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L:\02_Politique\17-02 WAHLEN\05_Gemeindewahlen\Diffusion\2019 April\1_Tableaux\Doc de travail\"/>
    </mc:Choice>
  </mc:AlternateContent>
  <bookViews>
    <workbookView xWindow="0" yWindow="0" windowWidth="28800" windowHeight="12322"/>
  </bookViews>
  <sheets>
    <sheet name="2018" sheetId="22" r:id="rId1"/>
    <sheet name="2017" sheetId="21" r:id="rId2"/>
    <sheet name="2016" sheetId="20" r:id="rId3"/>
    <sheet name="2015" sheetId="19" r:id="rId4"/>
    <sheet name="2014" sheetId="16" r:id="rId5"/>
    <sheet name="2013" sheetId="17" r:id="rId6"/>
    <sheet name="2012" sheetId="12" r:id="rId7"/>
    <sheet name="2011" sheetId="11" r:id="rId8"/>
    <sheet name="2010" sheetId="10" r:id="rId9"/>
    <sheet name="2009" sheetId="9" r:id="rId10"/>
    <sheet name="2004" sheetId="8" r:id="rId11"/>
    <sheet name="2000" sheetId="7" r:id="rId12"/>
    <sheet name="1996" sheetId="14" r:id="rId13"/>
    <sheet name="1993" sheetId="5" r:id="rId14"/>
    <sheet name="1983" sheetId="13" r:id="rId15"/>
    <sheet name="Änderung Städtedefinition" sheetId="18" r:id="rId16"/>
  </sheets>
  <definedNames>
    <definedName name="_xlnm._FilterDatabase" localSheetId="12" hidden="1">'1996'!$A$10:$CS$129</definedName>
    <definedName name="_xlnm._FilterDatabase" localSheetId="11" hidden="1">'2000'!$A$4:$CS$105</definedName>
    <definedName name="_xlnm._FilterDatabase" localSheetId="10" hidden="1">'2004'!$A$4:$CS$107</definedName>
    <definedName name="_xlnm._FilterDatabase" localSheetId="9" hidden="1">'2009'!$A$4:$G$150</definedName>
    <definedName name="_xlnm._FilterDatabase" localSheetId="8" hidden="1">'2010'!$A$9:$G$153</definedName>
    <definedName name="_xlnm._FilterDatabase" localSheetId="7" hidden="1">'2011'!$A$4:$G$158</definedName>
    <definedName name="_xlnm._FilterDatabase" localSheetId="6" hidden="1">'2012'!$A$9:$G$161</definedName>
    <definedName name="_xlnm._FilterDatabase" localSheetId="5" hidden="1">'2013'!$A$9:$CS$14</definedName>
    <definedName name="_xlnm._FilterDatabase" localSheetId="3" hidden="1">'2015'!$A$9:$CT$182</definedName>
    <definedName name="_xlnm._FilterDatabase" localSheetId="2" hidden="1">'2016'!$A$9:$CT$182</definedName>
    <definedName name="_xlnm.Print_Titles" localSheetId="14">'1983'!$4:$6</definedName>
    <definedName name="_xlnm.Print_Titles" localSheetId="13">'1993'!$4:$6</definedName>
    <definedName name="_xlnm.Print_Titles" localSheetId="12">'1996'!$4:$6</definedName>
    <definedName name="_xlnm.Print_Titles" localSheetId="11">'2000'!$4:$6</definedName>
    <definedName name="_xlnm.Print_Titles" localSheetId="10">'2004'!$4:$6</definedName>
    <definedName name="_xlnm.Print_Titles" localSheetId="9">'2009'!$4:$6</definedName>
    <definedName name="_xlnm.Print_Titles" localSheetId="8">'2010'!$4:$6</definedName>
    <definedName name="_xlnm.Print_Titles" localSheetId="7">'2011'!$4:$6</definedName>
    <definedName name="_xlnm.Print_Titles" localSheetId="6">'2012'!$4:$6</definedName>
    <definedName name="_xlnm.Print_Titles" localSheetId="5">'2013'!$4:$6</definedName>
    <definedName name="_xlnm.Print_Titles" localSheetId="4">'2014'!$4:$6</definedName>
    <definedName name="_xlnm.Print_Titles" localSheetId="3">'2015'!$4:$6</definedName>
    <definedName name="_xlnm.Print_Titles" localSheetId="2">'2016'!$4:$6</definedName>
    <definedName name="_xlnm.Print_Area" localSheetId="14">'1983'!$A$1:$CS$100</definedName>
    <definedName name="_xlnm.Print_Area" localSheetId="13">'1993'!$A$1:$CS$104</definedName>
    <definedName name="_xlnm.Print_Area" localSheetId="12">'1996'!$A$1:$CS$137</definedName>
    <definedName name="_xlnm.Print_Area" localSheetId="11">'2000'!$A$1:$CS$113</definedName>
    <definedName name="_xlnm.Print_Area" localSheetId="10">'2004'!$A$1:$CS$115</definedName>
    <definedName name="_xlnm.Print_Area" localSheetId="9">'2009'!$A$1:$CS$161</definedName>
    <definedName name="_xlnm.Print_Area" localSheetId="8">'2010'!$A$1:$CS$164</definedName>
    <definedName name="_xlnm.Print_Area" localSheetId="7">'2011'!$A$1:$CS$173</definedName>
    <definedName name="_xlnm.Print_Area" localSheetId="6">'2012'!$A$1:$CS$172</definedName>
    <definedName name="_xlnm.Print_Area" localSheetId="5">'2013'!$A$1:$CS$177</definedName>
    <definedName name="_xlnm.Print_Area" localSheetId="4">'2014'!$A$1:$CS$178</definedName>
    <definedName name="_xlnm.Print_Area" localSheetId="3">'2015'!$A$1:$CS$200</definedName>
    <definedName name="_xlnm.Print_Area" localSheetId="2">'2016'!$A$1:$CS$200</definedName>
    <definedName name="_xlnm.Print_Area" localSheetId="15">'Änderung Städtedefinition'!$A$1:$B$97</definedName>
  </definedNames>
  <calcPr calcId="162913"/>
</workbook>
</file>

<file path=xl/calcChain.xml><?xml version="1.0" encoding="utf-8"?>
<calcChain xmlns="http://schemas.openxmlformats.org/spreadsheetml/2006/main">
  <c r="CR6" i="19" l="1"/>
  <c r="CQ6" i="19"/>
  <c r="CS6" i="19"/>
  <c r="CP154" i="20"/>
  <c r="CP6" i="19"/>
  <c r="CS103" i="21"/>
  <c r="J10" i="21"/>
  <c r="CS182" i="19"/>
  <c r="CP182" i="19"/>
  <c r="CA182" i="19"/>
  <c r="BX182" i="19"/>
  <c r="BR182" i="19"/>
  <c r="BI182" i="19"/>
  <c r="BF182" i="19"/>
  <c r="BC182" i="19"/>
  <c r="AT182" i="19"/>
  <c r="AQ182" i="19"/>
  <c r="AN182" i="19"/>
  <c r="AH182" i="19"/>
  <c r="AE182" i="19"/>
  <c r="Y182" i="19"/>
  <c r="S182" i="19"/>
  <c r="P182" i="19"/>
  <c r="M182" i="19"/>
  <c r="J182" i="19"/>
  <c r="CS181" i="19"/>
  <c r="CP181" i="19"/>
  <c r="CA181" i="19"/>
  <c r="BX181" i="19"/>
  <c r="BR181" i="19"/>
  <c r="BI181" i="19"/>
  <c r="BF181" i="19"/>
  <c r="BC181" i="19"/>
  <c r="AT181" i="19"/>
  <c r="AQ181" i="19"/>
  <c r="AN181" i="19"/>
  <c r="AH181" i="19"/>
  <c r="AE181" i="19"/>
  <c r="Y181" i="19"/>
  <c r="S181" i="19"/>
  <c r="P181" i="19"/>
  <c r="M181" i="19"/>
  <c r="J181" i="19"/>
  <c r="CS182" i="20"/>
  <c r="CS181" i="20"/>
  <c r="CP182" i="20"/>
  <c r="CP181" i="20"/>
  <c r="CA182" i="20"/>
  <c r="CA181" i="20"/>
  <c r="BX182" i="20"/>
  <c r="BX181" i="20"/>
  <c r="BR182" i="20"/>
  <c r="BR181" i="20"/>
  <c r="BI182" i="20"/>
  <c r="BI181" i="20"/>
  <c r="BF182" i="20"/>
  <c r="BF181" i="20"/>
  <c r="BC182" i="20"/>
  <c r="BC181" i="20"/>
  <c r="AT182" i="20"/>
  <c r="AT181" i="20"/>
  <c r="AQ182" i="20"/>
  <c r="AQ181" i="20"/>
  <c r="AN182" i="20"/>
  <c r="AN181" i="20"/>
  <c r="AH182" i="20"/>
  <c r="AH181" i="20"/>
  <c r="AE182" i="20"/>
  <c r="AE181" i="20"/>
  <c r="Y182" i="20"/>
  <c r="Y181" i="20"/>
  <c r="S182" i="20"/>
  <c r="S181" i="20"/>
  <c r="P182" i="20"/>
  <c r="P181" i="20"/>
  <c r="M182" i="20"/>
  <c r="M181" i="20"/>
  <c r="J182" i="20"/>
  <c r="J181" i="20"/>
  <c r="CS125" i="21"/>
  <c r="CS124" i="21"/>
  <c r="CS123" i="21"/>
  <c r="CS122" i="21"/>
  <c r="CS121" i="21"/>
  <c r="CS120" i="21"/>
  <c r="CS119" i="21"/>
  <c r="CS118" i="21"/>
  <c r="CS117" i="21"/>
  <c r="CS116" i="21"/>
  <c r="CS112" i="21"/>
  <c r="CS111" i="21"/>
  <c r="CS110" i="21"/>
  <c r="CS109" i="21"/>
  <c r="CS108" i="21"/>
  <c r="CS107" i="21"/>
  <c r="CS106" i="21"/>
  <c r="CS105" i="21"/>
  <c r="CS104" i="21"/>
  <c r="CS102" i="21"/>
  <c r="CS101" i="21"/>
  <c r="CS100" i="21"/>
  <c r="CS99" i="21"/>
  <c r="CS98" i="21"/>
  <c r="CS97" i="21"/>
  <c r="CS96" i="21"/>
  <c r="CS95" i="21"/>
  <c r="CS94" i="21"/>
  <c r="CS93" i="21"/>
  <c r="CS92" i="21"/>
  <c r="CS91" i="21"/>
  <c r="CS90" i="21"/>
  <c r="CS88" i="21"/>
  <c r="CS87" i="21"/>
  <c r="CS86" i="21"/>
  <c r="CS85" i="21"/>
  <c r="CS84" i="21"/>
  <c r="CS83" i="21"/>
  <c r="CS82" i="21"/>
  <c r="CS81" i="21"/>
  <c r="CS80" i="21"/>
  <c r="CS79" i="21"/>
  <c r="CS78" i="21"/>
  <c r="CS77" i="21"/>
  <c r="CS76" i="21"/>
  <c r="CS75" i="21"/>
  <c r="CS74" i="21"/>
  <c r="CS73" i="21"/>
  <c r="CS72" i="21"/>
  <c r="CS71" i="21"/>
  <c r="CS70" i="21"/>
  <c r="CS69" i="21"/>
  <c r="CS68" i="21"/>
  <c r="CS67" i="21"/>
  <c r="CS66" i="21"/>
  <c r="CS65" i="21"/>
  <c r="CS64" i="21"/>
  <c r="CS63" i="21"/>
  <c r="CS62" i="21"/>
  <c r="CS61" i="21"/>
  <c r="CS60" i="21"/>
  <c r="CS59" i="21"/>
  <c r="CS56" i="21"/>
  <c r="CS55" i="21"/>
  <c r="CS54" i="21"/>
  <c r="CS53" i="21"/>
  <c r="CS52" i="21"/>
  <c r="CS51" i="21"/>
  <c r="CS50" i="21"/>
  <c r="CS49" i="21"/>
  <c r="CS48" i="21"/>
  <c r="CS47" i="21"/>
  <c r="CS46" i="21"/>
  <c r="CS45" i="21"/>
  <c r="CS44" i="21"/>
  <c r="CS43" i="21"/>
  <c r="CS42" i="21"/>
  <c r="CS41" i="21"/>
  <c r="CS40" i="21"/>
  <c r="CS39" i="21"/>
  <c r="CS38" i="21"/>
  <c r="CS37" i="21"/>
  <c r="CS36" i="21"/>
  <c r="CS35" i="21"/>
  <c r="CS34" i="21"/>
  <c r="CS33" i="21"/>
  <c r="CS32" i="21"/>
  <c r="CS31" i="21"/>
  <c r="CS30" i="21"/>
  <c r="CS29" i="21"/>
  <c r="CS28" i="21"/>
  <c r="CS27" i="21"/>
  <c r="CS26" i="21"/>
  <c r="CS25" i="21"/>
  <c r="CS21" i="21"/>
  <c r="CS20" i="21"/>
  <c r="CS19" i="21"/>
  <c r="CS18" i="21"/>
  <c r="CS14" i="21"/>
  <c r="CS13" i="21"/>
  <c r="CS12" i="21"/>
  <c r="CS11" i="21"/>
  <c r="CS10" i="21"/>
  <c r="CS9" i="21"/>
  <c r="CS164" i="16"/>
  <c r="CS163" i="16"/>
  <c r="CS162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60" i="16"/>
  <c r="CS58" i="16"/>
  <c r="CS57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2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1" i="17"/>
  <c r="CS60" i="17"/>
  <c r="CS59" i="17"/>
  <c r="CS58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4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6" i="11"/>
  <c r="CS154" i="10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6" i="9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60" i="14"/>
  <c r="CS59" i="14"/>
  <c r="CS58" i="14"/>
  <c r="CS57" i="14"/>
  <c r="CS56" i="14"/>
  <c r="CS55" i="14"/>
  <c r="CS54" i="14"/>
  <c r="CS53" i="14"/>
  <c r="CS52" i="14"/>
  <c r="CS51" i="14"/>
  <c r="CS50" i="14"/>
  <c r="CS49" i="14"/>
  <c r="CS48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4" i="14"/>
  <c r="CS23" i="14"/>
  <c r="CS21" i="14"/>
  <c r="CS20" i="14"/>
  <c r="CS19" i="14"/>
  <c r="CS18" i="14"/>
  <c r="CS17" i="14"/>
  <c r="CS16" i="14"/>
  <c r="CS14" i="14"/>
  <c r="CS13" i="14"/>
  <c r="CS12" i="14"/>
  <c r="CS11" i="14"/>
  <c r="CS10" i="14"/>
  <c r="CS9" i="14"/>
  <c r="CS6" i="14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7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3" i="13"/>
  <c r="CS21" i="13"/>
  <c r="CS20" i="13"/>
  <c r="CS19" i="13"/>
  <c r="CS18" i="13"/>
  <c r="CS17" i="13"/>
  <c r="CS16" i="13"/>
  <c r="CS14" i="13"/>
  <c r="CS13" i="13"/>
  <c r="CS12" i="13"/>
  <c r="CS11" i="13"/>
  <c r="CS10" i="13"/>
  <c r="CS9" i="13"/>
  <c r="CS6" i="13"/>
  <c r="CS180" i="20"/>
  <c r="CS179" i="20"/>
  <c r="CS178" i="20"/>
  <c r="CS177" i="20"/>
  <c r="CS176" i="20"/>
  <c r="CS175" i="20"/>
  <c r="CS174" i="20"/>
  <c r="CS173" i="20"/>
  <c r="CS172" i="20"/>
  <c r="CS171" i="20"/>
  <c r="CS170" i="20"/>
  <c r="CS169" i="20"/>
  <c r="CS168" i="20"/>
  <c r="CS167" i="20"/>
  <c r="CS166" i="20"/>
  <c r="CS165" i="20"/>
  <c r="CS164" i="20"/>
  <c r="CS160" i="20"/>
  <c r="CS159" i="20"/>
  <c r="CS158" i="20"/>
  <c r="CS157" i="20"/>
  <c r="CS156" i="20"/>
  <c r="CS155" i="20"/>
  <c r="CS154" i="20"/>
  <c r="CS153" i="20"/>
  <c r="CS152" i="20"/>
  <c r="CS151" i="20"/>
  <c r="CS150" i="20"/>
  <c r="CS149" i="20"/>
  <c r="CS148" i="20"/>
  <c r="CS147" i="20"/>
  <c r="CS50" i="20"/>
  <c r="CS146" i="20"/>
  <c r="CS145" i="20"/>
  <c r="CS144" i="20"/>
  <c r="CS143" i="20"/>
  <c r="CS142" i="20"/>
  <c r="CS141" i="20"/>
  <c r="CS140" i="20"/>
  <c r="CS139" i="20"/>
  <c r="CS138" i="20"/>
  <c r="CS137" i="20"/>
  <c r="CS136" i="20"/>
  <c r="CS135" i="20"/>
  <c r="CS134" i="20"/>
  <c r="CS133" i="20"/>
  <c r="CS132" i="20"/>
  <c r="CS131" i="20"/>
  <c r="CS130" i="20"/>
  <c r="CS129" i="20"/>
  <c r="CS128" i="20"/>
  <c r="CS127" i="20"/>
  <c r="CS126" i="20"/>
  <c r="CS125" i="20"/>
  <c r="CS124" i="20"/>
  <c r="CS123" i="20"/>
  <c r="CS122" i="20"/>
  <c r="CS121" i="20"/>
  <c r="CS120" i="20"/>
  <c r="CS119" i="20"/>
  <c r="CS118" i="20"/>
  <c r="CS117" i="20"/>
  <c r="CS116" i="20"/>
  <c r="CS115" i="20"/>
  <c r="CS114" i="20"/>
  <c r="CS113" i="20"/>
  <c r="CS112" i="20"/>
  <c r="CS111" i="20"/>
  <c r="CS110" i="20"/>
  <c r="CS109" i="20"/>
  <c r="CS108" i="20"/>
  <c r="CS107" i="20"/>
  <c r="CS106" i="20"/>
  <c r="CS105" i="20"/>
  <c r="CS104" i="20"/>
  <c r="CS103" i="20"/>
  <c r="CS102" i="20"/>
  <c r="CS101" i="20"/>
  <c r="CS100" i="20"/>
  <c r="CS99" i="20"/>
  <c r="CS98" i="20"/>
  <c r="CS97" i="20"/>
  <c r="CS96" i="20"/>
  <c r="CS95" i="20"/>
  <c r="CS94" i="20"/>
  <c r="CS93" i="20"/>
  <c r="CS92" i="20"/>
  <c r="CS91" i="20"/>
  <c r="CS90" i="20"/>
  <c r="CS89" i="20"/>
  <c r="CS88" i="20"/>
  <c r="CS87" i="20"/>
  <c r="CS86" i="20"/>
  <c r="CS85" i="20"/>
  <c r="CS84" i="20"/>
  <c r="CS83" i="20"/>
  <c r="CS82" i="20"/>
  <c r="CS81" i="20"/>
  <c r="CS80" i="20"/>
  <c r="CS79" i="20"/>
  <c r="CS78" i="20"/>
  <c r="CS77" i="20"/>
  <c r="CS76" i="20"/>
  <c r="CS75" i="20"/>
  <c r="CS74" i="20"/>
  <c r="CS73" i="20"/>
  <c r="CS72" i="20"/>
  <c r="CS71" i="20"/>
  <c r="CS70" i="20"/>
  <c r="CS69" i="20"/>
  <c r="CS68" i="20"/>
  <c r="CS67" i="20"/>
  <c r="CS66" i="20"/>
  <c r="CS65" i="20"/>
  <c r="CS64" i="20"/>
  <c r="CS63" i="20"/>
  <c r="CS59" i="20"/>
  <c r="CS58" i="20"/>
  <c r="CS57" i="20"/>
  <c r="CS56" i="20"/>
  <c r="CS55" i="20"/>
  <c r="CS54" i="20"/>
  <c r="CS53" i="20"/>
  <c r="CS52" i="20"/>
  <c r="CS51" i="20"/>
  <c r="CS49" i="20"/>
  <c r="CS48" i="20"/>
  <c r="CS47" i="20"/>
  <c r="CS46" i="20"/>
  <c r="CS45" i="20"/>
  <c r="CS44" i="20"/>
  <c r="CS43" i="20"/>
  <c r="CS42" i="20"/>
  <c r="CS41" i="20"/>
  <c r="CS40" i="20"/>
  <c r="CS39" i="20"/>
  <c r="CS38" i="20"/>
  <c r="CS37" i="20"/>
  <c r="CS36" i="20"/>
  <c r="CS35" i="20"/>
  <c r="CS34" i="20"/>
  <c r="CS33" i="20"/>
  <c r="CS32" i="20"/>
  <c r="CS31" i="20"/>
  <c r="CS30" i="20"/>
  <c r="CS29" i="20"/>
  <c r="CS28" i="20"/>
  <c r="CS27" i="20"/>
  <c r="CS26" i="20"/>
  <c r="CS25" i="20"/>
  <c r="CS21" i="20"/>
  <c r="CS20" i="20"/>
  <c r="CS19" i="20"/>
  <c r="CS18" i="20"/>
  <c r="CS14" i="20"/>
  <c r="CS13" i="20"/>
  <c r="CS12" i="20"/>
  <c r="CS11" i="20"/>
  <c r="CS10" i="20"/>
  <c r="CS9" i="20"/>
  <c r="CS6" i="20"/>
  <c r="CP125" i="21"/>
  <c r="CP124" i="21"/>
  <c r="CP123" i="21"/>
  <c r="CP122" i="21"/>
  <c r="CP121" i="21"/>
  <c r="CP120" i="21"/>
  <c r="CP119" i="21"/>
  <c r="CP118" i="21"/>
  <c r="CP117" i="21"/>
  <c r="CP116" i="21"/>
  <c r="CP112" i="21"/>
  <c r="CP111" i="21"/>
  <c r="CP110" i="21"/>
  <c r="CP109" i="21"/>
  <c r="CP108" i="21"/>
  <c r="CP107" i="21"/>
  <c r="CP106" i="21"/>
  <c r="CP105" i="21"/>
  <c r="CP104" i="21"/>
  <c r="CP103" i="21"/>
  <c r="CP102" i="21"/>
  <c r="CP101" i="21"/>
  <c r="CP100" i="21"/>
  <c r="CP99" i="21"/>
  <c r="CP98" i="21"/>
  <c r="CP97" i="21"/>
  <c r="CP96" i="21"/>
  <c r="CP95" i="21"/>
  <c r="CP94" i="21"/>
  <c r="CP93" i="21"/>
  <c r="CP92" i="21"/>
  <c r="CP91" i="21"/>
  <c r="CP90" i="21"/>
  <c r="CP89" i="21"/>
  <c r="CP88" i="21"/>
  <c r="CP87" i="21"/>
  <c r="CP86" i="21"/>
  <c r="CP85" i="21"/>
  <c r="CP84" i="21"/>
  <c r="CP83" i="21"/>
  <c r="CP82" i="21"/>
  <c r="CP81" i="21"/>
  <c r="CP80" i="21"/>
  <c r="CP79" i="21"/>
  <c r="CP78" i="21"/>
  <c r="CP77" i="21"/>
  <c r="CP76" i="21"/>
  <c r="CP75" i="21"/>
  <c r="CP74" i="21"/>
  <c r="CP73" i="21"/>
  <c r="CP72" i="21"/>
  <c r="CP71" i="21"/>
  <c r="CP70" i="21"/>
  <c r="CP69" i="21"/>
  <c r="CP68" i="21"/>
  <c r="CP67" i="21"/>
  <c r="CP66" i="21"/>
  <c r="CP65" i="21"/>
  <c r="CP64" i="21"/>
  <c r="CP63" i="21"/>
  <c r="CP62" i="21"/>
  <c r="CP61" i="21"/>
  <c r="CP60" i="21"/>
  <c r="CP59" i="21"/>
  <c r="CP56" i="21"/>
  <c r="CP55" i="21"/>
  <c r="CP54" i="21"/>
  <c r="CP53" i="21"/>
  <c r="CP52" i="21"/>
  <c r="CP51" i="21"/>
  <c r="CP50" i="21"/>
  <c r="CP49" i="21"/>
  <c r="CP48" i="21"/>
  <c r="CP47" i="21"/>
  <c r="CP46" i="21"/>
  <c r="CP45" i="21"/>
  <c r="CP44" i="21"/>
  <c r="CP43" i="21"/>
  <c r="CP42" i="21"/>
  <c r="CP41" i="21"/>
  <c r="CP40" i="21"/>
  <c r="CP39" i="21"/>
  <c r="CP38" i="21"/>
  <c r="CP37" i="21"/>
  <c r="CP36" i="21"/>
  <c r="CP35" i="21"/>
  <c r="CP34" i="21"/>
  <c r="CP33" i="21"/>
  <c r="CP32" i="21"/>
  <c r="CP31" i="21"/>
  <c r="CP30" i="21"/>
  <c r="CP29" i="21"/>
  <c r="CP28" i="21"/>
  <c r="CP27" i="21"/>
  <c r="CP26" i="21"/>
  <c r="CP25" i="21"/>
  <c r="CP21" i="21"/>
  <c r="CP20" i="21"/>
  <c r="CP19" i="21"/>
  <c r="CP18" i="21"/>
  <c r="CP14" i="21"/>
  <c r="CP13" i="21"/>
  <c r="CP12" i="21"/>
  <c r="CP11" i="21"/>
  <c r="CP10" i="21"/>
  <c r="CP9" i="21"/>
  <c r="CP180" i="19"/>
  <c r="CP179" i="19"/>
  <c r="CP178" i="19"/>
  <c r="CP177" i="19"/>
  <c r="CP176" i="19"/>
  <c r="CP175" i="19"/>
  <c r="CP174" i="19"/>
  <c r="CP173" i="19"/>
  <c r="CP172" i="19"/>
  <c r="CP171" i="19"/>
  <c r="CP170" i="19"/>
  <c r="CP169" i="19"/>
  <c r="CP168" i="19"/>
  <c r="CP167" i="19"/>
  <c r="CP166" i="19"/>
  <c r="CP165" i="19"/>
  <c r="CP164" i="19"/>
  <c r="CP160" i="19"/>
  <c r="CP159" i="19"/>
  <c r="CP158" i="19"/>
  <c r="CP157" i="19"/>
  <c r="CP156" i="19"/>
  <c r="CP155" i="19"/>
  <c r="CP154" i="19"/>
  <c r="CP153" i="19"/>
  <c r="CP152" i="19"/>
  <c r="CP151" i="19"/>
  <c r="CP150" i="19"/>
  <c r="CP149" i="19"/>
  <c r="CP148" i="19"/>
  <c r="CP147" i="19"/>
  <c r="CP146" i="19"/>
  <c r="CP145" i="19"/>
  <c r="CP144" i="19"/>
  <c r="CP143" i="19"/>
  <c r="CP142" i="19"/>
  <c r="CP141" i="19"/>
  <c r="CP140" i="19"/>
  <c r="CP139" i="19"/>
  <c r="CP138" i="19"/>
  <c r="CP137" i="19"/>
  <c r="CP136" i="19"/>
  <c r="CP135" i="19"/>
  <c r="CP134" i="19"/>
  <c r="CP133" i="19"/>
  <c r="CP132" i="19"/>
  <c r="CP131" i="19"/>
  <c r="CP130" i="19"/>
  <c r="CP129" i="19"/>
  <c r="CP128" i="19"/>
  <c r="CP127" i="19"/>
  <c r="CP126" i="19"/>
  <c r="CP125" i="19"/>
  <c r="CP124" i="19"/>
  <c r="CP123" i="19"/>
  <c r="CP122" i="19"/>
  <c r="CP121" i="19"/>
  <c r="CP120" i="19"/>
  <c r="CP119" i="19"/>
  <c r="CP118" i="19"/>
  <c r="CP117" i="19"/>
  <c r="CP116" i="19"/>
  <c r="CP115" i="19"/>
  <c r="CP114" i="19"/>
  <c r="CP113" i="19"/>
  <c r="CP112" i="19"/>
  <c r="CP111" i="19"/>
  <c r="CP110" i="19"/>
  <c r="CP109" i="19"/>
  <c r="CP108" i="19"/>
  <c r="CP107" i="19"/>
  <c r="CP106" i="19"/>
  <c r="CP105" i="19"/>
  <c r="CP104" i="19"/>
  <c r="CP103" i="19"/>
  <c r="CP102" i="19"/>
  <c r="CP101" i="19"/>
  <c r="CP100" i="19"/>
  <c r="CP99" i="19"/>
  <c r="CP98" i="19"/>
  <c r="CP97" i="19"/>
  <c r="CP96" i="19"/>
  <c r="CP95" i="19"/>
  <c r="CP94" i="19"/>
  <c r="CP93" i="19"/>
  <c r="CP92" i="19"/>
  <c r="CP91" i="19"/>
  <c r="CP90" i="19"/>
  <c r="CP89" i="19"/>
  <c r="CP88" i="19"/>
  <c r="CP87" i="19"/>
  <c r="CP86" i="19"/>
  <c r="CP85" i="19"/>
  <c r="CP84" i="19"/>
  <c r="CP83" i="19"/>
  <c r="CP82" i="19"/>
  <c r="CP81" i="19"/>
  <c r="CP80" i="19"/>
  <c r="CP79" i="19"/>
  <c r="CP78" i="19"/>
  <c r="CP77" i="19"/>
  <c r="CP76" i="19"/>
  <c r="CP75" i="19"/>
  <c r="CP74" i="19"/>
  <c r="CP73" i="19"/>
  <c r="CP72" i="19"/>
  <c r="CP71" i="19"/>
  <c r="CP70" i="19"/>
  <c r="CP69" i="19"/>
  <c r="CP68" i="19"/>
  <c r="CP67" i="19"/>
  <c r="CP66" i="19"/>
  <c r="CP65" i="19"/>
  <c r="CP64" i="19"/>
  <c r="CP63" i="19"/>
  <c r="CP62" i="19"/>
  <c r="CP61" i="19"/>
  <c r="CP59" i="19"/>
  <c r="CP58" i="19"/>
  <c r="CP57" i="19"/>
  <c r="CP56" i="19"/>
  <c r="CP55" i="19"/>
  <c r="CP54" i="19"/>
  <c r="CP53" i="19"/>
  <c r="CP52" i="19"/>
  <c r="CP51" i="19"/>
  <c r="CP50" i="19"/>
  <c r="CP49" i="19"/>
  <c r="CP48" i="19"/>
  <c r="CP47" i="19"/>
  <c r="CP46" i="19"/>
  <c r="CP45" i="19"/>
  <c r="CP44" i="19"/>
  <c r="CP43" i="19"/>
  <c r="CP42" i="19"/>
  <c r="CP41" i="19"/>
  <c r="CP40" i="19"/>
  <c r="CP39" i="19"/>
  <c r="CP38" i="19"/>
  <c r="CP37" i="19"/>
  <c r="CP36" i="19"/>
  <c r="CP35" i="19"/>
  <c r="CP34" i="19"/>
  <c r="CP33" i="19"/>
  <c r="CP32" i="19"/>
  <c r="CP31" i="19"/>
  <c r="CP30" i="19"/>
  <c r="CP29" i="19"/>
  <c r="CP28" i="19"/>
  <c r="CP27" i="19"/>
  <c r="CP26" i="19"/>
  <c r="CP25" i="19"/>
  <c r="CP24" i="19"/>
  <c r="CP22" i="19"/>
  <c r="CP21" i="19"/>
  <c r="CP20" i="19"/>
  <c r="CP19" i="19"/>
  <c r="CP18" i="19"/>
  <c r="CP17" i="19"/>
  <c r="CP15" i="19"/>
  <c r="CP14" i="19"/>
  <c r="CP13" i="19"/>
  <c r="CP12" i="19"/>
  <c r="CP11" i="19"/>
  <c r="CP10" i="19"/>
  <c r="CP9" i="19"/>
  <c r="CP164" i="16"/>
  <c r="CP163" i="16"/>
  <c r="CP162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60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2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1" i="17"/>
  <c r="CP60" i="17"/>
  <c r="CP59" i="17"/>
  <c r="CP58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4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4" i="10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9" i="14"/>
  <c r="CP58" i="14"/>
  <c r="CP57" i="14"/>
  <c r="CP56" i="14"/>
  <c r="CP55" i="14"/>
  <c r="CP54" i="14"/>
  <c r="CP53" i="14"/>
  <c r="CP52" i="14"/>
  <c r="CP51" i="14"/>
  <c r="CP50" i="14"/>
  <c r="CP49" i="14"/>
  <c r="CP48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3" i="14"/>
  <c r="CP21" i="14"/>
  <c r="CP20" i="14"/>
  <c r="CP19" i="14"/>
  <c r="CP18" i="14"/>
  <c r="CP17" i="14"/>
  <c r="CP16" i="14"/>
  <c r="CP14" i="14"/>
  <c r="CP13" i="14"/>
  <c r="CP12" i="14"/>
  <c r="CP11" i="14"/>
  <c r="CP10" i="14"/>
  <c r="CP9" i="14"/>
  <c r="CP6" i="14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7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3" i="13"/>
  <c r="CP21" i="13"/>
  <c r="CP20" i="13"/>
  <c r="CP19" i="13"/>
  <c r="CP18" i="13"/>
  <c r="CP17" i="13"/>
  <c r="CP16" i="13"/>
  <c r="CP14" i="13"/>
  <c r="CP13" i="13"/>
  <c r="CP12" i="13"/>
  <c r="CP11" i="13"/>
  <c r="CP10" i="13"/>
  <c r="CP9" i="13"/>
  <c r="CP6" i="13"/>
  <c r="CP180" i="20"/>
  <c r="CP179" i="20"/>
  <c r="CP178" i="20"/>
  <c r="CP177" i="20"/>
  <c r="CP176" i="20"/>
  <c r="CP175" i="20"/>
  <c r="CP174" i="20"/>
  <c r="CP173" i="20"/>
  <c r="CP172" i="20"/>
  <c r="CP171" i="20"/>
  <c r="CP170" i="20"/>
  <c r="CP169" i="20"/>
  <c r="CP168" i="20"/>
  <c r="CP167" i="20"/>
  <c r="CP166" i="20"/>
  <c r="CP165" i="20"/>
  <c r="CP164" i="20"/>
  <c r="CP160" i="20"/>
  <c r="CP159" i="20"/>
  <c r="CP158" i="20"/>
  <c r="CP157" i="20"/>
  <c r="CP156" i="20"/>
  <c r="CP155" i="20"/>
  <c r="CP153" i="20"/>
  <c r="CP152" i="20"/>
  <c r="CP151" i="20"/>
  <c r="CP150" i="20"/>
  <c r="CP149" i="20"/>
  <c r="CP148" i="20"/>
  <c r="CP147" i="20"/>
  <c r="CP50" i="20"/>
  <c r="CP146" i="20"/>
  <c r="CP145" i="20"/>
  <c r="CP144" i="20"/>
  <c r="CP143" i="20"/>
  <c r="CP142" i="20"/>
  <c r="CP141" i="20"/>
  <c r="CP140" i="20"/>
  <c r="CP139" i="20"/>
  <c r="CP138" i="20"/>
  <c r="CP137" i="20"/>
  <c r="CP136" i="20"/>
  <c r="CP135" i="20"/>
  <c r="CP134" i="20"/>
  <c r="CP133" i="20"/>
  <c r="CP132" i="20"/>
  <c r="CP131" i="20"/>
  <c r="CP130" i="20"/>
  <c r="CP129" i="20"/>
  <c r="CP128" i="20"/>
  <c r="CP127" i="20"/>
  <c r="CP126" i="20"/>
  <c r="CP125" i="20"/>
  <c r="CP124" i="20"/>
  <c r="CP123" i="20"/>
  <c r="CP122" i="20"/>
  <c r="CP121" i="20"/>
  <c r="CP120" i="20"/>
  <c r="CP119" i="20"/>
  <c r="CP118" i="20"/>
  <c r="CP117" i="20"/>
  <c r="CP116" i="20"/>
  <c r="CP115" i="20"/>
  <c r="CP114" i="20"/>
  <c r="CP113" i="20"/>
  <c r="CP112" i="20"/>
  <c r="CP111" i="20"/>
  <c r="CP110" i="20"/>
  <c r="CP109" i="20"/>
  <c r="CP108" i="20"/>
  <c r="CP107" i="20"/>
  <c r="CP106" i="20"/>
  <c r="CP105" i="20"/>
  <c r="CP104" i="20"/>
  <c r="CP103" i="20"/>
  <c r="CP102" i="20"/>
  <c r="CP101" i="20"/>
  <c r="CP100" i="20"/>
  <c r="CP99" i="20"/>
  <c r="CP98" i="20"/>
  <c r="CP97" i="20"/>
  <c r="CP96" i="20"/>
  <c r="CP95" i="20"/>
  <c r="CP94" i="20"/>
  <c r="CP93" i="20"/>
  <c r="CP92" i="20"/>
  <c r="CP91" i="20"/>
  <c r="CP90" i="20"/>
  <c r="CP89" i="20"/>
  <c r="CP88" i="20"/>
  <c r="CP87" i="20"/>
  <c r="CP86" i="20"/>
  <c r="CP85" i="20"/>
  <c r="CP84" i="20"/>
  <c r="CP83" i="20"/>
  <c r="CP82" i="20"/>
  <c r="CP81" i="20"/>
  <c r="CP80" i="20"/>
  <c r="CP79" i="20"/>
  <c r="CP78" i="20"/>
  <c r="CP77" i="20"/>
  <c r="CP76" i="20"/>
  <c r="CP75" i="20"/>
  <c r="CP74" i="20"/>
  <c r="CP73" i="20"/>
  <c r="CP72" i="20"/>
  <c r="CP71" i="20"/>
  <c r="CP70" i="20"/>
  <c r="CP69" i="20"/>
  <c r="CP68" i="20"/>
  <c r="CP67" i="20"/>
  <c r="CP66" i="20"/>
  <c r="CP65" i="20"/>
  <c r="CP64" i="20"/>
  <c r="CP63" i="20"/>
  <c r="CP59" i="20"/>
  <c r="CP58" i="20"/>
  <c r="CP57" i="20"/>
  <c r="CP56" i="20"/>
  <c r="CP55" i="20"/>
  <c r="CP54" i="20"/>
  <c r="CP53" i="20"/>
  <c r="CP52" i="20"/>
  <c r="CP51" i="20"/>
  <c r="CP49" i="20"/>
  <c r="CP48" i="20"/>
  <c r="CP47" i="20"/>
  <c r="CP46" i="20"/>
  <c r="CP45" i="20"/>
  <c r="CP44" i="20"/>
  <c r="CP43" i="20"/>
  <c r="CP42" i="20"/>
  <c r="CP41" i="20"/>
  <c r="CP40" i="20"/>
  <c r="CP39" i="20"/>
  <c r="CP38" i="20"/>
  <c r="CP37" i="20"/>
  <c r="CP36" i="20"/>
  <c r="CP35" i="20"/>
  <c r="CP34" i="20"/>
  <c r="CP33" i="20"/>
  <c r="CP32" i="20"/>
  <c r="CP31" i="20"/>
  <c r="CP30" i="20"/>
  <c r="CP29" i="20"/>
  <c r="CP28" i="20"/>
  <c r="CP27" i="20"/>
  <c r="CP26" i="20"/>
  <c r="CP25" i="20"/>
  <c r="CP21" i="20"/>
  <c r="CP20" i="20"/>
  <c r="CP19" i="20"/>
  <c r="CP18" i="20"/>
  <c r="CP14" i="20"/>
  <c r="CP13" i="20"/>
  <c r="CP12" i="20"/>
  <c r="CP11" i="20"/>
  <c r="CP10" i="20"/>
  <c r="CP9" i="20"/>
  <c r="CP6" i="20"/>
  <c r="CM125" i="21"/>
  <c r="CM124" i="21"/>
  <c r="CM123" i="21"/>
  <c r="CM122" i="21"/>
  <c r="CM121" i="21"/>
  <c r="CM120" i="21"/>
  <c r="CM119" i="21"/>
  <c r="CM118" i="21"/>
  <c r="CM117" i="21"/>
  <c r="CM116" i="21"/>
  <c r="CM112" i="21"/>
  <c r="CM111" i="21"/>
  <c r="CM110" i="21"/>
  <c r="CM109" i="21"/>
  <c r="CM108" i="21"/>
  <c r="CM107" i="21"/>
  <c r="CM106" i="21"/>
  <c r="CM105" i="21"/>
  <c r="CM104" i="21"/>
  <c r="CM103" i="21"/>
  <c r="CM102" i="21"/>
  <c r="CM101" i="21"/>
  <c r="CM100" i="21"/>
  <c r="CM99" i="21"/>
  <c r="CM98" i="21"/>
  <c r="CM97" i="21"/>
  <c r="CM96" i="21"/>
  <c r="CM95" i="21"/>
  <c r="CM94" i="21"/>
  <c r="CM93" i="21"/>
  <c r="CM92" i="21"/>
  <c r="CM91" i="21"/>
  <c r="CM90" i="21"/>
  <c r="CM89" i="21"/>
  <c r="CM88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62" i="21"/>
  <c r="CM61" i="21"/>
  <c r="CM60" i="21"/>
  <c r="CM59" i="21"/>
  <c r="CM56" i="21"/>
  <c r="CM55" i="21"/>
  <c r="CM54" i="21"/>
  <c r="CM53" i="21"/>
  <c r="CM52" i="21"/>
  <c r="CM51" i="21"/>
  <c r="CM50" i="21"/>
  <c r="CM49" i="21"/>
  <c r="CM48" i="21"/>
  <c r="CM47" i="21"/>
  <c r="CM46" i="21"/>
  <c r="CM45" i="21"/>
  <c r="CM44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1" i="21"/>
  <c r="CM20" i="21"/>
  <c r="CM19" i="21"/>
  <c r="CM18" i="21"/>
  <c r="CM14" i="21"/>
  <c r="CM13" i="21"/>
  <c r="CM12" i="21"/>
  <c r="CM11" i="21"/>
  <c r="CM10" i="21"/>
  <c r="CM9" i="21"/>
  <c r="CM180" i="19"/>
  <c r="CM179" i="19"/>
  <c r="CM178" i="19"/>
  <c r="CM177" i="19"/>
  <c r="CM176" i="19"/>
  <c r="CM175" i="19"/>
  <c r="CM174" i="19"/>
  <c r="CM173" i="19"/>
  <c r="CM172" i="19"/>
  <c r="CM171" i="19"/>
  <c r="CM170" i="19"/>
  <c r="CM169" i="19"/>
  <c r="CM168" i="19"/>
  <c r="CM167" i="19"/>
  <c r="CM166" i="19"/>
  <c r="CM165" i="19"/>
  <c r="CM164" i="19"/>
  <c r="CM163" i="19"/>
  <c r="CM161" i="19"/>
  <c r="CM160" i="19"/>
  <c r="CM159" i="19"/>
  <c r="CM158" i="19"/>
  <c r="CM157" i="19"/>
  <c r="CM156" i="19"/>
  <c r="CM155" i="19"/>
  <c r="CM154" i="19"/>
  <c r="CM153" i="19"/>
  <c r="CM152" i="19"/>
  <c r="CM151" i="19"/>
  <c r="CM150" i="19"/>
  <c r="CM149" i="19"/>
  <c r="CM148" i="19"/>
  <c r="CM147" i="19"/>
  <c r="CM146" i="19"/>
  <c r="CM145" i="19"/>
  <c r="CM144" i="19"/>
  <c r="CM143" i="19"/>
  <c r="CM142" i="19"/>
  <c r="CM141" i="19"/>
  <c r="CM140" i="19"/>
  <c r="CM139" i="19"/>
  <c r="CM138" i="19"/>
  <c r="CM137" i="19"/>
  <c r="CM136" i="19"/>
  <c r="CM135" i="19"/>
  <c r="CM134" i="19"/>
  <c r="CM133" i="19"/>
  <c r="CM132" i="19"/>
  <c r="CM131" i="19"/>
  <c r="CM130" i="19"/>
  <c r="CM129" i="19"/>
  <c r="CM128" i="19"/>
  <c r="CM127" i="19"/>
  <c r="CM126" i="19"/>
  <c r="CM125" i="19"/>
  <c r="CM124" i="19"/>
  <c r="CM123" i="19"/>
  <c r="CM122" i="19"/>
  <c r="CM121" i="19"/>
  <c r="CM120" i="19"/>
  <c r="CM119" i="19"/>
  <c r="CM118" i="19"/>
  <c r="CM117" i="19"/>
  <c r="CM116" i="19"/>
  <c r="CM115" i="19"/>
  <c r="CM114" i="19"/>
  <c r="CM113" i="19"/>
  <c r="CM112" i="19"/>
  <c r="CM111" i="19"/>
  <c r="CM110" i="19"/>
  <c r="CM109" i="19"/>
  <c r="CM108" i="19"/>
  <c r="CM107" i="19"/>
  <c r="CM106" i="19"/>
  <c r="CM105" i="19"/>
  <c r="CM104" i="19"/>
  <c r="CM103" i="19"/>
  <c r="CM102" i="19"/>
  <c r="CM101" i="19"/>
  <c r="CM100" i="19"/>
  <c r="CM99" i="19"/>
  <c r="CM98" i="19"/>
  <c r="CM97" i="19"/>
  <c r="CM96" i="19"/>
  <c r="CM95" i="19"/>
  <c r="CM94" i="19"/>
  <c r="CM93" i="19"/>
  <c r="CM92" i="19"/>
  <c r="CM91" i="19"/>
  <c r="CM90" i="19"/>
  <c r="CM89" i="19"/>
  <c r="CM88" i="19"/>
  <c r="CM87" i="19"/>
  <c r="CM86" i="19"/>
  <c r="CM85" i="19"/>
  <c r="CM84" i="19"/>
  <c r="CM83" i="19"/>
  <c r="CM82" i="19"/>
  <c r="CM81" i="19"/>
  <c r="CM80" i="19"/>
  <c r="CM79" i="19"/>
  <c r="CM78" i="19"/>
  <c r="CM77" i="19"/>
  <c r="CM76" i="19"/>
  <c r="CM75" i="19"/>
  <c r="CM74" i="19"/>
  <c r="CM73" i="19"/>
  <c r="CM72" i="19"/>
  <c r="CM71" i="19"/>
  <c r="CM70" i="19"/>
  <c r="CM69" i="19"/>
  <c r="CM68" i="19"/>
  <c r="CM67" i="19"/>
  <c r="CM66" i="19"/>
  <c r="CM65" i="19"/>
  <c r="CM64" i="19"/>
  <c r="CM63" i="19"/>
  <c r="CM62" i="19"/>
  <c r="CM61" i="19"/>
  <c r="CM59" i="19"/>
  <c r="CM58" i="19"/>
  <c r="CM57" i="19"/>
  <c r="CM56" i="19"/>
  <c r="CM55" i="19"/>
  <c r="CM54" i="19"/>
  <c r="CM53" i="19"/>
  <c r="CM52" i="19"/>
  <c r="CM51" i="19"/>
  <c r="CM50" i="19"/>
  <c r="CM49" i="19"/>
  <c r="CM48" i="19"/>
  <c r="CM47" i="19"/>
  <c r="CM46" i="19"/>
  <c r="CM45" i="19"/>
  <c r="CM44" i="19"/>
  <c r="CM43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2" i="19"/>
  <c r="CM21" i="19"/>
  <c r="CM20" i="19"/>
  <c r="CM19" i="19"/>
  <c r="CM18" i="19"/>
  <c r="CM17" i="19"/>
  <c r="CM15" i="19"/>
  <c r="CM14" i="19"/>
  <c r="CM13" i="19"/>
  <c r="CM12" i="19"/>
  <c r="CM11" i="19"/>
  <c r="CM10" i="19"/>
  <c r="CM9" i="19"/>
  <c r="CM6" i="19"/>
  <c r="CM164" i="16"/>
  <c r="CM163" i="16"/>
  <c r="CM162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60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2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1" i="17"/>
  <c r="CM60" i="17"/>
  <c r="CM59" i="17"/>
  <c r="CM58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4" i="10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60" i="14"/>
  <c r="CM59" i="14"/>
  <c r="CM58" i="14"/>
  <c r="CM57" i="14"/>
  <c r="CM56" i="14"/>
  <c r="CM55" i="14"/>
  <c r="CM54" i="14"/>
  <c r="CM53" i="14"/>
  <c r="CM52" i="14"/>
  <c r="CM51" i="14"/>
  <c r="CM50" i="14"/>
  <c r="CM49" i="14"/>
  <c r="CM48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1" i="14"/>
  <c r="CM20" i="14"/>
  <c r="CM19" i="14"/>
  <c r="CM18" i="14"/>
  <c r="CM17" i="14"/>
  <c r="CM16" i="14"/>
  <c r="CM14" i="14"/>
  <c r="CM13" i="14"/>
  <c r="CM12" i="14"/>
  <c r="CM11" i="14"/>
  <c r="CM10" i="14"/>
  <c r="CM9" i="14"/>
  <c r="CM6" i="14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7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1" i="13"/>
  <c r="CM20" i="13"/>
  <c r="CM19" i="13"/>
  <c r="CM18" i="13"/>
  <c r="CM17" i="13"/>
  <c r="CM16" i="13"/>
  <c r="CM14" i="13"/>
  <c r="CM13" i="13"/>
  <c r="CM12" i="13"/>
  <c r="CM11" i="13"/>
  <c r="CM10" i="13"/>
  <c r="CM9" i="13"/>
  <c r="CM6" i="13"/>
  <c r="CM180" i="20"/>
  <c r="CM179" i="20"/>
  <c r="CM178" i="20"/>
  <c r="CM177" i="20"/>
  <c r="CM176" i="20"/>
  <c r="CM175" i="20"/>
  <c r="CM174" i="20"/>
  <c r="CM173" i="20"/>
  <c r="CM172" i="20"/>
  <c r="CM171" i="20"/>
  <c r="CM170" i="20"/>
  <c r="CM169" i="20"/>
  <c r="CM168" i="20"/>
  <c r="CM167" i="20"/>
  <c r="CM166" i="20"/>
  <c r="CM165" i="20"/>
  <c r="CM164" i="20"/>
  <c r="CM160" i="20"/>
  <c r="CM159" i="20"/>
  <c r="CM158" i="20"/>
  <c r="CM157" i="20"/>
  <c r="CM156" i="20"/>
  <c r="CM155" i="20"/>
  <c r="CM154" i="20"/>
  <c r="CM153" i="20"/>
  <c r="CM152" i="20"/>
  <c r="CM151" i="20"/>
  <c r="CM150" i="20"/>
  <c r="CM149" i="20"/>
  <c r="CM148" i="20"/>
  <c r="CM147" i="20"/>
  <c r="CM50" i="20"/>
  <c r="CM146" i="20"/>
  <c r="CM145" i="20"/>
  <c r="CM144" i="20"/>
  <c r="CM143" i="20"/>
  <c r="CM142" i="20"/>
  <c r="CM141" i="20"/>
  <c r="CM140" i="20"/>
  <c r="CM139" i="20"/>
  <c r="CM138" i="20"/>
  <c r="CM137" i="20"/>
  <c r="CM136" i="20"/>
  <c r="CM135" i="20"/>
  <c r="CM134" i="20"/>
  <c r="CM133" i="20"/>
  <c r="CM132" i="20"/>
  <c r="CM131" i="20"/>
  <c r="CM130" i="20"/>
  <c r="CM129" i="20"/>
  <c r="CM128" i="20"/>
  <c r="CM127" i="20"/>
  <c r="CM126" i="20"/>
  <c r="CM125" i="20"/>
  <c r="CM124" i="20"/>
  <c r="CM123" i="20"/>
  <c r="CM122" i="20"/>
  <c r="CM121" i="20"/>
  <c r="CM120" i="20"/>
  <c r="CM119" i="20"/>
  <c r="CM118" i="20"/>
  <c r="CM117" i="20"/>
  <c r="CM116" i="20"/>
  <c r="CM115" i="20"/>
  <c r="CM114" i="20"/>
  <c r="CM113" i="20"/>
  <c r="CM112" i="20"/>
  <c r="CM111" i="20"/>
  <c r="CM110" i="20"/>
  <c r="CM109" i="20"/>
  <c r="CM108" i="20"/>
  <c r="CM107" i="20"/>
  <c r="CM106" i="20"/>
  <c r="CM105" i="20"/>
  <c r="CM104" i="20"/>
  <c r="CM103" i="20"/>
  <c r="CM102" i="20"/>
  <c r="CM101" i="20"/>
  <c r="CM100" i="20"/>
  <c r="CM99" i="20"/>
  <c r="CM98" i="20"/>
  <c r="CM97" i="20"/>
  <c r="CM96" i="20"/>
  <c r="CM95" i="20"/>
  <c r="CM94" i="20"/>
  <c r="CM93" i="20"/>
  <c r="CM92" i="20"/>
  <c r="CM91" i="20"/>
  <c r="CM90" i="20"/>
  <c r="CM89" i="20"/>
  <c r="CM88" i="20"/>
  <c r="CM87" i="20"/>
  <c r="CM86" i="20"/>
  <c r="CM85" i="20"/>
  <c r="CM84" i="20"/>
  <c r="CM83" i="20"/>
  <c r="CM82" i="20"/>
  <c r="CM81" i="20"/>
  <c r="CM80" i="20"/>
  <c r="CM79" i="20"/>
  <c r="CM78" i="20"/>
  <c r="CM77" i="20"/>
  <c r="CM76" i="20"/>
  <c r="CM75" i="20"/>
  <c r="CM74" i="20"/>
  <c r="CM73" i="20"/>
  <c r="CM72" i="20"/>
  <c r="CM71" i="20"/>
  <c r="CM70" i="20"/>
  <c r="CM69" i="20"/>
  <c r="CM68" i="20"/>
  <c r="CM67" i="20"/>
  <c r="CM66" i="20"/>
  <c r="CM65" i="20"/>
  <c r="CM64" i="20"/>
  <c r="CM63" i="20"/>
  <c r="CM59" i="20"/>
  <c r="CM58" i="20"/>
  <c r="CM57" i="20"/>
  <c r="CM56" i="20"/>
  <c r="CM55" i="20"/>
  <c r="CM54" i="20"/>
  <c r="CM53" i="20"/>
  <c r="CM52" i="20"/>
  <c r="CM51" i="20"/>
  <c r="CM49" i="20"/>
  <c r="CM48" i="20"/>
  <c r="CM47" i="20"/>
  <c r="CM46" i="20"/>
  <c r="CM45" i="20"/>
  <c r="CM44" i="20"/>
  <c r="CM43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1" i="20"/>
  <c r="CM20" i="20"/>
  <c r="CM19" i="20"/>
  <c r="CM18" i="20"/>
  <c r="CM14" i="20"/>
  <c r="CM13" i="20"/>
  <c r="CM12" i="20"/>
  <c r="CM11" i="20"/>
  <c r="CM10" i="20"/>
  <c r="CM9" i="20"/>
  <c r="CM6" i="20"/>
  <c r="CJ125" i="21"/>
  <c r="CJ124" i="21"/>
  <c r="CJ123" i="21"/>
  <c r="CJ122" i="21"/>
  <c r="CJ121" i="21"/>
  <c r="CJ120" i="21"/>
  <c r="CJ119" i="21"/>
  <c r="CJ118" i="21"/>
  <c r="CJ117" i="21"/>
  <c r="CJ116" i="21"/>
  <c r="CJ112" i="21"/>
  <c r="CJ111" i="21"/>
  <c r="CJ110" i="21"/>
  <c r="CJ109" i="21"/>
  <c r="CJ108" i="21"/>
  <c r="CJ107" i="21"/>
  <c r="CJ106" i="21"/>
  <c r="CJ105" i="21"/>
  <c r="CJ104" i="21"/>
  <c r="CJ103" i="21"/>
  <c r="CJ102" i="21"/>
  <c r="CJ101" i="21"/>
  <c r="CJ100" i="21"/>
  <c r="CJ99" i="21"/>
  <c r="CJ98" i="21"/>
  <c r="CJ97" i="21"/>
  <c r="CJ96" i="21"/>
  <c r="CJ95" i="21"/>
  <c r="CJ94" i="21"/>
  <c r="CJ93" i="21"/>
  <c r="CJ92" i="21"/>
  <c r="CJ91" i="21"/>
  <c r="CJ90" i="21"/>
  <c r="CJ89" i="21"/>
  <c r="CJ88" i="21"/>
  <c r="CJ87" i="21"/>
  <c r="CJ86" i="21"/>
  <c r="CJ85" i="21"/>
  <c r="CJ84" i="21"/>
  <c r="CJ83" i="21"/>
  <c r="CJ82" i="21"/>
  <c r="CJ81" i="21"/>
  <c r="CJ80" i="21"/>
  <c r="CJ79" i="21"/>
  <c r="CJ78" i="21"/>
  <c r="CJ77" i="21"/>
  <c r="CJ76" i="21"/>
  <c r="CJ75" i="21"/>
  <c r="CJ74" i="21"/>
  <c r="CJ73" i="21"/>
  <c r="CJ72" i="21"/>
  <c r="CJ71" i="21"/>
  <c r="CJ70" i="21"/>
  <c r="CJ69" i="21"/>
  <c r="CJ68" i="21"/>
  <c r="CJ67" i="21"/>
  <c r="CJ66" i="21"/>
  <c r="CJ65" i="21"/>
  <c r="CJ64" i="21"/>
  <c r="CJ63" i="21"/>
  <c r="CJ62" i="21"/>
  <c r="CJ61" i="21"/>
  <c r="CJ60" i="21"/>
  <c r="CJ59" i="21"/>
  <c r="CJ56" i="21"/>
  <c r="CJ55" i="21"/>
  <c r="CJ54" i="21"/>
  <c r="CJ53" i="21"/>
  <c r="CJ52" i="21"/>
  <c r="CJ51" i="21"/>
  <c r="CJ50" i="21"/>
  <c r="CJ49" i="21"/>
  <c r="CJ48" i="21"/>
  <c r="CJ47" i="21"/>
  <c r="CJ46" i="21"/>
  <c r="CJ45" i="21"/>
  <c r="CJ44" i="21"/>
  <c r="CJ43" i="21"/>
  <c r="CJ42" i="21"/>
  <c r="CJ41" i="21"/>
  <c r="CJ40" i="21"/>
  <c r="CJ39" i="21"/>
  <c r="CJ38" i="21"/>
  <c r="CJ37" i="21"/>
  <c r="CJ36" i="21"/>
  <c r="CJ35" i="21"/>
  <c r="CJ34" i="21"/>
  <c r="CJ33" i="21"/>
  <c r="CJ32" i="21"/>
  <c r="CJ31" i="21"/>
  <c r="CJ30" i="21"/>
  <c r="CJ29" i="21"/>
  <c r="CJ28" i="21"/>
  <c r="CJ27" i="21"/>
  <c r="CJ26" i="21"/>
  <c r="CJ25" i="21"/>
  <c r="CJ21" i="21"/>
  <c r="CJ20" i="21"/>
  <c r="CJ19" i="21"/>
  <c r="CJ18" i="21"/>
  <c r="CJ14" i="21"/>
  <c r="CJ13" i="21"/>
  <c r="CJ12" i="21"/>
  <c r="CJ11" i="21"/>
  <c r="CJ10" i="21"/>
  <c r="CJ9" i="21"/>
  <c r="CJ180" i="19"/>
  <c r="CJ179" i="19"/>
  <c r="CJ178" i="19"/>
  <c r="CJ177" i="19"/>
  <c r="CJ176" i="19"/>
  <c r="CJ175" i="19"/>
  <c r="CJ174" i="19"/>
  <c r="CJ173" i="19"/>
  <c r="CJ172" i="19"/>
  <c r="CJ171" i="19"/>
  <c r="CJ170" i="19"/>
  <c r="CJ169" i="19"/>
  <c r="CJ168" i="19"/>
  <c r="CJ167" i="19"/>
  <c r="CJ166" i="19"/>
  <c r="CJ165" i="19"/>
  <c r="CJ164" i="19"/>
  <c r="CJ163" i="19"/>
  <c r="CJ161" i="19"/>
  <c r="CJ160" i="19"/>
  <c r="CJ159" i="19"/>
  <c r="CJ158" i="19"/>
  <c r="CJ157" i="19"/>
  <c r="CJ156" i="19"/>
  <c r="CJ155" i="19"/>
  <c r="CJ154" i="19"/>
  <c r="CJ153" i="19"/>
  <c r="CJ152" i="19"/>
  <c r="CJ151" i="19"/>
  <c r="CJ150" i="19"/>
  <c r="CJ149" i="19"/>
  <c r="CJ148" i="19"/>
  <c r="CJ147" i="19"/>
  <c r="CJ146" i="19"/>
  <c r="CJ145" i="19"/>
  <c r="CJ144" i="19"/>
  <c r="CJ143" i="19"/>
  <c r="CJ142" i="19"/>
  <c r="CJ141" i="19"/>
  <c r="CJ140" i="19"/>
  <c r="CJ139" i="19"/>
  <c r="CJ138" i="19"/>
  <c r="CJ137" i="19"/>
  <c r="CJ136" i="19"/>
  <c r="CJ135" i="19"/>
  <c r="CJ134" i="19"/>
  <c r="CJ133" i="19"/>
  <c r="CJ132" i="19"/>
  <c r="CJ131" i="19"/>
  <c r="CJ130" i="19"/>
  <c r="CJ129" i="19"/>
  <c r="CJ128" i="19"/>
  <c r="CJ127" i="19"/>
  <c r="CJ126" i="19"/>
  <c r="CJ125" i="19"/>
  <c r="CJ124" i="19"/>
  <c r="CJ123" i="19"/>
  <c r="CJ122" i="19"/>
  <c r="CJ121" i="19"/>
  <c r="CJ120" i="19"/>
  <c r="CJ119" i="19"/>
  <c r="CJ118" i="19"/>
  <c r="CJ117" i="19"/>
  <c r="CJ116" i="19"/>
  <c r="CJ115" i="19"/>
  <c r="CJ114" i="19"/>
  <c r="CJ113" i="19"/>
  <c r="CJ112" i="19"/>
  <c r="CJ111" i="19"/>
  <c r="CJ110" i="19"/>
  <c r="CJ109" i="19"/>
  <c r="CJ108" i="19"/>
  <c r="CJ107" i="19"/>
  <c r="CJ106" i="19"/>
  <c r="CJ105" i="19"/>
  <c r="CJ104" i="19"/>
  <c r="CJ103" i="19"/>
  <c r="CJ102" i="19"/>
  <c r="CJ101" i="19"/>
  <c r="CJ100" i="19"/>
  <c r="CJ99" i="19"/>
  <c r="CJ98" i="19"/>
  <c r="CJ97" i="19"/>
  <c r="CJ96" i="19"/>
  <c r="CJ95" i="19"/>
  <c r="CJ94" i="19"/>
  <c r="CJ93" i="19"/>
  <c r="CJ92" i="19"/>
  <c r="CJ91" i="19"/>
  <c r="CJ90" i="19"/>
  <c r="CJ89" i="19"/>
  <c r="CJ88" i="19"/>
  <c r="CJ87" i="19"/>
  <c r="CJ86" i="19"/>
  <c r="CJ85" i="19"/>
  <c r="CJ84" i="19"/>
  <c r="CJ83" i="19"/>
  <c r="CJ82" i="19"/>
  <c r="CJ81" i="19"/>
  <c r="CJ80" i="19"/>
  <c r="CJ79" i="19"/>
  <c r="CJ78" i="19"/>
  <c r="CJ77" i="19"/>
  <c r="CJ76" i="19"/>
  <c r="CJ75" i="19"/>
  <c r="CJ74" i="19"/>
  <c r="CJ73" i="19"/>
  <c r="CJ72" i="19"/>
  <c r="CJ71" i="19"/>
  <c r="CJ70" i="19"/>
  <c r="CJ69" i="19"/>
  <c r="CJ68" i="19"/>
  <c r="CJ67" i="19"/>
  <c r="CJ66" i="19"/>
  <c r="CJ65" i="19"/>
  <c r="CJ64" i="19"/>
  <c r="CJ63" i="19"/>
  <c r="CJ62" i="19"/>
  <c r="CJ61" i="19"/>
  <c r="CJ59" i="19"/>
  <c r="CJ58" i="19"/>
  <c r="CJ57" i="19"/>
  <c r="CJ56" i="19"/>
  <c r="CJ55" i="19"/>
  <c r="CJ54" i="19"/>
  <c r="CJ53" i="19"/>
  <c r="CJ52" i="19"/>
  <c r="CJ51" i="19"/>
  <c r="CJ50" i="19"/>
  <c r="CJ49" i="19"/>
  <c r="CJ48" i="19"/>
  <c r="CJ47" i="19"/>
  <c r="CJ46" i="19"/>
  <c r="CJ45" i="19"/>
  <c r="CJ44" i="19"/>
  <c r="CJ43" i="19"/>
  <c r="CJ42" i="19"/>
  <c r="CJ41" i="19"/>
  <c r="CJ40" i="19"/>
  <c r="CJ39" i="19"/>
  <c r="CJ38" i="19"/>
  <c r="CJ37" i="19"/>
  <c r="CJ36" i="19"/>
  <c r="CJ35" i="19"/>
  <c r="CJ34" i="19"/>
  <c r="CJ33" i="19"/>
  <c r="CJ32" i="19"/>
  <c r="CJ31" i="19"/>
  <c r="CJ30" i="19"/>
  <c r="CJ29" i="19"/>
  <c r="CJ28" i="19"/>
  <c r="CJ27" i="19"/>
  <c r="CJ26" i="19"/>
  <c r="CJ25" i="19"/>
  <c r="CJ24" i="19"/>
  <c r="CJ22" i="19"/>
  <c r="CJ21" i="19"/>
  <c r="CJ20" i="19"/>
  <c r="CJ19" i="19"/>
  <c r="CJ18" i="19"/>
  <c r="CJ17" i="19"/>
  <c r="CJ15" i="19"/>
  <c r="CJ14" i="19"/>
  <c r="CJ13" i="19"/>
  <c r="CJ12" i="19"/>
  <c r="CJ11" i="19"/>
  <c r="CJ10" i="19"/>
  <c r="CJ9" i="19"/>
  <c r="CJ6" i="19"/>
  <c r="CJ164" i="16"/>
  <c r="CJ163" i="16"/>
  <c r="CJ162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60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2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1" i="17"/>
  <c r="CJ60" i="17"/>
  <c r="CJ59" i="17"/>
  <c r="CJ58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4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60" i="14"/>
  <c r="CJ59" i="14"/>
  <c r="CJ58" i="14"/>
  <c r="CJ57" i="14"/>
  <c r="CJ56" i="14"/>
  <c r="CJ55" i="14"/>
  <c r="CJ54" i="14"/>
  <c r="CJ53" i="14"/>
  <c r="CJ52" i="14"/>
  <c r="CJ51" i="14"/>
  <c r="CJ50" i="14"/>
  <c r="CJ49" i="14"/>
  <c r="CJ48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4" i="14"/>
  <c r="CJ23" i="14"/>
  <c r="CJ21" i="14"/>
  <c r="CJ20" i="14"/>
  <c r="CJ19" i="14"/>
  <c r="CJ18" i="14"/>
  <c r="CJ17" i="14"/>
  <c r="CJ16" i="14"/>
  <c r="CJ14" i="14"/>
  <c r="CJ13" i="14"/>
  <c r="CJ12" i="14"/>
  <c r="CJ11" i="14"/>
  <c r="CJ10" i="14"/>
  <c r="CJ9" i="14"/>
  <c r="CJ6" i="14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7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3" i="13"/>
  <c r="CJ21" i="13"/>
  <c r="CJ20" i="13"/>
  <c r="CJ19" i="13"/>
  <c r="CJ18" i="13"/>
  <c r="CJ17" i="13"/>
  <c r="CJ16" i="13"/>
  <c r="CJ14" i="13"/>
  <c r="CJ13" i="13"/>
  <c r="CJ12" i="13"/>
  <c r="CJ11" i="13"/>
  <c r="CJ10" i="13"/>
  <c r="CJ9" i="13"/>
  <c r="CJ6" i="13"/>
  <c r="CJ180" i="20"/>
  <c r="CJ179" i="20"/>
  <c r="CJ178" i="20"/>
  <c r="CJ177" i="20"/>
  <c r="CJ176" i="20"/>
  <c r="CJ175" i="20"/>
  <c r="CJ174" i="20"/>
  <c r="CJ173" i="20"/>
  <c r="CJ172" i="20"/>
  <c r="CJ171" i="20"/>
  <c r="CJ170" i="20"/>
  <c r="CJ169" i="20"/>
  <c r="CJ168" i="20"/>
  <c r="CJ167" i="20"/>
  <c r="CJ166" i="20"/>
  <c r="CJ165" i="20"/>
  <c r="CJ164" i="20"/>
  <c r="CJ160" i="20"/>
  <c r="CJ159" i="20"/>
  <c r="CJ158" i="20"/>
  <c r="CJ157" i="20"/>
  <c r="CJ156" i="20"/>
  <c r="CJ155" i="20"/>
  <c r="CJ154" i="20"/>
  <c r="CJ153" i="20"/>
  <c r="CJ152" i="20"/>
  <c r="CJ151" i="20"/>
  <c r="CJ150" i="20"/>
  <c r="CJ149" i="20"/>
  <c r="CJ148" i="20"/>
  <c r="CJ147" i="20"/>
  <c r="CJ50" i="20"/>
  <c r="CJ146" i="20"/>
  <c r="CJ145" i="20"/>
  <c r="CJ144" i="20"/>
  <c r="CJ143" i="20"/>
  <c r="CJ142" i="20"/>
  <c r="CJ141" i="20"/>
  <c r="CJ140" i="20"/>
  <c r="CJ139" i="20"/>
  <c r="CJ138" i="20"/>
  <c r="CJ137" i="20"/>
  <c r="CJ136" i="20"/>
  <c r="CJ135" i="20"/>
  <c r="CJ134" i="20"/>
  <c r="CJ133" i="20"/>
  <c r="CJ132" i="20"/>
  <c r="CJ131" i="20"/>
  <c r="CJ130" i="20"/>
  <c r="CJ129" i="20"/>
  <c r="CJ128" i="20"/>
  <c r="CJ127" i="20"/>
  <c r="CJ126" i="20"/>
  <c r="CJ125" i="20"/>
  <c r="CJ124" i="20"/>
  <c r="CJ123" i="20"/>
  <c r="CJ122" i="20"/>
  <c r="CJ121" i="20"/>
  <c r="CJ120" i="20"/>
  <c r="CJ119" i="20"/>
  <c r="CJ118" i="20"/>
  <c r="CJ117" i="20"/>
  <c r="CJ116" i="20"/>
  <c r="CJ115" i="20"/>
  <c r="CJ114" i="20"/>
  <c r="CJ113" i="20"/>
  <c r="CJ112" i="20"/>
  <c r="CJ111" i="20"/>
  <c r="CJ110" i="20"/>
  <c r="CJ109" i="20"/>
  <c r="CJ108" i="20"/>
  <c r="CJ107" i="20"/>
  <c r="CJ106" i="20"/>
  <c r="CJ105" i="20"/>
  <c r="CJ104" i="20"/>
  <c r="CJ103" i="20"/>
  <c r="CJ102" i="20"/>
  <c r="CJ101" i="20"/>
  <c r="CJ100" i="20"/>
  <c r="CJ99" i="20"/>
  <c r="CJ98" i="20"/>
  <c r="CJ97" i="20"/>
  <c r="CJ96" i="20"/>
  <c r="CJ95" i="20"/>
  <c r="CJ94" i="20"/>
  <c r="CJ93" i="20"/>
  <c r="CJ92" i="20"/>
  <c r="CJ91" i="20"/>
  <c r="CJ90" i="20"/>
  <c r="CJ89" i="20"/>
  <c r="CJ88" i="20"/>
  <c r="CJ87" i="20"/>
  <c r="CJ86" i="20"/>
  <c r="CJ85" i="20"/>
  <c r="CJ84" i="20"/>
  <c r="CJ83" i="20"/>
  <c r="CJ82" i="20"/>
  <c r="CJ81" i="20"/>
  <c r="CJ80" i="20"/>
  <c r="CJ79" i="20"/>
  <c r="CJ78" i="20"/>
  <c r="CJ77" i="20"/>
  <c r="CJ76" i="20"/>
  <c r="CJ75" i="20"/>
  <c r="CJ74" i="20"/>
  <c r="CJ73" i="20"/>
  <c r="CJ72" i="20"/>
  <c r="CJ71" i="20"/>
  <c r="CJ70" i="20"/>
  <c r="CJ69" i="20"/>
  <c r="CJ68" i="20"/>
  <c r="CJ67" i="20"/>
  <c r="CJ66" i="20"/>
  <c r="CJ65" i="20"/>
  <c r="CJ64" i="20"/>
  <c r="CJ63" i="20"/>
  <c r="CJ59" i="20"/>
  <c r="CJ58" i="20"/>
  <c r="CJ57" i="20"/>
  <c r="CJ56" i="20"/>
  <c r="CJ55" i="20"/>
  <c r="CJ54" i="20"/>
  <c r="CJ53" i="20"/>
  <c r="CJ52" i="20"/>
  <c r="CJ51" i="20"/>
  <c r="CJ49" i="20"/>
  <c r="CJ48" i="20"/>
  <c r="CJ47" i="20"/>
  <c r="CJ46" i="20"/>
  <c r="CJ45" i="20"/>
  <c r="CJ44" i="20"/>
  <c r="CJ43" i="20"/>
  <c r="CJ42" i="20"/>
  <c r="CJ41" i="20"/>
  <c r="CJ40" i="20"/>
  <c r="CJ39" i="20"/>
  <c r="CJ38" i="20"/>
  <c r="CJ37" i="20"/>
  <c r="CJ36" i="20"/>
  <c r="CJ35" i="20"/>
  <c r="CJ34" i="20"/>
  <c r="CJ33" i="20"/>
  <c r="CJ32" i="20"/>
  <c r="CJ31" i="20"/>
  <c r="CJ30" i="20"/>
  <c r="CJ29" i="20"/>
  <c r="CJ28" i="20"/>
  <c r="CJ27" i="20"/>
  <c r="CJ26" i="20"/>
  <c r="CJ25" i="20"/>
  <c r="CJ21" i="20"/>
  <c r="CJ20" i="20"/>
  <c r="CJ19" i="20"/>
  <c r="CJ18" i="20"/>
  <c r="CJ14" i="20"/>
  <c r="CJ13" i="20"/>
  <c r="CJ12" i="20"/>
  <c r="CJ11" i="20"/>
  <c r="CJ10" i="20"/>
  <c r="CJ9" i="20"/>
  <c r="CJ6" i="20"/>
  <c r="CG125" i="21"/>
  <c r="CG124" i="21"/>
  <c r="CG123" i="21"/>
  <c r="CG122" i="21"/>
  <c r="CG121" i="21"/>
  <c r="CG120" i="21"/>
  <c r="CG119" i="21"/>
  <c r="CG118" i="21"/>
  <c r="CG117" i="21"/>
  <c r="CG116" i="21"/>
  <c r="CG112" i="21"/>
  <c r="CG111" i="21"/>
  <c r="CG110" i="21"/>
  <c r="CG109" i="21"/>
  <c r="CG108" i="21"/>
  <c r="CG107" i="21"/>
  <c r="CG106" i="21"/>
  <c r="CG105" i="21"/>
  <c r="CG104" i="21"/>
  <c r="CG103" i="21"/>
  <c r="CG102" i="21"/>
  <c r="CG101" i="21"/>
  <c r="CG100" i="21"/>
  <c r="CG99" i="21"/>
  <c r="CG98" i="21"/>
  <c r="CG97" i="21"/>
  <c r="CG96" i="21"/>
  <c r="CG95" i="21"/>
  <c r="CG94" i="21"/>
  <c r="CG93" i="21"/>
  <c r="CG92" i="21"/>
  <c r="CG91" i="21"/>
  <c r="CG90" i="21"/>
  <c r="CG89" i="21"/>
  <c r="CG88" i="21"/>
  <c r="CG87" i="21"/>
  <c r="CG86" i="21"/>
  <c r="CG85" i="21"/>
  <c r="CG84" i="21"/>
  <c r="CG83" i="21"/>
  <c r="CG82" i="21"/>
  <c r="CG81" i="21"/>
  <c r="CG80" i="21"/>
  <c r="CG79" i="21"/>
  <c r="CG78" i="21"/>
  <c r="CG77" i="21"/>
  <c r="CG76" i="21"/>
  <c r="CG75" i="21"/>
  <c r="CG74" i="21"/>
  <c r="CG73" i="21"/>
  <c r="CG72" i="21"/>
  <c r="CG71" i="21"/>
  <c r="CG70" i="21"/>
  <c r="CG69" i="21"/>
  <c r="CG68" i="21"/>
  <c r="CG67" i="21"/>
  <c r="CG66" i="21"/>
  <c r="CG65" i="21"/>
  <c r="CG64" i="21"/>
  <c r="CG63" i="21"/>
  <c r="CG62" i="21"/>
  <c r="CG61" i="21"/>
  <c r="CG60" i="21"/>
  <c r="CG59" i="21"/>
  <c r="CG56" i="21"/>
  <c r="CG55" i="21"/>
  <c r="CG54" i="21"/>
  <c r="CG53" i="21"/>
  <c r="CG52" i="21"/>
  <c r="CG51" i="21"/>
  <c r="CG50" i="21"/>
  <c r="CG49" i="21"/>
  <c r="CG48" i="21"/>
  <c r="CG47" i="21"/>
  <c r="CG46" i="21"/>
  <c r="CG45" i="21"/>
  <c r="CG44" i="21"/>
  <c r="CG43" i="21"/>
  <c r="CG42" i="21"/>
  <c r="CG41" i="21"/>
  <c r="CG40" i="21"/>
  <c r="CG39" i="21"/>
  <c r="CG38" i="21"/>
  <c r="CG37" i="21"/>
  <c r="CG36" i="21"/>
  <c r="CG35" i="21"/>
  <c r="CG34" i="21"/>
  <c r="CG33" i="21"/>
  <c r="CG32" i="21"/>
  <c r="CG31" i="21"/>
  <c r="CG30" i="21"/>
  <c r="CG29" i="21"/>
  <c r="CG28" i="21"/>
  <c r="CG27" i="21"/>
  <c r="CG26" i="21"/>
  <c r="CG25" i="21"/>
  <c r="CG21" i="21"/>
  <c r="CG20" i="21"/>
  <c r="CG19" i="21"/>
  <c r="CG18" i="21"/>
  <c r="CG14" i="21"/>
  <c r="CG13" i="21"/>
  <c r="CG12" i="21"/>
  <c r="CG11" i="21"/>
  <c r="CG10" i="21"/>
  <c r="CG9" i="21"/>
  <c r="CG180" i="19"/>
  <c r="CG179" i="19"/>
  <c r="CG178" i="19"/>
  <c r="CG177" i="19"/>
  <c r="CG176" i="19"/>
  <c r="CG175" i="19"/>
  <c r="CG174" i="19"/>
  <c r="CG173" i="19"/>
  <c r="CG172" i="19"/>
  <c r="CG171" i="19"/>
  <c r="CG170" i="19"/>
  <c r="CG169" i="19"/>
  <c r="CG168" i="19"/>
  <c r="CG167" i="19"/>
  <c r="CG166" i="19"/>
  <c r="CG165" i="19"/>
  <c r="CG164" i="19"/>
  <c r="CG163" i="19"/>
  <c r="CG161" i="19"/>
  <c r="CG160" i="19"/>
  <c r="CG159" i="19"/>
  <c r="CG158" i="19"/>
  <c r="CG157" i="19"/>
  <c r="CG156" i="19"/>
  <c r="CG155" i="19"/>
  <c r="CG154" i="19"/>
  <c r="CG153" i="19"/>
  <c r="CG152" i="19"/>
  <c r="CG151" i="19"/>
  <c r="CG150" i="19"/>
  <c r="CG149" i="19"/>
  <c r="CG148" i="19"/>
  <c r="CG147" i="19"/>
  <c r="CG146" i="19"/>
  <c r="CG145" i="19"/>
  <c r="CG144" i="19"/>
  <c r="CG143" i="19"/>
  <c r="CG142" i="19"/>
  <c r="CG141" i="19"/>
  <c r="CG140" i="19"/>
  <c r="CG139" i="19"/>
  <c r="CG138" i="19"/>
  <c r="CG137" i="19"/>
  <c r="CG136" i="19"/>
  <c r="CG135" i="19"/>
  <c r="CG134" i="19"/>
  <c r="CG133" i="19"/>
  <c r="CG132" i="19"/>
  <c r="CG131" i="19"/>
  <c r="CG130" i="19"/>
  <c r="CG129" i="19"/>
  <c r="CG128" i="19"/>
  <c r="CG127" i="19"/>
  <c r="CG126" i="19"/>
  <c r="CG125" i="19"/>
  <c r="CG124" i="19"/>
  <c r="CG123" i="19"/>
  <c r="CG122" i="19"/>
  <c r="CG121" i="19"/>
  <c r="CG120" i="19"/>
  <c r="CG119" i="19"/>
  <c r="CG118" i="19"/>
  <c r="CG117" i="19"/>
  <c r="CG116" i="19"/>
  <c r="CG115" i="19"/>
  <c r="CG114" i="19"/>
  <c r="CG113" i="19"/>
  <c r="CG112" i="19"/>
  <c r="CG111" i="19"/>
  <c r="CG110" i="19"/>
  <c r="CG109" i="19"/>
  <c r="CG108" i="19"/>
  <c r="CG107" i="19"/>
  <c r="CG106" i="19"/>
  <c r="CG105" i="19"/>
  <c r="CG104" i="19"/>
  <c r="CG103" i="19"/>
  <c r="CG102" i="19"/>
  <c r="CG101" i="19"/>
  <c r="CG100" i="19"/>
  <c r="CG99" i="19"/>
  <c r="CG98" i="19"/>
  <c r="CG97" i="19"/>
  <c r="CG96" i="19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G82" i="19"/>
  <c r="CG81" i="19"/>
  <c r="CG80" i="19"/>
  <c r="CG79" i="19"/>
  <c r="CG78" i="19"/>
  <c r="CG77" i="19"/>
  <c r="CG76" i="19"/>
  <c r="CG75" i="19"/>
  <c r="CG74" i="19"/>
  <c r="CG73" i="19"/>
  <c r="CG72" i="19"/>
  <c r="CG71" i="19"/>
  <c r="CG70" i="19"/>
  <c r="CG69" i="19"/>
  <c r="CG68" i="19"/>
  <c r="CG67" i="19"/>
  <c r="CG66" i="19"/>
  <c r="CG65" i="19"/>
  <c r="CG64" i="19"/>
  <c r="CG63" i="19"/>
  <c r="CG62" i="19"/>
  <c r="CG61" i="19"/>
  <c r="CG59" i="19"/>
  <c r="CG58" i="19"/>
  <c r="CG57" i="19"/>
  <c r="CG56" i="19"/>
  <c r="CG55" i="19"/>
  <c r="CG54" i="19"/>
  <c r="CG53" i="19"/>
  <c r="CG52" i="19"/>
  <c r="CG51" i="19"/>
  <c r="CG50" i="19"/>
  <c r="CG49" i="19"/>
  <c r="CG48" i="19"/>
  <c r="CG47" i="19"/>
  <c r="CG46" i="19"/>
  <c r="CG45" i="19"/>
  <c r="CG44" i="19"/>
  <c r="CG43" i="19"/>
  <c r="CG42" i="19"/>
  <c r="CG41" i="19"/>
  <c r="CG40" i="19"/>
  <c r="CG39" i="19"/>
  <c r="CG38" i="19"/>
  <c r="CG37" i="19"/>
  <c r="CG36" i="19"/>
  <c r="CG35" i="19"/>
  <c r="CG34" i="19"/>
  <c r="CG33" i="19"/>
  <c r="CG32" i="19"/>
  <c r="CG31" i="19"/>
  <c r="CG30" i="19"/>
  <c r="CG29" i="19"/>
  <c r="CG28" i="19"/>
  <c r="CG27" i="19"/>
  <c r="CG26" i="19"/>
  <c r="CG25" i="19"/>
  <c r="CG24" i="19"/>
  <c r="CG22" i="19"/>
  <c r="CG21" i="19"/>
  <c r="CG20" i="19"/>
  <c r="CG19" i="19"/>
  <c r="CG18" i="19"/>
  <c r="CG17" i="19"/>
  <c r="CG15" i="19"/>
  <c r="CG14" i="19"/>
  <c r="CG13" i="19"/>
  <c r="CG12" i="19"/>
  <c r="CG11" i="19"/>
  <c r="CG10" i="19"/>
  <c r="CG9" i="19"/>
  <c r="CG6" i="19"/>
  <c r="CG164" i="16"/>
  <c r="CG163" i="16"/>
  <c r="CG162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60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2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1" i="17"/>
  <c r="CG60" i="17"/>
  <c r="CG59" i="17"/>
  <c r="CG58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4" i="10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1" i="14"/>
  <c r="CG20" i="14"/>
  <c r="CG19" i="14"/>
  <c r="CG18" i="14"/>
  <c r="CG17" i="14"/>
  <c r="CG16" i="14"/>
  <c r="CG14" i="14"/>
  <c r="CG13" i="14"/>
  <c r="CG12" i="14"/>
  <c r="CG11" i="14"/>
  <c r="CG10" i="14"/>
  <c r="CG9" i="14"/>
  <c r="CG6" i="14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1" i="13"/>
  <c r="CG20" i="13"/>
  <c r="CG19" i="13"/>
  <c r="CG18" i="13"/>
  <c r="CG17" i="13"/>
  <c r="CG16" i="13"/>
  <c r="CG14" i="13"/>
  <c r="CG13" i="13"/>
  <c r="CG12" i="13"/>
  <c r="CG11" i="13"/>
  <c r="CG10" i="13"/>
  <c r="CG9" i="13"/>
  <c r="CG6" i="13"/>
  <c r="CG180" i="20"/>
  <c r="CG179" i="20"/>
  <c r="CG178" i="20"/>
  <c r="CG177" i="20"/>
  <c r="CG176" i="20"/>
  <c r="CG175" i="20"/>
  <c r="CG174" i="20"/>
  <c r="CG173" i="20"/>
  <c r="CG172" i="20"/>
  <c r="CG171" i="20"/>
  <c r="CG170" i="20"/>
  <c r="CG169" i="20"/>
  <c r="CG168" i="20"/>
  <c r="CG167" i="20"/>
  <c r="CG166" i="20"/>
  <c r="CG165" i="20"/>
  <c r="CG164" i="20"/>
  <c r="CG160" i="20"/>
  <c r="CG159" i="20"/>
  <c r="CG158" i="20"/>
  <c r="CG157" i="20"/>
  <c r="CG156" i="20"/>
  <c r="CG155" i="20"/>
  <c r="CG154" i="20"/>
  <c r="CG153" i="20"/>
  <c r="CG152" i="20"/>
  <c r="CG151" i="20"/>
  <c r="CG150" i="20"/>
  <c r="CG149" i="20"/>
  <c r="CG148" i="20"/>
  <c r="CG147" i="20"/>
  <c r="CG50" i="20"/>
  <c r="CG146" i="20"/>
  <c r="CG145" i="20"/>
  <c r="CG144" i="20"/>
  <c r="CG143" i="20"/>
  <c r="CG142" i="20"/>
  <c r="CG141" i="20"/>
  <c r="CG140" i="20"/>
  <c r="CG139" i="20"/>
  <c r="CG138" i="20"/>
  <c r="CG137" i="20"/>
  <c r="CG136" i="20"/>
  <c r="CG135" i="20"/>
  <c r="CG134" i="20"/>
  <c r="CG133" i="20"/>
  <c r="CG132" i="20"/>
  <c r="CG131" i="20"/>
  <c r="CG130" i="20"/>
  <c r="CG129" i="20"/>
  <c r="CG128" i="20"/>
  <c r="CG127" i="20"/>
  <c r="CG126" i="20"/>
  <c r="CG125" i="20"/>
  <c r="CG124" i="20"/>
  <c r="CG123" i="20"/>
  <c r="CG122" i="20"/>
  <c r="CG121" i="20"/>
  <c r="CG120" i="20"/>
  <c r="CG119" i="20"/>
  <c r="CG118" i="20"/>
  <c r="CG117" i="20"/>
  <c r="CG116" i="20"/>
  <c r="CG115" i="20"/>
  <c r="CG114" i="20"/>
  <c r="CG113" i="20"/>
  <c r="CG112" i="20"/>
  <c r="CG111" i="20"/>
  <c r="CG110" i="20"/>
  <c r="CG109" i="20"/>
  <c r="CG108" i="20"/>
  <c r="CG107" i="20"/>
  <c r="CG106" i="20"/>
  <c r="CG105" i="20"/>
  <c r="CG104" i="20"/>
  <c r="CG103" i="20"/>
  <c r="CG102" i="20"/>
  <c r="CG101" i="20"/>
  <c r="CG100" i="20"/>
  <c r="CG99" i="20"/>
  <c r="CG98" i="20"/>
  <c r="CG97" i="20"/>
  <c r="CG96" i="20"/>
  <c r="CG95" i="20"/>
  <c r="CG94" i="20"/>
  <c r="CG93" i="20"/>
  <c r="CG92" i="20"/>
  <c r="CG91" i="20"/>
  <c r="CG90" i="20"/>
  <c r="CG89" i="20"/>
  <c r="CG88" i="20"/>
  <c r="CG87" i="20"/>
  <c r="CG86" i="20"/>
  <c r="CG85" i="20"/>
  <c r="CG84" i="20"/>
  <c r="CG83" i="20"/>
  <c r="CG82" i="20"/>
  <c r="CG81" i="20"/>
  <c r="CG80" i="20"/>
  <c r="CG79" i="20"/>
  <c r="CG78" i="20"/>
  <c r="CG77" i="20"/>
  <c r="CG76" i="20"/>
  <c r="CG75" i="20"/>
  <c r="CG74" i="20"/>
  <c r="CG73" i="20"/>
  <c r="CG72" i="20"/>
  <c r="CG71" i="20"/>
  <c r="CG70" i="20"/>
  <c r="CG69" i="20"/>
  <c r="CG68" i="20"/>
  <c r="CG67" i="20"/>
  <c r="CG66" i="20"/>
  <c r="CG65" i="20"/>
  <c r="CG64" i="20"/>
  <c r="CG63" i="20"/>
  <c r="CG59" i="20"/>
  <c r="CG58" i="20"/>
  <c r="CG57" i="20"/>
  <c r="CG56" i="20"/>
  <c r="CG55" i="20"/>
  <c r="CG54" i="20"/>
  <c r="CG53" i="20"/>
  <c r="CG52" i="20"/>
  <c r="CG51" i="20"/>
  <c r="CG49" i="20"/>
  <c r="CG48" i="20"/>
  <c r="CG47" i="20"/>
  <c r="CG46" i="20"/>
  <c r="CG45" i="20"/>
  <c r="CG44" i="20"/>
  <c r="CG43" i="20"/>
  <c r="CG42" i="20"/>
  <c r="CG41" i="20"/>
  <c r="CG40" i="20"/>
  <c r="CG39" i="20"/>
  <c r="CG38" i="20"/>
  <c r="CG37" i="20"/>
  <c r="CG36" i="20"/>
  <c r="CG35" i="20"/>
  <c r="CG34" i="20"/>
  <c r="CG33" i="20"/>
  <c r="CG32" i="20"/>
  <c r="CG31" i="20"/>
  <c r="CG30" i="20"/>
  <c r="CG29" i="20"/>
  <c r="CG28" i="20"/>
  <c r="CG27" i="20"/>
  <c r="CG26" i="20"/>
  <c r="CG25" i="20"/>
  <c r="CG21" i="20"/>
  <c r="CG20" i="20"/>
  <c r="CG19" i="20"/>
  <c r="CG18" i="20"/>
  <c r="CG14" i="20"/>
  <c r="CG13" i="20"/>
  <c r="CG12" i="20"/>
  <c r="CG11" i="20"/>
  <c r="CG10" i="20"/>
  <c r="CG9" i="20"/>
  <c r="CG6" i="20"/>
  <c r="CD125" i="21"/>
  <c r="CD124" i="21"/>
  <c r="CD123" i="21"/>
  <c r="CD122" i="21"/>
  <c r="CD121" i="21"/>
  <c r="CD120" i="21"/>
  <c r="CD119" i="21"/>
  <c r="CD118" i="21"/>
  <c r="CD117" i="21"/>
  <c r="CD116" i="21"/>
  <c r="CD112" i="21"/>
  <c r="CD111" i="21"/>
  <c r="CD110" i="21"/>
  <c r="CD109" i="21"/>
  <c r="CD108" i="21"/>
  <c r="CD107" i="21"/>
  <c r="CD106" i="21"/>
  <c r="CD105" i="21"/>
  <c r="CD104" i="21"/>
  <c r="CD103" i="21"/>
  <c r="CD102" i="21"/>
  <c r="CD101" i="21"/>
  <c r="CD100" i="21"/>
  <c r="CD99" i="21"/>
  <c r="CD98" i="21"/>
  <c r="CD97" i="21"/>
  <c r="CD96" i="21"/>
  <c r="CD95" i="21"/>
  <c r="CD94" i="21"/>
  <c r="CD93" i="21"/>
  <c r="CD92" i="21"/>
  <c r="CD91" i="21"/>
  <c r="CD90" i="21"/>
  <c r="CD89" i="21"/>
  <c r="CD88" i="21"/>
  <c r="CD87" i="21"/>
  <c r="CD86" i="21"/>
  <c r="CD85" i="21"/>
  <c r="CD84" i="21"/>
  <c r="CD83" i="21"/>
  <c r="CD82" i="21"/>
  <c r="CD81" i="21"/>
  <c r="CD80" i="21"/>
  <c r="CD79" i="21"/>
  <c r="CD78" i="21"/>
  <c r="CD77" i="21"/>
  <c r="CD76" i="21"/>
  <c r="CD75" i="21"/>
  <c r="CD74" i="21"/>
  <c r="CD73" i="21"/>
  <c r="CD72" i="21"/>
  <c r="CD71" i="21"/>
  <c r="CD70" i="21"/>
  <c r="CD69" i="21"/>
  <c r="CD68" i="21"/>
  <c r="CD67" i="21"/>
  <c r="CD66" i="21"/>
  <c r="CD65" i="21"/>
  <c r="CD64" i="21"/>
  <c r="CD63" i="21"/>
  <c r="CD62" i="21"/>
  <c r="CD61" i="21"/>
  <c r="CD60" i="21"/>
  <c r="CD59" i="21"/>
  <c r="CD56" i="21"/>
  <c r="CD55" i="21"/>
  <c r="CD54" i="21"/>
  <c r="CD53" i="21"/>
  <c r="CD52" i="21"/>
  <c r="CD51" i="21"/>
  <c r="CD50" i="21"/>
  <c r="CD49" i="21"/>
  <c r="CD48" i="21"/>
  <c r="CD47" i="21"/>
  <c r="CD46" i="21"/>
  <c r="CD45" i="21"/>
  <c r="CD44" i="21"/>
  <c r="CD43" i="21"/>
  <c r="CD42" i="21"/>
  <c r="CD41" i="21"/>
  <c r="CD40" i="21"/>
  <c r="CD39" i="21"/>
  <c r="CD38" i="21"/>
  <c r="CD37" i="21"/>
  <c r="CD36" i="21"/>
  <c r="CD35" i="21"/>
  <c r="CD34" i="21"/>
  <c r="CD33" i="21"/>
  <c r="CD32" i="21"/>
  <c r="CD31" i="21"/>
  <c r="CD30" i="21"/>
  <c r="CD29" i="21"/>
  <c r="CD28" i="21"/>
  <c r="CD27" i="21"/>
  <c r="CD26" i="21"/>
  <c r="CD25" i="21"/>
  <c r="CD21" i="21"/>
  <c r="CD20" i="21"/>
  <c r="CD19" i="21"/>
  <c r="CD18" i="21"/>
  <c r="CD14" i="21"/>
  <c r="CD13" i="21"/>
  <c r="CD12" i="21"/>
  <c r="CD11" i="21"/>
  <c r="CD10" i="21"/>
  <c r="CD9" i="21"/>
  <c r="CD180" i="19"/>
  <c r="CD179" i="19"/>
  <c r="CD178" i="19"/>
  <c r="CD177" i="19"/>
  <c r="CD176" i="19"/>
  <c r="CD175" i="19"/>
  <c r="CD174" i="19"/>
  <c r="CD173" i="19"/>
  <c r="CD172" i="19"/>
  <c r="CD171" i="19"/>
  <c r="CD170" i="19"/>
  <c r="CD169" i="19"/>
  <c r="CD168" i="19"/>
  <c r="CD167" i="19"/>
  <c r="CD166" i="19"/>
  <c r="CD165" i="19"/>
  <c r="CD164" i="19"/>
  <c r="CD163" i="19"/>
  <c r="CD161" i="19"/>
  <c r="CD160" i="19"/>
  <c r="CD159" i="19"/>
  <c r="CD158" i="19"/>
  <c r="CD157" i="19"/>
  <c r="CD156" i="19"/>
  <c r="CD155" i="19"/>
  <c r="CD154" i="19"/>
  <c r="CD153" i="19"/>
  <c r="CD152" i="19"/>
  <c r="CD151" i="19"/>
  <c r="CD150" i="19"/>
  <c r="CD149" i="19"/>
  <c r="CD148" i="19"/>
  <c r="CD147" i="19"/>
  <c r="CD146" i="19"/>
  <c r="CD145" i="19"/>
  <c r="CD144" i="19"/>
  <c r="CD143" i="19"/>
  <c r="CD142" i="19"/>
  <c r="CD141" i="19"/>
  <c r="CD140" i="19"/>
  <c r="CD139" i="19"/>
  <c r="CD138" i="19"/>
  <c r="CD137" i="19"/>
  <c r="CD136" i="19"/>
  <c r="CD135" i="19"/>
  <c r="CD134" i="19"/>
  <c r="CD133" i="19"/>
  <c r="CD132" i="19"/>
  <c r="CD131" i="19"/>
  <c r="CD130" i="19"/>
  <c r="CD129" i="19"/>
  <c r="CD128" i="19"/>
  <c r="CD127" i="19"/>
  <c r="CD126" i="19"/>
  <c r="CD125" i="19"/>
  <c r="CD124" i="19"/>
  <c r="CD123" i="19"/>
  <c r="CD122" i="19"/>
  <c r="CD121" i="19"/>
  <c r="CD120" i="19"/>
  <c r="CD119" i="19"/>
  <c r="CD118" i="19"/>
  <c r="CD117" i="19"/>
  <c r="CD116" i="19"/>
  <c r="CD115" i="19"/>
  <c r="CD114" i="19"/>
  <c r="CD113" i="19"/>
  <c r="CD112" i="19"/>
  <c r="CD111" i="19"/>
  <c r="CD110" i="19"/>
  <c r="CD109" i="19"/>
  <c r="CD108" i="19"/>
  <c r="CD107" i="19"/>
  <c r="CD106" i="19"/>
  <c r="CD105" i="19"/>
  <c r="CD104" i="19"/>
  <c r="CD103" i="19"/>
  <c r="CD102" i="19"/>
  <c r="CD101" i="19"/>
  <c r="CD100" i="19"/>
  <c r="CD99" i="19"/>
  <c r="CD98" i="19"/>
  <c r="CD97" i="19"/>
  <c r="CD96" i="19"/>
  <c r="CD95" i="19"/>
  <c r="CD94" i="19"/>
  <c r="CD93" i="19"/>
  <c r="CD92" i="19"/>
  <c r="CD91" i="19"/>
  <c r="CD90" i="19"/>
  <c r="CD89" i="19"/>
  <c r="CD88" i="19"/>
  <c r="CD87" i="19"/>
  <c r="CD86" i="19"/>
  <c r="CD85" i="19"/>
  <c r="CD84" i="19"/>
  <c r="CD83" i="19"/>
  <c r="CD82" i="19"/>
  <c r="CD81" i="19"/>
  <c r="CD80" i="19"/>
  <c r="CD79" i="19"/>
  <c r="CD78" i="19"/>
  <c r="CD77" i="19"/>
  <c r="CD76" i="19"/>
  <c r="CD75" i="19"/>
  <c r="CD74" i="19"/>
  <c r="CD73" i="19"/>
  <c r="CD72" i="19"/>
  <c r="CD71" i="19"/>
  <c r="CD70" i="19"/>
  <c r="CD69" i="19"/>
  <c r="CD68" i="19"/>
  <c r="CD67" i="19"/>
  <c r="CD66" i="19"/>
  <c r="CD65" i="19"/>
  <c r="CD64" i="19"/>
  <c r="CD63" i="19"/>
  <c r="CD62" i="19"/>
  <c r="CD61" i="19"/>
  <c r="CD59" i="19"/>
  <c r="CD58" i="19"/>
  <c r="CD57" i="19"/>
  <c r="CD56" i="19"/>
  <c r="CD55" i="19"/>
  <c r="CD54" i="19"/>
  <c r="CD53" i="19"/>
  <c r="CD52" i="19"/>
  <c r="CD51" i="19"/>
  <c r="CD50" i="19"/>
  <c r="CD49" i="19"/>
  <c r="CD48" i="19"/>
  <c r="CD47" i="19"/>
  <c r="CD46" i="19"/>
  <c r="CD45" i="19"/>
  <c r="CD44" i="19"/>
  <c r="CD43" i="19"/>
  <c r="CD42" i="19"/>
  <c r="CD41" i="19"/>
  <c r="CD40" i="19"/>
  <c r="CD39" i="19"/>
  <c r="CD38" i="19"/>
  <c r="CD37" i="19"/>
  <c r="CD36" i="19"/>
  <c r="CD35" i="19"/>
  <c r="CD34" i="19"/>
  <c r="CD33" i="19"/>
  <c r="CD32" i="19"/>
  <c r="CD31" i="19"/>
  <c r="CD30" i="19"/>
  <c r="CD29" i="19"/>
  <c r="CD28" i="19"/>
  <c r="CD27" i="19"/>
  <c r="CD26" i="19"/>
  <c r="CD25" i="19"/>
  <c r="CD24" i="19"/>
  <c r="CD22" i="19"/>
  <c r="CD21" i="19"/>
  <c r="CD20" i="19"/>
  <c r="CD19" i="19"/>
  <c r="CD18" i="19"/>
  <c r="CD17" i="19"/>
  <c r="CD15" i="19"/>
  <c r="CD14" i="19"/>
  <c r="CD13" i="19"/>
  <c r="CD12" i="19"/>
  <c r="CD11" i="19"/>
  <c r="CD10" i="19"/>
  <c r="CD9" i="19"/>
  <c r="CD6" i="19"/>
  <c r="CD164" i="16"/>
  <c r="CD163" i="16"/>
  <c r="CD162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60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2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1" i="17"/>
  <c r="CD60" i="17"/>
  <c r="CD59" i="17"/>
  <c r="CD58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4" i="10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60" i="14"/>
  <c r="CD59" i="14"/>
  <c r="CD58" i="14"/>
  <c r="CD57" i="14"/>
  <c r="CD56" i="14"/>
  <c r="CD55" i="14"/>
  <c r="CD54" i="14"/>
  <c r="CD53" i="14"/>
  <c r="CD52" i="14"/>
  <c r="CD51" i="14"/>
  <c r="CD50" i="14"/>
  <c r="CD49" i="14"/>
  <c r="CD48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4" i="14"/>
  <c r="CD23" i="14"/>
  <c r="CD21" i="14"/>
  <c r="CD20" i="14"/>
  <c r="CD19" i="14"/>
  <c r="CD18" i="14"/>
  <c r="CD17" i="14"/>
  <c r="CD16" i="14"/>
  <c r="CD14" i="14"/>
  <c r="CD13" i="14"/>
  <c r="CD12" i="14"/>
  <c r="CD11" i="14"/>
  <c r="CD10" i="14"/>
  <c r="CD9" i="14"/>
  <c r="CD6" i="14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7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3" i="13"/>
  <c r="CD21" i="13"/>
  <c r="CD20" i="13"/>
  <c r="CD19" i="13"/>
  <c r="CD18" i="13"/>
  <c r="CD17" i="13"/>
  <c r="CD16" i="13"/>
  <c r="CD14" i="13"/>
  <c r="CD13" i="13"/>
  <c r="CD12" i="13"/>
  <c r="CD11" i="13"/>
  <c r="CD10" i="13"/>
  <c r="CD9" i="13"/>
  <c r="CD6" i="13"/>
  <c r="CD180" i="20"/>
  <c r="CD179" i="20"/>
  <c r="CD178" i="20"/>
  <c r="CD177" i="20"/>
  <c r="CD176" i="20"/>
  <c r="CD175" i="20"/>
  <c r="CD174" i="20"/>
  <c r="CD173" i="20"/>
  <c r="CD172" i="20"/>
  <c r="CD171" i="20"/>
  <c r="CD170" i="20"/>
  <c r="CD169" i="20"/>
  <c r="CD168" i="20"/>
  <c r="CD167" i="20"/>
  <c r="CD166" i="20"/>
  <c r="CD165" i="20"/>
  <c r="CD164" i="20"/>
  <c r="CD160" i="20"/>
  <c r="CD159" i="20"/>
  <c r="CD158" i="20"/>
  <c r="CD157" i="20"/>
  <c r="CD156" i="20"/>
  <c r="CD155" i="20"/>
  <c r="CD154" i="20"/>
  <c r="CD153" i="20"/>
  <c r="CD152" i="20"/>
  <c r="CD151" i="20"/>
  <c r="CD150" i="20"/>
  <c r="CD149" i="20"/>
  <c r="CD148" i="20"/>
  <c r="CD147" i="20"/>
  <c r="CD50" i="20"/>
  <c r="CD146" i="20"/>
  <c r="CD145" i="20"/>
  <c r="CD144" i="20"/>
  <c r="CD143" i="20"/>
  <c r="CD142" i="20"/>
  <c r="CD141" i="20"/>
  <c r="CD140" i="20"/>
  <c r="CD139" i="20"/>
  <c r="CD138" i="20"/>
  <c r="CD137" i="20"/>
  <c r="CD136" i="20"/>
  <c r="CD135" i="20"/>
  <c r="CD134" i="20"/>
  <c r="CD133" i="20"/>
  <c r="CD132" i="20"/>
  <c r="CD131" i="20"/>
  <c r="CD130" i="20"/>
  <c r="CD129" i="20"/>
  <c r="CD128" i="20"/>
  <c r="CD127" i="20"/>
  <c r="CD126" i="20"/>
  <c r="CD125" i="20"/>
  <c r="CD124" i="20"/>
  <c r="CD123" i="20"/>
  <c r="CD122" i="20"/>
  <c r="CD121" i="20"/>
  <c r="CD120" i="20"/>
  <c r="CD119" i="20"/>
  <c r="CD118" i="20"/>
  <c r="CD117" i="20"/>
  <c r="CD116" i="20"/>
  <c r="CD115" i="20"/>
  <c r="CD114" i="20"/>
  <c r="CD113" i="20"/>
  <c r="CD112" i="20"/>
  <c r="CD111" i="20"/>
  <c r="CD110" i="20"/>
  <c r="CD109" i="20"/>
  <c r="CD108" i="20"/>
  <c r="CD107" i="20"/>
  <c r="CD106" i="20"/>
  <c r="CD105" i="20"/>
  <c r="CD104" i="20"/>
  <c r="CD103" i="20"/>
  <c r="CD102" i="20"/>
  <c r="CD101" i="20"/>
  <c r="CD100" i="20"/>
  <c r="CD99" i="20"/>
  <c r="CD98" i="20"/>
  <c r="CD97" i="20"/>
  <c r="CD96" i="20"/>
  <c r="CD95" i="20"/>
  <c r="CD94" i="20"/>
  <c r="CD93" i="20"/>
  <c r="CD92" i="20"/>
  <c r="CD91" i="20"/>
  <c r="CD90" i="20"/>
  <c r="CD89" i="20"/>
  <c r="CD88" i="20"/>
  <c r="CD87" i="20"/>
  <c r="CD86" i="20"/>
  <c r="CD85" i="20"/>
  <c r="CD84" i="20"/>
  <c r="CD83" i="20"/>
  <c r="CD82" i="20"/>
  <c r="CD81" i="20"/>
  <c r="CD80" i="20"/>
  <c r="CD79" i="20"/>
  <c r="CD78" i="20"/>
  <c r="CD77" i="20"/>
  <c r="CD76" i="20"/>
  <c r="CD75" i="20"/>
  <c r="CD74" i="20"/>
  <c r="CD73" i="20"/>
  <c r="CD72" i="20"/>
  <c r="CD71" i="20"/>
  <c r="CD70" i="20"/>
  <c r="CD69" i="20"/>
  <c r="CD68" i="20"/>
  <c r="CD67" i="20"/>
  <c r="CD66" i="20"/>
  <c r="CD65" i="20"/>
  <c r="CD64" i="20"/>
  <c r="CD63" i="20"/>
  <c r="CD59" i="20"/>
  <c r="CD58" i="20"/>
  <c r="CD57" i="20"/>
  <c r="CD56" i="20"/>
  <c r="CD55" i="20"/>
  <c r="CD54" i="20"/>
  <c r="CD53" i="20"/>
  <c r="CD52" i="20"/>
  <c r="CD51" i="20"/>
  <c r="CD49" i="20"/>
  <c r="CD48" i="20"/>
  <c r="CD47" i="20"/>
  <c r="CD46" i="20"/>
  <c r="CD45" i="20"/>
  <c r="CD44" i="20"/>
  <c r="CD43" i="20"/>
  <c r="CD42" i="20"/>
  <c r="CD41" i="20"/>
  <c r="CD40" i="20"/>
  <c r="CD39" i="20"/>
  <c r="CD38" i="20"/>
  <c r="CD37" i="20"/>
  <c r="CD36" i="20"/>
  <c r="CD35" i="20"/>
  <c r="CD34" i="20"/>
  <c r="CD33" i="20"/>
  <c r="CD32" i="20"/>
  <c r="CD31" i="20"/>
  <c r="CD30" i="20"/>
  <c r="CD29" i="20"/>
  <c r="CD28" i="20"/>
  <c r="CD27" i="20"/>
  <c r="CD26" i="20"/>
  <c r="CD25" i="20"/>
  <c r="CD21" i="20"/>
  <c r="CD20" i="20"/>
  <c r="CD19" i="20"/>
  <c r="CD18" i="20"/>
  <c r="CD14" i="20"/>
  <c r="CD13" i="20"/>
  <c r="CD12" i="20"/>
  <c r="CD11" i="20"/>
  <c r="CD10" i="20"/>
  <c r="CD9" i="20"/>
  <c r="CD6" i="20"/>
  <c r="CA125" i="21"/>
  <c r="CA124" i="21"/>
  <c r="CA123" i="21"/>
  <c r="CA122" i="21"/>
  <c r="CA121" i="21"/>
  <c r="CA120" i="21"/>
  <c r="CA119" i="21"/>
  <c r="CA118" i="21"/>
  <c r="CA117" i="21"/>
  <c r="CA116" i="21"/>
  <c r="CA112" i="21"/>
  <c r="CA111" i="21"/>
  <c r="CA110" i="21"/>
  <c r="CA109" i="21"/>
  <c r="CA108" i="21"/>
  <c r="CA107" i="21"/>
  <c r="CA106" i="21"/>
  <c r="CA105" i="21"/>
  <c r="CA104" i="21"/>
  <c r="CA103" i="21"/>
  <c r="CA102" i="21"/>
  <c r="CA101" i="21"/>
  <c r="CA100" i="21"/>
  <c r="CA99" i="21"/>
  <c r="CA98" i="21"/>
  <c r="CA97" i="21"/>
  <c r="CA96" i="21"/>
  <c r="CA95" i="21"/>
  <c r="CA94" i="21"/>
  <c r="CA93" i="21"/>
  <c r="CA92" i="21"/>
  <c r="CA91" i="21"/>
  <c r="CA90" i="21"/>
  <c r="CA89" i="21"/>
  <c r="CA88" i="21"/>
  <c r="CA87" i="21"/>
  <c r="CA86" i="21"/>
  <c r="CA85" i="21"/>
  <c r="CA84" i="21"/>
  <c r="CA83" i="21"/>
  <c r="CA82" i="21"/>
  <c r="CA81" i="21"/>
  <c r="CA80" i="21"/>
  <c r="CA79" i="21"/>
  <c r="CA78" i="21"/>
  <c r="CA77" i="21"/>
  <c r="CA76" i="21"/>
  <c r="CA75" i="21"/>
  <c r="CA74" i="21"/>
  <c r="CA73" i="21"/>
  <c r="CA72" i="21"/>
  <c r="CA71" i="21"/>
  <c r="CA70" i="21"/>
  <c r="CA69" i="21"/>
  <c r="CA68" i="21"/>
  <c r="CA67" i="21"/>
  <c r="CA66" i="21"/>
  <c r="CA65" i="21"/>
  <c r="CA64" i="21"/>
  <c r="CA63" i="21"/>
  <c r="CA62" i="21"/>
  <c r="CA61" i="21"/>
  <c r="CA60" i="21"/>
  <c r="CA59" i="21"/>
  <c r="CA56" i="21"/>
  <c r="CA55" i="21"/>
  <c r="CA54" i="21"/>
  <c r="CA53" i="21"/>
  <c r="CA52" i="21"/>
  <c r="CA51" i="21"/>
  <c r="CA50" i="21"/>
  <c r="CA49" i="21"/>
  <c r="CA48" i="21"/>
  <c r="CA47" i="21"/>
  <c r="CA46" i="21"/>
  <c r="CA45" i="21"/>
  <c r="CA44" i="21"/>
  <c r="CA43" i="21"/>
  <c r="CA42" i="21"/>
  <c r="CA41" i="21"/>
  <c r="CA40" i="21"/>
  <c r="CA39" i="21"/>
  <c r="CA38" i="21"/>
  <c r="CA37" i="21"/>
  <c r="CA36" i="21"/>
  <c r="CA35" i="21"/>
  <c r="CA34" i="21"/>
  <c r="CA33" i="21"/>
  <c r="CA32" i="21"/>
  <c r="CA31" i="21"/>
  <c r="CA30" i="21"/>
  <c r="CA29" i="21"/>
  <c r="CA28" i="21"/>
  <c r="CA27" i="21"/>
  <c r="CA26" i="21"/>
  <c r="CA25" i="21"/>
  <c r="CA21" i="21"/>
  <c r="CA20" i="21"/>
  <c r="CA19" i="21"/>
  <c r="CA18" i="21"/>
  <c r="CA14" i="21"/>
  <c r="CA13" i="21"/>
  <c r="CA12" i="21"/>
  <c r="CA11" i="21"/>
  <c r="CA10" i="21"/>
  <c r="CA9" i="21"/>
  <c r="CA180" i="19"/>
  <c r="CA179" i="19"/>
  <c r="CA178" i="19"/>
  <c r="CA177" i="19"/>
  <c r="CA176" i="19"/>
  <c r="CA175" i="19"/>
  <c r="CA174" i="19"/>
  <c r="CA173" i="19"/>
  <c r="CA172" i="19"/>
  <c r="CA171" i="19"/>
  <c r="CA170" i="19"/>
  <c r="CA169" i="19"/>
  <c r="CA168" i="19"/>
  <c r="CA167" i="19"/>
  <c r="CA166" i="19"/>
  <c r="CA165" i="19"/>
  <c r="CA164" i="19"/>
  <c r="CA163" i="19"/>
  <c r="CA161" i="19"/>
  <c r="CA160" i="19"/>
  <c r="CA159" i="19"/>
  <c r="CA158" i="19"/>
  <c r="CA157" i="19"/>
  <c r="CA156" i="19"/>
  <c r="CA155" i="19"/>
  <c r="CA154" i="19"/>
  <c r="CA153" i="19"/>
  <c r="CA152" i="19"/>
  <c r="CA151" i="19"/>
  <c r="CA150" i="19"/>
  <c r="CA149" i="19"/>
  <c r="CA148" i="19"/>
  <c r="CA147" i="19"/>
  <c r="CA146" i="19"/>
  <c r="CA145" i="19"/>
  <c r="CA144" i="19"/>
  <c r="CA143" i="19"/>
  <c r="CA142" i="19"/>
  <c r="CA141" i="19"/>
  <c r="CA140" i="19"/>
  <c r="CA139" i="19"/>
  <c r="CA138" i="19"/>
  <c r="CA137" i="19"/>
  <c r="CA136" i="19"/>
  <c r="CA135" i="19"/>
  <c r="CA134" i="19"/>
  <c r="CA133" i="19"/>
  <c r="CA132" i="19"/>
  <c r="CA131" i="19"/>
  <c r="CA130" i="19"/>
  <c r="CA129" i="19"/>
  <c r="CA128" i="19"/>
  <c r="CA127" i="19"/>
  <c r="CA126" i="19"/>
  <c r="CA125" i="19"/>
  <c r="CA124" i="19"/>
  <c r="CA123" i="19"/>
  <c r="CA122" i="19"/>
  <c r="CA121" i="19"/>
  <c r="CA120" i="19"/>
  <c r="CA119" i="19"/>
  <c r="CA118" i="19"/>
  <c r="CA117" i="19"/>
  <c r="CA116" i="19"/>
  <c r="CA115" i="19"/>
  <c r="CA114" i="19"/>
  <c r="CA113" i="19"/>
  <c r="CA112" i="19"/>
  <c r="CA111" i="19"/>
  <c r="CA110" i="19"/>
  <c r="CA109" i="19"/>
  <c r="CA108" i="19"/>
  <c r="CA107" i="19"/>
  <c r="CA106" i="19"/>
  <c r="CA105" i="19"/>
  <c r="CA104" i="19"/>
  <c r="CA103" i="19"/>
  <c r="CA102" i="19"/>
  <c r="CA101" i="19"/>
  <c r="CA100" i="19"/>
  <c r="CA99" i="19"/>
  <c r="CA98" i="19"/>
  <c r="CA97" i="19"/>
  <c r="CA96" i="19"/>
  <c r="CA95" i="19"/>
  <c r="CA94" i="19"/>
  <c r="CA93" i="19"/>
  <c r="CA92" i="19"/>
  <c r="CA91" i="19"/>
  <c r="CA90" i="19"/>
  <c r="CA89" i="19"/>
  <c r="CA88" i="19"/>
  <c r="CA87" i="19"/>
  <c r="CA86" i="19"/>
  <c r="CA85" i="19"/>
  <c r="CA84" i="19"/>
  <c r="CA83" i="19"/>
  <c r="CA82" i="19"/>
  <c r="CA81" i="19"/>
  <c r="CA80" i="19"/>
  <c r="CA79" i="19"/>
  <c r="CA78" i="19"/>
  <c r="CA77" i="19"/>
  <c r="CA76" i="19"/>
  <c r="CA75" i="19"/>
  <c r="CA74" i="19"/>
  <c r="CA73" i="19"/>
  <c r="CA72" i="19"/>
  <c r="CA71" i="19"/>
  <c r="CA70" i="19"/>
  <c r="CA69" i="19"/>
  <c r="CA68" i="19"/>
  <c r="CA67" i="19"/>
  <c r="CA66" i="19"/>
  <c r="CA65" i="19"/>
  <c r="CA64" i="19"/>
  <c r="CA63" i="19"/>
  <c r="CA62" i="19"/>
  <c r="CA61" i="19"/>
  <c r="CA59" i="19"/>
  <c r="CA58" i="19"/>
  <c r="CA57" i="19"/>
  <c r="CA56" i="19"/>
  <c r="CA55" i="19"/>
  <c r="CA54" i="19"/>
  <c r="CA53" i="19"/>
  <c r="CA52" i="19"/>
  <c r="CA51" i="19"/>
  <c r="CA50" i="19"/>
  <c r="CA49" i="19"/>
  <c r="CA48" i="19"/>
  <c r="CA47" i="19"/>
  <c r="CA46" i="19"/>
  <c r="CA45" i="19"/>
  <c r="CA44" i="19"/>
  <c r="CA43" i="19"/>
  <c r="CA42" i="19"/>
  <c r="CA41" i="19"/>
  <c r="CA40" i="19"/>
  <c r="CA39" i="19"/>
  <c r="CA38" i="19"/>
  <c r="CA37" i="19"/>
  <c r="CA36" i="19"/>
  <c r="CA35" i="19"/>
  <c r="CA34" i="19"/>
  <c r="CA33" i="19"/>
  <c r="CA32" i="19"/>
  <c r="CA31" i="19"/>
  <c r="CA30" i="19"/>
  <c r="CA29" i="19"/>
  <c r="CA28" i="19"/>
  <c r="CA27" i="19"/>
  <c r="CA26" i="19"/>
  <c r="CA25" i="19"/>
  <c r="CA24" i="19"/>
  <c r="CA22" i="19"/>
  <c r="CA21" i="19"/>
  <c r="CA20" i="19"/>
  <c r="CA19" i="19"/>
  <c r="CA18" i="19"/>
  <c r="CA17" i="19"/>
  <c r="CA15" i="19"/>
  <c r="CA14" i="19"/>
  <c r="CA13" i="19"/>
  <c r="CA12" i="19"/>
  <c r="CA11" i="19"/>
  <c r="CA10" i="19"/>
  <c r="CA9" i="19"/>
  <c r="CA6" i="19"/>
  <c r="CA164" i="16"/>
  <c r="CA163" i="16"/>
  <c r="CA162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60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2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1" i="17"/>
  <c r="CA60" i="17"/>
  <c r="CA59" i="17"/>
  <c r="CA58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4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4" i="10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60" i="14"/>
  <c r="CA59" i="14"/>
  <c r="CA58" i="14"/>
  <c r="CA57" i="14"/>
  <c r="CA56" i="14"/>
  <c r="CA55" i="14"/>
  <c r="CA54" i="14"/>
  <c r="CA53" i="14"/>
  <c r="CA52" i="14"/>
  <c r="CA51" i="14"/>
  <c r="CA50" i="14"/>
  <c r="CA49" i="14"/>
  <c r="CA48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4" i="14"/>
  <c r="CA23" i="14"/>
  <c r="CA21" i="14"/>
  <c r="CA20" i="14"/>
  <c r="CA19" i="14"/>
  <c r="CA18" i="14"/>
  <c r="CA17" i="14"/>
  <c r="CA16" i="14"/>
  <c r="CA14" i="14"/>
  <c r="CA13" i="14"/>
  <c r="CA12" i="14"/>
  <c r="CA11" i="14"/>
  <c r="CA10" i="14"/>
  <c r="CA9" i="14"/>
  <c r="CA6" i="14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7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1" i="13"/>
  <c r="CA20" i="13"/>
  <c r="CA19" i="13"/>
  <c r="CA18" i="13"/>
  <c r="CA17" i="13"/>
  <c r="CA16" i="13"/>
  <c r="CA14" i="13"/>
  <c r="CA13" i="13"/>
  <c r="CA12" i="13"/>
  <c r="CA11" i="13"/>
  <c r="CA10" i="13"/>
  <c r="CA9" i="13"/>
  <c r="CA6" i="13"/>
  <c r="CA180" i="20"/>
  <c r="CA179" i="20"/>
  <c r="CA178" i="20"/>
  <c r="CA177" i="20"/>
  <c r="CA176" i="20"/>
  <c r="CA175" i="20"/>
  <c r="CA174" i="20"/>
  <c r="CA173" i="20"/>
  <c r="CA172" i="20"/>
  <c r="CA171" i="20"/>
  <c r="CA170" i="20"/>
  <c r="CA169" i="20"/>
  <c r="CA168" i="20"/>
  <c r="CA167" i="20"/>
  <c r="CA166" i="20"/>
  <c r="CA165" i="20"/>
  <c r="CA164" i="20"/>
  <c r="CA160" i="20"/>
  <c r="CA159" i="20"/>
  <c r="CA158" i="20"/>
  <c r="CA157" i="20"/>
  <c r="CA156" i="20"/>
  <c r="CA155" i="20"/>
  <c r="CA154" i="20"/>
  <c r="CA153" i="20"/>
  <c r="CA152" i="20"/>
  <c r="CA151" i="20"/>
  <c r="CA150" i="20"/>
  <c r="CA149" i="20"/>
  <c r="CA148" i="20"/>
  <c r="CA147" i="20"/>
  <c r="CA50" i="20"/>
  <c r="CA146" i="20"/>
  <c r="CA145" i="20"/>
  <c r="CA144" i="20"/>
  <c r="CA143" i="20"/>
  <c r="CA142" i="20"/>
  <c r="CA141" i="20"/>
  <c r="CA140" i="20"/>
  <c r="CA139" i="20"/>
  <c r="CA138" i="20"/>
  <c r="CA137" i="20"/>
  <c r="CA136" i="20"/>
  <c r="CA135" i="20"/>
  <c r="CA134" i="20"/>
  <c r="CA133" i="20"/>
  <c r="CA132" i="20"/>
  <c r="CA131" i="20"/>
  <c r="CA130" i="20"/>
  <c r="CA129" i="20"/>
  <c r="CA128" i="20"/>
  <c r="CA127" i="20"/>
  <c r="CA126" i="20"/>
  <c r="CA125" i="20"/>
  <c r="CA124" i="20"/>
  <c r="CA123" i="20"/>
  <c r="CA122" i="20"/>
  <c r="CA121" i="20"/>
  <c r="CA120" i="20"/>
  <c r="CA119" i="20"/>
  <c r="CA118" i="20"/>
  <c r="CA117" i="20"/>
  <c r="CA116" i="20"/>
  <c r="CA115" i="20"/>
  <c r="CA114" i="20"/>
  <c r="CA113" i="20"/>
  <c r="CA112" i="20"/>
  <c r="CA111" i="20"/>
  <c r="CA110" i="20"/>
  <c r="CA109" i="20"/>
  <c r="CA108" i="20"/>
  <c r="CA107" i="20"/>
  <c r="CA106" i="20"/>
  <c r="CA105" i="20"/>
  <c r="CA104" i="20"/>
  <c r="CA103" i="20"/>
  <c r="CA102" i="20"/>
  <c r="CA101" i="20"/>
  <c r="CA100" i="20"/>
  <c r="CA99" i="20"/>
  <c r="CA98" i="20"/>
  <c r="CA97" i="20"/>
  <c r="CA96" i="20"/>
  <c r="CA95" i="20"/>
  <c r="CA94" i="20"/>
  <c r="CA93" i="20"/>
  <c r="CA92" i="20"/>
  <c r="CA91" i="20"/>
  <c r="CA90" i="20"/>
  <c r="CA89" i="20"/>
  <c r="CA88" i="20"/>
  <c r="CA87" i="20"/>
  <c r="CA86" i="20"/>
  <c r="CA85" i="20"/>
  <c r="CA84" i="20"/>
  <c r="CA83" i="20"/>
  <c r="CA82" i="20"/>
  <c r="CA81" i="20"/>
  <c r="CA80" i="20"/>
  <c r="CA79" i="20"/>
  <c r="CA78" i="20"/>
  <c r="CA77" i="20"/>
  <c r="CA76" i="20"/>
  <c r="CA75" i="20"/>
  <c r="CA74" i="20"/>
  <c r="CA73" i="20"/>
  <c r="CA72" i="20"/>
  <c r="CA71" i="20"/>
  <c r="CA70" i="20"/>
  <c r="CA69" i="20"/>
  <c r="CA68" i="20"/>
  <c r="CA67" i="20"/>
  <c r="CA66" i="20"/>
  <c r="CA65" i="20"/>
  <c r="CA64" i="20"/>
  <c r="CA63" i="20"/>
  <c r="CA59" i="20"/>
  <c r="CA58" i="20"/>
  <c r="CA57" i="20"/>
  <c r="CA56" i="20"/>
  <c r="CA55" i="20"/>
  <c r="CA54" i="20"/>
  <c r="CA53" i="20"/>
  <c r="CA52" i="20"/>
  <c r="CA51" i="20"/>
  <c r="CA49" i="20"/>
  <c r="CA48" i="20"/>
  <c r="CA47" i="20"/>
  <c r="CA46" i="20"/>
  <c r="CA45" i="20"/>
  <c r="CA44" i="20"/>
  <c r="CA43" i="20"/>
  <c r="CA42" i="20"/>
  <c r="CA41" i="20"/>
  <c r="CA40" i="20"/>
  <c r="CA39" i="20"/>
  <c r="CA38" i="20"/>
  <c r="CA37" i="20"/>
  <c r="CA36" i="20"/>
  <c r="CA35" i="20"/>
  <c r="CA34" i="20"/>
  <c r="CA33" i="20"/>
  <c r="CA32" i="20"/>
  <c r="CA31" i="20"/>
  <c r="CA30" i="20"/>
  <c r="CA29" i="20"/>
  <c r="CA28" i="20"/>
  <c r="CA27" i="20"/>
  <c r="CA26" i="20"/>
  <c r="CA25" i="20"/>
  <c r="CA21" i="20"/>
  <c r="CA20" i="20"/>
  <c r="CA19" i="20"/>
  <c r="CA18" i="20"/>
  <c r="CA14" i="20"/>
  <c r="CA13" i="20"/>
  <c r="CA12" i="20"/>
  <c r="CA11" i="20"/>
  <c r="CA10" i="20"/>
  <c r="CA9" i="20"/>
  <c r="CA6" i="20"/>
  <c r="BX125" i="21"/>
  <c r="BX124" i="21"/>
  <c r="BX123" i="21"/>
  <c r="BX122" i="21"/>
  <c r="BX121" i="21"/>
  <c r="BX120" i="21"/>
  <c r="BX119" i="21"/>
  <c r="BX118" i="21"/>
  <c r="BX117" i="21"/>
  <c r="BX116" i="21"/>
  <c r="BX112" i="21"/>
  <c r="BX111" i="21"/>
  <c r="BX110" i="21"/>
  <c r="BX109" i="21"/>
  <c r="BX108" i="21"/>
  <c r="BX107" i="21"/>
  <c r="BX106" i="21"/>
  <c r="BX105" i="21"/>
  <c r="BX104" i="21"/>
  <c r="BX103" i="21"/>
  <c r="BX102" i="21"/>
  <c r="BX101" i="21"/>
  <c r="BX100" i="21"/>
  <c r="BX99" i="21"/>
  <c r="BX98" i="21"/>
  <c r="BX97" i="21"/>
  <c r="BX96" i="21"/>
  <c r="BX95" i="21"/>
  <c r="BX94" i="21"/>
  <c r="BX93" i="21"/>
  <c r="BX92" i="21"/>
  <c r="BX91" i="21"/>
  <c r="BX90" i="21"/>
  <c r="BX89" i="21"/>
  <c r="BX88" i="21"/>
  <c r="BX87" i="21"/>
  <c r="BX86" i="21"/>
  <c r="BX85" i="21"/>
  <c r="BX84" i="21"/>
  <c r="BX83" i="21"/>
  <c r="BX82" i="21"/>
  <c r="BX81" i="21"/>
  <c r="BX80" i="21"/>
  <c r="BX79" i="21"/>
  <c r="BX78" i="21"/>
  <c r="BX77" i="21"/>
  <c r="BX76" i="21"/>
  <c r="BX75" i="21"/>
  <c r="BX74" i="21"/>
  <c r="BX73" i="21"/>
  <c r="BX72" i="21"/>
  <c r="BX71" i="21"/>
  <c r="BX70" i="21"/>
  <c r="BX69" i="21"/>
  <c r="BX68" i="21"/>
  <c r="BX67" i="21"/>
  <c r="BX66" i="21"/>
  <c r="BX65" i="21"/>
  <c r="BX64" i="21"/>
  <c r="BX63" i="21"/>
  <c r="BX62" i="21"/>
  <c r="BX61" i="21"/>
  <c r="BX60" i="21"/>
  <c r="BX59" i="21"/>
  <c r="BX56" i="21"/>
  <c r="BX55" i="21"/>
  <c r="BX54" i="21"/>
  <c r="BX53" i="21"/>
  <c r="BX52" i="21"/>
  <c r="BX51" i="21"/>
  <c r="BX50" i="21"/>
  <c r="BX49" i="21"/>
  <c r="BX48" i="21"/>
  <c r="BX47" i="21"/>
  <c r="BX46" i="21"/>
  <c r="BX45" i="21"/>
  <c r="BX44" i="21"/>
  <c r="BX43" i="21"/>
  <c r="BX42" i="21"/>
  <c r="BX41" i="21"/>
  <c r="BX40" i="21"/>
  <c r="BX39" i="21"/>
  <c r="BX38" i="21"/>
  <c r="BX37" i="21"/>
  <c r="BX36" i="21"/>
  <c r="BX35" i="21"/>
  <c r="BX34" i="21"/>
  <c r="BX33" i="21"/>
  <c r="BX32" i="21"/>
  <c r="BX31" i="21"/>
  <c r="BX30" i="21"/>
  <c r="BX29" i="21"/>
  <c r="BX28" i="21"/>
  <c r="BX27" i="21"/>
  <c r="BX26" i="21"/>
  <c r="BX25" i="21"/>
  <c r="BX21" i="21"/>
  <c r="BX20" i="21"/>
  <c r="BX19" i="21"/>
  <c r="BX18" i="21"/>
  <c r="BX14" i="21"/>
  <c r="BX13" i="21"/>
  <c r="BX12" i="21"/>
  <c r="BX11" i="21"/>
  <c r="BX10" i="21"/>
  <c r="BX9" i="21"/>
  <c r="BX180" i="19"/>
  <c r="BX179" i="19"/>
  <c r="BX178" i="19"/>
  <c r="BX177" i="19"/>
  <c r="BX176" i="19"/>
  <c r="BX175" i="19"/>
  <c r="BX174" i="19"/>
  <c r="BX173" i="19"/>
  <c r="BX172" i="19"/>
  <c r="BX171" i="19"/>
  <c r="BX170" i="19"/>
  <c r="BX169" i="19"/>
  <c r="BX168" i="19"/>
  <c r="BX167" i="19"/>
  <c r="BX166" i="19"/>
  <c r="BX165" i="19"/>
  <c r="BX164" i="19"/>
  <c r="BX163" i="19"/>
  <c r="BX161" i="19"/>
  <c r="BX160" i="19"/>
  <c r="BX159" i="19"/>
  <c r="BX158" i="19"/>
  <c r="BX157" i="19"/>
  <c r="BX156" i="19"/>
  <c r="BX155" i="19"/>
  <c r="BX154" i="19"/>
  <c r="BX153" i="19"/>
  <c r="BX152" i="19"/>
  <c r="BX151" i="19"/>
  <c r="BX150" i="19"/>
  <c r="BX149" i="19"/>
  <c r="BX148" i="19"/>
  <c r="BX147" i="19"/>
  <c r="BX146" i="19"/>
  <c r="BX145" i="19"/>
  <c r="BX144" i="19"/>
  <c r="BX143" i="19"/>
  <c r="BX142" i="19"/>
  <c r="BX141" i="19"/>
  <c r="BX140" i="19"/>
  <c r="BX139" i="19"/>
  <c r="BX138" i="19"/>
  <c r="BX137" i="19"/>
  <c r="BX136" i="19"/>
  <c r="BX135" i="19"/>
  <c r="BX134" i="19"/>
  <c r="BX133" i="19"/>
  <c r="BX132" i="19"/>
  <c r="BX131" i="19"/>
  <c r="BX130" i="19"/>
  <c r="BX129" i="19"/>
  <c r="BX128" i="19"/>
  <c r="BX127" i="19"/>
  <c r="BX126" i="19"/>
  <c r="BX125" i="19"/>
  <c r="BX124" i="19"/>
  <c r="BX123" i="19"/>
  <c r="BX122" i="19"/>
  <c r="BX121" i="19"/>
  <c r="BX120" i="19"/>
  <c r="BX119" i="19"/>
  <c r="BX118" i="19"/>
  <c r="BX117" i="19"/>
  <c r="BX116" i="19"/>
  <c r="BX115" i="19"/>
  <c r="BX114" i="19"/>
  <c r="BX113" i="19"/>
  <c r="BX112" i="19"/>
  <c r="BX111" i="19"/>
  <c r="BX110" i="19"/>
  <c r="BX109" i="19"/>
  <c r="BX108" i="19"/>
  <c r="BX107" i="19"/>
  <c r="BX106" i="19"/>
  <c r="BX105" i="19"/>
  <c r="BX104" i="19"/>
  <c r="BX103" i="19"/>
  <c r="BX102" i="19"/>
  <c r="BX101" i="19"/>
  <c r="BX100" i="19"/>
  <c r="BX99" i="19"/>
  <c r="BX98" i="19"/>
  <c r="BX97" i="19"/>
  <c r="BX96" i="19"/>
  <c r="BX95" i="19"/>
  <c r="BX94" i="19"/>
  <c r="BX93" i="19"/>
  <c r="BX92" i="19"/>
  <c r="BX91" i="19"/>
  <c r="BX90" i="19"/>
  <c r="BX89" i="19"/>
  <c r="BX88" i="19"/>
  <c r="BX87" i="19"/>
  <c r="BX86" i="19"/>
  <c r="BX85" i="19"/>
  <c r="BX84" i="19"/>
  <c r="BX83" i="19"/>
  <c r="BX82" i="19"/>
  <c r="BX81" i="19"/>
  <c r="BX80" i="19"/>
  <c r="BX79" i="19"/>
  <c r="BX78" i="19"/>
  <c r="BX77" i="19"/>
  <c r="BX76" i="19"/>
  <c r="BX75" i="19"/>
  <c r="BX74" i="19"/>
  <c r="BX73" i="19"/>
  <c r="BX72" i="19"/>
  <c r="BX71" i="19"/>
  <c r="BX70" i="19"/>
  <c r="BX69" i="19"/>
  <c r="BX68" i="19"/>
  <c r="BX67" i="19"/>
  <c r="BX66" i="19"/>
  <c r="BX65" i="19"/>
  <c r="BX64" i="19"/>
  <c r="BX63" i="19"/>
  <c r="BX62" i="19"/>
  <c r="BX61" i="19"/>
  <c r="BX59" i="19"/>
  <c r="BX58" i="19"/>
  <c r="BX57" i="19"/>
  <c r="BX56" i="19"/>
  <c r="BX55" i="19"/>
  <c r="BX54" i="19"/>
  <c r="BX53" i="19"/>
  <c r="BX52" i="19"/>
  <c r="BX51" i="19"/>
  <c r="BX50" i="19"/>
  <c r="BX49" i="19"/>
  <c r="BX48" i="19"/>
  <c r="BX47" i="19"/>
  <c r="BX46" i="19"/>
  <c r="BX45" i="19"/>
  <c r="BX44" i="19"/>
  <c r="BX43" i="19"/>
  <c r="BX42" i="19"/>
  <c r="BX41" i="19"/>
  <c r="BX40" i="19"/>
  <c r="BX39" i="19"/>
  <c r="BX38" i="19"/>
  <c r="BX37" i="19"/>
  <c r="BX36" i="19"/>
  <c r="BX35" i="19"/>
  <c r="BX34" i="19"/>
  <c r="BX33" i="19"/>
  <c r="BX32" i="19"/>
  <c r="BX31" i="19"/>
  <c r="BX30" i="19"/>
  <c r="BX29" i="19"/>
  <c r="BX28" i="19"/>
  <c r="BX27" i="19"/>
  <c r="BX26" i="19"/>
  <c r="BX25" i="19"/>
  <c r="BX24" i="19"/>
  <c r="BX22" i="19"/>
  <c r="BX21" i="19"/>
  <c r="BX20" i="19"/>
  <c r="BX19" i="19"/>
  <c r="BX18" i="19"/>
  <c r="BX17" i="19"/>
  <c r="BX15" i="19"/>
  <c r="BX14" i="19"/>
  <c r="BX13" i="19"/>
  <c r="BX12" i="19"/>
  <c r="BX11" i="19"/>
  <c r="BX10" i="19"/>
  <c r="BX9" i="19"/>
  <c r="BX6" i="19"/>
  <c r="BX164" i="16"/>
  <c r="BX163" i="16"/>
  <c r="BX162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60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2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1" i="17"/>
  <c r="BX60" i="17"/>
  <c r="BX59" i="17"/>
  <c r="BX58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4" i="10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60" i="14"/>
  <c r="BX59" i="14"/>
  <c r="BX58" i="14"/>
  <c r="BX57" i="14"/>
  <c r="BX56" i="14"/>
  <c r="BX55" i="14"/>
  <c r="BX54" i="14"/>
  <c r="BX53" i="14"/>
  <c r="BX52" i="14"/>
  <c r="BX51" i="14"/>
  <c r="BX50" i="14"/>
  <c r="BX49" i="14"/>
  <c r="BX48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4" i="14"/>
  <c r="BX23" i="14"/>
  <c r="BX21" i="14"/>
  <c r="BX20" i="14"/>
  <c r="BX19" i="14"/>
  <c r="BX18" i="14"/>
  <c r="BX17" i="14"/>
  <c r="BX16" i="14"/>
  <c r="BX14" i="14"/>
  <c r="BX13" i="14"/>
  <c r="BX12" i="14"/>
  <c r="BX11" i="14"/>
  <c r="BX10" i="14"/>
  <c r="BX9" i="14"/>
  <c r="BX6" i="14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7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3" i="13"/>
  <c r="BX21" i="13"/>
  <c r="BX20" i="13"/>
  <c r="BX19" i="13"/>
  <c r="BX18" i="13"/>
  <c r="BX17" i="13"/>
  <c r="BX16" i="13"/>
  <c r="BX14" i="13"/>
  <c r="BX13" i="13"/>
  <c r="BX12" i="13"/>
  <c r="BX11" i="13"/>
  <c r="BX10" i="13"/>
  <c r="BX9" i="13"/>
  <c r="BX6" i="13"/>
  <c r="BX180" i="20"/>
  <c r="BX179" i="20"/>
  <c r="BX178" i="20"/>
  <c r="BX177" i="20"/>
  <c r="BX176" i="20"/>
  <c r="BX175" i="20"/>
  <c r="BX174" i="20"/>
  <c r="BX173" i="20"/>
  <c r="BX172" i="20"/>
  <c r="BX171" i="20"/>
  <c r="BX170" i="20"/>
  <c r="BX169" i="20"/>
  <c r="BX168" i="20"/>
  <c r="BX167" i="20"/>
  <c r="BX166" i="20"/>
  <c r="BX165" i="20"/>
  <c r="BX164" i="20"/>
  <c r="BX160" i="20"/>
  <c r="BX159" i="20"/>
  <c r="BX158" i="20"/>
  <c r="BX157" i="20"/>
  <c r="BX156" i="20"/>
  <c r="BX155" i="20"/>
  <c r="BX154" i="20"/>
  <c r="BX153" i="20"/>
  <c r="BX152" i="20"/>
  <c r="BX151" i="20"/>
  <c r="BX150" i="20"/>
  <c r="BX149" i="20"/>
  <c r="BX148" i="20"/>
  <c r="BX147" i="20"/>
  <c r="BX50" i="20"/>
  <c r="BX146" i="20"/>
  <c r="BX145" i="20"/>
  <c r="BX144" i="20"/>
  <c r="BX143" i="20"/>
  <c r="BX142" i="20"/>
  <c r="BX141" i="20"/>
  <c r="BX140" i="20"/>
  <c r="BX139" i="20"/>
  <c r="BX138" i="20"/>
  <c r="BX137" i="20"/>
  <c r="BX136" i="20"/>
  <c r="BX135" i="20"/>
  <c r="BX134" i="20"/>
  <c r="BX133" i="20"/>
  <c r="BX132" i="20"/>
  <c r="BX131" i="20"/>
  <c r="BX130" i="20"/>
  <c r="BX129" i="20"/>
  <c r="BX128" i="20"/>
  <c r="BX127" i="20"/>
  <c r="BX126" i="20"/>
  <c r="BX125" i="20"/>
  <c r="BX124" i="20"/>
  <c r="BX123" i="20"/>
  <c r="BX122" i="20"/>
  <c r="BX121" i="20"/>
  <c r="BX120" i="20"/>
  <c r="BX119" i="20"/>
  <c r="BX118" i="20"/>
  <c r="BX117" i="20"/>
  <c r="BX116" i="20"/>
  <c r="BX115" i="20"/>
  <c r="BX114" i="20"/>
  <c r="BX113" i="20"/>
  <c r="BX112" i="20"/>
  <c r="BX111" i="20"/>
  <c r="BX110" i="20"/>
  <c r="BX109" i="20"/>
  <c r="BX108" i="20"/>
  <c r="BX107" i="20"/>
  <c r="BX106" i="20"/>
  <c r="BX105" i="20"/>
  <c r="BX104" i="20"/>
  <c r="BX103" i="20"/>
  <c r="BX102" i="20"/>
  <c r="BX101" i="20"/>
  <c r="BX100" i="20"/>
  <c r="BX99" i="20"/>
  <c r="BX98" i="20"/>
  <c r="BX97" i="20"/>
  <c r="BX96" i="20"/>
  <c r="BX95" i="20"/>
  <c r="BX94" i="20"/>
  <c r="BX93" i="20"/>
  <c r="BX92" i="20"/>
  <c r="BX91" i="20"/>
  <c r="BX90" i="20"/>
  <c r="BX89" i="20"/>
  <c r="BX88" i="20"/>
  <c r="BX87" i="20"/>
  <c r="BX86" i="20"/>
  <c r="BX85" i="20"/>
  <c r="BX84" i="20"/>
  <c r="BX83" i="20"/>
  <c r="BX82" i="20"/>
  <c r="BX81" i="20"/>
  <c r="BX80" i="20"/>
  <c r="BX79" i="20"/>
  <c r="BX78" i="20"/>
  <c r="BX77" i="20"/>
  <c r="BX76" i="20"/>
  <c r="BX75" i="20"/>
  <c r="BX74" i="20"/>
  <c r="BX73" i="20"/>
  <c r="BX72" i="20"/>
  <c r="BX71" i="20"/>
  <c r="BX70" i="20"/>
  <c r="BX69" i="20"/>
  <c r="BX68" i="20"/>
  <c r="BX67" i="20"/>
  <c r="BX66" i="20"/>
  <c r="BX65" i="20"/>
  <c r="BX64" i="20"/>
  <c r="BX63" i="20"/>
  <c r="BX59" i="20"/>
  <c r="BX58" i="20"/>
  <c r="BX57" i="20"/>
  <c r="BX56" i="20"/>
  <c r="BX55" i="20"/>
  <c r="BX54" i="20"/>
  <c r="BX53" i="20"/>
  <c r="BX52" i="20"/>
  <c r="BX51" i="20"/>
  <c r="BX49" i="20"/>
  <c r="BX48" i="20"/>
  <c r="BX47" i="20"/>
  <c r="BX46" i="20"/>
  <c r="BX45" i="20"/>
  <c r="BX44" i="20"/>
  <c r="BX43" i="20"/>
  <c r="BX42" i="20"/>
  <c r="BX41" i="20"/>
  <c r="BX40" i="20"/>
  <c r="BX39" i="20"/>
  <c r="BX38" i="20"/>
  <c r="BX37" i="20"/>
  <c r="BX36" i="20"/>
  <c r="BX35" i="20"/>
  <c r="BX34" i="20"/>
  <c r="BX33" i="20"/>
  <c r="BX32" i="20"/>
  <c r="BX31" i="20"/>
  <c r="BX30" i="20"/>
  <c r="BX29" i="20"/>
  <c r="BX28" i="20"/>
  <c r="BX27" i="20"/>
  <c r="BX26" i="20"/>
  <c r="BX25" i="20"/>
  <c r="BX21" i="20"/>
  <c r="BX20" i="20"/>
  <c r="BX19" i="20"/>
  <c r="BX18" i="20"/>
  <c r="BX14" i="20"/>
  <c r="BX13" i="20"/>
  <c r="BX12" i="20"/>
  <c r="BX11" i="20"/>
  <c r="BX10" i="20"/>
  <c r="BX9" i="20"/>
  <c r="BX6" i="20"/>
  <c r="BU125" i="21"/>
  <c r="BU124" i="21"/>
  <c r="BU123" i="21"/>
  <c r="BU122" i="21"/>
  <c r="BU121" i="21"/>
  <c r="BU120" i="21"/>
  <c r="BU119" i="21"/>
  <c r="BU118" i="21"/>
  <c r="BU117" i="21"/>
  <c r="BU116" i="21"/>
  <c r="BU112" i="21"/>
  <c r="BU111" i="21"/>
  <c r="BU110" i="21"/>
  <c r="BU109" i="21"/>
  <c r="BU108" i="21"/>
  <c r="BU107" i="21"/>
  <c r="BU106" i="21"/>
  <c r="BU105" i="21"/>
  <c r="BU104" i="21"/>
  <c r="BU103" i="21"/>
  <c r="BU102" i="21"/>
  <c r="BU101" i="21"/>
  <c r="BU100" i="21"/>
  <c r="BU99" i="21"/>
  <c r="BU98" i="21"/>
  <c r="BU97" i="21"/>
  <c r="BU96" i="21"/>
  <c r="BU95" i="21"/>
  <c r="BU94" i="21"/>
  <c r="BU93" i="21"/>
  <c r="BU92" i="21"/>
  <c r="BU91" i="21"/>
  <c r="BU90" i="21"/>
  <c r="BU89" i="21"/>
  <c r="BU88" i="21"/>
  <c r="BU87" i="21"/>
  <c r="BU86" i="21"/>
  <c r="BU85" i="21"/>
  <c r="BU84" i="21"/>
  <c r="BU83" i="21"/>
  <c r="BU82" i="21"/>
  <c r="BU81" i="21"/>
  <c r="BU80" i="21"/>
  <c r="BU79" i="21"/>
  <c r="BU78" i="21"/>
  <c r="BU77" i="21"/>
  <c r="BU76" i="21"/>
  <c r="BU75" i="21"/>
  <c r="BU74" i="21"/>
  <c r="BU73" i="21"/>
  <c r="BU72" i="21"/>
  <c r="BU71" i="21"/>
  <c r="BU70" i="21"/>
  <c r="BU69" i="21"/>
  <c r="BU68" i="21"/>
  <c r="BU67" i="21"/>
  <c r="BU66" i="21"/>
  <c r="BU65" i="21"/>
  <c r="BU64" i="21"/>
  <c r="BU63" i="21"/>
  <c r="BU62" i="21"/>
  <c r="BU61" i="21"/>
  <c r="BU60" i="21"/>
  <c r="BU59" i="21"/>
  <c r="BU56" i="21"/>
  <c r="BU55" i="21"/>
  <c r="BU54" i="21"/>
  <c r="BU53" i="21"/>
  <c r="BU52" i="21"/>
  <c r="BU51" i="21"/>
  <c r="BU50" i="21"/>
  <c r="BU49" i="21"/>
  <c r="BU48" i="21"/>
  <c r="BU47" i="21"/>
  <c r="BU46" i="21"/>
  <c r="BU45" i="21"/>
  <c r="BU44" i="21"/>
  <c r="BU43" i="21"/>
  <c r="BU42" i="21"/>
  <c r="BU41" i="21"/>
  <c r="BU40" i="21"/>
  <c r="BU39" i="21"/>
  <c r="BU38" i="21"/>
  <c r="BU37" i="21"/>
  <c r="BU36" i="21"/>
  <c r="BU35" i="21"/>
  <c r="BU34" i="21"/>
  <c r="BU33" i="21"/>
  <c r="BU32" i="21"/>
  <c r="BU31" i="21"/>
  <c r="BU30" i="21"/>
  <c r="BU29" i="21"/>
  <c r="BU28" i="21"/>
  <c r="BU27" i="21"/>
  <c r="BU26" i="21"/>
  <c r="BU25" i="21"/>
  <c r="BU21" i="21"/>
  <c r="BU20" i="21"/>
  <c r="BU19" i="21"/>
  <c r="BU18" i="21"/>
  <c r="BU14" i="21"/>
  <c r="BU13" i="21"/>
  <c r="BU12" i="21"/>
  <c r="BU11" i="21"/>
  <c r="BU10" i="21"/>
  <c r="BU9" i="21"/>
  <c r="BU180" i="19"/>
  <c r="BU179" i="19"/>
  <c r="BU178" i="19"/>
  <c r="BU177" i="19"/>
  <c r="BU176" i="19"/>
  <c r="BU175" i="19"/>
  <c r="BU174" i="19"/>
  <c r="BU173" i="19"/>
  <c r="BU172" i="19"/>
  <c r="BU171" i="19"/>
  <c r="BU170" i="19"/>
  <c r="BU169" i="19"/>
  <c r="BU168" i="19"/>
  <c r="BU167" i="19"/>
  <c r="BU166" i="19"/>
  <c r="BU165" i="19"/>
  <c r="BU164" i="19"/>
  <c r="BU163" i="19"/>
  <c r="BU161" i="19"/>
  <c r="BU160" i="19"/>
  <c r="BU159" i="19"/>
  <c r="BU158" i="19"/>
  <c r="BU157" i="19"/>
  <c r="BU156" i="19"/>
  <c r="BU155" i="19"/>
  <c r="BU154" i="19"/>
  <c r="BU153" i="19"/>
  <c r="BU152" i="19"/>
  <c r="BU151" i="19"/>
  <c r="BU150" i="19"/>
  <c r="BU149" i="19"/>
  <c r="BU148" i="19"/>
  <c r="BU147" i="19"/>
  <c r="BU146" i="19"/>
  <c r="BU145" i="19"/>
  <c r="BU144" i="19"/>
  <c r="BU143" i="19"/>
  <c r="BU142" i="19"/>
  <c r="BU141" i="19"/>
  <c r="BU140" i="19"/>
  <c r="BU139" i="19"/>
  <c r="BU138" i="19"/>
  <c r="BU137" i="19"/>
  <c r="BU136" i="19"/>
  <c r="BU135" i="19"/>
  <c r="BU134" i="19"/>
  <c r="BU133" i="19"/>
  <c r="BU132" i="19"/>
  <c r="BU131" i="19"/>
  <c r="BU130" i="19"/>
  <c r="BU129" i="19"/>
  <c r="BU128" i="19"/>
  <c r="BU127" i="19"/>
  <c r="BU126" i="19"/>
  <c r="BU125" i="19"/>
  <c r="BU124" i="19"/>
  <c r="BU123" i="19"/>
  <c r="BU122" i="19"/>
  <c r="BU121" i="19"/>
  <c r="BU120" i="19"/>
  <c r="BU119" i="19"/>
  <c r="BU118" i="19"/>
  <c r="BU117" i="19"/>
  <c r="BU116" i="19"/>
  <c r="BU115" i="19"/>
  <c r="BU114" i="19"/>
  <c r="BU113" i="19"/>
  <c r="BU112" i="19"/>
  <c r="BU111" i="19"/>
  <c r="BU110" i="19"/>
  <c r="BU109" i="19"/>
  <c r="BU108" i="19"/>
  <c r="BU107" i="19"/>
  <c r="BU106" i="19"/>
  <c r="BU105" i="19"/>
  <c r="BU104" i="19"/>
  <c r="BU103" i="19"/>
  <c r="BU102" i="19"/>
  <c r="BU101" i="19"/>
  <c r="BU100" i="19"/>
  <c r="BU99" i="19"/>
  <c r="BU98" i="19"/>
  <c r="BU97" i="19"/>
  <c r="BU96" i="19"/>
  <c r="BU95" i="19"/>
  <c r="BU94" i="19"/>
  <c r="BU93" i="19"/>
  <c r="BU92" i="19"/>
  <c r="BU91" i="19"/>
  <c r="BU90" i="19"/>
  <c r="BU89" i="19"/>
  <c r="BU88" i="19"/>
  <c r="BU87" i="19"/>
  <c r="BU86" i="19"/>
  <c r="BU85" i="19"/>
  <c r="BU84" i="19"/>
  <c r="BU83" i="19"/>
  <c r="BU82" i="19"/>
  <c r="BU81" i="19"/>
  <c r="BU80" i="19"/>
  <c r="BU79" i="19"/>
  <c r="BU78" i="19"/>
  <c r="BU77" i="19"/>
  <c r="BU76" i="19"/>
  <c r="BU75" i="19"/>
  <c r="BU74" i="19"/>
  <c r="BU73" i="19"/>
  <c r="BU72" i="19"/>
  <c r="BU71" i="19"/>
  <c r="BU70" i="19"/>
  <c r="BU69" i="19"/>
  <c r="BU68" i="19"/>
  <c r="BU67" i="19"/>
  <c r="BU66" i="19"/>
  <c r="BU65" i="19"/>
  <c r="BU64" i="19"/>
  <c r="BU63" i="19"/>
  <c r="BU62" i="19"/>
  <c r="BU61" i="19"/>
  <c r="BU59" i="19"/>
  <c r="BU58" i="19"/>
  <c r="BU57" i="19"/>
  <c r="BU56" i="19"/>
  <c r="BU55" i="19"/>
  <c r="BU54" i="19"/>
  <c r="BU53" i="19"/>
  <c r="BU52" i="19"/>
  <c r="BU51" i="19"/>
  <c r="BU50" i="19"/>
  <c r="BU49" i="19"/>
  <c r="BU48" i="19"/>
  <c r="BU47" i="19"/>
  <c r="BU46" i="19"/>
  <c r="BU45" i="19"/>
  <c r="BU44" i="19"/>
  <c r="BU43" i="19"/>
  <c r="BU42" i="19"/>
  <c r="BU41" i="19"/>
  <c r="BU40" i="19"/>
  <c r="BU39" i="19"/>
  <c r="BU38" i="19"/>
  <c r="BU37" i="19"/>
  <c r="BU36" i="19"/>
  <c r="BU35" i="19"/>
  <c r="BU34" i="19"/>
  <c r="BU33" i="19"/>
  <c r="BU32" i="19"/>
  <c r="BU31" i="19"/>
  <c r="BU30" i="19"/>
  <c r="BU29" i="19"/>
  <c r="BU28" i="19"/>
  <c r="BU27" i="19"/>
  <c r="BU26" i="19"/>
  <c r="BU25" i="19"/>
  <c r="BU24" i="19"/>
  <c r="BU22" i="19"/>
  <c r="BU21" i="19"/>
  <c r="BU20" i="19"/>
  <c r="BU19" i="19"/>
  <c r="BU18" i="19"/>
  <c r="BU17" i="19"/>
  <c r="BU15" i="19"/>
  <c r="BU14" i="19"/>
  <c r="BU13" i="19"/>
  <c r="BU12" i="19"/>
  <c r="BU11" i="19"/>
  <c r="BU10" i="19"/>
  <c r="BU9" i="19"/>
  <c r="BU6" i="19"/>
  <c r="BU164" i="16"/>
  <c r="BU163" i="16"/>
  <c r="BU162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60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2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1" i="17"/>
  <c r="BU60" i="17"/>
  <c r="BU59" i="17"/>
  <c r="BU58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4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4" i="10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9" i="14"/>
  <c r="BU58" i="14"/>
  <c r="BU57" i="14"/>
  <c r="BU56" i="14"/>
  <c r="BU55" i="14"/>
  <c r="BU54" i="14"/>
  <c r="BU53" i="14"/>
  <c r="BU52" i="14"/>
  <c r="BU51" i="14"/>
  <c r="BU50" i="14"/>
  <c r="BU49" i="14"/>
  <c r="BU48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3" i="14"/>
  <c r="BU21" i="14"/>
  <c r="BU20" i="14"/>
  <c r="BU19" i="14"/>
  <c r="BU18" i="14"/>
  <c r="BU17" i="14"/>
  <c r="BU16" i="14"/>
  <c r="BU14" i="14"/>
  <c r="BU13" i="14"/>
  <c r="BU12" i="14"/>
  <c r="BU11" i="14"/>
  <c r="BU10" i="14"/>
  <c r="BU9" i="14"/>
  <c r="BU6" i="14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U21" i="13"/>
  <c r="BU20" i="13"/>
  <c r="BU19" i="13"/>
  <c r="BU18" i="13"/>
  <c r="BU17" i="13"/>
  <c r="BU16" i="13"/>
  <c r="BU14" i="13"/>
  <c r="BU13" i="13"/>
  <c r="BU12" i="13"/>
  <c r="BU11" i="13"/>
  <c r="BU10" i="13"/>
  <c r="BU9" i="13"/>
  <c r="BU6" i="13"/>
  <c r="BU180" i="20"/>
  <c r="BU179" i="20"/>
  <c r="BU178" i="20"/>
  <c r="BU177" i="20"/>
  <c r="BU176" i="20"/>
  <c r="BU175" i="20"/>
  <c r="BU174" i="20"/>
  <c r="BU173" i="20"/>
  <c r="BU172" i="20"/>
  <c r="BU171" i="20"/>
  <c r="BU170" i="20"/>
  <c r="BU169" i="20"/>
  <c r="BU168" i="20"/>
  <c r="BU167" i="20"/>
  <c r="BU166" i="20"/>
  <c r="BU165" i="20"/>
  <c r="BU164" i="20"/>
  <c r="BU160" i="20"/>
  <c r="BU159" i="20"/>
  <c r="BU158" i="20"/>
  <c r="BU157" i="20"/>
  <c r="BU156" i="20"/>
  <c r="BU155" i="20"/>
  <c r="BU154" i="20"/>
  <c r="BU153" i="20"/>
  <c r="BU152" i="20"/>
  <c r="BU151" i="20"/>
  <c r="BU150" i="20"/>
  <c r="BU149" i="20"/>
  <c r="BU148" i="20"/>
  <c r="BU147" i="20"/>
  <c r="BU50" i="20"/>
  <c r="BU146" i="20"/>
  <c r="BU145" i="20"/>
  <c r="BU144" i="20"/>
  <c r="BU143" i="20"/>
  <c r="BU142" i="20"/>
  <c r="BU141" i="20"/>
  <c r="BU140" i="20"/>
  <c r="BU139" i="20"/>
  <c r="BU138" i="20"/>
  <c r="BU137" i="20"/>
  <c r="BU136" i="20"/>
  <c r="BU135" i="20"/>
  <c r="BU134" i="20"/>
  <c r="BU133" i="20"/>
  <c r="BU132" i="20"/>
  <c r="BU131" i="20"/>
  <c r="BU130" i="20"/>
  <c r="BU129" i="20"/>
  <c r="BU128" i="20"/>
  <c r="BU127" i="20"/>
  <c r="BU126" i="20"/>
  <c r="BU125" i="20"/>
  <c r="BU124" i="20"/>
  <c r="BU123" i="20"/>
  <c r="BU122" i="20"/>
  <c r="BU121" i="20"/>
  <c r="BU120" i="20"/>
  <c r="BU119" i="20"/>
  <c r="BU118" i="20"/>
  <c r="BU117" i="20"/>
  <c r="BU116" i="20"/>
  <c r="BU115" i="20"/>
  <c r="BU114" i="20"/>
  <c r="BU113" i="20"/>
  <c r="BU112" i="20"/>
  <c r="BU111" i="20"/>
  <c r="BU110" i="20"/>
  <c r="BU109" i="20"/>
  <c r="BU108" i="20"/>
  <c r="BU107" i="20"/>
  <c r="BU106" i="20"/>
  <c r="BU105" i="20"/>
  <c r="BU104" i="20"/>
  <c r="BU103" i="20"/>
  <c r="BU102" i="20"/>
  <c r="BU101" i="20"/>
  <c r="BU100" i="20"/>
  <c r="BU99" i="20"/>
  <c r="BU98" i="20"/>
  <c r="BU97" i="20"/>
  <c r="BU96" i="20"/>
  <c r="BU95" i="20"/>
  <c r="BU94" i="20"/>
  <c r="BU93" i="20"/>
  <c r="BU92" i="20"/>
  <c r="BU91" i="20"/>
  <c r="BU90" i="20"/>
  <c r="BU89" i="20"/>
  <c r="BU88" i="20"/>
  <c r="BU87" i="20"/>
  <c r="BU86" i="20"/>
  <c r="BU85" i="20"/>
  <c r="BU84" i="20"/>
  <c r="BU83" i="20"/>
  <c r="BU82" i="20"/>
  <c r="BU81" i="20"/>
  <c r="BU80" i="20"/>
  <c r="BU79" i="20"/>
  <c r="BU78" i="20"/>
  <c r="BU77" i="20"/>
  <c r="BU76" i="20"/>
  <c r="BU75" i="20"/>
  <c r="BU74" i="20"/>
  <c r="BU73" i="20"/>
  <c r="BU72" i="20"/>
  <c r="BU71" i="20"/>
  <c r="BU70" i="20"/>
  <c r="BU69" i="20"/>
  <c r="BU68" i="20"/>
  <c r="BU67" i="20"/>
  <c r="BU66" i="20"/>
  <c r="BU65" i="20"/>
  <c r="BU64" i="20"/>
  <c r="BU63" i="20"/>
  <c r="BU59" i="20"/>
  <c r="BU58" i="20"/>
  <c r="BU57" i="20"/>
  <c r="BU56" i="20"/>
  <c r="BU55" i="20"/>
  <c r="BU54" i="20"/>
  <c r="BU53" i="20"/>
  <c r="BU52" i="20"/>
  <c r="BU51" i="20"/>
  <c r="BU49" i="20"/>
  <c r="BU48" i="20"/>
  <c r="BU47" i="20"/>
  <c r="BU46" i="20"/>
  <c r="BU45" i="20"/>
  <c r="BU44" i="20"/>
  <c r="BU43" i="20"/>
  <c r="BU42" i="20"/>
  <c r="BU41" i="20"/>
  <c r="BU40" i="20"/>
  <c r="BU39" i="20"/>
  <c r="BU38" i="20"/>
  <c r="BU37" i="20"/>
  <c r="BU36" i="20"/>
  <c r="BU35" i="20"/>
  <c r="BU34" i="20"/>
  <c r="BU33" i="20"/>
  <c r="BU32" i="20"/>
  <c r="BU31" i="20"/>
  <c r="BU30" i="20"/>
  <c r="BU29" i="20"/>
  <c r="BU28" i="20"/>
  <c r="BU27" i="20"/>
  <c r="BU26" i="20"/>
  <c r="BU25" i="20"/>
  <c r="BU21" i="20"/>
  <c r="BU20" i="20"/>
  <c r="BU19" i="20"/>
  <c r="BU18" i="20"/>
  <c r="BU14" i="20"/>
  <c r="BU13" i="20"/>
  <c r="BU12" i="20"/>
  <c r="BU11" i="20"/>
  <c r="BU10" i="20"/>
  <c r="BU9" i="20"/>
  <c r="BU6" i="20"/>
  <c r="BR125" i="21"/>
  <c r="BR124" i="21"/>
  <c r="BR123" i="21"/>
  <c r="BR122" i="21"/>
  <c r="BR121" i="21"/>
  <c r="BR120" i="21"/>
  <c r="BR119" i="21"/>
  <c r="BR118" i="21"/>
  <c r="BR117" i="21"/>
  <c r="BR116" i="21"/>
  <c r="BR112" i="21"/>
  <c r="BR111" i="21"/>
  <c r="BR110" i="21"/>
  <c r="BR109" i="21"/>
  <c r="BR108" i="21"/>
  <c r="BR107" i="21"/>
  <c r="BR106" i="21"/>
  <c r="BR105" i="21"/>
  <c r="BR104" i="21"/>
  <c r="BR103" i="21"/>
  <c r="BR102" i="21"/>
  <c r="BR101" i="21"/>
  <c r="BR100" i="21"/>
  <c r="BR99" i="21"/>
  <c r="BR98" i="21"/>
  <c r="BR97" i="21"/>
  <c r="BR96" i="21"/>
  <c r="BR95" i="21"/>
  <c r="BR94" i="21"/>
  <c r="BR93" i="21"/>
  <c r="BR92" i="21"/>
  <c r="BR91" i="21"/>
  <c r="BR90" i="21"/>
  <c r="BR89" i="21"/>
  <c r="BR88" i="21"/>
  <c r="BR87" i="21"/>
  <c r="BR86" i="21"/>
  <c r="BR85" i="21"/>
  <c r="BR84" i="21"/>
  <c r="BR83" i="21"/>
  <c r="BR82" i="21"/>
  <c r="BR81" i="21"/>
  <c r="BR80" i="21"/>
  <c r="BR79" i="21"/>
  <c r="BR78" i="21"/>
  <c r="BR77" i="21"/>
  <c r="BR76" i="21"/>
  <c r="BR75" i="21"/>
  <c r="BR74" i="21"/>
  <c r="BR73" i="21"/>
  <c r="BR72" i="21"/>
  <c r="BR71" i="21"/>
  <c r="BR70" i="21"/>
  <c r="BR69" i="21"/>
  <c r="BR68" i="21"/>
  <c r="BR67" i="21"/>
  <c r="BR66" i="21"/>
  <c r="BR65" i="21"/>
  <c r="BR64" i="21"/>
  <c r="BR63" i="21"/>
  <c r="BR62" i="21"/>
  <c r="BR61" i="21"/>
  <c r="BR60" i="21"/>
  <c r="BR59" i="21"/>
  <c r="BR56" i="21"/>
  <c r="BR55" i="21"/>
  <c r="BR54" i="21"/>
  <c r="BR53" i="21"/>
  <c r="BR52" i="21"/>
  <c r="BR51" i="21"/>
  <c r="BR50" i="21"/>
  <c r="BR49" i="21"/>
  <c r="BR48" i="21"/>
  <c r="BR47" i="21"/>
  <c r="BR46" i="21"/>
  <c r="BR45" i="21"/>
  <c r="BR44" i="21"/>
  <c r="BR43" i="21"/>
  <c r="BR42" i="21"/>
  <c r="BR41" i="21"/>
  <c r="BR40" i="21"/>
  <c r="BR39" i="21"/>
  <c r="BR38" i="21"/>
  <c r="BR37" i="21"/>
  <c r="BR36" i="21"/>
  <c r="BR35" i="21"/>
  <c r="BR34" i="21"/>
  <c r="BR33" i="21"/>
  <c r="BR32" i="21"/>
  <c r="BR31" i="21"/>
  <c r="BR30" i="21"/>
  <c r="BR29" i="21"/>
  <c r="BR28" i="21"/>
  <c r="BR27" i="21"/>
  <c r="BR26" i="21"/>
  <c r="BR25" i="21"/>
  <c r="BR21" i="21"/>
  <c r="BR20" i="21"/>
  <c r="BR19" i="21"/>
  <c r="BR18" i="21"/>
  <c r="BR14" i="21"/>
  <c r="BR13" i="21"/>
  <c r="BR12" i="21"/>
  <c r="BR11" i="21"/>
  <c r="BR10" i="21"/>
  <c r="BR9" i="21"/>
  <c r="BR180" i="19"/>
  <c r="BR179" i="19"/>
  <c r="BR178" i="19"/>
  <c r="BR177" i="19"/>
  <c r="BR176" i="19"/>
  <c r="BR175" i="19"/>
  <c r="BR174" i="19"/>
  <c r="BR173" i="19"/>
  <c r="BR172" i="19"/>
  <c r="BR171" i="19"/>
  <c r="BR170" i="19"/>
  <c r="BR169" i="19"/>
  <c r="BR168" i="19"/>
  <c r="BR167" i="19"/>
  <c r="BR166" i="19"/>
  <c r="BR165" i="19"/>
  <c r="BR164" i="19"/>
  <c r="BR163" i="19"/>
  <c r="BR161" i="19"/>
  <c r="BR160" i="19"/>
  <c r="BR159" i="19"/>
  <c r="BR158" i="19"/>
  <c r="BR157" i="19"/>
  <c r="BR156" i="19"/>
  <c r="BR155" i="19"/>
  <c r="BR154" i="19"/>
  <c r="BR153" i="19"/>
  <c r="BR152" i="19"/>
  <c r="BR151" i="19"/>
  <c r="BR150" i="19"/>
  <c r="BR149" i="19"/>
  <c r="BR148" i="19"/>
  <c r="BR147" i="19"/>
  <c r="BR146" i="19"/>
  <c r="BR145" i="19"/>
  <c r="BR144" i="19"/>
  <c r="BR143" i="19"/>
  <c r="BR142" i="19"/>
  <c r="BR141" i="19"/>
  <c r="BR140" i="19"/>
  <c r="BR139" i="19"/>
  <c r="BR138" i="19"/>
  <c r="BR137" i="19"/>
  <c r="BR136" i="19"/>
  <c r="BR135" i="19"/>
  <c r="BR134" i="19"/>
  <c r="BR133" i="19"/>
  <c r="BR132" i="19"/>
  <c r="BR131" i="19"/>
  <c r="BR130" i="19"/>
  <c r="BR129" i="19"/>
  <c r="BR128" i="19"/>
  <c r="BR127" i="19"/>
  <c r="BR126" i="19"/>
  <c r="BR125" i="19"/>
  <c r="BR124" i="19"/>
  <c r="BR123" i="19"/>
  <c r="BR122" i="19"/>
  <c r="BR121" i="19"/>
  <c r="BR120" i="19"/>
  <c r="BR119" i="19"/>
  <c r="BR118" i="19"/>
  <c r="BR117" i="19"/>
  <c r="BR116" i="19"/>
  <c r="BR115" i="19"/>
  <c r="BR114" i="19"/>
  <c r="BR113" i="19"/>
  <c r="BR112" i="19"/>
  <c r="BR111" i="19"/>
  <c r="BR110" i="19"/>
  <c r="BR109" i="19"/>
  <c r="BR108" i="19"/>
  <c r="BR107" i="19"/>
  <c r="BR106" i="19"/>
  <c r="BR105" i="19"/>
  <c r="BR104" i="19"/>
  <c r="BR103" i="19"/>
  <c r="BR102" i="19"/>
  <c r="BR101" i="19"/>
  <c r="BR100" i="19"/>
  <c r="BR99" i="19"/>
  <c r="BR98" i="19"/>
  <c r="BR97" i="19"/>
  <c r="BR96" i="19"/>
  <c r="BR95" i="19"/>
  <c r="BR94" i="19"/>
  <c r="BR93" i="19"/>
  <c r="BR92" i="19"/>
  <c r="BR91" i="19"/>
  <c r="BR90" i="19"/>
  <c r="BR89" i="19"/>
  <c r="BR88" i="19"/>
  <c r="BR87" i="19"/>
  <c r="BR86" i="19"/>
  <c r="BR85" i="19"/>
  <c r="BR84" i="19"/>
  <c r="BR83" i="19"/>
  <c r="BR82" i="19"/>
  <c r="BR81" i="19"/>
  <c r="BR80" i="19"/>
  <c r="BR79" i="19"/>
  <c r="BR78" i="19"/>
  <c r="BR77" i="19"/>
  <c r="BR76" i="19"/>
  <c r="BR75" i="19"/>
  <c r="BR74" i="19"/>
  <c r="BR73" i="19"/>
  <c r="BR72" i="19"/>
  <c r="BR71" i="19"/>
  <c r="BR70" i="19"/>
  <c r="BR69" i="19"/>
  <c r="BR68" i="19"/>
  <c r="BR67" i="19"/>
  <c r="BR66" i="19"/>
  <c r="BR65" i="19"/>
  <c r="BR64" i="19"/>
  <c r="BR63" i="19"/>
  <c r="BR62" i="19"/>
  <c r="BR61" i="19"/>
  <c r="BR59" i="19"/>
  <c r="BR58" i="19"/>
  <c r="BR57" i="19"/>
  <c r="BR56" i="19"/>
  <c r="BR55" i="19"/>
  <c r="BR54" i="19"/>
  <c r="BR53" i="19"/>
  <c r="BR52" i="19"/>
  <c r="BR51" i="19"/>
  <c r="BR50" i="19"/>
  <c r="BR49" i="19"/>
  <c r="BR48" i="19"/>
  <c r="BR47" i="19"/>
  <c r="BR46" i="19"/>
  <c r="BR45" i="19"/>
  <c r="BR44" i="19"/>
  <c r="BR43" i="19"/>
  <c r="BR42" i="19"/>
  <c r="BR41" i="19"/>
  <c r="BR40" i="19"/>
  <c r="BR39" i="19"/>
  <c r="BR38" i="19"/>
  <c r="BR37" i="19"/>
  <c r="BR36" i="19"/>
  <c r="BR35" i="19"/>
  <c r="BR34" i="19"/>
  <c r="BR33" i="19"/>
  <c r="BR32" i="19"/>
  <c r="BR31" i="19"/>
  <c r="BR30" i="19"/>
  <c r="BR29" i="19"/>
  <c r="BR28" i="19"/>
  <c r="BR27" i="19"/>
  <c r="BR26" i="19"/>
  <c r="BR25" i="19"/>
  <c r="BR24" i="19"/>
  <c r="BR22" i="19"/>
  <c r="BR21" i="19"/>
  <c r="BR20" i="19"/>
  <c r="BR19" i="19"/>
  <c r="BR18" i="19"/>
  <c r="BR17" i="19"/>
  <c r="BR15" i="19"/>
  <c r="BR14" i="19"/>
  <c r="BR13" i="19"/>
  <c r="BR12" i="19"/>
  <c r="BR11" i="19"/>
  <c r="BR10" i="19"/>
  <c r="BR9" i="19"/>
  <c r="BR6" i="19"/>
  <c r="BR164" i="16"/>
  <c r="BR163" i="16"/>
  <c r="BR162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60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2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1" i="17"/>
  <c r="BR60" i="17"/>
  <c r="BR59" i="17"/>
  <c r="BR58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4" i="10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1" i="14"/>
  <c r="BR20" i="14"/>
  <c r="BR19" i="14"/>
  <c r="BR18" i="14"/>
  <c r="BR17" i="14"/>
  <c r="BR16" i="14"/>
  <c r="BR14" i="14"/>
  <c r="BR13" i="14"/>
  <c r="BR12" i="14"/>
  <c r="BR11" i="14"/>
  <c r="BR10" i="14"/>
  <c r="BR9" i="14"/>
  <c r="BR6" i="14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1" i="13"/>
  <c r="BR20" i="13"/>
  <c r="BR19" i="13"/>
  <c r="BR18" i="13"/>
  <c r="BR17" i="13"/>
  <c r="BR16" i="13"/>
  <c r="BR14" i="13"/>
  <c r="BR13" i="13"/>
  <c r="BR12" i="13"/>
  <c r="BR11" i="13"/>
  <c r="BR10" i="13"/>
  <c r="BR9" i="13"/>
  <c r="BR6" i="13"/>
  <c r="BR180" i="20"/>
  <c r="BR179" i="20"/>
  <c r="BR178" i="20"/>
  <c r="BR177" i="20"/>
  <c r="BR176" i="20"/>
  <c r="BR175" i="20"/>
  <c r="BR174" i="20"/>
  <c r="BR173" i="20"/>
  <c r="BR172" i="20"/>
  <c r="BR171" i="20"/>
  <c r="BR170" i="20"/>
  <c r="BR169" i="20"/>
  <c r="BR168" i="20"/>
  <c r="BR167" i="20"/>
  <c r="BR166" i="20"/>
  <c r="BR165" i="20"/>
  <c r="BR164" i="20"/>
  <c r="BR160" i="20"/>
  <c r="BR159" i="20"/>
  <c r="BR158" i="20"/>
  <c r="BR157" i="20"/>
  <c r="BR156" i="20"/>
  <c r="BR155" i="20"/>
  <c r="BR154" i="20"/>
  <c r="BR153" i="20"/>
  <c r="BR152" i="20"/>
  <c r="BR151" i="20"/>
  <c r="BR150" i="20"/>
  <c r="BR149" i="20"/>
  <c r="BR148" i="20"/>
  <c r="BR147" i="20"/>
  <c r="BR50" i="20"/>
  <c r="BR146" i="20"/>
  <c r="BR145" i="20"/>
  <c r="BR144" i="20"/>
  <c r="BR143" i="20"/>
  <c r="BR142" i="20"/>
  <c r="BR141" i="20"/>
  <c r="BR140" i="20"/>
  <c r="BR139" i="20"/>
  <c r="BR138" i="20"/>
  <c r="BR137" i="20"/>
  <c r="BR136" i="20"/>
  <c r="BR135" i="20"/>
  <c r="BR134" i="20"/>
  <c r="BR133" i="20"/>
  <c r="BR132" i="20"/>
  <c r="BR131" i="20"/>
  <c r="BR130" i="20"/>
  <c r="BR129" i="20"/>
  <c r="BR128" i="20"/>
  <c r="BR127" i="20"/>
  <c r="BR126" i="20"/>
  <c r="BR125" i="20"/>
  <c r="BR124" i="20"/>
  <c r="BR123" i="20"/>
  <c r="BR122" i="20"/>
  <c r="BR121" i="20"/>
  <c r="BR120" i="20"/>
  <c r="BR119" i="20"/>
  <c r="BR118" i="20"/>
  <c r="BR117" i="20"/>
  <c r="BR116" i="20"/>
  <c r="BR115" i="20"/>
  <c r="BR114" i="20"/>
  <c r="BR113" i="20"/>
  <c r="BR112" i="20"/>
  <c r="BR111" i="20"/>
  <c r="BR110" i="20"/>
  <c r="BR109" i="20"/>
  <c r="BR108" i="20"/>
  <c r="BR107" i="20"/>
  <c r="BR106" i="20"/>
  <c r="BR105" i="20"/>
  <c r="BR104" i="20"/>
  <c r="BR103" i="20"/>
  <c r="BR102" i="20"/>
  <c r="BR101" i="20"/>
  <c r="BR100" i="20"/>
  <c r="BR99" i="20"/>
  <c r="BR98" i="20"/>
  <c r="BR97" i="20"/>
  <c r="BR96" i="20"/>
  <c r="BR95" i="20"/>
  <c r="BR94" i="20"/>
  <c r="BR93" i="20"/>
  <c r="BR92" i="20"/>
  <c r="BR91" i="20"/>
  <c r="BR90" i="20"/>
  <c r="BR89" i="20"/>
  <c r="BR88" i="20"/>
  <c r="BR87" i="20"/>
  <c r="BR86" i="20"/>
  <c r="BR85" i="20"/>
  <c r="BR84" i="20"/>
  <c r="BR83" i="20"/>
  <c r="BR82" i="20"/>
  <c r="BR81" i="20"/>
  <c r="BR80" i="20"/>
  <c r="BR79" i="20"/>
  <c r="BR78" i="20"/>
  <c r="BR77" i="20"/>
  <c r="BR76" i="20"/>
  <c r="BR75" i="20"/>
  <c r="BR74" i="20"/>
  <c r="BR73" i="20"/>
  <c r="BR72" i="20"/>
  <c r="BR71" i="20"/>
  <c r="BR70" i="20"/>
  <c r="BR69" i="20"/>
  <c r="BR68" i="20"/>
  <c r="BR67" i="20"/>
  <c r="BR66" i="20"/>
  <c r="BR65" i="20"/>
  <c r="BR64" i="20"/>
  <c r="BR63" i="20"/>
  <c r="BR59" i="20"/>
  <c r="BR58" i="20"/>
  <c r="BR57" i="20"/>
  <c r="BR56" i="20"/>
  <c r="BR55" i="20"/>
  <c r="BR54" i="20"/>
  <c r="BR53" i="20"/>
  <c r="BR52" i="20"/>
  <c r="BR51" i="20"/>
  <c r="BR49" i="20"/>
  <c r="BR48" i="20"/>
  <c r="BR47" i="20"/>
  <c r="BR46" i="20"/>
  <c r="BR45" i="20"/>
  <c r="BR44" i="20"/>
  <c r="BR43" i="20"/>
  <c r="BR42" i="20"/>
  <c r="BR41" i="20"/>
  <c r="BR40" i="20"/>
  <c r="BR39" i="20"/>
  <c r="BR38" i="20"/>
  <c r="BR37" i="20"/>
  <c r="BR36" i="20"/>
  <c r="BR35" i="20"/>
  <c r="BR34" i="20"/>
  <c r="BR33" i="20"/>
  <c r="BR32" i="20"/>
  <c r="BR31" i="20"/>
  <c r="BR30" i="20"/>
  <c r="BR29" i="20"/>
  <c r="BR28" i="20"/>
  <c r="BR27" i="20"/>
  <c r="BR26" i="20"/>
  <c r="BR25" i="20"/>
  <c r="BR21" i="20"/>
  <c r="BR20" i="20"/>
  <c r="BR19" i="20"/>
  <c r="BR18" i="20"/>
  <c r="BR14" i="20"/>
  <c r="BR13" i="20"/>
  <c r="BR12" i="20"/>
  <c r="BR11" i="20"/>
  <c r="BR10" i="20"/>
  <c r="BR9" i="20"/>
  <c r="BR6" i="20"/>
  <c r="BO125" i="21"/>
  <c r="BO124" i="21"/>
  <c r="BO123" i="21"/>
  <c r="BO122" i="21"/>
  <c r="BO121" i="21"/>
  <c r="BO120" i="21"/>
  <c r="BO119" i="21"/>
  <c r="BO118" i="21"/>
  <c r="BO117" i="21"/>
  <c r="BO116" i="21"/>
  <c r="BO112" i="21"/>
  <c r="BO111" i="21"/>
  <c r="BO110" i="21"/>
  <c r="BO109" i="21"/>
  <c r="BO108" i="21"/>
  <c r="BO107" i="21"/>
  <c r="BO106" i="21"/>
  <c r="BO105" i="21"/>
  <c r="BO104" i="21"/>
  <c r="BO103" i="21"/>
  <c r="BO102" i="21"/>
  <c r="BO101" i="21"/>
  <c r="BO100" i="21"/>
  <c r="BO99" i="21"/>
  <c r="BO98" i="21"/>
  <c r="BO97" i="21"/>
  <c r="BO96" i="21"/>
  <c r="BO95" i="21"/>
  <c r="BO94" i="21"/>
  <c r="BO93" i="21"/>
  <c r="BO92" i="21"/>
  <c r="BO91" i="21"/>
  <c r="BO90" i="21"/>
  <c r="BO89" i="21"/>
  <c r="BO88" i="21"/>
  <c r="BO87" i="21"/>
  <c r="BO86" i="21"/>
  <c r="BO85" i="21"/>
  <c r="BO84" i="21"/>
  <c r="BO83" i="21"/>
  <c r="BO82" i="21"/>
  <c r="BO81" i="21"/>
  <c r="BO80" i="21"/>
  <c r="BO79" i="21"/>
  <c r="BO78" i="21"/>
  <c r="BO77" i="21"/>
  <c r="BO76" i="21"/>
  <c r="BO75" i="21"/>
  <c r="BO74" i="21"/>
  <c r="BO73" i="21"/>
  <c r="BO72" i="21"/>
  <c r="BO71" i="21"/>
  <c r="BO70" i="21"/>
  <c r="BO69" i="21"/>
  <c r="BO68" i="21"/>
  <c r="BO67" i="21"/>
  <c r="BO66" i="21"/>
  <c r="BO65" i="21"/>
  <c r="BO64" i="21"/>
  <c r="BO63" i="21"/>
  <c r="BO62" i="21"/>
  <c r="BO61" i="21"/>
  <c r="BO60" i="21"/>
  <c r="BO59" i="21"/>
  <c r="BO56" i="21"/>
  <c r="BO55" i="21"/>
  <c r="BO54" i="21"/>
  <c r="BO53" i="21"/>
  <c r="BO52" i="21"/>
  <c r="BO51" i="21"/>
  <c r="BO50" i="21"/>
  <c r="BO49" i="21"/>
  <c r="BO48" i="21"/>
  <c r="BO47" i="21"/>
  <c r="BO46" i="21"/>
  <c r="BO45" i="21"/>
  <c r="BO44" i="21"/>
  <c r="BO43" i="21"/>
  <c r="BO42" i="21"/>
  <c r="BO41" i="21"/>
  <c r="BO40" i="21"/>
  <c r="BO39" i="21"/>
  <c r="BO38" i="21"/>
  <c r="BO37" i="21"/>
  <c r="BO36" i="21"/>
  <c r="BO35" i="21"/>
  <c r="BO34" i="21"/>
  <c r="BO33" i="21"/>
  <c r="BO32" i="21"/>
  <c r="BO31" i="21"/>
  <c r="BO30" i="21"/>
  <c r="BO29" i="21"/>
  <c r="BO28" i="21"/>
  <c r="BO27" i="21"/>
  <c r="BO26" i="21"/>
  <c r="BO25" i="21"/>
  <c r="BO21" i="21"/>
  <c r="BO20" i="21"/>
  <c r="BO19" i="21"/>
  <c r="BO18" i="21"/>
  <c r="BO14" i="21"/>
  <c r="BO13" i="21"/>
  <c r="BO12" i="21"/>
  <c r="BO11" i="21"/>
  <c r="BO10" i="21"/>
  <c r="BO9" i="21"/>
  <c r="BO180" i="19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1" i="19"/>
  <c r="BO160" i="19"/>
  <c r="BO159" i="19"/>
  <c r="BO158" i="19"/>
  <c r="BO157" i="19"/>
  <c r="BO156" i="19"/>
  <c r="BO155" i="19"/>
  <c r="BO154" i="19"/>
  <c r="BO153" i="19"/>
  <c r="BO152" i="19"/>
  <c r="BO151" i="19"/>
  <c r="BO150" i="19"/>
  <c r="BO149" i="19"/>
  <c r="BO148" i="19"/>
  <c r="BO147" i="19"/>
  <c r="BO146" i="19"/>
  <c r="BO145" i="19"/>
  <c r="BO144" i="19"/>
  <c r="BO143" i="19"/>
  <c r="BO142" i="19"/>
  <c r="BO141" i="19"/>
  <c r="BO140" i="19"/>
  <c r="BO139" i="19"/>
  <c r="BO138" i="19"/>
  <c r="BO137" i="19"/>
  <c r="BO136" i="19"/>
  <c r="BO135" i="19"/>
  <c r="BO134" i="19"/>
  <c r="BO133" i="19"/>
  <c r="BO132" i="19"/>
  <c r="BO131" i="19"/>
  <c r="BO130" i="19"/>
  <c r="BO129" i="19"/>
  <c r="BO128" i="19"/>
  <c r="BO127" i="19"/>
  <c r="BO126" i="19"/>
  <c r="BO125" i="19"/>
  <c r="BO124" i="19"/>
  <c r="BO123" i="19"/>
  <c r="BO122" i="19"/>
  <c r="BO121" i="19"/>
  <c r="BO120" i="19"/>
  <c r="BO119" i="19"/>
  <c r="BO118" i="19"/>
  <c r="BO117" i="19"/>
  <c r="BO116" i="19"/>
  <c r="BO115" i="19"/>
  <c r="BO114" i="19"/>
  <c r="BO113" i="19"/>
  <c r="BO112" i="19"/>
  <c r="BO111" i="19"/>
  <c r="BO110" i="19"/>
  <c r="BO109" i="19"/>
  <c r="BO108" i="19"/>
  <c r="BO107" i="19"/>
  <c r="BO106" i="19"/>
  <c r="BO105" i="19"/>
  <c r="BO104" i="19"/>
  <c r="BO103" i="19"/>
  <c r="BO102" i="19"/>
  <c r="BO101" i="19"/>
  <c r="BO100" i="19"/>
  <c r="BO99" i="19"/>
  <c r="BO98" i="19"/>
  <c r="BO97" i="19"/>
  <c r="BO96" i="19"/>
  <c r="BO95" i="19"/>
  <c r="BO94" i="19"/>
  <c r="BO93" i="19"/>
  <c r="BO92" i="19"/>
  <c r="BO91" i="19"/>
  <c r="BO90" i="19"/>
  <c r="BO89" i="19"/>
  <c r="BO88" i="19"/>
  <c r="BO87" i="19"/>
  <c r="BO86" i="19"/>
  <c r="BO85" i="19"/>
  <c r="BO84" i="19"/>
  <c r="BO83" i="19"/>
  <c r="BO82" i="19"/>
  <c r="BO81" i="19"/>
  <c r="BO80" i="19"/>
  <c r="BO79" i="19"/>
  <c r="BO78" i="19"/>
  <c r="BO77" i="19"/>
  <c r="BO76" i="19"/>
  <c r="BO75" i="19"/>
  <c r="BO74" i="19"/>
  <c r="BO73" i="19"/>
  <c r="BO72" i="19"/>
  <c r="BO71" i="19"/>
  <c r="BO70" i="19"/>
  <c r="BO69" i="19"/>
  <c r="BO68" i="19"/>
  <c r="BO67" i="19"/>
  <c r="BO66" i="19"/>
  <c r="BO65" i="19"/>
  <c r="BO64" i="19"/>
  <c r="BO63" i="19"/>
  <c r="BO62" i="19"/>
  <c r="BO61" i="19"/>
  <c r="BO59" i="19"/>
  <c r="BO58" i="19"/>
  <c r="BO57" i="19"/>
  <c r="BO56" i="19"/>
  <c r="BO55" i="19"/>
  <c r="BO54" i="19"/>
  <c r="BO53" i="19"/>
  <c r="BO52" i="19"/>
  <c r="BO51" i="19"/>
  <c r="BO50" i="19"/>
  <c r="BO49" i="19"/>
  <c r="BO48" i="19"/>
  <c r="BO47" i="19"/>
  <c r="BO46" i="19"/>
  <c r="BO45" i="19"/>
  <c r="BO44" i="19"/>
  <c r="BO43" i="19"/>
  <c r="BO42" i="19"/>
  <c r="BO41" i="19"/>
  <c r="BO40" i="19"/>
  <c r="BO39" i="19"/>
  <c r="BO38" i="19"/>
  <c r="BO37" i="19"/>
  <c r="BO36" i="19"/>
  <c r="BO35" i="19"/>
  <c r="BO34" i="19"/>
  <c r="BO33" i="19"/>
  <c r="BO32" i="19"/>
  <c r="BO31" i="19"/>
  <c r="BO30" i="19"/>
  <c r="BO29" i="19"/>
  <c r="BO28" i="19"/>
  <c r="BO27" i="19"/>
  <c r="BO26" i="19"/>
  <c r="BO25" i="19"/>
  <c r="BO24" i="19"/>
  <c r="BO22" i="19"/>
  <c r="BO21" i="19"/>
  <c r="BO20" i="19"/>
  <c r="BO19" i="19"/>
  <c r="BO18" i="19"/>
  <c r="BO17" i="19"/>
  <c r="BO15" i="19"/>
  <c r="BO14" i="19"/>
  <c r="BO13" i="19"/>
  <c r="BO12" i="19"/>
  <c r="BO11" i="19"/>
  <c r="BO10" i="19"/>
  <c r="BO9" i="19"/>
  <c r="BO6" i="19"/>
  <c r="BO164" i="16"/>
  <c r="BO163" i="16"/>
  <c r="BO162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60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2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1" i="17"/>
  <c r="BO60" i="17"/>
  <c r="BO59" i="17"/>
  <c r="BO58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4" i="10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60" i="14"/>
  <c r="BO59" i="14"/>
  <c r="BO58" i="14"/>
  <c r="BO57" i="14"/>
  <c r="BO56" i="14"/>
  <c r="BO55" i="14"/>
  <c r="BO54" i="14"/>
  <c r="BO53" i="14"/>
  <c r="BO52" i="14"/>
  <c r="BO51" i="14"/>
  <c r="BO50" i="14"/>
  <c r="BO49" i="14"/>
  <c r="BO48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3" i="14"/>
  <c r="BO21" i="14"/>
  <c r="BO20" i="14"/>
  <c r="BO19" i="14"/>
  <c r="BO18" i="14"/>
  <c r="BO17" i="14"/>
  <c r="BO16" i="14"/>
  <c r="BO14" i="14"/>
  <c r="BO13" i="14"/>
  <c r="BO12" i="14"/>
  <c r="BO11" i="14"/>
  <c r="BO10" i="14"/>
  <c r="BO9" i="14"/>
  <c r="BO6" i="14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7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1" i="13"/>
  <c r="BO20" i="13"/>
  <c r="BO19" i="13"/>
  <c r="BO18" i="13"/>
  <c r="BO17" i="13"/>
  <c r="BO16" i="13"/>
  <c r="BO14" i="13"/>
  <c r="BO13" i="13"/>
  <c r="BO12" i="13"/>
  <c r="BO11" i="13"/>
  <c r="BO10" i="13"/>
  <c r="BO9" i="13"/>
  <c r="BO6" i="13"/>
  <c r="BO180" i="20"/>
  <c r="BO179" i="20"/>
  <c r="BO178" i="20"/>
  <c r="BO177" i="20"/>
  <c r="BO176" i="20"/>
  <c r="BO175" i="20"/>
  <c r="BO174" i="20"/>
  <c r="BO173" i="20"/>
  <c r="BO172" i="20"/>
  <c r="BO171" i="20"/>
  <c r="BO170" i="20"/>
  <c r="BO169" i="20"/>
  <c r="BO168" i="20"/>
  <c r="BO167" i="20"/>
  <c r="BO166" i="20"/>
  <c r="BO165" i="20"/>
  <c r="BO164" i="20"/>
  <c r="BO160" i="20"/>
  <c r="BO159" i="20"/>
  <c r="BO158" i="20"/>
  <c r="BO157" i="20"/>
  <c r="BO156" i="20"/>
  <c r="BO155" i="20"/>
  <c r="BO154" i="20"/>
  <c r="BO153" i="20"/>
  <c r="BO152" i="20"/>
  <c r="BO151" i="20"/>
  <c r="BO150" i="20"/>
  <c r="BO149" i="20"/>
  <c r="BO148" i="20"/>
  <c r="BO147" i="20"/>
  <c r="BO50" i="20"/>
  <c r="BO146" i="20"/>
  <c r="BO145" i="20"/>
  <c r="BO144" i="20"/>
  <c r="BO143" i="20"/>
  <c r="BO142" i="20"/>
  <c r="BO141" i="20"/>
  <c r="BO140" i="20"/>
  <c r="BO139" i="20"/>
  <c r="BO138" i="20"/>
  <c r="BO137" i="20"/>
  <c r="BO136" i="20"/>
  <c r="BO135" i="20"/>
  <c r="BO134" i="20"/>
  <c r="BO133" i="20"/>
  <c r="BO132" i="20"/>
  <c r="BO131" i="20"/>
  <c r="BO130" i="20"/>
  <c r="BO129" i="20"/>
  <c r="BO128" i="20"/>
  <c r="BO127" i="20"/>
  <c r="BO126" i="20"/>
  <c r="BO125" i="20"/>
  <c r="BO124" i="20"/>
  <c r="BO123" i="20"/>
  <c r="BO122" i="20"/>
  <c r="BO121" i="20"/>
  <c r="BO120" i="20"/>
  <c r="BO119" i="20"/>
  <c r="BO118" i="20"/>
  <c r="BO117" i="20"/>
  <c r="BO116" i="20"/>
  <c r="BO115" i="20"/>
  <c r="BO114" i="20"/>
  <c r="BO113" i="20"/>
  <c r="BO112" i="20"/>
  <c r="BO111" i="20"/>
  <c r="BO110" i="20"/>
  <c r="BO109" i="20"/>
  <c r="BO108" i="20"/>
  <c r="BO107" i="20"/>
  <c r="BO106" i="20"/>
  <c r="BO105" i="20"/>
  <c r="BO104" i="20"/>
  <c r="BO103" i="20"/>
  <c r="BO102" i="20"/>
  <c r="BO101" i="20"/>
  <c r="BO100" i="20"/>
  <c r="BO99" i="20"/>
  <c r="BO98" i="20"/>
  <c r="BO97" i="20"/>
  <c r="BO96" i="20"/>
  <c r="BO95" i="20"/>
  <c r="BO94" i="20"/>
  <c r="BO93" i="20"/>
  <c r="BO92" i="20"/>
  <c r="BO91" i="20"/>
  <c r="BO90" i="20"/>
  <c r="BO89" i="20"/>
  <c r="BO88" i="20"/>
  <c r="BO87" i="20"/>
  <c r="BO86" i="20"/>
  <c r="BO85" i="20"/>
  <c r="BO84" i="20"/>
  <c r="BO83" i="20"/>
  <c r="BO82" i="20"/>
  <c r="BO81" i="20"/>
  <c r="BO80" i="20"/>
  <c r="BO79" i="20"/>
  <c r="BO78" i="20"/>
  <c r="BO77" i="20"/>
  <c r="BO76" i="20"/>
  <c r="BO75" i="20"/>
  <c r="BO74" i="20"/>
  <c r="BO73" i="20"/>
  <c r="BO72" i="20"/>
  <c r="BO71" i="20"/>
  <c r="BO70" i="20"/>
  <c r="BO69" i="20"/>
  <c r="BO68" i="20"/>
  <c r="BO67" i="20"/>
  <c r="BO66" i="20"/>
  <c r="BO65" i="20"/>
  <c r="BO64" i="20"/>
  <c r="BO63" i="20"/>
  <c r="BO59" i="20"/>
  <c r="BO58" i="20"/>
  <c r="BO57" i="20"/>
  <c r="BO56" i="20"/>
  <c r="BO55" i="20"/>
  <c r="BO54" i="20"/>
  <c r="BO53" i="20"/>
  <c r="BO52" i="20"/>
  <c r="BO51" i="20"/>
  <c r="BO49" i="20"/>
  <c r="BO48" i="20"/>
  <c r="BO47" i="20"/>
  <c r="BO46" i="20"/>
  <c r="BO45" i="20"/>
  <c r="BO44" i="20"/>
  <c r="BO43" i="20"/>
  <c r="BO42" i="20"/>
  <c r="BO41" i="20"/>
  <c r="BO40" i="20"/>
  <c r="BO39" i="20"/>
  <c r="BO38" i="20"/>
  <c r="BO37" i="20"/>
  <c r="BO36" i="20"/>
  <c r="BO35" i="20"/>
  <c r="BO34" i="20"/>
  <c r="BO33" i="20"/>
  <c r="BO32" i="20"/>
  <c r="BO31" i="20"/>
  <c r="BO30" i="20"/>
  <c r="BO29" i="20"/>
  <c r="BO28" i="20"/>
  <c r="BO27" i="20"/>
  <c r="BO26" i="20"/>
  <c r="BO25" i="20"/>
  <c r="BO21" i="20"/>
  <c r="BO20" i="20"/>
  <c r="BO19" i="20"/>
  <c r="BO18" i="20"/>
  <c r="BO14" i="20"/>
  <c r="BO13" i="20"/>
  <c r="BO12" i="20"/>
  <c r="BO11" i="20"/>
  <c r="BO10" i="20"/>
  <c r="BO9" i="20"/>
  <c r="BO6" i="20"/>
  <c r="BL125" i="21"/>
  <c r="BL124" i="21"/>
  <c r="BL123" i="21"/>
  <c r="BL122" i="21"/>
  <c r="BL121" i="21"/>
  <c r="BL120" i="21"/>
  <c r="BL119" i="21"/>
  <c r="BL118" i="21"/>
  <c r="BL117" i="21"/>
  <c r="BL116" i="21"/>
  <c r="BL112" i="21"/>
  <c r="BL111" i="21"/>
  <c r="BL110" i="21"/>
  <c r="BL109" i="21"/>
  <c r="BL108" i="21"/>
  <c r="BL107" i="21"/>
  <c r="BL106" i="21"/>
  <c r="BL105" i="21"/>
  <c r="BL104" i="21"/>
  <c r="BL103" i="21"/>
  <c r="BL102" i="21"/>
  <c r="BL101" i="21"/>
  <c r="BL100" i="21"/>
  <c r="BL99" i="21"/>
  <c r="BL98" i="21"/>
  <c r="BL97" i="21"/>
  <c r="BL96" i="21"/>
  <c r="BL95" i="21"/>
  <c r="BL94" i="21"/>
  <c r="BL93" i="21"/>
  <c r="BL92" i="21"/>
  <c r="BL91" i="21"/>
  <c r="BL90" i="21"/>
  <c r="BL89" i="21"/>
  <c r="BL88" i="21"/>
  <c r="BL87" i="21"/>
  <c r="BL86" i="21"/>
  <c r="BL85" i="21"/>
  <c r="BL84" i="21"/>
  <c r="BL83" i="21"/>
  <c r="BL82" i="21"/>
  <c r="BL81" i="21"/>
  <c r="BL80" i="21"/>
  <c r="BL79" i="21"/>
  <c r="BL78" i="21"/>
  <c r="BL77" i="21"/>
  <c r="BL76" i="21"/>
  <c r="BL75" i="21"/>
  <c r="BL74" i="21"/>
  <c r="BL73" i="21"/>
  <c r="BL72" i="21"/>
  <c r="BL71" i="21"/>
  <c r="BL70" i="21"/>
  <c r="BL69" i="21"/>
  <c r="BL68" i="21"/>
  <c r="BL67" i="21"/>
  <c r="BL66" i="21"/>
  <c r="BL65" i="21"/>
  <c r="BL64" i="21"/>
  <c r="BL63" i="21"/>
  <c r="BL62" i="21"/>
  <c r="BL61" i="21"/>
  <c r="BL60" i="21"/>
  <c r="BL59" i="21"/>
  <c r="BL56" i="21"/>
  <c r="BL55" i="21"/>
  <c r="BL54" i="21"/>
  <c r="BL53" i="21"/>
  <c r="BL52" i="21"/>
  <c r="BL51" i="21"/>
  <c r="BL50" i="21"/>
  <c r="BL49" i="21"/>
  <c r="BL48" i="21"/>
  <c r="BL47" i="21"/>
  <c r="BL46" i="21"/>
  <c r="BL45" i="21"/>
  <c r="BL44" i="21"/>
  <c r="BL43" i="21"/>
  <c r="BL42" i="21"/>
  <c r="BL41" i="21"/>
  <c r="BL40" i="21"/>
  <c r="BL39" i="21"/>
  <c r="BL38" i="21"/>
  <c r="BL37" i="21"/>
  <c r="BL36" i="21"/>
  <c r="BL35" i="21"/>
  <c r="BL34" i="21"/>
  <c r="BL33" i="21"/>
  <c r="BL32" i="21"/>
  <c r="BL31" i="21"/>
  <c r="BL30" i="21"/>
  <c r="BL29" i="21"/>
  <c r="BL28" i="21"/>
  <c r="BL27" i="21"/>
  <c r="BL26" i="21"/>
  <c r="BL25" i="21"/>
  <c r="BL21" i="21"/>
  <c r="BL20" i="21"/>
  <c r="BL19" i="21"/>
  <c r="BL18" i="21"/>
  <c r="BL14" i="21"/>
  <c r="BL13" i="21"/>
  <c r="BL12" i="21"/>
  <c r="BL11" i="21"/>
  <c r="BL10" i="21"/>
  <c r="BL9" i="21"/>
  <c r="BL180" i="19"/>
  <c r="BL179" i="19"/>
  <c r="BL178" i="19"/>
  <c r="BL177" i="19"/>
  <c r="BL176" i="19"/>
  <c r="BL175" i="19"/>
  <c r="BL174" i="19"/>
  <c r="BL173" i="19"/>
  <c r="BL172" i="19"/>
  <c r="BL171" i="19"/>
  <c r="BL170" i="19"/>
  <c r="BL169" i="19"/>
  <c r="BL168" i="19"/>
  <c r="BL167" i="19"/>
  <c r="BL166" i="19"/>
  <c r="BL165" i="19"/>
  <c r="BL164" i="19"/>
  <c r="BL163" i="19"/>
  <c r="BL161" i="19"/>
  <c r="BL160" i="19"/>
  <c r="BL159" i="19"/>
  <c r="BL158" i="19"/>
  <c r="BL157" i="19"/>
  <c r="BL156" i="19"/>
  <c r="BL155" i="19"/>
  <c r="BL154" i="19"/>
  <c r="BL153" i="19"/>
  <c r="BL152" i="19"/>
  <c r="BL151" i="19"/>
  <c r="BL150" i="19"/>
  <c r="BL149" i="19"/>
  <c r="BL148" i="19"/>
  <c r="BL147" i="19"/>
  <c r="BL146" i="19"/>
  <c r="BL145" i="19"/>
  <c r="BL144" i="19"/>
  <c r="BL143" i="19"/>
  <c r="BL142" i="19"/>
  <c r="BL141" i="19"/>
  <c r="BL140" i="19"/>
  <c r="BL139" i="19"/>
  <c r="BL138" i="19"/>
  <c r="BL137" i="19"/>
  <c r="BL136" i="19"/>
  <c r="BL135" i="19"/>
  <c r="BL134" i="19"/>
  <c r="BL133" i="19"/>
  <c r="BL132" i="19"/>
  <c r="BL131" i="19"/>
  <c r="BL130" i="19"/>
  <c r="BL129" i="19"/>
  <c r="BL128" i="19"/>
  <c r="BL127" i="19"/>
  <c r="BL126" i="19"/>
  <c r="BL125" i="19"/>
  <c r="BL124" i="19"/>
  <c r="BL123" i="19"/>
  <c r="BL122" i="19"/>
  <c r="BL121" i="19"/>
  <c r="BL120" i="19"/>
  <c r="BL119" i="19"/>
  <c r="BL118" i="19"/>
  <c r="BL117" i="19"/>
  <c r="BL116" i="19"/>
  <c r="BL115" i="19"/>
  <c r="BL114" i="19"/>
  <c r="BL113" i="19"/>
  <c r="BL112" i="19"/>
  <c r="BL111" i="19"/>
  <c r="BL110" i="19"/>
  <c r="BL109" i="19"/>
  <c r="BL108" i="19"/>
  <c r="BL107" i="19"/>
  <c r="BL106" i="19"/>
  <c r="BL105" i="19"/>
  <c r="BL104" i="19"/>
  <c r="BL103" i="19"/>
  <c r="BL102" i="19"/>
  <c r="BL101" i="19"/>
  <c r="BL100" i="19"/>
  <c r="BL99" i="19"/>
  <c r="BL98" i="19"/>
  <c r="BL97" i="19"/>
  <c r="BL96" i="19"/>
  <c r="BL95" i="19"/>
  <c r="BL94" i="19"/>
  <c r="BL93" i="19"/>
  <c r="BL92" i="19"/>
  <c r="BL91" i="19"/>
  <c r="BL90" i="19"/>
  <c r="BL89" i="19"/>
  <c r="BL88" i="19"/>
  <c r="BL87" i="19"/>
  <c r="BL86" i="19"/>
  <c r="BL85" i="19"/>
  <c r="BL84" i="19"/>
  <c r="BL83" i="19"/>
  <c r="BL82" i="19"/>
  <c r="BL81" i="19"/>
  <c r="BL80" i="19"/>
  <c r="BL79" i="19"/>
  <c r="BL78" i="19"/>
  <c r="BL77" i="19"/>
  <c r="BL76" i="19"/>
  <c r="BL75" i="19"/>
  <c r="BL74" i="19"/>
  <c r="BL73" i="19"/>
  <c r="BL72" i="19"/>
  <c r="BL71" i="19"/>
  <c r="BL70" i="19"/>
  <c r="BL69" i="19"/>
  <c r="BL68" i="19"/>
  <c r="BL67" i="19"/>
  <c r="BL66" i="19"/>
  <c r="BL65" i="19"/>
  <c r="BL64" i="19"/>
  <c r="BL63" i="19"/>
  <c r="BL62" i="19"/>
  <c r="BL61" i="19"/>
  <c r="BL59" i="19"/>
  <c r="BL58" i="19"/>
  <c r="BL57" i="19"/>
  <c r="BL56" i="19"/>
  <c r="BL55" i="19"/>
  <c r="BL54" i="19"/>
  <c r="BL53" i="19"/>
  <c r="BL52" i="19"/>
  <c r="BL51" i="19"/>
  <c r="BL50" i="19"/>
  <c r="BL49" i="19"/>
  <c r="BL48" i="19"/>
  <c r="BL47" i="19"/>
  <c r="BL46" i="19"/>
  <c r="BL45" i="19"/>
  <c r="BL44" i="19"/>
  <c r="BL43" i="19"/>
  <c r="BL42" i="19"/>
  <c r="BL41" i="19"/>
  <c r="BL40" i="19"/>
  <c r="BL39" i="19"/>
  <c r="BL38" i="19"/>
  <c r="BL37" i="19"/>
  <c r="BL36" i="19"/>
  <c r="BL35" i="19"/>
  <c r="BL34" i="19"/>
  <c r="BL33" i="19"/>
  <c r="BL32" i="19"/>
  <c r="BL31" i="19"/>
  <c r="BL30" i="19"/>
  <c r="BL29" i="19"/>
  <c r="BL28" i="19"/>
  <c r="BL27" i="19"/>
  <c r="BL26" i="19"/>
  <c r="BL25" i="19"/>
  <c r="BL24" i="19"/>
  <c r="BL22" i="19"/>
  <c r="BL21" i="19"/>
  <c r="BL20" i="19"/>
  <c r="BL19" i="19"/>
  <c r="BL18" i="19"/>
  <c r="BL17" i="19"/>
  <c r="BL15" i="19"/>
  <c r="BL14" i="19"/>
  <c r="BL13" i="19"/>
  <c r="BL12" i="19"/>
  <c r="BL11" i="19"/>
  <c r="BL10" i="19"/>
  <c r="BL9" i="19"/>
  <c r="BL6" i="19"/>
  <c r="BL164" i="16"/>
  <c r="BL163" i="16"/>
  <c r="BL162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60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2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1" i="17"/>
  <c r="BL60" i="17"/>
  <c r="BL59" i="17"/>
  <c r="BL58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4" i="10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60" i="14"/>
  <c r="BL59" i="14"/>
  <c r="BL58" i="14"/>
  <c r="BL57" i="14"/>
  <c r="BL56" i="14"/>
  <c r="BL55" i="14"/>
  <c r="BL54" i="14"/>
  <c r="BL53" i="14"/>
  <c r="BL52" i="14"/>
  <c r="BL51" i="14"/>
  <c r="BL50" i="14"/>
  <c r="BL49" i="14"/>
  <c r="BL48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3" i="14"/>
  <c r="BL21" i="14"/>
  <c r="BL20" i="14"/>
  <c r="BL19" i="14"/>
  <c r="BL18" i="14"/>
  <c r="BL17" i="14"/>
  <c r="BL16" i="14"/>
  <c r="BL14" i="14"/>
  <c r="BL13" i="14"/>
  <c r="BL12" i="14"/>
  <c r="BL11" i="14"/>
  <c r="BL10" i="14"/>
  <c r="BL9" i="14"/>
  <c r="BL6" i="14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7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3" i="13"/>
  <c r="BL21" i="13"/>
  <c r="BL20" i="13"/>
  <c r="BL19" i="13"/>
  <c r="BL18" i="13"/>
  <c r="BL17" i="13"/>
  <c r="BL16" i="13"/>
  <c r="BL14" i="13"/>
  <c r="BL13" i="13"/>
  <c r="BL12" i="13"/>
  <c r="BL11" i="13"/>
  <c r="BL10" i="13"/>
  <c r="BL9" i="13"/>
  <c r="BL6" i="13"/>
  <c r="BL180" i="20"/>
  <c r="BL179" i="20"/>
  <c r="BL178" i="20"/>
  <c r="BL177" i="20"/>
  <c r="BL176" i="20"/>
  <c r="BL175" i="20"/>
  <c r="BL174" i="20"/>
  <c r="BL173" i="20"/>
  <c r="BL172" i="20"/>
  <c r="BL171" i="20"/>
  <c r="BL170" i="20"/>
  <c r="BL169" i="20"/>
  <c r="BL168" i="20"/>
  <c r="BL167" i="20"/>
  <c r="BL166" i="20"/>
  <c r="BL165" i="20"/>
  <c r="BL164" i="20"/>
  <c r="BL160" i="20"/>
  <c r="BL159" i="20"/>
  <c r="BL158" i="20"/>
  <c r="BL157" i="20"/>
  <c r="BL156" i="20"/>
  <c r="BL155" i="20"/>
  <c r="BL154" i="20"/>
  <c r="BL153" i="20"/>
  <c r="BL152" i="20"/>
  <c r="BL151" i="20"/>
  <c r="BL150" i="20"/>
  <c r="BL149" i="20"/>
  <c r="BL148" i="20"/>
  <c r="BL147" i="20"/>
  <c r="BL50" i="20"/>
  <c r="BL146" i="20"/>
  <c r="BL145" i="20"/>
  <c r="BL144" i="20"/>
  <c r="BL143" i="20"/>
  <c r="BL142" i="20"/>
  <c r="BL141" i="20"/>
  <c r="BL140" i="20"/>
  <c r="BL139" i="20"/>
  <c r="BL138" i="20"/>
  <c r="BL137" i="20"/>
  <c r="BL136" i="20"/>
  <c r="BL135" i="20"/>
  <c r="BL134" i="20"/>
  <c r="BL133" i="20"/>
  <c r="BL132" i="20"/>
  <c r="BL131" i="20"/>
  <c r="BL130" i="20"/>
  <c r="BL129" i="20"/>
  <c r="BL128" i="20"/>
  <c r="BL127" i="20"/>
  <c r="BL126" i="20"/>
  <c r="BL125" i="20"/>
  <c r="BL124" i="20"/>
  <c r="BL123" i="20"/>
  <c r="BL122" i="20"/>
  <c r="BL121" i="20"/>
  <c r="BL120" i="20"/>
  <c r="BL119" i="20"/>
  <c r="BL118" i="20"/>
  <c r="BL117" i="20"/>
  <c r="BL116" i="20"/>
  <c r="BL115" i="20"/>
  <c r="BL114" i="20"/>
  <c r="BL113" i="20"/>
  <c r="BL112" i="20"/>
  <c r="BL111" i="20"/>
  <c r="BL110" i="20"/>
  <c r="BL109" i="20"/>
  <c r="BL108" i="20"/>
  <c r="BL107" i="20"/>
  <c r="BL106" i="20"/>
  <c r="BL105" i="20"/>
  <c r="BL104" i="20"/>
  <c r="BL103" i="20"/>
  <c r="BL102" i="20"/>
  <c r="BL101" i="20"/>
  <c r="BL100" i="20"/>
  <c r="BL99" i="20"/>
  <c r="BL98" i="20"/>
  <c r="BL97" i="20"/>
  <c r="BL96" i="20"/>
  <c r="BL95" i="20"/>
  <c r="BL94" i="20"/>
  <c r="BL93" i="20"/>
  <c r="BL92" i="20"/>
  <c r="BL91" i="20"/>
  <c r="BL90" i="20"/>
  <c r="BL89" i="20"/>
  <c r="BL88" i="20"/>
  <c r="BL87" i="20"/>
  <c r="BL86" i="20"/>
  <c r="BL85" i="20"/>
  <c r="BL84" i="20"/>
  <c r="BL83" i="20"/>
  <c r="BL82" i="20"/>
  <c r="BL81" i="20"/>
  <c r="BL80" i="20"/>
  <c r="BL79" i="20"/>
  <c r="BL78" i="20"/>
  <c r="BL77" i="20"/>
  <c r="BL76" i="20"/>
  <c r="BL75" i="20"/>
  <c r="BL74" i="20"/>
  <c r="BL73" i="20"/>
  <c r="BL72" i="20"/>
  <c r="BL71" i="20"/>
  <c r="BL70" i="20"/>
  <c r="BL69" i="20"/>
  <c r="BL68" i="20"/>
  <c r="BL67" i="20"/>
  <c r="BL66" i="20"/>
  <c r="BL65" i="20"/>
  <c r="BL64" i="20"/>
  <c r="BL63" i="20"/>
  <c r="BL59" i="20"/>
  <c r="BL58" i="20"/>
  <c r="BL57" i="20"/>
  <c r="BL56" i="20"/>
  <c r="BL55" i="20"/>
  <c r="BL54" i="20"/>
  <c r="BL53" i="20"/>
  <c r="BL52" i="20"/>
  <c r="BL51" i="20"/>
  <c r="BL49" i="20"/>
  <c r="BL48" i="20"/>
  <c r="BL47" i="20"/>
  <c r="BL46" i="20"/>
  <c r="BL45" i="20"/>
  <c r="BL44" i="20"/>
  <c r="BL43" i="20"/>
  <c r="BL42" i="20"/>
  <c r="BL41" i="20"/>
  <c r="BL40" i="20"/>
  <c r="BL39" i="20"/>
  <c r="BL38" i="20"/>
  <c r="BL37" i="20"/>
  <c r="BL36" i="20"/>
  <c r="BL35" i="20"/>
  <c r="BL34" i="20"/>
  <c r="BL33" i="20"/>
  <c r="BL32" i="20"/>
  <c r="BL31" i="20"/>
  <c r="BL30" i="20"/>
  <c r="BL29" i="20"/>
  <c r="BL28" i="20"/>
  <c r="BL27" i="20"/>
  <c r="BL26" i="20"/>
  <c r="BL25" i="20"/>
  <c r="BL21" i="20"/>
  <c r="BL20" i="20"/>
  <c r="BL19" i="20"/>
  <c r="BL18" i="20"/>
  <c r="BL14" i="20"/>
  <c r="BL13" i="20"/>
  <c r="BL12" i="20"/>
  <c r="BL11" i="20"/>
  <c r="BL10" i="20"/>
  <c r="BL9" i="20"/>
  <c r="BL6" i="20"/>
  <c r="BI125" i="21"/>
  <c r="BI124" i="21"/>
  <c r="BI123" i="21"/>
  <c r="BI122" i="21"/>
  <c r="BI121" i="21"/>
  <c r="BI120" i="21"/>
  <c r="BI119" i="21"/>
  <c r="BI118" i="21"/>
  <c r="BI117" i="21"/>
  <c r="BI116" i="21"/>
  <c r="BI112" i="21"/>
  <c r="BI111" i="21"/>
  <c r="BI110" i="21"/>
  <c r="BI109" i="21"/>
  <c r="BI108" i="21"/>
  <c r="BI107" i="21"/>
  <c r="BI106" i="21"/>
  <c r="BI105" i="21"/>
  <c r="BI104" i="21"/>
  <c r="BI103" i="21"/>
  <c r="BI102" i="21"/>
  <c r="BI101" i="21"/>
  <c r="BI100" i="21"/>
  <c r="BI99" i="21"/>
  <c r="BI98" i="21"/>
  <c r="BI97" i="21"/>
  <c r="BI96" i="21"/>
  <c r="BI95" i="21"/>
  <c r="BI94" i="21"/>
  <c r="BI93" i="21"/>
  <c r="BI92" i="21"/>
  <c r="BI91" i="21"/>
  <c r="BI90" i="21"/>
  <c r="BI89" i="21"/>
  <c r="BI88" i="21"/>
  <c r="BI87" i="21"/>
  <c r="BI86" i="21"/>
  <c r="BI85" i="21"/>
  <c r="BI84" i="21"/>
  <c r="BI83" i="21"/>
  <c r="BI82" i="21"/>
  <c r="BI81" i="21"/>
  <c r="BI80" i="21"/>
  <c r="BI79" i="21"/>
  <c r="BI78" i="21"/>
  <c r="BI77" i="21"/>
  <c r="BI76" i="21"/>
  <c r="BI75" i="21"/>
  <c r="BI74" i="21"/>
  <c r="BI73" i="21"/>
  <c r="BI72" i="21"/>
  <c r="BI71" i="21"/>
  <c r="BI70" i="21"/>
  <c r="BI69" i="21"/>
  <c r="BI68" i="21"/>
  <c r="BI67" i="21"/>
  <c r="BI66" i="21"/>
  <c r="BI65" i="21"/>
  <c r="BI64" i="21"/>
  <c r="BI63" i="21"/>
  <c r="BI62" i="21"/>
  <c r="BI61" i="21"/>
  <c r="BI60" i="21"/>
  <c r="BI59" i="21"/>
  <c r="BI56" i="21"/>
  <c r="BI55" i="21"/>
  <c r="BI54" i="21"/>
  <c r="BI53" i="21"/>
  <c r="BI52" i="21"/>
  <c r="BI51" i="21"/>
  <c r="BI50" i="21"/>
  <c r="BI49" i="21"/>
  <c r="BI48" i="21"/>
  <c r="BI47" i="21"/>
  <c r="BI46" i="21"/>
  <c r="BI45" i="21"/>
  <c r="BI44" i="21"/>
  <c r="BI43" i="21"/>
  <c r="BI42" i="21"/>
  <c r="BI41" i="21"/>
  <c r="BI40" i="21"/>
  <c r="BI39" i="21"/>
  <c r="BI38" i="21"/>
  <c r="BI37" i="21"/>
  <c r="BI36" i="21"/>
  <c r="BI35" i="21"/>
  <c r="BI34" i="21"/>
  <c r="BI33" i="21"/>
  <c r="BI32" i="21"/>
  <c r="BI31" i="21"/>
  <c r="BI30" i="21"/>
  <c r="BI29" i="21"/>
  <c r="BI28" i="21"/>
  <c r="BI27" i="21"/>
  <c r="BI26" i="21"/>
  <c r="BI25" i="21"/>
  <c r="BI21" i="21"/>
  <c r="BI20" i="21"/>
  <c r="BI19" i="21"/>
  <c r="BI18" i="21"/>
  <c r="BI14" i="21"/>
  <c r="BI13" i="21"/>
  <c r="BI12" i="21"/>
  <c r="BI11" i="21"/>
  <c r="BI10" i="21"/>
  <c r="BI9" i="21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BI122" i="19"/>
  <c r="BI121" i="19"/>
  <c r="BI120" i="19"/>
  <c r="BI119" i="19"/>
  <c r="BI118" i="19"/>
  <c r="BI117" i="19"/>
  <c r="BI116" i="19"/>
  <c r="BI115" i="19"/>
  <c r="BI114" i="19"/>
  <c r="BI113" i="19"/>
  <c r="BI112" i="19"/>
  <c r="BI111" i="19"/>
  <c r="BI110" i="19"/>
  <c r="BI109" i="19"/>
  <c r="BI108" i="19"/>
  <c r="BI107" i="19"/>
  <c r="BI106" i="19"/>
  <c r="BI105" i="19"/>
  <c r="BI104" i="19"/>
  <c r="BI103" i="19"/>
  <c r="BI102" i="19"/>
  <c r="BI101" i="19"/>
  <c r="BI100" i="19"/>
  <c r="BI99" i="19"/>
  <c r="BI98" i="19"/>
  <c r="BI97" i="19"/>
  <c r="BI96" i="19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1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2" i="19"/>
  <c r="BI21" i="19"/>
  <c r="BI20" i="19"/>
  <c r="BI19" i="19"/>
  <c r="BI18" i="19"/>
  <c r="BI17" i="19"/>
  <c r="BI15" i="19"/>
  <c r="BI14" i="19"/>
  <c r="BI13" i="19"/>
  <c r="BI12" i="19"/>
  <c r="BI11" i="19"/>
  <c r="BI10" i="19"/>
  <c r="BI9" i="19"/>
  <c r="BI6" i="19"/>
  <c r="BI164" i="16"/>
  <c r="BI163" i="16"/>
  <c r="BI162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60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2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1" i="17"/>
  <c r="BI60" i="17"/>
  <c r="BI59" i="17"/>
  <c r="BI58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4" i="10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60" i="14"/>
  <c r="BI59" i="14"/>
  <c r="BI58" i="14"/>
  <c r="BI57" i="14"/>
  <c r="BI56" i="14"/>
  <c r="BI55" i="14"/>
  <c r="BI54" i="14"/>
  <c r="BI53" i="14"/>
  <c r="BI52" i="14"/>
  <c r="BI51" i="14"/>
  <c r="BI50" i="14"/>
  <c r="BI49" i="14"/>
  <c r="BI48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3" i="14"/>
  <c r="BI21" i="14"/>
  <c r="BI20" i="14"/>
  <c r="BI19" i="14"/>
  <c r="BI18" i="14"/>
  <c r="BI17" i="14"/>
  <c r="BI16" i="14"/>
  <c r="BI14" i="14"/>
  <c r="BI13" i="14"/>
  <c r="BI12" i="14"/>
  <c r="BI11" i="14"/>
  <c r="BI10" i="14"/>
  <c r="BI9" i="14"/>
  <c r="BI6" i="14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7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1" i="13"/>
  <c r="BI20" i="13"/>
  <c r="BI19" i="13"/>
  <c r="BI18" i="13"/>
  <c r="BI17" i="13"/>
  <c r="BI16" i="13"/>
  <c r="BI14" i="13"/>
  <c r="BI13" i="13"/>
  <c r="BI12" i="13"/>
  <c r="BI11" i="13"/>
  <c r="BI10" i="13"/>
  <c r="BI9" i="13"/>
  <c r="BI6" i="13"/>
  <c r="BI180" i="20"/>
  <c r="BI179" i="20"/>
  <c r="BI178" i="20"/>
  <c r="BI177" i="20"/>
  <c r="BI176" i="20"/>
  <c r="BI175" i="20"/>
  <c r="BI174" i="20"/>
  <c r="BI173" i="20"/>
  <c r="BI172" i="20"/>
  <c r="BI171" i="20"/>
  <c r="BI170" i="20"/>
  <c r="BI169" i="20"/>
  <c r="BI168" i="20"/>
  <c r="BI167" i="20"/>
  <c r="BI166" i="20"/>
  <c r="BI165" i="20"/>
  <c r="BI164" i="20"/>
  <c r="BI160" i="20"/>
  <c r="BI159" i="20"/>
  <c r="BI158" i="20"/>
  <c r="BI157" i="20"/>
  <c r="BI156" i="20"/>
  <c r="BI155" i="20"/>
  <c r="BI154" i="20"/>
  <c r="BI153" i="20"/>
  <c r="BI152" i="20"/>
  <c r="BI151" i="20"/>
  <c r="BI150" i="20"/>
  <c r="BI149" i="20"/>
  <c r="BI148" i="20"/>
  <c r="BI147" i="20"/>
  <c r="BI50" i="20"/>
  <c r="BI146" i="20"/>
  <c r="BI145" i="20"/>
  <c r="BI144" i="20"/>
  <c r="BI143" i="20"/>
  <c r="BI142" i="20"/>
  <c r="BI141" i="20"/>
  <c r="BI140" i="20"/>
  <c r="BI139" i="20"/>
  <c r="BI138" i="20"/>
  <c r="BI137" i="20"/>
  <c r="BI136" i="20"/>
  <c r="BI135" i="20"/>
  <c r="BI134" i="20"/>
  <c r="BI133" i="20"/>
  <c r="BI132" i="20"/>
  <c r="BI131" i="20"/>
  <c r="BI130" i="20"/>
  <c r="BI129" i="20"/>
  <c r="BI128" i="20"/>
  <c r="BI127" i="20"/>
  <c r="BI126" i="20"/>
  <c r="BI125" i="20"/>
  <c r="BI124" i="20"/>
  <c r="BI123" i="20"/>
  <c r="BI122" i="20"/>
  <c r="BI121" i="20"/>
  <c r="BI120" i="20"/>
  <c r="BI119" i="20"/>
  <c r="BI118" i="20"/>
  <c r="BI117" i="20"/>
  <c r="BI116" i="20"/>
  <c r="BI115" i="20"/>
  <c r="BI114" i="20"/>
  <c r="BI113" i="20"/>
  <c r="BI112" i="20"/>
  <c r="BI111" i="20"/>
  <c r="BI110" i="20"/>
  <c r="BI109" i="20"/>
  <c r="BI108" i="20"/>
  <c r="BI107" i="20"/>
  <c r="BI106" i="20"/>
  <c r="BI105" i="20"/>
  <c r="BI104" i="20"/>
  <c r="BI103" i="20"/>
  <c r="BI102" i="20"/>
  <c r="BI101" i="20"/>
  <c r="BI100" i="20"/>
  <c r="BI99" i="20"/>
  <c r="BI98" i="20"/>
  <c r="BI97" i="20"/>
  <c r="BI96" i="20"/>
  <c r="BI95" i="20"/>
  <c r="BI94" i="20"/>
  <c r="BI93" i="20"/>
  <c r="BI92" i="20"/>
  <c r="BI91" i="20"/>
  <c r="BI90" i="20"/>
  <c r="BI89" i="20"/>
  <c r="BI88" i="20"/>
  <c r="BI87" i="20"/>
  <c r="BI86" i="20"/>
  <c r="BI85" i="20"/>
  <c r="BI84" i="20"/>
  <c r="BI83" i="20"/>
  <c r="BI82" i="20"/>
  <c r="BI81" i="20"/>
  <c r="BI80" i="20"/>
  <c r="BI79" i="20"/>
  <c r="BI78" i="20"/>
  <c r="BI77" i="20"/>
  <c r="BI76" i="20"/>
  <c r="BI75" i="20"/>
  <c r="BI74" i="20"/>
  <c r="BI73" i="20"/>
  <c r="BI72" i="20"/>
  <c r="BI71" i="20"/>
  <c r="BI70" i="20"/>
  <c r="BI69" i="20"/>
  <c r="BI68" i="20"/>
  <c r="BI67" i="20"/>
  <c r="BI66" i="20"/>
  <c r="BI65" i="20"/>
  <c r="BI64" i="20"/>
  <c r="BI63" i="20"/>
  <c r="BI59" i="20"/>
  <c r="BI58" i="20"/>
  <c r="BI57" i="20"/>
  <c r="BI56" i="20"/>
  <c r="BI55" i="20"/>
  <c r="BI54" i="20"/>
  <c r="BI53" i="20"/>
  <c r="BI52" i="20"/>
  <c r="BI51" i="20"/>
  <c r="BI49" i="20"/>
  <c r="BI48" i="20"/>
  <c r="BI47" i="20"/>
  <c r="BI46" i="20"/>
  <c r="BI45" i="20"/>
  <c r="BI44" i="20"/>
  <c r="BI43" i="20"/>
  <c r="BI42" i="20"/>
  <c r="BI41" i="20"/>
  <c r="BI40" i="20"/>
  <c r="BI39" i="20"/>
  <c r="BI38" i="20"/>
  <c r="BI37" i="20"/>
  <c r="BI36" i="20"/>
  <c r="BI35" i="20"/>
  <c r="BI34" i="20"/>
  <c r="BI33" i="20"/>
  <c r="BI32" i="20"/>
  <c r="BI31" i="20"/>
  <c r="BI30" i="20"/>
  <c r="BI29" i="20"/>
  <c r="BI28" i="20"/>
  <c r="BI27" i="20"/>
  <c r="BI26" i="20"/>
  <c r="BI25" i="20"/>
  <c r="BI21" i="20"/>
  <c r="BI20" i="20"/>
  <c r="BI19" i="20"/>
  <c r="BI18" i="20"/>
  <c r="BI14" i="20"/>
  <c r="BI13" i="20"/>
  <c r="BI12" i="20"/>
  <c r="BI11" i="20"/>
  <c r="BI10" i="20"/>
  <c r="BI9" i="20"/>
  <c r="BI6" i="20"/>
  <c r="BF125" i="21"/>
  <c r="BF124" i="21"/>
  <c r="BF123" i="21"/>
  <c r="BF122" i="21"/>
  <c r="BF121" i="21"/>
  <c r="BF120" i="21"/>
  <c r="BF119" i="21"/>
  <c r="BF118" i="21"/>
  <c r="BF117" i="21"/>
  <c r="BF116" i="21"/>
  <c r="BF112" i="21"/>
  <c r="BF111" i="21"/>
  <c r="BF110" i="21"/>
  <c r="BF109" i="21"/>
  <c r="BF108" i="21"/>
  <c r="BF107" i="21"/>
  <c r="BF106" i="21"/>
  <c r="BF105" i="21"/>
  <c r="BF104" i="21"/>
  <c r="BF103" i="21"/>
  <c r="BF102" i="21"/>
  <c r="BF101" i="21"/>
  <c r="BF100" i="21"/>
  <c r="BF99" i="21"/>
  <c r="BF98" i="21"/>
  <c r="BF97" i="21"/>
  <c r="BF96" i="21"/>
  <c r="BF95" i="21"/>
  <c r="BF94" i="21"/>
  <c r="BF93" i="21"/>
  <c r="BF92" i="21"/>
  <c r="BF91" i="21"/>
  <c r="BF90" i="21"/>
  <c r="BF89" i="21"/>
  <c r="BF88" i="21"/>
  <c r="BF87" i="21"/>
  <c r="BF86" i="21"/>
  <c r="BF85" i="21"/>
  <c r="BF84" i="21"/>
  <c r="BF83" i="21"/>
  <c r="BF82" i="21"/>
  <c r="BF81" i="21"/>
  <c r="BF80" i="21"/>
  <c r="BF79" i="21"/>
  <c r="BF78" i="21"/>
  <c r="BF77" i="21"/>
  <c r="BF76" i="21"/>
  <c r="BF75" i="21"/>
  <c r="BF74" i="21"/>
  <c r="BF73" i="21"/>
  <c r="BF72" i="21"/>
  <c r="BF71" i="21"/>
  <c r="BF70" i="21"/>
  <c r="BF69" i="21"/>
  <c r="BF68" i="21"/>
  <c r="BF67" i="21"/>
  <c r="BF66" i="21"/>
  <c r="BF65" i="21"/>
  <c r="BF64" i="21"/>
  <c r="BF63" i="21"/>
  <c r="BF62" i="21"/>
  <c r="BF61" i="21"/>
  <c r="BF60" i="21"/>
  <c r="BF59" i="21"/>
  <c r="BF56" i="21"/>
  <c r="BF55" i="21"/>
  <c r="BF54" i="21"/>
  <c r="BF53" i="21"/>
  <c r="BF52" i="21"/>
  <c r="BF51" i="21"/>
  <c r="BF50" i="21"/>
  <c r="BF49" i="21"/>
  <c r="BF48" i="21"/>
  <c r="BF47" i="21"/>
  <c r="BF46" i="21"/>
  <c r="BF45" i="21"/>
  <c r="BF44" i="21"/>
  <c r="BF43" i="21"/>
  <c r="BF42" i="21"/>
  <c r="BF41" i="21"/>
  <c r="BF40" i="21"/>
  <c r="BF39" i="21"/>
  <c r="BF38" i="21"/>
  <c r="BF37" i="21"/>
  <c r="BF36" i="21"/>
  <c r="BF35" i="21"/>
  <c r="BF34" i="21"/>
  <c r="BF33" i="21"/>
  <c r="BF32" i="21"/>
  <c r="BF31" i="21"/>
  <c r="BF30" i="21"/>
  <c r="BF29" i="21"/>
  <c r="BF28" i="21"/>
  <c r="BF27" i="21"/>
  <c r="BF26" i="21"/>
  <c r="BF25" i="21"/>
  <c r="BF21" i="21"/>
  <c r="BF20" i="21"/>
  <c r="BF19" i="21"/>
  <c r="BF18" i="21"/>
  <c r="BF14" i="21"/>
  <c r="BF13" i="21"/>
  <c r="BF12" i="21"/>
  <c r="BF11" i="21"/>
  <c r="BF10" i="21"/>
  <c r="BF9" i="21"/>
  <c r="BF180" i="19"/>
  <c r="BF179" i="19"/>
  <c r="BF178" i="19"/>
  <c r="BF177" i="19"/>
  <c r="BF176" i="19"/>
  <c r="BF175" i="19"/>
  <c r="BF174" i="19"/>
  <c r="BF173" i="19"/>
  <c r="BF172" i="19"/>
  <c r="BF171" i="19"/>
  <c r="BF170" i="19"/>
  <c r="BF169" i="19"/>
  <c r="BF168" i="19"/>
  <c r="BF167" i="19"/>
  <c r="BF166" i="19"/>
  <c r="BF165" i="19"/>
  <c r="BF164" i="19"/>
  <c r="BF163" i="19"/>
  <c r="BF161" i="19"/>
  <c r="BF160" i="19"/>
  <c r="BF159" i="19"/>
  <c r="BF158" i="19"/>
  <c r="BF157" i="19"/>
  <c r="BF156" i="19"/>
  <c r="BF155" i="19"/>
  <c r="BF154" i="19"/>
  <c r="BF153" i="19"/>
  <c r="BF152" i="19"/>
  <c r="BF151" i="19"/>
  <c r="BF150" i="19"/>
  <c r="BF149" i="19"/>
  <c r="BF148" i="19"/>
  <c r="BF147" i="19"/>
  <c r="BF146" i="19"/>
  <c r="BF145" i="19"/>
  <c r="BF144" i="19"/>
  <c r="BF143" i="19"/>
  <c r="BF142" i="19"/>
  <c r="BF141" i="19"/>
  <c r="BF140" i="19"/>
  <c r="BF139" i="19"/>
  <c r="BF138" i="19"/>
  <c r="BF137" i="19"/>
  <c r="BF136" i="19"/>
  <c r="BF135" i="19"/>
  <c r="BF134" i="19"/>
  <c r="BF133" i="19"/>
  <c r="BF132" i="19"/>
  <c r="BF131" i="19"/>
  <c r="BF130" i="19"/>
  <c r="BF129" i="19"/>
  <c r="BF128" i="19"/>
  <c r="BF127" i="19"/>
  <c r="BF126" i="19"/>
  <c r="BF125" i="19"/>
  <c r="BF124" i="19"/>
  <c r="BF123" i="19"/>
  <c r="BF122" i="19"/>
  <c r="BF121" i="19"/>
  <c r="BF120" i="19"/>
  <c r="BF119" i="19"/>
  <c r="BF118" i="19"/>
  <c r="BF117" i="19"/>
  <c r="BF116" i="19"/>
  <c r="BF115" i="19"/>
  <c r="BF114" i="19"/>
  <c r="BF113" i="19"/>
  <c r="BF112" i="19"/>
  <c r="BF111" i="19"/>
  <c r="BF110" i="19"/>
  <c r="BF109" i="19"/>
  <c r="BF108" i="19"/>
  <c r="BF107" i="19"/>
  <c r="BF106" i="19"/>
  <c r="BF105" i="19"/>
  <c r="BF104" i="19"/>
  <c r="BF103" i="19"/>
  <c r="BF102" i="19"/>
  <c r="BF101" i="19"/>
  <c r="BF100" i="19"/>
  <c r="BF99" i="19"/>
  <c r="BF98" i="19"/>
  <c r="BF97" i="19"/>
  <c r="BF96" i="19"/>
  <c r="BF95" i="19"/>
  <c r="BF94" i="19"/>
  <c r="BF93" i="19"/>
  <c r="BF92" i="19"/>
  <c r="BF91" i="19"/>
  <c r="BF90" i="19"/>
  <c r="BF89" i="19"/>
  <c r="BF88" i="19"/>
  <c r="BF87" i="19"/>
  <c r="BF86" i="19"/>
  <c r="BF85" i="19"/>
  <c r="BF84" i="19"/>
  <c r="BF83" i="19"/>
  <c r="BF82" i="19"/>
  <c r="BF81" i="19"/>
  <c r="BF80" i="19"/>
  <c r="BF79" i="19"/>
  <c r="BF78" i="19"/>
  <c r="BF77" i="19"/>
  <c r="BF76" i="19"/>
  <c r="BF75" i="19"/>
  <c r="BF74" i="19"/>
  <c r="BF73" i="19"/>
  <c r="BF72" i="19"/>
  <c r="BF71" i="19"/>
  <c r="BF70" i="19"/>
  <c r="BF69" i="19"/>
  <c r="BF68" i="19"/>
  <c r="BF67" i="19"/>
  <c r="BF66" i="19"/>
  <c r="BF65" i="19"/>
  <c r="BF64" i="19"/>
  <c r="BF63" i="19"/>
  <c r="BF62" i="19"/>
  <c r="BF61" i="19"/>
  <c r="BF59" i="19"/>
  <c r="BF58" i="19"/>
  <c r="BF57" i="19"/>
  <c r="BF56" i="19"/>
  <c r="BF55" i="19"/>
  <c r="BF54" i="19"/>
  <c r="BF53" i="19"/>
  <c r="BF52" i="19"/>
  <c r="BF51" i="19"/>
  <c r="BF50" i="19"/>
  <c r="BF49" i="19"/>
  <c r="BF48" i="19"/>
  <c r="BF47" i="19"/>
  <c r="BF46" i="19"/>
  <c r="BF45" i="19"/>
  <c r="BF44" i="19"/>
  <c r="BF43" i="19"/>
  <c r="BF42" i="19"/>
  <c r="BF41" i="19"/>
  <c r="BF40" i="19"/>
  <c r="BF39" i="19"/>
  <c r="BF38" i="19"/>
  <c r="BF37" i="19"/>
  <c r="BF36" i="19"/>
  <c r="BF35" i="19"/>
  <c r="BF34" i="19"/>
  <c r="BF33" i="19"/>
  <c r="BF32" i="19"/>
  <c r="BF31" i="19"/>
  <c r="BF30" i="19"/>
  <c r="BF29" i="19"/>
  <c r="BF28" i="19"/>
  <c r="BF27" i="19"/>
  <c r="BF26" i="19"/>
  <c r="BF25" i="19"/>
  <c r="BF24" i="19"/>
  <c r="BF22" i="19"/>
  <c r="BF21" i="19"/>
  <c r="BF20" i="19"/>
  <c r="BF19" i="19"/>
  <c r="BF18" i="19"/>
  <c r="BF17" i="19"/>
  <c r="BF15" i="19"/>
  <c r="BF14" i="19"/>
  <c r="BF13" i="19"/>
  <c r="BF12" i="19"/>
  <c r="BF11" i="19"/>
  <c r="BF10" i="19"/>
  <c r="BF9" i="19"/>
  <c r="BF6" i="19"/>
  <c r="BF164" i="16"/>
  <c r="BF163" i="16"/>
  <c r="BF162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60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2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1" i="17"/>
  <c r="BF60" i="17"/>
  <c r="BF59" i="17"/>
  <c r="BF58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4" i="10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60" i="14"/>
  <c r="BF59" i="14"/>
  <c r="BF58" i="14"/>
  <c r="BF57" i="14"/>
  <c r="BF56" i="14"/>
  <c r="BF55" i="14"/>
  <c r="BF54" i="14"/>
  <c r="BF53" i="14"/>
  <c r="BF52" i="14"/>
  <c r="BF51" i="14"/>
  <c r="BF50" i="14"/>
  <c r="BF49" i="14"/>
  <c r="BF48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3" i="14"/>
  <c r="BF21" i="14"/>
  <c r="BF20" i="14"/>
  <c r="BF19" i="14"/>
  <c r="BF18" i="14"/>
  <c r="BF17" i="14"/>
  <c r="BF16" i="14"/>
  <c r="BF14" i="14"/>
  <c r="BF13" i="14"/>
  <c r="BF12" i="14"/>
  <c r="BF11" i="14"/>
  <c r="BF10" i="14"/>
  <c r="BF9" i="14"/>
  <c r="BF6" i="14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7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3" i="13"/>
  <c r="BF21" i="13"/>
  <c r="BF20" i="13"/>
  <c r="BF19" i="13"/>
  <c r="BF18" i="13"/>
  <c r="BF17" i="13"/>
  <c r="BF16" i="13"/>
  <c r="BF14" i="13"/>
  <c r="BF13" i="13"/>
  <c r="BF12" i="13"/>
  <c r="BF11" i="13"/>
  <c r="BF10" i="13"/>
  <c r="BF9" i="13"/>
  <c r="BF6" i="13"/>
  <c r="BF180" i="20"/>
  <c r="BF179" i="20"/>
  <c r="BF178" i="20"/>
  <c r="BF177" i="20"/>
  <c r="BF176" i="20"/>
  <c r="BF175" i="20"/>
  <c r="BF174" i="20"/>
  <c r="BF173" i="20"/>
  <c r="BF172" i="20"/>
  <c r="BF171" i="20"/>
  <c r="BF170" i="20"/>
  <c r="BF169" i="20"/>
  <c r="BF168" i="20"/>
  <c r="BF167" i="20"/>
  <c r="BF166" i="20"/>
  <c r="BF165" i="20"/>
  <c r="BF164" i="20"/>
  <c r="BF160" i="20"/>
  <c r="BF159" i="20"/>
  <c r="BF158" i="20"/>
  <c r="BF157" i="20"/>
  <c r="BF156" i="20"/>
  <c r="BF155" i="20"/>
  <c r="BF154" i="20"/>
  <c r="BF153" i="20"/>
  <c r="BF152" i="20"/>
  <c r="BF151" i="20"/>
  <c r="BF150" i="20"/>
  <c r="BF149" i="20"/>
  <c r="BF148" i="20"/>
  <c r="BF147" i="20"/>
  <c r="BF50" i="20"/>
  <c r="BF146" i="20"/>
  <c r="BF145" i="20"/>
  <c r="BF144" i="20"/>
  <c r="BF143" i="20"/>
  <c r="BF142" i="20"/>
  <c r="BF141" i="20"/>
  <c r="BF140" i="20"/>
  <c r="BF139" i="20"/>
  <c r="BF138" i="20"/>
  <c r="BF137" i="20"/>
  <c r="BF136" i="20"/>
  <c r="BF135" i="20"/>
  <c r="BF134" i="20"/>
  <c r="BF133" i="20"/>
  <c r="BF132" i="20"/>
  <c r="BF131" i="20"/>
  <c r="BF130" i="20"/>
  <c r="BF129" i="20"/>
  <c r="BF128" i="20"/>
  <c r="BF127" i="20"/>
  <c r="BF126" i="20"/>
  <c r="BF125" i="20"/>
  <c r="BF124" i="20"/>
  <c r="BF123" i="20"/>
  <c r="BF122" i="20"/>
  <c r="BF121" i="20"/>
  <c r="BF120" i="20"/>
  <c r="BF119" i="20"/>
  <c r="BF118" i="20"/>
  <c r="BF117" i="20"/>
  <c r="BF116" i="20"/>
  <c r="BF115" i="20"/>
  <c r="BF114" i="20"/>
  <c r="BF113" i="20"/>
  <c r="BF112" i="20"/>
  <c r="BF111" i="20"/>
  <c r="BF110" i="20"/>
  <c r="BF109" i="20"/>
  <c r="BF108" i="20"/>
  <c r="BF107" i="20"/>
  <c r="BF106" i="20"/>
  <c r="BF105" i="20"/>
  <c r="BF104" i="20"/>
  <c r="BF103" i="20"/>
  <c r="BF102" i="20"/>
  <c r="BF101" i="20"/>
  <c r="BF100" i="20"/>
  <c r="BF99" i="20"/>
  <c r="BF98" i="20"/>
  <c r="BF97" i="20"/>
  <c r="BF96" i="20"/>
  <c r="BF95" i="20"/>
  <c r="BF94" i="20"/>
  <c r="BF93" i="20"/>
  <c r="BF92" i="20"/>
  <c r="BF91" i="20"/>
  <c r="BF90" i="20"/>
  <c r="BF89" i="20"/>
  <c r="BF88" i="20"/>
  <c r="BF87" i="20"/>
  <c r="BF86" i="20"/>
  <c r="BF85" i="20"/>
  <c r="BF84" i="20"/>
  <c r="BF83" i="20"/>
  <c r="BF82" i="20"/>
  <c r="BF81" i="20"/>
  <c r="BF80" i="20"/>
  <c r="BF79" i="20"/>
  <c r="BF78" i="20"/>
  <c r="BF77" i="20"/>
  <c r="BF76" i="20"/>
  <c r="BF75" i="20"/>
  <c r="BF74" i="20"/>
  <c r="BF73" i="20"/>
  <c r="BF72" i="20"/>
  <c r="BF71" i="20"/>
  <c r="BF70" i="20"/>
  <c r="BF69" i="20"/>
  <c r="BF68" i="20"/>
  <c r="BF67" i="20"/>
  <c r="BF66" i="20"/>
  <c r="BF65" i="20"/>
  <c r="BF64" i="20"/>
  <c r="BF63" i="20"/>
  <c r="BF59" i="20"/>
  <c r="BF58" i="20"/>
  <c r="BF57" i="20"/>
  <c r="BF56" i="20"/>
  <c r="BF55" i="20"/>
  <c r="BF54" i="20"/>
  <c r="BF53" i="20"/>
  <c r="BF52" i="20"/>
  <c r="BF51" i="20"/>
  <c r="BF49" i="20"/>
  <c r="BF48" i="20"/>
  <c r="BF47" i="20"/>
  <c r="BF46" i="20"/>
  <c r="BF45" i="20"/>
  <c r="BF44" i="20"/>
  <c r="BF43" i="20"/>
  <c r="BF42" i="20"/>
  <c r="BF41" i="20"/>
  <c r="BF40" i="20"/>
  <c r="BF39" i="20"/>
  <c r="BF38" i="20"/>
  <c r="BF37" i="20"/>
  <c r="BF36" i="20"/>
  <c r="BF35" i="20"/>
  <c r="BF34" i="20"/>
  <c r="BF33" i="20"/>
  <c r="BF32" i="20"/>
  <c r="BF31" i="20"/>
  <c r="BF30" i="20"/>
  <c r="BF29" i="20"/>
  <c r="BF28" i="20"/>
  <c r="BF27" i="20"/>
  <c r="BF26" i="20"/>
  <c r="BF25" i="20"/>
  <c r="BF21" i="20"/>
  <c r="BF20" i="20"/>
  <c r="BF19" i="20"/>
  <c r="BF18" i="20"/>
  <c r="BF14" i="20"/>
  <c r="BF13" i="20"/>
  <c r="BF12" i="20"/>
  <c r="BF11" i="20"/>
  <c r="BF10" i="20"/>
  <c r="BF9" i="20"/>
  <c r="BF6" i="20"/>
  <c r="BC125" i="21"/>
  <c r="BC124" i="21"/>
  <c r="BC123" i="21"/>
  <c r="BC122" i="21"/>
  <c r="BC121" i="21"/>
  <c r="BC120" i="21"/>
  <c r="BC119" i="21"/>
  <c r="BC118" i="21"/>
  <c r="BC117" i="21"/>
  <c r="BC116" i="21"/>
  <c r="BC112" i="21"/>
  <c r="BC111" i="21"/>
  <c r="BC110" i="21"/>
  <c r="BC109" i="21"/>
  <c r="BC108" i="21"/>
  <c r="BC107" i="21"/>
  <c r="BC106" i="21"/>
  <c r="BC105" i="21"/>
  <c r="BC104" i="21"/>
  <c r="BC103" i="21"/>
  <c r="BC102" i="21"/>
  <c r="BC101" i="21"/>
  <c r="BC100" i="21"/>
  <c r="BC99" i="21"/>
  <c r="BC98" i="21"/>
  <c r="BC97" i="21"/>
  <c r="BC96" i="21"/>
  <c r="BC95" i="21"/>
  <c r="BC94" i="21"/>
  <c r="BC93" i="21"/>
  <c r="BC92" i="21"/>
  <c r="BC91" i="21"/>
  <c r="BC90" i="21"/>
  <c r="BC89" i="21"/>
  <c r="BC88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60" i="21"/>
  <c r="BC59" i="21"/>
  <c r="BC56" i="21"/>
  <c r="BC55" i="21"/>
  <c r="BC54" i="21"/>
  <c r="BC53" i="21"/>
  <c r="BC52" i="21"/>
  <c r="BC51" i="21"/>
  <c r="BC50" i="21"/>
  <c r="BC49" i="21"/>
  <c r="BC48" i="21"/>
  <c r="BC47" i="21"/>
  <c r="BC46" i="21"/>
  <c r="BC45" i="21"/>
  <c r="BC44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1" i="21"/>
  <c r="BC20" i="21"/>
  <c r="BC19" i="21"/>
  <c r="BC18" i="21"/>
  <c r="BC14" i="21"/>
  <c r="BC13" i="21"/>
  <c r="BC12" i="21"/>
  <c r="BC11" i="21"/>
  <c r="BC10" i="21"/>
  <c r="BC9" i="21"/>
  <c r="BC180" i="19"/>
  <c r="BC179" i="19"/>
  <c r="BC178" i="19"/>
  <c r="BC177" i="19"/>
  <c r="BC176" i="19"/>
  <c r="BC175" i="19"/>
  <c r="BC174" i="19"/>
  <c r="BC173" i="19"/>
  <c r="BC172" i="19"/>
  <c r="BC171" i="19"/>
  <c r="BC170" i="19"/>
  <c r="BC169" i="19"/>
  <c r="BC168" i="19"/>
  <c r="BC167" i="19"/>
  <c r="BC166" i="19"/>
  <c r="BC165" i="19"/>
  <c r="BC164" i="19"/>
  <c r="BC163" i="19"/>
  <c r="BC161" i="19"/>
  <c r="BC160" i="19"/>
  <c r="BC159" i="19"/>
  <c r="BC158" i="19"/>
  <c r="BC157" i="19"/>
  <c r="BC156" i="19"/>
  <c r="BC155" i="19"/>
  <c r="BC154" i="19"/>
  <c r="BC153" i="19"/>
  <c r="BC152" i="19"/>
  <c r="BC151" i="19"/>
  <c r="BC150" i="19"/>
  <c r="BC149" i="19"/>
  <c r="BC148" i="19"/>
  <c r="BC147" i="19"/>
  <c r="BC146" i="19"/>
  <c r="BC145" i="19"/>
  <c r="BC144" i="19"/>
  <c r="BC143" i="19"/>
  <c r="BC142" i="19"/>
  <c r="BC141" i="19"/>
  <c r="BC140" i="19"/>
  <c r="BC139" i="19"/>
  <c r="BC138" i="19"/>
  <c r="BC137" i="19"/>
  <c r="BC136" i="19"/>
  <c r="BC135" i="19"/>
  <c r="BC134" i="19"/>
  <c r="BC133" i="19"/>
  <c r="BC132" i="19"/>
  <c r="BC131" i="19"/>
  <c r="BC130" i="19"/>
  <c r="BC129" i="19"/>
  <c r="BC128" i="19"/>
  <c r="BC127" i="19"/>
  <c r="BC126" i="19"/>
  <c r="BC125" i="19"/>
  <c r="BC124" i="19"/>
  <c r="BC123" i="19"/>
  <c r="BC122" i="19"/>
  <c r="BC121" i="19"/>
  <c r="BC120" i="19"/>
  <c r="BC119" i="19"/>
  <c r="BC118" i="19"/>
  <c r="BC117" i="19"/>
  <c r="BC116" i="19"/>
  <c r="BC115" i="19"/>
  <c r="BC114" i="19"/>
  <c r="BC113" i="19"/>
  <c r="BC112" i="19"/>
  <c r="BC111" i="19"/>
  <c r="BC110" i="19"/>
  <c r="BC109" i="19"/>
  <c r="BC108" i="19"/>
  <c r="BC107" i="19"/>
  <c r="BC106" i="19"/>
  <c r="BC105" i="19"/>
  <c r="BC104" i="19"/>
  <c r="BC10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6" i="19"/>
  <c r="BC85" i="19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1" i="19"/>
  <c r="BC59" i="19"/>
  <c r="BC58" i="19"/>
  <c r="BC57" i="19"/>
  <c r="BC56" i="19"/>
  <c r="BC55" i="19"/>
  <c r="BC54" i="19"/>
  <c r="BC53" i="19"/>
  <c r="BC52" i="19"/>
  <c r="BC51" i="19"/>
  <c r="BC50" i="19"/>
  <c r="BC49" i="19"/>
  <c r="BC48" i="19"/>
  <c r="BC47" i="19"/>
  <c r="BC46" i="19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2" i="19"/>
  <c r="BC21" i="19"/>
  <c r="BC20" i="19"/>
  <c r="BC19" i="19"/>
  <c r="BC18" i="19"/>
  <c r="BC17" i="19"/>
  <c r="BC15" i="19"/>
  <c r="BC14" i="19"/>
  <c r="BC13" i="19"/>
  <c r="BC12" i="19"/>
  <c r="BC11" i="19"/>
  <c r="BC10" i="19"/>
  <c r="BC9" i="19"/>
  <c r="BC6" i="19"/>
  <c r="BC164" i="16"/>
  <c r="BC163" i="16"/>
  <c r="BC162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60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2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1" i="17"/>
  <c r="BC60" i="17"/>
  <c r="BC59" i="17"/>
  <c r="BC58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4" i="10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1" i="14"/>
  <c r="BC20" i="14"/>
  <c r="BC19" i="14"/>
  <c r="BC18" i="14"/>
  <c r="BC17" i="14"/>
  <c r="BC16" i="14"/>
  <c r="BC14" i="14"/>
  <c r="BC13" i="14"/>
  <c r="BC12" i="14"/>
  <c r="BC11" i="14"/>
  <c r="BC10" i="14"/>
  <c r="BC9" i="14"/>
  <c r="BC6" i="14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1" i="13"/>
  <c r="BC20" i="13"/>
  <c r="BC19" i="13"/>
  <c r="BC18" i="13"/>
  <c r="BC17" i="13"/>
  <c r="BC16" i="13"/>
  <c r="BC14" i="13"/>
  <c r="BC13" i="13"/>
  <c r="BC12" i="13"/>
  <c r="BC11" i="13"/>
  <c r="BC10" i="13"/>
  <c r="BC9" i="13"/>
  <c r="BC6" i="13"/>
  <c r="BC180" i="20"/>
  <c r="BC179" i="20"/>
  <c r="BC178" i="20"/>
  <c r="BC177" i="20"/>
  <c r="BC176" i="20"/>
  <c r="BC175" i="20"/>
  <c r="BC174" i="20"/>
  <c r="BC173" i="20"/>
  <c r="BC172" i="20"/>
  <c r="BC171" i="20"/>
  <c r="BC170" i="20"/>
  <c r="BC169" i="20"/>
  <c r="BC168" i="20"/>
  <c r="BC167" i="20"/>
  <c r="BC166" i="20"/>
  <c r="BC165" i="20"/>
  <c r="BC164" i="20"/>
  <c r="BC160" i="20"/>
  <c r="BC159" i="20"/>
  <c r="BC158" i="20"/>
  <c r="BC157" i="20"/>
  <c r="BC156" i="20"/>
  <c r="BC155" i="20"/>
  <c r="BC154" i="20"/>
  <c r="BC153" i="20"/>
  <c r="BC152" i="20"/>
  <c r="BC151" i="20"/>
  <c r="BC150" i="20"/>
  <c r="BC149" i="20"/>
  <c r="BC148" i="20"/>
  <c r="BC147" i="20"/>
  <c r="BC50" i="20"/>
  <c r="BC146" i="20"/>
  <c r="BC145" i="20"/>
  <c r="BC144" i="20"/>
  <c r="BC143" i="20"/>
  <c r="BC142" i="20"/>
  <c r="BC141" i="20"/>
  <c r="BC140" i="20"/>
  <c r="BC139" i="20"/>
  <c r="BC138" i="20"/>
  <c r="BC137" i="20"/>
  <c r="BC136" i="20"/>
  <c r="BC135" i="20"/>
  <c r="BC134" i="20"/>
  <c r="BC133" i="20"/>
  <c r="BC132" i="20"/>
  <c r="BC131" i="20"/>
  <c r="BC130" i="20"/>
  <c r="BC129" i="20"/>
  <c r="BC128" i="20"/>
  <c r="BC127" i="20"/>
  <c r="BC126" i="20"/>
  <c r="BC125" i="20"/>
  <c r="BC124" i="20"/>
  <c r="BC123" i="20"/>
  <c r="BC122" i="20"/>
  <c r="BC121" i="20"/>
  <c r="BC120" i="20"/>
  <c r="BC119" i="20"/>
  <c r="BC118" i="20"/>
  <c r="BC117" i="20"/>
  <c r="BC116" i="20"/>
  <c r="BC115" i="20"/>
  <c r="BC114" i="20"/>
  <c r="BC113" i="20"/>
  <c r="BC112" i="20"/>
  <c r="BC111" i="20"/>
  <c r="BC110" i="20"/>
  <c r="BC109" i="20"/>
  <c r="BC108" i="20"/>
  <c r="BC107" i="20"/>
  <c r="BC106" i="20"/>
  <c r="BC105" i="20"/>
  <c r="BC104" i="20"/>
  <c r="BC103" i="20"/>
  <c r="BC102" i="20"/>
  <c r="BC101" i="20"/>
  <c r="BC100" i="20"/>
  <c r="BC99" i="20"/>
  <c r="BC98" i="20"/>
  <c r="BC97" i="20"/>
  <c r="BC96" i="20"/>
  <c r="BC95" i="20"/>
  <c r="BC94" i="20"/>
  <c r="BC93" i="20"/>
  <c r="BC92" i="20"/>
  <c r="BC91" i="20"/>
  <c r="BC90" i="20"/>
  <c r="BC89" i="20"/>
  <c r="BC88" i="20"/>
  <c r="BC87" i="20"/>
  <c r="BC86" i="20"/>
  <c r="BC85" i="20"/>
  <c r="BC84" i="20"/>
  <c r="BC83" i="20"/>
  <c r="BC82" i="20"/>
  <c r="BC81" i="20"/>
  <c r="BC80" i="20"/>
  <c r="BC79" i="20"/>
  <c r="BC78" i="20"/>
  <c r="BC77" i="20"/>
  <c r="BC76" i="20"/>
  <c r="BC75" i="20"/>
  <c r="BC74" i="20"/>
  <c r="BC73" i="20"/>
  <c r="BC72" i="20"/>
  <c r="BC71" i="20"/>
  <c r="BC70" i="20"/>
  <c r="BC69" i="20"/>
  <c r="BC68" i="20"/>
  <c r="BC67" i="20"/>
  <c r="BC66" i="20"/>
  <c r="BC65" i="20"/>
  <c r="BC64" i="20"/>
  <c r="BC63" i="20"/>
  <c r="BC59" i="20"/>
  <c r="BC58" i="20"/>
  <c r="BC57" i="20"/>
  <c r="BC56" i="20"/>
  <c r="BC55" i="20"/>
  <c r="BC54" i="20"/>
  <c r="BC53" i="20"/>
  <c r="BC52" i="20"/>
  <c r="BC51" i="20"/>
  <c r="BC49" i="20"/>
  <c r="BC48" i="20"/>
  <c r="BC47" i="20"/>
  <c r="BC46" i="20"/>
  <c r="BC45" i="20"/>
  <c r="BC44" i="20"/>
  <c r="BC43" i="20"/>
  <c r="BC42" i="20"/>
  <c r="BC41" i="20"/>
  <c r="BC40" i="20"/>
  <c r="BC39" i="20"/>
  <c r="BC38" i="20"/>
  <c r="BC37" i="20"/>
  <c r="BC36" i="20"/>
  <c r="BC35" i="20"/>
  <c r="BC34" i="20"/>
  <c r="BC33" i="20"/>
  <c r="BC32" i="20"/>
  <c r="BC31" i="20"/>
  <c r="BC30" i="20"/>
  <c r="BC29" i="20"/>
  <c r="BC28" i="20"/>
  <c r="BC27" i="20"/>
  <c r="BC26" i="20"/>
  <c r="BC25" i="20"/>
  <c r="BC21" i="20"/>
  <c r="BC20" i="20"/>
  <c r="BC19" i="20"/>
  <c r="BC18" i="20"/>
  <c r="BC14" i="20"/>
  <c r="BC13" i="20"/>
  <c r="BC12" i="20"/>
  <c r="BC11" i="20"/>
  <c r="BC10" i="20"/>
  <c r="BC9" i="20"/>
  <c r="BC6" i="20"/>
  <c r="AZ125" i="21"/>
  <c r="AZ124" i="21"/>
  <c r="AZ123" i="21"/>
  <c r="AZ122" i="21"/>
  <c r="AZ121" i="21"/>
  <c r="AZ120" i="21"/>
  <c r="AZ119" i="21"/>
  <c r="AZ118" i="21"/>
  <c r="AZ117" i="21"/>
  <c r="AZ116" i="21"/>
  <c r="AZ112" i="21"/>
  <c r="AZ111" i="21"/>
  <c r="AZ110" i="21"/>
  <c r="AZ109" i="21"/>
  <c r="AZ108" i="21"/>
  <c r="AZ107" i="21"/>
  <c r="AZ106" i="21"/>
  <c r="AZ105" i="21"/>
  <c r="AZ104" i="21"/>
  <c r="AZ103" i="21"/>
  <c r="AZ102" i="21"/>
  <c r="AZ101" i="21"/>
  <c r="AZ100" i="21"/>
  <c r="AZ99" i="21"/>
  <c r="AZ98" i="21"/>
  <c r="AZ97" i="21"/>
  <c r="AZ96" i="21"/>
  <c r="AZ95" i="21"/>
  <c r="AZ94" i="21"/>
  <c r="AZ93" i="21"/>
  <c r="AZ92" i="21"/>
  <c r="AZ91" i="21"/>
  <c r="AZ90" i="21"/>
  <c r="AZ89" i="21"/>
  <c r="AZ88" i="21"/>
  <c r="AZ87" i="21"/>
  <c r="AZ86" i="21"/>
  <c r="AZ85" i="21"/>
  <c r="AZ84" i="21"/>
  <c r="AZ83" i="21"/>
  <c r="AZ82" i="21"/>
  <c r="AZ81" i="21"/>
  <c r="AZ80" i="21"/>
  <c r="AZ79" i="21"/>
  <c r="AZ78" i="21"/>
  <c r="AZ77" i="21"/>
  <c r="AZ76" i="21"/>
  <c r="AZ75" i="21"/>
  <c r="AZ74" i="21"/>
  <c r="AZ73" i="21"/>
  <c r="AZ72" i="21"/>
  <c r="AZ71" i="21"/>
  <c r="AZ70" i="21"/>
  <c r="AZ69" i="21"/>
  <c r="AZ68" i="21"/>
  <c r="AZ67" i="21"/>
  <c r="AZ66" i="21"/>
  <c r="AZ65" i="21"/>
  <c r="AZ64" i="21"/>
  <c r="AZ63" i="21"/>
  <c r="AZ62" i="21"/>
  <c r="AZ61" i="21"/>
  <c r="AZ60" i="21"/>
  <c r="AZ59" i="21"/>
  <c r="AZ56" i="21"/>
  <c r="AZ55" i="21"/>
  <c r="AZ54" i="21"/>
  <c r="AZ53" i="21"/>
  <c r="AZ52" i="21"/>
  <c r="AZ51" i="21"/>
  <c r="AZ50" i="21"/>
  <c r="AZ49" i="21"/>
  <c r="AZ48" i="21"/>
  <c r="AZ47" i="21"/>
  <c r="AZ46" i="21"/>
  <c r="AZ45" i="21"/>
  <c r="AZ44" i="21"/>
  <c r="AZ43" i="21"/>
  <c r="AZ42" i="21"/>
  <c r="AZ41" i="21"/>
  <c r="AZ40" i="21"/>
  <c r="AZ39" i="21"/>
  <c r="AZ38" i="21"/>
  <c r="AZ37" i="21"/>
  <c r="AZ36" i="21"/>
  <c r="AZ35" i="21"/>
  <c r="AZ34" i="21"/>
  <c r="AZ33" i="21"/>
  <c r="AZ32" i="21"/>
  <c r="AZ31" i="21"/>
  <c r="AZ30" i="21"/>
  <c r="AZ29" i="21"/>
  <c r="AZ28" i="21"/>
  <c r="AZ27" i="21"/>
  <c r="AZ26" i="21"/>
  <c r="AZ25" i="21"/>
  <c r="AZ21" i="21"/>
  <c r="AZ20" i="21"/>
  <c r="AZ19" i="21"/>
  <c r="AZ18" i="21"/>
  <c r="AZ14" i="21"/>
  <c r="AZ13" i="21"/>
  <c r="AZ12" i="21"/>
  <c r="AZ11" i="21"/>
  <c r="AZ10" i="21"/>
  <c r="AZ9" i="21"/>
  <c r="AZ180" i="19"/>
  <c r="AZ179" i="19"/>
  <c r="AZ178" i="19"/>
  <c r="AZ177" i="19"/>
  <c r="AZ176" i="19"/>
  <c r="AZ175" i="19"/>
  <c r="AZ174" i="19"/>
  <c r="AZ173" i="19"/>
  <c r="AZ172" i="19"/>
  <c r="AZ171" i="19"/>
  <c r="AZ170" i="19"/>
  <c r="AZ169" i="19"/>
  <c r="AZ168" i="19"/>
  <c r="AZ167" i="19"/>
  <c r="AZ166" i="19"/>
  <c r="AZ165" i="19"/>
  <c r="AZ164" i="19"/>
  <c r="AZ163" i="19"/>
  <c r="AZ161" i="19"/>
  <c r="AZ160" i="19"/>
  <c r="AZ159" i="19"/>
  <c r="AZ158" i="19"/>
  <c r="AZ157" i="19"/>
  <c r="AZ156" i="19"/>
  <c r="AZ155" i="19"/>
  <c r="AZ154" i="19"/>
  <c r="AZ153" i="19"/>
  <c r="AZ152" i="19"/>
  <c r="AZ151" i="19"/>
  <c r="AZ150" i="19"/>
  <c r="AZ149" i="19"/>
  <c r="AZ148" i="19"/>
  <c r="AZ147" i="19"/>
  <c r="AZ146" i="19"/>
  <c r="AZ145" i="19"/>
  <c r="AZ144" i="19"/>
  <c r="AZ143" i="19"/>
  <c r="AZ142" i="19"/>
  <c r="AZ141" i="19"/>
  <c r="AZ140" i="19"/>
  <c r="AZ139" i="19"/>
  <c r="AZ138" i="19"/>
  <c r="AZ137" i="19"/>
  <c r="AZ136" i="19"/>
  <c r="AZ135" i="19"/>
  <c r="AZ134" i="19"/>
  <c r="AZ133" i="19"/>
  <c r="AZ132" i="19"/>
  <c r="AZ131" i="19"/>
  <c r="AZ130" i="19"/>
  <c r="AZ129" i="19"/>
  <c r="AZ128" i="19"/>
  <c r="AZ127" i="19"/>
  <c r="AZ126" i="19"/>
  <c r="AZ125" i="19"/>
  <c r="AZ124" i="19"/>
  <c r="AZ123" i="19"/>
  <c r="AZ122" i="19"/>
  <c r="AZ121" i="19"/>
  <c r="AZ120" i="19"/>
  <c r="AZ119" i="19"/>
  <c r="AZ118" i="19"/>
  <c r="AZ117" i="19"/>
  <c r="AZ116" i="19"/>
  <c r="AZ115" i="19"/>
  <c r="AZ114" i="19"/>
  <c r="AZ113" i="19"/>
  <c r="AZ112" i="19"/>
  <c r="AZ111" i="19"/>
  <c r="AZ110" i="19"/>
  <c r="AZ109" i="19"/>
  <c r="AZ108" i="19"/>
  <c r="AZ107" i="19"/>
  <c r="AZ106" i="19"/>
  <c r="AZ105" i="19"/>
  <c r="AZ104" i="19"/>
  <c r="AZ103" i="19"/>
  <c r="AZ102" i="19"/>
  <c r="AZ101" i="19"/>
  <c r="AZ100" i="19"/>
  <c r="AZ99" i="19"/>
  <c r="AZ98" i="19"/>
  <c r="AZ97" i="19"/>
  <c r="AZ96" i="19"/>
  <c r="AZ95" i="19"/>
  <c r="AZ94" i="19"/>
  <c r="AZ93" i="19"/>
  <c r="AZ92" i="19"/>
  <c r="AZ91" i="19"/>
  <c r="AZ90" i="19"/>
  <c r="AZ89" i="19"/>
  <c r="AZ88" i="19"/>
  <c r="AZ87" i="19"/>
  <c r="AZ86" i="19"/>
  <c r="AZ85" i="19"/>
  <c r="AZ84" i="19"/>
  <c r="AZ83" i="19"/>
  <c r="AZ82" i="19"/>
  <c r="AZ81" i="19"/>
  <c r="AZ80" i="19"/>
  <c r="AZ79" i="19"/>
  <c r="AZ78" i="19"/>
  <c r="AZ77" i="19"/>
  <c r="AZ76" i="19"/>
  <c r="AZ75" i="19"/>
  <c r="AZ74" i="19"/>
  <c r="AZ73" i="19"/>
  <c r="AZ72" i="19"/>
  <c r="AZ71" i="19"/>
  <c r="AZ70" i="19"/>
  <c r="AZ69" i="19"/>
  <c r="AZ68" i="19"/>
  <c r="AZ67" i="19"/>
  <c r="AZ66" i="19"/>
  <c r="AZ65" i="19"/>
  <c r="AZ64" i="19"/>
  <c r="AZ63" i="19"/>
  <c r="AZ62" i="19"/>
  <c r="AZ61" i="19"/>
  <c r="AZ59" i="19"/>
  <c r="AZ58" i="19"/>
  <c r="AZ57" i="19"/>
  <c r="AZ56" i="19"/>
  <c r="AZ55" i="19"/>
  <c r="AZ54" i="19"/>
  <c r="AZ53" i="19"/>
  <c r="AZ52" i="19"/>
  <c r="AZ51" i="19"/>
  <c r="AZ50" i="19"/>
  <c r="AZ49" i="19"/>
  <c r="AZ48" i="19"/>
  <c r="AZ47" i="19"/>
  <c r="AZ46" i="19"/>
  <c r="AZ45" i="19"/>
  <c r="AZ44" i="19"/>
  <c r="AZ43" i="19"/>
  <c r="AZ42" i="19"/>
  <c r="AZ41" i="19"/>
  <c r="AZ40" i="19"/>
  <c r="AZ39" i="19"/>
  <c r="AZ38" i="19"/>
  <c r="AZ37" i="19"/>
  <c r="AZ36" i="19"/>
  <c r="AZ35" i="19"/>
  <c r="AZ34" i="19"/>
  <c r="AZ33" i="19"/>
  <c r="AZ32" i="19"/>
  <c r="AZ31" i="19"/>
  <c r="AZ30" i="19"/>
  <c r="AZ29" i="19"/>
  <c r="AZ28" i="19"/>
  <c r="AZ27" i="19"/>
  <c r="AZ26" i="19"/>
  <c r="AZ25" i="19"/>
  <c r="AZ24" i="19"/>
  <c r="AZ22" i="19"/>
  <c r="AZ21" i="19"/>
  <c r="AZ20" i="19"/>
  <c r="AZ19" i="19"/>
  <c r="AZ18" i="19"/>
  <c r="AZ17" i="19"/>
  <c r="AZ15" i="19"/>
  <c r="AZ14" i="19"/>
  <c r="AZ13" i="19"/>
  <c r="AZ12" i="19"/>
  <c r="AZ11" i="19"/>
  <c r="AZ10" i="19"/>
  <c r="AZ9" i="19"/>
  <c r="AZ6" i="19"/>
  <c r="AZ164" i="16"/>
  <c r="AZ163" i="16"/>
  <c r="AZ162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60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2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1" i="17"/>
  <c r="AZ60" i="17"/>
  <c r="AZ59" i="17"/>
  <c r="AZ58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4" i="10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9" i="14"/>
  <c r="AZ58" i="14"/>
  <c r="AZ57" i="14"/>
  <c r="AZ56" i="14"/>
  <c r="AZ55" i="14"/>
  <c r="AZ54" i="14"/>
  <c r="AZ53" i="14"/>
  <c r="AZ52" i="14"/>
  <c r="AZ51" i="14"/>
  <c r="AZ50" i="14"/>
  <c r="AZ49" i="14"/>
  <c r="AZ48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Z21" i="14"/>
  <c r="AZ20" i="14"/>
  <c r="AZ19" i="14"/>
  <c r="AZ18" i="14"/>
  <c r="AZ17" i="14"/>
  <c r="AZ16" i="14"/>
  <c r="AZ14" i="14"/>
  <c r="AZ13" i="14"/>
  <c r="AZ12" i="14"/>
  <c r="AZ11" i="14"/>
  <c r="AZ10" i="14"/>
  <c r="AZ9" i="14"/>
  <c r="AZ6" i="14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7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3" i="13"/>
  <c r="AZ21" i="13"/>
  <c r="AZ20" i="13"/>
  <c r="AZ19" i="13"/>
  <c r="AZ18" i="13"/>
  <c r="AZ17" i="13"/>
  <c r="AZ16" i="13"/>
  <c r="AZ14" i="13"/>
  <c r="AZ13" i="13"/>
  <c r="AZ12" i="13"/>
  <c r="AZ11" i="13"/>
  <c r="AZ10" i="13"/>
  <c r="AZ9" i="13"/>
  <c r="AZ6" i="13"/>
  <c r="AZ180" i="20"/>
  <c r="AZ179" i="20"/>
  <c r="AZ178" i="20"/>
  <c r="AZ177" i="20"/>
  <c r="AZ176" i="20"/>
  <c r="AZ175" i="20"/>
  <c r="AZ174" i="20"/>
  <c r="AZ173" i="20"/>
  <c r="AZ172" i="20"/>
  <c r="AZ171" i="20"/>
  <c r="AZ170" i="20"/>
  <c r="AZ169" i="20"/>
  <c r="AZ168" i="20"/>
  <c r="AZ167" i="20"/>
  <c r="AZ166" i="20"/>
  <c r="AZ165" i="20"/>
  <c r="AZ164" i="20"/>
  <c r="AZ160" i="20"/>
  <c r="AZ159" i="20"/>
  <c r="AZ158" i="20"/>
  <c r="AZ157" i="20"/>
  <c r="AZ156" i="20"/>
  <c r="AZ155" i="20"/>
  <c r="AZ154" i="20"/>
  <c r="AZ153" i="20"/>
  <c r="AZ152" i="20"/>
  <c r="AZ151" i="20"/>
  <c r="AZ150" i="20"/>
  <c r="AZ149" i="20"/>
  <c r="AZ148" i="20"/>
  <c r="AZ147" i="20"/>
  <c r="AZ50" i="20"/>
  <c r="AZ146" i="20"/>
  <c r="AZ145" i="20"/>
  <c r="AZ144" i="20"/>
  <c r="AZ143" i="20"/>
  <c r="AZ142" i="20"/>
  <c r="AZ141" i="20"/>
  <c r="AZ140" i="20"/>
  <c r="AZ139" i="20"/>
  <c r="AZ138" i="20"/>
  <c r="AZ137" i="20"/>
  <c r="AZ136" i="20"/>
  <c r="AZ135" i="20"/>
  <c r="AZ134" i="20"/>
  <c r="AZ133" i="20"/>
  <c r="AZ132" i="20"/>
  <c r="AZ131" i="20"/>
  <c r="AZ130" i="20"/>
  <c r="AZ129" i="20"/>
  <c r="AZ128" i="20"/>
  <c r="AZ127" i="20"/>
  <c r="AZ126" i="20"/>
  <c r="AZ125" i="20"/>
  <c r="AZ124" i="20"/>
  <c r="AZ123" i="20"/>
  <c r="AZ122" i="20"/>
  <c r="AZ121" i="20"/>
  <c r="AZ120" i="20"/>
  <c r="AZ119" i="20"/>
  <c r="AZ118" i="20"/>
  <c r="AZ117" i="20"/>
  <c r="AZ116" i="20"/>
  <c r="AZ115" i="20"/>
  <c r="AZ114" i="20"/>
  <c r="AZ113" i="20"/>
  <c r="AZ112" i="20"/>
  <c r="AZ111" i="20"/>
  <c r="AZ110" i="20"/>
  <c r="AZ109" i="20"/>
  <c r="AZ108" i="20"/>
  <c r="AZ107" i="20"/>
  <c r="AZ106" i="20"/>
  <c r="AZ105" i="20"/>
  <c r="AZ104" i="20"/>
  <c r="AZ103" i="20"/>
  <c r="AZ102" i="20"/>
  <c r="AZ101" i="20"/>
  <c r="AZ100" i="20"/>
  <c r="AZ99" i="20"/>
  <c r="AZ98" i="20"/>
  <c r="AZ97" i="20"/>
  <c r="AZ96" i="20"/>
  <c r="AZ95" i="20"/>
  <c r="AZ94" i="20"/>
  <c r="AZ93" i="20"/>
  <c r="AZ92" i="20"/>
  <c r="AZ91" i="20"/>
  <c r="AZ90" i="20"/>
  <c r="AZ89" i="20"/>
  <c r="AZ88" i="20"/>
  <c r="AZ87" i="20"/>
  <c r="AZ86" i="20"/>
  <c r="AZ85" i="20"/>
  <c r="AZ84" i="20"/>
  <c r="AZ83" i="20"/>
  <c r="AZ82" i="20"/>
  <c r="AZ81" i="20"/>
  <c r="AZ80" i="20"/>
  <c r="AZ79" i="20"/>
  <c r="AZ78" i="20"/>
  <c r="AZ77" i="20"/>
  <c r="AZ76" i="20"/>
  <c r="AZ75" i="20"/>
  <c r="AZ74" i="20"/>
  <c r="AZ73" i="20"/>
  <c r="AZ72" i="20"/>
  <c r="AZ71" i="20"/>
  <c r="AZ70" i="20"/>
  <c r="AZ69" i="20"/>
  <c r="AZ68" i="20"/>
  <c r="AZ67" i="20"/>
  <c r="AZ66" i="20"/>
  <c r="AZ65" i="20"/>
  <c r="AZ64" i="20"/>
  <c r="AZ63" i="20"/>
  <c r="AZ59" i="20"/>
  <c r="AZ58" i="20"/>
  <c r="AZ57" i="20"/>
  <c r="AZ56" i="20"/>
  <c r="AZ55" i="20"/>
  <c r="AZ54" i="20"/>
  <c r="AZ53" i="20"/>
  <c r="AZ52" i="20"/>
  <c r="AZ51" i="20"/>
  <c r="AZ49" i="20"/>
  <c r="AZ48" i="20"/>
  <c r="AZ47" i="20"/>
  <c r="AZ46" i="20"/>
  <c r="AZ45" i="20"/>
  <c r="AZ44" i="20"/>
  <c r="AZ43" i="20"/>
  <c r="AZ42" i="20"/>
  <c r="AZ41" i="20"/>
  <c r="AZ40" i="20"/>
  <c r="AZ39" i="20"/>
  <c r="AZ38" i="20"/>
  <c r="AZ37" i="20"/>
  <c r="AZ36" i="20"/>
  <c r="AZ35" i="20"/>
  <c r="AZ34" i="20"/>
  <c r="AZ33" i="20"/>
  <c r="AZ32" i="20"/>
  <c r="AZ31" i="20"/>
  <c r="AZ30" i="20"/>
  <c r="AZ29" i="20"/>
  <c r="AZ28" i="20"/>
  <c r="AZ27" i="20"/>
  <c r="AZ26" i="20"/>
  <c r="AZ25" i="20"/>
  <c r="AZ21" i="20"/>
  <c r="AZ20" i="20"/>
  <c r="AZ19" i="20"/>
  <c r="AZ18" i="20"/>
  <c r="AZ14" i="20"/>
  <c r="AZ13" i="20"/>
  <c r="AZ12" i="20"/>
  <c r="AZ11" i="20"/>
  <c r="AZ10" i="20"/>
  <c r="AZ9" i="20"/>
  <c r="AZ6" i="20"/>
  <c r="AW125" i="21"/>
  <c r="AW124" i="21"/>
  <c r="AW123" i="21"/>
  <c r="AW122" i="21"/>
  <c r="AW121" i="21"/>
  <c r="AW120" i="21"/>
  <c r="AW119" i="21"/>
  <c r="AW118" i="21"/>
  <c r="AW117" i="21"/>
  <c r="AW116" i="21"/>
  <c r="AW112" i="21"/>
  <c r="AW111" i="21"/>
  <c r="AW110" i="21"/>
  <c r="AW109" i="21"/>
  <c r="AW108" i="21"/>
  <c r="AW107" i="21"/>
  <c r="AW106" i="21"/>
  <c r="AW105" i="21"/>
  <c r="AW104" i="21"/>
  <c r="AW103" i="21"/>
  <c r="AW102" i="21"/>
  <c r="AW101" i="21"/>
  <c r="AW100" i="21"/>
  <c r="AW99" i="21"/>
  <c r="AW98" i="21"/>
  <c r="AW97" i="21"/>
  <c r="AW96" i="21"/>
  <c r="AW95" i="21"/>
  <c r="AW94" i="21"/>
  <c r="AW93" i="21"/>
  <c r="AW92" i="21"/>
  <c r="AW91" i="21"/>
  <c r="AW90" i="21"/>
  <c r="AW89" i="21"/>
  <c r="AW88" i="21"/>
  <c r="AW87" i="21"/>
  <c r="AW86" i="21"/>
  <c r="AW85" i="21"/>
  <c r="AW84" i="21"/>
  <c r="AW83" i="21"/>
  <c r="AW82" i="21"/>
  <c r="AW81" i="21"/>
  <c r="AW80" i="21"/>
  <c r="AW79" i="21"/>
  <c r="AW78" i="21"/>
  <c r="AW77" i="21"/>
  <c r="AW76" i="21"/>
  <c r="AW75" i="21"/>
  <c r="AW74" i="21"/>
  <c r="AW73" i="21"/>
  <c r="AW72" i="21"/>
  <c r="AW71" i="21"/>
  <c r="AW70" i="21"/>
  <c r="AW69" i="21"/>
  <c r="AW68" i="21"/>
  <c r="AW67" i="21"/>
  <c r="AW66" i="21"/>
  <c r="AW65" i="21"/>
  <c r="AW64" i="21"/>
  <c r="AW63" i="21"/>
  <c r="AW62" i="21"/>
  <c r="AW61" i="21"/>
  <c r="AW60" i="21"/>
  <c r="AW59" i="21"/>
  <c r="AW56" i="21"/>
  <c r="AW55" i="21"/>
  <c r="AW54" i="21"/>
  <c r="AW53" i="21"/>
  <c r="AW52" i="21"/>
  <c r="AW51" i="21"/>
  <c r="AW50" i="21"/>
  <c r="AW49" i="21"/>
  <c r="AW48" i="21"/>
  <c r="AW47" i="21"/>
  <c r="AW46" i="21"/>
  <c r="AW45" i="21"/>
  <c r="AW44" i="21"/>
  <c r="AW43" i="21"/>
  <c r="AW42" i="21"/>
  <c r="AW41" i="21"/>
  <c r="AW40" i="21"/>
  <c r="AW39" i="21"/>
  <c r="AW38" i="21"/>
  <c r="AW37" i="21"/>
  <c r="AW36" i="21"/>
  <c r="AW35" i="21"/>
  <c r="AW34" i="21"/>
  <c r="AW33" i="21"/>
  <c r="AW32" i="21"/>
  <c r="AW31" i="21"/>
  <c r="AW30" i="21"/>
  <c r="AW29" i="21"/>
  <c r="AW28" i="21"/>
  <c r="AW27" i="21"/>
  <c r="AW26" i="21"/>
  <c r="AW25" i="21"/>
  <c r="AW21" i="21"/>
  <c r="AW20" i="21"/>
  <c r="AW19" i="21"/>
  <c r="AW18" i="21"/>
  <c r="AW14" i="21"/>
  <c r="AW13" i="21"/>
  <c r="AW12" i="21"/>
  <c r="AW11" i="21"/>
  <c r="AW10" i="21"/>
  <c r="AW9" i="21"/>
  <c r="AW180" i="19"/>
  <c r="AW179" i="19"/>
  <c r="AW178" i="19"/>
  <c r="AW177" i="19"/>
  <c r="AW176" i="19"/>
  <c r="AW175" i="19"/>
  <c r="AW174" i="19"/>
  <c r="AW173" i="19"/>
  <c r="AW172" i="19"/>
  <c r="AW171" i="19"/>
  <c r="AW170" i="19"/>
  <c r="AW169" i="19"/>
  <c r="AW168" i="19"/>
  <c r="AW167" i="19"/>
  <c r="AW166" i="19"/>
  <c r="AW165" i="19"/>
  <c r="AW164" i="19"/>
  <c r="AW163" i="19"/>
  <c r="AW161" i="19"/>
  <c r="AW160" i="19"/>
  <c r="AW159" i="19"/>
  <c r="AW158" i="19"/>
  <c r="AW157" i="19"/>
  <c r="AW156" i="19"/>
  <c r="AW155" i="19"/>
  <c r="AW154" i="19"/>
  <c r="AW153" i="19"/>
  <c r="AW152" i="19"/>
  <c r="AW151" i="19"/>
  <c r="AW150" i="19"/>
  <c r="AW149" i="19"/>
  <c r="AW148" i="19"/>
  <c r="AW147" i="19"/>
  <c r="AW146" i="19"/>
  <c r="AW145" i="19"/>
  <c r="AW144" i="19"/>
  <c r="AW143" i="19"/>
  <c r="AW142" i="19"/>
  <c r="AW141" i="19"/>
  <c r="AW140" i="19"/>
  <c r="AW139" i="19"/>
  <c r="AW138" i="19"/>
  <c r="AW137" i="19"/>
  <c r="AW136" i="19"/>
  <c r="AW135" i="19"/>
  <c r="AW134" i="19"/>
  <c r="AW133" i="19"/>
  <c r="AW132" i="19"/>
  <c r="AW131" i="19"/>
  <c r="AW130" i="19"/>
  <c r="AW129" i="19"/>
  <c r="AW128" i="19"/>
  <c r="AW127" i="19"/>
  <c r="AW126" i="19"/>
  <c r="AW125" i="19"/>
  <c r="AW124" i="19"/>
  <c r="AW123" i="19"/>
  <c r="AW122" i="19"/>
  <c r="AW121" i="19"/>
  <c r="AW120" i="19"/>
  <c r="AW119" i="19"/>
  <c r="AW118" i="19"/>
  <c r="AW117" i="19"/>
  <c r="AW116" i="19"/>
  <c r="AW115" i="19"/>
  <c r="AW114" i="19"/>
  <c r="AW113" i="19"/>
  <c r="AW112" i="19"/>
  <c r="AW111" i="19"/>
  <c r="AW110" i="19"/>
  <c r="AW109" i="19"/>
  <c r="AW108" i="19"/>
  <c r="AW107" i="19"/>
  <c r="AW106" i="19"/>
  <c r="AW105" i="19"/>
  <c r="AW104" i="19"/>
  <c r="AW103" i="19"/>
  <c r="AW102" i="19"/>
  <c r="AW101" i="19"/>
  <c r="AW100" i="19"/>
  <c r="AW99" i="19"/>
  <c r="AW98" i="19"/>
  <c r="AW97" i="19"/>
  <c r="AW96" i="19"/>
  <c r="AW95" i="19"/>
  <c r="AW94" i="19"/>
  <c r="AW93" i="19"/>
  <c r="AW92" i="19"/>
  <c r="AW91" i="19"/>
  <c r="AW90" i="19"/>
  <c r="AW89" i="19"/>
  <c r="AW88" i="19"/>
  <c r="AW87" i="19"/>
  <c r="AW86" i="19"/>
  <c r="AW85" i="19"/>
  <c r="AW84" i="19"/>
  <c r="AW83" i="19"/>
  <c r="AW82" i="19"/>
  <c r="AW81" i="19"/>
  <c r="AW80" i="19"/>
  <c r="AW79" i="19"/>
  <c r="AW78" i="19"/>
  <c r="AW77" i="19"/>
  <c r="AW76" i="19"/>
  <c r="AW75" i="19"/>
  <c r="AW74" i="19"/>
  <c r="AW73" i="19"/>
  <c r="AW72" i="19"/>
  <c r="AW71" i="19"/>
  <c r="AW70" i="19"/>
  <c r="AW69" i="19"/>
  <c r="AW68" i="19"/>
  <c r="AW67" i="19"/>
  <c r="AW66" i="19"/>
  <c r="AW65" i="19"/>
  <c r="AW64" i="19"/>
  <c r="AW63" i="19"/>
  <c r="AW62" i="19"/>
  <c r="AW61" i="19"/>
  <c r="AW59" i="19"/>
  <c r="AW58" i="19"/>
  <c r="AW57" i="19"/>
  <c r="AW56" i="19"/>
  <c r="AW55" i="19"/>
  <c r="AW54" i="19"/>
  <c r="AW53" i="19"/>
  <c r="AW52" i="19"/>
  <c r="AW51" i="19"/>
  <c r="AW50" i="19"/>
  <c r="AW49" i="19"/>
  <c r="AW48" i="19"/>
  <c r="AW47" i="19"/>
  <c r="AW46" i="19"/>
  <c r="AW45" i="19"/>
  <c r="AW44" i="19"/>
  <c r="AW43" i="19"/>
  <c r="AW42" i="19"/>
  <c r="AW41" i="19"/>
  <c r="AW40" i="19"/>
  <c r="AW39" i="19"/>
  <c r="AW38" i="19"/>
  <c r="AW37" i="19"/>
  <c r="AW36" i="19"/>
  <c r="AW35" i="19"/>
  <c r="AW34" i="19"/>
  <c r="AW33" i="19"/>
  <c r="AW32" i="19"/>
  <c r="AW31" i="19"/>
  <c r="AW30" i="19"/>
  <c r="AW29" i="19"/>
  <c r="AW28" i="19"/>
  <c r="AW27" i="19"/>
  <c r="AW26" i="19"/>
  <c r="AW25" i="19"/>
  <c r="AW24" i="19"/>
  <c r="AW22" i="19"/>
  <c r="AW21" i="19"/>
  <c r="AW20" i="19"/>
  <c r="AW19" i="19"/>
  <c r="AW18" i="19"/>
  <c r="AW17" i="19"/>
  <c r="AW15" i="19"/>
  <c r="AW14" i="19"/>
  <c r="AW13" i="19"/>
  <c r="AW12" i="19"/>
  <c r="AW11" i="19"/>
  <c r="AW10" i="19"/>
  <c r="AW9" i="19"/>
  <c r="AW6" i="19"/>
  <c r="AW164" i="16"/>
  <c r="AW163" i="16"/>
  <c r="AW162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60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2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W59" i="17"/>
  <c r="AW58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4" i="10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60" i="14"/>
  <c r="AW59" i="14"/>
  <c r="AW58" i="14"/>
  <c r="AW57" i="14"/>
  <c r="AW56" i="14"/>
  <c r="AW55" i="14"/>
  <c r="AW54" i="14"/>
  <c r="AW53" i="14"/>
  <c r="AW52" i="14"/>
  <c r="AW51" i="14"/>
  <c r="AW50" i="14"/>
  <c r="AW49" i="14"/>
  <c r="AW48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3" i="14"/>
  <c r="AW21" i="14"/>
  <c r="AW20" i="14"/>
  <c r="AW19" i="14"/>
  <c r="AW18" i="14"/>
  <c r="AW17" i="14"/>
  <c r="AW16" i="14"/>
  <c r="AW14" i="14"/>
  <c r="AW13" i="14"/>
  <c r="AW12" i="14"/>
  <c r="AW11" i="14"/>
  <c r="AW10" i="14"/>
  <c r="AW9" i="14"/>
  <c r="AW6" i="14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7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1" i="13"/>
  <c r="AW20" i="13"/>
  <c r="AW19" i="13"/>
  <c r="AW18" i="13"/>
  <c r="AW17" i="13"/>
  <c r="AW16" i="13"/>
  <c r="AW14" i="13"/>
  <c r="AW13" i="13"/>
  <c r="AW12" i="13"/>
  <c r="AW11" i="13"/>
  <c r="AW10" i="13"/>
  <c r="AW9" i="13"/>
  <c r="AW6" i="13"/>
  <c r="AW180" i="20"/>
  <c r="AW179" i="20"/>
  <c r="AW178" i="20"/>
  <c r="AW177" i="20"/>
  <c r="AW176" i="20"/>
  <c r="AW175" i="20"/>
  <c r="AW174" i="20"/>
  <c r="AW173" i="20"/>
  <c r="AW172" i="20"/>
  <c r="AW171" i="20"/>
  <c r="AW170" i="20"/>
  <c r="AW169" i="20"/>
  <c r="AW168" i="20"/>
  <c r="AW167" i="20"/>
  <c r="AW166" i="20"/>
  <c r="AW165" i="20"/>
  <c r="AW164" i="20"/>
  <c r="AW160" i="20"/>
  <c r="AW159" i="20"/>
  <c r="AW158" i="20"/>
  <c r="AW157" i="20"/>
  <c r="AW156" i="20"/>
  <c r="AW155" i="20"/>
  <c r="AW154" i="20"/>
  <c r="AW153" i="20"/>
  <c r="AW152" i="20"/>
  <c r="AW151" i="20"/>
  <c r="AW150" i="20"/>
  <c r="AW149" i="20"/>
  <c r="AW148" i="20"/>
  <c r="AW147" i="20"/>
  <c r="AW50" i="20"/>
  <c r="AW146" i="20"/>
  <c r="AW145" i="20"/>
  <c r="AW144" i="20"/>
  <c r="AW143" i="20"/>
  <c r="AW142" i="20"/>
  <c r="AW141" i="20"/>
  <c r="AW140" i="20"/>
  <c r="AW139" i="20"/>
  <c r="AW138" i="20"/>
  <c r="AW137" i="20"/>
  <c r="AW136" i="20"/>
  <c r="AW135" i="20"/>
  <c r="AW134" i="20"/>
  <c r="AW133" i="20"/>
  <c r="AW132" i="20"/>
  <c r="AW131" i="20"/>
  <c r="AW130" i="20"/>
  <c r="AW129" i="20"/>
  <c r="AW128" i="20"/>
  <c r="AW127" i="20"/>
  <c r="AW126" i="20"/>
  <c r="AW125" i="20"/>
  <c r="AW124" i="20"/>
  <c r="AW123" i="20"/>
  <c r="AW122" i="20"/>
  <c r="AW121" i="20"/>
  <c r="AW120" i="20"/>
  <c r="AW119" i="20"/>
  <c r="AW118" i="20"/>
  <c r="AW117" i="20"/>
  <c r="AW116" i="20"/>
  <c r="AW115" i="20"/>
  <c r="AW114" i="20"/>
  <c r="AW113" i="20"/>
  <c r="AW112" i="20"/>
  <c r="AW111" i="20"/>
  <c r="AW110" i="20"/>
  <c r="AW109" i="20"/>
  <c r="AW108" i="20"/>
  <c r="AW107" i="20"/>
  <c r="AW106" i="20"/>
  <c r="AW105" i="20"/>
  <c r="AW104" i="20"/>
  <c r="AW103" i="20"/>
  <c r="AW102" i="20"/>
  <c r="AW101" i="20"/>
  <c r="AW100" i="20"/>
  <c r="AW99" i="20"/>
  <c r="AW98" i="20"/>
  <c r="AW97" i="20"/>
  <c r="AW96" i="20"/>
  <c r="AW95" i="20"/>
  <c r="AW94" i="20"/>
  <c r="AW93" i="20"/>
  <c r="AW92" i="20"/>
  <c r="AW91" i="20"/>
  <c r="AW90" i="20"/>
  <c r="AW89" i="20"/>
  <c r="AW88" i="20"/>
  <c r="AW87" i="20"/>
  <c r="AW86" i="20"/>
  <c r="AW85" i="20"/>
  <c r="AW84" i="20"/>
  <c r="AW83" i="20"/>
  <c r="AW82" i="20"/>
  <c r="AW81" i="20"/>
  <c r="AW80" i="20"/>
  <c r="AW79" i="20"/>
  <c r="AW78" i="20"/>
  <c r="AW77" i="20"/>
  <c r="AW76" i="20"/>
  <c r="AW75" i="20"/>
  <c r="AW74" i="20"/>
  <c r="AW73" i="20"/>
  <c r="AW72" i="20"/>
  <c r="AW71" i="20"/>
  <c r="AW70" i="20"/>
  <c r="AW69" i="20"/>
  <c r="AW68" i="20"/>
  <c r="AW67" i="20"/>
  <c r="AW66" i="20"/>
  <c r="AW65" i="20"/>
  <c r="AW64" i="20"/>
  <c r="AW63" i="20"/>
  <c r="AW59" i="20"/>
  <c r="AW58" i="20"/>
  <c r="AW57" i="20"/>
  <c r="AW56" i="20"/>
  <c r="AW55" i="20"/>
  <c r="AW54" i="20"/>
  <c r="AW53" i="20"/>
  <c r="AW52" i="20"/>
  <c r="AW51" i="20"/>
  <c r="AW49" i="20"/>
  <c r="AW48" i="20"/>
  <c r="AW47" i="20"/>
  <c r="AW46" i="20"/>
  <c r="AW45" i="20"/>
  <c r="AW44" i="20"/>
  <c r="AW43" i="20"/>
  <c r="AW42" i="20"/>
  <c r="AW41" i="20"/>
  <c r="AW40" i="20"/>
  <c r="AW39" i="20"/>
  <c r="AW38" i="20"/>
  <c r="AW37" i="20"/>
  <c r="AW36" i="20"/>
  <c r="AW35" i="20"/>
  <c r="AW34" i="20"/>
  <c r="AW33" i="20"/>
  <c r="AW32" i="20"/>
  <c r="AW31" i="20"/>
  <c r="AW30" i="20"/>
  <c r="AW29" i="20"/>
  <c r="AW28" i="20"/>
  <c r="AW27" i="20"/>
  <c r="AW26" i="20"/>
  <c r="AW25" i="20"/>
  <c r="AW21" i="20"/>
  <c r="AW20" i="20"/>
  <c r="AW19" i="20"/>
  <c r="AW18" i="20"/>
  <c r="AW14" i="20"/>
  <c r="AW13" i="20"/>
  <c r="AW12" i="20"/>
  <c r="AW11" i="20"/>
  <c r="AW10" i="20"/>
  <c r="AW9" i="20"/>
  <c r="AW6" i="20"/>
  <c r="AT125" i="21"/>
  <c r="AT124" i="21"/>
  <c r="AT123" i="21"/>
  <c r="AT122" i="21"/>
  <c r="AT121" i="21"/>
  <c r="AT120" i="21"/>
  <c r="AT119" i="21"/>
  <c r="AT118" i="21"/>
  <c r="AT117" i="21"/>
  <c r="AT116" i="21"/>
  <c r="AT112" i="21"/>
  <c r="AT111" i="21"/>
  <c r="AT110" i="21"/>
  <c r="AT109" i="21"/>
  <c r="AT108" i="21"/>
  <c r="AT107" i="21"/>
  <c r="AT106" i="21"/>
  <c r="AT105" i="21"/>
  <c r="AT104" i="21"/>
  <c r="AT103" i="21"/>
  <c r="AT102" i="21"/>
  <c r="AT101" i="21"/>
  <c r="AT100" i="21"/>
  <c r="AT99" i="21"/>
  <c r="AT98" i="21"/>
  <c r="AT97" i="21"/>
  <c r="AT96" i="21"/>
  <c r="AT95" i="21"/>
  <c r="AT94" i="21"/>
  <c r="AT93" i="21"/>
  <c r="AT92" i="21"/>
  <c r="AT91" i="21"/>
  <c r="AT90" i="21"/>
  <c r="AT89" i="21"/>
  <c r="AT88" i="21"/>
  <c r="AT87" i="21"/>
  <c r="AT86" i="21"/>
  <c r="AT85" i="21"/>
  <c r="AT84" i="21"/>
  <c r="AT83" i="21"/>
  <c r="AT82" i="21"/>
  <c r="AT81" i="21"/>
  <c r="AT80" i="21"/>
  <c r="AT79" i="21"/>
  <c r="AT78" i="21"/>
  <c r="AT77" i="21"/>
  <c r="AT76" i="21"/>
  <c r="AT75" i="21"/>
  <c r="AT74" i="21"/>
  <c r="AT73" i="21"/>
  <c r="AT72" i="21"/>
  <c r="AT71" i="21"/>
  <c r="AT70" i="21"/>
  <c r="AT69" i="21"/>
  <c r="AT68" i="21"/>
  <c r="AT67" i="21"/>
  <c r="AT66" i="21"/>
  <c r="AT65" i="21"/>
  <c r="AT64" i="21"/>
  <c r="AT63" i="21"/>
  <c r="AT62" i="21"/>
  <c r="AT61" i="21"/>
  <c r="AT60" i="21"/>
  <c r="AT59" i="21"/>
  <c r="AT56" i="21"/>
  <c r="AT55" i="21"/>
  <c r="AT54" i="21"/>
  <c r="AT53" i="21"/>
  <c r="AT52" i="21"/>
  <c r="AT51" i="21"/>
  <c r="AT50" i="21"/>
  <c r="AT49" i="21"/>
  <c r="AT48" i="21"/>
  <c r="AT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1" i="21"/>
  <c r="AT20" i="21"/>
  <c r="AT19" i="21"/>
  <c r="AT18" i="21"/>
  <c r="AT14" i="21"/>
  <c r="AT13" i="21"/>
  <c r="AT12" i="21"/>
  <c r="AT11" i="21"/>
  <c r="AT10" i="21"/>
  <c r="AT9" i="21"/>
  <c r="AT180" i="19"/>
  <c r="AT179" i="19"/>
  <c r="AT178" i="19"/>
  <c r="AT177" i="19"/>
  <c r="AT176" i="19"/>
  <c r="AT175" i="19"/>
  <c r="AT174" i="19"/>
  <c r="AT173" i="19"/>
  <c r="AT172" i="19"/>
  <c r="AT171" i="19"/>
  <c r="AT170" i="19"/>
  <c r="AT169" i="19"/>
  <c r="AT168" i="19"/>
  <c r="AT167" i="19"/>
  <c r="AT166" i="19"/>
  <c r="AT165" i="19"/>
  <c r="AT164" i="19"/>
  <c r="AT163" i="19"/>
  <c r="AT161" i="19"/>
  <c r="AT160" i="19"/>
  <c r="AT159" i="19"/>
  <c r="AT158" i="19"/>
  <c r="AT157" i="19"/>
  <c r="AT156" i="19"/>
  <c r="AT155" i="19"/>
  <c r="AT154" i="19"/>
  <c r="AT153" i="19"/>
  <c r="AT152" i="19"/>
  <c r="AT151" i="19"/>
  <c r="AT150" i="19"/>
  <c r="AT149" i="19"/>
  <c r="AT148" i="19"/>
  <c r="AT147" i="19"/>
  <c r="AT146" i="19"/>
  <c r="AT145" i="19"/>
  <c r="AT144" i="19"/>
  <c r="AT143" i="19"/>
  <c r="AT142" i="19"/>
  <c r="AT141" i="19"/>
  <c r="AT140" i="19"/>
  <c r="AT139" i="19"/>
  <c r="AT138" i="19"/>
  <c r="AT137" i="19"/>
  <c r="AT136" i="19"/>
  <c r="AT135" i="19"/>
  <c r="AT134" i="19"/>
  <c r="AT133" i="19"/>
  <c r="AT132" i="19"/>
  <c r="AT131" i="19"/>
  <c r="AT130" i="19"/>
  <c r="AT129" i="19"/>
  <c r="AT128" i="19"/>
  <c r="AT127" i="19"/>
  <c r="AT126" i="19"/>
  <c r="AT125" i="19"/>
  <c r="AT124" i="19"/>
  <c r="AT123" i="19"/>
  <c r="AT122" i="19"/>
  <c r="AT121" i="19"/>
  <c r="AT120" i="19"/>
  <c r="AT119" i="19"/>
  <c r="AT118" i="19"/>
  <c r="AT117" i="19"/>
  <c r="AT116" i="19"/>
  <c r="AT115" i="19"/>
  <c r="AT114" i="19"/>
  <c r="AT113" i="19"/>
  <c r="AT112" i="19"/>
  <c r="AT111" i="19"/>
  <c r="AT110" i="19"/>
  <c r="AT109" i="19"/>
  <c r="AT108" i="19"/>
  <c r="AT107" i="19"/>
  <c r="AT106" i="19"/>
  <c r="AT105" i="19"/>
  <c r="AT104" i="19"/>
  <c r="AT103" i="19"/>
  <c r="AT102" i="19"/>
  <c r="AT101" i="19"/>
  <c r="AT100" i="19"/>
  <c r="AT99" i="19"/>
  <c r="AT98" i="19"/>
  <c r="AT97" i="19"/>
  <c r="AT96" i="19"/>
  <c r="AT95" i="19"/>
  <c r="AT94" i="19"/>
  <c r="AT93" i="19"/>
  <c r="AT92" i="19"/>
  <c r="AT91" i="19"/>
  <c r="AT90" i="19"/>
  <c r="AT89" i="19"/>
  <c r="AT88" i="19"/>
  <c r="AT87" i="19"/>
  <c r="AT86" i="19"/>
  <c r="AT85" i="19"/>
  <c r="AT84" i="19"/>
  <c r="AT83" i="19"/>
  <c r="AT82" i="19"/>
  <c r="AT81" i="19"/>
  <c r="AT80" i="19"/>
  <c r="AT79" i="19"/>
  <c r="AT78" i="19"/>
  <c r="AT77" i="19"/>
  <c r="AT76" i="19"/>
  <c r="AT75" i="19"/>
  <c r="AT74" i="19"/>
  <c r="AT73" i="19"/>
  <c r="AT72" i="19"/>
  <c r="AT71" i="19"/>
  <c r="AT70" i="19"/>
  <c r="AT69" i="19"/>
  <c r="AT68" i="19"/>
  <c r="AT67" i="19"/>
  <c r="AT66" i="19"/>
  <c r="AT65" i="19"/>
  <c r="AT64" i="19"/>
  <c r="AT63" i="19"/>
  <c r="AT62" i="19"/>
  <c r="AT61" i="19"/>
  <c r="AT59" i="19"/>
  <c r="AT58" i="19"/>
  <c r="AT57" i="19"/>
  <c r="AT56" i="19"/>
  <c r="AT55" i="19"/>
  <c r="AT54" i="19"/>
  <c r="AT53" i="19"/>
  <c r="AT52" i="19"/>
  <c r="AT51" i="19"/>
  <c r="AT50" i="19"/>
  <c r="AT49" i="19"/>
  <c r="AT48" i="19"/>
  <c r="AT47" i="19"/>
  <c r="AT46" i="19"/>
  <c r="AT45" i="19"/>
  <c r="AT44" i="19"/>
  <c r="AT43" i="19"/>
  <c r="AT42" i="19"/>
  <c r="AT41" i="19"/>
  <c r="AT40" i="19"/>
  <c r="AT39" i="19"/>
  <c r="AT38" i="19"/>
  <c r="AT37" i="19"/>
  <c r="AT36" i="19"/>
  <c r="AT35" i="19"/>
  <c r="AT34" i="19"/>
  <c r="AT33" i="19"/>
  <c r="AT32" i="19"/>
  <c r="AT31" i="19"/>
  <c r="AT30" i="19"/>
  <c r="AT29" i="19"/>
  <c r="AT28" i="19"/>
  <c r="AT27" i="19"/>
  <c r="AT26" i="19"/>
  <c r="AT25" i="19"/>
  <c r="AT24" i="19"/>
  <c r="AT22" i="19"/>
  <c r="AT21" i="19"/>
  <c r="AT20" i="19"/>
  <c r="AT19" i="19"/>
  <c r="AT18" i="19"/>
  <c r="AT17" i="19"/>
  <c r="AT15" i="19"/>
  <c r="AT14" i="19"/>
  <c r="AT13" i="19"/>
  <c r="AT12" i="19"/>
  <c r="AT11" i="19"/>
  <c r="AT10" i="19"/>
  <c r="AT9" i="19"/>
  <c r="AT6" i="19"/>
  <c r="AT164" i="16"/>
  <c r="AT163" i="16"/>
  <c r="AT162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60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2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4" i="10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60" i="14"/>
  <c r="AT59" i="14"/>
  <c r="AT58" i="14"/>
  <c r="AT57" i="14"/>
  <c r="AT56" i="14"/>
  <c r="AT55" i="14"/>
  <c r="AT54" i="14"/>
  <c r="AT53" i="14"/>
  <c r="AT52" i="14"/>
  <c r="AT51" i="14"/>
  <c r="AT50" i="14"/>
  <c r="AT49" i="14"/>
  <c r="AT48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1" i="14"/>
  <c r="AT20" i="14"/>
  <c r="AT19" i="14"/>
  <c r="AT18" i="14"/>
  <c r="AT17" i="14"/>
  <c r="AT16" i="14"/>
  <c r="AT14" i="14"/>
  <c r="AT13" i="14"/>
  <c r="AT12" i="14"/>
  <c r="AT11" i="14"/>
  <c r="AT10" i="14"/>
  <c r="AT9" i="14"/>
  <c r="AT6" i="14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7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3" i="13"/>
  <c r="AT21" i="13"/>
  <c r="AT20" i="13"/>
  <c r="AT19" i="13"/>
  <c r="AT18" i="13"/>
  <c r="AT17" i="13"/>
  <c r="AT16" i="13"/>
  <c r="AT14" i="13"/>
  <c r="AT13" i="13"/>
  <c r="AT12" i="13"/>
  <c r="AT11" i="13"/>
  <c r="AT10" i="13"/>
  <c r="AT9" i="13"/>
  <c r="AT6" i="13"/>
  <c r="AT180" i="20"/>
  <c r="AT179" i="20"/>
  <c r="AT178" i="20"/>
  <c r="AT177" i="20"/>
  <c r="AT176" i="20"/>
  <c r="AT175" i="20"/>
  <c r="AT174" i="20"/>
  <c r="AT173" i="20"/>
  <c r="AT172" i="20"/>
  <c r="AT171" i="20"/>
  <c r="AT170" i="20"/>
  <c r="AT169" i="20"/>
  <c r="AT168" i="20"/>
  <c r="AT167" i="20"/>
  <c r="AT166" i="20"/>
  <c r="AT165" i="20"/>
  <c r="AT164" i="20"/>
  <c r="AT160" i="20"/>
  <c r="AT159" i="20"/>
  <c r="AT158" i="20"/>
  <c r="AT157" i="20"/>
  <c r="AT156" i="20"/>
  <c r="AT155" i="20"/>
  <c r="AT154" i="20"/>
  <c r="AT153" i="20"/>
  <c r="AT152" i="20"/>
  <c r="AT151" i="20"/>
  <c r="AT150" i="20"/>
  <c r="AT149" i="20"/>
  <c r="AT148" i="20"/>
  <c r="AT147" i="20"/>
  <c r="AT50" i="20"/>
  <c r="AT146" i="20"/>
  <c r="AT145" i="20"/>
  <c r="AT144" i="20"/>
  <c r="AT143" i="20"/>
  <c r="AT142" i="20"/>
  <c r="AT141" i="20"/>
  <c r="AT140" i="20"/>
  <c r="AT139" i="20"/>
  <c r="AT138" i="20"/>
  <c r="AT137" i="20"/>
  <c r="AT136" i="20"/>
  <c r="AT135" i="20"/>
  <c r="AT134" i="20"/>
  <c r="AT133" i="20"/>
  <c r="AT132" i="20"/>
  <c r="AT131" i="20"/>
  <c r="AT130" i="20"/>
  <c r="AT129" i="20"/>
  <c r="AT128" i="20"/>
  <c r="AT127" i="20"/>
  <c r="AT126" i="20"/>
  <c r="AT125" i="20"/>
  <c r="AT124" i="20"/>
  <c r="AT123" i="20"/>
  <c r="AT122" i="20"/>
  <c r="AT121" i="20"/>
  <c r="AT120" i="20"/>
  <c r="AT119" i="20"/>
  <c r="AT118" i="20"/>
  <c r="AT117" i="20"/>
  <c r="AT116" i="20"/>
  <c r="AT115" i="20"/>
  <c r="AT114" i="20"/>
  <c r="AT113" i="20"/>
  <c r="AT112" i="20"/>
  <c r="AT111" i="20"/>
  <c r="AT110" i="20"/>
  <c r="AT109" i="20"/>
  <c r="AT108" i="20"/>
  <c r="AT107" i="20"/>
  <c r="AT106" i="20"/>
  <c r="AT105" i="20"/>
  <c r="AT104" i="20"/>
  <c r="AT103" i="20"/>
  <c r="AT102" i="20"/>
  <c r="AT101" i="20"/>
  <c r="AT100" i="20"/>
  <c r="AT99" i="20"/>
  <c r="AT98" i="20"/>
  <c r="AT97" i="20"/>
  <c r="AT96" i="20"/>
  <c r="AT95" i="20"/>
  <c r="AT94" i="20"/>
  <c r="AT93" i="20"/>
  <c r="AT92" i="20"/>
  <c r="AT91" i="20"/>
  <c r="AT90" i="20"/>
  <c r="AT89" i="20"/>
  <c r="AT88" i="20"/>
  <c r="AT87" i="20"/>
  <c r="AT86" i="20"/>
  <c r="AT85" i="20"/>
  <c r="AT84" i="20"/>
  <c r="AT83" i="20"/>
  <c r="AT82" i="20"/>
  <c r="AT81" i="20"/>
  <c r="AT80" i="20"/>
  <c r="AT79" i="20"/>
  <c r="AT78" i="20"/>
  <c r="AT77" i="20"/>
  <c r="AT76" i="20"/>
  <c r="AT75" i="20"/>
  <c r="AT74" i="20"/>
  <c r="AT73" i="20"/>
  <c r="AT72" i="20"/>
  <c r="AT71" i="20"/>
  <c r="AT70" i="20"/>
  <c r="AT69" i="20"/>
  <c r="AT68" i="20"/>
  <c r="AT67" i="20"/>
  <c r="AT66" i="20"/>
  <c r="AT65" i="20"/>
  <c r="AT64" i="20"/>
  <c r="AT63" i="20"/>
  <c r="AT59" i="20"/>
  <c r="AT58" i="20"/>
  <c r="AT57" i="20"/>
  <c r="AT56" i="20"/>
  <c r="AT55" i="20"/>
  <c r="AT54" i="20"/>
  <c r="AT53" i="20"/>
  <c r="AT52" i="20"/>
  <c r="AT51" i="20"/>
  <c r="AT49" i="20"/>
  <c r="AT48" i="20"/>
  <c r="AT47" i="20"/>
  <c r="AT46" i="20"/>
  <c r="AT45" i="20"/>
  <c r="AT44" i="20"/>
  <c r="AT43" i="20"/>
  <c r="AT42" i="20"/>
  <c r="AT41" i="20"/>
  <c r="AT40" i="20"/>
  <c r="AT39" i="20"/>
  <c r="AT38" i="20"/>
  <c r="AT37" i="20"/>
  <c r="AT36" i="20"/>
  <c r="AT35" i="20"/>
  <c r="AT34" i="20"/>
  <c r="AT33" i="20"/>
  <c r="AT32" i="20"/>
  <c r="AT31" i="20"/>
  <c r="AT30" i="20"/>
  <c r="AT29" i="20"/>
  <c r="AT28" i="20"/>
  <c r="AT27" i="20"/>
  <c r="AT26" i="20"/>
  <c r="AT25" i="20"/>
  <c r="AT21" i="20"/>
  <c r="AT20" i="20"/>
  <c r="AT19" i="20"/>
  <c r="AT18" i="20"/>
  <c r="AT14" i="20"/>
  <c r="AT13" i="20"/>
  <c r="AT12" i="20"/>
  <c r="AT11" i="20"/>
  <c r="AT10" i="20"/>
  <c r="AT9" i="20"/>
  <c r="AT6" i="20"/>
  <c r="AQ125" i="21"/>
  <c r="AQ124" i="21"/>
  <c r="AQ123" i="21"/>
  <c r="AQ122" i="21"/>
  <c r="AQ121" i="21"/>
  <c r="AQ120" i="21"/>
  <c r="AQ119" i="21"/>
  <c r="AQ118" i="21"/>
  <c r="AQ117" i="21"/>
  <c r="AQ116" i="21"/>
  <c r="AQ112" i="21"/>
  <c r="AQ111" i="21"/>
  <c r="AQ110" i="21"/>
  <c r="AQ109" i="21"/>
  <c r="AQ108" i="21"/>
  <c r="AQ107" i="21"/>
  <c r="AQ106" i="21"/>
  <c r="AQ105" i="21"/>
  <c r="AQ104" i="21"/>
  <c r="AQ103" i="21"/>
  <c r="AQ102" i="21"/>
  <c r="AQ101" i="21"/>
  <c r="AQ100" i="21"/>
  <c r="AQ99" i="21"/>
  <c r="AQ98" i="21"/>
  <c r="AQ97" i="21"/>
  <c r="AQ96" i="21"/>
  <c r="AQ95" i="21"/>
  <c r="AQ94" i="21"/>
  <c r="AQ93" i="21"/>
  <c r="AQ92" i="21"/>
  <c r="AQ91" i="21"/>
  <c r="AQ90" i="21"/>
  <c r="AQ89" i="21"/>
  <c r="AQ88" i="21"/>
  <c r="AQ87" i="21"/>
  <c r="AQ86" i="21"/>
  <c r="AQ85" i="21"/>
  <c r="AQ84" i="21"/>
  <c r="AQ83" i="21"/>
  <c r="AQ82" i="21"/>
  <c r="AQ81" i="21"/>
  <c r="AQ80" i="21"/>
  <c r="AQ79" i="21"/>
  <c r="AQ78" i="21"/>
  <c r="AQ77" i="21"/>
  <c r="AQ76" i="21"/>
  <c r="AQ75" i="21"/>
  <c r="AQ74" i="21"/>
  <c r="AQ73" i="21"/>
  <c r="AQ72" i="21"/>
  <c r="AQ71" i="21"/>
  <c r="AQ70" i="21"/>
  <c r="AQ69" i="21"/>
  <c r="AQ68" i="21"/>
  <c r="AQ67" i="21"/>
  <c r="AQ66" i="21"/>
  <c r="AQ65" i="21"/>
  <c r="AQ64" i="21"/>
  <c r="AQ63" i="21"/>
  <c r="AQ62" i="21"/>
  <c r="AQ61" i="21"/>
  <c r="AQ60" i="21"/>
  <c r="AQ59" i="21"/>
  <c r="AQ56" i="21"/>
  <c r="AQ55" i="21"/>
  <c r="AQ54" i="21"/>
  <c r="AQ53" i="21"/>
  <c r="AQ52" i="21"/>
  <c r="AQ51" i="21"/>
  <c r="AQ50" i="21"/>
  <c r="AQ49" i="21"/>
  <c r="AQ48" i="21"/>
  <c r="AQ47" i="21"/>
  <c r="AQ46" i="21"/>
  <c r="AQ45" i="21"/>
  <c r="AQ44" i="21"/>
  <c r="AQ43" i="21"/>
  <c r="AQ42" i="21"/>
  <c r="AQ41" i="21"/>
  <c r="AQ40" i="21"/>
  <c r="AQ39" i="21"/>
  <c r="AQ38" i="21"/>
  <c r="AQ37" i="21"/>
  <c r="AQ36" i="21"/>
  <c r="AQ35" i="21"/>
  <c r="AQ34" i="21"/>
  <c r="AQ33" i="21"/>
  <c r="AQ32" i="21"/>
  <c r="AQ31" i="21"/>
  <c r="AQ30" i="21"/>
  <c r="AQ29" i="21"/>
  <c r="AQ28" i="21"/>
  <c r="AQ27" i="21"/>
  <c r="AQ26" i="21"/>
  <c r="AQ25" i="21"/>
  <c r="AQ21" i="21"/>
  <c r="AQ20" i="21"/>
  <c r="AQ19" i="21"/>
  <c r="AQ18" i="21"/>
  <c r="AQ14" i="21"/>
  <c r="AQ13" i="21"/>
  <c r="AQ12" i="21"/>
  <c r="AQ11" i="21"/>
  <c r="AQ10" i="21"/>
  <c r="AQ9" i="21"/>
  <c r="AQ180" i="19"/>
  <c r="AQ179" i="19"/>
  <c r="AQ178" i="19"/>
  <c r="AQ177" i="19"/>
  <c r="AQ176" i="19"/>
  <c r="AQ175" i="19"/>
  <c r="AQ174" i="19"/>
  <c r="AQ173" i="19"/>
  <c r="AQ172" i="19"/>
  <c r="AQ171" i="19"/>
  <c r="AQ170" i="19"/>
  <c r="AQ169" i="19"/>
  <c r="AQ168" i="19"/>
  <c r="AQ167" i="19"/>
  <c r="AQ166" i="19"/>
  <c r="AQ165" i="19"/>
  <c r="AQ164" i="19"/>
  <c r="AQ163" i="19"/>
  <c r="AQ161" i="19"/>
  <c r="AQ160" i="19"/>
  <c r="AQ159" i="19"/>
  <c r="AQ158" i="19"/>
  <c r="AQ157" i="19"/>
  <c r="AQ156" i="19"/>
  <c r="AQ155" i="19"/>
  <c r="AQ154" i="19"/>
  <c r="AQ153" i="19"/>
  <c r="AQ152" i="19"/>
  <c r="AQ151" i="19"/>
  <c r="AQ150" i="19"/>
  <c r="AQ149" i="19"/>
  <c r="AQ148" i="19"/>
  <c r="AQ147" i="19"/>
  <c r="AQ146" i="19"/>
  <c r="AQ145" i="19"/>
  <c r="AQ144" i="19"/>
  <c r="AQ143" i="19"/>
  <c r="AQ142" i="19"/>
  <c r="AQ141" i="19"/>
  <c r="AQ140" i="19"/>
  <c r="AQ139" i="19"/>
  <c r="AQ138" i="19"/>
  <c r="AQ137" i="19"/>
  <c r="AQ136" i="19"/>
  <c r="AQ135" i="19"/>
  <c r="AQ134" i="19"/>
  <c r="AQ133" i="19"/>
  <c r="AQ132" i="19"/>
  <c r="AQ131" i="19"/>
  <c r="AQ130" i="19"/>
  <c r="AQ129" i="19"/>
  <c r="AQ128" i="19"/>
  <c r="AQ127" i="19"/>
  <c r="AQ126" i="19"/>
  <c r="AQ125" i="19"/>
  <c r="AQ124" i="19"/>
  <c r="AQ123" i="19"/>
  <c r="AQ122" i="19"/>
  <c r="AQ121" i="19"/>
  <c r="AQ120" i="19"/>
  <c r="AQ119" i="19"/>
  <c r="AQ118" i="19"/>
  <c r="AQ117" i="19"/>
  <c r="AQ116" i="19"/>
  <c r="AQ115" i="19"/>
  <c r="AQ114" i="19"/>
  <c r="AQ113" i="19"/>
  <c r="AQ112" i="19"/>
  <c r="AQ111" i="19"/>
  <c r="AQ110" i="19"/>
  <c r="AQ109" i="19"/>
  <c r="AQ108" i="19"/>
  <c r="AQ107" i="19"/>
  <c r="AQ106" i="19"/>
  <c r="AQ105" i="19"/>
  <c r="AQ104" i="19"/>
  <c r="AQ103" i="19"/>
  <c r="AQ102" i="19"/>
  <c r="AQ101" i="19"/>
  <c r="AQ100" i="19"/>
  <c r="AQ99" i="19"/>
  <c r="AQ98" i="19"/>
  <c r="AQ97" i="19"/>
  <c r="AQ96" i="19"/>
  <c r="AQ95" i="19"/>
  <c r="AQ94" i="19"/>
  <c r="AQ93" i="19"/>
  <c r="AQ92" i="19"/>
  <c r="AQ91" i="19"/>
  <c r="AQ90" i="19"/>
  <c r="AQ89" i="19"/>
  <c r="AQ88" i="19"/>
  <c r="AQ87" i="19"/>
  <c r="AQ86" i="19"/>
  <c r="AQ85" i="19"/>
  <c r="AQ84" i="19"/>
  <c r="AQ83" i="19"/>
  <c r="AQ82" i="19"/>
  <c r="AQ81" i="19"/>
  <c r="AQ80" i="19"/>
  <c r="AQ79" i="19"/>
  <c r="AQ78" i="19"/>
  <c r="AQ77" i="19"/>
  <c r="AQ76" i="19"/>
  <c r="AQ75" i="19"/>
  <c r="AQ74" i="19"/>
  <c r="AQ73" i="19"/>
  <c r="AQ72" i="19"/>
  <c r="AQ71" i="19"/>
  <c r="AQ70" i="19"/>
  <c r="AQ69" i="19"/>
  <c r="AQ68" i="19"/>
  <c r="AQ67" i="19"/>
  <c r="AQ66" i="19"/>
  <c r="AQ65" i="19"/>
  <c r="AQ64" i="19"/>
  <c r="AQ63" i="19"/>
  <c r="AQ62" i="19"/>
  <c r="AQ61" i="19"/>
  <c r="AQ59" i="19"/>
  <c r="AQ58" i="19"/>
  <c r="AQ57" i="19"/>
  <c r="AQ56" i="19"/>
  <c r="AQ55" i="19"/>
  <c r="AQ54" i="19"/>
  <c r="AQ53" i="19"/>
  <c r="AQ52" i="19"/>
  <c r="AQ51" i="19"/>
  <c r="AQ50" i="19"/>
  <c r="AQ49" i="19"/>
  <c r="AQ48" i="19"/>
  <c r="AQ47" i="19"/>
  <c r="AQ46" i="19"/>
  <c r="AQ45" i="19"/>
  <c r="AQ44" i="19"/>
  <c r="AQ43" i="19"/>
  <c r="AQ42" i="19"/>
  <c r="AQ41" i="19"/>
  <c r="AQ40" i="19"/>
  <c r="AQ39" i="19"/>
  <c r="AQ38" i="19"/>
  <c r="AQ37" i="19"/>
  <c r="AQ36" i="19"/>
  <c r="AQ35" i="19"/>
  <c r="AQ34" i="19"/>
  <c r="AQ33" i="19"/>
  <c r="AQ32" i="19"/>
  <c r="AQ31" i="19"/>
  <c r="AQ30" i="19"/>
  <c r="AQ29" i="19"/>
  <c r="AQ28" i="19"/>
  <c r="AQ27" i="19"/>
  <c r="AQ26" i="19"/>
  <c r="AQ25" i="19"/>
  <c r="AQ24" i="19"/>
  <c r="AQ22" i="19"/>
  <c r="AQ21" i="19"/>
  <c r="AQ20" i="19"/>
  <c r="AQ19" i="19"/>
  <c r="AQ18" i="19"/>
  <c r="AQ17" i="19"/>
  <c r="AQ15" i="19"/>
  <c r="AQ14" i="19"/>
  <c r="AQ13" i="19"/>
  <c r="AQ12" i="19"/>
  <c r="AQ11" i="19"/>
  <c r="AQ10" i="19"/>
  <c r="AQ9" i="19"/>
  <c r="AQ6" i="19"/>
  <c r="AQ164" i="16"/>
  <c r="AQ163" i="16"/>
  <c r="AQ162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60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2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4" i="10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9" i="14"/>
  <c r="AQ58" i="14"/>
  <c r="AQ57" i="14"/>
  <c r="AQ56" i="14"/>
  <c r="AQ55" i="14"/>
  <c r="AQ54" i="14"/>
  <c r="AQ53" i="14"/>
  <c r="AQ52" i="14"/>
  <c r="AQ51" i="14"/>
  <c r="AQ50" i="14"/>
  <c r="AQ49" i="14"/>
  <c r="AQ48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3" i="14"/>
  <c r="AQ21" i="14"/>
  <c r="AQ20" i="14"/>
  <c r="AQ19" i="14"/>
  <c r="AQ18" i="14"/>
  <c r="AQ17" i="14"/>
  <c r="AQ16" i="14"/>
  <c r="AQ14" i="14"/>
  <c r="AQ13" i="14"/>
  <c r="AQ12" i="14"/>
  <c r="AQ11" i="14"/>
  <c r="AQ10" i="14"/>
  <c r="AQ9" i="14"/>
  <c r="AQ6" i="14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7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1" i="13"/>
  <c r="AQ20" i="13"/>
  <c r="AQ19" i="13"/>
  <c r="AQ18" i="13"/>
  <c r="AQ17" i="13"/>
  <c r="AQ16" i="13"/>
  <c r="AQ14" i="13"/>
  <c r="AQ13" i="13"/>
  <c r="AQ12" i="13"/>
  <c r="AQ11" i="13"/>
  <c r="AQ10" i="13"/>
  <c r="AQ9" i="13"/>
  <c r="AQ6" i="13"/>
  <c r="AQ180" i="20"/>
  <c r="AQ179" i="20"/>
  <c r="AQ178" i="20"/>
  <c r="AQ177" i="20"/>
  <c r="AQ176" i="20"/>
  <c r="AQ175" i="20"/>
  <c r="AQ174" i="20"/>
  <c r="AQ173" i="20"/>
  <c r="AQ172" i="20"/>
  <c r="AQ171" i="20"/>
  <c r="AQ170" i="20"/>
  <c r="AQ169" i="20"/>
  <c r="AQ168" i="20"/>
  <c r="AQ167" i="20"/>
  <c r="AQ166" i="20"/>
  <c r="AQ165" i="20"/>
  <c r="AQ164" i="20"/>
  <c r="AQ160" i="20"/>
  <c r="AQ159" i="20"/>
  <c r="AQ158" i="20"/>
  <c r="AQ157" i="20"/>
  <c r="AQ156" i="20"/>
  <c r="AQ155" i="20"/>
  <c r="AQ154" i="20"/>
  <c r="AQ153" i="20"/>
  <c r="AQ152" i="20"/>
  <c r="AQ151" i="20"/>
  <c r="AQ150" i="20"/>
  <c r="AQ149" i="20"/>
  <c r="AQ148" i="20"/>
  <c r="AQ147" i="20"/>
  <c r="AQ50" i="20"/>
  <c r="AQ146" i="20"/>
  <c r="AQ145" i="20"/>
  <c r="AQ144" i="20"/>
  <c r="AQ143" i="20"/>
  <c r="AQ142" i="20"/>
  <c r="AQ141" i="20"/>
  <c r="AQ140" i="20"/>
  <c r="AQ139" i="20"/>
  <c r="AQ138" i="20"/>
  <c r="AQ137" i="20"/>
  <c r="AQ136" i="20"/>
  <c r="AQ135" i="20"/>
  <c r="AQ134" i="20"/>
  <c r="AQ133" i="20"/>
  <c r="AQ132" i="20"/>
  <c r="AQ131" i="20"/>
  <c r="AQ130" i="20"/>
  <c r="AQ129" i="20"/>
  <c r="AQ128" i="20"/>
  <c r="AQ127" i="20"/>
  <c r="AQ126" i="20"/>
  <c r="AQ125" i="20"/>
  <c r="AQ124" i="20"/>
  <c r="AQ123" i="20"/>
  <c r="AQ122" i="20"/>
  <c r="AQ121" i="20"/>
  <c r="AQ120" i="20"/>
  <c r="AQ119" i="20"/>
  <c r="AQ118" i="20"/>
  <c r="AQ117" i="20"/>
  <c r="AQ116" i="20"/>
  <c r="AQ115" i="20"/>
  <c r="AQ114" i="20"/>
  <c r="AQ113" i="20"/>
  <c r="AQ112" i="20"/>
  <c r="AQ111" i="20"/>
  <c r="AQ110" i="20"/>
  <c r="AQ109" i="20"/>
  <c r="AQ108" i="20"/>
  <c r="AQ107" i="20"/>
  <c r="AQ106" i="20"/>
  <c r="AQ105" i="20"/>
  <c r="AQ104" i="20"/>
  <c r="AQ103" i="20"/>
  <c r="AQ102" i="20"/>
  <c r="AQ101" i="20"/>
  <c r="AQ100" i="20"/>
  <c r="AQ99" i="20"/>
  <c r="AQ98" i="20"/>
  <c r="AQ97" i="20"/>
  <c r="AQ96" i="20"/>
  <c r="AQ95" i="20"/>
  <c r="AQ94" i="20"/>
  <c r="AQ93" i="20"/>
  <c r="AQ92" i="20"/>
  <c r="AQ91" i="20"/>
  <c r="AQ90" i="20"/>
  <c r="AQ89" i="20"/>
  <c r="AQ88" i="20"/>
  <c r="AQ87" i="20"/>
  <c r="AQ86" i="20"/>
  <c r="AQ85" i="20"/>
  <c r="AQ84" i="20"/>
  <c r="AQ83" i="20"/>
  <c r="AQ82" i="20"/>
  <c r="AQ81" i="20"/>
  <c r="AQ80" i="20"/>
  <c r="AQ79" i="20"/>
  <c r="AQ78" i="20"/>
  <c r="AQ77" i="20"/>
  <c r="AQ76" i="20"/>
  <c r="AQ75" i="20"/>
  <c r="AQ74" i="20"/>
  <c r="AQ73" i="20"/>
  <c r="AQ72" i="20"/>
  <c r="AQ71" i="20"/>
  <c r="AQ70" i="20"/>
  <c r="AQ69" i="20"/>
  <c r="AQ68" i="20"/>
  <c r="AQ67" i="20"/>
  <c r="AQ66" i="20"/>
  <c r="AQ65" i="20"/>
  <c r="AQ64" i="20"/>
  <c r="AQ63" i="20"/>
  <c r="AQ59" i="20"/>
  <c r="AQ58" i="20"/>
  <c r="AQ57" i="20"/>
  <c r="AQ56" i="20"/>
  <c r="AQ55" i="20"/>
  <c r="AQ54" i="20"/>
  <c r="AQ53" i="20"/>
  <c r="AQ52" i="20"/>
  <c r="AQ51" i="20"/>
  <c r="AQ49" i="20"/>
  <c r="AQ48" i="20"/>
  <c r="AQ47" i="20"/>
  <c r="AQ46" i="20"/>
  <c r="AQ45" i="20"/>
  <c r="AQ44" i="20"/>
  <c r="AQ43" i="20"/>
  <c r="AQ42" i="20"/>
  <c r="AQ41" i="20"/>
  <c r="AQ40" i="20"/>
  <c r="AQ39" i="20"/>
  <c r="AQ38" i="20"/>
  <c r="AQ37" i="20"/>
  <c r="AQ36" i="20"/>
  <c r="AQ35" i="20"/>
  <c r="AQ34" i="20"/>
  <c r="AQ33" i="20"/>
  <c r="AQ32" i="20"/>
  <c r="AQ31" i="20"/>
  <c r="AQ30" i="20"/>
  <c r="AQ29" i="20"/>
  <c r="AQ28" i="20"/>
  <c r="AQ27" i="20"/>
  <c r="AQ26" i="20"/>
  <c r="AQ25" i="20"/>
  <c r="AQ21" i="20"/>
  <c r="AQ20" i="20"/>
  <c r="AQ19" i="20"/>
  <c r="AQ18" i="20"/>
  <c r="AQ14" i="20"/>
  <c r="AQ13" i="20"/>
  <c r="AQ12" i="20"/>
  <c r="AQ11" i="20"/>
  <c r="AQ10" i="20"/>
  <c r="AQ9" i="20"/>
  <c r="AQ6" i="20"/>
  <c r="AN125" i="21"/>
  <c r="AN124" i="21"/>
  <c r="AN123" i="21"/>
  <c r="AN122" i="21"/>
  <c r="AN121" i="21"/>
  <c r="AN120" i="21"/>
  <c r="AN119" i="21"/>
  <c r="AN118" i="21"/>
  <c r="AN117" i="21"/>
  <c r="AN116" i="21"/>
  <c r="AN112" i="21"/>
  <c r="AN111" i="21"/>
  <c r="AN110" i="21"/>
  <c r="AN109" i="21"/>
  <c r="AN108" i="21"/>
  <c r="AN107" i="21"/>
  <c r="AN106" i="21"/>
  <c r="AN105" i="21"/>
  <c r="AN104" i="21"/>
  <c r="AN103" i="21"/>
  <c r="AN102" i="21"/>
  <c r="AN101" i="21"/>
  <c r="AN100" i="21"/>
  <c r="AN99" i="21"/>
  <c r="AN98" i="21"/>
  <c r="AN97" i="21"/>
  <c r="AN96" i="21"/>
  <c r="AN95" i="21"/>
  <c r="AN94" i="21"/>
  <c r="AN93" i="21"/>
  <c r="AN92" i="21"/>
  <c r="AN91" i="21"/>
  <c r="AN90" i="21"/>
  <c r="AN89" i="21"/>
  <c r="AN88" i="21"/>
  <c r="AN87" i="21"/>
  <c r="AN86" i="21"/>
  <c r="AN85" i="21"/>
  <c r="AN84" i="21"/>
  <c r="AN83" i="21"/>
  <c r="AN82" i="21"/>
  <c r="AN81" i="21"/>
  <c r="AN80" i="21"/>
  <c r="AN79" i="21"/>
  <c r="AN78" i="21"/>
  <c r="AN77" i="21"/>
  <c r="AN76" i="21"/>
  <c r="AN75" i="21"/>
  <c r="AN74" i="21"/>
  <c r="AN73" i="21"/>
  <c r="AN72" i="21"/>
  <c r="AN71" i="21"/>
  <c r="AN70" i="21"/>
  <c r="AN69" i="21"/>
  <c r="AN68" i="21"/>
  <c r="AN67" i="21"/>
  <c r="AN66" i="21"/>
  <c r="AN65" i="21"/>
  <c r="AN64" i="21"/>
  <c r="AN63" i="21"/>
  <c r="AN62" i="21"/>
  <c r="AN61" i="21"/>
  <c r="AN60" i="21"/>
  <c r="AN59" i="21"/>
  <c r="AN56" i="21"/>
  <c r="AN55" i="21"/>
  <c r="AN54" i="21"/>
  <c r="AN53" i="21"/>
  <c r="AN52" i="21"/>
  <c r="AN51" i="21"/>
  <c r="AN50" i="21"/>
  <c r="AN49" i="21"/>
  <c r="AN48" i="21"/>
  <c r="AN47" i="21"/>
  <c r="AN46" i="21"/>
  <c r="AN45" i="21"/>
  <c r="AN44" i="21"/>
  <c r="AN43" i="21"/>
  <c r="AN42" i="21"/>
  <c r="AN41" i="21"/>
  <c r="AN40" i="21"/>
  <c r="AN39" i="21"/>
  <c r="AN38" i="21"/>
  <c r="AN37" i="21"/>
  <c r="AN36" i="21"/>
  <c r="AN35" i="21"/>
  <c r="AN34" i="21"/>
  <c r="AN33" i="21"/>
  <c r="AN32" i="21"/>
  <c r="AN31" i="21"/>
  <c r="AN30" i="21"/>
  <c r="AN29" i="21"/>
  <c r="AN28" i="21"/>
  <c r="AN27" i="21"/>
  <c r="AN26" i="21"/>
  <c r="AN25" i="21"/>
  <c r="AN21" i="21"/>
  <c r="AN20" i="21"/>
  <c r="AN19" i="21"/>
  <c r="AN18" i="21"/>
  <c r="AN14" i="21"/>
  <c r="AN13" i="21"/>
  <c r="AN12" i="21"/>
  <c r="AN11" i="21"/>
  <c r="AN10" i="21"/>
  <c r="AN9" i="21"/>
  <c r="AN180" i="19"/>
  <c r="AN179" i="19"/>
  <c r="AN178" i="19"/>
  <c r="AN177" i="19"/>
  <c r="AN176" i="19"/>
  <c r="AN175" i="19"/>
  <c r="AN174" i="19"/>
  <c r="AN173" i="19"/>
  <c r="AN172" i="19"/>
  <c r="AN171" i="19"/>
  <c r="AN170" i="19"/>
  <c r="AN169" i="19"/>
  <c r="AN168" i="19"/>
  <c r="AN167" i="19"/>
  <c r="AN166" i="19"/>
  <c r="AN165" i="19"/>
  <c r="AN164" i="19"/>
  <c r="AN163" i="19"/>
  <c r="AN161" i="19"/>
  <c r="AN160" i="19"/>
  <c r="AN159" i="19"/>
  <c r="AN158" i="19"/>
  <c r="AN157" i="19"/>
  <c r="AN156" i="19"/>
  <c r="AN155" i="19"/>
  <c r="AN154" i="19"/>
  <c r="AN153" i="19"/>
  <c r="AN152" i="19"/>
  <c r="AN151" i="19"/>
  <c r="AN150" i="19"/>
  <c r="AN149" i="19"/>
  <c r="AN148" i="19"/>
  <c r="AN147" i="19"/>
  <c r="AN146" i="19"/>
  <c r="AN145" i="19"/>
  <c r="AN144" i="19"/>
  <c r="AN143" i="19"/>
  <c r="AN142" i="19"/>
  <c r="AN141" i="19"/>
  <c r="AN140" i="19"/>
  <c r="AN139" i="19"/>
  <c r="AN138" i="19"/>
  <c r="AN137" i="19"/>
  <c r="AN136" i="19"/>
  <c r="AN135" i="19"/>
  <c r="AN134" i="19"/>
  <c r="AN133" i="19"/>
  <c r="AN132" i="19"/>
  <c r="AN131" i="19"/>
  <c r="AN130" i="19"/>
  <c r="AN129" i="19"/>
  <c r="AN128" i="19"/>
  <c r="AN127" i="19"/>
  <c r="AN126" i="19"/>
  <c r="AN125" i="19"/>
  <c r="AN124" i="19"/>
  <c r="AN123" i="19"/>
  <c r="AN122" i="19"/>
  <c r="AN121" i="19"/>
  <c r="AN120" i="19"/>
  <c r="AN119" i="19"/>
  <c r="AN118" i="19"/>
  <c r="AN117" i="19"/>
  <c r="AN116" i="19"/>
  <c r="AN115" i="19"/>
  <c r="AN114" i="19"/>
  <c r="AN113" i="19"/>
  <c r="AN112" i="19"/>
  <c r="AN111" i="19"/>
  <c r="AN110" i="19"/>
  <c r="AN109" i="19"/>
  <c r="AN108" i="19"/>
  <c r="AN107" i="19"/>
  <c r="AN106" i="19"/>
  <c r="AN105" i="19"/>
  <c r="AN104" i="19"/>
  <c r="AN103" i="19"/>
  <c r="AN102" i="19"/>
  <c r="AN101" i="19"/>
  <c r="AN100" i="19"/>
  <c r="AN99" i="19"/>
  <c r="AN98" i="19"/>
  <c r="AN97" i="19"/>
  <c r="AN96" i="19"/>
  <c r="AN95" i="19"/>
  <c r="AN94" i="19"/>
  <c r="AN93" i="19"/>
  <c r="AN92" i="19"/>
  <c r="AN91" i="19"/>
  <c r="AN90" i="19"/>
  <c r="AN89" i="19"/>
  <c r="AN88" i="19"/>
  <c r="AN87" i="19"/>
  <c r="AN86" i="19"/>
  <c r="AN85" i="19"/>
  <c r="AN84" i="19"/>
  <c r="AN83" i="19"/>
  <c r="AN82" i="19"/>
  <c r="AN81" i="19"/>
  <c r="AN80" i="19"/>
  <c r="AN79" i="19"/>
  <c r="AN78" i="19"/>
  <c r="AN77" i="19"/>
  <c r="AN76" i="19"/>
  <c r="AN75" i="19"/>
  <c r="AN74" i="19"/>
  <c r="AN73" i="19"/>
  <c r="AN72" i="19"/>
  <c r="AN71" i="19"/>
  <c r="AN70" i="19"/>
  <c r="AN69" i="19"/>
  <c r="AN68" i="19"/>
  <c r="AN67" i="19"/>
  <c r="AN66" i="19"/>
  <c r="AN65" i="19"/>
  <c r="AN64" i="19"/>
  <c r="AN63" i="19"/>
  <c r="AN62" i="19"/>
  <c r="AN61" i="19"/>
  <c r="AN59" i="19"/>
  <c r="AN58" i="19"/>
  <c r="AN57" i="19"/>
  <c r="AN56" i="19"/>
  <c r="AN55" i="19"/>
  <c r="AN54" i="19"/>
  <c r="AN53" i="19"/>
  <c r="AN52" i="19"/>
  <c r="AN51" i="19"/>
  <c r="AN50" i="19"/>
  <c r="AN49" i="19"/>
  <c r="AN48" i="19"/>
  <c r="AN47" i="19"/>
  <c r="AN46" i="19"/>
  <c r="AN45" i="19"/>
  <c r="AN44" i="19"/>
  <c r="AN43" i="19"/>
  <c r="AN42" i="19"/>
  <c r="AN41" i="19"/>
  <c r="AN40" i="19"/>
  <c r="AN39" i="19"/>
  <c r="AN38" i="19"/>
  <c r="AN37" i="19"/>
  <c r="AN36" i="19"/>
  <c r="AN35" i="19"/>
  <c r="AN34" i="19"/>
  <c r="AN33" i="19"/>
  <c r="AN32" i="19"/>
  <c r="AN31" i="19"/>
  <c r="AN30" i="19"/>
  <c r="AN29" i="19"/>
  <c r="AN28" i="19"/>
  <c r="AN27" i="19"/>
  <c r="AN26" i="19"/>
  <c r="AN25" i="19"/>
  <c r="AN24" i="19"/>
  <c r="AN22" i="19"/>
  <c r="AN21" i="19"/>
  <c r="AN20" i="19"/>
  <c r="AN19" i="19"/>
  <c r="AN18" i="19"/>
  <c r="AN17" i="19"/>
  <c r="AN15" i="19"/>
  <c r="AN14" i="19"/>
  <c r="AN13" i="19"/>
  <c r="AN12" i="19"/>
  <c r="AN11" i="19"/>
  <c r="AN10" i="19"/>
  <c r="AN9" i="19"/>
  <c r="AN6" i="19"/>
  <c r="AN164" i="16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60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2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4" i="10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1" i="14"/>
  <c r="AN20" i="14"/>
  <c r="AN19" i="14"/>
  <c r="AN18" i="14"/>
  <c r="AN17" i="14"/>
  <c r="AN16" i="14"/>
  <c r="AN14" i="14"/>
  <c r="AN13" i="14"/>
  <c r="AN12" i="14"/>
  <c r="AN11" i="14"/>
  <c r="AN10" i="14"/>
  <c r="AN9" i="14"/>
  <c r="AN6" i="14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1" i="13"/>
  <c r="AN20" i="13"/>
  <c r="AN19" i="13"/>
  <c r="AN18" i="13"/>
  <c r="AN17" i="13"/>
  <c r="AN16" i="13"/>
  <c r="AN14" i="13"/>
  <c r="AN13" i="13"/>
  <c r="AN12" i="13"/>
  <c r="AN11" i="13"/>
  <c r="AN10" i="13"/>
  <c r="AN9" i="13"/>
  <c r="AN6" i="13"/>
  <c r="AN180" i="20"/>
  <c r="AN179" i="20"/>
  <c r="AN178" i="20"/>
  <c r="AN177" i="20"/>
  <c r="AN176" i="20"/>
  <c r="AN175" i="20"/>
  <c r="AN174" i="20"/>
  <c r="AN173" i="20"/>
  <c r="AN172" i="20"/>
  <c r="AN171" i="20"/>
  <c r="AN170" i="20"/>
  <c r="AN169" i="20"/>
  <c r="AN168" i="20"/>
  <c r="AN167" i="20"/>
  <c r="AN166" i="20"/>
  <c r="AN165" i="20"/>
  <c r="AN164" i="20"/>
  <c r="AN160" i="20"/>
  <c r="AN159" i="20"/>
  <c r="AN158" i="20"/>
  <c r="AN157" i="20"/>
  <c r="AN156" i="20"/>
  <c r="AN155" i="20"/>
  <c r="AN154" i="20"/>
  <c r="AN153" i="20"/>
  <c r="AN152" i="20"/>
  <c r="AN151" i="20"/>
  <c r="AN150" i="20"/>
  <c r="AN149" i="20"/>
  <c r="AN148" i="20"/>
  <c r="AN147" i="20"/>
  <c r="AN50" i="20"/>
  <c r="AN146" i="20"/>
  <c r="AN145" i="20"/>
  <c r="AN144" i="20"/>
  <c r="AN143" i="20"/>
  <c r="AN142" i="20"/>
  <c r="AN141" i="20"/>
  <c r="AN140" i="20"/>
  <c r="AN139" i="20"/>
  <c r="AN138" i="20"/>
  <c r="AN137" i="20"/>
  <c r="AN136" i="20"/>
  <c r="AN135" i="20"/>
  <c r="AN134" i="20"/>
  <c r="AN133" i="20"/>
  <c r="AN132" i="20"/>
  <c r="AN131" i="20"/>
  <c r="AN130" i="20"/>
  <c r="AN129" i="20"/>
  <c r="AN128" i="20"/>
  <c r="AN127" i="20"/>
  <c r="AN126" i="20"/>
  <c r="AN125" i="20"/>
  <c r="AN124" i="20"/>
  <c r="AN123" i="20"/>
  <c r="AN122" i="20"/>
  <c r="AN121" i="20"/>
  <c r="AN120" i="20"/>
  <c r="AN119" i="20"/>
  <c r="AN118" i="20"/>
  <c r="AN117" i="20"/>
  <c r="AN116" i="20"/>
  <c r="AN115" i="20"/>
  <c r="AN114" i="20"/>
  <c r="AN113" i="20"/>
  <c r="AN112" i="20"/>
  <c r="AN111" i="20"/>
  <c r="AN110" i="20"/>
  <c r="AN109" i="20"/>
  <c r="AN108" i="20"/>
  <c r="AN107" i="20"/>
  <c r="AN106" i="20"/>
  <c r="AN105" i="20"/>
  <c r="AN104" i="20"/>
  <c r="AN103" i="20"/>
  <c r="AN102" i="20"/>
  <c r="AN101" i="20"/>
  <c r="AN100" i="20"/>
  <c r="AN99" i="20"/>
  <c r="AN98" i="20"/>
  <c r="AN97" i="20"/>
  <c r="AN96" i="20"/>
  <c r="AN95" i="20"/>
  <c r="AN94" i="20"/>
  <c r="AN93" i="20"/>
  <c r="AN92" i="20"/>
  <c r="AN91" i="20"/>
  <c r="AN90" i="20"/>
  <c r="AN89" i="20"/>
  <c r="AN88" i="20"/>
  <c r="AN87" i="20"/>
  <c r="AN86" i="20"/>
  <c r="AN85" i="20"/>
  <c r="AN84" i="20"/>
  <c r="AN83" i="20"/>
  <c r="AN82" i="20"/>
  <c r="AN81" i="20"/>
  <c r="AN80" i="20"/>
  <c r="AN79" i="20"/>
  <c r="AN78" i="20"/>
  <c r="AN77" i="20"/>
  <c r="AN76" i="20"/>
  <c r="AN75" i="20"/>
  <c r="AN74" i="20"/>
  <c r="AN73" i="20"/>
  <c r="AN72" i="20"/>
  <c r="AN71" i="20"/>
  <c r="AN70" i="20"/>
  <c r="AN69" i="20"/>
  <c r="AN68" i="20"/>
  <c r="AN67" i="20"/>
  <c r="AN66" i="20"/>
  <c r="AN65" i="20"/>
  <c r="AN64" i="20"/>
  <c r="AN63" i="20"/>
  <c r="AN59" i="20"/>
  <c r="AN58" i="20"/>
  <c r="AN57" i="20"/>
  <c r="AN56" i="20"/>
  <c r="AN55" i="20"/>
  <c r="AN54" i="20"/>
  <c r="AN53" i="20"/>
  <c r="AN52" i="20"/>
  <c r="AN51" i="20"/>
  <c r="AN49" i="20"/>
  <c r="AN48" i="20"/>
  <c r="AN47" i="20"/>
  <c r="AN46" i="20"/>
  <c r="AN45" i="20"/>
  <c r="AN44" i="20"/>
  <c r="AN43" i="20"/>
  <c r="AN42" i="20"/>
  <c r="AN41" i="20"/>
  <c r="AN40" i="20"/>
  <c r="AN39" i="20"/>
  <c r="AN38" i="20"/>
  <c r="AN37" i="20"/>
  <c r="AN36" i="20"/>
  <c r="AN35" i="20"/>
  <c r="AN34" i="20"/>
  <c r="AN33" i="20"/>
  <c r="AN32" i="20"/>
  <c r="AN31" i="20"/>
  <c r="AN30" i="20"/>
  <c r="AN29" i="20"/>
  <c r="AN28" i="20"/>
  <c r="AN27" i="20"/>
  <c r="AN26" i="20"/>
  <c r="AN25" i="20"/>
  <c r="AN21" i="20"/>
  <c r="AN20" i="20"/>
  <c r="AN19" i="20"/>
  <c r="AN18" i="20"/>
  <c r="AN14" i="20"/>
  <c r="AN13" i="20"/>
  <c r="AN12" i="20"/>
  <c r="AN11" i="20"/>
  <c r="AN10" i="20"/>
  <c r="AN9" i="20"/>
  <c r="AN6" i="20"/>
  <c r="AK125" i="21"/>
  <c r="AK124" i="21"/>
  <c r="AK123" i="21"/>
  <c r="AK122" i="21"/>
  <c r="AK121" i="21"/>
  <c r="AK120" i="21"/>
  <c r="AK119" i="21"/>
  <c r="AK118" i="21"/>
  <c r="AK117" i="21"/>
  <c r="AK116" i="21"/>
  <c r="AK112" i="21"/>
  <c r="AK111" i="21"/>
  <c r="AK110" i="21"/>
  <c r="AK109" i="21"/>
  <c r="AK108" i="21"/>
  <c r="AK107" i="21"/>
  <c r="AK106" i="21"/>
  <c r="AK105" i="21"/>
  <c r="AK104" i="21"/>
  <c r="AK103" i="21"/>
  <c r="AK102" i="21"/>
  <c r="AK101" i="21"/>
  <c r="AK100" i="21"/>
  <c r="AK99" i="21"/>
  <c r="AK98" i="21"/>
  <c r="AK97" i="21"/>
  <c r="AK96" i="21"/>
  <c r="AK95" i="21"/>
  <c r="AK94" i="21"/>
  <c r="AK93" i="21"/>
  <c r="AK92" i="21"/>
  <c r="AK91" i="21"/>
  <c r="AK90" i="21"/>
  <c r="AK89" i="21"/>
  <c r="AK88" i="21"/>
  <c r="AK87" i="21"/>
  <c r="AK86" i="21"/>
  <c r="AK85" i="21"/>
  <c r="AK84" i="21"/>
  <c r="AK83" i="21"/>
  <c r="AK82" i="21"/>
  <c r="AK81" i="21"/>
  <c r="AK80" i="21"/>
  <c r="AK79" i="21"/>
  <c r="AK78" i="21"/>
  <c r="AK77" i="21"/>
  <c r="AK76" i="21"/>
  <c r="AK75" i="21"/>
  <c r="AK74" i="21"/>
  <c r="AK73" i="21"/>
  <c r="AK72" i="21"/>
  <c r="AK71" i="21"/>
  <c r="AK70" i="21"/>
  <c r="AK69" i="21"/>
  <c r="AK68" i="21"/>
  <c r="AK67" i="21"/>
  <c r="AK66" i="21"/>
  <c r="AK65" i="21"/>
  <c r="AK64" i="21"/>
  <c r="AK63" i="21"/>
  <c r="AK62" i="21"/>
  <c r="AK61" i="21"/>
  <c r="AK60" i="21"/>
  <c r="AK59" i="21"/>
  <c r="AK56" i="21"/>
  <c r="AK55" i="21"/>
  <c r="AK54" i="21"/>
  <c r="AK53" i="21"/>
  <c r="AK52" i="21"/>
  <c r="AK51" i="21"/>
  <c r="AK50" i="21"/>
  <c r="AK49" i="21"/>
  <c r="AK48" i="21"/>
  <c r="AK47" i="21"/>
  <c r="AK46" i="21"/>
  <c r="AK45" i="21"/>
  <c r="AK44" i="21"/>
  <c r="AK43" i="21"/>
  <c r="AK42" i="21"/>
  <c r="AK41" i="21"/>
  <c r="AK40" i="21"/>
  <c r="AK39" i="21"/>
  <c r="AK38" i="21"/>
  <c r="AK37" i="21"/>
  <c r="AK36" i="21"/>
  <c r="AK35" i="21"/>
  <c r="AK34" i="21"/>
  <c r="AK33" i="21"/>
  <c r="AK32" i="21"/>
  <c r="AK31" i="21"/>
  <c r="AK30" i="21"/>
  <c r="AK29" i="21"/>
  <c r="AK28" i="21"/>
  <c r="AK27" i="21"/>
  <c r="AK26" i="21"/>
  <c r="AK25" i="21"/>
  <c r="AK21" i="21"/>
  <c r="AK20" i="21"/>
  <c r="AK19" i="21"/>
  <c r="AK18" i="21"/>
  <c r="AK14" i="21"/>
  <c r="AK13" i="21"/>
  <c r="AK12" i="21"/>
  <c r="AK11" i="21"/>
  <c r="AK10" i="21"/>
  <c r="AK9" i="21"/>
  <c r="AK180" i="19"/>
  <c r="AK179" i="19"/>
  <c r="AK178" i="19"/>
  <c r="AK177" i="19"/>
  <c r="AK176" i="19"/>
  <c r="AK175" i="19"/>
  <c r="AK174" i="19"/>
  <c r="AK173" i="19"/>
  <c r="AK172" i="19"/>
  <c r="AK171" i="19"/>
  <c r="AK170" i="19"/>
  <c r="AK169" i="19"/>
  <c r="AK168" i="19"/>
  <c r="AK167" i="19"/>
  <c r="AK166" i="19"/>
  <c r="AK165" i="19"/>
  <c r="AK164" i="19"/>
  <c r="AK163" i="19"/>
  <c r="AK161" i="19"/>
  <c r="AK160" i="19"/>
  <c r="AK159" i="19"/>
  <c r="AK158" i="19"/>
  <c r="AK157" i="19"/>
  <c r="AK156" i="19"/>
  <c r="AK155" i="19"/>
  <c r="AK154" i="19"/>
  <c r="AK153" i="19"/>
  <c r="AK152" i="19"/>
  <c r="AK151" i="19"/>
  <c r="AK150" i="19"/>
  <c r="AK149" i="19"/>
  <c r="AK148" i="19"/>
  <c r="AK147" i="19"/>
  <c r="AK146" i="19"/>
  <c r="AK145" i="19"/>
  <c r="AK144" i="19"/>
  <c r="AK143" i="19"/>
  <c r="AK142" i="19"/>
  <c r="AK141" i="19"/>
  <c r="AK140" i="19"/>
  <c r="AK139" i="19"/>
  <c r="AK138" i="19"/>
  <c r="AK137" i="19"/>
  <c r="AK136" i="19"/>
  <c r="AK135" i="19"/>
  <c r="AK134" i="19"/>
  <c r="AK133" i="19"/>
  <c r="AK132" i="19"/>
  <c r="AK131" i="19"/>
  <c r="AK130" i="19"/>
  <c r="AK129" i="19"/>
  <c r="AK128" i="19"/>
  <c r="AK127" i="19"/>
  <c r="AK126" i="19"/>
  <c r="AK125" i="19"/>
  <c r="AK124" i="19"/>
  <c r="AK123" i="19"/>
  <c r="AK122" i="19"/>
  <c r="AK121" i="19"/>
  <c r="AK120" i="19"/>
  <c r="AK119" i="19"/>
  <c r="AK118" i="19"/>
  <c r="AK117" i="19"/>
  <c r="AK116" i="19"/>
  <c r="AK115" i="19"/>
  <c r="AK114" i="19"/>
  <c r="AK113" i="19"/>
  <c r="AK112" i="19"/>
  <c r="AK111" i="19"/>
  <c r="AK110" i="19"/>
  <c r="AK109" i="19"/>
  <c r="AK108" i="19"/>
  <c r="AK107" i="19"/>
  <c r="AK106" i="19"/>
  <c r="AK105" i="19"/>
  <c r="AK104" i="19"/>
  <c r="AK103" i="19"/>
  <c r="AK102" i="19"/>
  <c r="AK101" i="19"/>
  <c r="AK100" i="19"/>
  <c r="AK99" i="19"/>
  <c r="AK98" i="19"/>
  <c r="AK97" i="19"/>
  <c r="AK96" i="19"/>
  <c r="AK95" i="19"/>
  <c r="AK94" i="19"/>
  <c r="AK93" i="19"/>
  <c r="AK92" i="19"/>
  <c r="AK91" i="19"/>
  <c r="AK90" i="19"/>
  <c r="AK89" i="19"/>
  <c r="AK88" i="19"/>
  <c r="AK87" i="19"/>
  <c r="AK86" i="19"/>
  <c r="AK85" i="19"/>
  <c r="AK84" i="19"/>
  <c r="AK83" i="19"/>
  <c r="AK82" i="19"/>
  <c r="AK81" i="19"/>
  <c r="AK80" i="19"/>
  <c r="AK79" i="19"/>
  <c r="AK78" i="19"/>
  <c r="AK77" i="19"/>
  <c r="AK76" i="19"/>
  <c r="AK75" i="19"/>
  <c r="AK74" i="19"/>
  <c r="AK73" i="19"/>
  <c r="AK72" i="19"/>
  <c r="AK71" i="19"/>
  <c r="AK70" i="19"/>
  <c r="AK69" i="19"/>
  <c r="AK68" i="19"/>
  <c r="AK67" i="19"/>
  <c r="AK66" i="19"/>
  <c r="AK65" i="19"/>
  <c r="AK64" i="19"/>
  <c r="AK63" i="19"/>
  <c r="AK62" i="19"/>
  <c r="AK61" i="19"/>
  <c r="AK59" i="19"/>
  <c r="AK58" i="19"/>
  <c r="AK57" i="19"/>
  <c r="AK56" i="19"/>
  <c r="AK55" i="19"/>
  <c r="AK54" i="19"/>
  <c r="AK53" i="19"/>
  <c r="AK52" i="19"/>
  <c r="AK51" i="19"/>
  <c r="AK50" i="19"/>
  <c r="AK49" i="19"/>
  <c r="AK48" i="19"/>
  <c r="AK47" i="19"/>
  <c r="AK46" i="19"/>
  <c r="AK45" i="19"/>
  <c r="AK44" i="19"/>
  <c r="AK43" i="19"/>
  <c r="AK42" i="19"/>
  <c r="AK41" i="19"/>
  <c r="AK40" i="19"/>
  <c r="AK39" i="19"/>
  <c r="AK38" i="19"/>
  <c r="AK37" i="19"/>
  <c r="AK36" i="19"/>
  <c r="AK35" i="19"/>
  <c r="AK34" i="19"/>
  <c r="AK33" i="19"/>
  <c r="AK32" i="19"/>
  <c r="AK31" i="19"/>
  <c r="AK30" i="19"/>
  <c r="AK29" i="19"/>
  <c r="AK28" i="19"/>
  <c r="AK27" i="19"/>
  <c r="AK26" i="19"/>
  <c r="AK25" i="19"/>
  <c r="AK24" i="19"/>
  <c r="AK22" i="19"/>
  <c r="AK21" i="19"/>
  <c r="AK20" i="19"/>
  <c r="AK19" i="19"/>
  <c r="AK18" i="19"/>
  <c r="AK17" i="19"/>
  <c r="AK15" i="19"/>
  <c r="AK14" i="19"/>
  <c r="AK13" i="19"/>
  <c r="AK12" i="19"/>
  <c r="AK11" i="19"/>
  <c r="AK10" i="19"/>
  <c r="AK9" i="19"/>
  <c r="AK6" i="19"/>
  <c r="AK164" i="16"/>
  <c r="AK163" i="16"/>
  <c r="AK162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60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2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1" i="14"/>
  <c r="AK20" i="14"/>
  <c r="AK19" i="14"/>
  <c r="AK18" i="14"/>
  <c r="AK17" i="14"/>
  <c r="AK16" i="14"/>
  <c r="AK14" i="14"/>
  <c r="AK13" i="14"/>
  <c r="AK12" i="14"/>
  <c r="AK11" i="14"/>
  <c r="AK10" i="14"/>
  <c r="AK9" i="14"/>
  <c r="AK6" i="14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1" i="13"/>
  <c r="AK20" i="13"/>
  <c r="AK19" i="13"/>
  <c r="AK18" i="13"/>
  <c r="AK17" i="13"/>
  <c r="AK16" i="13"/>
  <c r="AK14" i="13"/>
  <c r="AK13" i="13"/>
  <c r="AK12" i="13"/>
  <c r="AK11" i="13"/>
  <c r="AK10" i="13"/>
  <c r="AK9" i="13"/>
  <c r="AK6" i="13"/>
  <c r="AK180" i="20"/>
  <c r="AK179" i="20"/>
  <c r="AK178" i="20"/>
  <c r="AK177" i="20"/>
  <c r="AK176" i="20"/>
  <c r="AK175" i="20"/>
  <c r="AK174" i="20"/>
  <c r="AK173" i="20"/>
  <c r="AK172" i="20"/>
  <c r="AK171" i="20"/>
  <c r="AK170" i="20"/>
  <c r="AK169" i="20"/>
  <c r="AK168" i="20"/>
  <c r="AK167" i="20"/>
  <c r="AK166" i="20"/>
  <c r="AK165" i="20"/>
  <c r="AK164" i="20"/>
  <c r="AK160" i="20"/>
  <c r="AK159" i="20"/>
  <c r="AK158" i="20"/>
  <c r="AK157" i="20"/>
  <c r="AK156" i="20"/>
  <c r="AK155" i="20"/>
  <c r="AK154" i="20"/>
  <c r="AK153" i="20"/>
  <c r="AK152" i="20"/>
  <c r="AK151" i="20"/>
  <c r="AK150" i="20"/>
  <c r="AK149" i="20"/>
  <c r="AK148" i="20"/>
  <c r="AK147" i="20"/>
  <c r="AK50" i="20"/>
  <c r="AK146" i="20"/>
  <c r="AK145" i="20"/>
  <c r="AK144" i="20"/>
  <c r="AK143" i="20"/>
  <c r="AK142" i="20"/>
  <c r="AK141" i="20"/>
  <c r="AK140" i="20"/>
  <c r="AK139" i="20"/>
  <c r="AK138" i="20"/>
  <c r="AK137" i="20"/>
  <c r="AK136" i="20"/>
  <c r="AK135" i="20"/>
  <c r="AK134" i="20"/>
  <c r="AK133" i="20"/>
  <c r="AK132" i="20"/>
  <c r="AK131" i="20"/>
  <c r="AK130" i="20"/>
  <c r="AK129" i="20"/>
  <c r="AK128" i="20"/>
  <c r="AK127" i="20"/>
  <c r="AK126" i="20"/>
  <c r="AK125" i="20"/>
  <c r="AK124" i="20"/>
  <c r="AK123" i="20"/>
  <c r="AK122" i="20"/>
  <c r="AK121" i="20"/>
  <c r="AK120" i="20"/>
  <c r="AK119" i="20"/>
  <c r="AK118" i="20"/>
  <c r="AK117" i="20"/>
  <c r="AK116" i="20"/>
  <c r="AK115" i="20"/>
  <c r="AK114" i="20"/>
  <c r="AK113" i="20"/>
  <c r="AK112" i="20"/>
  <c r="AK111" i="20"/>
  <c r="AK110" i="20"/>
  <c r="AK109" i="20"/>
  <c r="AK108" i="20"/>
  <c r="AK107" i="20"/>
  <c r="AK106" i="20"/>
  <c r="AK105" i="20"/>
  <c r="AK104" i="20"/>
  <c r="AK103" i="20"/>
  <c r="AK102" i="20"/>
  <c r="AK101" i="20"/>
  <c r="AK100" i="20"/>
  <c r="AK99" i="20"/>
  <c r="AK98" i="20"/>
  <c r="AK97" i="20"/>
  <c r="AK96" i="20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K82" i="20"/>
  <c r="AK81" i="20"/>
  <c r="AK80" i="20"/>
  <c r="AK79" i="20"/>
  <c r="AK78" i="20"/>
  <c r="AK77" i="20"/>
  <c r="AK76" i="20"/>
  <c r="AK75" i="20"/>
  <c r="AK74" i="20"/>
  <c r="AK73" i="20"/>
  <c r="AK72" i="20"/>
  <c r="AK71" i="20"/>
  <c r="AK70" i="20"/>
  <c r="AK69" i="20"/>
  <c r="AK68" i="20"/>
  <c r="AK67" i="20"/>
  <c r="AK66" i="20"/>
  <c r="AK65" i="20"/>
  <c r="AK64" i="20"/>
  <c r="AK63" i="20"/>
  <c r="AK59" i="20"/>
  <c r="AK58" i="20"/>
  <c r="AK57" i="20"/>
  <c r="AK56" i="20"/>
  <c r="AK55" i="20"/>
  <c r="AK54" i="20"/>
  <c r="AK53" i="20"/>
  <c r="AK52" i="20"/>
  <c r="AK51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1" i="20"/>
  <c r="AK20" i="20"/>
  <c r="AK19" i="20"/>
  <c r="AK18" i="20"/>
  <c r="AK14" i="20"/>
  <c r="AK13" i="20"/>
  <c r="AK12" i="20"/>
  <c r="AK11" i="20"/>
  <c r="AK10" i="20"/>
  <c r="AK9" i="20"/>
  <c r="AK6" i="20"/>
  <c r="AH125" i="21"/>
  <c r="AH124" i="21"/>
  <c r="AH123" i="21"/>
  <c r="AH122" i="21"/>
  <c r="AH121" i="21"/>
  <c r="AH120" i="21"/>
  <c r="AH119" i="21"/>
  <c r="AH118" i="21"/>
  <c r="AH117" i="21"/>
  <c r="AH116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1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62" i="21"/>
  <c r="AH61" i="21"/>
  <c r="AH60" i="21"/>
  <c r="AH59" i="21"/>
  <c r="AH56" i="21"/>
  <c r="AH55" i="21"/>
  <c r="AH54" i="21"/>
  <c r="AH53" i="21"/>
  <c r="AH52" i="21"/>
  <c r="AH51" i="21"/>
  <c r="AH50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1" i="21"/>
  <c r="AH20" i="21"/>
  <c r="AH19" i="21"/>
  <c r="AH18" i="21"/>
  <c r="AH14" i="21"/>
  <c r="AH13" i="21"/>
  <c r="AH12" i="21"/>
  <c r="AH11" i="21"/>
  <c r="AH10" i="21"/>
  <c r="AH9" i="21"/>
  <c r="AH180" i="19"/>
  <c r="AH179" i="19"/>
  <c r="AH178" i="19"/>
  <c r="AH177" i="19"/>
  <c r="AH176" i="19"/>
  <c r="AH175" i="19"/>
  <c r="AH174" i="19"/>
  <c r="AH173" i="19"/>
  <c r="AH172" i="19"/>
  <c r="AH171" i="19"/>
  <c r="AH170" i="19"/>
  <c r="AH169" i="19"/>
  <c r="AH168" i="19"/>
  <c r="AH167" i="19"/>
  <c r="AH166" i="19"/>
  <c r="AH165" i="19"/>
  <c r="AH164" i="19"/>
  <c r="AH163" i="19"/>
  <c r="AH161" i="19"/>
  <c r="AH160" i="19"/>
  <c r="AH159" i="19"/>
  <c r="AH158" i="19"/>
  <c r="AH157" i="19"/>
  <c r="AH156" i="19"/>
  <c r="AH155" i="19"/>
  <c r="AH154" i="19"/>
  <c r="AH153" i="19"/>
  <c r="AH152" i="19"/>
  <c r="AH151" i="19"/>
  <c r="AH150" i="19"/>
  <c r="AH149" i="19"/>
  <c r="AH148" i="19"/>
  <c r="AH147" i="19"/>
  <c r="AH146" i="19"/>
  <c r="AH145" i="19"/>
  <c r="AH144" i="19"/>
  <c r="AH143" i="19"/>
  <c r="AH142" i="19"/>
  <c r="AH141" i="19"/>
  <c r="AH140" i="19"/>
  <c r="AH139" i="19"/>
  <c r="AH138" i="19"/>
  <c r="AH137" i="19"/>
  <c r="AH136" i="19"/>
  <c r="AH135" i="19"/>
  <c r="AH134" i="19"/>
  <c r="AH133" i="19"/>
  <c r="AH132" i="19"/>
  <c r="AH131" i="19"/>
  <c r="AH130" i="19"/>
  <c r="AH129" i="19"/>
  <c r="AH128" i="19"/>
  <c r="AH127" i="19"/>
  <c r="AH126" i="19"/>
  <c r="AH125" i="19"/>
  <c r="AH124" i="19"/>
  <c r="AH123" i="19"/>
  <c r="AH122" i="19"/>
  <c r="AH121" i="19"/>
  <c r="AH120" i="19"/>
  <c r="AH119" i="19"/>
  <c r="AH118" i="19"/>
  <c r="AH117" i="19"/>
  <c r="AH116" i="19"/>
  <c r="AH115" i="19"/>
  <c r="AH114" i="19"/>
  <c r="AH113" i="19"/>
  <c r="AH112" i="19"/>
  <c r="AH111" i="19"/>
  <c r="AH110" i="19"/>
  <c r="AH109" i="19"/>
  <c r="AH108" i="19"/>
  <c r="AH107" i="19"/>
  <c r="AH106" i="19"/>
  <c r="AH105" i="19"/>
  <c r="AH104" i="19"/>
  <c r="AH103" i="19"/>
  <c r="AH102" i="19"/>
  <c r="AH101" i="19"/>
  <c r="AH100" i="19"/>
  <c r="AH99" i="19"/>
  <c r="AH98" i="19"/>
  <c r="AH97" i="19"/>
  <c r="AH96" i="19"/>
  <c r="AH95" i="19"/>
  <c r="AH94" i="19"/>
  <c r="AH93" i="19"/>
  <c r="AH92" i="19"/>
  <c r="AH91" i="19"/>
  <c r="AH90" i="19"/>
  <c r="AH89" i="19"/>
  <c r="AH88" i="19"/>
  <c r="AH87" i="19"/>
  <c r="AH86" i="19"/>
  <c r="AH85" i="19"/>
  <c r="AH84" i="19"/>
  <c r="AH83" i="19"/>
  <c r="AH82" i="19"/>
  <c r="AH81" i="19"/>
  <c r="AH80" i="19"/>
  <c r="AH79" i="19"/>
  <c r="AH78" i="19"/>
  <c r="AH77" i="19"/>
  <c r="AH76" i="19"/>
  <c r="AH75" i="19"/>
  <c r="AH74" i="19"/>
  <c r="AH73" i="19"/>
  <c r="AH72" i="19"/>
  <c r="AH71" i="19"/>
  <c r="AH70" i="19"/>
  <c r="AH69" i="19"/>
  <c r="AH68" i="19"/>
  <c r="AH67" i="19"/>
  <c r="AH66" i="19"/>
  <c r="AH65" i="19"/>
  <c r="AH64" i="19"/>
  <c r="AH63" i="19"/>
  <c r="AH62" i="19"/>
  <c r="AH61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H45" i="19"/>
  <c r="AH44" i="19"/>
  <c r="AH43" i="19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2" i="19"/>
  <c r="AH21" i="19"/>
  <c r="AH20" i="19"/>
  <c r="AH19" i="19"/>
  <c r="AH18" i="19"/>
  <c r="AH17" i="19"/>
  <c r="AH15" i="19"/>
  <c r="AH14" i="19"/>
  <c r="AH13" i="19"/>
  <c r="AH12" i="19"/>
  <c r="AH11" i="19"/>
  <c r="AH10" i="19"/>
  <c r="AH9" i="19"/>
  <c r="AH6" i="19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4" i="10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1" i="14"/>
  <c r="AH20" i="14"/>
  <c r="AH19" i="14"/>
  <c r="AH18" i="14"/>
  <c r="AH17" i="14"/>
  <c r="AH16" i="14"/>
  <c r="AH14" i="14"/>
  <c r="AH13" i="14"/>
  <c r="AH12" i="14"/>
  <c r="AH11" i="14"/>
  <c r="AH10" i="14"/>
  <c r="AH9" i="14"/>
  <c r="AH6" i="14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7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3" i="13"/>
  <c r="AH21" i="13"/>
  <c r="AH20" i="13"/>
  <c r="AH19" i="13"/>
  <c r="AH18" i="13"/>
  <c r="AH17" i="13"/>
  <c r="AH16" i="13"/>
  <c r="AH14" i="13"/>
  <c r="AH13" i="13"/>
  <c r="AH12" i="13"/>
  <c r="AH11" i="13"/>
  <c r="AH10" i="13"/>
  <c r="AH9" i="13"/>
  <c r="AH6" i="13"/>
  <c r="AH180" i="20"/>
  <c r="AH179" i="20"/>
  <c r="AH178" i="20"/>
  <c r="AH177" i="20"/>
  <c r="AH176" i="20"/>
  <c r="AH175" i="20"/>
  <c r="AH174" i="20"/>
  <c r="AH173" i="20"/>
  <c r="AH172" i="20"/>
  <c r="AH171" i="20"/>
  <c r="AH170" i="20"/>
  <c r="AH169" i="20"/>
  <c r="AH168" i="20"/>
  <c r="AH167" i="20"/>
  <c r="AH166" i="20"/>
  <c r="AH165" i="20"/>
  <c r="AH164" i="20"/>
  <c r="AH160" i="20"/>
  <c r="AH159" i="20"/>
  <c r="AH158" i="20"/>
  <c r="AH157" i="20"/>
  <c r="AH156" i="20"/>
  <c r="AH155" i="20"/>
  <c r="AH154" i="20"/>
  <c r="AH153" i="20"/>
  <c r="AH152" i="20"/>
  <c r="AH151" i="20"/>
  <c r="AH150" i="20"/>
  <c r="AH149" i="20"/>
  <c r="AH148" i="20"/>
  <c r="AH147" i="20"/>
  <c r="AH50" i="20"/>
  <c r="AH146" i="20"/>
  <c r="AH145" i="20"/>
  <c r="AH144" i="20"/>
  <c r="AH143" i="20"/>
  <c r="AH142" i="20"/>
  <c r="AH141" i="20"/>
  <c r="AH140" i="20"/>
  <c r="AH139" i="20"/>
  <c r="AH138" i="20"/>
  <c r="AH137" i="20"/>
  <c r="AH136" i="20"/>
  <c r="AH135" i="20"/>
  <c r="AH134" i="20"/>
  <c r="AH133" i="20"/>
  <c r="AH132" i="20"/>
  <c r="AH131" i="20"/>
  <c r="AH130" i="20"/>
  <c r="AH129" i="20"/>
  <c r="AH128" i="20"/>
  <c r="AH127" i="20"/>
  <c r="AH126" i="20"/>
  <c r="AH125" i="20"/>
  <c r="AH124" i="20"/>
  <c r="AH123" i="20"/>
  <c r="AH122" i="20"/>
  <c r="AH121" i="20"/>
  <c r="AH120" i="20"/>
  <c r="AH119" i="20"/>
  <c r="AH118" i="20"/>
  <c r="AH117" i="20"/>
  <c r="AH116" i="20"/>
  <c r="AH115" i="20"/>
  <c r="AH114" i="20"/>
  <c r="AH113" i="20"/>
  <c r="AH112" i="20"/>
  <c r="AH111" i="20"/>
  <c r="AH110" i="20"/>
  <c r="AH109" i="20"/>
  <c r="AH108" i="20"/>
  <c r="AH107" i="20"/>
  <c r="AH106" i="20"/>
  <c r="AH105" i="20"/>
  <c r="AH104" i="20"/>
  <c r="AH103" i="20"/>
  <c r="AH102" i="20"/>
  <c r="AH101" i="20"/>
  <c r="AH100" i="20"/>
  <c r="AH99" i="20"/>
  <c r="AH98" i="20"/>
  <c r="AH97" i="20"/>
  <c r="AH96" i="20"/>
  <c r="AH95" i="20"/>
  <c r="AH94" i="20"/>
  <c r="AH93" i="20"/>
  <c r="AH92" i="20"/>
  <c r="AH91" i="20"/>
  <c r="AH90" i="20"/>
  <c r="AH89" i="20"/>
  <c r="AH88" i="20"/>
  <c r="AH87" i="20"/>
  <c r="AH86" i="20"/>
  <c r="AH85" i="20"/>
  <c r="AH84" i="20"/>
  <c r="AH83" i="20"/>
  <c r="AH82" i="20"/>
  <c r="AH81" i="20"/>
  <c r="AH80" i="20"/>
  <c r="AH79" i="20"/>
  <c r="AH78" i="20"/>
  <c r="AH77" i="20"/>
  <c r="AH76" i="20"/>
  <c r="AH75" i="20"/>
  <c r="AH74" i="20"/>
  <c r="AH73" i="20"/>
  <c r="AH72" i="20"/>
  <c r="AH71" i="20"/>
  <c r="AH70" i="20"/>
  <c r="AH69" i="20"/>
  <c r="AH68" i="20"/>
  <c r="AH67" i="20"/>
  <c r="AH66" i="20"/>
  <c r="AH65" i="20"/>
  <c r="AH64" i="20"/>
  <c r="AH63" i="20"/>
  <c r="AH59" i="20"/>
  <c r="AH58" i="20"/>
  <c r="AH57" i="20"/>
  <c r="AH56" i="20"/>
  <c r="AH55" i="20"/>
  <c r="AH54" i="20"/>
  <c r="AH53" i="20"/>
  <c r="AH52" i="20"/>
  <c r="AH51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5" i="20"/>
  <c r="AH21" i="20"/>
  <c r="AH20" i="20"/>
  <c r="AH19" i="20"/>
  <c r="AH18" i="20"/>
  <c r="AH14" i="20"/>
  <c r="AH13" i="20"/>
  <c r="AH12" i="20"/>
  <c r="AH11" i="20"/>
  <c r="AH10" i="20"/>
  <c r="AH9" i="20"/>
  <c r="AH6" i="20"/>
  <c r="AE125" i="21"/>
  <c r="AE124" i="21"/>
  <c r="AE123" i="21"/>
  <c r="AE122" i="21"/>
  <c r="AE121" i="21"/>
  <c r="AE120" i="21"/>
  <c r="AE119" i="21"/>
  <c r="AE118" i="21"/>
  <c r="AE117" i="21"/>
  <c r="AE116" i="21"/>
  <c r="AE112" i="21"/>
  <c r="AE111" i="21"/>
  <c r="AE110" i="21"/>
  <c r="AE109" i="21"/>
  <c r="AE108" i="21"/>
  <c r="AE107" i="21"/>
  <c r="AE106" i="21"/>
  <c r="AE105" i="21"/>
  <c r="AE104" i="21"/>
  <c r="AE103" i="21"/>
  <c r="AE102" i="21"/>
  <c r="AE101" i="21"/>
  <c r="AE100" i="21"/>
  <c r="AE99" i="21"/>
  <c r="AE98" i="21"/>
  <c r="AE97" i="21"/>
  <c r="AE96" i="21"/>
  <c r="AE95" i="21"/>
  <c r="AE94" i="21"/>
  <c r="AE93" i="21"/>
  <c r="AE92" i="21"/>
  <c r="AE91" i="21"/>
  <c r="AE90" i="21"/>
  <c r="AE89" i="21"/>
  <c r="AE88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62" i="21"/>
  <c r="AE61" i="21"/>
  <c r="AE60" i="21"/>
  <c r="AE59" i="21"/>
  <c r="AE56" i="21"/>
  <c r="AE55" i="21"/>
  <c r="AE54" i="21"/>
  <c r="AE53" i="21"/>
  <c r="AE52" i="21"/>
  <c r="AE51" i="21"/>
  <c r="AE50" i="21"/>
  <c r="AE49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1" i="21"/>
  <c r="AE20" i="21"/>
  <c r="AE19" i="21"/>
  <c r="AE18" i="21"/>
  <c r="AE14" i="21"/>
  <c r="AE13" i="21"/>
  <c r="AE12" i="21"/>
  <c r="AE11" i="21"/>
  <c r="AE10" i="21"/>
  <c r="AE9" i="21"/>
  <c r="AE180" i="19"/>
  <c r="AE179" i="19"/>
  <c r="AE178" i="19"/>
  <c r="AE177" i="19"/>
  <c r="AE176" i="19"/>
  <c r="AE175" i="19"/>
  <c r="AE174" i="19"/>
  <c r="AE173" i="19"/>
  <c r="AE172" i="19"/>
  <c r="AE171" i="19"/>
  <c r="AE170" i="19"/>
  <c r="AE169" i="19"/>
  <c r="AE168" i="19"/>
  <c r="AE167" i="19"/>
  <c r="AE166" i="19"/>
  <c r="AE165" i="19"/>
  <c r="AE164" i="19"/>
  <c r="AE163" i="19"/>
  <c r="AE161" i="19"/>
  <c r="AE160" i="19"/>
  <c r="AE159" i="19"/>
  <c r="AE158" i="19"/>
  <c r="AE157" i="19"/>
  <c r="AE156" i="19"/>
  <c r="AE155" i="19"/>
  <c r="AE154" i="19"/>
  <c r="AE153" i="19"/>
  <c r="AE152" i="19"/>
  <c r="AE151" i="19"/>
  <c r="AE150" i="19"/>
  <c r="AE149" i="19"/>
  <c r="AE148" i="19"/>
  <c r="AE147" i="19"/>
  <c r="AE146" i="19"/>
  <c r="AE145" i="19"/>
  <c r="AE144" i="19"/>
  <c r="AE143" i="19"/>
  <c r="AE142" i="19"/>
  <c r="AE141" i="19"/>
  <c r="AE140" i="19"/>
  <c r="AE139" i="19"/>
  <c r="AE138" i="19"/>
  <c r="AE137" i="19"/>
  <c r="AE136" i="19"/>
  <c r="AE135" i="19"/>
  <c r="AE134" i="19"/>
  <c r="AE133" i="19"/>
  <c r="AE132" i="19"/>
  <c r="AE131" i="19"/>
  <c r="AE130" i="19"/>
  <c r="AE129" i="19"/>
  <c r="AE128" i="19"/>
  <c r="AE127" i="19"/>
  <c r="AE126" i="19"/>
  <c r="AE125" i="19"/>
  <c r="AE124" i="19"/>
  <c r="AE123" i="19"/>
  <c r="AE122" i="19"/>
  <c r="AE121" i="19"/>
  <c r="AE120" i="19"/>
  <c r="AE119" i="19"/>
  <c r="AE118" i="19"/>
  <c r="AE117" i="19"/>
  <c r="AE116" i="19"/>
  <c r="AE115" i="19"/>
  <c r="AE114" i="19"/>
  <c r="AE113" i="19"/>
  <c r="AE112" i="19"/>
  <c r="AE111" i="19"/>
  <c r="AE110" i="19"/>
  <c r="AE109" i="19"/>
  <c r="AE108" i="19"/>
  <c r="AE107" i="19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2" i="19"/>
  <c r="AE21" i="19"/>
  <c r="AE20" i="19"/>
  <c r="AE19" i="19"/>
  <c r="AE18" i="19"/>
  <c r="AE17" i="19"/>
  <c r="AE15" i="19"/>
  <c r="AE14" i="19"/>
  <c r="AE13" i="19"/>
  <c r="AE12" i="19"/>
  <c r="AE11" i="19"/>
  <c r="AE10" i="19"/>
  <c r="AE9" i="19"/>
  <c r="AE6" i="19"/>
  <c r="AE164" i="16"/>
  <c r="AE163" i="16"/>
  <c r="AE162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2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4" i="10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1" i="14"/>
  <c r="AE20" i="14"/>
  <c r="AE19" i="14"/>
  <c r="AE18" i="14"/>
  <c r="AE17" i="14"/>
  <c r="AE16" i="14"/>
  <c r="AE14" i="14"/>
  <c r="AE13" i="14"/>
  <c r="AE12" i="14"/>
  <c r="AE11" i="14"/>
  <c r="AE10" i="14"/>
  <c r="AE9" i="14"/>
  <c r="AE6" i="14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7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3" i="13"/>
  <c r="AE21" i="13"/>
  <c r="AE20" i="13"/>
  <c r="AE19" i="13"/>
  <c r="AE18" i="13"/>
  <c r="AE17" i="13"/>
  <c r="AE16" i="13"/>
  <c r="AE14" i="13"/>
  <c r="AE13" i="13"/>
  <c r="AE12" i="13"/>
  <c r="AE11" i="13"/>
  <c r="AE10" i="13"/>
  <c r="AE9" i="13"/>
  <c r="AE6" i="13"/>
  <c r="AE180" i="20"/>
  <c r="AE179" i="20"/>
  <c r="AE178" i="20"/>
  <c r="AE177" i="20"/>
  <c r="AE176" i="20"/>
  <c r="AE175" i="20"/>
  <c r="AE174" i="20"/>
  <c r="AE173" i="20"/>
  <c r="AE172" i="20"/>
  <c r="AE171" i="20"/>
  <c r="AE170" i="20"/>
  <c r="AE169" i="20"/>
  <c r="AE168" i="20"/>
  <c r="AE167" i="20"/>
  <c r="AE166" i="20"/>
  <c r="AE165" i="20"/>
  <c r="AE164" i="20"/>
  <c r="AE160" i="20"/>
  <c r="AE159" i="20"/>
  <c r="AE158" i="20"/>
  <c r="AE157" i="20"/>
  <c r="AE156" i="20"/>
  <c r="AE155" i="20"/>
  <c r="AE154" i="20"/>
  <c r="AE153" i="20"/>
  <c r="AE152" i="20"/>
  <c r="AE151" i="20"/>
  <c r="AE150" i="20"/>
  <c r="AE149" i="20"/>
  <c r="AE148" i="20"/>
  <c r="AE147" i="20"/>
  <c r="AE50" i="20"/>
  <c r="AE146" i="20"/>
  <c r="AE145" i="20"/>
  <c r="AE144" i="20"/>
  <c r="AE143" i="20"/>
  <c r="AE142" i="20"/>
  <c r="AE141" i="20"/>
  <c r="AE140" i="20"/>
  <c r="AE139" i="20"/>
  <c r="AE138" i="20"/>
  <c r="AE137" i="20"/>
  <c r="AE136" i="20"/>
  <c r="AE135" i="20"/>
  <c r="AE134" i="20"/>
  <c r="AE133" i="20"/>
  <c r="AE132" i="20"/>
  <c r="AE131" i="20"/>
  <c r="AE130" i="20"/>
  <c r="AE129" i="20"/>
  <c r="AE128" i="20"/>
  <c r="AE127" i="20"/>
  <c r="AE126" i="20"/>
  <c r="AE125" i="20"/>
  <c r="AE124" i="20"/>
  <c r="AE123" i="20"/>
  <c r="AE122" i="20"/>
  <c r="AE121" i="20"/>
  <c r="AE120" i="20"/>
  <c r="AE119" i="20"/>
  <c r="AE118" i="20"/>
  <c r="AE117" i="20"/>
  <c r="AE116" i="20"/>
  <c r="AE115" i="20"/>
  <c r="AE114" i="20"/>
  <c r="AE113" i="20"/>
  <c r="AE112" i="20"/>
  <c r="AE111" i="20"/>
  <c r="AE110" i="20"/>
  <c r="AE109" i="20"/>
  <c r="AE108" i="20"/>
  <c r="AE107" i="20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AE65" i="20"/>
  <c r="AE64" i="20"/>
  <c r="AE63" i="20"/>
  <c r="AE59" i="20"/>
  <c r="AE58" i="20"/>
  <c r="AE57" i="20"/>
  <c r="AE56" i="20"/>
  <c r="AE55" i="20"/>
  <c r="AE54" i="20"/>
  <c r="AE53" i="20"/>
  <c r="AE52" i="20"/>
  <c r="AE51" i="20"/>
  <c r="AE49" i="20"/>
  <c r="AE48" i="20"/>
  <c r="AE47" i="20"/>
  <c r="AE46" i="20"/>
  <c r="AE45" i="20"/>
  <c r="AE44" i="20"/>
  <c r="AE43" i="20"/>
  <c r="AE42" i="20"/>
  <c r="AE41" i="20"/>
  <c r="AE40" i="20"/>
  <c r="AE39" i="20"/>
  <c r="AE38" i="20"/>
  <c r="AE37" i="20"/>
  <c r="AE36" i="20"/>
  <c r="AE35" i="20"/>
  <c r="AE34" i="20"/>
  <c r="AE33" i="20"/>
  <c r="AE32" i="20"/>
  <c r="AE31" i="20"/>
  <c r="AE30" i="20"/>
  <c r="AE29" i="20"/>
  <c r="AE28" i="20"/>
  <c r="AE27" i="20"/>
  <c r="AE26" i="20"/>
  <c r="AE25" i="20"/>
  <c r="AE21" i="20"/>
  <c r="AE20" i="20"/>
  <c r="AE19" i="20"/>
  <c r="AE18" i="20"/>
  <c r="AE14" i="20"/>
  <c r="AE13" i="20"/>
  <c r="AE12" i="20"/>
  <c r="AE11" i="20"/>
  <c r="AE10" i="20"/>
  <c r="AE9" i="20"/>
  <c r="AE6" i="20"/>
  <c r="AB125" i="21"/>
  <c r="AB124" i="21"/>
  <c r="AB123" i="21"/>
  <c r="AB122" i="21"/>
  <c r="AB121" i="21"/>
  <c r="AB120" i="21"/>
  <c r="AB119" i="21"/>
  <c r="AB118" i="21"/>
  <c r="AB117" i="21"/>
  <c r="AB116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1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62" i="21"/>
  <c r="AB61" i="21"/>
  <c r="AB60" i="21"/>
  <c r="AB59" i="21"/>
  <c r="AB56" i="21"/>
  <c r="AB55" i="21"/>
  <c r="AB54" i="21"/>
  <c r="AB53" i="21"/>
  <c r="AB52" i="21"/>
  <c r="AB51" i="21"/>
  <c r="AB50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1" i="21"/>
  <c r="AB20" i="21"/>
  <c r="AB19" i="21"/>
  <c r="AB18" i="21"/>
  <c r="AB14" i="21"/>
  <c r="AB13" i="21"/>
  <c r="AB12" i="21"/>
  <c r="AB11" i="21"/>
  <c r="AB10" i="21"/>
  <c r="AB9" i="21"/>
  <c r="AB180" i="19"/>
  <c r="AB179" i="19"/>
  <c r="AB178" i="19"/>
  <c r="AB177" i="19"/>
  <c r="AB176" i="19"/>
  <c r="AB175" i="19"/>
  <c r="AB174" i="19"/>
  <c r="AB173" i="19"/>
  <c r="AB172" i="19"/>
  <c r="AB171" i="19"/>
  <c r="AB170" i="19"/>
  <c r="AB169" i="19"/>
  <c r="AB168" i="19"/>
  <c r="AB167" i="19"/>
  <c r="AB166" i="19"/>
  <c r="AB165" i="19"/>
  <c r="AB164" i="19"/>
  <c r="AB163" i="19"/>
  <c r="AB161" i="19"/>
  <c r="AB160" i="19"/>
  <c r="AB159" i="19"/>
  <c r="AB158" i="19"/>
  <c r="AB157" i="19"/>
  <c r="AB156" i="19"/>
  <c r="AB155" i="19"/>
  <c r="AB154" i="19"/>
  <c r="AB153" i="19"/>
  <c r="AB152" i="19"/>
  <c r="AB151" i="19"/>
  <c r="AB150" i="19"/>
  <c r="AB149" i="19"/>
  <c r="AB148" i="19"/>
  <c r="AB147" i="19"/>
  <c r="AB146" i="19"/>
  <c r="AB145" i="19"/>
  <c r="AB144" i="19"/>
  <c r="AB143" i="19"/>
  <c r="AB142" i="19"/>
  <c r="AB141" i="19"/>
  <c r="AB140" i="19"/>
  <c r="AB139" i="19"/>
  <c r="AB138" i="19"/>
  <c r="AB137" i="19"/>
  <c r="AB136" i="19"/>
  <c r="AB135" i="19"/>
  <c r="AB134" i="19"/>
  <c r="AB133" i="19"/>
  <c r="AB132" i="19"/>
  <c r="AB131" i="19"/>
  <c r="AB130" i="19"/>
  <c r="AB129" i="19"/>
  <c r="AB128" i="19"/>
  <c r="AB127" i="19"/>
  <c r="AB126" i="19"/>
  <c r="AB125" i="19"/>
  <c r="AB124" i="19"/>
  <c r="AB123" i="19"/>
  <c r="AB122" i="19"/>
  <c r="AB121" i="19"/>
  <c r="AB120" i="19"/>
  <c r="AB119" i="19"/>
  <c r="AB118" i="19"/>
  <c r="AB117" i="19"/>
  <c r="AB116" i="19"/>
  <c r="AB115" i="19"/>
  <c r="AB114" i="19"/>
  <c r="AB113" i="19"/>
  <c r="AB112" i="19"/>
  <c r="AB111" i="19"/>
  <c r="AB110" i="19"/>
  <c r="AB109" i="19"/>
  <c r="AB108" i="19"/>
  <c r="AB107" i="19"/>
  <c r="AB106" i="19"/>
  <c r="AB105" i="19"/>
  <c r="AB104" i="19"/>
  <c r="AB103" i="19"/>
  <c r="AB102" i="19"/>
  <c r="AB101" i="19"/>
  <c r="AB100" i="19"/>
  <c r="AB99" i="19"/>
  <c r="AB98" i="19"/>
  <c r="AB97" i="19"/>
  <c r="AB96" i="19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3" i="19"/>
  <c r="AB82" i="19"/>
  <c r="AB81" i="19"/>
  <c r="AB80" i="19"/>
  <c r="AB79" i="19"/>
  <c r="AB78" i="19"/>
  <c r="AB77" i="19"/>
  <c r="AB76" i="19"/>
  <c r="AB75" i="19"/>
  <c r="AB74" i="19"/>
  <c r="AB73" i="19"/>
  <c r="AB72" i="19"/>
  <c r="AB71" i="19"/>
  <c r="AB70" i="19"/>
  <c r="AB69" i="19"/>
  <c r="AB68" i="19"/>
  <c r="AB67" i="19"/>
  <c r="AB66" i="19"/>
  <c r="AB65" i="19"/>
  <c r="AB64" i="19"/>
  <c r="AB63" i="19"/>
  <c r="AB62" i="19"/>
  <c r="AB61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2" i="19"/>
  <c r="AB21" i="19"/>
  <c r="AB20" i="19"/>
  <c r="AB19" i="19"/>
  <c r="AB18" i="19"/>
  <c r="AB17" i="19"/>
  <c r="AB15" i="19"/>
  <c r="AB14" i="19"/>
  <c r="AB13" i="19"/>
  <c r="AB12" i="19"/>
  <c r="AB11" i="19"/>
  <c r="AB10" i="19"/>
  <c r="AB9" i="19"/>
  <c r="AB6" i="19"/>
  <c r="AB164" i="16"/>
  <c r="AB163" i="16"/>
  <c r="AB162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1" i="14"/>
  <c r="AB20" i="14"/>
  <c r="AB19" i="14"/>
  <c r="AB18" i="14"/>
  <c r="AB17" i="14"/>
  <c r="AB16" i="14"/>
  <c r="AB14" i="14"/>
  <c r="AB13" i="14"/>
  <c r="AB12" i="14"/>
  <c r="AB11" i="14"/>
  <c r="AB10" i="14"/>
  <c r="AB9" i="14"/>
  <c r="AB6" i="14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7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3" i="13"/>
  <c r="AB21" i="13"/>
  <c r="AB20" i="13"/>
  <c r="AB19" i="13"/>
  <c r="AB18" i="13"/>
  <c r="AB17" i="13"/>
  <c r="AB16" i="13"/>
  <c r="AB14" i="13"/>
  <c r="AB13" i="13"/>
  <c r="AB12" i="13"/>
  <c r="AB11" i="13"/>
  <c r="AB10" i="13"/>
  <c r="AB9" i="13"/>
  <c r="AB6" i="13"/>
  <c r="AB180" i="20"/>
  <c r="AB179" i="20"/>
  <c r="AB178" i="20"/>
  <c r="AB177" i="20"/>
  <c r="AB176" i="20"/>
  <c r="AB175" i="20"/>
  <c r="AB174" i="20"/>
  <c r="AB173" i="20"/>
  <c r="AB172" i="20"/>
  <c r="AB171" i="20"/>
  <c r="AB170" i="20"/>
  <c r="AB169" i="20"/>
  <c r="AB168" i="20"/>
  <c r="AB167" i="20"/>
  <c r="AB166" i="20"/>
  <c r="AB165" i="20"/>
  <c r="AB164" i="20"/>
  <c r="AB160" i="20"/>
  <c r="AB159" i="20"/>
  <c r="AB158" i="20"/>
  <c r="AB157" i="20"/>
  <c r="AB156" i="20"/>
  <c r="AB155" i="20"/>
  <c r="AB154" i="20"/>
  <c r="AB153" i="20"/>
  <c r="AB152" i="20"/>
  <c r="AB151" i="20"/>
  <c r="AB150" i="20"/>
  <c r="AB149" i="20"/>
  <c r="AB148" i="20"/>
  <c r="AB147" i="20"/>
  <c r="AB50" i="20"/>
  <c r="AB146" i="20"/>
  <c r="AB145" i="20"/>
  <c r="AB144" i="20"/>
  <c r="AB143" i="20"/>
  <c r="AB142" i="20"/>
  <c r="AB141" i="20"/>
  <c r="AB140" i="20"/>
  <c r="AB139" i="20"/>
  <c r="AB138" i="20"/>
  <c r="AB137" i="20"/>
  <c r="AB136" i="20"/>
  <c r="AB135" i="20"/>
  <c r="AB134" i="20"/>
  <c r="AB133" i="20"/>
  <c r="AB132" i="20"/>
  <c r="AB131" i="20"/>
  <c r="AB130" i="20"/>
  <c r="AB129" i="20"/>
  <c r="AB128" i="20"/>
  <c r="AB127" i="20"/>
  <c r="AB126" i="20"/>
  <c r="AB125" i="20"/>
  <c r="AB124" i="20"/>
  <c r="AB123" i="20"/>
  <c r="AB122" i="20"/>
  <c r="AB121" i="20"/>
  <c r="AB120" i="20"/>
  <c r="AB119" i="20"/>
  <c r="AB118" i="20"/>
  <c r="AB117" i="20"/>
  <c r="AB116" i="20"/>
  <c r="AB115" i="20"/>
  <c r="AB114" i="20"/>
  <c r="AB113" i="20"/>
  <c r="AB112" i="20"/>
  <c r="AB111" i="20"/>
  <c r="AB110" i="20"/>
  <c r="AB109" i="20"/>
  <c r="AB108" i="20"/>
  <c r="AB107" i="20"/>
  <c r="AB106" i="20"/>
  <c r="AB105" i="20"/>
  <c r="AB104" i="20"/>
  <c r="AB103" i="20"/>
  <c r="AB102" i="20"/>
  <c r="AB101" i="20"/>
  <c r="AB100" i="20"/>
  <c r="AB99" i="20"/>
  <c r="AB98" i="20"/>
  <c r="AB97" i="20"/>
  <c r="AB96" i="20"/>
  <c r="AB95" i="20"/>
  <c r="AB94" i="20"/>
  <c r="AB93" i="20"/>
  <c r="AB92" i="20"/>
  <c r="AB91" i="20"/>
  <c r="AB90" i="20"/>
  <c r="AB89" i="20"/>
  <c r="AB88" i="20"/>
  <c r="AB87" i="20"/>
  <c r="AB86" i="20"/>
  <c r="AB85" i="20"/>
  <c r="AB84" i="20"/>
  <c r="AB83" i="20"/>
  <c r="AB82" i="20"/>
  <c r="AB81" i="20"/>
  <c r="AB80" i="20"/>
  <c r="AB79" i="20"/>
  <c r="AB78" i="20"/>
  <c r="AB77" i="20"/>
  <c r="AB76" i="20"/>
  <c r="AB75" i="20"/>
  <c r="AB74" i="20"/>
  <c r="AB73" i="20"/>
  <c r="AB72" i="20"/>
  <c r="AB71" i="20"/>
  <c r="AB70" i="20"/>
  <c r="AB69" i="20"/>
  <c r="AB68" i="20"/>
  <c r="AB67" i="20"/>
  <c r="AB66" i="20"/>
  <c r="AB65" i="20"/>
  <c r="AB64" i="20"/>
  <c r="AB63" i="20"/>
  <c r="AB59" i="20"/>
  <c r="AB58" i="20"/>
  <c r="AB57" i="20"/>
  <c r="AB56" i="20"/>
  <c r="AB55" i="20"/>
  <c r="AB54" i="20"/>
  <c r="AB53" i="20"/>
  <c r="AB52" i="20"/>
  <c r="AB51" i="20"/>
  <c r="AB49" i="20"/>
  <c r="AB48" i="20"/>
  <c r="AB47" i="20"/>
  <c r="AB46" i="20"/>
  <c r="AB45" i="20"/>
  <c r="AB44" i="20"/>
  <c r="AB43" i="20"/>
  <c r="AB42" i="20"/>
  <c r="AB41" i="20"/>
  <c r="AB40" i="20"/>
  <c r="AB39" i="20"/>
  <c r="AB38" i="20"/>
  <c r="AB37" i="20"/>
  <c r="AB36" i="20"/>
  <c r="AB35" i="20"/>
  <c r="AB34" i="20"/>
  <c r="AB33" i="20"/>
  <c r="AB32" i="20"/>
  <c r="AB31" i="20"/>
  <c r="AB30" i="20"/>
  <c r="AB29" i="20"/>
  <c r="AB28" i="20"/>
  <c r="AB27" i="20"/>
  <c r="AB26" i="20"/>
  <c r="AB25" i="20"/>
  <c r="AB21" i="20"/>
  <c r="AB20" i="20"/>
  <c r="AB19" i="20"/>
  <c r="AB18" i="20"/>
  <c r="AB14" i="20"/>
  <c r="AB13" i="20"/>
  <c r="AB12" i="20"/>
  <c r="AB11" i="20"/>
  <c r="AB10" i="20"/>
  <c r="AB9" i="20"/>
  <c r="AB6" i="20"/>
  <c r="Y125" i="21"/>
  <c r="Y124" i="21"/>
  <c r="Y123" i="21"/>
  <c r="Y122" i="21"/>
  <c r="Y121" i="21"/>
  <c r="Y120" i="21"/>
  <c r="Y119" i="21"/>
  <c r="Y118" i="21"/>
  <c r="Y117" i="21"/>
  <c r="Y116" i="21"/>
  <c r="Y112" i="21"/>
  <c r="Y111" i="21"/>
  <c r="Y110" i="21"/>
  <c r="Y109" i="21"/>
  <c r="Y108" i="21"/>
  <c r="Y107" i="21"/>
  <c r="Y106" i="21"/>
  <c r="Y105" i="21"/>
  <c r="Y104" i="21"/>
  <c r="Y103" i="21"/>
  <c r="Y102" i="21"/>
  <c r="Y101" i="21"/>
  <c r="Y100" i="21"/>
  <c r="Y99" i="21"/>
  <c r="Y98" i="21"/>
  <c r="Y97" i="21"/>
  <c r="Y96" i="21"/>
  <c r="Y95" i="21"/>
  <c r="Y94" i="21"/>
  <c r="Y93" i="21"/>
  <c r="Y92" i="21"/>
  <c r="Y91" i="21"/>
  <c r="Y90" i="21"/>
  <c r="Y89" i="21"/>
  <c r="Y88" i="21"/>
  <c r="Y87" i="21"/>
  <c r="Y86" i="21"/>
  <c r="Y85" i="21"/>
  <c r="Y84" i="21"/>
  <c r="Y83" i="21"/>
  <c r="Y82" i="21"/>
  <c r="Y81" i="21"/>
  <c r="Y80" i="21"/>
  <c r="Y79" i="21"/>
  <c r="Y78" i="21"/>
  <c r="Y77" i="21"/>
  <c r="Y76" i="21"/>
  <c r="Y75" i="21"/>
  <c r="Y74" i="21"/>
  <c r="Y73" i="21"/>
  <c r="Y72" i="21"/>
  <c r="Y71" i="21"/>
  <c r="Y70" i="21"/>
  <c r="Y69" i="21"/>
  <c r="Y68" i="21"/>
  <c r="Y67" i="21"/>
  <c r="Y66" i="21"/>
  <c r="Y65" i="21"/>
  <c r="Y64" i="21"/>
  <c r="Y63" i="21"/>
  <c r="Y62" i="21"/>
  <c r="Y61" i="21"/>
  <c r="Y60" i="21"/>
  <c r="Y59" i="21"/>
  <c r="Y56" i="21"/>
  <c r="Y55" i="21"/>
  <c r="Y54" i="21"/>
  <c r="Y53" i="21"/>
  <c r="Y52" i="21"/>
  <c r="Y51" i="21"/>
  <c r="Y50" i="21"/>
  <c r="Y49" i="21"/>
  <c r="Y48" i="21"/>
  <c r="Y47" i="21"/>
  <c r="Y46" i="21"/>
  <c r="Y45" i="21"/>
  <c r="Y44" i="21"/>
  <c r="Y43" i="21"/>
  <c r="Y42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1" i="21"/>
  <c r="Y20" i="21"/>
  <c r="Y19" i="21"/>
  <c r="Y18" i="21"/>
  <c r="Y14" i="21"/>
  <c r="Y13" i="21"/>
  <c r="Y12" i="21"/>
  <c r="Y11" i="21"/>
  <c r="Y10" i="21"/>
  <c r="Y9" i="21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2" i="19"/>
  <c r="Y21" i="19"/>
  <c r="Y20" i="19"/>
  <c r="Y19" i="19"/>
  <c r="Y18" i="19"/>
  <c r="Y17" i="19"/>
  <c r="Y15" i="19"/>
  <c r="Y14" i="19"/>
  <c r="Y13" i="19"/>
  <c r="Y12" i="19"/>
  <c r="Y11" i="19"/>
  <c r="Y10" i="19"/>
  <c r="Y9" i="19"/>
  <c r="Y6" i="19"/>
  <c r="Y164" i="16"/>
  <c r="Y163" i="16"/>
  <c r="Y162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60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1" i="14"/>
  <c r="Y20" i="14"/>
  <c r="Y19" i="14"/>
  <c r="Y18" i="14"/>
  <c r="Y17" i="14"/>
  <c r="Y16" i="14"/>
  <c r="Y14" i="14"/>
  <c r="Y13" i="14"/>
  <c r="Y12" i="14"/>
  <c r="Y11" i="14"/>
  <c r="Y10" i="14"/>
  <c r="Y9" i="14"/>
  <c r="Y6" i="14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1" i="13"/>
  <c r="Y20" i="13"/>
  <c r="Y19" i="13"/>
  <c r="Y18" i="13"/>
  <c r="Y17" i="13"/>
  <c r="Y16" i="13"/>
  <c r="Y14" i="13"/>
  <c r="Y13" i="13"/>
  <c r="Y12" i="13"/>
  <c r="Y11" i="13"/>
  <c r="Y10" i="13"/>
  <c r="Y9" i="13"/>
  <c r="Y6" i="13"/>
  <c r="Y180" i="20"/>
  <c r="Y179" i="20"/>
  <c r="Y178" i="20"/>
  <c r="Y177" i="20"/>
  <c r="Y176" i="20"/>
  <c r="Y175" i="20"/>
  <c r="Y174" i="20"/>
  <c r="Y173" i="20"/>
  <c r="Y172" i="20"/>
  <c r="Y171" i="20"/>
  <c r="Y170" i="20"/>
  <c r="Y169" i="20"/>
  <c r="Y168" i="20"/>
  <c r="Y167" i="20"/>
  <c r="Y166" i="20"/>
  <c r="Y165" i="20"/>
  <c r="Y164" i="20"/>
  <c r="Y160" i="20"/>
  <c r="Y159" i="20"/>
  <c r="Y158" i="20"/>
  <c r="Y157" i="20"/>
  <c r="Y156" i="20"/>
  <c r="Y155" i="20"/>
  <c r="Y154" i="20"/>
  <c r="Y153" i="20"/>
  <c r="Y152" i="20"/>
  <c r="Y151" i="20"/>
  <c r="Y150" i="20"/>
  <c r="Y149" i="20"/>
  <c r="Y148" i="20"/>
  <c r="Y147" i="20"/>
  <c r="Y50" i="20"/>
  <c r="Y146" i="20"/>
  <c r="Y145" i="20"/>
  <c r="Y144" i="20"/>
  <c r="Y143" i="20"/>
  <c r="Y142" i="20"/>
  <c r="Y141" i="20"/>
  <c r="Y140" i="20"/>
  <c r="Y139" i="20"/>
  <c r="Y138" i="20"/>
  <c r="Y137" i="20"/>
  <c r="Y136" i="20"/>
  <c r="Y135" i="20"/>
  <c r="Y134" i="20"/>
  <c r="Y133" i="20"/>
  <c r="Y132" i="20"/>
  <c r="Y131" i="20"/>
  <c r="Y130" i="20"/>
  <c r="Y129" i="20"/>
  <c r="Y128" i="20"/>
  <c r="Y127" i="20"/>
  <c r="Y126" i="20"/>
  <c r="Y125" i="20"/>
  <c r="Y124" i="20"/>
  <c r="Y123" i="20"/>
  <c r="Y122" i="20"/>
  <c r="Y121" i="20"/>
  <c r="Y120" i="20"/>
  <c r="Y119" i="20"/>
  <c r="Y118" i="20"/>
  <c r="Y117" i="20"/>
  <c r="Y116" i="20"/>
  <c r="Y115" i="20"/>
  <c r="Y114" i="20"/>
  <c r="Y113" i="20"/>
  <c r="Y112" i="20"/>
  <c r="Y111" i="20"/>
  <c r="Y110" i="20"/>
  <c r="Y109" i="20"/>
  <c r="Y108" i="20"/>
  <c r="Y107" i="20"/>
  <c r="Y106" i="20"/>
  <c r="Y105" i="20"/>
  <c r="Y104" i="20"/>
  <c r="Y103" i="20"/>
  <c r="Y102" i="20"/>
  <c r="Y101" i="20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59" i="20"/>
  <c r="Y58" i="20"/>
  <c r="Y57" i="20"/>
  <c r="Y56" i="20"/>
  <c r="Y55" i="20"/>
  <c r="Y54" i="20"/>
  <c r="Y53" i="20"/>
  <c r="Y52" i="20"/>
  <c r="Y51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1" i="20"/>
  <c r="Y20" i="20"/>
  <c r="Y19" i="20"/>
  <c r="Y18" i="20"/>
  <c r="Y14" i="20"/>
  <c r="Y13" i="20"/>
  <c r="Y12" i="20"/>
  <c r="Y11" i="20"/>
  <c r="Y10" i="20"/>
  <c r="Y9" i="20"/>
  <c r="Y6" i="20"/>
  <c r="V125" i="21"/>
  <c r="V124" i="21"/>
  <c r="V123" i="21"/>
  <c r="V122" i="21"/>
  <c r="V121" i="21"/>
  <c r="V120" i="21"/>
  <c r="V119" i="21"/>
  <c r="V118" i="21"/>
  <c r="V117" i="21"/>
  <c r="V116" i="21"/>
  <c r="V112" i="21"/>
  <c r="V111" i="21"/>
  <c r="V110" i="21"/>
  <c r="V109" i="21"/>
  <c r="V108" i="21"/>
  <c r="V107" i="21"/>
  <c r="V106" i="21"/>
  <c r="V105" i="21"/>
  <c r="V104" i="21"/>
  <c r="V103" i="21"/>
  <c r="V102" i="21"/>
  <c r="V101" i="21"/>
  <c r="V100" i="21"/>
  <c r="V99" i="21"/>
  <c r="V98" i="21"/>
  <c r="V97" i="21"/>
  <c r="V96" i="21"/>
  <c r="V95" i="21"/>
  <c r="V94" i="21"/>
  <c r="V93" i="21"/>
  <c r="V92" i="21"/>
  <c r="V91" i="21"/>
  <c r="V90" i="21"/>
  <c r="V89" i="21"/>
  <c r="V88" i="21"/>
  <c r="V87" i="21"/>
  <c r="V86" i="21"/>
  <c r="V85" i="21"/>
  <c r="V84" i="21"/>
  <c r="V83" i="21"/>
  <c r="V82" i="21"/>
  <c r="V81" i="21"/>
  <c r="V80" i="21"/>
  <c r="V79" i="21"/>
  <c r="V78" i="21"/>
  <c r="V77" i="21"/>
  <c r="V76" i="21"/>
  <c r="V75" i="21"/>
  <c r="V74" i="21"/>
  <c r="V73" i="21"/>
  <c r="V72" i="21"/>
  <c r="V71" i="21"/>
  <c r="V70" i="21"/>
  <c r="V69" i="21"/>
  <c r="V68" i="21"/>
  <c r="V67" i="21"/>
  <c r="V66" i="21"/>
  <c r="V65" i="21"/>
  <c r="V64" i="21"/>
  <c r="V63" i="21"/>
  <c r="V62" i="21"/>
  <c r="V61" i="21"/>
  <c r="V60" i="21"/>
  <c r="V59" i="21"/>
  <c r="V56" i="21"/>
  <c r="V55" i="21"/>
  <c r="V54" i="21"/>
  <c r="V53" i="21"/>
  <c r="V52" i="21"/>
  <c r="V51" i="21"/>
  <c r="V50" i="21"/>
  <c r="V49" i="21"/>
  <c r="V48" i="21"/>
  <c r="V47" i="21"/>
  <c r="V46" i="21"/>
  <c r="V45" i="21"/>
  <c r="V44" i="21"/>
  <c r="V43" i="21"/>
  <c r="V42" i="21"/>
  <c r="V41" i="21"/>
  <c r="V40" i="21"/>
  <c r="V39" i="21"/>
  <c r="V38" i="21"/>
  <c r="V37" i="21"/>
  <c r="V36" i="21"/>
  <c r="V35" i="21"/>
  <c r="V34" i="21"/>
  <c r="V33" i="21"/>
  <c r="V32" i="21"/>
  <c r="V31" i="21"/>
  <c r="V30" i="21"/>
  <c r="V29" i="21"/>
  <c r="V28" i="21"/>
  <c r="V27" i="21"/>
  <c r="V26" i="21"/>
  <c r="V25" i="21"/>
  <c r="V21" i="21"/>
  <c r="V20" i="21"/>
  <c r="V19" i="21"/>
  <c r="V18" i="21"/>
  <c r="V14" i="21"/>
  <c r="V13" i="21"/>
  <c r="V12" i="21"/>
  <c r="V11" i="21"/>
  <c r="V10" i="21"/>
  <c r="V9" i="21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2" i="19"/>
  <c r="V21" i="19"/>
  <c r="V20" i="19"/>
  <c r="V19" i="19"/>
  <c r="V18" i="19"/>
  <c r="V17" i="19"/>
  <c r="V15" i="19"/>
  <c r="V14" i="19"/>
  <c r="V13" i="19"/>
  <c r="V12" i="19"/>
  <c r="V11" i="19"/>
  <c r="V10" i="19"/>
  <c r="V9" i="19"/>
  <c r="V6" i="19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1" i="14"/>
  <c r="V20" i="14"/>
  <c r="V19" i="14"/>
  <c r="V18" i="14"/>
  <c r="V17" i="14"/>
  <c r="V16" i="14"/>
  <c r="V14" i="14"/>
  <c r="V13" i="14"/>
  <c r="V12" i="14"/>
  <c r="V11" i="14"/>
  <c r="V10" i="14"/>
  <c r="V9" i="14"/>
  <c r="V6" i="14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1" i="13"/>
  <c r="V20" i="13"/>
  <c r="V19" i="13"/>
  <c r="V18" i="13"/>
  <c r="V17" i="13"/>
  <c r="V16" i="13"/>
  <c r="V14" i="13"/>
  <c r="V13" i="13"/>
  <c r="V12" i="13"/>
  <c r="V11" i="13"/>
  <c r="V10" i="13"/>
  <c r="V9" i="13"/>
  <c r="V6" i="13"/>
  <c r="V180" i="20"/>
  <c r="V179" i="20"/>
  <c r="V178" i="20"/>
  <c r="V177" i="20"/>
  <c r="V176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0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50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21" i="20"/>
  <c r="V120" i="20"/>
  <c r="V119" i="20"/>
  <c r="V118" i="20"/>
  <c r="V117" i="20"/>
  <c r="V116" i="20"/>
  <c r="V115" i="20"/>
  <c r="V114" i="20"/>
  <c r="V113" i="20"/>
  <c r="V112" i="20"/>
  <c r="V111" i="20"/>
  <c r="V110" i="20"/>
  <c r="V109" i="20"/>
  <c r="V108" i="20"/>
  <c r="V107" i="20"/>
  <c r="V106" i="20"/>
  <c r="V105" i="20"/>
  <c r="V104" i="20"/>
  <c r="V103" i="20"/>
  <c r="V102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68" i="20"/>
  <c r="V67" i="20"/>
  <c r="V66" i="20"/>
  <c r="V65" i="20"/>
  <c r="V64" i="20"/>
  <c r="V63" i="20"/>
  <c r="V59" i="20"/>
  <c r="V58" i="20"/>
  <c r="V57" i="20"/>
  <c r="V56" i="20"/>
  <c r="V55" i="20"/>
  <c r="V54" i="20"/>
  <c r="V53" i="20"/>
  <c r="V52" i="20"/>
  <c r="V51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1" i="20"/>
  <c r="V20" i="20"/>
  <c r="V19" i="20"/>
  <c r="V18" i="20"/>
  <c r="V14" i="20"/>
  <c r="V13" i="20"/>
  <c r="V12" i="20"/>
  <c r="V11" i="20"/>
  <c r="V10" i="20"/>
  <c r="V9" i="20"/>
  <c r="V6" i="20"/>
  <c r="S125" i="21"/>
  <c r="S124" i="21"/>
  <c r="S123" i="21"/>
  <c r="S122" i="21"/>
  <c r="S121" i="21"/>
  <c r="S120" i="21"/>
  <c r="S119" i="21"/>
  <c r="S118" i="21"/>
  <c r="S117" i="21"/>
  <c r="S116" i="21"/>
  <c r="S112" i="21"/>
  <c r="S111" i="21"/>
  <c r="S110" i="21"/>
  <c r="S109" i="21"/>
  <c r="S108" i="21"/>
  <c r="S107" i="21"/>
  <c r="S106" i="21"/>
  <c r="S105" i="21"/>
  <c r="S104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1" i="21"/>
  <c r="S90" i="21"/>
  <c r="S89" i="21"/>
  <c r="S88" i="21"/>
  <c r="S87" i="21"/>
  <c r="S86" i="21"/>
  <c r="S85" i="21"/>
  <c r="S84" i="21"/>
  <c r="S83" i="21"/>
  <c r="S82" i="21"/>
  <c r="S81" i="21"/>
  <c r="S80" i="21"/>
  <c r="S79" i="21"/>
  <c r="S78" i="21"/>
  <c r="S77" i="21"/>
  <c r="S76" i="21"/>
  <c r="S75" i="21"/>
  <c r="S74" i="21"/>
  <c r="S73" i="21"/>
  <c r="S72" i="21"/>
  <c r="S71" i="21"/>
  <c r="S70" i="21"/>
  <c r="S69" i="21"/>
  <c r="S68" i="21"/>
  <c r="S67" i="21"/>
  <c r="S66" i="21"/>
  <c r="S65" i="21"/>
  <c r="S64" i="21"/>
  <c r="S63" i="21"/>
  <c r="S62" i="21"/>
  <c r="S61" i="21"/>
  <c r="S60" i="21"/>
  <c r="S59" i="21"/>
  <c r="S56" i="21"/>
  <c r="S55" i="21"/>
  <c r="S54" i="21"/>
  <c r="S53" i="21"/>
  <c r="S52" i="21"/>
  <c r="S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1" i="21"/>
  <c r="S20" i="21"/>
  <c r="S19" i="21"/>
  <c r="S18" i="21"/>
  <c r="S14" i="21"/>
  <c r="S13" i="21"/>
  <c r="S12" i="21"/>
  <c r="S11" i="21"/>
  <c r="S10" i="21"/>
  <c r="S9" i="21"/>
  <c r="S180" i="19"/>
  <c r="S179" i="19"/>
  <c r="S178" i="19"/>
  <c r="S177" i="19"/>
  <c r="S176" i="19"/>
  <c r="S175" i="19"/>
  <c r="S174" i="19"/>
  <c r="S173" i="19"/>
  <c r="S172" i="19"/>
  <c r="S171" i="19"/>
  <c r="S170" i="19"/>
  <c r="S169" i="19"/>
  <c r="S168" i="19"/>
  <c r="S167" i="19"/>
  <c r="S166" i="19"/>
  <c r="S165" i="19"/>
  <c r="S164" i="19"/>
  <c r="S163" i="19"/>
  <c r="S161" i="19"/>
  <c r="S160" i="19"/>
  <c r="S159" i="19"/>
  <c r="S158" i="19"/>
  <c r="S157" i="19"/>
  <c r="S156" i="19"/>
  <c r="S155" i="19"/>
  <c r="S154" i="19"/>
  <c r="S153" i="19"/>
  <c r="S152" i="19"/>
  <c r="S151" i="19"/>
  <c r="S150" i="19"/>
  <c r="S149" i="19"/>
  <c r="S148" i="19"/>
  <c r="S147" i="19"/>
  <c r="S146" i="19"/>
  <c r="S145" i="19"/>
  <c r="S144" i="19"/>
  <c r="S143" i="19"/>
  <c r="S142" i="19"/>
  <c r="S141" i="19"/>
  <c r="S140" i="19"/>
  <c r="S139" i="19"/>
  <c r="S138" i="19"/>
  <c r="S137" i="19"/>
  <c r="S136" i="19"/>
  <c r="S135" i="19"/>
  <c r="S134" i="19"/>
  <c r="S133" i="19"/>
  <c r="S132" i="19"/>
  <c r="S131" i="19"/>
  <c r="S130" i="19"/>
  <c r="S129" i="19"/>
  <c r="S128" i="19"/>
  <c r="S127" i="19"/>
  <c r="S126" i="19"/>
  <c r="S125" i="19"/>
  <c r="S124" i="19"/>
  <c r="S123" i="19"/>
  <c r="S122" i="19"/>
  <c r="S121" i="19"/>
  <c r="S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1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2" i="19"/>
  <c r="S21" i="19"/>
  <c r="S20" i="19"/>
  <c r="S19" i="19"/>
  <c r="S18" i="19"/>
  <c r="S17" i="19"/>
  <c r="S15" i="19"/>
  <c r="S14" i="19"/>
  <c r="S13" i="19"/>
  <c r="S12" i="19"/>
  <c r="S11" i="19"/>
  <c r="S10" i="19"/>
  <c r="S9" i="19"/>
  <c r="S6" i="19"/>
  <c r="S164" i="16"/>
  <c r="S163" i="16"/>
  <c r="S162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1" i="14"/>
  <c r="S20" i="14"/>
  <c r="S19" i="14"/>
  <c r="S18" i="14"/>
  <c r="S17" i="14"/>
  <c r="S16" i="14"/>
  <c r="S14" i="14"/>
  <c r="S13" i="14"/>
  <c r="S12" i="14"/>
  <c r="S11" i="14"/>
  <c r="S10" i="14"/>
  <c r="S9" i="14"/>
  <c r="S6" i="14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1" i="13"/>
  <c r="S20" i="13"/>
  <c r="S19" i="13"/>
  <c r="S18" i="13"/>
  <c r="S17" i="13"/>
  <c r="S16" i="13"/>
  <c r="S14" i="13"/>
  <c r="S13" i="13"/>
  <c r="S12" i="13"/>
  <c r="S11" i="13"/>
  <c r="S10" i="13"/>
  <c r="S9" i="13"/>
  <c r="S6" i="13"/>
  <c r="S180" i="20"/>
  <c r="S179" i="20"/>
  <c r="S178" i="20"/>
  <c r="S177" i="20"/>
  <c r="S176" i="20"/>
  <c r="S175" i="20"/>
  <c r="S174" i="20"/>
  <c r="S173" i="20"/>
  <c r="S172" i="20"/>
  <c r="S171" i="20"/>
  <c r="S170" i="20"/>
  <c r="S169" i="20"/>
  <c r="S168" i="20"/>
  <c r="S167" i="20"/>
  <c r="S166" i="20"/>
  <c r="S165" i="20"/>
  <c r="S164" i="20"/>
  <c r="S160" i="20"/>
  <c r="S159" i="20"/>
  <c r="S158" i="20"/>
  <c r="S157" i="20"/>
  <c r="S156" i="20"/>
  <c r="S155" i="20"/>
  <c r="S154" i="20"/>
  <c r="S153" i="20"/>
  <c r="S152" i="20"/>
  <c r="S151" i="20"/>
  <c r="S150" i="20"/>
  <c r="S149" i="20"/>
  <c r="S148" i="20"/>
  <c r="S147" i="20"/>
  <c r="S50" i="20"/>
  <c r="S146" i="20"/>
  <c r="S145" i="20"/>
  <c r="S144" i="20"/>
  <c r="S143" i="20"/>
  <c r="S142" i="20"/>
  <c r="S141" i="20"/>
  <c r="S140" i="20"/>
  <c r="S139" i="20"/>
  <c r="S138" i="20"/>
  <c r="S137" i="20"/>
  <c r="S136" i="20"/>
  <c r="S135" i="20"/>
  <c r="S134" i="20"/>
  <c r="S133" i="20"/>
  <c r="S132" i="20"/>
  <c r="S131" i="20"/>
  <c r="S130" i="20"/>
  <c r="S129" i="20"/>
  <c r="S128" i="20"/>
  <c r="S127" i="20"/>
  <c r="S126" i="20"/>
  <c r="S125" i="20"/>
  <c r="S124" i="20"/>
  <c r="S123" i="20"/>
  <c r="S122" i="20"/>
  <c r="S121" i="20"/>
  <c r="S120" i="20"/>
  <c r="S119" i="20"/>
  <c r="S118" i="20"/>
  <c r="S117" i="20"/>
  <c r="S116" i="20"/>
  <c r="S115" i="20"/>
  <c r="S114" i="20"/>
  <c r="S113" i="20"/>
  <c r="S112" i="20"/>
  <c r="S111" i="20"/>
  <c r="S110" i="20"/>
  <c r="S109" i="20"/>
  <c r="S108" i="20"/>
  <c r="S107" i="20"/>
  <c r="S106" i="20"/>
  <c r="S105" i="20"/>
  <c r="S104" i="20"/>
  <c r="S103" i="20"/>
  <c r="S102" i="20"/>
  <c r="S101" i="20"/>
  <c r="S100" i="20"/>
  <c r="S99" i="20"/>
  <c r="S98" i="20"/>
  <c r="S97" i="20"/>
  <c r="S96" i="20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S70" i="20"/>
  <c r="S69" i="20"/>
  <c r="S68" i="20"/>
  <c r="S67" i="20"/>
  <c r="S66" i="20"/>
  <c r="S65" i="20"/>
  <c r="S64" i="20"/>
  <c r="S63" i="20"/>
  <c r="S59" i="20"/>
  <c r="S58" i="20"/>
  <c r="S57" i="20"/>
  <c r="S56" i="20"/>
  <c r="S55" i="20"/>
  <c r="S54" i="20"/>
  <c r="S53" i="20"/>
  <c r="S52" i="20"/>
  <c r="S51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1" i="20"/>
  <c r="S20" i="20"/>
  <c r="S19" i="20"/>
  <c r="S18" i="20"/>
  <c r="S14" i="20"/>
  <c r="S13" i="20"/>
  <c r="S12" i="20"/>
  <c r="S11" i="20"/>
  <c r="S10" i="20"/>
  <c r="S9" i="20"/>
  <c r="S6" i="20"/>
  <c r="P125" i="21"/>
  <c r="P124" i="21"/>
  <c r="P123" i="21"/>
  <c r="P122" i="21"/>
  <c r="P121" i="21"/>
  <c r="P120" i="21"/>
  <c r="P119" i="21"/>
  <c r="P118" i="21"/>
  <c r="P117" i="21"/>
  <c r="P116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1" i="21"/>
  <c r="P20" i="21"/>
  <c r="P19" i="21"/>
  <c r="P18" i="21"/>
  <c r="P14" i="21"/>
  <c r="P13" i="21"/>
  <c r="P12" i="21"/>
  <c r="P11" i="21"/>
  <c r="P10" i="21"/>
  <c r="P9" i="21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2" i="19"/>
  <c r="P21" i="19"/>
  <c r="P20" i="19"/>
  <c r="P19" i="19"/>
  <c r="P18" i="19"/>
  <c r="P17" i="19"/>
  <c r="P15" i="19"/>
  <c r="P14" i="19"/>
  <c r="P13" i="19"/>
  <c r="P12" i="19"/>
  <c r="P11" i="19"/>
  <c r="P10" i="19"/>
  <c r="P9" i="19"/>
  <c r="P6" i="19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1" i="14"/>
  <c r="P20" i="14"/>
  <c r="P19" i="14"/>
  <c r="P18" i="14"/>
  <c r="P17" i="14"/>
  <c r="P16" i="14"/>
  <c r="P14" i="14"/>
  <c r="P13" i="14"/>
  <c r="P12" i="14"/>
  <c r="P11" i="14"/>
  <c r="P10" i="14"/>
  <c r="P9" i="14"/>
  <c r="P6" i="14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1" i="13"/>
  <c r="P20" i="13"/>
  <c r="P19" i="13"/>
  <c r="P18" i="13"/>
  <c r="P17" i="13"/>
  <c r="P16" i="13"/>
  <c r="P14" i="13"/>
  <c r="P13" i="13"/>
  <c r="P12" i="13"/>
  <c r="P11" i="13"/>
  <c r="P10" i="13"/>
  <c r="P9" i="13"/>
  <c r="P6" i="13"/>
  <c r="P180" i="20"/>
  <c r="P179" i="20"/>
  <c r="P178" i="20"/>
  <c r="P177" i="20"/>
  <c r="P176" i="20"/>
  <c r="P175" i="20"/>
  <c r="P174" i="20"/>
  <c r="P173" i="20"/>
  <c r="P172" i="20"/>
  <c r="P171" i="20"/>
  <c r="P170" i="20"/>
  <c r="P169" i="20"/>
  <c r="P168" i="20"/>
  <c r="P167" i="20"/>
  <c r="P166" i="20"/>
  <c r="P165" i="20"/>
  <c r="P164" i="20"/>
  <c r="P160" i="20"/>
  <c r="P159" i="20"/>
  <c r="P158" i="20"/>
  <c r="P157" i="20"/>
  <c r="P156" i="20"/>
  <c r="P155" i="20"/>
  <c r="P154" i="20"/>
  <c r="P153" i="20"/>
  <c r="P152" i="20"/>
  <c r="P151" i="20"/>
  <c r="P150" i="20"/>
  <c r="P149" i="20"/>
  <c r="P148" i="20"/>
  <c r="P147" i="20"/>
  <c r="P50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59" i="20"/>
  <c r="P58" i="20"/>
  <c r="P57" i="20"/>
  <c r="P56" i="20"/>
  <c r="P55" i="20"/>
  <c r="P54" i="20"/>
  <c r="P53" i="20"/>
  <c r="P52" i="20"/>
  <c r="P51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1" i="20"/>
  <c r="P20" i="20"/>
  <c r="P19" i="20"/>
  <c r="P18" i="20"/>
  <c r="P14" i="20"/>
  <c r="P13" i="20"/>
  <c r="P12" i="20"/>
  <c r="P11" i="20"/>
  <c r="P10" i="20"/>
  <c r="P9" i="20"/>
  <c r="P6" i="20"/>
  <c r="M125" i="21"/>
  <c r="M124" i="21"/>
  <c r="M123" i="21"/>
  <c r="M122" i="21"/>
  <c r="M121" i="21"/>
  <c r="M120" i="21"/>
  <c r="M119" i="21"/>
  <c r="M118" i="21"/>
  <c r="M117" i="21"/>
  <c r="M116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1" i="21"/>
  <c r="M20" i="21"/>
  <c r="M19" i="21"/>
  <c r="M18" i="21"/>
  <c r="M14" i="21"/>
  <c r="M13" i="21"/>
  <c r="M12" i="21"/>
  <c r="M11" i="21"/>
  <c r="M10" i="21"/>
  <c r="M9" i="21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2" i="19"/>
  <c r="M21" i="19"/>
  <c r="M20" i="19"/>
  <c r="M19" i="19"/>
  <c r="M18" i="19"/>
  <c r="M17" i="19"/>
  <c r="M15" i="19"/>
  <c r="M14" i="19"/>
  <c r="M13" i="19"/>
  <c r="M12" i="19"/>
  <c r="M11" i="19"/>
  <c r="M10" i="19"/>
  <c r="M9" i="19"/>
  <c r="M6" i="19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1" i="14"/>
  <c r="M20" i="14"/>
  <c r="M19" i="14"/>
  <c r="M18" i="14"/>
  <c r="M17" i="14"/>
  <c r="M16" i="14"/>
  <c r="M14" i="14"/>
  <c r="M13" i="14"/>
  <c r="M12" i="14"/>
  <c r="M11" i="14"/>
  <c r="M10" i="14"/>
  <c r="M9" i="14"/>
  <c r="M6" i="14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1" i="13"/>
  <c r="M20" i="13"/>
  <c r="M19" i="13"/>
  <c r="M18" i="13"/>
  <c r="M17" i="13"/>
  <c r="M16" i="13"/>
  <c r="M14" i="13"/>
  <c r="M13" i="13"/>
  <c r="M12" i="13"/>
  <c r="M11" i="13"/>
  <c r="M10" i="13"/>
  <c r="M9" i="13"/>
  <c r="M6" i="13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50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59" i="20"/>
  <c r="M58" i="20"/>
  <c r="M57" i="20"/>
  <c r="M56" i="20"/>
  <c r="M55" i="20"/>
  <c r="M54" i="20"/>
  <c r="M53" i="20"/>
  <c r="M52" i="20"/>
  <c r="M51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1" i="20"/>
  <c r="M20" i="20"/>
  <c r="M19" i="20"/>
  <c r="M18" i="20"/>
  <c r="M14" i="20"/>
  <c r="M13" i="20"/>
  <c r="M12" i="20"/>
  <c r="M11" i="20"/>
  <c r="M10" i="20"/>
  <c r="M9" i="20"/>
  <c r="M6" i="20"/>
  <c r="J11" i="21"/>
  <c r="J12" i="21"/>
  <c r="J13" i="21"/>
  <c r="J14" i="21"/>
  <c r="J18" i="21"/>
  <c r="J19" i="21"/>
  <c r="J20" i="21"/>
  <c r="J21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6" i="21"/>
  <c r="J117" i="21"/>
  <c r="J118" i="21"/>
  <c r="J119" i="21"/>
  <c r="J120" i="21"/>
  <c r="J121" i="21"/>
  <c r="J122" i="21"/>
  <c r="J123" i="21"/>
  <c r="J124" i="21"/>
  <c r="J125" i="21"/>
  <c r="J10" i="19"/>
  <c r="J11" i="19"/>
  <c r="J12" i="19"/>
  <c r="J13" i="19"/>
  <c r="J14" i="19"/>
  <c r="J15" i="19"/>
  <c r="J17" i="19"/>
  <c r="J18" i="19"/>
  <c r="J19" i="19"/>
  <c r="J20" i="19"/>
  <c r="J21" i="19"/>
  <c r="J22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0" i="16"/>
  <c r="J11" i="16"/>
  <c r="J12" i="16"/>
  <c r="J13" i="16"/>
  <c r="J14" i="16"/>
  <c r="J15" i="16"/>
  <c r="J17" i="16"/>
  <c r="J18" i="16"/>
  <c r="J19" i="16"/>
  <c r="J20" i="16"/>
  <c r="J21" i="16"/>
  <c r="J22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0" i="17"/>
  <c r="J11" i="17"/>
  <c r="J12" i="17"/>
  <c r="J13" i="17"/>
  <c r="J14" i="17"/>
  <c r="J15" i="17"/>
  <c r="J17" i="17"/>
  <c r="J18" i="17"/>
  <c r="J19" i="17"/>
  <c r="J20" i="17"/>
  <c r="J21" i="17"/>
  <c r="J22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0" i="11"/>
  <c r="J11" i="11"/>
  <c r="J12" i="11"/>
  <c r="J13" i="11"/>
  <c r="J14" i="11"/>
  <c r="J15" i="11"/>
  <c r="J17" i="11"/>
  <c r="J18" i="11"/>
  <c r="J19" i="11"/>
  <c r="J20" i="11"/>
  <c r="J21" i="11"/>
  <c r="J22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" i="14"/>
  <c r="J11" i="14"/>
  <c r="J12" i="14"/>
  <c r="J13" i="14"/>
  <c r="J14" i="14"/>
  <c r="J16" i="14"/>
  <c r="J17" i="14"/>
  <c r="J18" i="14"/>
  <c r="J19" i="14"/>
  <c r="J20" i="14"/>
  <c r="J21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0" i="13"/>
  <c r="J11" i="13"/>
  <c r="J12" i="13"/>
  <c r="J13" i="13"/>
  <c r="J14" i="13"/>
  <c r="J16" i="13"/>
  <c r="J17" i="13"/>
  <c r="J18" i="13"/>
  <c r="J19" i="13"/>
  <c r="J20" i="13"/>
  <c r="J21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10" i="20"/>
  <c r="J11" i="20"/>
  <c r="J12" i="20"/>
  <c r="J13" i="20"/>
  <c r="J14" i="20"/>
  <c r="J18" i="20"/>
  <c r="J19" i="20"/>
  <c r="J20" i="20"/>
  <c r="J21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3" i="20"/>
  <c r="J54" i="20"/>
  <c r="J55" i="20"/>
  <c r="J56" i="20"/>
  <c r="J57" i="20"/>
  <c r="J58" i="20"/>
  <c r="J59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50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9" i="21"/>
  <c r="J9" i="19"/>
  <c r="J9" i="16"/>
  <c r="J9" i="17"/>
  <c r="J9" i="12"/>
  <c r="J9" i="11"/>
  <c r="J9" i="10"/>
  <c r="J9" i="9"/>
  <c r="J9" i="8"/>
  <c r="J9" i="7"/>
  <c r="J9" i="14"/>
  <c r="J9" i="5"/>
  <c r="J9" i="13"/>
  <c r="J9" i="20"/>
  <c r="CL6" i="21"/>
  <c r="CK6" i="21"/>
  <c r="CI6" i="21"/>
  <c r="CH6" i="21"/>
  <c r="CF6" i="21"/>
  <c r="CE6" i="21"/>
  <c r="CC6" i="21"/>
  <c r="CB6" i="21"/>
  <c r="BT6" i="21"/>
  <c r="BS6" i="21"/>
  <c r="BU6" i="21"/>
  <c r="BN6" i="21"/>
  <c r="BM6" i="21"/>
  <c r="BK6" i="21"/>
  <c r="BJ6" i="21"/>
  <c r="BL6" i="21"/>
  <c r="AY6" i="21"/>
  <c r="AX6" i="21"/>
  <c r="AV6" i="21"/>
  <c r="AU6" i="21"/>
  <c r="AW6" i="21"/>
  <c r="AJ6" i="21"/>
  <c r="AI6" i="21"/>
  <c r="AA6" i="21"/>
  <c r="Z6" i="21"/>
  <c r="AB6" i="21"/>
  <c r="U6" i="21"/>
  <c r="T6" i="21"/>
  <c r="CR89" i="21"/>
  <c r="CQ89" i="21"/>
  <c r="CQ6" i="21"/>
  <c r="CO6" i="21"/>
  <c r="CN6" i="21"/>
  <c r="BZ6" i="21"/>
  <c r="BY6" i="21"/>
  <c r="BW6" i="21"/>
  <c r="BV6" i="21"/>
  <c r="BQ6" i="21"/>
  <c r="BP6" i="21"/>
  <c r="BR6" i="21"/>
  <c r="BH6" i="21"/>
  <c r="BG6" i="21"/>
  <c r="BE6" i="21"/>
  <c r="BD6" i="21"/>
  <c r="BB6" i="21"/>
  <c r="BA6" i="21"/>
  <c r="AS6" i="21"/>
  <c r="AR6" i="21"/>
  <c r="AT6" i="21"/>
  <c r="AP6" i="21"/>
  <c r="AO6" i="21"/>
  <c r="AM6" i="21"/>
  <c r="AL6" i="21"/>
  <c r="AN6" i="21"/>
  <c r="AG6" i="21"/>
  <c r="AF6" i="21"/>
  <c r="AD6" i="21"/>
  <c r="AC6" i="21"/>
  <c r="AE6" i="21"/>
  <c r="X6" i="21"/>
  <c r="W6" i="21"/>
  <c r="R6" i="21"/>
  <c r="Q6" i="21"/>
  <c r="O6" i="21"/>
  <c r="N6" i="21"/>
  <c r="L6" i="21"/>
  <c r="K6" i="21"/>
  <c r="M6" i="21"/>
  <c r="I6" i="21"/>
  <c r="H6" i="21"/>
  <c r="BF6" i="21"/>
  <c r="S6" i="21"/>
  <c r="CG6" i="21"/>
  <c r="CR6" i="21"/>
  <c r="CS6" i="21"/>
  <c r="CS89" i="21"/>
  <c r="CA6" i="21"/>
  <c r="CM6" i="21"/>
  <c r="P6" i="21"/>
  <c r="AH6" i="21"/>
  <c r="BC6" i="21"/>
  <c r="BX6" i="21"/>
  <c r="V6" i="21"/>
  <c r="AZ6" i="21"/>
  <c r="CD6" i="21"/>
  <c r="J6" i="21"/>
  <c r="Y6" i="21"/>
  <c r="AQ6" i="21"/>
  <c r="BI6" i="21"/>
  <c r="CP6" i="21"/>
  <c r="AK6" i="21"/>
  <c r="BO6" i="21"/>
  <c r="CJ6" i="21"/>
  <c r="J181" i="16"/>
  <c r="J182" i="16"/>
  <c r="J6" i="19"/>
  <c r="J6" i="16"/>
  <c r="J6" i="17"/>
  <c r="J6" i="12"/>
  <c r="J6" i="11"/>
  <c r="J6" i="10"/>
  <c r="J6" i="9"/>
  <c r="J6" i="8"/>
  <c r="J6" i="7"/>
  <c r="J6" i="14"/>
  <c r="J6" i="5"/>
  <c r="J6" i="13"/>
  <c r="J6" i="20"/>
</calcChain>
</file>

<file path=xl/sharedStrings.xml><?xml version="1.0" encoding="utf-8"?>
<sst xmlns="http://schemas.openxmlformats.org/spreadsheetml/2006/main" count="97558" uniqueCount="341">
  <si>
    <t>Die Legislativen der Gemeinden mit mehr als 10'000 Einwohnerinnen und Einwohnern</t>
  </si>
  <si>
    <t>Kantons-Nr.</t>
  </si>
  <si>
    <t>Kanton</t>
  </si>
  <si>
    <t>Gemeinde-Nr.</t>
  </si>
  <si>
    <t>Gemeinde</t>
  </si>
  <si>
    <t>Einwohner</t>
  </si>
  <si>
    <t>Grössenklasse-Nr.</t>
  </si>
  <si>
    <t>Grössenklasse</t>
  </si>
  <si>
    <t>FDP</t>
  </si>
  <si>
    <t>CVP</t>
  </si>
  <si>
    <t>SP</t>
  </si>
  <si>
    <t>SVP</t>
  </si>
  <si>
    <t>LPS</t>
  </si>
  <si>
    <t>LdU</t>
  </si>
  <si>
    <t>EVP</t>
  </si>
  <si>
    <t>CSP</t>
  </si>
  <si>
    <t>PdA</t>
  </si>
  <si>
    <t>PSA</t>
  </si>
  <si>
    <t>GPS</t>
  </si>
  <si>
    <t>POCH</t>
  </si>
  <si>
    <t>GA</t>
  </si>
  <si>
    <t>SD</t>
  </si>
  <si>
    <t>EDU</t>
  </si>
  <si>
    <t>FPS</t>
  </si>
  <si>
    <t>Lega</t>
  </si>
  <si>
    <t>Sol.</t>
  </si>
  <si>
    <t>GLP</t>
  </si>
  <si>
    <t>BDP</t>
  </si>
  <si>
    <t>MCR</t>
  </si>
  <si>
    <t>Übrige</t>
  </si>
  <si>
    <t>Total</t>
  </si>
  <si>
    <t>Frauen</t>
  </si>
  <si>
    <t>Männer</t>
  </si>
  <si>
    <t xml:space="preserve">Total </t>
  </si>
  <si>
    <t>Zürich</t>
  </si>
  <si>
    <t>-</t>
  </si>
  <si>
    <t>Bern</t>
  </si>
  <si>
    <t>Basel</t>
  </si>
  <si>
    <t>Lausanne</t>
  </si>
  <si>
    <t>Genève</t>
  </si>
  <si>
    <t xml:space="preserve">50'000-99'999 Einwohnerinnen und Einwohner </t>
  </si>
  <si>
    <t>Winterthur</t>
  </si>
  <si>
    <t>Biel (BE)</t>
  </si>
  <si>
    <t>Luzern</t>
  </si>
  <si>
    <t>St. Gallen</t>
  </si>
  <si>
    <t>20'000-49'999 Einwohnerinnen und Einwohner</t>
  </si>
  <si>
    <t>Dübendorf</t>
  </si>
  <si>
    <t>Uster</t>
  </si>
  <si>
    <t>Dietikon</t>
  </si>
  <si>
    <t>Köniz</t>
  </si>
  <si>
    <t>Thun</t>
  </si>
  <si>
    <t>Emmen</t>
  </si>
  <si>
    <t>Kriens</t>
  </si>
  <si>
    <t>Zug</t>
  </si>
  <si>
    <t>Fribourg</t>
  </si>
  <si>
    <t>Riehen</t>
  </si>
  <si>
    <t>Schaffhausen</t>
  </si>
  <si>
    <t>Chur</t>
  </si>
  <si>
    <t>Lugano</t>
  </si>
  <si>
    <t>Yverdon-les-Bains</t>
  </si>
  <si>
    <t>Sion</t>
  </si>
  <si>
    <t>La Chaux-de-Fonds</t>
  </si>
  <si>
    <t>Neuchâtel</t>
  </si>
  <si>
    <t>Lancy</t>
  </si>
  <si>
    <t>Vernier</t>
  </si>
  <si>
    <t xml:space="preserve">10'000-19'999 Einwohnerinnen und Einwohner </t>
  </si>
  <si>
    <t>Bülach</t>
  </si>
  <si>
    <t>Kloten</t>
  </si>
  <si>
    <t>Opfikon</t>
  </si>
  <si>
    <t>Adliswil</t>
  </si>
  <si>
    <t>Wädenswil</t>
  </si>
  <si>
    <t>Illnau-Effretikon</t>
  </si>
  <si>
    <t>Schlieren</t>
  </si>
  <si>
    <t>Langenthal</t>
  </si>
  <si>
    <t>Muri bei Bern</t>
  </si>
  <si>
    <t>Ostermundigen</t>
  </si>
  <si>
    <t>…</t>
  </si>
  <si>
    <t>Burgdorf</t>
  </si>
  <si>
    <t>Worb</t>
  </si>
  <si>
    <t>Steffisburg</t>
  </si>
  <si>
    <t>Horw</t>
  </si>
  <si>
    <t>Littau</t>
  </si>
  <si>
    <t>Olten</t>
  </si>
  <si>
    <t>Allschwil</t>
  </si>
  <si>
    <t>Binningen</t>
  </si>
  <si>
    <t>Birsfelden</t>
  </si>
  <si>
    <t>Reinach (BL)</t>
  </si>
  <si>
    <t>Liestal</t>
  </si>
  <si>
    <t>Pratteln</t>
  </si>
  <si>
    <t>Neuhausen am Rheinfall</t>
  </si>
  <si>
    <t>Herisau</t>
  </si>
  <si>
    <t>Davos</t>
  </si>
  <si>
    <t>Aarau</t>
  </si>
  <si>
    <t>Baden</t>
  </si>
  <si>
    <t>Wettingen</t>
  </si>
  <si>
    <t>Wohlen (AG)</t>
  </si>
  <si>
    <t>Frauenfeld</t>
  </si>
  <si>
    <t>Kreuzlingen</t>
  </si>
  <si>
    <t>Bellinzona</t>
  </si>
  <si>
    <t>Locarno</t>
  </si>
  <si>
    <t>Prilly</t>
  </si>
  <si>
    <t>Pully</t>
  </si>
  <si>
    <t>Renens (VD)</t>
  </si>
  <si>
    <t>Morges</t>
  </si>
  <si>
    <t>Nyon</t>
  </si>
  <si>
    <t>Montreux</t>
  </si>
  <si>
    <t>Vevey</t>
  </si>
  <si>
    <t>Martigny</t>
  </si>
  <si>
    <t>Monthey</t>
  </si>
  <si>
    <t>Le Locle</t>
  </si>
  <si>
    <t>Carouge (GE)</t>
  </si>
  <si>
    <t>Meyrin</t>
  </si>
  <si>
    <t>Onex</t>
  </si>
  <si>
    <t>Delémont</t>
  </si>
  <si>
    <t xml:space="preserve">Bundesamt für Statistik: Statistik der Gemeindewahlen </t>
  </si>
  <si>
    <t>Quelle Bevölkerungszahlen: Statistik des jährlichen Bevölkerungsstandes ESPOP (Stand 31.12.1982)</t>
  </si>
  <si>
    <t>Auskunft:</t>
  </si>
  <si>
    <t>© BFS – Statistisches Lexikon der Schweiz</t>
  </si>
  <si>
    <t>Spiez</t>
  </si>
  <si>
    <t>Wil (SG)</t>
  </si>
  <si>
    <t>La Tour-de-Peilz</t>
  </si>
  <si>
    <t>Sierre</t>
  </si>
  <si>
    <t>Thônex</t>
  </si>
  <si>
    <t>Bundesamt für Statistik: Statistik der Gemeindewahlen</t>
  </si>
  <si>
    <t>Quelle Bevölkerungszahlen: Statistik des jährlichen Bevölkerungsstandes ESPOP (Stand 31.12.1992)</t>
  </si>
  <si>
    <t>Wallisellen</t>
  </si>
  <si>
    <t>Regensdorf</t>
  </si>
  <si>
    <t>Rüti (ZH)</t>
  </si>
  <si>
    <t>Wetzikon (ZH)</t>
  </si>
  <si>
    <t>Horgen</t>
  </si>
  <si>
    <t>Thalwil</t>
  </si>
  <si>
    <t>Küsnacht (ZH)</t>
  </si>
  <si>
    <t>Meilen</t>
  </si>
  <si>
    <t>Stäfa</t>
  </si>
  <si>
    <t>Zollikon</t>
  </si>
  <si>
    <t>Volketswil</t>
  </si>
  <si>
    <t>Lyss</t>
  </si>
  <si>
    <t>Ittigen</t>
  </si>
  <si>
    <t>Ebikon</t>
  </si>
  <si>
    <t>Einsiedeln</t>
  </si>
  <si>
    <t>Freienbach</t>
  </si>
  <si>
    <t>Küssnacht (SZ)</t>
  </si>
  <si>
    <t>Schwyz</t>
  </si>
  <si>
    <t>Baar</t>
  </si>
  <si>
    <t>Cham</t>
  </si>
  <si>
    <t>Bulle</t>
  </si>
  <si>
    <t>Grenchen</t>
  </si>
  <si>
    <t>Solothurn</t>
  </si>
  <si>
    <t>Münchenstein</t>
  </si>
  <si>
    <t>Muttenz</t>
  </si>
  <si>
    <t>Altstätten</t>
  </si>
  <si>
    <t>Buchs (SG)</t>
  </si>
  <si>
    <t>Jona</t>
  </si>
  <si>
    <t>Uzwil</t>
  </si>
  <si>
    <t>Gossau (SG)</t>
  </si>
  <si>
    <t>Rheinfelden</t>
  </si>
  <si>
    <t>Amriswil</t>
  </si>
  <si>
    <t>Quelle Bevölkerungszahlen: Statistik des jährlichen Bevölkerungsstandes ESPOP (Stand 31.12.1995)</t>
  </si>
  <si>
    <t>Münsingen</t>
  </si>
  <si>
    <t>Brig-Glis</t>
  </si>
  <si>
    <t>Versoix</t>
  </si>
  <si>
    <t>Quelle Bevölkerungszahlen: Statistik des jährlichen Bevölkerungsstandes ESPOP (Stand 31.12.1999)</t>
  </si>
  <si>
    <t>Arbon</t>
  </si>
  <si>
    <t>Ecublens (VD)</t>
  </si>
  <si>
    <t>Quelle Bevölkerungszahlen: Statistik des jährlichen Bevölkerungsstandes ESPOP (Stand 31.12.2003)</t>
  </si>
  <si>
    <t xml:space="preserve">Basel </t>
  </si>
  <si>
    <t>Biel/Bienne</t>
  </si>
  <si>
    <t>Rapperswil-Jona</t>
  </si>
  <si>
    <t>Affoltern am Albis</t>
  </si>
  <si>
    <t>Bassersdorf</t>
  </si>
  <si>
    <t>Richterswil</t>
  </si>
  <si>
    <t>Männedorf</t>
  </si>
  <si>
    <t>Pfäffikon</t>
  </si>
  <si>
    <t>Arth</t>
  </si>
  <si>
    <t>Villars-sur-Glâne</t>
  </si>
  <si>
    <t>Aesch (BL)</t>
  </si>
  <si>
    <t>Oberwil (BL)</t>
  </si>
  <si>
    <t>Spreitenbach</t>
  </si>
  <si>
    <t>Oftringen</t>
  </si>
  <si>
    <t>Zofingen</t>
  </si>
  <si>
    <t>Weinfelden</t>
  </si>
  <si>
    <t>Gland</t>
  </si>
  <si>
    <t>Chêne-Bougeries</t>
  </si>
  <si>
    <t>Le Grand-Saconnex</t>
  </si>
  <si>
    <t>Quelle Bevölkerungszahlen: Statistik des jährlichen Bevölkerungsstandes ESPOP (Stand 31.12.2008)</t>
  </si>
  <si>
    <t>Hinwil</t>
  </si>
  <si>
    <t>Val-de-Travers</t>
  </si>
  <si>
    <t>Quelle Bevölkerungszahlen: Statistik der Bevölkerung und der Haushalte STATPOP (Stand: 31.12.2009)</t>
  </si>
  <si>
    <t>Belp</t>
  </si>
  <si>
    <t>Glarus</t>
  </si>
  <si>
    <t>Glarus Nord</t>
  </si>
  <si>
    <t>Brugg</t>
  </si>
  <si>
    <t>Möhlin</t>
  </si>
  <si>
    <t>Mendrisio</t>
  </si>
  <si>
    <t>Veyrier</t>
  </si>
  <si>
    <t>Quelle Bevölkerungszahlen: Statistik der Bevölkerung und der Haushalte STATPOP (Stand: 31.12.2010)</t>
  </si>
  <si>
    <t>Biel-Bienne</t>
  </si>
  <si>
    <t>Flawil</t>
  </si>
  <si>
    <t>Romanshorn</t>
  </si>
  <si>
    <t>Plan-les-Ouates</t>
  </si>
  <si>
    <t>Quelle Bevölkerungszahlen: Statistik der Bevölkerung und der Haushalte STATPOP (Stand: 31.12.2011)</t>
  </si>
  <si>
    <t>ZH</t>
  </si>
  <si>
    <t>BE</t>
  </si>
  <si>
    <t>BS</t>
  </si>
  <si>
    <t>VD</t>
  </si>
  <si>
    <t>GE</t>
  </si>
  <si>
    <t>50'000-99'999 Einwohnerinnen und Einwohner</t>
  </si>
  <si>
    <t>LU</t>
  </si>
  <si>
    <t>SG</t>
  </si>
  <si>
    <t>ZG</t>
  </si>
  <si>
    <t>FR</t>
  </si>
  <si>
    <t>SH</t>
  </si>
  <si>
    <t>GR</t>
  </si>
  <si>
    <t>TI</t>
  </si>
  <si>
    <t>VS</t>
  </si>
  <si>
    <t>NE</t>
  </si>
  <si>
    <t>SO</t>
  </si>
  <si>
    <t>BL</t>
  </si>
  <si>
    <t>AR</t>
  </si>
  <si>
    <t>AG</t>
  </si>
  <si>
    <t>TG</t>
  </si>
  <si>
    <t>JU</t>
  </si>
  <si>
    <t>SZ</t>
  </si>
  <si>
    <t>GL</t>
  </si>
  <si>
    <t>Quelle Sitzverteilung: Schweizerischer Städteverband (Stand: 01.08.2012)</t>
  </si>
  <si>
    <t>Quelle Sitzverteilung: Schweizerischer Städteverband (Stand: 01.08.2011)</t>
  </si>
  <si>
    <t>Quelle Sitzverteilung: Schweizerischer Städteverband (Stand: 01.08.2010)</t>
  </si>
  <si>
    <t xml:space="preserve">Quelle Sitzverteilung: Schweizerischer Städteverband (Stand: 01.08.2009) </t>
  </si>
  <si>
    <t>Quelle Sitzverteilung: Schweizerischer Städteverband (Stand: 01.06.2004)</t>
  </si>
  <si>
    <t>Quelle Sitzverteilung: Schweizerischer Städteverband (Stand: 01.06.2000)</t>
  </si>
  <si>
    <t>Quelle Sitzverteilung: Schweizerischer Städteverband (Stand: 01.06.1996)</t>
  </si>
  <si>
    <t>Quelle Sitzverteilung: Schweizerischer Städteverband (Stand: 01.06.1993)</t>
  </si>
  <si>
    <t>Quelle Sitzverteilung: Schweizerischer Städteverband (Stand: 01.04.1983)</t>
  </si>
  <si>
    <t xml:space="preserve">Es werden jene Gemeinden berücksichtigt, welche am Ende des Vorjahres (hier 31.12.2010) mehr als 10'000 Einwohnerinnen und Einwohner hatten. </t>
  </si>
  <si>
    <t>Dem.</t>
  </si>
  <si>
    <t>DSP</t>
  </si>
  <si>
    <t>Rep.</t>
  </si>
  <si>
    <t>LS</t>
  </si>
  <si>
    <t>JB</t>
  </si>
  <si>
    <t>Front</t>
  </si>
  <si>
    <t>Grüt</t>
  </si>
  <si>
    <t>Die Gemeinde Glarus Nord entstand erst am 01.01.2011 durch Fusion und wird deshalb mit einbezogen.</t>
  </si>
  <si>
    <t xml:space="preserve">Anmerkungen: </t>
  </si>
  <si>
    <t>Val-de-Ruz</t>
  </si>
  <si>
    <t xml:space="preserve">Es werden jene Gemeinden berücksichtigt, welche am Ende des Vorjahres (hier 31.12.2012) mehr als 10'000 Einwohnerinnen und Einwohner hatten. </t>
  </si>
  <si>
    <t>Quelle Sitzverteilung: Schweizerischer Städteverband (Stand: 01.08.2013)</t>
  </si>
  <si>
    <t>Quelle Bevölkerungszahlen: Statistik der Bevölkerung und der Haushalte STATPOP (Stand: 31.12.2012)</t>
  </si>
  <si>
    <t>Die Gemeinde Val-de-Ruz entstand erst am 01.01.2013 durch Fusion und wird deshalb mit einbezogen.</t>
  </si>
  <si>
    <t>FGA</t>
  </si>
  <si>
    <t>FDP 1)</t>
  </si>
  <si>
    <t xml:space="preserve">Erläuterung: </t>
  </si>
  <si>
    <t>1) Im Jahr 2009 fusionierte die FDP mit der LPS auf nationaler Ebene unter der Bezeichnung "FDP.Die Liberalen" (ohne BS, VD 2012; GE 2011).</t>
  </si>
  <si>
    <t>Gewählte Frauen und Männer nach Parteien. Stand 1. August 2012</t>
  </si>
  <si>
    <t>Gewählte Frauen und Männer nach Parteien. Stand 1. August 2011</t>
  </si>
  <si>
    <t>Gewählte Frauen und Männer nach Parteien. Stand 1. August 2010</t>
  </si>
  <si>
    <t>Gewählte Frauen und Männer nach Parteien. Stand 1. August 2009</t>
  </si>
  <si>
    <t>Gewählte Frauen und Männer nach Parteien. Stand 1. Juni 2004</t>
  </si>
  <si>
    <t>Gewählte Frauen und Männer nach Parteien. Stand 1. Juni 2000</t>
  </si>
  <si>
    <t>Gewählte Frauen und Männer nach Parteien. Stand 1. Juni 1996</t>
  </si>
  <si>
    <t>Gewählte Frauen und Männer nach Parteien. Stand 1. Juni 1993</t>
  </si>
  <si>
    <t>Gewählte Frauen und Männer nach Parteien. Stand 1. April 1983</t>
  </si>
  <si>
    <t>Geändert am: 03.07.2014</t>
  </si>
  <si>
    <t>Geändert am: 28.04.2014</t>
  </si>
  <si>
    <t>Gewählte Frauen und Männer nach Parteien. Stand 1. August 2014</t>
  </si>
  <si>
    <t>Sektion Politik, Kultur, Medien; poku@bfs.admin.ch, 058 463 61 58</t>
  </si>
  <si>
    <t>Zollikofen</t>
  </si>
  <si>
    <t>Sarnen</t>
  </si>
  <si>
    <t xml:space="preserve">Anmerkung: </t>
  </si>
  <si>
    <t xml:space="preserve">Es werden jene Gemeinden berücksichtigt, welche am Ende des Vorjahres (hier 31.12.2013) mehr als 10'000 Einwohnerinnen und Einwohner hatten. </t>
  </si>
  <si>
    <t>Quelle Sitzverteilung: Schweizerischer Städteverband (Stand: 01.08.2014)</t>
  </si>
  <si>
    <t>Quelle Bevölkerungszahlen: Statistik der Bevölkerung und der Haushalte STATPOP (Stand: 31.12.2013)</t>
  </si>
  <si>
    <t>OW</t>
  </si>
  <si>
    <t>≥ 100'000 Einwohnerinnen und Einwohner</t>
  </si>
  <si>
    <t>Gewählte Frauen und Männer nach Parteien. Stand 1. August 2013</t>
  </si>
  <si>
    <t>Mischlisten separat ausgewiesen *</t>
  </si>
  <si>
    <t>Quelle Bevölkerungszahlen: Statistik der Bevölkerung und der Haushalte STATPOP (Stand: 31.12.2014)</t>
  </si>
  <si>
    <t>Zermatt</t>
  </si>
  <si>
    <t>Visp</t>
  </si>
  <si>
    <t>Urdorf</t>
  </si>
  <si>
    <t>Sursee</t>
  </si>
  <si>
    <t>Suhr</t>
  </si>
  <si>
    <t>Steinhausen</t>
  </si>
  <si>
    <t>Stans</t>
  </si>
  <si>
    <t>St. Moritz</t>
  </si>
  <si>
    <t>Rorschach</t>
  </si>
  <si>
    <t>Payerne</t>
  </si>
  <si>
    <t>Münchenbuchsee</t>
  </si>
  <si>
    <t>Lenzburg</t>
  </si>
  <si>
    <t>Interlaken</t>
  </si>
  <si>
    <t>Crissier</t>
  </si>
  <si>
    <t>Chiasso</t>
  </si>
  <si>
    <t>Bussigny</t>
  </si>
  <si>
    <t>Arlesheim</t>
  </si>
  <si>
    <t>Altdorf (UR)</t>
  </si>
  <si>
    <t>Aigle</t>
  </si>
  <si>
    <t>keine statistischen Städte, aber mindestens 10'000 Einwohnerinnen und Einwohner</t>
  </si>
  <si>
    <t>Statistische Städte mit weniger als 10'000 Einwohnerinnen und Einwohner</t>
  </si>
  <si>
    <t xml:space="preserve">Weil die Einwohnerzahl alleine nicht mehr ausreicht, um eine Gemeinde als Stadt zu charakterisieren, wurde auf der Basis von Dichte- und Grössekriterien (Bevölkerung und Arbeitsplätze) eine neue Städtedefintion entwickelt. 2012 werden auf deren Grundlage 162 statistische Städte ausgeschieden. </t>
  </si>
  <si>
    <t>Risch</t>
  </si>
  <si>
    <t>Gemeindewahlen: Änderung der Städtedefintion ab 2015</t>
  </si>
  <si>
    <t xml:space="preserve">Die Städtedefinition basierte bis ins Jahr 2014 einzig auf auf einer Gemeindegrösse von mindestens 10'000 Einwohnerinnen und Einwohnern. Diese Definition ist aufgrund der Fusionsdynamik in der Schweiz zunehmend problematisch: In einer durch Fusionen entstandenen neuen Gemeinde können durchaus über 10’000 Einwohnerinnen und Einwohner leben, jedoch verteilt auf viele kleine Siedlungen, ohne dominantes Zentrum. </t>
  </si>
  <si>
    <t xml:space="preserve">Nachfolgende Tabelle zeigt, welche Gemeinden aufgrund des Definitionswechsels im Jahr 2015 neu als statistische Stadt gelten und umgekehrt:  </t>
  </si>
  <si>
    <t xml:space="preserve">Mehr Informationen finden sich im Statistikportal: </t>
  </si>
  <si>
    <t xml:space="preserve">Geändert am: 12.04.2016 / Revision 2011–2014 grün-alternative Gruppierungen (GA) unter "Übrige" analog Statistik der Nationalratswahlen, da diese seit 2011 nicht mehr im Nationalrat vertreten sind (per 12.04.2016). </t>
  </si>
  <si>
    <t>Geändert am: 12.04.2016 / Revision 2011–2014 grün-alternative Gruppierungen (GA) unter "Übrige" analog Statistik der Nationalratswahlen, da diese seit 2011 nicht mehr im Nationalrat vertreten sind (per 12.04.2016); Korrektur in der Gemeinde Bellinzona (SP/ SVP/ PdA/ Lega/ Übrige) (per 16.04.2015).</t>
  </si>
  <si>
    <t>Die Legislativen* der statistischen Städte</t>
  </si>
  <si>
    <t>Gewählte Frauen und Männer nach Parteien. Stand 1. August 2015</t>
  </si>
  <si>
    <t xml:space="preserve">&lt; 10'000 Einwohnerinnen und Einwohner </t>
  </si>
  <si>
    <t xml:space="preserve">Seit 2015 werden jene Gemeinden berücksichtigt, welche gemäss neuer BFS-Definition als statistische Städte gelten.  </t>
  </si>
  <si>
    <t xml:space="preserve">Für weiterführende Informationen vgl. Reiter 'Änderung Städtedefinition' und </t>
  </si>
  <si>
    <t>* Städte ohne Parlament, vgl. Reiter "Änderung Städtedefinition"</t>
  </si>
  <si>
    <t>Quelle Sitzverteilung: Schweizerischer Städteverband (Stand: 01.08.2015)</t>
  </si>
  <si>
    <t>&lt; 10'000 Einwohnerinnen und Einwohner</t>
  </si>
  <si>
    <t>UR</t>
  </si>
  <si>
    <t>NW</t>
  </si>
  <si>
    <t>LP 1)</t>
  </si>
  <si>
    <t>≥ 100'000 habitants</t>
  </si>
  <si>
    <t>50'000-99'999 habitants</t>
  </si>
  <si>
    <t>20'000-49'999 habitants</t>
  </si>
  <si>
    <t xml:space="preserve">10'000-19'999 habitants </t>
  </si>
  <si>
    <t>&lt; 10'000 habitants</t>
  </si>
  <si>
    <t>Quelle Bevölkerungszahlen: Statistik der Bevölkerung und der Haushalte STATPOP (Stand: 31.12.2015)</t>
  </si>
  <si>
    <t>Gewählte Frauen und Männer nach Parteien. Stand 1. August 2016</t>
  </si>
  <si>
    <t>Quelle Sitzverteilung: Schweizerischer Städteverband (Stand: 01.08.2016)</t>
  </si>
  <si>
    <t>https://www.bfs.admin.ch/bfs/de/home/statistiken/querschnittsthemen/raeumliche-analysen/raeumliche-gliederungen/raeumliche-typologien.html</t>
  </si>
  <si>
    <t>Gewählte Frauen und Männer nach Parteien. Stand 1. August 2017</t>
  </si>
  <si>
    <t>Quelle Sitzverteilung: Schweizerischer Städteverband (Stand: 01.08.2017)</t>
  </si>
  <si>
    <t>Quelle Bevölkerungszahlen: Statistik der Bevölkerung und der Haushalte STATPOP (Stand: 31.12.2016)</t>
  </si>
  <si>
    <t>0</t>
  </si>
  <si>
    <t>Classe de taille (no.)</t>
  </si>
  <si>
    <t>Classe de taille</t>
  </si>
  <si>
    <t>Gewählte Frauen und Männer nach Parteien. Stand 1. August 2018</t>
  </si>
  <si>
    <t>Geändert am: 28.01.2019</t>
  </si>
  <si>
    <t>Geändert am: 23.01.2019</t>
  </si>
  <si>
    <t>Städte ohne Parlament im Jahr 2018</t>
  </si>
  <si>
    <t>Letzte Aktualisierung: 12.12.2018</t>
  </si>
  <si>
    <t>© BFS 2018</t>
  </si>
  <si>
    <t>Auskunft: Bundesamt für Statistik (BFS), Sektion Politik, Kultur, Medien, poku@bfs.admin.ch, Tel. 058 463 61 58</t>
  </si>
  <si>
    <t>Quelle: BFS, Schweizerischer Städteverband – Statistik der Gemeindewahlen 2018</t>
  </si>
  <si>
    <r>
      <t>BFS –</t>
    </r>
    <r>
      <rPr>
        <sz val="8"/>
        <rFont val="Arial Narrow"/>
        <family val="2"/>
      </rPr>
      <t xml:space="preserve"> </t>
    </r>
    <r>
      <rPr>
        <sz val="8"/>
        <rFont val="Arial "/>
      </rPr>
      <t>STATPOP 2017</t>
    </r>
    <r>
      <rPr>
        <sz val="8"/>
        <rFont val="Arial Narrow"/>
        <family val="2"/>
      </rPr>
      <t xml:space="preserve">, </t>
    </r>
    <r>
      <rPr>
        <sz val="8"/>
        <rFont val="Arial "/>
      </rPr>
      <t>Statistik der Bevölkerung</t>
    </r>
  </si>
  <si>
    <t>T 17.02.07.02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</si>
</sst>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#,###,##0__;\-#,###,##0__;0__;@__\ "/>
    <numFmt numFmtId="166" formatCode="#,###,##0.0__;\-#,###,##0.0__;0__;@__"/>
    <numFmt numFmtId="167" formatCode="_(* #,##0.0_);_(* \(#,##0.0\);_(* &quot;-&quot;??_);_(@_)"/>
  </numFmts>
  <fonts count="36"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11"/>
      <name val="Arial"/>
      <family val="2"/>
    </font>
    <font>
      <i/>
      <sz val="8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sz val="11"/>
      <name val="Times New Roman"/>
      <family val="1"/>
    </font>
    <font>
      <sz val="10"/>
      <name val="Arial Narrow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sz val="8"/>
      <color rgb="FFFF0000"/>
      <name val="Arial Narrow"/>
      <family val="2"/>
    </font>
    <font>
      <b/>
      <sz val="9"/>
      <color theme="1"/>
      <name val="Arial"/>
      <family val="2"/>
    </font>
    <font>
      <i/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rgb="FF0070C0"/>
      <name val="Arial Narrow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 Narrow"/>
      <family val="2"/>
    </font>
    <font>
      <b/>
      <sz val="8"/>
      <color theme="1"/>
      <name val="Arial Narrow"/>
      <family val="2"/>
    </font>
    <font>
      <sz val="8"/>
      <color indexed="8"/>
      <name val="Arial Narrow"/>
      <family val="2"/>
    </font>
    <font>
      <b/>
      <sz val="9"/>
      <name val="Arial Narrow"/>
      <family val="2"/>
    </font>
    <font>
      <sz val="11"/>
      <color theme="1"/>
      <name val="Arial Narrow"/>
      <family val="2"/>
    </font>
    <font>
      <sz val="8"/>
      <name val="Arial "/>
    </font>
    <font>
      <sz val="8"/>
      <color theme="1"/>
      <name val="Arial "/>
    </font>
    <font>
      <i/>
      <sz val="8"/>
      <color theme="1"/>
      <name val="Arial "/>
    </font>
    <font>
      <sz val="11"/>
      <color theme="1"/>
      <name val="Arial "/>
    </font>
    <font>
      <sz val="11"/>
      <name val="Arial "/>
    </font>
    <font>
      <i/>
      <sz val="8"/>
      <name val="Arial "/>
    </font>
    <font>
      <u/>
      <sz val="8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16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12" fillId="0" borderId="0"/>
    <xf numFmtId="0" fontId="3" fillId="0" borderId="0"/>
    <xf numFmtId="0" fontId="1" fillId="0" borderId="0"/>
    <xf numFmtId="0" fontId="1" fillId="0" borderId="0"/>
    <xf numFmtId="0" fontId="14" fillId="0" borderId="0"/>
    <xf numFmtId="164" fontId="14" fillId="0" borderId="0" applyFont="0" applyFill="0" applyBorder="0" applyAlignment="0" applyProtection="0"/>
  </cellStyleXfs>
  <cellXfs count="309">
    <xf numFmtId="0" fontId="0" fillId="0" borderId="0" xfId="0"/>
    <xf numFmtId="0" fontId="2" fillId="2" borderId="1" xfId="9" applyFont="1" applyFill="1" applyBorder="1"/>
    <xf numFmtId="165" fontId="2" fillId="2" borderId="1" xfId="0" applyNumberFormat="1" applyFont="1" applyFill="1" applyBorder="1" applyAlignment="1">
      <alignment horizontal="center"/>
    </xf>
    <xf numFmtId="165" fontId="2" fillId="4" borderId="0" xfId="0" applyNumberFormat="1" applyFont="1" applyFill="1" applyBorder="1" applyAlignment="1">
      <alignment horizontal="center"/>
    </xf>
    <xf numFmtId="166" fontId="2" fillId="4" borderId="0" xfId="0" applyNumberFormat="1" applyFont="1" applyFill="1" applyBorder="1" applyAlignment="1">
      <alignment horizontal="right"/>
    </xf>
    <xf numFmtId="0" fontId="2" fillId="4" borderId="0" xfId="7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5" applyFont="1" applyFill="1" applyBorder="1" applyAlignment="1"/>
    <xf numFmtId="0" fontId="2" fillId="4" borderId="0" xfId="5" applyFont="1" applyFill="1"/>
    <xf numFmtId="0" fontId="2" fillId="4" borderId="0" xfId="5" applyFont="1" applyFill="1" applyBorder="1"/>
    <xf numFmtId="0" fontId="6" fillId="4" borderId="0" xfId="5" applyFont="1" applyFill="1" applyBorder="1" applyAlignment="1"/>
    <xf numFmtId="0" fontId="6" fillId="3" borderId="0" xfId="8" applyFont="1" applyFill="1" applyBorder="1" applyAlignment="1">
      <alignment horizontal="left"/>
    </xf>
    <xf numFmtId="0" fontId="2" fillId="3" borderId="0" xfId="8" applyFont="1" applyFill="1" applyBorder="1" applyAlignment="1">
      <alignment horizontal="left"/>
    </xf>
    <xf numFmtId="0" fontId="7" fillId="4" borderId="0" xfId="0" applyFont="1" applyFill="1"/>
    <xf numFmtId="0" fontId="8" fillId="4" borderId="0" xfId="0" applyFont="1" applyFill="1"/>
    <xf numFmtId="164" fontId="8" fillId="4" borderId="0" xfId="1" applyFont="1" applyFill="1"/>
    <xf numFmtId="0" fontId="7" fillId="4" borderId="0" xfId="0" applyFont="1" applyFill="1" applyAlignment="1">
      <alignment horizontal="left"/>
    </xf>
    <xf numFmtId="0" fontId="2" fillId="4" borderId="0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9" fillId="4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8" fillId="4" borderId="0" xfId="0" applyFont="1" applyFill="1" applyBorder="1"/>
    <xf numFmtId="0" fontId="2" fillId="4" borderId="10" xfId="0" applyFont="1" applyFill="1" applyBorder="1"/>
    <xf numFmtId="0" fontId="2" fillId="4" borderId="6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right"/>
    </xf>
    <xf numFmtId="0" fontId="2" fillId="4" borderId="10" xfId="0" applyFont="1" applyFill="1" applyBorder="1" applyAlignment="1">
      <alignment horizontal="left"/>
    </xf>
    <xf numFmtId="0" fontId="2" fillId="4" borderId="11" xfId="0" applyFont="1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left"/>
    </xf>
    <xf numFmtId="0" fontId="2" fillId="4" borderId="14" xfId="0" applyFont="1" applyFill="1" applyBorder="1" applyAlignment="1">
      <alignment horizontal="right"/>
    </xf>
    <xf numFmtId="0" fontId="2" fillId="4" borderId="14" xfId="0" applyFont="1" applyFill="1" applyBorder="1" applyAlignment="1">
      <alignment horizontal="left"/>
    </xf>
    <xf numFmtId="0" fontId="2" fillId="4" borderId="1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8" fillId="4" borderId="0" xfId="0" applyFont="1" applyFill="1" applyAlignment="1">
      <alignment horizontal="center"/>
    </xf>
    <xf numFmtId="0" fontId="2" fillId="4" borderId="15" xfId="0" applyFont="1" applyFill="1" applyBorder="1" applyAlignment="1">
      <alignment horizontal="left"/>
    </xf>
    <xf numFmtId="0" fontId="2" fillId="4" borderId="12" xfId="0" applyFont="1" applyFill="1" applyBorder="1" applyAlignment="1">
      <alignment horizontal="left"/>
    </xf>
    <xf numFmtId="0" fontId="2" fillId="4" borderId="10" xfId="0" applyFont="1" applyFill="1" applyBorder="1" applyAlignment="1">
      <alignment horizontal="right"/>
    </xf>
    <xf numFmtId="0" fontId="2" fillId="4" borderId="9" xfId="0" applyFont="1" applyFill="1" applyBorder="1" applyAlignment="1">
      <alignment horizontal="center"/>
    </xf>
    <xf numFmtId="0" fontId="2" fillId="4" borderId="11" xfId="0" applyFont="1" applyFill="1" applyBorder="1"/>
    <xf numFmtId="0" fontId="2" fillId="4" borderId="13" xfId="0" applyFont="1" applyFill="1" applyBorder="1"/>
    <xf numFmtId="0" fontId="2" fillId="4" borderId="15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center"/>
    </xf>
    <xf numFmtId="0" fontId="2" fillId="4" borderId="15" xfId="0" applyFont="1" applyFill="1" applyBorder="1"/>
    <xf numFmtId="0" fontId="0" fillId="4" borderId="0" xfId="0" applyFill="1"/>
    <xf numFmtId="0" fontId="16" fillId="4" borderId="2" xfId="0" applyFont="1" applyFill="1" applyBorder="1"/>
    <xf numFmtId="0" fontId="16" fillId="4" borderId="3" xfId="0" applyFont="1" applyFill="1" applyBorder="1"/>
    <xf numFmtId="0" fontId="16" fillId="4" borderId="4" xfId="0" applyFont="1" applyFill="1" applyBorder="1"/>
    <xf numFmtId="0" fontId="16" fillId="4" borderId="1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6" fillId="4" borderId="0" xfId="0" applyFont="1" applyFill="1" applyBorder="1"/>
    <xf numFmtId="0" fontId="16" fillId="4" borderId="0" xfId="0" applyFont="1" applyFill="1" applyAlignment="1">
      <alignment horizontal="center"/>
    </xf>
    <xf numFmtId="0" fontId="16" fillId="4" borderId="1" xfId="0" applyFont="1" applyFill="1" applyBorder="1"/>
    <xf numFmtId="0" fontId="16" fillId="4" borderId="13" xfId="0" applyFont="1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16" fillId="4" borderId="0" xfId="0" applyFont="1" applyFill="1"/>
    <xf numFmtId="0" fontId="9" fillId="4" borderId="4" xfId="0" applyFont="1" applyFill="1" applyBorder="1"/>
    <xf numFmtId="0" fontId="17" fillId="4" borderId="0" xfId="5" applyFont="1" applyFill="1" applyBorder="1" applyAlignment="1"/>
    <xf numFmtId="0" fontId="18" fillId="4" borderId="0" xfId="0" applyFont="1" applyFill="1"/>
    <xf numFmtId="164" fontId="14" fillId="4" borderId="0" xfId="1" applyFont="1" applyFill="1"/>
    <xf numFmtId="0" fontId="18" fillId="4" borderId="0" xfId="0" applyFont="1" applyFill="1" applyAlignment="1">
      <alignment horizontal="left"/>
    </xf>
    <xf numFmtId="0" fontId="19" fillId="4" borderId="1" xfId="0" applyFont="1" applyFill="1" applyBorder="1"/>
    <xf numFmtId="0" fontId="19" fillId="4" borderId="8" xfId="0" applyFont="1" applyFill="1" applyBorder="1"/>
    <xf numFmtId="0" fontId="16" fillId="4" borderId="8" xfId="0" applyFont="1" applyFill="1" applyBorder="1"/>
    <xf numFmtId="0" fontId="16" fillId="4" borderId="6" xfId="0" applyFont="1" applyFill="1" applyBorder="1" applyAlignment="1">
      <alignment horizontal="left"/>
    </xf>
    <xf numFmtId="0" fontId="16" fillId="4" borderId="11" xfId="0" applyFont="1" applyFill="1" applyBorder="1" applyAlignment="1">
      <alignment horizontal="right"/>
    </xf>
    <xf numFmtId="0" fontId="16" fillId="4" borderId="6" xfId="0" applyFont="1" applyFill="1" applyBorder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19" fillId="4" borderId="3" xfId="0" applyFont="1" applyFill="1" applyBorder="1"/>
    <xf numFmtId="0" fontId="16" fillId="4" borderId="4" xfId="0" applyFont="1" applyFill="1" applyBorder="1" applyAlignment="1">
      <alignment horizontal="left"/>
    </xf>
    <xf numFmtId="0" fontId="16" fillId="4" borderId="2" xfId="0" applyFont="1" applyFill="1" applyBorder="1" applyAlignment="1">
      <alignment horizontal="right"/>
    </xf>
    <xf numFmtId="0" fontId="16" fillId="4" borderId="3" xfId="0" applyFont="1" applyFill="1" applyBorder="1" applyAlignment="1">
      <alignment horizontal="left"/>
    </xf>
    <xf numFmtId="0" fontId="16" fillId="4" borderId="1" xfId="0" applyFont="1" applyFill="1" applyBorder="1" applyAlignment="1">
      <alignment horizontal="right"/>
    </xf>
    <xf numFmtId="0" fontId="16" fillId="4" borderId="12" xfId="0" applyFont="1" applyFill="1" applyBorder="1" applyAlignment="1">
      <alignment horizontal="right"/>
    </xf>
    <xf numFmtId="0" fontId="16" fillId="4" borderId="10" xfId="0" applyFont="1" applyFill="1" applyBorder="1" applyAlignment="1">
      <alignment horizontal="left"/>
    </xf>
    <xf numFmtId="0" fontId="16" fillId="4" borderId="15" xfId="0" applyFont="1" applyFill="1" applyBorder="1" applyAlignment="1">
      <alignment horizontal="right"/>
    </xf>
    <xf numFmtId="0" fontId="16" fillId="4" borderId="11" xfId="0" applyFont="1" applyFill="1" applyBorder="1" applyAlignment="1">
      <alignment horizontal="left"/>
    </xf>
    <xf numFmtId="0" fontId="16" fillId="4" borderId="14" xfId="0" applyFont="1" applyFill="1" applyBorder="1" applyAlignment="1">
      <alignment horizontal="right"/>
    </xf>
    <xf numFmtId="0" fontId="16" fillId="4" borderId="14" xfId="0" applyFont="1" applyFill="1" applyBorder="1" applyAlignment="1">
      <alignment horizontal="left"/>
    </xf>
    <xf numFmtId="0" fontId="19" fillId="4" borderId="4" xfId="0" applyFont="1" applyFill="1" applyBorder="1"/>
    <xf numFmtId="0" fontId="16" fillId="4" borderId="1" xfId="0" applyFont="1" applyFill="1" applyBorder="1" applyAlignment="1">
      <alignment horizontal="left"/>
    </xf>
    <xf numFmtId="0" fontId="16" fillId="4" borderId="15" xfId="0" applyFont="1" applyFill="1" applyBorder="1" applyAlignment="1">
      <alignment horizontal="left"/>
    </xf>
    <xf numFmtId="0" fontId="16" fillId="4" borderId="12" xfId="0" applyFont="1" applyFill="1" applyBorder="1" applyAlignment="1">
      <alignment horizontal="left"/>
    </xf>
    <xf numFmtId="0" fontId="16" fillId="4" borderId="10" xfId="0" applyFont="1" applyFill="1" applyBorder="1" applyAlignment="1">
      <alignment horizontal="right"/>
    </xf>
    <xf numFmtId="0" fontId="20" fillId="4" borderId="0" xfId="9" applyFont="1" applyFill="1"/>
    <xf numFmtId="0" fontId="11" fillId="4" borderId="0" xfId="9" applyFont="1" applyFill="1"/>
    <xf numFmtId="0" fontId="21" fillId="3" borderId="0" xfId="6" applyNumberFormat="1" applyFont="1" applyFill="1" applyBorder="1" applyAlignment="1">
      <alignment horizontal="left"/>
    </xf>
    <xf numFmtId="0" fontId="20" fillId="4" borderId="11" xfId="9" applyFont="1" applyFill="1" applyBorder="1"/>
    <xf numFmtId="0" fontId="22" fillId="4" borderId="11" xfId="9" applyFont="1" applyFill="1" applyBorder="1" applyAlignment="1">
      <alignment wrapText="1"/>
    </xf>
    <xf numFmtId="0" fontId="20" fillId="4" borderId="10" xfId="9" applyFont="1" applyFill="1" applyBorder="1"/>
    <xf numFmtId="0" fontId="22" fillId="4" borderId="10" xfId="9" applyFont="1" applyFill="1" applyBorder="1" applyAlignment="1">
      <alignment wrapText="1"/>
    </xf>
    <xf numFmtId="0" fontId="13" fillId="3" borderId="10" xfId="9" applyFont="1" applyFill="1" applyBorder="1"/>
    <xf numFmtId="0" fontId="22" fillId="4" borderId="0" xfId="9" applyFont="1" applyFill="1"/>
    <xf numFmtId="0" fontId="22" fillId="4" borderId="10" xfId="9" applyFont="1" applyFill="1" applyBorder="1"/>
    <xf numFmtId="0" fontId="22" fillId="4" borderId="0" xfId="9" applyFont="1" applyFill="1" applyAlignment="1">
      <alignment wrapText="1"/>
    </xf>
    <xf numFmtId="0" fontId="18" fillId="4" borderId="3" xfId="9" applyFont="1" applyFill="1" applyBorder="1" applyAlignment="1">
      <alignment wrapText="1"/>
    </xf>
    <xf numFmtId="0" fontId="22" fillId="4" borderId="0" xfId="9" applyFont="1" applyFill="1" applyAlignment="1">
      <alignment wrapText="1"/>
    </xf>
    <xf numFmtId="0" fontId="7" fillId="3" borderId="0" xfId="9" applyFont="1" applyFill="1" applyAlignment="1">
      <alignment horizontal="right"/>
    </xf>
    <xf numFmtId="0" fontId="7" fillId="3" borderId="0" xfId="6" applyFont="1" applyFill="1" applyAlignment="1">
      <alignment horizontal="left" vertical="center"/>
    </xf>
    <xf numFmtId="0" fontId="15" fillId="4" borderId="0" xfId="2" applyFill="1"/>
    <xf numFmtId="0" fontId="23" fillId="4" borderId="0" xfId="2" applyFont="1" applyFill="1"/>
    <xf numFmtId="0" fontId="9" fillId="4" borderId="8" xfId="0" applyFont="1" applyFill="1" applyBorder="1"/>
    <xf numFmtId="0" fontId="2" fillId="4" borderId="8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9" fillId="4" borderId="3" xfId="0" applyFont="1" applyFill="1" applyBorder="1"/>
    <xf numFmtId="0" fontId="24" fillId="4" borderId="0" xfId="3" applyFont="1" applyFill="1" applyBorder="1" applyAlignment="1" applyProtection="1"/>
    <xf numFmtId="165" fontId="2" fillId="4" borderId="1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right" vertical="top"/>
    </xf>
    <xf numFmtId="167" fontId="2" fillId="4" borderId="0" xfId="1" applyNumberFormat="1" applyFont="1" applyFill="1" applyBorder="1"/>
    <xf numFmtId="0" fontId="2" fillId="4" borderId="2" xfId="5" applyFont="1" applyFill="1" applyBorder="1" applyAlignment="1"/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1" fontId="16" fillId="4" borderId="0" xfId="0" applyNumberFormat="1" applyFont="1" applyFill="1" applyProtection="1"/>
    <xf numFmtId="0" fontId="2" fillId="4" borderId="0" xfId="0" applyFont="1" applyFill="1" applyAlignment="1">
      <alignment horizontal="right"/>
    </xf>
    <xf numFmtId="0" fontId="2" fillId="0" borderId="6" xfId="0" applyFont="1" applyFill="1" applyBorder="1" applyAlignment="1">
      <alignment horizontal="left"/>
    </xf>
    <xf numFmtId="0" fontId="2" fillId="0" borderId="0" xfId="0" applyFont="1" applyFill="1" applyAlignment="1">
      <alignment horizontal="right"/>
    </xf>
    <xf numFmtId="0" fontId="16" fillId="4" borderId="0" xfId="0" applyFont="1" applyFill="1" applyAlignment="1">
      <alignment horizontal="right"/>
    </xf>
    <xf numFmtId="0" fontId="15" fillId="4" borderId="0" xfId="2" applyFill="1" applyBorder="1" applyAlignment="1" applyProtection="1"/>
    <xf numFmtId="164" fontId="16" fillId="4" borderId="1" xfId="1" applyFont="1" applyFill="1" applyBorder="1" applyAlignment="1">
      <alignment horizontal="center"/>
    </xf>
    <xf numFmtId="164" fontId="0" fillId="4" borderId="0" xfId="1" applyFont="1" applyFill="1"/>
    <xf numFmtId="0" fontId="16" fillId="0" borderId="1" xfId="0" applyFont="1" applyFill="1" applyBorder="1" applyAlignment="1">
      <alignment horizontal="center"/>
    </xf>
    <xf numFmtId="0" fontId="2" fillId="4" borderId="14" xfId="0" applyFont="1" applyFill="1" applyBorder="1"/>
    <xf numFmtId="0" fontId="2" fillId="2" borderId="9" xfId="9" applyFont="1" applyFill="1" applyBorder="1"/>
    <xf numFmtId="0" fontId="7" fillId="4" borderId="0" xfId="10" applyFont="1" applyFill="1"/>
    <xf numFmtId="0" fontId="18" fillId="4" borderId="0" xfId="10" applyFont="1" applyFill="1"/>
    <xf numFmtId="0" fontId="14" fillId="4" borderId="0" xfId="10" applyFill="1"/>
    <xf numFmtId="0" fontId="8" fillId="4" borderId="0" xfId="10" applyFont="1" applyFill="1"/>
    <xf numFmtId="0" fontId="18" fillId="4" borderId="0" xfId="10" applyFont="1" applyFill="1" applyAlignment="1">
      <alignment horizontal="left"/>
    </xf>
    <xf numFmtId="0" fontId="16" fillId="4" borderId="0" xfId="10" applyFont="1" applyFill="1" applyBorder="1"/>
    <xf numFmtId="0" fontId="2" fillId="4" borderId="10" xfId="10" applyFont="1" applyFill="1" applyBorder="1"/>
    <xf numFmtId="0" fontId="2" fillId="4" borderId="6" xfId="10" applyFont="1" applyFill="1" applyBorder="1" applyAlignment="1">
      <alignment horizontal="left"/>
    </xf>
    <xf numFmtId="0" fontId="2" fillId="4" borderId="0" xfId="10" applyFont="1" applyFill="1"/>
    <xf numFmtId="0" fontId="16" fillId="4" borderId="0" xfId="10" applyFont="1" applyFill="1"/>
    <xf numFmtId="0" fontId="2" fillId="4" borderId="0" xfId="10" applyFont="1" applyFill="1" applyBorder="1"/>
    <xf numFmtId="0" fontId="2" fillId="4" borderId="0" xfId="10" applyFont="1" applyFill="1" applyAlignment="1">
      <alignment horizontal="center"/>
    </xf>
    <xf numFmtId="164" fontId="0" fillId="4" borderId="0" xfId="11" applyFont="1" applyFill="1"/>
    <xf numFmtId="0" fontId="2" fillId="4" borderId="13" xfId="10" applyFont="1" applyFill="1" applyBorder="1" applyAlignment="1">
      <alignment horizontal="center"/>
    </xf>
    <xf numFmtId="0" fontId="2" fillId="4" borderId="14" xfId="10" applyFont="1" applyFill="1" applyBorder="1" applyAlignment="1">
      <alignment horizontal="left"/>
    </xf>
    <xf numFmtId="0" fontId="2" fillId="4" borderId="0" xfId="10" applyFont="1" applyFill="1" applyBorder="1" applyAlignment="1">
      <alignment horizontal="center"/>
    </xf>
    <xf numFmtId="0" fontId="2" fillId="4" borderId="11" xfId="10" applyFont="1" applyFill="1" applyBorder="1"/>
    <xf numFmtId="0" fontId="2" fillId="4" borderId="13" xfId="10" applyFont="1" applyFill="1" applyBorder="1"/>
    <xf numFmtId="0" fontId="2" fillId="4" borderId="14" xfId="10" applyFont="1" applyFill="1" applyBorder="1"/>
    <xf numFmtId="0" fontId="2" fillId="4" borderId="0" xfId="10" applyFont="1" applyFill="1" applyBorder="1" applyAlignment="1">
      <alignment horizontal="left"/>
    </xf>
    <xf numFmtId="0" fontId="28" fillId="4" borderId="1" xfId="0" applyFont="1" applyFill="1" applyBorder="1"/>
    <xf numFmtId="0" fontId="28" fillId="4" borderId="0" xfId="0" applyFont="1" applyFill="1"/>
    <xf numFmtId="0" fontId="10" fillId="4" borderId="0" xfId="0" applyFont="1" applyFill="1"/>
    <xf numFmtId="0" fontId="28" fillId="4" borderId="1" xfId="0" applyFont="1" applyFill="1" applyBorder="1" applyAlignment="1">
      <alignment horizontal="right"/>
    </xf>
    <xf numFmtId="0" fontId="28" fillId="4" borderId="1" xfId="0" applyFont="1" applyFill="1" applyBorder="1" applyAlignment="1">
      <alignment horizontal="left"/>
    </xf>
    <xf numFmtId="0" fontId="28" fillId="4" borderId="12" xfId="0" applyFont="1" applyFill="1" applyBorder="1" applyAlignment="1">
      <alignment horizontal="right"/>
    </xf>
    <xf numFmtId="0" fontId="28" fillId="4" borderId="8" xfId="0" applyFont="1" applyFill="1" applyBorder="1" applyAlignment="1">
      <alignment horizontal="left"/>
    </xf>
    <xf numFmtId="0" fontId="28" fillId="4" borderId="6" xfId="0" applyFont="1" applyFill="1" applyBorder="1" applyAlignment="1">
      <alignment horizontal="right"/>
    </xf>
    <xf numFmtId="0" fontId="16" fillId="4" borderId="0" xfId="0" applyNumberFormat="1" applyFont="1" applyFill="1" applyAlignment="1">
      <alignment horizontal="center"/>
    </xf>
    <xf numFmtId="0" fontId="16" fillId="0" borderId="0" xfId="0" applyFont="1" applyAlignment="1">
      <alignment horizontal="right"/>
    </xf>
    <xf numFmtId="0" fontId="16" fillId="4" borderId="10" xfId="0" applyFont="1" applyFill="1" applyBorder="1"/>
    <xf numFmtId="0" fontId="10" fillId="4" borderId="1" xfId="0" applyFont="1" applyFill="1" applyBorder="1" applyAlignment="1">
      <alignment horizontal="right"/>
    </xf>
    <xf numFmtId="0" fontId="10" fillId="4" borderId="1" xfId="0" applyFont="1" applyFill="1" applyBorder="1" applyAlignment="1">
      <alignment horizontal="left"/>
    </xf>
    <xf numFmtId="164" fontId="28" fillId="4" borderId="0" xfId="1" applyFont="1" applyFill="1"/>
    <xf numFmtId="0" fontId="28" fillId="4" borderId="13" xfId="0" applyFont="1" applyFill="1" applyBorder="1" applyAlignment="1">
      <alignment horizontal="center"/>
    </xf>
    <xf numFmtId="0" fontId="28" fillId="4" borderId="1" xfId="0" applyFont="1" applyFill="1" applyBorder="1" applyAlignment="1">
      <alignment horizontal="center"/>
    </xf>
    <xf numFmtId="0" fontId="28" fillId="4" borderId="0" xfId="0" applyFont="1" applyFill="1" applyAlignment="1">
      <alignment horizontal="right"/>
    </xf>
    <xf numFmtId="0" fontId="28" fillId="4" borderId="0" xfId="0" applyFont="1" applyFill="1" applyAlignment="1">
      <alignment horizontal="center"/>
    </xf>
    <xf numFmtId="0" fontId="28" fillId="4" borderId="0" xfId="0" applyFont="1" applyFill="1" applyBorder="1"/>
    <xf numFmtId="0" fontId="28" fillId="0" borderId="0" xfId="0" applyNumberFormat="1" applyFont="1"/>
    <xf numFmtId="0" fontId="28" fillId="4" borderId="9" xfId="0" applyFont="1" applyFill="1" applyBorder="1" applyAlignment="1">
      <alignment horizontal="center"/>
    </xf>
    <xf numFmtId="0" fontId="28" fillId="4" borderId="0" xfId="0" applyNumberFormat="1" applyFont="1" applyFill="1"/>
    <xf numFmtId="0" fontId="10" fillId="4" borderId="1" xfId="0" applyFont="1" applyFill="1" applyBorder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" xfId="0" applyFont="1" applyFill="1" applyBorder="1"/>
    <xf numFmtId="0" fontId="10" fillId="4" borderId="12" xfId="0" applyFont="1" applyFill="1" applyBorder="1" applyAlignment="1">
      <alignment horizontal="right"/>
    </xf>
    <xf numFmtId="0" fontId="10" fillId="4" borderId="8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right"/>
    </xf>
    <xf numFmtId="0" fontId="10" fillId="4" borderId="0" xfId="0" applyFont="1" applyFill="1" applyAlignment="1">
      <alignment horizontal="right"/>
    </xf>
    <xf numFmtId="0" fontId="10" fillId="4" borderId="0" xfId="0" applyFont="1" applyFill="1" applyAlignment="1">
      <alignment horizontal="center"/>
    </xf>
    <xf numFmtId="0" fontId="10" fillId="4" borderId="0" xfId="0" applyFont="1" applyFill="1" applyBorder="1"/>
    <xf numFmtId="0" fontId="10" fillId="4" borderId="9" xfId="0" applyFont="1" applyFill="1" applyBorder="1" applyAlignment="1">
      <alignment horizontal="center"/>
    </xf>
    <xf numFmtId="0" fontId="10" fillId="4" borderId="8" xfId="0" applyFont="1" applyFill="1" applyBorder="1"/>
    <xf numFmtId="0" fontId="10" fillId="4" borderId="6" xfId="0" applyFont="1" applyFill="1" applyBorder="1"/>
    <xf numFmtId="0" fontId="10" fillId="4" borderId="7" xfId="0" applyFont="1" applyFill="1" applyBorder="1"/>
    <xf numFmtId="0" fontId="10" fillId="4" borderId="9" xfId="0" applyFont="1" applyFill="1" applyBorder="1"/>
    <xf numFmtId="0" fontId="10" fillId="4" borderId="5" xfId="0" applyFont="1" applyFill="1" applyBorder="1"/>
    <xf numFmtId="0" fontId="29" fillId="4" borderId="0" xfId="5" applyFont="1" applyFill="1" applyBorder="1" applyAlignment="1"/>
    <xf numFmtId="0" fontId="4" fillId="3" borderId="0" xfId="8" applyFont="1" applyFill="1" applyBorder="1" applyAlignment="1">
      <alignment horizontal="left"/>
    </xf>
    <xf numFmtId="0" fontId="4" fillId="6" borderId="0" xfId="0" applyNumberFormat="1" applyFont="1" applyFill="1" applyBorder="1" applyAlignment="1">
      <alignment horizontal="left" vertical="center"/>
    </xf>
    <xf numFmtId="0" fontId="29" fillId="4" borderId="2" xfId="10" applyFont="1" applyFill="1" applyBorder="1" applyAlignment="1">
      <alignment horizontal="center"/>
    </xf>
    <xf numFmtId="0" fontId="29" fillId="4" borderId="3" xfId="10" applyFont="1" applyFill="1" applyBorder="1" applyAlignment="1">
      <alignment horizontal="center"/>
    </xf>
    <xf numFmtId="0" fontId="30" fillId="4" borderId="1" xfId="10" applyFont="1" applyFill="1" applyBorder="1" applyAlignment="1">
      <alignment horizontal="center"/>
    </xf>
    <xf numFmtId="0" fontId="29" fillId="4" borderId="1" xfId="10" applyFont="1" applyFill="1" applyBorder="1" applyAlignment="1">
      <alignment horizontal="center"/>
    </xf>
    <xf numFmtId="0" fontId="22" fillId="4" borderId="0" xfId="10" applyFont="1" applyFill="1"/>
    <xf numFmtId="167" fontId="29" fillId="4" borderId="0" xfId="11" applyNumberFormat="1" applyFont="1" applyFill="1" applyBorder="1"/>
    <xf numFmtId="0" fontId="29" fillId="4" borderId="0" xfId="7" applyFont="1" applyFill="1" applyBorder="1"/>
    <xf numFmtId="0" fontId="31" fillId="4" borderId="4" xfId="10" applyFont="1" applyFill="1" applyBorder="1"/>
    <xf numFmtId="0" fontId="31" fillId="4" borderId="1" xfId="10" applyFont="1" applyFill="1" applyBorder="1"/>
    <xf numFmtId="0" fontId="30" fillId="4" borderId="1" xfId="10" applyFont="1" applyFill="1" applyBorder="1"/>
    <xf numFmtId="0" fontId="32" fillId="4" borderId="1" xfId="10" applyFont="1" applyFill="1" applyBorder="1"/>
    <xf numFmtId="0" fontId="29" fillId="4" borderId="1" xfId="10" applyFont="1" applyFill="1" applyBorder="1"/>
    <xf numFmtId="0" fontId="30" fillId="4" borderId="0" xfId="10" applyFont="1" applyFill="1" applyBorder="1"/>
    <xf numFmtId="0" fontId="31" fillId="4" borderId="8" xfId="10" applyFont="1" applyFill="1" applyBorder="1"/>
    <xf numFmtId="0" fontId="30" fillId="4" borderId="8" xfId="10" applyFont="1" applyFill="1" applyBorder="1"/>
    <xf numFmtId="0" fontId="32" fillId="4" borderId="0" xfId="10" applyFont="1" applyFill="1"/>
    <xf numFmtId="0" fontId="33" fillId="4" borderId="0" xfId="10" applyFont="1" applyFill="1"/>
    <xf numFmtId="0" fontId="29" fillId="4" borderId="10" xfId="10" applyFont="1" applyFill="1" applyBorder="1"/>
    <xf numFmtId="0" fontId="29" fillId="4" borderId="6" xfId="10" applyFont="1" applyFill="1" applyBorder="1" applyAlignment="1">
      <alignment horizontal="left"/>
    </xf>
    <xf numFmtId="0" fontId="29" fillId="4" borderId="0" xfId="10" applyFont="1" applyFill="1"/>
    <xf numFmtId="0" fontId="30" fillId="4" borderId="0" xfId="10" applyFont="1" applyFill="1"/>
    <xf numFmtId="0" fontId="29" fillId="4" borderId="0" xfId="10" applyFont="1" applyFill="1" applyBorder="1"/>
    <xf numFmtId="0" fontId="29" fillId="4" borderId="0" xfId="10" applyFont="1" applyFill="1" applyAlignment="1">
      <alignment horizontal="center"/>
    </xf>
    <xf numFmtId="0" fontId="29" fillId="4" borderId="0" xfId="10" applyNumberFormat="1" applyFont="1" applyFill="1" applyAlignment="1">
      <alignment horizontal="center"/>
    </xf>
    <xf numFmtId="164" fontId="32" fillId="4" borderId="0" xfId="11" applyFont="1" applyFill="1"/>
    <xf numFmtId="0" fontId="30" fillId="4" borderId="11" xfId="10" applyFont="1" applyFill="1" applyBorder="1" applyAlignment="1">
      <alignment horizontal="right"/>
    </xf>
    <xf numFmtId="0" fontId="30" fillId="4" borderId="6" xfId="10" applyFont="1" applyFill="1" applyBorder="1" applyAlignment="1">
      <alignment horizontal="left"/>
    </xf>
    <xf numFmtId="0" fontId="30" fillId="4" borderId="6" xfId="10" applyFont="1" applyFill="1" applyBorder="1" applyAlignment="1">
      <alignment horizontal="right"/>
    </xf>
    <xf numFmtId="0" fontId="30" fillId="4" borderId="0" xfId="10" applyFont="1" applyFill="1" applyBorder="1" applyAlignment="1">
      <alignment horizontal="center"/>
    </xf>
    <xf numFmtId="0" fontId="31" fillId="4" borderId="3" xfId="10" applyFont="1" applyFill="1" applyBorder="1"/>
    <xf numFmtId="0" fontId="30" fillId="4" borderId="4" xfId="10" applyFont="1" applyFill="1" applyBorder="1" applyAlignment="1">
      <alignment horizontal="left"/>
    </xf>
    <xf numFmtId="0" fontId="30" fillId="4" borderId="2" xfId="10" applyFont="1" applyFill="1" applyBorder="1" applyAlignment="1">
      <alignment horizontal="right"/>
    </xf>
    <xf numFmtId="0" fontId="30" fillId="4" borderId="3" xfId="10" applyFont="1" applyFill="1" applyBorder="1" applyAlignment="1">
      <alignment horizontal="left"/>
    </xf>
    <xf numFmtId="0" fontId="30" fillId="4" borderId="4" xfId="10" applyFont="1" applyFill="1" applyBorder="1"/>
    <xf numFmtId="0" fontId="30" fillId="4" borderId="12" xfId="10" applyFont="1" applyFill="1" applyBorder="1" applyAlignment="1">
      <alignment horizontal="right"/>
    </xf>
    <xf numFmtId="0" fontId="30" fillId="4" borderId="10" xfId="10" applyFont="1" applyFill="1" applyBorder="1" applyAlignment="1">
      <alignment horizontal="left"/>
    </xf>
    <xf numFmtId="0" fontId="30" fillId="4" borderId="15" xfId="10" applyFont="1" applyFill="1" applyBorder="1" applyAlignment="1">
      <alignment horizontal="right"/>
    </xf>
    <xf numFmtId="0" fontId="30" fillId="4" borderId="11" xfId="10" applyFont="1" applyFill="1" applyBorder="1" applyAlignment="1">
      <alignment horizontal="left"/>
    </xf>
    <xf numFmtId="0" fontId="30" fillId="4" borderId="14" xfId="10" applyFont="1" applyFill="1" applyBorder="1" applyAlignment="1">
      <alignment horizontal="right"/>
    </xf>
    <xf numFmtId="0" fontId="30" fillId="4" borderId="14" xfId="10" applyFont="1" applyFill="1" applyBorder="1" applyAlignment="1">
      <alignment horizontal="left"/>
    </xf>
    <xf numFmtId="0" fontId="30" fillId="4" borderId="13" xfId="10" applyFont="1" applyFill="1" applyBorder="1" applyAlignment="1">
      <alignment horizontal="center"/>
    </xf>
    <xf numFmtId="0" fontId="30" fillId="4" borderId="1" xfId="10" applyFont="1" applyFill="1" applyBorder="1" applyAlignment="1">
      <alignment horizontal="left"/>
    </xf>
    <xf numFmtId="0" fontId="32" fillId="4" borderId="1" xfId="10" applyFont="1" applyFill="1" applyBorder="1" applyAlignment="1">
      <alignment horizontal="right"/>
    </xf>
    <xf numFmtId="0" fontId="32" fillId="4" borderId="1" xfId="10" applyFont="1" applyFill="1" applyBorder="1" applyAlignment="1">
      <alignment horizontal="left"/>
    </xf>
    <xf numFmtId="0" fontId="32" fillId="4" borderId="12" xfId="10" applyFont="1" applyFill="1" applyBorder="1" applyAlignment="1">
      <alignment horizontal="right"/>
    </xf>
    <xf numFmtId="0" fontId="32" fillId="4" borderId="8" xfId="10" applyFont="1" applyFill="1" applyBorder="1" applyAlignment="1">
      <alignment horizontal="left"/>
    </xf>
    <xf numFmtId="0" fontId="32" fillId="4" borderId="6" xfId="10" applyFont="1" applyFill="1" applyBorder="1" applyAlignment="1">
      <alignment horizontal="right"/>
    </xf>
    <xf numFmtId="0" fontId="30" fillId="4" borderId="0" xfId="10" applyFont="1" applyFill="1" applyAlignment="1">
      <alignment horizontal="center"/>
    </xf>
    <xf numFmtId="0" fontId="30" fillId="4" borderId="15" xfId="10" applyFont="1" applyFill="1" applyBorder="1" applyAlignment="1">
      <alignment horizontal="left"/>
    </xf>
    <xf numFmtId="0" fontId="30" fillId="4" borderId="15" xfId="10" applyFont="1" applyFill="1" applyBorder="1"/>
    <xf numFmtId="0" fontId="30" fillId="4" borderId="13" xfId="10" applyFont="1" applyFill="1" applyBorder="1"/>
    <xf numFmtId="0" fontId="29" fillId="4" borderId="13" xfId="10" applyFont="1" applyFill="1" applyBorder="1" applyAlignment="1">
      <alignment horizontal="center"/>
    </xf>
    <xf numFmtId="0" fontId="30" fillId="4" borderId="13" xfId="10" applyNumberFormat="1" applyFont="1" applyFill="1" applyBorder="1" applyAlignment="1">
      <alignment horizontal="center"/>
    </xf>
    <xf numFmtId="0" fontId="30" fillId="4" borderId="13" xfId="10" applyFont="1" applyFill="1" applyBorder="1" applyAlignment="1">
      <alignment horizontal="left"/>
    </xf>
    <xf numFmtId="0" fontId="30" fillId="4" borderId="13" xfId="10" applyFont="1" applyFill="1" applyBorder="1" applyAlignment="1">
      <alignment horizontal="right"/>
    </xf>
    <xf numFmtId="0" fontId="30" fillId="4" borderId="2" xfId="10" applyFont="1" applyFill="1" applyBorder="1" applyAlignment="1">
      <alignment horizontal="left"/>
    </xf>
    <xf numFmtId="0" fontId="30" fillId="4" borderId="0" xfId="10" applyNumberFormat="1" applyFont="1" applyFill="1" applyAlignment="1">
      <alignment horizontal="center"/>
    </xf>
    <xf numFmtId="0" fontId="31" fillId="4" borderId="7" xfId="10" applyFont="1" applyFill="1" applyBorder="1"/>
    <xf numFmtId="0" fontId="30" fillId="4" borderId="7" xfId="10" applyFont="1" applyFill="1" applyBorder="1"/>
    <xf numFmtId="0" fontId="29" fillId="4" borderId="9" xfId="10" applyFont="1" applyFill="1" applyBorder="1"/>
    <xf numFmtId="0" fontId="30" fillId="4" borderId="9" xfId="10" applyFont="1" applyFill="1" applyBorder="1" applyAlignment="1">
      <alignment horizontal="center"/>
    </xf>
    <xf numFmtId="0" fontId="29" fillId="4" borderId="9" xfId="10" applyFont="1" applyFill="1" applyBorder="1" applyAlignment="1">
      <alignment horizontal="center"/>
    </xf>
    <xf numFmtId="0" fontId="29" fillId="4" borderId="6" xfId="10" applyFont="1" applyFill="1" applyBorder="1"/>
    <xf numFmtId="0" fontId="29" fillId="4" borderId="0" xfId="10" applyFont="1" applyFill="1" applyAlignment="1">
      <alignment horizontal="right"/>
    </xf>
    <xf numFmtId="0" fontId="30" fillId="0" borderId="0" xfId="10" applyFont="1" applyAlignment="1">
      <alignment horizontal="right"/>
    </xf>
    <xf numFmtId="0" fontId="30" fillId="4" borderId="10" xfId="10" applyFont="1" applyFill="1" applyBorder="1"/>
    <xf numFmtId="0" fontId="29" fillId="0" borderId="6" xfId="10" applyFont="1" applyFill="1" applyBorder="1" applyAlignment="1">
      <alignment horizontal="left"/>
    </xf>
    <xf numFmtId="0" fontId="29" fillId="0" borderId="0" xfId="10" applyFont="1" applyFill="1" applyAlignment="1">
      <alignment horizontal="right"/>
    </xf>
    <xf numFmtId="0" fontId="29" fillId="4" borderId="12" xfId="10" applyFont="1" applyFill="1" applyBorder="1" applyAlignment="1">
      <alignment horizontal="right"/>
    </xf>
    <xf numFmtId="0" fontId="29" fillId="4" borderId="15" xfId="10" applyFont="1" applyFill="1" applyBorder="1" applyAlignment="1">
      <alignment horizontal="left"/>
    </xf>
    <xf numFmtId="0" fontId="29" fillId="4" borderId="11" xfId="10" applyFont="1" applyFill="1" applyBorder="1" applyAlignment="1">
      <alignment horizontal="right"/>
    </xf>
    <xf numFmtId="0" fontId="29" fillId="4" borderId="14" xfId="10" applyFont="1" applyFill="1" applyBorder="1" applyAlignment="1">
      <alignment horizontal="left"/>
    </xf>
    <xf numFmtId="0" fontId="29" fillId="4" borderId="0" xfId="10" applyFont="1" applyFill="1" applyBorder="1" applyAlignment="1">
      <alignment horizontal="right"/>
    </xf>
    <xf numFmtId="0" fontId="29" fillId="4" borderId="0" xfId="10" applyFont="1" applyFill="1" applyBorder="1" applyAlignment="1">
      <alignment horizontal="center"/>
    </xf>
    <xf numFmtId="0" fontId="34" fillId="4" borderId="4" xfId="10" applyFont="1" applyFill="1" applyBorder="1"/>
    <xf numFmtId="0" fontId="29" fillId="4" borderId="1" xfId="10" applyFont="1" applyFill="1" applyBorder="1" applyAlignment="1">
      <alignment horizontal="left"/>
    </xf>
    <xf numFmtId="0" fontId="33" fillId="4" borderId="1" xfId="10" applyFont="1" applyFill="1" applyBorder="1" applyAlignment="1">
      <alignment horizontal="right"/>
    </xf>
    <xf numFmtId="0" fontId="33" fillId="4" borderId="1" xfId="10" applyFont="1" applyFill="1" applyBorder="1" applyAlignment="1">
      <alignment horizontal="left"/>
    </xf>
    <xf numFmtId="0" fontId="29" fillId="4" borderId="12" xfId="10" applyFont="1" applyFill="1" applyBorder="1" applyAlignment="1">
      <alignment horizontal="left"/>
    </xf>
    <xf numFmtId="0" fontId="29" fillId="4" borderId="10" xfId="10" applyFont="1" applyFill="1" applyBorder="1" applyAlignment="1">
      <alignment horizontal="left"/>
    </xf>
    <xf numFmtId="0" fontId="29" fillId="4" borderId="11" xfId="10" applyFont="1" applyFill="1" applyBorder="1"/>
    <xf numFmtId="0" fontId="29" fillId="4" borderId="13" xfId="10" applyFont="1" applyFill="1" applyBorder="1" applyAlignment="1">
      <alignment horizontal="right"/>
    </xf>
    <xf numFmtId="0" fontId="29" fillId="4" borderId="13" xfId="10" applyFont="1" applyFill="1" applyBorder="1"/>
    <xf numFmtId="0" fontId="29" fillId="4" borderId="13" xfId="10" applyNumberFormat="1" applyFont="1" applyFill="1" applyBorder="1" applyAlignment="1">
      <alignment horizontal="center"/>
    </xf>
    <xf numFmtId="0" fontId="35" fillId="4" borderId="0" xfId="2" applyFont="1" applyFill="1" applyBorder="1" applyAlignment="1" applyProtection="1"/>
    <xf numFmtId="0" fontId="29" fillId="7" borderId="1" xfId="9" applyFont="1" applyFill="1" applyBorder="1"/>
    <xf numFmtId="0" fontId="29" fillId="7" borderId="9" xfId="9" applyFont="1" applyFill="1" applyBorder="1"/>
    <xf numFmtId="165" fontId="29" fillId="7" borderId="1" xfId="10" applyNumberFormat="1" applyFont="1" applyFill="1" applyBorder="1" applyAlignment="1">
      <alignment horizontal="center"/>
    </xf>
    <xf numFmtId="0" fontId="29" fillId="3" borderId="0" xfId="8" applyFont="1" applyFill="1" applyBorder="1" applyAlignment="1">
      <alignment horizontal="left"/>
    </xf>
    <xf numFmtId="0" fontId="7" fillId="4" borderId="0" xfId="10" applyFont="1" applyFill="1" applyAlignment="1">
      <alignment horizontal="right"/>
    </xf>
    <xf numFmtId="0" fontId="29" fillId="4" borderId="4" xfId="10" applyFont="1" applyFill="1" applyBorder="1" applyAlignment="1">
      <alignment horizontal="center"/>
    </xf>
    <xf numFmtId="0" fontId="29" fillId="4" borderId="1" xfId="10" applyFont="1" applyFill="1" applyBorder="1" applyAlignment="1">
      <alignment horizontal="center"/>
    </xf>
    <xf numFmtId="0" fontId="29" fillId="7" borderId="4" xfId="9" applyFont="1" applyFill="1" applyBorder="1" applyAlignment="1">
      <alignment horizontal="center"/>
    </xf>
    <xf numFmtId="0" fontId="29" fillId="7" borderId="1" xfId="9" applyFont="1" applyFill="1" applyBorder="1" applyAlignment="1">
      <alignment horizontal="center"/>
    </xf>
    <xf numFmtId="0" fontId="29" fillId="4" borderId="2" xfId="10" applyFont="1" applyFill="1" applyBorder="1" applyAlignment="1">
      <alignment horizontal="center"/>
    </xf>
    <xf numFmtId="0" fontId="30" fillId="4" borderId="4" xfId="10" applyFont="1" applyFill="1" applyBorder="1" applyAlignment="1">
      <alignment horizontal="center"/>
    </xf>
    <xf numFmtId="0" fontId="30" fillId="4" borderId="1" xfId="10" applyFont="1" applyFill="1" applyBorder="1" applyAlignment="1">
      <alignment horizontal="center"/>
    </xf>
    <xf numFmtId="0" fontId="30" fillId="4" borderId="2" xfId="10" applyFont="1" applyFill="1" applyBorder="1" applyAlignment="1">
      <alignment horizontal="center"/>
    </xf>
    <xf numFmtId="0" fontId="30" fillId="4" borderId="8" xfId="10" applyFont="1" applyFill="1" applyBorder="1" applyAlignment="1">
      <alignment horizontal="left" vertical="center"/>
    </xf>
    <xf numFmtId="0" fontId="30" fillId="4" borderId="11" xfId="10" applyFont="1" applyFill="1" applyBorder="1" applyAlignment="1">
      <alignment horizontal="left" vertical="center"/>
    </xf>
    <xf numFmtId="0" fontId="29" fillId="4" borderId="8" xfId="10" applyFont="1" applyFill="1" applyBorder="1" applyAlignment="1">
      <alignment horizontal="left" vertical="center"/>
    </xf>
    <xf numFmtId="0" fontId="29" fillId="4" borderId="11" xfId="10" applyFont="1" applyFill="1" applyBorder="1" applyAlignment="1">
      <alignment horizontal="left" vertical="center"/>
    </xf>
    <xf numFmtId="0" fontId="25" fillId="4" borderId="4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" fillId="2" borderId="4" xfId="9" applyFont="1" applyFill="1" applyBorder="1" applyAlignment="1">
      <alignment horizontal="center"/>
    </xf>
    <xf numFmtId="0" fontId="2" fillId="2" borderId="1" xfId="9" applyFont="1" applyFill="1" applyBorder="1" applyAlignment="1">
      <alignment horizontal="center"/>
    </xf>
    <xf numFmtId="0" fontId="25" fillId="4" borderId="8" xfId="0" applyFont="1" applyFill="1" applyBorder="1" applyAlignment="1">
      <alignment horizontal="left" vertical="center"/>
    </xf>
    <xf numFmtId="0" fontId="25" fillId="4" borderId="11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left" vertical="center"/>
    </xf>
    <xf numFmtId="0" fontId="22" fillId="4" borderId="0" xfId="9" applyFont="1" applyFill="1" applyAlignment="1">
      <alignment wrapText="1"/>
    </xf>
  </cellXfs>
  <cellStyles count="12">
    <cellStyle name="Komma 2" xfId="11"/>
    <cellStyle name="Lien hypertexte" xfId="2" builtinId="8"/>
    <cellStyle name="Link 2" xfId="3"/>
    <cellStyle name="Milliers" xfId="1" builtinId="3"/>
    <cellStyle name="Normal" xfId="0" builtinId="0"/>
    <cellStyle name="Standard 2" xfId="4"/>
    <cellStyle name="Standard 2 2" xfId="5"/>
    <cellStyle name="Standard 2 3" xfId="10"/>
    <cellStyle name="Standard 3" xfId="6"/>
    <cellStyle name="Standard 4" xfId="7"/>
    <cellStyle name="Standard 6 3" xfId="8"/>
    <cellStyle name="Standard 7 2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querschnittsthemen/raeumliche-analysen/raeumliche-gliederungen/raeumliche-typologie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4"/>
  <sheetViews>
    <sheetView tabSelected="1" zoomScaleNormal="100" workbookViewId="0">
      <pane xSplit="7" topLeftCell="H1" activePane="topRight" state="frozen"/>
      <selection activeCell="CO14" sqref="CO14"/>
      <selection pane="topRight" activeCell="A145" sqref="A145:XFD1048576"/>
    </sheetView>
  </sheetViews>
  <sheetFormatPr baseColWidth="10" defaultColWidth="11" defaultRowHeight="13.6"/>
  <cols>
    <col min="1" max="5" width="11.77734375" style="135" customWidth="1"/>
    <col min="6" max="6" width="9.109375" style="136" hidden="1" customWidth="1"/>
    <col min="7" max="7" width="9.21875" style="136" hidden="1" customWidth="1"/>
    <col min="8" max="97" width="7.21875" style="136" customWidth="1"/>
    <col min="98" max="16384" width="11" style="135"/>
  </cols>
  <sheetData>
    <row r="1" spans="1:98">
      <c r="A1" s="133" t="s">
        <v>305</v>
      </c>
      <c r="B1" s="134"/>
      <c r="C1" s="134"/>
      <c r="CS1" s="282" t="s">
        <v>340</v>
      </c>
    </row>
    <row r="2" spans="1:98">
      <c r="A2" s="197" t="s">
        <v>331</v>
      </c>
      <c r="B2" s="134"/>
      <c r="C2" s="134"/>
    </row>
    <row r="3" spans="1:98" ht="3.75" customHeight="1">
      <c r="A3" s="137"/>
      <c r="B3" s="137"/>
      <c r="C3" s="137"/>
    </row>
    <row r="4" spans="1:98" s="138" customFormat="1" ht="14.95" customHeight="1">
      <c r="A4" s="291" t="s">
        <v>1</v>
      </c>
      <c r="B4" s="291" t="s">
        <v>2</v>
      </c>
      <c r="C4" s="291" t="s">
        <v>3</v>
      </c>
      <c r="D4" s="291" t="s">
        <v>4</v>
      </c>
      <c r="E4" s="291" t="s">
        <v>5</v>
      </c>
      <c r="F4" s="293" t="s">
        <v>329</v>
      </c>
      <c r="G4" s="293" t="s">
        <v>330</v>
      </c>
      <c r="H4" s="283" t="s">
        <v>249</v>
      </c>
      <c r="I4" s="284"/>
      <c r="J4" s="287"/>
      <c r="K4" s="283" t="s">
        <v>9</v>
      </c>
      <c r="L4" s="284"/>
      <c r="M4" s="287"/>
      <c r="N4" s="283" t="s">
        <v>10</v>
      </c>
      <c r="O4" s="284"/>
      <c r="P4" s="287"/>
      <c r="Q4" s="283" t="s">
        <v>11</v>
      </c>
      <c r="R4" s="284"/>
      <c r="S4" s="287"/>
      <c r="T4" s="288" t="s">
        <v>234</v>
      </c>
      <c r="U4" s="289"/>
      <c r="V4" s="290"/>
      <c r="W4" s="283" t="s">
        <v>315</v>
      </c>
      <c r="X4" s="284"/>
      <c r="Y4" s="287"/>
      <c r="Z4" s="288" t="s">
        <v>13</v>
      </c>
      <c r="AA4" s="289"/>
      <c r="AB4" s="290"/>
      <c r="AC4" s="283" t="s">
        <v>14</v>
      </c>
      <c r="AD4" s="284"/>
      <c r="AE4" s="287"/>
      <c r="AF4" s="283" t="s">
        <v>15</v>
      </c>
      <c r="AG4" s="284"/>
      <c r="AH4" s="287"/>
      <c r="AI4" s="288" t="s">
        <v>235</v>
      </c>
      <c r="AJ4" s="289"/>
      <c r="AK4" s="290"/>
      <c r="AL4" s="283" t="s">
        <v>26</v>
      </c>
      <c r="AM4" s="284"/>
      <c r="AN4" s="287"/>
      <c r="AO4" s="283" t="s">
        <v>27</v>
      </c>
      <c r="AP4" s="284"/>
      <c r="AQ4" s="287"/>
      <c r="AR4" s="283" t="s">
        <v>16</v>
      </c>
      <c r="AS4" s="284"/>
      <c r="AT4" s="287"/>
      <c r="AU4" s="288" t="s">
        <v>17</v>
      </c>
      <c r="AV4" s="289"/>
      <c r="AW4" s="290"/>
      <c r="AX4" s="288" t="s">
        <v>19</v>
      </c>
      <c r="AY4" s="289"/>
      <c r="AZ4" s="290"/>
      <c r="BA4" s="283" t="s">
        <v>18</v>
      </c>
      <c r="BB4" s="284"/>
      <c r="BC4" s="287"/>
      <c r="BD4" s="283" t="s">
        <v>20</v>
      </c>
      <c r="BE4" s="284"/>
      <c r="BF4" s="287"/>
      <c r="BG4" s="283" t="s">
        <v>25</v>
      </c>
      <c r="BH4" s="284"/>
      <c r="BI4" s="287"/>
      <c r="BJ4" s="288" t="s">
        <v>21</v>
      </c>
      <c r="BK4" s="289"/>
      <c r="BL4" s="290"/>
      <c r="BM4" s="288" t="s">
        <v>236</v>
      </c>
      <c r="BN4" s="289"/>
      <c r="BO4" s="290"/>
      <c r="BP4" s="283" t="s">
        <v>22</v>
      </c>
      <c r="BQ4" s="284"/>
      <c r="BR4" s="287"/>
      <c r="BS4" s="288" t="s">
        <v>23</v>
      </c>
      <c r="BT4" s="289"/>
      <c r="BU4" s="290"/>
      <c r="BV4" s="283" t="s">
        <v>24</v>
      </c>
      <c r="BW4" s="284"/>
      <c r="BX4" s="287"/>
      <c r="BY4" s="283" t="s">
        <v>28</v>
      </c>
      <c r="BZ4" s="284"/>
      <c r="CA4" s="287"/>
      <c r="CB4" s="288" t="s">
        <v>237</v>
      </c>
      <c r="CC4" s="289"/>
      <c r="CD4" s="290"/>
      <c r="CE4" s="288" t="s">
        <v>238</v>
      </c>
      <c r="CF4" s="289"/>
      <c r="CG4" s="290"/>
      <c r="CH4" s="288" t="s">
        <v>239</v>
      </c>
      <c r="CI4" s="289"/>
      <c r="CJ4" s="290"/>
      <c r="CK4" s="288" t="s">
        <v>240</v>
      </c>
      <c r="CL4" s="289"/>
      <c r="CM4" s="290"/>
      <c r="CN4" s="288" t="s">
        <v>29</v>
      </c>
      <c r="CO4" s="289"/>
      <c r="CP4" s="290"/>
      <c r="CQ4" s="283" t="s">
        <v>30</v>
      </c>
      <c r="CR4" s="284"/>
      <c r="CS4" s="284"/>
    </row>
    <row r="5" spans="1:98" s="138" customFormat="1" ht="12.25">
      <c r="A5" s="292"/>
      <c r="B5" s="292"/>
      <c r="C5" s="292"/>
      <c r="D5" s="292"/>
      <c r="E5" s="292"/>
      <c r="F5" s="294"/>
      <c r="G5" s="294"/>
      <c r="H5" s="193" t="s">
        <v>31</v>
      </c>
      <c r="I5" s="194" t="s">
        <v>32</v>
      </c>
      <c r="J5" s="193" t="s">
        <v>30</v>
      </c>
      <c r="K5" s="193" t="s">
        <v>31</v>
      </c>
      <c r="L5" s="194" t="s">
        <v>32</v>
      </c>
      <c r="M5" s="193" t="s">
        <v>30</v>
      </c>
      <c r="N5" s="193" t="s">
        <v>31</v>
      </c>
      <c r="O5" s="194" t="s">
        <v>32</v>
      </c>
      <c r="P5" s="193" t="s">
        <v>30</v>
      </c>
      <c r="Q5" s="193" t="s">
        <v>31</v>
      </c>
      <c r="R5" s="194" t="s">
        <v>32</v>
      </c>
      <c r="S5" s="193" t="s">
        <v>30</v>
      </c>
      <c r="T5" s="193" t="s">
        <v>31</v>
      </c>
      <c r="U5" s="194" t="s">
        <v>32</v>
      </c>
      <c r="V5" s="193" t="s">
        <v>30</v>
      </c>
      <c r="W5" s="193" t="s">
        <v>31</v>
      </c>
      <c r="X5" s="194" t="s">
        <v>32</v>
      </c>
      <c r="Y5" s="193" t="s">
        <v>30</v>
      </c>
      <c r="Z5" s="193" t="s">
        <v>31</v>
      </c>
      <c r="AA5" s="194" t="s">
        <v>32</v>
      </c>
      <c r="AB5" s="193" t="s">
        <v>30</v>
      </c>
      <c r="AC5" s="193" t="s">
        <v>31</v>
      </c>
      <c r="AD5" s="194" t="s">
        <v>32</v>
      </c>
      <c r="AE5" s="193" t="s">
        <v>30</v>
      </c>
      <c r="AF5" s="193" t="s">
        <v>31</v>
      </c>
      <c r="AG5" s="194" t="s">
        <v>32</v>
      </c>
      <c r="AH5" s="193" t="s">
        <v>30</v>
      </c>
      <c r="AI5" s="193" t="s">
        <v>31</v>
      </c>
      <c r="AJ5" s="194" t="s">
        <v>32</v>
      </c>
      <c r="AK5" s="193" t="s">
        <v>30</v>
      </c>
      <c r="AL5" s="193" t="s">
        <v>31</v>
      </c>
      <c r="AM5" s="194" t="s">
        <v>32</v>
      </c>
      <c r="AN5" s="193" t="s">
        <v>30</v>
      </c>
      <c r="AO5" s="193" t="s">
        <v>31</v>
      </c>
      <c r="AP5" s="194" t="s">
        <v>32</v>
      </c>
      <c r="AQ5" s="193" t="s">
        <v>30</v>
      </c>
      <c r="AR5" s="193" t="s">
        <v>31</v>
      </c>
      <c r="AS5" s="194" t="s">
        <v>32</v>
      </c>
      <c r="AT5" s="193" t="s">
        <v>30</v>
      </c>
      <c r="AU5" s="193" t="s">
        <v>31</v>
      </c>
      <c r="AV5" s="194" t="s">
        <v>32</v>
      </c>
      <c r="AW5" s="193" t="s">
        <v>30</v>
      </c>
      <c r="AX5" s="193" t="s">
        <v>31</v>
      </c>
      <c r="AY5" s="194" t="s">
        <v>32</v>
      </c>
      <c r="AZ5" s="193" t="s">
        <v>30</v>
      </c>
      <c r="BA5" s="193" t="s">
        <v>31</v>
      </c>
      <c r="BB5" s="194" t="s">
        <v>32</v>
      </c>
      <c r="BC5" s="193" t="s">
        <v>30</v>
      </c>
      <c r="BD5" s="193" t="s">
        <v>31</v>
      </c>
      <c r="BE5" s="194" t="s">
        <v>32</v>
      </c>
      <c r="BF5" s="193" t="s">
        <v>30</v>
      </c>
      <c r="BG5" s="193" t="s">
        <v>31</v>
      </c>
      <c r="BH5" s="194" t="s">
        <v>32</v>
      </c>
      <c r="BI5" s="193" t="s">
        <v>30</v>
      </c>
      <c r="BJ5" s="193" t="s">
        <v>31</v>
      </c>
      <c r="BK5" s="194" t="s">
        <v>32</v>
      </c>
      <c r="BL5" s="193" t="s">
        <v>30</v>
      </c>
      <c r="BM5" s="193" t="s">
        <v>31</v>
      </c>
      <c r="BN5" s="194" t="s">
        <v>32</v>
      </c>
      <c r="BO5" s="193" t="s">
        <v>30</v>
      </c>
      <c r="BP5" s="193" t="s">
        <v>31</v>
      </c>
      <c r="BQ5" s="194" t="s">
        <v>32</v>
      </c>
      <c r="BR5" s="193" t="s">
        <v>30</v>
      </c>
      <c r="BS5" s="193" t="s">
        <v>31</v>
      </c>
      <c r="BT5" s="194" t="s">
        <v>32</v>
      </c>
      <c r="BU5" s="193" t="s">
        <v>30</v>
      </c>
      <c r="BV5" s="193" t="s">
        <v>31</v>
      </c>
      <c r="BW5" s="194" t="s">
        <v>32</v>
      </c>
      <c r="BX5" s="193" t="s">
        <v>30</v>
      </c>
      <c r="BY5" s="193" t="s">
        <v>31</v>
      </c>
      <c r="BZ5" s="194" t="s">
        <v>32</v>
      </c>
      <c r="CA5" s="193" t="s">
        <v>30</v>
      </c>
      <c r="CB5" s="193" t="s">
        <v>31</v>
      </c>
      <c r="CC5" s="194" t="s">
        <v>32</v>
      </c>
      <c r="CD5" s="193" t="s">
        <v>30</v>
      </c>
      <c r="CE5" s="193" t="s">
        <v>31</v>
      </c>
      <c r="CF5" s="194" t="s">
        <v>32</v>
      </c>
      <c r="CG5" s="193" t="s">
        <v>30</v>
      </c>
      <c r="CH5" s="193" t="s">
        <v>31</v>
      </c>
      <c r="CI5" s="194" t="s">
        <v>32</v>
      </c>
      <c r="CJ5" s="193" t="s">
        <v>30</v>
      </c>
      <c r="CK5" s="193" t="s">
        <v>31</v>
      </c>
      <c r="CL5" s="194" t="s">
        <v>32</v>
      </c>
      <c r="CM5" s="193" t="s">
        <v>30</v>
      </c>
      <c r="CN5" s="193" t="s">
        <v>31</v>
      </c>
      <c r="CO5" s="194" t="s">
        <v>32</v>
      </c>
      <c r="CP5" s="193" t="s">
        <v>30</v>
      </c>
      <c r="CQ5" s="193" t="s">
        <v>31</v>
      </c>
      <c r="CR5" s="194" t="s">
        <v>32</v>
      </c>
      <c r="CS5" s="193" t="s">
        <v>30</v>
      </c>
    </row>
    <row r="6" spans="1:98" s="199" customFormat="1" ht="12.1" customHeight="1">
      <c r="A6" s="285" t="s">
        <v>33</v>
      </c>
      <c r="B6" s="286"/>
      <c r="C6" s="286"/>
      <c r="D6" s="286"/>
      <c r="E6" s="278"/>
      <c r="F6" s="279"/>
      <c r="G6" s="279"/>
      <c r="H6" s="280">
        <v>323</v>
      </c>
      <c r="I6" s="280">
        <v>917</v>
      </c>
      <c r="J6" s="280">
        <v>1240</v>
      </c>
      <c r="K6" s="280">
        <v>153</v>
      </c>
      <c r="L6" s="280">
        <v>311</v>
      </c>
      <c r="M6" s="280">
        <v>464</v>
      </c>
      <c r="N6" s="280">
        <v>484</v>
      </c>
      <c r="O6" s="280">
        <v>693</v>
      </c>
      <c r="P6" s="280">
        <v>1177</v>
      </c>
      <c r="Q6" s="280">
        <v>149</v>
      </c>
      <c r="R6" s="280">
        <v>609</v>
      </c>
      <c r="S6" s="280">
        <v>758</v>
      </c>
      <c r="T6" s="280">
        <v>0</v>
      </c>
      <c r="U6" s="280">
        <v>0</v>
      </c>
      <c r="V6" s="280">
        <v>0</v>
      </c>
      <c r="W6" s="280">
        <v>3</v>
      </c>
      <c r="X6" s="280">
        <v>17</v>
      </c>
      <c r="Y6" s="280">
        <v>20</v>
      </c>
      <c r="Z6" s="280">
        <v>0</v>
      </c>
      <c r="AA6" s="280">
        <v>0</v>
      </c>
      <c r="AB6" s="280">
        <v>0</v>
      </c>
      <c r="AC6" s="280">
        <v>49</v>
      </c>
      <c r="AD6" s="280">
        <v>70</v>
      </c>
      <c r="AE6" s="280">
        <v>119</v>
      </c>
      <c r="AF6" s="280">
        <v>11</v>
      </c>
      <c r="AG6" s="280">
        <v>14</v>
      </c>
      <c r="AH6" s="280">
        <v>25</v>
      </c>
      <c r="AI6" s="280">
        <v>0</v>
      </c>
      <c r="AJ6" s="280">
        <v>0</v>
      </c>
      <c r="AK6" s="280">
        <v>0</v>
      </c>
      <c r="AL6" s="280">
        <v>54</v>
      </c>
      <c r="AM6" s="280">
        <v>111</v>
      </c>
      <c r="AN6" s="280">
        <v>165</v>
      </c>
      <c r="AO6" s="280">
        <v>9</v>
      </c>
      <c r="AP6" s="280">
        <v>41</v>
      </c>
      <c r="AQ6" s="280">
        <v>50</v>
      </c>
      <c r="AR6" s="280">
        <v>24</v>
      </c>
      <c r="AS6" s="280">
        <v>31</v>
      </c>
      <c r="AT6" s="280">
        <v>55</v>
      </c>
      <c r="AU6" s="280">
        <v>0</v>
      </c>
      <c r="AV6" s="280">
        <v>0</v>
      </c>
      <c r="AW6" s="280">
        <v>0</v>
      </c>
      <c r="AX6" s="280">
        <v>0</v>
      </c>
      <c r="AY6" s="280">
        <v>0</v>
      </c>
      <c r="AZ6" s="280">
        <v>0</v>
      </c>
      <c r="BA6" s="280">
        <v>210</v>
      </c>
      <c r="BB6" s="280">
        <v>280</v>
      </c>
      <c r="BC6" s="280">
        <v>490</v>
      </c>
      <c r="BD6" s="280">
        <v>13</v>
      </c>
      <c r="BE6" s="280">
        <v>9</v>
      </c>
      <c r="BF6" s="280">
        <v>22</v>
      </c>
      <c r="BG6" s="280">
        <v>5</v>
      </c>
      <c r="BH6" s="280">
        <v>7</v>
      </c>
      <c r="BI6" s="280">
        <v>12</v>
      </c>
      <c r="BJ6" s="280">
        <v>0</v>
      </c>
      <c r="BK6" s="280">
        <v>0</v>
      </c>
      <c r="BL6" s="280">
        <v>0</v>
      </c>
      <c r="BM6" s="280">
        <v>0</v>
      </c>
      <c r="BN6" s="280">
        <v>0</v>
      </c>
      <c r="BO6" s="280">
        <v>0</v>
      </c>
      <c r="BP6" s="280">
        <v>3</v>
      </c>
      <c r="BQ6" s="280">
        <v>18</v>
      </c>
      <c r="BR6" s="280">
        <v>21</v>
      </c>
      <c r="BS6" s="280">
        <v>0</v>
      </c>
      <c r="BT6" s="280">
        <v>0</v>
      </c>
      <c r="BU6" s="280">
        <v>0</v>
      </c>
      <c r="BV6" s="280">
        <v>13</v>
      </c>
      <c r="BW6" s="280">
        <v>37</v>
      </c>
      <c r="BX6" s="280">
        <v>50</v>
      </c>
      <c r="BY6" s="280">
        <v>17</v>
      </c>
      <c r="BZ6" s="280">
        <v>38</v>
      </c>
      <c r="CA6" s="280">
        <v>55</v>
      </c>
      <c r="CB6" s="280">
        <v>0</v>
      </c>
      <c r="CC6" s="280">
        <v>0</v>
      </c>
      <c r="CD6" s="280">
        <v>0</v>
      </c>
      <c r="CE6" s="280">
        <v>0</v>
      </c>
      <c r="CF6" s="280">
        <v>0</v>
      </c>
      <c r="CG6" s="280">
        <v>0</v>
      </c>
      <c r="CH6" s="280">
        <v>0</v>
      </c>
      <c r="CI6" s="280">
        <v>0</v>
      </c>
      <c r="CJ6" s="280">
        <v>0</v>
      </c>
      <c r="CK6" s="280">
        <v>0</v>
      </c>
      <c r="CL6" s="280">
        <v>0</v>
      </c>
      <c r="CM6" s="280">
        <v>0</v>
      </c>
      <c r="CN6" s="280">
        <v>111</v>
      </c>
      <c r="CO6" s="280">
        <v>274</v>
      </c>
      <c r="CP6" s="280">
        <v>385</v>
      </c>
      <c r="CQ6" s="280">
        <v>1631</v>
      </c>
      <c r="CR6" s="280">
        <v>3477</v>
      </c>
      <c r="CS6" s="280">
        <v>5108</v>
      </c>
      <c r="CT6" s="198"/>
    </row>
    <row r="7" spans="1:98" s="205" customFormat="1" ht="13.6" customHeight="1">
      <c r="A7" s="200" t="s">
        <v>272</v>
      </c>
      <c r="B7" s="201"/>
      <c r="C7" s="202"/>
      <c r="D7" s="202"/>
      <c r="E7" s="202"/>
      <c r="F7" s="203"/>
      <c r="G7" s="203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204"/>
      <c r="CP7" s="196"/>
      <c r="CQ7" s="204"/>
      <c r="CR7" s="204"/>
      <c r="CS7" s="196"/>
    </row>
    <row r="8" spans="1:98" s="205" customFormat="1" ht="3.75" customHeight="1">
      <c r="A8" s="206"/>
      <c r="B8" s="206"/>
      <c r="D8" s="207"/>
      <c r="F8" s="208"/>
      <c r="G8" s="208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</row>
    <row r="9" spans="1:98" s="209" customFormat="1" ht="12.75" customHeight="1">
      <c r="A9" s="210">
        <v>1</v>
      </c>
      <c r="B9" s="211" t="s">
        <v>201</v>
      </c>
      <c r="C9" s="212">
        <v>230</v>
      </c>
      <c r="D9" s="210" t="s">
        <v>41</v>
      </c>
      <c r="E9" s="213">
        <v>110912</v>
      </c>
      <c r="F9" s="212">
        <v>4</v>
      </c>
      <c r="G9" s="214" t="s">
        <v>272</v>
      </c>
      <c r="H9" s="215">
        <v>3</v>
      </c>
      <c r="I9" s="215">
        <v>5</v>
      </c>
      <c r="J9" s="215">
        <v>8</v>
      </c>
      <c r="K9" s="215">
        <v>2</v>
      </c>
      <c r="L9" s="215">
        <v>1</v>
      </c>
      <c r="M9" s="215">
        <v>3</v>
      </c>
      <c r="N9" s="215">
        <v>9</v>
      </c>
      <c r="O9" s="215">
        <v>9</v>
      </c>
      <c r="P9" s="215">
        <v>18</v>
      </c>
      <c r="Q9" s="215">
        <v>1</v>
      </c>
      <c r="R9" s="215">
        <v>9</v>
      </c>
      <c r="S9" s="215">
        <v>10</v>
      </c>
      <c r="T9" s="215" t="s">
        <v>35</v>
      </c>
      <c r="U9" s="215" t="s">
        <v>35</v>
      </c>
      <c r="V9" s="216">
        <v>0</v>
      </c>
      <c r="W9" s="215" t="s">
        <v>35</v>
      </c>
      <c r="X9" s="215" t="s">
        <v>35</v>
      </c>
      <c r="Y9" s="216">
        <v>0</v>
      </c>
      <c r="Z9" s="215" t="s">
        <v>35</v>
      </c>
      <c r="AA9" s="215" t="s">
        <v>35</v>
      </c>
      <c r="AB9" s="216">
        <v>0</v>
      </c>
      <c r="AC9" s="215">
        <v>2</v>
      </c>
      <c r="AD9" s="215">
        <v>2</v>
      </c>
      <c r="AE9" s="215">
        <v>4</v>
      </c>
      <c r="AF9" s="215" t="s">
        <v>35</v>
      </c>
      <c r="AG9" s="215" t="s">
        <v>35</v>
      </c>
      <c r="AH9" s="216">
        <v>0</v>
      </c>
      <c r="AI9" s="215" t="s">
        <v>35</v>
      </c>
      <c r="AJ9" s="215" t="s">
        <v>35</v>
      </c>
      <c r="AK9" s="216">
        <v>0</v>
      </c>
      <c r="AL9" s="215">
        <v>3</v>
      </c>
      <c r="AM9" s="215">
        <v>4</v>
      </c>
      <c r="AN9" s="215">
        <v>7</v>
      </c>
      <c r="AO9" s="215">
        <v>1</v>
      </c>
      <c r="AP9" s="215">
        <v>0</v>
      </c>
      <c r="AQ9" s="215">
        <v>1</v>
      </c>
      <c r="AR9" s="215" t="s">
        <v>35</v>
      </c>
      <c r="AS9" s="215" t="s">
        <v>35</v>
      </c>
      <c r="AT9" s="216">
        <v>0</v>
      </c>
      <c r="AU9" s="215" t="s">
        <v>35</v>
      </c>
      <c r="AV9" s="215" t="s">
        <v>35</v>
      </c>
      <c r="AW9" s="216">
        <v>0</v>
      </c>
      <c r="AX9" s="215" t="s">
        <v>35</v>
      </c>
      <c r="AY9" s="215" t="s">
        <v>35</v>
      </c>
      <c r="AZ9" s="216">
        <v>0</v>
      </c>
      <c r="BA9" s="215">
        <v>3</v>
      </c>
      <c r="BB9" s="215">
        <v>2</v>
      </c>
      <c r="BC9" s="215">
        <v>5</v>
      </c>
      <c r="BD9" s="215">
        <v>1</v>
      </c>
      <c r="BE9" s="215">
        <v>1</v>
      </c>
      <c r="BF9" s="215">
        <v>2</v>
      </c>
      <c r="BG9" s="215" t="s">
        <v>35</v>
      </c>
      <c r="BH9" s="215" t="s">
        <v>35</v>
      </c>
      <c r="BI9" s="216">
        <v>0</v>
      </c>
      <c r="BJ9" s="215" t="s">
        <v>35</v>
      </c>
      <c r="BK9" s="215" t="s">
        <v>35</v>
      </c>
      <c r="BL9" s="216">
        <v>0</v>
      </c>
      <c r="BM9" s="215" t="s">
        <v>35</v>
      </c>
      <c r="BN9" s="215" t="s">
        <v>35</v>
      </c>
      <c r="BO9" s="216">
        <v>0</v>
      </c>
      <c r="BP9" s="215">
        <v>0</v>
      </c>
      <c r="BQ9" s="215">
        <v>1</v>
      </c>
      <c r="BR9" s="215">
        <v>1</v>
      </c>
      <c r="BS9" s="215" t="s">
        <v>35</v>
      </c>
      <c r="BT9" s="215" t="s">
        <v>35</v>
      </c>
      <c r="BU9" s="216">
        <v>0</v>
      </c>
      <c r="BV9" s="215" t="s">
        <v>35</v>
      </c>
      <c r="BW9" s="215" t="s">
        <v>35</v>
      </c>
      <c r="BX9" s="216">
        <v>0</v>
      </c>
      <c r="BY9" s="215" t="s">
        <v>35</v>
      </c>
      <c r="BZ9" s="215" t="s">
        <v>35</v>
      </c>
      <c r="CA9" s="216">
        <v>0</v>
      </c>
      <c r="CB9" s="215" t="s">
        <v>35</v>
      </c>
      <c r="CC9" s="215" t="s">
        <v>35</v>
      </c>
      <c r="CD9" s="216">
        <v>0</v>
      </c>
      <c r="CE9" s="215" t="s">
        <v>35</v>
      </c>
      <c r="CF9" s="215" t="s">
        <v>35</v>
      </c>
      <c r="CG9" s="216">
        <v>0</v>
      </c>
      <c r="CH9" s="215" t="s">
        <v>35</v>
      </c>
      <c r="CI9" s="215" t="s">
        <v>35</v>
      </c>
      <c r="CJ9" s="216">
        <v>0</v>
      </c>
      <c r="CK9" s="215" t="s">
        <v>35</v>
      </c>
      <c r="CL9" s="215" t="s">
        <v>35</v>
      </c>
      <c r="CM9" s="216">
        <v>0</v>
      </c>
      <c r="CN9" s="215">
        <v>0</v>
      </c>
      <c r="CO9" s="215">
        <v>1</v>
      </c>
      <c r="CP9" s="215">
        <v>1</v>
      </c>
      <c r="CQ9" s="215">
        <v>25</v>
      </c>
      <c r="CR9" s="215">
        <v>35</v>
      </c>
      <c r="CS9" s="215">
        <v>60</v>
      </c>
      <c r="CT9" s="217"/>
    </row>
    <row r="10" spans="1:98" s="209" customFormat="1" ht="12.75" customHeight="1">
      <c r="A10" s="210">
        <v>1</v>
      </c>
      <c r="B10" s="211" t="s">
        <v>201</v>
      </c>
      <c r="C10" s="212">
        <v>261</v>
      </c>
      <c r="D10" s="210" t="s">
        <v>34</v>
      </c>
      <c r="E10" s="213">
        <v>409241</v>
      </c>
      <c r="F10" s="212">
        <v>4</v>
      </c>
      <c r="G10" s="214" t="s">
        <v>272</v>
      </c>
      <c r="H10" s="215">
        <v>4</v>
      </c>
      <c r="I10" s="215">
        <v>17</v>
      </c>
      <c r="J10" s="215">
        <v>21</v>
      </c>
      <c r="K10" s="215" t="s">
        <v>35</v>
      </c>
      <c r="L10" s="215" t="s">
        <v>35</v>
      </c>
      <c r="M10" s="216">
        <v>0</v>
      </c>
      <c r="N10" s="215">
        <v>17</v>
      </c>
      <c r="O10" s="215">
        <v>26</v>
      </c>
      <c r="P10" s="215">
        <v>43</v>
      </c>
      <c r="Q10" s="215">
        <v>3</v>
      </c>
      <c r="R10" s="215">
        <v>14</v>
      </c>
      <c r="S10" s="215">
        <v>17</v>
      </c>
      <c r="T10" s="215" t="s">
        <v>35</v>
      </c>
      <c r="U10" s="215" t="s">
        <v>35</v>
      </c>
      <c r="V10" s="216">
        <v>0</v>
      </c>
      <c r="W10" s="215" t="s">
        <v>35</v>
      </c>
      <c r="X10" s="215" t="s">
        <v>35</v>
      </c>
      <c r="Y10" s="216">
        <v>0</v>
      </c>
      <c r="Z10" s="215" t="s">
        <v>35</v>
      </c>
      <c r="AA10" s="215" t="s">
        <v>35</v>
      </c>
      <c r="AB10" s="216">
        <v>0</v>
      </c>
      <c r="AC10" s="215">
        <v>1</v>
      </c>
      <c r="AD10" s="215">
        <v>3</v>
      </c>
      <c r="AE10" s="215">
        <v>4</v>
      </c>
      <c r="AF10" s="215" t="s">
        <v>35</v>
      </c>
      <c r="AG10" s="215" t="s">
        <v>35</v>
      </c>
      <c r="AH10" s="216">
        <v>0</v>
      </c>
      <c r="AI10" s="215" t="s">
        <v>35</v>
      </c>
      <c r="AJ10" s="215" t="s">
        <v>35</v>
      </c>
      <c r="AK10" s="216">
        <v>0</v>
      </c>
      <c r="AL10" s="215">
        <v>4</v>
      </c>
      <c r="AM10" s="215">
        <v>10</v>
      </c>
      <c r="AN10" s="215">
        <v>14</v>
      </c>
      <c r="AO10" s="215" t="s">
        <v>35</v>
      </c>
      <c r="AP10" s="215" t="s">
        <v>35</v>
      </c>
      <c r="AQ10" s="216">
        <v>0</v>
      </c>
      <c r="AR10" s="215" t="s">
        <v>35</v>
      </c>
      <c r="AS10" s="215" t="s">
        <v>35</v>
      </c>
      <c r="AT10" s="216">
        <v>0</v>
      </c>
      <c r="AU10" s="215" t="s">
        <v>35</v>
      </c>
      <c r="AV10" s="215" t="s">
        <v>35</v>
      </c>
      <c r="AW10" s="216">
        <v>0</v>
      </c>
      <c r="AX10" s="215" t="s">
        <v>35</v>
      </c>
      <c r="AY10" s="215" t="s">
        <v>35</v>
      </c>
      <c r="AZ10" s="216">
        <v>0</v>
      </c>
      <c r="BA10" s="215">
        <v>6</v>
      </c>
      <c r="BB10" s="215">
        <v>10</v>
      </c>
      <c r="BC10" s="215">
        <v>16</v>
      </c>
      <c r="BD10" s="215">
        <v>5</v>
      </c>
      <c r="BE10" s="215">
        <v>5</v>
      </c>
      <c r="BF10" s="215">
        <v>10</v>
      </c>
      <c r="BG10" s="215" t="s">
        <v>35</v>
      </c>
      <c r="BH10" s="215" t="s">
        <v>35</v>
      </c>
      <c r="BI10" s="216">
        <v>0</v>
      </c>
      <c r="BJ10" s="215" t="s">
        <v>35</v>
      </c>
      <c r="BK10" s="215" t="s">
        <v>35</v>
      </c>
      <c r="BL10" s="216">
        <v>0</v>
      </c>
      <c r="BM10" s="215" t="s">
        <v>35</v>
      </c>
      <c r="BN10" s="215" t="s">
        <v>35</v>
      </c>
      <c r="BO10" s="216">
        <v>0</v>
      </c>
      <c r="BP10" s="215" t="s">
        <v>35</v>
      </c>
      <c r="BQ10" s="215" t="s">
        <v>35</v>
      </c>
      <c r="BR10" s="216">
        <v>0</v>
      </c>
      <c r="BS10" s="215" t="s">
        <v>35</v>
      </c>
      <c r="BT10" s="215" t="s">
        <v>35</v>
      </c>
      <c r="BU10" s="216">
        <v>0</v>
      </c>
      <c r="BV10" s="215" t="s">
        <v>35</v>
      </c>
      <c r="BW10" s="215" t="s">
        <v>35</v>
      </c>
      <c r="BX10" s="216">
        <v>0</v>
      </c>
      <c r="BY10" s="215" t="s">
        <v>35</v>
      </c>
      <c r="BZ10" s="215" t="s">
        <v>35</v>
      </c>
      <c r="CA10" s="216">
        <v>0</v>
      </c>
      <c r="CB10" s="215" t="s">
        <v>35</v>
      </c>
      <c r="CC10" s="215" t="s">
        <v>35</v>
      </c>
      <c r="CD10" s="216">
        <v>0</v>
      </c>
      <c r="CE10" s="215" t="s">
        <v>35</v>
      </c>
      <c r="CF10" s="215" t="s">
        <v>35</v>
      </c>
      <c r="CG10" s="216">
        <v>0</v>
      </c>
      <c r="CH10" s="215" t="s">
        <v>35</v>
      </c>
      <c r="CI10" s="215" t="s">
        <v>35</v>
      </c>
      <c r="CJ10" s="216">
        <v>0</v>
      </c>
      <c r="CK10" s="215" t="s">
        <v>35</v>
      </c>
      <c r="CL10" s="215" t="s">
        <v>35</v>
      </c>
      <c r="CM10" s="216">
        <v>0</v>
      </c>
      <c r="CN10" s="215" t="s">
        <v>35</v>
      </c>
      <c r="CO10" s="215" t="s">
        <v>35</v>
      </c>
      <c r="CP10" s="216">
        <v>0</v>
      </c>
      <c r="CQ10" s="215">
        <v>40</v>
      </c>
      <c r="CR10" s="215">
        <v>85</v>
      </c>
      <c r="CS10" s="215">
        <v>125</v>
      </c>
      <c r="CT10" s="217"/>
    </row>
    <row r="11" spans="1:98" s="209" customFormat="1" ht="12.75" customHeight="1">
      <c r="A11" s="210">
        <v>2</v>
      </c>
      <c r="B11" s="211" t="s">
        <v>202</v>
      </c>
      <c r="C11" s="212">
        <v>351</v>
      </c>
      <c r="D11" s="210" t="s">
        <v>36</v>
      </c>
      <c r="E11" s="213">
        <v>133798</v>
      </c>
      <c r="F11" s="212">
        <v>4</v>
      </c>
      <c r="G11" s="214" t="s">
        <v>272</v>
      </c>
      <c r="H11" s="215">
        <v>6</v>
      </c>
      <c r="I11" s="215">
        <v>4</v>
      </c>
      <c r="J11" s="215">
        <v>10</v>
      </c>
      <c r="K11" s="215">
        <v>1</v>
      </c>
      <c r="L11" s="215">
        <v>1</v>
      </c>
      <c r="M11" s="215">
        <v>2</v>
      </c>
      <c r="N11" s="215">
        <v>16</v>
      </c>
      <c r="O11" s="215">
        <v>8</v>
      </c>
      <c r="P11" s="215">
        <v>24</v>
      </c>
      <c r="Q11" s="215">
        <v>0</v>
      </c>
      <c r="R11" s="215">
        <v>9</v>
      </c>
      <c r="S11" s="215">
        <v>9</v>
      </c>
      <c r="T11" s="215" t="s">
        <v>35</v>
      </c>
      <c r="U11" s="215" t="s">
        <v>35</v>
      </c>
      <c r="V11" s="216">
        <v>0</v>
      </c>
      <c r="W11" s="215" t="s">
        <v>35</v>
      </c>
      <c r="X11" s="215" t="s">
        <v>35</v>
      </c>
      <c r="Y11" s="216">
        <v>0</v>
      </c>
      <c r="Z11" s="215" t="s">
        <v>35</v>
      </c>
      <c r="AA11" s="215" t="s">
        <v>35</v>
      </c>
      <c r="AB11" s="216">
        <v>0</v>
      </c>
      <c r="AC11" s="215">
        <v>1</v>
      </c>
      <c r="AD11" s="215">
        <v>1</v>
      </c>
      <c r="AE11" s="215">
        <v>2</v>
      </c>
      <c r="AF11" s="215" t="s">
        <v>35</v>
      </c>
      <c r="AG11" s="215" t="s">
        <v>35</v>
      </c>
      <c r="AH11" s="216">
        <v>0</v>
      </c>
      <c r="AI11" s="215" t="s">
        <v>35</v>
      </c>
      <c r="AJ11" s="215" t="s">
        <v>35</v>
      </c>
      <c r="AK11" s="216">
        <v>0</v>
      </c>
      <c r="AL11" s="215">
        <v>3</v>
      </c>
      <c r="AM11" s="215">
        <v>5</v>
      </c>
      <c r="AN11" s="215">
        <v>8</v>
      </c>
      <c r="AO11" s="215">
        <v>0</v>
      </c>
      <c r="AP11" s="215">
        <v>2</v>
      </c>
      <c r="AQ11" s="215">
        <v>2</v>
      </c>
      <c r="AR11" s="215">
        <v>1</v>
      </c>
      <c r="AS11" s="215">
        <v>0</v>
      </c>
      <c r="AT11" s="215">
        <v>1</v>
      </c>
      <c r="AU11" s="215" t="s">
        <v>35</v>
      </c>
      <c r="AV11" s="215" t="s">
        <v>35</v>
      </c>
      <c r="AW11" s="216">
        <v>0</v>
      </c>
      <c r="AX11" s="215" t="s">
        <v>35</v>
      </c>
      <c r="AY11" s="215" t="s">
        <v>35</v>
      </c>
      <c r="AZ11" s="216">
        <v>0</v>
      </c>
      <c r="BA11" s="215">
        <v>12</v>
      </c>
      <c r="BB11" s="215">
        <v>6</v>
      </c>
      <c r="BC11" s="215">
        <v>18</v>
      </c>
      <c r="BD11" s="215">
        <v>4</v>
      </c>
      <c r="BE11" s="215">
        <v>0</v>
      </c>
      <c r="BF11" s="215">
        <v>4</v>
      </c>
      <c r="BG11" s="215" t="s">
        <v>35</v>
      </c>
      <c r="BH11" s="215" t="s">
        <v>35</v>
      </c>
      <c r="BI11" s="216">
        <v>0</v>
      </c>
      <c r="BJ11" s="215" t="s">
        <v>35</v>
      </c>
      <c r="BK11" s="215" t="s">
        <v>35</v>
      </c>
      <c r="BL11" s="216">
        <v>0</v>
      </c>
      <c r="BM11" s="215" t="s">
        <v>35</v>
      </c>
      <c r="BN11" s="215" t="s">
        <v>35</v>
      </c>
      <c r="BO11" s="216">
        <v>0</v>
      </c>
      <c r="BP11" s="215" t="s">
        <v>35</v>
      </c>
      <c r="BQ11" s="215" t="s">
        <v>35</v>
      </c>
      <c r="BR11" s="216">
        <v>0</v>
      </c>
      <c r="BS11" s="215" t="s">
        <v>35</v>
      </c>
      <c r="BT11" s="215" t="s">
        <v>35</v>
      </c>
      <c r="BU11" s="216">
        <v>0</v>
      </c>
      <c r="BV11" s="215" t="s">
        <v>35</v>
      </c>
      <c r="BW11" s="215" t="s">
        <v>35</v>
      </c>
      <c r="BX11" s="216">
        <v>0</v>
      </c>
      <c r="BY11" s="215" t="s">
        <v>35</v>
      </c>
      <c r="BZ11" s="215" t="s">
        <v>35</v>
      </c>
      <c r="CA11" s="216">
        <v>0</v>
      </c>
      <c r="CB11" s="215" t="s">
        <v>35</v>
      </c>
      <c r="CC11" s="215" t="s">
        <v>35</v>
      </c>
      <c r="CD11" s="216">
        <v>0</v>
      </c>
      <c r="CE11" s="215" t="s">
        <v>35</v>
      </c>
      <c r="CF11" s="215" t="s">
        <v>35</v>
      </c>
      <c r="CG11" s="216">
        <v>0</v>
      </c>
      <c r="CH11" s="215" t="s">
        <v>35</v>
      </c>
      <c r="CI11" s="215" t="s">
        <v>35</v>
      </c>
      <c r="CJ11" s="216">
        <v>0</v>
      </c>
      <c r="CK11" s="215" t="s">
        <v>35</v>
      </c>
      <c r="CL11" s="215" t="s">
        <v>35</v>
      </c>
      <c r="CM11" s="216">
        <v>0</v>
      </c>
      <c r="CN11" s="215" t="s">
        <v>35</v>
      </c>
      <c r="CO11" s="215" t="s">
        <v>35</v>
      </c>
      <c r="CP11" s="216">
        <v>0</v>
      </c>
      <c r="CQ11" s="215">
        <v>44</v>
      </c>
      <c r="CR11" s="215">
        <v>36</v>
      </c>
      <c r="CS11" s="215">
        <v>80</v>
      </c>
      <c r="CT11" s="217"/>
    </row>
    <row r="12" spans="1:98" s="209" customFormat="1" ht="12.75" customHeight="1">
      <c r="A12" s="210">
        <v>12</v>
      </c>
      <c r="B12" s="211" t="s">
        <v>203</v>
      </c>
      <c r="C12" s="212">
        <v>2701</v>
      </c>
      <c r="D12" s="210" t="s">
        <v>37</v>
      </c>
      <c r="E12" s="213">
        <v>171513</v>
      </c>
      <c r="F12" s="212">
        <v>4</v>
      </c>
      <c r="G12" s="214" t="s">
        <v>272</v>
      </c>
      <c r="H12" s="215">
        <v>1</v>
      </c>
      <c r="I12" s="215">
        <v>10</v>
      </c>
      <c r="J12" s="215">
        <v>11</v>
      </c>
      <c r="K12" s="215">
        <v>2</v>
      </c>
      <c r="L12" s="215">
        <v>5</v>
      </c>
      <c r="M12" s="215">
        <v>7</v>
      </c>
      <c r="N12" s="215">
        <v>18</v>
      </c>
      <c r="O12" s="215">
        <v>17</v>
      </c>
      <c r="P12" s="215">
        <v>35</v>
      </c>
      <c r="Q12" s="215">
        <v>2</v>
      </c>
      <c r="R12" s="215">
        <v>13</v>
      </c>
      <c r="S12" s="215">
        <v>15</v>
      </c>
      <c r="T12" s="215" t="s">
        <v>35</v>
      </c>
      <c r="U12" s="215" t="s">
        <v>35</v>
      </c>
      <c r="V12" s="216">
        <v>0</v>
      </c>
      <c r="W12" s="215">
        <v>2</v>
      </c>
      <c r="X12" s="215">
        <v>12</v>
      </c>
      <c r="Y12" s="215">
        <v>14</v>
      </c>
      <c r="Z12" s="215" t="s">
        <v>35</v>
      </c>
      <c r="AA12" s="215" t="s">
        <v>35</v>
      </c>
      <c r="AB12" s="216">
        <v>0</v>
      </c>
      <c r="AC12" s="215">
        <v>1</v>
      </c>
      <c r="AD12" s="215">
        <v>0</v>
      </c>
      <c r="AE12" s="215">
        <v>1</v>
      </c>
      <c r="AF12" s="215" t="s">
        <v>35</v>
      </c>
      <c r="AG12" s="215" t="s">
        <v>35</v>
      </c>
      <c r="AH12" s="216">
        <v>0</v>
      </c>
      <c r="AI12" s="215" t="s">
        <v>35</v>
      </c>
      <c r="AJ12" s="215" t="s">
        <v>35</v>
      </c>
      <c r="AK12" s="216">
        <v>0</v>
      </c>
      <c r="AL12" s="215">
        <v>1</v>
      </c>
      <c r="AM12" s="215">
        <v>2</v>
      </c>
      <c r="AN12" s="215">
        <v>3</v>
      </c>
      <c r="AO12" s="215" t="s">
        <v>35</v>
      </c>
      <c r="AP12" s="215" t="s">
        <v>35</v>
      </c>
      <c r="AQ12" s="216">
        <v>0</v>
      </c>
      <c r="AR12" s="215" t="s">
        <v>35</v>
      </c>
      <c r="AS12" s="215" t="s">
        <v>35</v>
      </c>
      <c r="AT12" s="216">
        <v>0</v>
      </c>
      <c r="AU12" s="215" t="s">
        <v>35</v>
      </c>
      <c r="AV12" s="215" t="s">
        <v>35</v>
      </c>
      <c r="AW12" s="216">
        <v>0</v>
      </c>
      <c r="AX12" s="215" t="s">
        <v>35</v>
      </c>
      <c r="AY12" s="215" t="s">
        <v>35</v>
      </c>
      <c r="AZ12" s="216">
        <v>0</v>
      </c>
      <c r="BA12" s="215">
        <v>5</v>
      </c>
      <c r="BB12" s="215">
        <v>8</v>
      </c>
      <c r="BC12" s="215">
        <v>13</v>
      </c>
      <c r="BD12" s="215" t="s">
        <v>35</v>
      </c>
      <c r="BE12" s="215" t="s">
        <v>35</v>
      </c>
      <c r="BF12" s="216">
        <v>0</v>
      </c>
      <c r="BG12" s="215" t="s">
        <v>35</v>
      </c>
      <c r="BH12" s="215" t="s">
        <v>35</v>
      </c>
      <c r="BI12" s="216">
        <v>0</v>
      </c>
      <c r="BJ12" s="215" t="s">
        <v>35</v>
      </c>
      <c r="BK12" s="215" t="s">
        <v>35</v>
      </c>
      <c r="BL12" s="216">
        <v>0</v>
      </c>
      <c r="BM12" s="215" t="s">
        <v>35</v>
      </c>
      <c r="BN12" s="215" t="s">
        <v>35</v>
      </c>
      <c r="BO12" s="216">
        <v>0</v>
      </c>
      <c r="BP12" s="215" t="s">
        <v>35</v>
      </c>
      <c r="BQ12" s="215" t="s">
        <v>35</v>
      </c>
      <c r="BR12" s="216">
        <v>0</v>
      </c>
      <c r="BS12" s="215" t="s">
        <v>35</v>
      </c>
      <c r="BT12" s="215" t="s">
        <v>35</v>
      </c>
      <c r="BU12" s="216">
        <v>0</v>
      </c>
      <c r="BV12" s="215" t="s">
        <v>35</v>
      </c>
      <c r="BW12" s="215" t="s">
        <v>35</v>
      </c>
      <c r="BX12" s="216">
        <v>0</v>
      </c>
      <c r="BY12" s="215" t="s">
        <v>35</v>
      </c>
      <c r="BZ12" s="215" t="s">
        <v>35</v>
      </c>
      <c r="CA12" s="216">
        <v>0</v>
      </c>
      <c r="CB12" s="215" t="s">
        <v>35</v>
      </c>
      <c r="CC12" s="215" t="s">
        <v>35</v>
      </c>
      <c r="CD12" s="216">
        <v>0</v>
      </c>
      <c r="CE12" s="215" t="s">
        <v>35</v>
      </c>
      <c r="CF12" s="215" t="s">
        <v>35</v>
      </c>
      <c r="CG12" s="216">
        <v>0</v>
      </c>
      <c r="CH12" s="215" t="s">
        <v>35</v>
      </c>
      <c r="CI12" s="215" t="s">
        <v>35</v>
      </c>
      <c r="CJ12" s="216">
        <v>0</v>
      </c>
      <c r="CK12" s="215" t="s">
        <v>35</v>
      </c>
      <c r="CL12" s="215" t="s">
        <v>35</v>
      </c>
      <c r="CM12" s="216">
        <v>0</v>
      </c>
      <c r="CN12" s="215">
        <v>0</v>
      </c>
      <c r="CO12" s="215">
        <v>1</v>
      </c>
      <c r="CP12" s="215">
        <v>1</v>
      </c>
      <c r="CQ12" s="215">
        <v>32</v>
      </c>
      <c r="CR12" s="215">
        <v>68</v>
      </c>
      <c r="CS12" s="215">
        <v>100</v>
      </c>
      <c r="CT12" s="217"/>
    </row>
    <row r="13" spans="1:98" s="209" customFormat="1" ht="12.75" customHeight="1">
      <c r="A13" s="210">
        <v>22</v>
      </c>
      <c r="B13" s="211" t="s">
        <v>204</v>
      </c>
      <c r="C13" s="212">
        <v>5586</v>
      </c>
      <c r="D13" s="210" t="s">
        <v>38</v>
      </c>
      <c r="E13" s="213">
        <v>138905</v>
      </c>
      <c r="F13" s="212">
        <v>4</v>
      </c>
      <c r="G13" s="214" t="s">
        <v>272</v>
      </c>
      <c r="H13" s="215">
        <v>6</v>
      </c>
      <c r="I13" s="215">
        <v>15</v>
      </c>
      <c r="J13" s="215">
        <v>21</v>
      </c>
      <c r="K13" s="215">
        <v>1</v>
      </c>
      <c r="L13" s="215">
        <v>3</v>
      </c>
      <c r="M13" s="215">
        <v>4</v>
      </c>
      <c r="N13" s="215">
        <v>13</v>
      </c>
      <c r="O13" s="215">
        <v>20</v>
      </c>
      <c r="P13" s="215">
        <v>33</v>
      </c>
      <c r="Q13" s="215">
        <v>2</v>
      </c>
      <c r="R13" s="215">
        <v>4</v>
      </c>
      <c r="S13" s="215">
        <v>6</v>
      </c>
      <c r="T13" s="215" t="s">
        <v>35</v>
      </c>
      <c r="U13" s="215" t="s">
        <v>35</v>
      </c>
      <c r="V13" s="216">
        <v>0</v>
      </c>
      <c r="W13" s="215" t="s">
        <v>35</v>
      </c>
      <c r="X13" s="215" t="s">
        <v>35</v>
      </c>
      <c r="Y13" s="216">
        <v>0</v>
      </c>
      <c r="Z13" s="215" t="s">
        <v>35</v>
      </c>
      <c r="AA13" s="215" t="s">
        <v>35</v>
      </c>
      <c r="AB13" s="216">
        <v>0</v>
      </c>
      <c r="AC13" s="215" t="s">
        <v>35</v>
      </c>
      <c r="AD13" s="215" t="s">
        <v>35</v>
      </c>
      <c r="AE13" s="216">
        <v>0</v>
      </c>
      <c r="AF13" s="215" t="s">
        <v>35</v>
      </c>
      <c r="AG13" s="215" t="s">
        <v>35</v>
      </c>
      <c r="AH13" s="216">
        <v>0</v>
      </c>
      <c r="AI13" s="215" t="s">
        <v>35</v>
      </c>
      <c r="AJ13" s="215" t="s">
        <v>35</v>
      </c>
      <c r="AK13" s="216">
        <v>0</v>
      </c>
      <c r="AL13" s="215">
        <v>1</v>
      </c>
      <c r="AM13" s="215">
        <v>1</v>
      </c>
      <c r="AN13" s="215">
        <v>2</v>
      </c>
      <c r="AO13" s="215" t="s">
        <v>35</v>
      </c>
      <c r="AP13" s="215" t="s">
        <v>35</v>
      </c>
      <c r="AQ13" s="216">
        <v>0</v>
      </c>
      <c r="AR13" s="215">
        <v>3</v>
      </c>
      <c r="AS13" s="215">
        <v>2</v>
      </c>
      <c r="AT13" s="215">
        <v>5</v>
      </c>
      <c r="AU13" s="215" t="s">
        <v>35</v>
      </c>
      <c r="AV13" s="215" t="s">
        <v>35</v>
      </c>
      <c r="AW13" s="216">
        <v>0</v>
      </c>
      <c r="AX13" s="215" t="s">
        <v>35</v>
      </c>
      <c r="AY13" s="215" t="s">
        <v>35</v>
      </c>
      <c r="AZ13" s="216">
        <v>0</v>
      </c>
      <c r="BA13" s="215">
        <v>9</v>
      </c>
      <c r="BB13" s="215">
        <v>8</v>
      </c>
      <c r="BC13" s="215">
        <v>17</v>
      </c>
      <c r="BD13" s="215" t="s">
        <v>35</v>
      </c>
      <c r="BE13" s="215" t="s">
        <v>35</v>
      </c>
      <c r="BF13" s="216">
        <v>0</v>
      </c>
      <c r="BG13" s="215">
        <v>1</v>
      </c>
      <c r="BH13" s="215">
        <v>2</v>
      </c>
      <c r="BI13" s="215">
        <v>3</v>
      </c>
      <c r="BJ13" s="215" t="s">
        <v>35</v>
      </c>
      <c r="BK13" s="215" t="s">
        <v>35</v>
      </c>
      <c r="BL13" s="216">
        <v>0</v>
      </c>
      <c r="BM13" s="215" t="s">
        <v>35</v>
      </c>
      <c r="BN13" s="215" t="s">
        <v>35</v>
      </c>
      <c r="BO13" s="216">
        <v>0</v>
      </c>
      <c r="BP13" s="215" t="s">
        <v>35</v>
      </c>
      <c r="BQ13" s="215" t="s">
        <v>35</v>
      </c>
      <c r="BR13" s="216">
        <v>0</v>
      </c>
      <c r="BS13" s="215" t="s">
        <v>35</v>
      </c>
      <c r="BT13" s="215" t="s">
        <v>35</v>
      </c>
      <c r="BU13" s="216">
        <v>0</v>
      </c>
      <c r="BV13" s="215" t="s">
        <v>35</v>
      </c>
      <c r="BW13" s="215" t="s">
        <v>35</v>
      </c>
      <c r="BX13" s="216">
        <v>0</v>
      </c>
      <c r="BY13" s="215" t="s">
        <v>35</v>
      </c>
      <c r="BZ13" s="215" t="s">
        <v>35</v>
      </c>
      <c r="CA13" s="216">
        <v>0</v>
      </c>
      <c r="CB13" s="215" t="s">
        <v>35</v>
      </c>
      <c r="CC13" s="215" t="s">
        <v>35</v>
      </c>
      <c r="CD13" s="216">
        <v>0</v>
      </c>
      <c r="CE13" s="215" t="s">
        <v>35</v>
      </c>
      <c r="CF13" s="215" t="s">
        <v>35</v>
      </c>
      <c r="CG13" s="216">
        <v>0</v>
      </c>
      <c r="CH13" s="215" t="s">
        <v>35</v>
      </c>
      <c r="CI13" s="215" t="s">
        <v>35</v>
      </c>
      <c r="CJ13" s="216">
        <v>0</v>
      </c>
      <c r="CK13" s="215" t="s">
        <v>35</v>
      </c>
      <c r="CL13" s="215" t="s">
        <v>35</v>
      </c>
      <c r="CM13" s="216">
        <v>0</v>
      </c>
      <c r="CN13" s="215">
        <v>1</v>
      </c>
      <c r="CO13" s="215">
        <v>8</v>
      </c>
      <c r="CP13" s="215">
        <v>9</v>
      </c>
      <c r="CQ13" s="215">
        <v>37</v>
      </c>
      <c r="CR13" s="215">
        <v>63</v>
      </c>
      <c r="CS13" s="215">
        <v>100</v>
      </c>
      <c r="CT13" s="217"/>
    </row>
    <row r="14" spans="1:98" s="209" customFormat="1" ht="12.75" customHeight="1">
      <c r="A14" s="210">
        <v>25</v>
      </c>
      <c r="B14" s="211" t="s">
        <v>205</v>
      </c>
      <c r="C14" s="212">
        <v>6621</v>
      </c>
      <c r="D14" s="210" t="s">
        <v>39</v>
      </c>
      <c r="E14" s="213">
        <v>200548</v>
      </c>
      <c r="F14" s="212">
        <v>4</v>
      </c>
      <c r="G14" s="214" t="s">
        <v>272</v>
      </c>
      <c r="H14" s="215">
        <v>6</v>
      </c>
      <c r="I14" s="215">
        <v>8</v>
      </c>
      <c r="J14" s="215">
        <v>14</v>
      </c>
      <c r="K14" s="215">
        <v>4</v>
      </c>
      <c r="L14" s="215">
        <v>7</v>
      </c>
      <c r="M14" s="215">
        <v>11</v>
      </c>
      <c r="N14" s="215">
        <v>9</v>
      </c>
      <c r="O14" s="215">
        <v>9</v>
      </c>
      <c r="P14" s="215">
        <v>18</v>
      </c>
      <c r="Q14" s="215">
        <v>0</v>
      </c>
      <c r="R14" s="215">
        <v>6</v>
      </c>
      <c r="S14" s="215">
        <v>6</v>
      </c>
      <c r="T14" s="215" t="s">
        <v>35</v>
      </c>
      <c r="U14" s="215" t="s">
        <v>35</v>
      </c>
      <c r="V14" s="216">
        <v>0</v>
      </c>
      <c r="W14" s="215" t="s">
        <v>35</v>
      </c>
      <c r="X14" s="215" t="s">
        <v>35</v>
      </c>
      <c r="Y14" s="216">
        <v>0</v>
      </c>
      <c r="Z14" s="215" t="s">
        <v>35</v>
      </c>
      <c r="AA14" s="215" t="s">
        <v>35</v>
      </c>
      <c r="AB14" s="216">
        <v>0</v>
      </c>
      <c r="AC14" s="215" t="s">
        <v>35</v>
      </c>
      <c r="AD14" s="215" t="s">
        <v>35</v>
      </c>
      <c r="AE14" s="216">
        <v>0</v>
      </c>
      <c r="AF14" s="215" t="s">
        <v>35</v>
      </c>
      <c r="AG14" s="215" t="s">
        <v>35</v>
      </c>
      <c r="AH14" s="216">
        <v>0</v>
      </c>
      <c r="AI14" s="215" t="s">
        <v>35</v>
      </c>
      <c r="AJ14" s="215" t="s">
        <v>35</v>
      </c>
      <c r="AK14" s="216">
        <v>0</v>
      </c>
      <c r="AL14" s="215" t="s">
        <v>35</v>
      </c>
      <c r="AM14" s="215" t="s">
        <v>35</v>
      </c>
      <c r="AN14" s="216">
        <v>0</v>
      </c>
      <c r="AO14" s="215" t="s">
        <v>35</v>
      </c>
      <c r="AP14" s="215" t="s">
        <v>35</v>
      </c>
      <c r="AQ14" s="216">
        <v>0</v>
      </c>
      <c r="AR14" s="215">
        <v>2</v>
      </c>
      <c r="AS14" s="215">
        <v>0</v>
      </c>
      <c r="AT14" s="215">
        <v>2</v>
      </c>
      <c r="AU14" s="215" t="s">
        <v>35</v>
      </c>
      <c r="AV14" s="215" t="s">
        <v>35</v>
      </c>
      <c r="AW14" s="216">
        <v>0</v>
      </c>
      <c r="AX14" s="215" t="s">
        <v>35</v>
      </c>
      <c r="AY14" s="215" t="s">
        <v>35</v>
      </c>
      <c r="AZ14" s="216">
        <v>0</v>
      </c>
      <c r="BA14" s="215">
        <v>5</v>
      </c>
      <c r="BB14" s="215">
        <v>3</v>
      </c>
      <c r="BC14" s="215">
        <v>8</v>
      </c>
      <c r="BD14" s="215" t="s">
        <v>35</v>
      </c>
      <c r="BE14" s="215" t="s">
        <v>35</v>
      </c>
      <c r="BF14" s="216">
        <v>0</v>
      </c>
      <c r="BG14" s="215">
        <v>3</v>
      </c>
      <c r="BH14" s="215">
        <v>3</v>
      </c>
      <c r="BI14" s="215">
        <v>6</v>
      </c>
      <c r="BJ14" s="215" t="s">
        <v>35</v>
      </c>
      <c r="BK14" s="215" t="s">
        <v>35</v>
      </c>
      <c r="BL14" s="216">
        <v>0</v>
      </c>
      <c r="BM14" s="215" t="s">
        <v>35</v>
      </c>
      <c r="BN14" s="215" t="s">
        <v>35</v>
      </c>
      <c r="BO14" s="216">
        <v>0</v>
      </c>
      <c r="BP14" s="215" t="s">
        <v>35</v>
      </c>
      <c r="BQ14" s="215" t="s">
        <v>35</v>
      </c>
      <c r="BR14" s="216">
        <v>0</v>
      </c>
      <c r="BS14" s="215" t="s">
        <v>35</v>
      </c>
      <c r="BT14" s="215" t="s">
        <v>35</v>
      </c>
      <c r="BU14" s="216">
        <v>0</v>
      </c>
      <c r="BV14" s="215" t="s">
        <v>35</v>
      </c>
      <c r="BW14" s="215" t="s">
        <v>35</v>
      </c>
      <c r="BX14" s="216">
        <v>0</v>
      </c>
      <c r="BY14" s="215">
        <v>2</v>
      </c>
      <c r="BZ14" s="215">
        <v>7</v>
      </c>
      <c r="CA14" s="215">
        <v>9</v>
      </c>
      <c r="CB14" s="215" t="s">
        <v>35</v>
      </c>
      <c r="CC14" s="215" t="s">
        <v>35</v>
      </c>
      <c r="CD14" s="216">
        <v>0</v>
      </c>
      <c r="CE14" s="215" t="s">
        <v>35</v>
      </c>
      <c r="CF14" s="215" t="s">
        <v>35</v>
      </c>
      <c r="CG14" s="216">
        <v>0</v>
      </c>
      <c r="CH14" s="215" t="s">
        <v>35</v>
      </c>
      <c r="CI14" s="215" t="s">
        <v>35</v>
      </c>
      <c r="CJ14" s="216">
        <v>0</v>
      </c>
      <c r="CK14" s="215" t="s">
        <v>35</v>
      </c>
      <c r="CL14" s="215" t="s">
        <v>35</v>
      </c>
      <c r="CM14" s="216">
        <v>0</v>
      </c>
      <c r="CN14" s="215">
        <v>0</v>
      </c>
      <c r="CO14" s="215">
        <v>6</v>
      </c>
      <c r="CP14" s="215">
        <v>6</v>
      </c>
      <c r="CQ14" s="215">
        <v>31</v>
      </c>
      <c r="CR14" s="215">
        <v>49</v>
      </c>
      <c r="CS14" s="215">
        <v>80</v>
      </c>
      <c r="CT14" s="217"/>
    </row>
    <row r="15" spans="1:98" s="205" customFormat="1" ht="3.75" customHeight="1">
      <c r="A15" s="218"/>
      <c r="B15" s="219"/>
      <c r="C15" s="220"/>
      <c r="D15" s="219"/>
      <c r="F15" s="212"/>
      <c r="G15" s="212"/>
      <c r="H15" s="221"/>
      <c r="I15" s="221"/>
      <c r="J15" s="215"/>
      <c r="K15" s="221"/>
      <c r="L15" s="221"/>
      <c r="M15" s="215"/>
      <c r="N15" s="221"/>
      <c r="O15" s="221"/>
      <c r="P15" s="215"/>
      <c r="Q15" s="221"/>
      <c r="R15" s="221"/>
      <c r="S15" s="215"/>
      <c r="T15" s="215"/>
      <c r="U15" s="215"/>
      <c r="V15" s="215"/>
      <c r="W15" s="221"/>
      <c r="X15" s="221"/>
      <c r="Y15" s="215"/>
      <c r="Z15" s="215"/>
      <c r="AA15" s="215"/>
      <c r="AB15" s="215"/>
      <c r="AC15" s="221"/>
      <c r="AD15" s="221"/>
      <c r="AE15" s="215"/>
      <c r="AF15" s="221"/>
      <c r="AG15" s="221"/>
      <c r="AH15" s="215"/>
      <c r="AI15" s="221"/>
      <c r="AJ15" s="221"/>
      <c r="AK15" s="215"/>
      <c r="AL15" s="221"/>
      <c r="AM15" s="221"/>
      <c r="AN15" s="215"/>
      <c r="AO15" s="221"/>
      <c r="AP15" s="221"/>
      <c r="AQ15" s="215"/>
      <c r="AR15" s="221"/>
      <c r="AS15" s="221"/>
      <c r="AT15" s="215"/>
      <c r="AU15" s="221"/>
      <c r="AV15" s="221"/>
      <c r="AW15" s="215"/>
      <c r="AX15" s="221"/>
      <c r="AY15" s="221"/>
      <c r="AZ15" s="215"/>
      <c r="BA15" s="221"/>
      <c r="BB15" s="221"/>
      <c r="BC15" s="215"/>
      <c r="BD15" s="221"/>
      <c r="BE15" s="221"/>
      <c r="BF15" s="215"/>
      <c r="BG15" s="221"/>
      <c r="BH15" s="221"/>
      <c r="BI15" s="215"/>
      <c r="BJ15" s="221"/>
      <c r="BK15" s="221"/>
      <c r="BL15" s="215"/>
      <c r="BM15" s="221"/>
      <c r="BN15" s="221"/>
      <c r="BO15" s="215"/>
      <c r="BP15" s="221"/>
      <c r="BQ15" s="221"/>
      <c r="BR15" s="215"/>
      <c r="BS15" s="215"/>
      <c r="BT15" s="215"/>
      <c r="BU15" s="215"/>
      <c r="BV15" s="221"/>
      <c r="BW15" s="221"/>
      <c r="BX15" s="215"/>
      <c r="BY15" s="221"/>
      <c r="BZ15" s="221"/>
      <c r="CA15" s="215"/>
      <c r="CB15" s="221"/>
      <c r="CC15" s="221"/>
      <c r="CD15" s="215"/>
      <c r="CE15" s="221"/>
      <c r="CF15" s="221"/>
      <c r="CG15" s="215"/>
      <c r="CH15" s="221"/>
      <c r="CI15" s="221"/>
      <c r="CJ15" s="215"/>
      <c r="CK15" s="221"/>
      <c r="CL15" s="221"/>
      <c r="CM15" s="215"/>
      <c r="CN15" s="221"/>
      <c r="CO15" s="221"/>
      <c r="CP15" s="215"/>
      <c r="CQ15" s="221"/>
      <c r="CR15" s="221"/>
      <c r="CS15" s="215"/>
      <c r="CT15" s="217"/>
    </row>
    <row r="16" spans="1:98" s="205" customFormat="1">
      <c r="A16" s="222" t="s">
        <v>40</v>
      </c>
      <c r="B16" s="223"/>
      <c r="C16" s="224"/>
      <c r="D16" s="225"/>
      <c r="E16" s="226"/>
      <c r="F16" s="204"/>
      <c r="G16" s="204"/>
      <c r="H16" s="195"/>
      <c r="I16" s="195"/>
      <c r="J16" s="196"/>
      <c r="K16" s="195"/>
      <c r="L16" s="195"/>
      <c r="M16" s="196"/>
      <c r="N16" s="195"/>
      <c r="O16" s="195"/>
      <c r="P16" s="196"/>
      <c r="Q16" s="195"/>
      <c r="R16" s="195"/>
      <c r="S16" s="196"/>
      <c r="T16" s="195"/>
      <c r="U16" s="195"/>
      <c r="V16" s="196"/>
      <c r="W16" s="195"/>
      <c r="X16" s="195"/>
      <c r="Y16" s="196"/>
      <c r="Z16" s="195"/>
      <c r="AA16" s="195"/>
      <c r="AB16" s="196"/>
      <c r="AC16" s="195"/>
      <c r="AD16" s="195"/>
      <c r="AE16" s="196"/>
      <c r="AF16" s="195"/>
      <c r="AG16" s="195"/>
      <c r="AH16" s="196"/>
      <c r="AI16" s="195"/>
      <c r="AJ16" s="195"/>
      <c r="AK16" s="196"/>
      <c r="AL16" s="195"/>
      <c r="AM16" s="195"/>
      <c r="AN16" s="196"/>
      <c r="AO16" s="195"/>
      <c r="AP16" s="195"/>
      <c r="AQ16" s="196"/>
      <c r="AR16" s="195"/>
      <c r="AS16" s="195"/>
      <c r="AT16" s="196"/>
      <c r="AU16" s="195"/>
      <c r="AV16" s="195"/>
      <c r="AW16" s="196"/>
      <c r="AX16" s="195"/>
      <c r="AY16" s="195"/>
      <c r="AZ16" s="196"/>
      <c r="BA16" s="195"/>
      <c r="BB16" s="195"/>
      <c r="BC16" s="196"/>
      <c r="BD16" s="195"/>
      <c r="BE16" s="195"/>
      <c r="BF16" s="196"/>
      <c r="BG16" s="195"/>
      <c r="BH16" s="195"/>
      <c r="BI16" s="196"/>
      <c r="BJ16" s="195"/>
      <c r="BK16" s="195"/>
      <c r="BL16" s="196"/>
      <c r="BM16" s="195"/>
      <c r="BN16" s="195"/>
      <c r="BO16" s="196"/>
      <c r="BP16" s="195"/>
      <c r="BQ16" s="195"/>
      <c r="BR16" s="196"/>
      <c r="BS16" s="195"/>
      <c r="BT16" s="195"/>
      <c r="BU16" s="196"/>
      <c r="BV16" s="195"/>
      <c r="BW16" s="195"/>
      <c r="BX16" s="196"/>
      <c r="BY16" s="195"/>
      <c r="BZ16" s="195"/>
      <c r="CA16" s="196"/>
      <c r="CB16" s="195"/>
      <c r="CC16" s="195"/>
      <c r="CD16" s="196"/>
      <c r="CE16" s="195"/>
      <c r="CF16" s="195"/>
      <c r="CG16" s="196"/>
      <c r="CH16" s="195"/>
      <c r="CI16" s="195"/>
      <c r="CJ16" s="196"/>
      <c r="CK16" s="195"/>
      <c r="CL16" s="195"/>
      <c r="CM16" s="196"/>
      <c r="CN16" s="195"/>
      <c r="CO16" s="195"/>
      <c r="CP16" s="196"/>
      <c r="CQ16" s="195"/>
      <c r="CR16" s="195"/>
      <c r="CS16" s="196"/>
      <c r="CT16" s="217"/>
    </row>
    <row r="17" spans="1:98" s="205" customFormat="1" ht="3.75" customHeight="1">
      <c r="A17" s="227"/>
      <c r="B17" s="228"/>
      <c r="C17" s="220"/>
      <c r="D17" s="219"/>
      <c r="F17" s="213"/>
      <c r="G17" s="213"/>
      <c r="H17" s="221"/>
      <c r="I17" s="221"/>
      <c r="J17" s="215"/>
      <c r="K17" s="221"/>
      <c r="L17" s="221"/>
      <c r="M17" s="215"/>
      <c r="N17" s="221"/>
      <c r="O17" s="221"/>
      <c r="P17" s="215"/>
      <c r="Q17" s="221"/>
      <c r="R17" s="221"/>
      <c r="S17" s="215"/>
      <c r="T17" s="215"/>
      <c r="U17" s="215"/>
      <c r="V17" s="215"/>
      <c r="W17" s="221"/>
      <c r="X17" s="221"/>
      <c r="Y17" s="215"/>
      <c r="Z17" s="215"/>
      <c r="AA17" s="215"/>
      <c r="AB17" s="215"/>
      <c r="AC17" s="221"/>
      <c r="AD17" s="221"/>
      <c r="AE17" s="215"/>
      <c r="AF17" s="221"/>
      <c r="AG17" s="221"/>
      <c r="AH17" s="215"/>
      <c r="AI17" s="221"/>
      <c r="AJ17" s="221"/>
      <c r="AK17" s="215"/>
      <c r="AL17" s="221"/>
      <c r="AM17" s="221"/>
      <c r="AN17" s="215"/>
      <c r="AO17" s="221"/>
      <c r="AP17" s="221"/>
      <c r="AQ17" s="215"/>
      <c r="AR17" s="221"/>
      <c r="AS17" s="221"/>
      <c r="AT17" s="215"/>
      <c r="AU17" s="221"/>
      <c r="AV17" s="221"/>
      <c r="AW17" s="215"/>
      <c r="AX17" s="221"/>
      <c r="AY17" s="221"/>
      <c r="AZ17" s="215"/>
      <c r="BA17" s="221"/>
      <c r="BB17" s="221"/>
      <c r="BC17" s="215"/>
      <c r="BD17" s="221"/>
      <c r="BE17" s="221"/>
      <c r="BF17" s="215"/>
      <c r="BG17" s="221"/>
      <c r="BH17" s="221"/>
      <c r="BI17" s="215"/>
      <c r="BJ17" s="221"/>
      <c r="BK17" s="221"/>
      <c r="BL17" s="215"/>
      <c r="BM17" s="221"/>
      <c r="BN17" s="221"/>
      <c r="BO17" s="215"/>
      <c r="BP17" s="221"/>
      <c r="BQ17" s="221"/>
      <c r="BR17" s="215"/>
      <c r="BS17" s="215"/>
      <c r="BT17" s="215"/>
      <c r="BU17" s="215"/>
      <c r="BV17" s="221"/>
      <c r="BW17" s="221"/>
      <c r="BX17" s="215"/>
      <c r="BY17" s="221"/>
      <c r="BZ17" s="221"/>
      <c r="CA17" s="215"/>
      <c r="CB17" s="221"/>
      <c r="CC17" s="221"/>
      <c r="CD17" s="215"/>
      <c r="CE17" s="221"/>
      <c r="CF17" s="221"/>
      <c r="CG17" s="215"/>
      <c r="CH17" s="221"/>
      <c r="CI17" s="221"/>
      <c r="CJ17" s="215"/>
      <c r="CK17" s="221"/>
      <c r="CL17" s="221"/>
      <c r="CM17" s="215"/>
      <c r="CN17" s="221"/>
      <c r="CO17" s="221"/>
      <c r="CP17" s="215"/>
      <c r="CQ17" s="221"/>
      <c r="CR17" s="221"/>
      <c r="CS17" s="215"/>
      <c r="CT17" s="217"/>
    </row>
    <row r="18" spans="1:98" s="209" customFormat="1" ht="12.75" customHeight="1">
      <c r="A18" s="210">
        <v>2</v>
      </c>
      <c r="B18" s="211" t="s">
        <v>202</v>
      </c>
      <c r="C18" s="212">
        <v>371</v>
      </c>
      <c r="D18" s="210" t="s">
        <v>166</v>
      </c>
      <c r="E18" s="213">
        <v>54640</v>
      </c>
      <c r="F18" s="212">
        <v>3</v>
      </c>
      <c r="G18" s="214" t="s">
        <v>206</v>
      </c>
      <c r="H18" s="215">
        <v>2</v>
      </c>
      <c r="I18" s="215">
        <v>9</v>
      </c>
      <c r="J18" s="215">
        <v>11</v>
      </c>
      <c r="K18" s="215" t="s">
        <v>35</v>
      </c>
      <c r="L18" s="215" t="s">
        <v>35</v>
      </c>
      <c r="M18" s="216">
        <v>0</v>
      </c>
      <c r="N18" s="215">
        <v>9</v>
      </c>
      <c r="O18" s="215">
        <v>10</v>
      </c>
      <c r="P18" s="215">
        <v>19</v>
      </c>
      <c r="Q18" s="215">
        <v>3</v>
      </c>
      <c r="R18" s="215">
        <v>6</v>
      </c>
      <c r="S18" s="215">
        <v>9</v>
      </c>
      <c r="T18" s="215" t="s">
        <v>35</v>
      </c>
      <c r="U18" s="215" t="s">
        <v>35</v>
      </c>
      <c r="V18" s="216">
        <v>0</v>
      </c>
      <c r="W18" s="215" t="s">
        <v>35</v>
      </c>
      <c r="X18" s="215" t="s">
        <v>35</v>
      </c>
      <c r="Y18" s="216">
        <v>0</v>
      </c>
      <c r="Z18" s="215" t="s">
        <v>35</v>
      </c>
      <c r="AA18" s="215" t="s">
        <v>35</v>
      </c>
      <c r="AB18" s="216">
        <v>0</v>
      </c>
      <c r="AC18" s="215">
        <v>1</v>
      </c>
      <c r="AD18" s="215">
        <v>1</v>
      </c>
      <c r="AE18" s="215">
        <v>2</v>
      </c>
      <c r="AF18" s="215" t="s">
        <v>35</v>
      </c>
      <c r="AG18" s="215" t="s">
        <v>35</v>
      </c>
      <c r="AH18" s="216">
        <v>0</v>
      </c>
      <c r="AI18" s="215" t="s">
        <v>35</v>
      </c>
      <c r="AJ18" s="215" t="s">
        <v>35</v>
      </c>
      <c r="AK18" s="216">
        <v>0</v>
      </c>
      <c r="AL18" s="215">
        <v>1</v>
      </c>
      <c r="AM18" s="215">
        <v>3</v>
      </c>
      <c r="AN18" s="215">
        <v>4</v>
      </c>
      <c r="AO18" s="215">
        <v>0</v>
      </c>
      <c r="AP18" s="215">
        <v>1</v>
      </c>
      <c r="AQ18" s="215">
        <v>1</v>
      </c>
      <c r="AR18" s="215">
        <v>1</v>
      </c>
      <c r="AS18" s="215">
        <v>0</v>
      </c>
      <c r="AT18" s="215">
        <v>1</v>
      </c>
      <c r="AU18" s="215" t="s">
        <v>35</v>
      </c>
      <c r="AV18" s="215" t="s">
        <v>35</v>
      </c>
      <c r="AW18" s="216">
        <v>0</v>
      </c>
      <c r="AX18" s="215" t="s">
        <v>35</v>
      </c>
      <c r="AY18" s="215" t="s">
        <v>35</v>
      </c>
      <c r="AZ18" s="216">
        <v>0</v>
      </c>
      <c r="BA18" s="215">
        <v>3</v>
      </c>
      <c r="BB18" s="215">
        <v>5</v>
      </c>
      <c r="BC18" s="215">
        <v>8</v>
      </c>
      <c r="BD18" s="215" t="s">
        <v>35</v>
      </c>
      <c r="BE18" s="215" t="s">
        <v>35</v>
      </c>
      <c r="BF18" s="216">
        <v>0</v>
      </c>
      <c r="BG18" s="215" t="s">
        <v>35</v>
      </c>
      <c r="BH18" s="215" t="s">
        <v>35</v>
      </c>
      <c r="BI18" s="216">
        <v>0</v>
      </c>
      <c r="BJ18" s="215" t="s">
        <v>35</v>
      </c>
      <c r="BK18" s="215" t="s">
        <v>35</v>
      </c>
      <c r="BL18" s="216">
        <v>0</v>
      </c>
      <c r="BM18" s="215" t="s">
        <v>35</v>
      </c>
      <c r="BN18" s="215" t="s">
        <v>35</v>
      </c>
      <c r="BO18" s="216">
        <v>0</v>
      </c>
      <c r="BP18" s="215">
        <v>0</v>
      </c>
      <c r="BQ18" s="215">
        <v>1</v>
      </c>
      <c r="BR18" s="215">
        <v>1</v>
      </c>
      <c r="BS18" s="215" t="s">
        <v>35</v>
      </c>
      <c r="BT18" s="215" t="s">
        <v>35</v>
      </c>
      <c r="BU18" s="216">
        <v>0</v>
      </c>
      <c r="BV18" s="215" t="s">
        <v>35</v>
      </c>
      <c r="BW18" s="215" t="s">
        <v>35</v>
      </c>
      <c r="BX18" s="216">
        <v>0</v>
      </c>
      <c r="BY18" s="215" t="s">
        <v>35</v>
      </c>
      <c r="BZ18" s="215" t="s">
        <v>35</v>
      </c>
      <c r="CA18" s="216">
        <v>0</v>
      </c>
      <c r="CB18" s="215" t="s">
        <v>35</v>
      </c>
      <c r="CC18" s="215" t="s">
        <v>35</v>
      </c>
      <c r="CD18" s="216">
        <v>0</v>
      </c>
      <c r="CE18" s="215" t="s">
        <v>35</v>
      </c>
      <c r="CF18" s="215" t="s">
        <v>35</v>
      </c>
      <c r="CG18" s="216">
        <v>0</v>
      </c>
      <c r="CH18" s="215" t="s">
        <v>35</v>
      </c>
      <c r="CI18" s="215" t="s">
        <v>35</v>
      </c>
      <c r="CJ18" s="216">
        <v>0</v>
      </c>
      <c r="CK18" s="215" t="s">
        <v>35</v>
      </c>
      <c r="CL18" s="215" t="s">
        <v>35</v>
      </c>
      <c r="CM18" s="216">
        <v>0</v>
      </c>
      <c r="CN18" s="215">
        <v>1</v>
      </c>
      <c r="CO18" s="215">
        <v>3</v>
      </c>
      <c r="CP18" s="215">
        <v>4</v>
      </c>
      <c r="CQ18" s="215">
        <v>21</v>
      </c>
      <c r="CR18" s="215">
        <v>39</v>
      </c>
      <c r="CS18" s="215">
        <v>60</v>
      </c>
      <c r="CT18" s="217"/>
    </row>
    <row r="19" spans="1:98" s="209" customFormat="1" ht="12.75" customHeight="1">
      <c r="A19" s="210">
        <v>3</v>
      </c>
      <c r="B19" s="211" t="s">
        <v>207</v>
      </c>
      <c r="C19" s="212">
        <v>1061</v>
      </c>
      <c r="D19" s="210" t="s">
        <v>43</v>
      </c>
      <c r="E19" s="213">
        <v>81401</v>
      </c>
      <c r="F19" s="212">
        <v>3</v>
      </c>
      <c r="G19" s="214" t="s">
        <v>206</v>
      </c>
      <c r="H19" s="215">
        <v>3</v>
      </c>
      <c r="I19" s="215">
        <v>6</v>
      </c>
      <c r="J19" s="215">
        <v>9</v>
      </c>
      <c r="K19" s="215">
        <v>2</v>
      </c>
      <c r="L19" s="215">
        <v>5</v>
      </c>
      <c r="M19" s="215">
        <v>7</v>
      </c>
      <c r="N19" s="215">
        <v>3</v>
      </c>
      <c r="O19" s="215">
        <v>11</v>
      </c>
      <c r="P19" s="215">
        <v>14</v>
      </c>
      <c r="Q19" s="215">
        <v>1</v>
      </c>
      <c r="R19" s="215">
        <v>6</v>
      </c>
      <c r="S19" s="215">
        <v>7</v>
      </c>
      <c r="T19" s="215" t="s">
        <v>35</v>
      </c>
      <c r="U19" s="215" t="s">
        <v>35</v>
      </c>
      <c r="V19" s="216">
        <v>0</v>
      </c>
      <c r="W19" s="215" t="s">
        <v>35</v>
      </c>
      <c r="X19" s="215" t="s">
        <v>35</v>
      </c>
      <c r="Y19" s="216">
        <v>0</v>
      </c>
      <c r="Z19" s="215" t="s">
        <v>35</v>
      </c>
      <c r="AA19" s="215" t="s">
        <v>35</v>
      </c>
      <c r="AB19" s="216">
        <v>0</v>
      </c>
      <c r="AC19" s="215" t="s">
        <v>35</v>
      </c>
      <c r="AD19" s="215" t="s">
        <v>35</v>
      </c>
      <c r="AE19" s="216">
        <v>0</v>
      </c>
      <c r="AF19" s="215" t="s">
        <v>35</v>
      </c>
      <c r="AG19" s="215" t="s">
        <v>35</v>
      </c>
      <c r="AH19" s="216">
        <v>0</v>
      </c>
      <c r="AI19" s="215" t="s">
        <v>35</v>
      </c>
      <c r="AJ19" s="215" t="s">
        <v>35</v>
      </c>
      <c r="AK19" s="216">
        <v>0</v>
      </c>
      <c r="AL19" s="215">
        <v>1</v>
      </c>
      <c r="AM19" s="215">
        <v>3</v>
      </c>
      <c r="AN19" s="215">
        <v>4</v>
      </c>
      <c r="AO19" s="215" t="s">
        <v>35</v>
      </c>
      <c r="AP19" s="215" t="s">
        <v>35</v>
      </c>
      <c r="AQ19" s="216">
        <v>0</v>
      </c>
      <c r="AR19" s="215" t="s">
        <v>35</v>
      </c>
      <c r="AS19" s="215" t="s">
        <v>35</v>
      </c>
      <c r="AT19" s="216">
        <v>0</v>
      </c>
      <c r="AU19" s="215" t="s">
        <v>35</v>
      </c>
      <c r="AV19" s="215" t="s">
        <v>35</v>
      </c>
      <c r="AW19" s="216">
        <v>0</v>
      </c>
      <c r="AX19" s="215" t="s">
        <v>35</v>
      </c>
      <c r="AY19" s="215" t="s">
        <v>35</v>
      </c>
      <c r="AZ19" s="216">
        <v>0</v>
      </c>
      <c r="BA19" s="215">
        <v>4</v>
      </c>
      <c r="BB19" s="215">
        <v>3</v>
      </c>
      <c r="BC19" s="215">
        <v>7</v>
      </c>
      <c r="BD19" s="215" t="s">
        <v>35</v>
      </c>
      <c r="BE19" s="215" t="s">
        <v>35</v>
      </c>
      <c r="BF19" s="216">
        <v>0</v>
      </c>
      <c r="BG19" s="215" t="s">
        <v>35</v>
      </c>
      <c r="BH19" s="215" t="s">
        <v>35</v>
      </c>
      <c r="BI19" s="216">
        <v>0</v>
      </c>
      <c r="BJ19" s="215" t="s">
        <v>35</v>
      </c>
      <c r="BK19" s="215" t="s">
        <v>35</v>
      </c>
      <c r="BL19" s="216">
        <v>0</v>
      </c>
      <c r="BM19" s="215" t="s">
        <v>35</v>
      </c>
      <c r="BN19" s="215" t="s">
        <v>35</v>
      </c>
      <c r="BO19" s="216">
        <v>0</v>
      </c>
      <c r="BP19" s="215" t="s">
        <v>35</v>
      </c>
      <c r="BQ19" s="215" t="s">
        <v>35</v>
      </c>
      <c r="BR19" s="216">
        <v>0</v>
      </c>
      <c r="BS19" s="215" t="s">
        <v>35</v>
      </c>
      <c r="BT19" s="215" t="s">
        <v>35</v>
      </c>
      <c r="BU19" s="216">
        <v>0</v>
      </c>
      <c r="BV19" s="215" t="s">
        <v>35</v>
      </c>
      <c r="BW19" s="215" t="s">
        <v>35</v>
      </c>
      <c r="BX19" s="216">
        <v>0</v>
      </c>
      <c r="BY19" s="215" t="s">
        <v>35</v>
      </c>
      <c r="BZ19" s="215" t="s">
        <v>35</v>
      </c>
      <c r="CA19" s="216">
        <v>0</v>
      </c>
      <c r="CB19" s="215" t="s">
        <v>35</v>
      </c>
      <c r="CC19" s="215" t="s">
        <v>35</v>
      </c>
      <c r="CD19" s="216">
        <v>0</v>
      </c>
      <c r="CE19" s="215" t="s">
        <v>35</v>
      </c>
      <c r="CF19" s="215" t="s">
        <v>35</v>
      </c>
      <c r="CG19" s="216">
        <v>0</v>
      </c>
      <c r="CH19" s="215" t="s">
        <v>35</v>
      </c>
      <c r="CI19" s="215" t="s">
        <v>35</v>
      </c>
      <c r="CJ19" s="216">
        <v>0</v>
      </c>
      <c r="CK19" s="215" t="s">
        <v>35</v>
      </c>
      <c r="CL19" s="215" t="s">
        <v>35</v>
      </c>
      <c r="CM19" s="216">
        <v>0</v>
      </c>
      <c r="CN19" s="215" t="s">
        <v>35</v>
      </c>
      <c r="CO19" s="215" t="s">
        <v>35</v>
      </c>
      <c r="CP19" s="216">
        <v>0</v>
      </c>
      <c r="CQ19" s="215">
        <v>14</v>
      </c>
      <c r="CR19" s="215">
        <v>34</v>
      </c>
      <c r="CS19" s="215">
        <v>48</v>
      </c>
      <c r="CT19" s="217"/>
    </row>
    <row r="20" spans="1:98" s="209" customFormat="1" ht="12.75" customHeight="1">
      <c r="A20" s="210">
        <v>17</v>
      </c>
      <c r="B20" s="211" t="s">
        <v>208</v>
      </c>
      <c r="C20" s="212">
        <v>3203</v>
      </c>
      <c r="D20" s="210" t="s">
        <v>44</v>
      </c>
      <c r="E20" s="213">
        <v>75522</v>
      </c>
      <c r="F20" s="212">
        <v>3</v>
      </c>
      <c r="G20" s="214" t="s">
        <v>206</v>
      </c>
      <c r="H20" s="215">
        <v>2</v>
      </c>
      <c r="I20" s="215">
        <v>10</v>
      </c>
      <c r="J20" s="215">
        <v>12</v>
      </c>
      <c r="K20" s="215">
        <v>2</v>
      </c>
      <c r="L20" s="215">
        <v>7</v>
      </c>
      <c r="M20" s="215">
        <v>9</v>
      </c>
      <c r="N20" s="215">
        <v>11</v>
      </c>
      <c r="O20" s="215">
        <v>8</v>
      </c>
      <c r="P20" s="215">
        <v>19</v>
      </c>
      <c r="Q20" s="215">
        <v>2</v>
      </c>
      <c r="R20" s="215">
        <v>7</v>
      </c>
      <c r="S20" s="215">
        <v>9</v>
      </c>
      <c r="T20" s="215" t="s">
        <v>35</v>
      </c>
      <c r="U20" s="215" t="s">
        <v>35</v>
      </c>
      <c r="V20" s="216">
        <v>0</v>
      </c>
      <c r="W20" s="215" t="s">
        <v>35</v>
      </c>
      <c r="X20" s="215" t="s">
        <v>35</v>
      </c>
      <c r="Y20" s="216">
        <v>0</v>
      </c>
      <c r="Z20" s="215" t="s">
        <v>35</v>
      </c>
      <c r="AA20" s="215" t="s">
        <v>35</v>
      </c>
      <c r="AB20" s="216">
        <v>0</v>
      </c>
      <c r="AC20" s="215">
        <v>0</v>
      </c>
      <c r="AD20" s="215">
        <v>1</v>
      </c>
      <c r="AE20" s="215">
        <v>1</v>
      </c>
      <c r="AF20" s="215" t="s">
        <v>35</v>
      </c>
      <c r="AG20" s="215" t="s">
        <v>35</v>
      </c>
      <c r="AH20" s="216">
        <v>0</v>
      </c>
      <c r="AI20" s="215" t="s">
        <v>35</v>
      </c>
      <c r="AJ20" s="215" t="s">
        <v>35</v>
      </c>
      <c r="AK20" s="216">
        <v>0</v>
      </c>
      <c r="AL20" s="215">
        <v>2</v>
      </c>
      <c r="AM20" s="215">
        <v>3</v>
      </c>
      <c r="AN20" s="215">
        <v>5</v>
      </c>
      <c r="AO20" s="215" t="s">
        <v>35</v>
      </c>
      <c r="AP20" s="215" t="s">
        <v>35</v>
      </c>
      <c r="AQ20" s="216">
        <v>0</v>
      </c>
      <c r="AR20" s="215" t="s">
        <v>35</v>
      </c>
      <c r="AS20" s="215" t="s">
        <v>35</v>
      </c>
      <c r="AT20" s="216">
        <v>0</v>
      </c>
      <c r="AU20" s="215" t="s">
        <v>35</v>
      </c>
      <c r="AV20" s="215" t="s">
        <v>35</v>
      </c>
      <c r="AW20" s="216">
        <v>0</v>
      </c>
      <c r="AX20" s="215" t="s">
        <v>35</v>
      </c>
      <c r="AY20" s="215" t="s">
        <v>35</v>
      </c>
      <c r="AZ20" s="216">
        <v>0</v>
      </c>
      <c r="BA20" s="215">
        <v>3</v>
      </c>
      <c r="BB20" s="215">
        <v>4</v>
      </c>
      <c r="BC20" s="215">
        <v>7</v>
      </c>
      <c r="BD20" s="215" t="s">
        <v>35</v>
      </c>
      <c r="BE20" s="215" t="s">
        <v>35</v>
      </c>
      <c r="BF20" s="216">
        <v>0</v>
      </c>
      <c r="BG20" s="215" t="s">
        <v>35</v>
      </c>
      <c r="BH20" s="215" t="s">
        <v>35</v>
      </c>
      <c r="BI20" s="216">
        <v>0</v>
      </c>
      <c r="BJ20" s="215" t="s">
        <v>35</v>
      </c>
      <c r="BK20" s="215" t="s">
        <v>35</v>
      </c>
      <c r="BL20" s="216">
        <v>0</v>
      </c>
      <c r="BM20" s="215" t="s">
        <v>35</v>
      </c>
      <c r="BN20" s="215" t="s">
        <v>35</v>
      </c>
      <c r="BO20" s="216">
        <v>0</v>
      </c>
      <c r="BP20" s="215" t="s">
        <v>35</v>
      </c>
      <c r="BQ20" s="215" t="s">
        <v>35</v>
      </c>
      <c r="BR20" s="216">
        <v>0</v>
      </c>
      <c r="BS20" s="215" t="s">
        <v>35</v>
      </c>
      <c r="BT20" s="215" t="s">
        <v>35</v>
      </c>
      <c r="BU20" s="216">
        <v>0</v>
      </c>
      <c r="BV20" s="215" t="s">
        <v>35</v>
      </c>
      <c r="BW20" s="215" t="s">
        <v>35</v>
      </c>
      <c r="BX20" s="216">
        <v>0</v>
      </c>
      <c r="BY20" s="215" t="s">
        <v>35</v>
      </c>
      <c r="BZ20" s="215" t="s">
        <v>35</v>
      </c>
      <c r="CA20" s="216">
        <v>0</v>
      </c>
      <c r="CB20" s="215" t="s">
        <v>35</v>
      </c>
      <c r="CC20" s="215" t="s">
        <v>35</v>
      </c>
      <c r="CD20" s="216">
        <v>0</v>
      </c>
      <c r="CE20" s="215" t="s">
        <v>35</v>
      </c>
      <c r="CF20" s="215" t="s">
        <v>35</v>
      </c>
      <c r="CG20" s="216">
        <v>0</v>
      </c>
      <c r="CH20" s="215" t="s">
        <v>35</v>
      </c>
      <c r="CI20" s="215" t="s">
        <v>35</v>
      </c>
      <c r="CJ20" s="216">
        <v>0</v>
      </c>
      <c r="CK20" s="215" t="s">
        <v>35</v>
      </c>
      <c r="CL20" s="215" t="s">
        <v>35</v>
      </c>
      <c r="CM20" s="216">
        <v>0</v>
      </c>
      <c r="CN20" s="215">
        <v>1</v>
      </c>
      <c r="CO20" s="215">
        <v>0</v>
      </c>
      <c r="CP20" s="215">
        <v>1</v>
      </c>
      <c r="CQ20" s="215">
        <v>23</v>
      </c>
      <c r="CR20" s="215">
        <v>40</v>
      </c>
      <c r="CS20" s="215">
        <v>63</v>
      </c>
      <c r="CT20" s="217"/>
    </row>
    <row r="21" spans="1:98" s="209" customFormat="1" ht="12.75" customHeight="1">
      <c r="A21" s="210">
        <v>21</v>
      </c>
      <c r="B21" s="211" t="s">
        <v>213</v>
      </c>
      <c r="C21" s="212">
        <v>5192</v>
      </c>
      <c r="D21" s="210" t="s">
        <v>58</v>
      </c>
      <c r="E21" s="213">
        <v>63494</v>
      </c>
      <c r="F21" s="212">
        <v>3</v>
      </c>
      <c r="G21" s="214" t="s">
        <v>206</v>
      </c>
      <c r="H21" s="215">
        <v>7</v>
      </c>
      <c r="I21" s="215">
        <v>11</v>
      </c>
      <c r="J21" s="215">
        <v>18</v>
      </c>
      <c r="K21" s="215">
        <v>3</v>
      </c>
      <c r="L21" s="215">
        <v>6</v>
      </c>
      <c r="M21" s="215">
        <v>9</v>
      </c>
      <c r="N21" s="215">
        <v>3</v>
      </c>
      <c r="O21" s="215">
        <v>5</v>
      </c>
      <c r="P21" s="215">
        <v>8</v>
      </c>
      <c r="Q21" s="215">
        <v>1</v>
      </c>
      <c r="R21" s="215">
        <v>2</v>
      </c>
      <c r="S21" s="215">
        <v>3</v>
      </c>
      <c r="T21" s="215" t="s">
        <v>35</v>
      </c>
      <c r="U21" s="215" t="s">
        <v>35</v>
      </c>
      <c r="V21" s="216">
        <v>0</v>
      </c>
      <c r="W21" s="215" t="s">
        <v>35</v>
      </c>
      <c r="X21" s="215" t="s">
        <v>35</v>
      </c>
      <c r="Y21" s="216">
        <v>0</v>
      </c>
      <c r="Z21" s="215" t="s">
        <v>35</v>
      </c>
      <c r="AA21" s="215" t="s">
        <v>35</v>
      </c>
      <c r="AB21" s="216">
        <v>0</v>
      </c>
      <c r="AC21" s="215" t="s">
        <v>35</v>
      </c>
      <c r="AD21" s="215" t="s">
        <v>35</v>
      </c>
      <c r="AE21" s="216">
        <v>0</v>
      </c>
      <c r="AF21" s="215" t="s">
        <v>35</v>
      </c>
      <c r="AG21" s="215" t="s">
        <v>35</v>
      </c>
      <c r="AH21" s="216">
        <v>0</v>
      </c>
      <c r="AI21" s="215" t="s">
        <v>35</v>
      </c>
      <c r="AJ21" s="215" t="s">
        <v>35</v>
      </c>
      <c r="AK21" s="216">
        <v>0</v>
      </c>
      <c r="AL21" s="215" t="s">
        <v>35</v>
      </c>
      <c r="AM21" s="215" t="s">
        <v>35</v>
      </c>
      <c r="AN21" s="216">
        <v>0</v>
      </c>
      <c r="AO21" s="215" t="s">
        <v>35</v>
      </c>
      <c r="AP21" s="215" t="s">
        <v>35</v>
      </c>
      <c r="AQ21" s="216">
        <v>0</v>
      </c>
      <c r="AR21" s="215" t="s">
        <v>35</v>
      </c>
      <c r="AS21" s="215" t="s">
        <v>35</v>
      </c>
      <c r="AT21" s="216">
        <v>0</v>
      </c>
      <c r="AU21" s="215" t="s">
        <v>35</v>
      </c>
      <c r="AV21" s="215" t="s">
        <v>35</v>
      </c>
      <c r="AW21" s="216">
        <v>0</v>
      </c>
      <c r="AX21" s="215" t="s">
        <v>35</v>
      </c>
      <c r="AY21" s="215" t="s">
        <v>35</v>
      </c>
      <c r="AZ21" s="216">
        <v>0</v>
      </c>
      <c r="BA21" s="215">
        <v>1</v>
      </c>
      <c r="BB21" s="215">
        <v>2</v>
      </c>
      <c r="BC21" s="215">
        <v>3</v>
      </c>
      <c r="BD21" s="215" t="s">
        <v>35</v>
      </c>
      <c r="BE21" s="215" t="s">
        <v>35</v>
      </c>
      <c r="BF21" s="216">
        <v>0</v>
      </c>
      <c r="BG21" s="215" t="s">
        <v>35</v>
      </c>
      <c r="BH21" s="215" t="s">
        <v>35</v>
      </c>
      <c r="BI21" s="216">
        <v>0</v>
      </c>
      <c r="BJ21" s="215" t="s">
        <v>35</v>
      </c>
      <c r="BK21" s="215" t="s">
        <v>35</v>
      </c>
      <c r="BL21" s="216">
        <v>0</v>
      </c>
      <c r="BM21" s="215" t="s">
        <v>35</v>
      </c>
      <c r="BN21" s="215" t="s">
        <v>35</v>
      </c>
      <c r="BO21" s="216">
        <v>0</v>
      </c>
      <c r="BP21" s="215" t="s">
        <v>35</v>
      </c>
      <c r="BQ21" s="215" t="s">
        <v>35</v>
      </c>
      <c r="BR21" s="216">
        <v>0</v>
      </c>
      <c r="BS21" s="215" t="s">
        <v>35</v>
      </c>
      <c r="BT21" s="215" t="s">
        <v>35</v>
      </c>
      <c r="BU21" s="216">
        <v>0</v>
      </c>
      <c r="BV21" s="215">
        <v>4</v>
      </c>
      <c r="BW21" s="215">
        <v>14</v>
      </c>
      <c r="BX21" s="215">
        <v>18</v>
      </c>
      <c r="BY21" s="215" t="s">
        <v>35</v>
      </c>
      <c r="BZ21" s="215" t="s">
        <v>35</v>
      </c>
      <c r="CA21" s="216">
        <v>0</v>
      </c>
      <c r="CB21" s="215" t="s">
        <v>35</v>
      </c>
      <c r="CC21" s="215" t="s">
        <v>35</v>
      </c>
      <c r="CD21" s="216">
        <v>0</v>
      </c>
      <c r="CE21" s="215" t="s">
        <v>35</v>
      </c>
      <c r="CF21" s="215" t="s">
        <v>35</v>
      </c>
      <c r="CG21" s="216">
        <v>0</v>
      </c>
      <c r="CH21" s="215" t="s">
        <v>35</v>
      </c>
      <c r="CI21" s="215" t="s">
        <v>35</v>
      </c>
      <c r="CJ21" s="216">
        <v>0</v>
      </c>
      <c r="CK21" s="215" t="s">
        <v>35</v>
      </c>
      <c r="CL21" s="215" t="s">
        <v>35</v>
      </c>
      <c r="CM21" s="216">
        <v>0</v>
      </c>
      <c r="CN21" s="215">
        <v>0</v>
      </c>
      <c r="CO21" s="215">
        <v>1</v>
      </c>
      <c r="CP21" s="215">
        <v>1</v>
      </c>
      <c r="CQ21" s="215">
        <v>19</v>
      </c>
      <c r="CR21" s="215">
        <v>41</v>
      </c>
      <c r="CS21" s="215">
        <v>60</v>
      </c>
      <c r="CT21" s="217"/>
    </row>
    <row r="22" spans="1:98" s="205" customFormat="1" ht="3.75" customHeight="1">
      <c r="A22" s="229"/>
      <c r="B22" s="230"/>
      <c r="C22" s="231"/>
      <c r="D22" s="232"/>
      <c r="F22" s="212"/>
      <c r="G22" s="212"/>
      <c r="H22" s="221"/>
      <c r="I22" s="221"/>
      <c r="J22" s="215"/>
      <c r="K22" s="221"/>
      <c r="L22" s="221"/>
      <c r="M22" s="215"/>
      <c r="N22" s="221"/>
      <c r="O22" s="221"/>
      <c r="P22" s="215"/>
      <c r="Q22" s="221"/>
      <c r="R22" s="221"/>
      <c r="S22" s="215"/>
      <c r="T22" s="215"/>
      <c r="U22" s="215"/>
      <c r="V22" s="215"/>
      <c r="W22" s="221"/>
      <c r="X22" s="221"/>
      <c r="Y22" s="215"/>
      <c r="Z22" s="215"/>
      <c r="AA22" s="215"/>
      <c r="AB22" s="215"/>
      <c r="AC22" s="221"/>
      <c r="AD22" s="221"/>
      <c r="AE22" s="215"/>
      <c r="AF22" s="233"/>
      <c r="AG22" s="233"/>
      <c r="AH22" s="215"/>
      <c r="AI22" s="233"/>
      <c r="AJ22" s="233"/>
      <c r="AK22" s="215"/>
      <c r="AL22" s="233"/>
      <c r="AM22" s="233"/>
      <c r="AN22" s="215"/>
      <c r="AO22" s="221"/>
      <c r="AP22" s="221"/>
      <c r="AQ22" s="215"/>
      <c r="AR22" s="221"/>
      <c r="AS22" s="221"/>
      <c r="AT22" s="215"/>
      <c r="AU22" s="221"/>
      <c r="AV22" s="221"/>
      <c r="AW22" s="215"/>
      <c r="AX22" s="221"/>
      <c r="AY22" s="221"/>
      <c r="AZ22" s="215"/>
      <c r="BA22" s="221"/>
      <c r="BB22" s="221"/>
      <c r="BC22" s="215"/>
      <c r="BD22" s="221"/>
      <c r="BE22" s="221"/>
      <c r="BF22" s="215"/>
      <c r="BG22" s="233"/>
      <c r="BH22" s="233"/>
      <c r="BI22" s="215"/>
      <c r="BJ22" s="221"/>
      <c r="BK22" s="221"/>
      <c r="BL22" s="215"/>
      <c r="BM22" s="221"/>
      <c r="BN22" s="221"/>
      <c r="BO22" s="215"/>
      <c r="BP22" s="221"/>
      <c r="BQ22" s="221"/>
      <c r="BR22" s="215"/>
      <c r="BS22" s="221"/>
      <c r="BT22" s="221"/>
      <c r="BU22" s="215"/>
      <c r="BV22" s="233"/>
      <c r="BW22" s="233"/>
      <c r="BX22" s="215"/>
      <c r="BY22" s="221"/>
      <c r="BZ22" s="221"/>
      <c r="CA22" s="215"/>
      <c r="CB22" s="221"/>
      <c r="CC22" s="221"/>
      <c r="CD22" s="215"/>
      <c r="CE22" s="221"/>
      <c r="CF22" s="221"/>
      <c r="CG22" s="215"/>
      <c r="CH22" s="221"/>
      <c r="CI22" s="221"/>
      <c r="CJ22" s="215"/>
      <c r="CK22" s="221"/>
      <c r="CL22" s="221"/>
      <c r="CM22" s="215"/>
      <c r="CN22" s="221"/>
      <c r="CO22" s="221"/>
      <c r="CP22" s="215"/>
      <c r="CQ22" s="221"/>
      <c r="CR22" s="221"/>
      <c r="CS22" s="215"/>
      <c r="CT22" s="217"/>
    </row>
    <row r="23" spans="1:98" s="208" customFormat="1">
      <c r="A23" s="200" t="s">
        <v>45</v>
      </c>
      <c r="B23" s="234"/>
      <c r="C23" s="235"/>
      <c r="D23" s="236"/>
      <c r="E23" s="226"/>
      <c r="F23" s="204"/>
      <c r="G23" s="204"/>
      <c r="H23" s="195"/>
      <c r="I23" s="195"/>
      <c r="J23" s="196"/>
      <c r="K23" s="195"/>
      <c r="L23" s="195"/>
      <c r="M23" s="196"/>
      <c r="N23" s="195"/>
      <c r="O23" s="195"/>
      <c r="P23" s="196"/>
      <c r="Q23" s="195"/>
      <c r="R23" s="195"/>
      <c r="S23" s="196"/>
      <c r="T23" s="195"/>
      <c r="U23" s="195"/>
      <c r="V23" s="196"/>
      <c r="W23" s="195"/>
      <c r="X23" s="195"/>
      <c r="Y23" s="196"/>
      <c r="Z23" s="195"/>
      <c r="AA23" s="195"/>
      <c r="AB23" s="196"/>
      <c r="AC23" s="195"/>
      <c r="AD23" s="195"/>
      <c r="AE23" s="196"/>
      <c r="AF23" s="195"/>
      <c r="AG23" s="195"/>
      <c r="AH23" s="196"/>
      <c r="AI23" s="195"/>
      <c r="AJ23" s="195"/>
      <c r="AK23" s="196"/>
      <c r="AL23" s="195"/>
      <c r="AM23" s="195"/>
      <c r="AN23" s="196"/>
      <c r="AO23" s="195"/>
      <c r="AP23" s="195"/>
      <c r="AQ23" s="196"/>
      <c r="AR23" s="195"/>
      <c r="AS23" s="195"/>
      <c r="AT23" s="196"/>
      <c r="AU23" s="195"/>
      <c r="AV23" s="195"/>
      <c r="AW23" s="196"/>
      <c r="AX23" s="195"/>
      <c r="AY23" s="195"/>
      <c r="AZ23" s="196"/>
      <c r="BA23" s="195"/>
      <c r="BB23" s="195"/>
      <c r="BC23" s="196"/>
      <c r="BD23" s="195"/>
      <c r="BE23" s="195"/>
      <c r="BF23" s="196"/>
      <c r="BG23" s="195"/>
      <c r="BH23" s="195"/>
      <c r="BI23" s="196"/>
      <c r="BJ23" s="195"/>
      <c r="BK23" s="195"/>
      <c r="BL23" s="196"/>
      <c r="BM23" s="195"/>
      <c r="BN23" s="195"/>
      <c r="BO23" s="196"/>
      <c r="BP23" s="195"/>
      <c r="BQ23" s="195"/>
      <c r="BR23" s="196"/>
      <c r="BS23" s="195"/>
      <c r="BT23" s="195"/>
      <c r="BU23" s="196"/>
      <c r="BV23" s="195"/>
      <c r="BW23" s="195"/>
      <c r="BX23" s="196"/>
      <c r="BY23" s="195"/>
      <c r="BZ23" s="195"/>
      <c r="CA23" s="196"/>
      <c r="CB23" s="195"/>
      <c r="CC23" s="195"/>
      <c r="CD23" s="196"/>
      <c r="CE23" s="195"/>
      <c r="CF23" s="195"/>
      <c r="CG23" s="196"/>
      <c r="CH23" s="195"/>
      <c r="CI23" s="195"/>
      <c r="CJ23" s="196"/>
      <c r="CK23" s="195"/>
      <c r="CL23" s="195"/>
      <c r="CM23" s="196"/>
      <c r="CN23" s="195"/>
      <c r="CO23" s="195"/>
      <c r="CP23" s="196"/>
      <c r="CQ23" s="195"/>
      <c r="CR23" s="195"/>
      <c r="CS23" s="196"/>
      <c r="CT23" s="217"/>
    </row>
    <row r="24" spans="1:98" s="205" customFormat="1" ht="3.75" customHeight="1">
      <c r="A24" s="237"/>
      <c r="B24" s="238"/>
      <c r="C24" s="239"/>
      <c r="D24" s="238"/>
      <c r="F24" s="213"/>
      <c r="G24" s="213"/>
      <c r="H24" s="240"/>
      <c r="I24" s="240"/>
      <c r="J24" s="215"/>
      <c r="K24" s="240"/>
      <c r="L24" s="240"/>
      <c r="M24" s="215"/>
      <c r="N24" s="240"/>
      <c r="O24" s="240"/>
      <c r="P24" s="215"/>
      <c r="Q24" s="240"/>
      <c r="R24" s="240"/>
      <c r="S24" s="215"/>
      <c r="T24" s="215"/>
      <c r="U24" s="215"/>
      <c r="V24" s="215"/>
      <c r="W24" s="240"/>
      <c r="X24" s="240"/>
      <c r="Y24" s="215"/>
      <c r="Z24" s="215"/>
      <c r="AA24" s="215"/>
      <c r="AB24" s="215"/>
      <c r="AC24" s="240"/>
      <c r="AD24" s="240"/>
      <c r="AE24" s="215"/>
      <c r="AF24" s="221"/>
      <c r="AG24" s="221"/>
      <c r="AH24" s="215"/>
      <c r="AI24" s="221"/>
      <c r="AJ24" s="221"/>
      <c r="AK24" s="215"/>
      <c r="AL24" s="221"/>
      <c r="AM24" s="221"/>
      <c r="AN24" s="215"/>
      <c r="AO24" s="240"/>
      <c r="AP24" s="240"/>
      <c r="AQ24" s="215"/>
      <c r="AR24" s="240"/>
      <c r="AS24" s="240"/>
      <c r="AT24" s="215"/>
      <c r="AU24" s="240"/>
      <c r="AV24" s="240"/>
      <c r="AW24" s="215"/>
      <c r="AX24" s="240"/>
      <c r="AY24" s="240"/>
      <c r="AZ24" s="215"/>
      <c r="BA24" s="240"/>
      <c r="BB24" s="240"/>
      <c r="BC24" s="215"/>
      <c r="BD24" s="240"/>
      <c r="BE24" s="240"/>
      <c r="BF24" s="215"/>
      <c r="BG24" s="221"/>
      <c r="BH24" s="221"/>
      <c r="BI24" s="215"/>
      <c r="BJ24" s="221"/>
      <c r="BK24" s="221"/>
      <c r="BL24" s="215"/>
      <c r="BM24" s="221"/>
      <c r="BN24" s="221"/>
      <c r="BO24" s="215"/>
      <c r="BP24" s="240"/>
      <c r="BQ24" s="240"/>
      <c r="BR24" s="215"/>
      <c r="BS24" s="215"/>
      <c r="BT24" s="215"/>
      <c r="BU24" s="215"/>
      <c r="BV24" s="221"/>
      <c r="BW24" s="221"/>
      <c r="BX24" s="215"/>
      <c r="BY24" s="240"/>
      <c r="BZ24" s="240"/>
      <c r="CA24" s="215"/>
      <c r="CB24" s="240"/>
      <c r="CC24" s="240"/>
      <c r="CD24" s="215"/>
      <c r="CE24" s="240"/>
      <c r="CF24" s="240"/>
      <c r="CG24" s="215"/>
      <c r="CH24" s="240"/>
      <c r="CI24" s="240"/>
      <c r="CJ24" s="215"/>
      <c r="CK24" s="240"/>
      <c r="CL24" s="240"/>
      <c r="CM24" s="215"/>
      <c r="CN24" s="240"/>
      <c r="CO24" s="240"/>
      <c r="CP24" s="215"/>
      <c r="CQ24" s="240"/>
      <c r="CR24" s="240"/>
      <c r="CS24" s="215"/>
      <c r="CT24" s="217"/>
    </row>
    <row r="25" spans="1:98" s="209" customFormat="1" ht="12.75" customHeight="1">
      <c r="A25" s="210">
        <v>1</v>
      </c>
      <c r="B25" s="211" t="s">
        <v>201</v>
      </c>
      <c r="C25" s="212">
        <v>121</v>
      </c>
      <c r="D25" s="210" t="s">
        <v>128</v>
      </c>
      <c r="E25" s="213">
        <v>24513</v>
      </c>
      <c r="F25" s="212">
        <v>2</v>
      </c>
      <c r="G25" s="214" t="s">
        <v>45</v>
      </c>
      <c r="H25" s="215">
        <v>1</v>
      </c>
      <c r="I25" s="215">
        <v>4</v>
      </c>
      <c r="J25" s="215">
        <v>5</v>
      </c>
      <c r="K25" s="215">
        <v>0</v>
      </c>
      <c r="L25" s="215">
        <v>2</v>
      </c>
      <c r="M25" s="215">
        <v>2</v>
      </c>
      <c r="N25" s="215">
        <v>3</v>
      </c>
      <c r="O25" s="215">
        <v>2</v>
      </c>
      <c r="P25" s="215">
        <v>5</v>
      </c>
      <c r="Q25" s="215">
        <v>0</v>
      </c>
      <c r="R25" s="215">
        <v>9</v>
      </c>
      <c r="S25" s="215">
        <v>9</v>
      </c>
      <c r="T25" s="215" t="s">
        <v>35</v>
      </c>
      <c r="U25" s="215" t="s">
        <v>35</v>
      </c>
      <c r="V25" s="216">
        <v>0</v>
      </c>
      <c r="W25" s="215" t="s">
        <v>35</v>
      </c>
      <c r="X25" s="215" t="s">
        <v>35</v>
      </c>
      <c r="Y25" s="216">
        <v>0</v>
      </c>
      <c r="Z25" s="215" t="s">
        <v>35</v>
      </c>
      <c r="AA25" s="215" t="s">
        <v>35</v>
      </c>
      <c r="AB25" s="216">
        <v>0</v>
      </c>
      <c r="AC25" s="215">
        <v>0</v>
      </c>
      <c r="AD25" s="215">
        <v>3</v>
      </c>
      <c r="AE25" s="215">
        <v>3</v>
      </c>
      <c r="AF25" s="215" t="s">
        <v>35</v>
      </c>
      <c r="AG25" s="215" t="s">
        <v>35</v>
      </c>
      <c r="AH25" s="216">
        <v>0</v>
      </c>
      <c r="AI25" s="215" t="s">
        <v>35</v>
      </c>
      <c r="AJ25" s="215" t="s">
        <v>35</v>
      </c>
      <c r="AK25" s="216">
        <v>0</v>
      </c>
      <c r="AL25" s="215">
        <v>2</v>
      </c>
      <c r="AM25" s="215">
        <v>0</v>
      </c>
      <c r="AN25" s="215">
        <v>2</v>
      </c>
      <c r="AO25" s="215">
        <v>0</v>
      </c>
      <c r="AP25" s="215">
        <v>1</v>
      </c>
      <c r="AQ25" s="215">
        <v>1</v>
      </c>
      <c r="AR25" s="215" t="s">
        <v>35</v>
      </c>
      <c r="AS25" s="215" t="s">
        <v>35</v>
      </c>
      <c r="AT25" s="216">
        <v>0</v>
      </c>
      <c r="AU25" s="215" t="s">
        <v>35</v>
      </c>
      <c r="AV25" s="215" t="s">
        <v>35</v>
      </c>
      <c r="AW25" s="216">
        <v>0</v>
      </c>
      <c r="AX25" s="215" t="s">
        <v>35</v>
      </c>
      <c r="AY25" s="215" t="s">
        <v>35</v>
      </c>
      <c r="AZ25" s="216">
        <v>0</v>
      </c>
      <c r="BA25" s="215">
        <v>2</v>
      </c>
      <c r="BB25" s="215">
        <v>2</v>
      </c>
      <c r="BC25" s="215">
        <v>4</v>
      </c>
      <c r="BD25" s="215" t="s">
        <v>35</v>
      </c>
      <c r="BE25" s="215" t="s">
        <v>35</v>
      </c>
      <c r="BF25" s="216">
        <v>0</v>
      </c>
      <c r="BG25" s="215" t="s">
        <v>35</v>
      </c>
      <c r="BH25" s="215" t="s">
        <v>35</v>
      </c>
      <c r="BI25" s="216">
        <v>0</v>
      </c>
      <c r="BJ25" s="215" t="s">
        <v>35</v>
      </c>
      <c r="BK25" s="215" t="s">
        <v>35</v>
      </c>
      <c r="BL25" s="216">
        <v>0</v>
      </c>
      <c r="BM25" s="215" t="s">
        <v>35</v>
      </c>
      <c r="BN25" s="215" t="s">
        <v>35</v>
      </c>
      <c r="BO25" s="216">
        <v>0</v>
      </c>
      <c r="BP25" s="215">
        <v>0</v>
      </c>
      <c r="BQ25" s="215">
        <v>2</v>
      </c>
      <c r="BR25" s="215">
        <v>2</v>
      </c>
      <c r="BS25" s="215" t="s">
        <v>35</v>
      </c>
      <c r="BT25" s="215" t="s">
        <v>35</v>
      </c>
      <c r="BU25" s="216">
        <v>0</v>
      </c>
      <c r="BV25" s="215" t="s">
        <v>35</v>
      </c>
      <c r="BW25" s="215" t="s">
        <v>35</v>
      </c>
      <c r="BX25" s="216">
        <v>0</v>
      </c>
      <c r="BY25" s="215" t="s">
        <v>35</v>
      </c>
      <c r="BZ25" s="215" t="s">
        <v>35</v>
      </c>
      <c r="CA25" s="216">
        <v>0</v>
      </c>
      <c r="CB25" s="215" t="s">
        <v>35</v>
      </c>
      <c r="CC25" s="215" t="s">
        <v>35</v>
      </c>
      <c r="CD25" s="216">
        <v>0</v>
      </c>
      <c r="CE25" s="215" t="s">
        <v>35</v>
      </c>
      <c r="CF25" s="215" t="s">
        <v>35</v>
      </c>
      <c r="CG25" s="216">
        <v>0</v>
      </c>
      <c r="CH25" s="215" t="s">
        <v>35</v>
      </c>
      <c r="CI25" s="215" t="s">
        <v>35</v>
      </c>
      <c r="CJ25" s="216">
        <v>0</v>
      </c>
      <c r="CK25" s="215" t="s">
        <v>35</v>
      </c>
      <c r="CL25" s="215" t="s">
        <v>35</v>
      </c>
      <c r="CM25" s="216">
        <v>0</v>
      </c>
      <c r="CN25" s="215">
        <v>2</v>
      </c>
      <c r="CO25" s="215">
        <v>1</v>
      </c>
      <c r="CP25" s="215">
        <v>3</v>
      </c>
      <c r="CQ25" s="215">
        <v>10</v>
      </c>
      <c r="CR25" s="215">
        <v>26</v>
      </c>
      <c r="CS25" s="215">
        <v>36</v>
      </c>
      <c r="CT25" s="217"/>
    </row>
    <row r="26" spans="1:98" s="209" customFormat="1" ht="12.75" customHeight="1">
      <c r="A26" s="210">
        <v>1</v>
      </c>
      <c r="B26" s="211" t="s">
        <v>201</v>
      </c>
      <c r="C26" s="212">
        <v>142</v>
      </c>
      <c r="D26" s="210" t="s">
        <v>70</v>
      </c>
      <c r="E26" s="213">
        <v>21792</v>
      </c>
      <c r="F26" s="212">
        <v>2</v>
      </c>
      <c r="G26" s="214" t="s">
        <v>45</v>
      </c>
      <c r="H26" s="215">
        <v>2</v>
      </c>
      <c r="I26" s="215">
        <v>4</v>
      </c>
      <c r="J26" s="215">
        <v>6</v>
      </c>
      <c r="K26" s="215">
        <v>2</v>
      </c>
      <c r="L26" s="215">
        <v>2</v>
      </c>
      <c r="M26" s="215">
        <v>4</v>
      </c>
      <c r="N26" s="215">
        <v>4</v>
      </c>
      <c r="O26" s="215">
        <v>3</v>
      </c>
      <c r="P26" s="215">
        <v>7</v>
      </c>
      <c r="Q26" s="215">
        <v>3</v>
      </c>
      <c r="R26" s="215">
        <v>3</v>
      </c>
      <c r="S26" s="215">
        <v>6</v>
      </c>
      <c r="T26" s="215" t="s">
        <v>35</v>
      </c>
      <c r="U26" s="215" t="s">
        <v>35</v>
      </c>
      <c r="V26" s="216">
        <v>0</v>
      </c>
      <c r="W26" s="215" t="s">
        <v>35</v>
      </c>
      <c r="X26" s="215" t="s">
        <v>35</v>
      </c>
      <c r="Y26" s="216">
        <v>0</v>
      </c>
      <c r="Z26" s="215" t="s">
        <v>35</v>
      </c>
      <c r="AA26" s="215" t="s">
        <v>35</v>
      </c>
      <c r="AB26" s="216">
        <v>0</v>
      </c>
      <c r="AC26" s="215">
        <v>1</v>
      </c>
      <c r="AD26" s="215">
        <v>2</v>
      </c>
      <c r="AE26" s="215">
        <v>3</v>
      </c>
      <c r="AF26" s="215" t="s">
        <v>35</v>
      </c>
      <c r="AG26" s="215" t="s">
        <v>35</v>
      </c>
      <c r="AH26" s="216">
        <v>0</v>
      </c>
      <c r="AI26" s="215" t="s">
        <v>35</v>
      </c>
      <c r="AJ26" s="215" t="s">
        <v>35</v>
      </c>
      <c r="AK26" s="216">
        <v>0</v>
      </c>
      <c r="AL26" s="215">
        <v>0</v>
      </c>
      <c r="AM26" s="215">
        <v>2</v>
      </c>
      <c r="AN26" s="215">
        <v>2</v>
      </c>
      <c r="AO26" s="215" t="s">
        <v>35</v>
      </c>
      <c r="AP26" s="215" t="s">
        <v>35</v>
      </c>
      <c r="AQ26" s="216">
        <v>0</v>
      </c>
      <c r="AR26" s="215" t="s">
        <v>35</v>
      </c>
      <c r="AS26" s="215" t="s">
        <v>35</v>
      </c>
      <c r="AT26" s="216">
        <v>0</v>
      </c>
      <c r="AU26" s="215" t="s">
        <v>35</v>
      </c>
      <c r="AV26" s="215" t="s">
        <v>35</v>
      </c>
      <c r="AW26" s="216">
        <v>0</v>
      </c>
      <c r="AX26" s="215" t="s">
        <v>35</v>
      </c>
      <c r="AY26" s="215" t="s">
        <v>35</v>
      </c>
      <c r="AZ26" s="216">
        <v>0</v>
      </c>
      <c r="BA26" s="215">
        <v>2</v>
      </c>
      <c r="BB26" s="215">
        <v>2</v>
      </c>
      <c r="BC26" s="215">
        <v>4</v>
      </c>
      <c r="BD26" s="215" t="s">
        <v>35</v>
      </c>
      <c r="BE26" s="215" t="s">
        <v>35</v>
      </c>
      <c r="BF26" s="216">
        <v>0</v>
      </c>
      <c r="BG26" s="215" t="s">
        <v>35</v>
      </c>
      <c r="BH26" s="215" t="s">
        <v>35</v>
      </c>
      <c r="BI26" s="216">
        <v>0</v>
      </c>
      <c r="BJ26" s="215" t="s">
        <v>35</v>
      </c>
      <c r="BK26" s="215" t="s">
        <v>35</v>
      </c>
      <c r="BL26" s="216">
        <v>0</v>
      </c>
      <c r="BM26" s="215" t="s">
        <v>35</v>
      </c>
      <c r="BN26" s="215" t="s">
        <v>35</v>
      </c>
      <c r="BO26" s="216">
        <v>0</v>
      </c>
      <c r="BP26" s="215">
        <v>0</v>
      </c>
      <c r="BQ26" s="215">
        <v>1</v>
      </c>
      <c r="BR26" s="215">
        <v>1</v>
      </c>
      <c r="BS26" s="215" t="s">
        <v>35</v>
      </c>
      <c r="BT26" s="215" t="s">
        <v>35</v>
      </c>
      <c r="BU26" s="216">
        <v>0</v>
      </c>
      <c r="BV26" s="215" t="s">
        <v>35</v>
      </c>
      <c r="BW26" s="215" t="s">
        <v>35</v>
      </c>
      <c r="BX26" s="216">
        <v>0</v>
      </c>
      <c r="BY26" s="215" t="s">
        <v>35</v>
      </c>
      <c r="BZ26" s="215" t="s">
        <v>35</v>
      </c>
      <c r="CA26" s="216">
        <v>0</v>
      </c>
      <c r="CB26" s="215" t="s">
        <v>35</v>
      </c>
      <c r="CC26" s="215" t="s">
        <v>35</v>
      </c>
      <c r="CD26" s="216">
        <v>0</v>
      </c>
      <c r="CE26" s="215" t="s">
        <v>35</v>
      </c>
      <c r="CF26" s="215" t="s">
        <v>35</v>
      </c>
      <c r="CG26" s="216">
        <v>0</v>
      </c>
      <c r="CH26" s="215" t="s">
        <v>35</v>
      </c>
      <c r="CI26" s="215" t="s">
        <v>35</v>
      </c>
      <c r="CJ26" s="216">
        <v>0</v>
      </c>
      <c r="CK26" s="215" t="s">
        <v>35</v>
      </c>
      <c r="CL26" s="215" t="s">
        <v>35</v>
      </c>
      <c r="CM26" s="216">
        <v>0</v>
      </c>
      <c r="CN26" s="215">
        <v>0</v>
      </c>
      <c r="CO26" s="215">
        <v>2</v>
      </c>
      <c r="CP26" s="215">
        <v>2</v>
      </c>
      <c r="CQ26" s="215">
        <v>14</v>
      </c>
      <c r="CR26" s="215">
        <v>21</v>
      </c>
      <c r="CS26" s="215">
        <v>35</v>
      </c>
      <c r="CT26" s="217"/>
    </row>
    <row r="27" spans="1:98" s="209" customFormat="1" ht="12.75" customHeight="1">
      <c r="A27" s="210">
        <v>1</v>
      </c>
      <c r="B27" s="211" t="s">
        <v>201</v>
      </c>
      <c r="C27" s="212">
        <v>191</v>
      </c>
      <c r="D27" s="210" t="s">
        <v>46</v>
      </c>
      <c r="E27" s="213">
        <v>28141</v>
      </c>
      <c r="F27" s="212">
        <v>2</v>
      </c>
      <c r="G27" s="214" t="s">
        <v>45</v>
      </c>
      <c r="H27" s="215">
        <v>1</v>
      </c>
      <c r="I27" s="215">
        <v>3</v>
      </c>
      <c r="J27" s="215">
        <v>4</v>
      </c>
      <c r="K27" s="215">
        <v>0</v>
      </c>
      <c r="L27" s="215">
        <v>2</v>
      </c>
      <c r="M27" s="215">
        <v>2</v>
      </c>
      <c r="N27" s="215">
        <v>3</v>
      </c>
      <c r="O27" s="215">
        <v>4</v>
      </c>
      <c r="P27" s="215">
        <v>7</v>
      </c>
      <c r="Q27" s="215">
        <v>4</v>
      </c>
      <c r="R27" s="215">
        <v>8</v>
      </c>
      <c r="S27" s="215">
        <v>12</v>
      </c>
      <c r="T27" s="215" t="s">
        <v>35</v>
      </c>
      <c r="U27" s="215" t="s">
        <v>35</v>
      </c>
      <c r="V27" s="216">
        <v>0</v>
      </c>
      <c r="W27" s="215" t="s">
        <v>35</v>
      </c>
      <c r="X27" s="215" t="s">
        <v>35</v>
      </c>
      <c r="Y27" s="216">
        <v>0</v>
      </c>
      <c r="Z27" s="215" t="s">
        <v>35</v>
      </c>
      <c r="AA27" s="215" t="s">
        <v>35</v>
      </c>
      <c r="AB27" s="216">
        <v>0</v>
      </c>
      <c r="AC27" s="215">
        <v>1</v>
      </c>
      <c r="AD27" s="215">
        <v>0</v>
      </c>
      <c r="AE27" s="215">
        <v>1</v>
      </c>
      <c r="AF27" s="215" t="s">
        <v>35</v>
      </c>
      <c r="AG27" s="215" t="s">
        <v>35</v>
      </c>
      <c r="AH27" s="216">
        <v>0</v>
      </c>
      <c r="AI27" s="215" t="s">
        <v>35</v>
      </c>
      <c r="AJ27" s="215" t="s">
        <v>35</v>
      </c>
      <c r="AK27" s="216">
        <v>0</v>
      </c>
      <c r="AL27" s="215">
        <v>3</v>
      </c>
      <c r="AM27" s="215">
        <v>3</v>
      </c>
      <c r="AN27" s="215">
        <v>6</v>
      </c>
      <c r="AO27" s="215">
        <v>0</v>
      </c>
      <c r="AP27" s="215">
        <v>4</v>
      </c>
      <c r="AQ27" s="215">
        <v>4</v>
      </c>
      <c r="AR27" s="215" t="s">
        <v>35</v>
      </c>
      <c r="AS27" s="215" t="s">
        <v>35</v>
      </c>
      <c r="AT27" s="216">
        <v>0</v>
      </c>
      <c r="AU27" s="215" t="s">
        <v>35</v>
      </c>
      <c r="AV27" s="215" t="s">
        <v>35</v>
      </c>
      <c r="AW27" s="216">
        <v>0</v>
      </c>
      <c r="AX27" s="215" t="s">
        <v>35</v>
      </c>
      <c r="AY27" s="215" t="s">
        <v>35</v>
      </c>
      <c r="AZ27" s="216">
        <v>0</v>
      </c>
      <c r="BA27" s="215">
        <v>2</v>
      </c>
      <c r="BB27" s="215">
        <v>1</v>
      </c>
      <c r="BC27" s="215">
        <v>3</v>
      </c>
      <c r="BD27" s="215" t="s">
        <v>35</v>
      </c>
      <c r="BE27" s="215" t="s">
        <v>35</v>
      </c>
      <c r="BF27" s="216">
        <v>0</v>
      </c>
      <c r="BG27" s="215" t="s">
        <v>35</v>
      </c>
      <c r="BH27" s="215" t="s">
        <v>35</v>
      </c>
      <c r="BI27" s="216">
        <v>0</v>
      </c>
      <c r="BJ27" s="215" t="s">
        <v>35</v>
      </c>
      <c r="BK27" s="215" t="s">
        <v>35</v>
      </c>
      <c r="BL27" s="216">
        <v>0</v>
      </c>
      <c r="BM27" s="215" t="s">
        <v>35</v>
      </c>
      <c r="BN27" s="215" t="s">
        <v>35</v>
      </c>
      <c r="BO27" s="216">
        <v>0</v>
      </c>
      <c r="BP27" s="215">
        <v>0</v>
      </c>
      <c r="BQ27" s="215">
        <v>1</v>
      </c>
      <c r="BR27" s="215">
        <v>1</v>
      </c>
      <c r="BS27" s="215" t="s">
        <v>35</v>
      </c>
      <c r="BT27" s="215" t="s">
        <v>35</v>
      </c>
      <c r="BU27" s="216">
        <v>0</v>
      </c>
      <c r="BV27" s="215" t="s">
        <v>35</v>
      </c>
      <c r="BW27" s="215" t="s">
        <v>35</v>
      </c>
      <c r="BX27" s="216">
        <v>0</v>
      </c>
      <c r="BY27" s="215" t="s">
        <v>35</v>
      </c>
      <c r="BZ27" s="215" t="s">
        <v>35</v>
      </c>
      <c r="CA27" s="216">
        <v>0</v>
      </c>
      <c r="CB27" s="215" t="s">
        <v>35</v>
      </c>
      <c r="CC27" s="215" t="s">
        <v>35</v>
      </c>
      <c r="CD27" s="216">
        <v>0</v>
      </c>
      <c r="CE27" s="215" t="s">
        <v>35</v>
      </c>
      <c r="CF27" s="215" t="s">
        <v>35</v>
      </c>
      <c r="CG27" s="216">
        <v>0</v>
      </c>
      <c r="CH27" s="215" t="s">
        <v>35</v>
      </c>
      <c r="CI27" s="215" t="s">
        <v>35</v>
      </c>
      <c r="CJ27" s="216">
        <v>0</v>
      </c>
      <c r="CK27" s="215" t="s">
        <v>35</v>
      </c>
      <c r="CL27" s="215" t="s">
        <v>35</v>
      </c>
      <c r="CM27" s="216">
        <v>0</v>
      </c>
      <c r="CN27" s="215" t="s">
        <v>35</v>
      </c>
      <c r="CO27" s="215" t="s">
        <v>35</v>
      </c>
      <c r="CP27" s="216">
        <v>0</v>
      </c>
      <c r="CQ27" s="215">
        <v>14</v>
      </c>
      <c r="CR27" s="215">
        <v>26</v>
      </c>
      <c r="CS27" s="215">
        <v>40</v>
      </c>
      <c r="CT27" s="217"/>
    </row>
    <row r="28" spans="1:98" s="209" customFormat="1" ht="12.75" customHeight="1">
      <c r="A28" s="210">
        <v>1</v>
      </c>
      <c r="B28" s="211" t="s">
        <v>201</v>
      </c>
      <c r="C28" s="212">
        <v>198</v>
      </c>
      <c r="D28" s="210" t="s">
        <v>47</v>
      </c>
      <c r="E28" s="213">
        <v>34516</v>
      </c>
      <c r="F28" s="212">
        <v>2</v>
      </c>
      <c r="G28" s="214" t="s">
        <v>45</v>
      </c>
      <c r="H28" s="215">
        <v>0</v>
      </c>
      <c r="I28" s="215">
        <v>5</v>
      </c>
      <c r="J28" s="215">
        <v>5</v>
      </c>
      <c r="K28" s="215">
        <v>0</v>
      </c>
      <c r="L28" s="215">
        <v>1</v>
      </c>
      <c r="M28" s="215">
        <v>1</v>
      </c>
      <c r="N28" s="215">
        <v>4</v>
      </c>
      <c r="O28" s="215">
        <v>6</v>
      </c>
      <c r="P28" s="215">
        <v>10</v>
      </c>
      <c r="Q28" s="215">
        <v>2</v>
      </c>
      <c r="R28" s="215">
        <v>6</v>
      </c>
      <c r="S28" s="215">
        <v>8</v>
      </c>
      <c r="T28" s="215" t="s">
        <v>35</v>
      </c>
      <c r="U28" s="215" t="s">
        <v>35</v>
      </c>
      <c r="V28" s="216">
        <v>0</v>
      </c>
      <c r="W28" s="215" t="s">
        <v>35</v>
      </c>
      <c r="X28" s="215" t="s">
        <v>35</v>
      </c>
      <c r="Y28" s="216">
        <v>0</v>
      </c>
      <c r="Z28" s="215" t="s">
        <v>35</v>
      </c>
      <c r="AA28" s="215" t="s">
        <v>35</v>
      </c>
      <c r="AB28" s="216">
        <v>0</v>
      </c>
      <c r="AC28" s="215">
        <v>1</v>
      </c>
      <c r="AD28" s="215">
        <v>1</v>
      </c>
      <c r="AE28" s="215">
        <v>2</v>
      </c>
      <c r="AF28" s="215" t="s">
        <v>35</v>
      </c>
      <c r="AG28" s="215" t="s">
        <v>35</v>
      </c>
      <c r="AH28" s="216">
        <v>0</v>
      </c>
      <c r="AI28" s="215" t="s">
        <v>35</v>
      </c>
      <c r="AJ28" s="215" t="s">
        <v>35</v>
      </c>
      <c r="AK28" s="216">
        <v>0</v>
      </c>
      <c r="AL28" s="215">
        <v>3</v>
      </c>
      <c r="AM28" s="215">
        <v>0</v>
      </c>
      <c r="AN28" s="215">
        <v>3</v>
      </c>
      <c r="AO28" s="215">
        <v>0</v>
      </c>
      <c r="AP28" s="215">
        <v>1</v>
      </c>
      <c r="AQ28" s="215">
        <v>1</v>
      </c>
      <c r="AR28" s="215" t="s">
        <v>35</v>
      </c>
      <c r="AS28" s="215" t="s">
        <v>35</v>
      </c>
      <c r="AT28" s="216">
        <v>0</v>
      </c>
      <c r="AU28" s="215" t="s">
        <v>35</v>
      </c>
      <c r="AV28" s="215" t="s">
        <v>35</v>
      </c>
      <c r="AW28" s="216">
        <v>0</v>
      </c>
      <c r="AX28" s="215" t="s">
        <v>35</v>
      </c>
      <c r="AY28" s="215" t="s">
        <v>35</v>
      </c>
      <c r="AZ28" s="216">
        <v>0</v>
      </c>
      <c r="BA28" s="215">
        <v>3</v>
      </c>
      <c r="BB28" s="215">
        <v>1</v>
      </c>
      <c r="BC28" s="215">
        <v>4</v>
      </c>
      <c r="BD28" s="215" t="s">
        <v>35</v>
      </c>
      <c r="BE28" s="215" t="s">
        <v>35</v>
      </c>
      <c r="BF28" s="216">
        <v>0</v>
      </c>
      <c r="BG28" s="215" t="s">
        <v>35</v>
      </c>
      <c r="BH28" s="215" t="s">
        <v>35</v>
      </c>
      <c r="BI28" s="216">
        <v>0</v>
      </c>
      <c r="BJ28" s="215" t="s">
        <v>35</v>
      </c>
      <c r="BK28" s="215" t="s">
        <v>35</v>
      </c>
      <c r="BL28" s="216">
        <v>0</v>
      </c>
      <c r="BM28" s="215" t="s">
        <v>35</v>
      </c>
      <c r="BN28" s="215" t="s">
        <v>35</v>
      </c>
      <c r="BO28" s="216">
        <v>0</v>
      </c>
      <c r="BP28" s="215">
        <v>0</v>
      </c>
      <c r="BQ28" s="215">
        <v>1</v>
      </c>
      <c r="BR28" s="215">
        <v>1</v>
      </c>
      <c r="BS28" s="215" t="s">
        <v>35</v>
      </c>
      <c r="BT28" s="215" t="s">
        <v>35</v>
      </c>
      <c r="BU28" s="216">
        <v>0</v>
      </c>
      <c r="BV28" s="215" t="s">
        <v>35</v>
      </c>
      <c r="BW28" s="215" t="s">
        <v>35</v>
      </c>
      <c r="BX28" s="216">
        <v>0</v>
      </c>
      <c r="BY28" s="215" t="s">
        <v>35</v>
      </c>
      <c r="BZ28" s="215" t="s">
        <v>35</v>
      </c>
      <c r="CA28" s="216">
        <v>0</v>
      </c>
      <c r="CB28" s="215" t="s">
        <v>35</v>
      </c>
      <c r="CC28" s="215" t="s">
        <v>35</v>
      </c>
      <c r="CD28" s="216">
        <v>0</v>
      </c>
      <c r="CE28" s="215" t="s">
        <v>35</v>
      </c>
      <c r="CF28" s="215" t="s">
        <v>35</v>
      </c>
      <c r="CG28" s="216">
        <v>0</v>
      </c>
      <c r="CH28" s="215" t="s">
        <v>35</v>
      </c>
      <c r="CI28" s="215" t="s">
        <v>35</v>
      </c>
      <c r="CJ28" s="216">
        <v>0</v>
      </c>
      <c r="CK28" s="215" t="s">
        <v>35</v>
      </c>
      <c r="CL28" s="215" t="s">
        <v>35</v>
      </c>
      <c r="CM28" s="216">
        <v>0</v>
      </c>
      <c r="CN28" s="215">
        <v>0</v>
      </c>
      <c r="CO28" s="215">
        <v>1</v>
      </c>
      <c r="CP28" s="215">
        <v>1</v>
      </c>
      <c r="CQ28" s="215">
        <v>13</v>
      </c>
      <c r="CR28" s="215">
        <v>23</v>
      </c>
      <c r="CS28" s="215">
        <v>36</v>
      </c>
      <c r="CT28" s="217"/>
    </row>
    <row r="29" spans="1:98" s="209" customFormat="1" ht="12.75" customHeight="1">
      <c r="A29" s="210">
        <v>1</v>
      </c>
      <c r="B29" s="211" t="s">
        <v>201</v>
      </c>
      <c r="C29" s="212">
        <v>243</v>
      </c>
      <c r="D29" s="210" t="s">
        <v>48</v>
      </c>
      <c r="E29" s="213">
        <v>27079</v>
      </c>
      <c r="F29" s="212">
        <v>2</v>
      </c>
      <c r="G29" s="214" t="s">
        <v>45</v>
      </c>
      <c r="H29" s="215">
        <v>0</v>
      </c>
      <c r="I29" s="215">
        <v>4</v>
      </c>
      <c r="J29" s="215">
        <v>4</v>
      </c>
      <c r="K29" s="215">
        <v>1</v>
      </c>
      <c r="L29" s="215">
        <v>4</v>
      </c>
      <c r="M29" s="215">
        <v>5</v>
      </c>
      <c r="N29" s="215">
        <v>4</v>
      </c>
      <c r="O29" s="215">
        <v>4</v>
      </c>
      <c r="P29" s="215">
        <v>8</v>
      </c>
      <c r="Q29" s="215">
        <v>3</v>
      </c>
      <c r="R29" s="215">
        <v>8</v>
      </c>
      <c r="S29" s="215">
        <v>11</v>
      </c>
      <c r="T29" s="215" t="s">
        <v>35</v>
      </c>
      <c r="U29" s="215" t="s">
        <v>35</v>
      </c>
      <c r="V29" s="216">
        <v>0</v>
      </c>
      <c r="W29" s="215" t="s">
        <v>35</v>
      </c>
      <c r="X29" s="215" t="s">
        <v>35</v>
      </c>
      <c r="Y29" s="216">
        <v>0</v>
      </c>
      <c r="Z29" s="215" t="s">
        <v>35</v>
      </c>
      <c r="AA29" s="215" t="s">
        <v>35</v>
      </c>
      <c r="AB29" s="216">
        <v>0</v>
      </c>
      <c r="AC29" s="215">
        <v>3</v>
      </c>
      <c r="AD29" s="215">
        <v>0</v>
      </c>
      <c r="AE29" s="215">
        <v>3</v>
      </c>
      <c r="AF29" s="215" t="s">
        <v>35</v>
      </c>
      <c r="AG29" s="215" t="s">
        <v>35</v>
      </c>
      <c r="AH29" s="216">
        <v>0</v>
      </c>
      <c r="AI29" s="215" t="s">
        <v>35</v>
      </c>
      <c r="AJ29" s="215" t="s">
        <v>35</v>
      </c>
      <c r="AK29" s="216">
        <v>0</v>
      </c>
      <c r="AL29" s="215">
        <v>0</v>
      </c>
      <c r="AM29" s="215">
        <v>1</v>
      </c>
      <c r="AN29" s="215">
        <v>1</v>
      </c>
      <c r="AO29" s="215" t="s">
        <v>35</v>
      </c>
      <c r="AP29" s="215" t="s">
        <v>35</v>
      </c>
      <c r="AQ29" s="216">
        <v>0</v>
      </c>
      <c r="AR29" s="215" t="s">
        <v>35</v>
      </c>
      <c r="AS29" s="215" t="s">
        <v>35</v>
      </c>
      <c r="AT29" s="216">
        <v>0</v>
      </c>
      <c r="AU29" s="215" t="s">
        <v>35</v>
      </c>
      <c r="AV29" s="215" t="s">
        <v>35</v>
      </c>
      <c r="AW29" s="216">
        <v>0</v>
      </c>
      <c r="AX29" s="215" t="s">
        <v>35</v>
      </c>
      <c r="AY29" s="215" t="s">
        <v>35</v>
      </c>
      <c r="AZ29" s="216">
        <v>0</v>
      </c>
      <c r="BA29" s="215">
        <v>1</v>
      </c>
      <c r="BB29" s="215">
        <v>2</v>
      </c>
      <c r="BC29" s="215">
        <v>3</v>
      </c>
      <c r="BD29" s="215">
        <v>0</v>
      </c>
      <c r="BE29" s="215">
        <v>1</v>
      </c>
      <c r="BF29" s="215">
        <v>1</v>
      </c>
      <c r="BG29" s="215" t="s">
        <v>35</v>
      </c>
      <c r="BH29" s="215" t="s">
        <v>35</v>
      </c>
      <c r="BI29" s="216">
        <v>0</v>
      </c>
      <c r="BJ29" s="215" t="s">
        <v>35</v>
      </c>
      <c r="BK29" s="215" t="s">
        <v>35</v>
      </c>
      <c r="BL29" s="216">
        <v>0</v>
      </c>
      <c r="BM29" s="215" t="s">
        <v>35</v>
      </c>
      <c r="BN29" s="215" t="s">
        <v>35</v>
      </c>
      <c r="BO29" s="216">
        <v>0</v>
      </c>
      <c r="BP29" s="215" t="s">
        <v>35</v>
      </c>
      <c r="BQ29" s="215" t="s">
        <v>35</v>
      </c>
      <c r="BR29" s="216">
        <v>0</v>
      </c>
      <c r="BS29" s="215" t="s">
        <v>35</v>
      </c>
      <c r="BT29" s="215" t="s">
        <v>35</v>
      </c>
      <c r="BU29" s="216">
        <v>0</v>
      </c>
      <c r="BV29" s="215" t="s">
        <v>35</v>
      </c>
      <c r="BW29" s="215" t="s">
        <v>35</v>
      </c>
      <c r="BX29" s="216">
        <v>0</v>
      </c>
      <c r="BY29" s="215" t="s">
        <v>35</v>
      </c>
      <c r="BZ29" s="215" t="s">
        <v>35</v>
      </c>
      <c r="CA29" s="216">
        <v>0</v>
      </c>
      <c r="CB29" s="215" t="s">
        <v>35</v>
      </c>
      <c r="CC29" s="215" t="s">
        <v>35</v>
      </c>
      <c r="CD29" s="216">
        <v>0</v>
      </c>
      <c r="CE29" s="215" t="s">
        <v>35</v>
      </c>
      <c r="CF29" s="215" t="s">
        <v>35</v>
      </c>
      <c r="CG29" s="216">
        <v>0</v>
      </c>
      <c r="CH29" s="215" t="s">
        <v>35</v>
      </c>
      <c r="CI29" s="215" t="s">
        <v>35</v>
      </c>
      <c r="CJ29" s="216">
        <v>0</v>
      </c>
      <c r="CK29" s="215" t="s">
        <v>35</v>
      </c>
      <c r="CL29" s="215" t="s">
        <v>35</v>
      </c>
      <c r="CM29" s="216">
        <v>0</v>
      </c>
      <c r="CN29" s="215" t="s">
        <v>35</v>
      </c>
      <c r="CO29" s="215" t="s">
        <v>35</v>
      </c>
      <c r="CP29" s="216">
        <v>0</v>
      </c>
      <c r="CQ29" s="215">
        <v>12</v>
      </c>
      <c r="CR29" s="215">
        <v>24</v>
      </c>
      <c r="CS29" s="215">
        <v>36</v>
      </c>
      <c r="CT29" s="217"/>
    </row>
    <row r="30" spans="1:98" s="209" customFormat="1" ht="12.75" customHeight="1">
      <c r="A30" s="210">
        <v>2</v>
      </c>
      <c r="B30" s="211" t="s">
        <v>202</v>
      </c>
      <c r="C30" s="212">
        <v>355</v>
      </c>
      <c r="D30" s="210" t="s">
        <v>49</v>
      </c>
      <c r="E30" s="213">
        <v>41507</v>
      </c>
      <c r="F30" s="212">
        <v>2</v>
      </c>
      <c r="G30" s="214" t="s">
        <v>45</v>
      </c>
      <c r="H30" s="215">
        <v>2</v>
      </c>
      <c r="I30" s="215">
        <v>4</v>
      </c>
      <c r="J30" s="215">
        <v>6</v>
      </c>
      <c r="K30" s="215">
        <v>0</v>
      </c>
      <c r="L30" s="215">
        <v>1</v>
      </c>
      <c r="M30" s="215">
        <v>1</v>
      </c>
      <c r="N30" s="215">
        <v>5</v>
      </c>
      <c r="O30" s="215">
        <v>5</v>
      </c>
      <c r="P30" s="215">
        <v>10</v>
      </c>
      <c r="Q30" s="215">
        <v>1</v>
      </c>
      <c r="R30" s="215">
        <v>7</v>
      </c>
      <c r="S30" s="215">
        <v>8</v>
      </c>
      <c r="T30" s="215" t="s">
        <v>35</v>
      </c>
      <c r="U30" s="215" t="s">
        <v>35</v>
      </c>
      <c r="V30" s="216">
        <v>0</v>
      </c>
      <c r="W30" s="215" t="s">
        <v>35</v>
      </c>
      <c r="X30" s="215" t="s">
        <v>35</v>
      </c>
      <c r="Y30" s="216">
        <v>0</v>
      </c>
      <c r="Z30" s="215" t="s">
        <v>35</v>
      </c>
      <c r="AA30" s="215" t="s">
        <v>35</v>
      </c>
      <c r="AB30" s="216">
        <v>0</v>
      </c>
      <c r="AC30" s="215">
        <v>1</v>
      </c>
      <c r="AD30" s="215">
        <v>2</v>
      </c>
      <c r="AE30" s="215">
        <v>3</v>
      </c>
      <c r="AF30" s="215" t="s">
        <v>35</v>
      </c>
      <c r="AG30" s="215" t="s">
        <v>35</v>
      </c>
      <c r="AH30" s="216">
        <v>0</v>
      </c>
      <c r="AI30" s="215" t="s">
        <v>35</v>
      </c>
      <c r="AJ30" s="215" t="s">
        <v>35</v>
      </c>
      <c r="AK30" s="216">
        <v>0</v>
      </c>
      <c r="AL30" s="215">
        <v>1</v>
      </c>
      <c r="AM30" s="215">
        <v>3</v>
      </c>
      <c r="AN30" s="215">
        <v>4</v>
      </c>
      <c r="AO30" s="215">
        <v>0</v>
      </c>
      <c r="AP30" s="215">
        <v>2</v>
      </c>
      <c r="AQ30" s="215">
        <v>2</v>
      </c>
      <c r="AR30" s="215" t="s">
        <v>35</v>
      </c>
      <c r="AS30" s="215" t="s">
        <v>35</v>
      </c>
      <c r="AT30" s="216">
        <v>0</v>
      </c>
      <c r="AU30" s="215" t="s">
        <v>35</v>
      </c>
      <c r="AV30" s="215" t="s">
        <v>35</v>
      </c>
      <c r="AW30" s="216">
        <v>0</v>
      </c>
      <c r="AX30" s="215" t="s">
        <v>35</v>
      </c>
      <c r="AY30" s="215" t="s">
        <v>35</v>
      </c>
      <c r="AZ30" s="216">
        <v>0</v>
      </c>
      <c r="BA30" s="215">
        <v>4</v>
      </c>
      <c r="BB30" s="215">
        <v>2</v>
      </c>
      <c r="BC30" s="215">
        <v>6</v>
      </c>
      <c r="BD30" s="215" t="s">
        <v>35</v>
      </c>
      <c r="BE30" s="215" t="s">
        <v>35</v>
      </c>
      <c r="BF30" s="216">
        <v>0</v>
      </c>
      <c r="BG30" s="215" t="s">
        <v>35</v>
      </c>
      <c r="BH30" s="215" t="s">
        <v>35</v>
      </c>
      <c r="BI30" s="216">
        <v>0</v>
      </c>
      <c r="BJ30" s="215" t="s">
        <v>35</v>
      </c>
      <c r="BK30" s="215" t="s">
        <v>35</v>
      </c>
      <c r="BL30" s="216">
        <v>0</v>
      </c>
      <c r="BM30" s="215" t="s">
        <v>35</v>
      </c>
      <c r="BN30" s="215" t="s">
        <v>35</v>
      </c>
      <c r="BO30" s="216">
        <v>0</v>
      </c>
      <c r="BP30" s="215" t="s">
        <v>35</v>
      </c>
      <c r="BQ30" s="215" t="s">
        <v>35</v>
      </c>
      <c r="BR30" s="216">
        <v>0</v>
      </c>
      <c r="BS30" s="215" t="s">
        <v>35</v>
      </c>
      <c r="BT30" s="215" t="s">
        <v>35</v>
      </c>
      <c r="BU30" s="216">
        <v>0</v>
      </c>
      <c r="BV30" s="215" t="s">
        <v>35</v>
      </c>
      <c r="BW30" s="215" t="s">
        <v>35</v>
      </c>
      <c r="BX30" s="216">
        <v>0</v>
      </c>
      <c r="BY30" s="215" t="s">
        <v>35</v>
      </c>
      <c r="BZ30" s="215" t="s">
        <v>35</v>
      </c>
      <c r="CA30" s="216">
        <v>0</v>
      </c>
      <c r="CB30" s="215" t="s">
        <v>35</v>
      </c>
      <c r="CC30" s="215" t="s">
        <v>35</v>
      </c>
      <c r="CD30" s="216">
        <v>0</v>
      </c>
      <c r="CE30" s="215" t="s">
        <v>35</v>
      </c>
      <c r="CF30" s="215" t="s">
        <v>35</v>
      </c>
      <c r="CG30" s="216">
        <v>0</v>
      </c>
      <c r="CH30" s="215" t="s">
        <v>35</v>
      </c>
      <c r="CI30" s="215" t="s">
        <v>35</v>
      </c>
      <c r="CJ30" s="216">
        <v>0</v>
      </c>
      <c r="CK30" s="215" t="s">
        <v>35</v>
      </c>
      <c r="CL30" s="215" t="s">
        <v>35</v>
      </c>
      <c r="CM30" s="216">
        <v>0</v>
      </c>
      <c r="CN30" s="215" t="s">
        <v>35</v>
      </c>
      <c r="CO30" s="215" t="s">
        <v>35</v>
      </c>
      <c r="CP30" s="216">
        <v>0</v>
      </c>
      <c r="CQ30" s="215">
        <v>14</v>
      </c>
      <c r="CR30" s="215">
        <v>26</v>
      </c>
      <c r="CS30" s="215">
        <v>40</v>
      </c>
      <c r="CT30" s="217"/>
    </row>
    <row r="31" spans="1:98" s="209" customFormat="1" ht="12.75" customHeight="1">
      <c r="A31" s="210">
        <v>2</v>
      </c>
      <c r="B31" s="211" t="s">
        <v>202</v>
      </c>
      <c r="C31" s="212">
        <v>942</v>
      </c>
      <c r="D31" s="210" t="s">
        <v>50</v>
      </c>
      <c r="E31" s="213">
        <v>43743</v>
      </c>
      <c r="F31" s="212">
        <v>2</v>
      </c>
      <c r="G31" s="214" t="s">
        <v>45</v>
      </c>
      <c r="H31" s="215">
        <v>1</v>
      </c>
      <c r="I31" s="215">
        <v>2</v>
      </c>
      <c r="J31" s="215">
        <v>3</v>
      </c>
      <c r="K31" s="215">
        <v>0</v>
      </c>
      <c r="L31" s="215">
        <v>1</v>
      </c>
      <c r="M31" s="215">
        <v>1</v>
      </c>
      <c r="N31" s="215">
        <v>4</v>
      </c>
      <c r="O31" s="215">
        <v>5</v>
      </c>
      <c r="P31" s="215">
        <v>9</v>
      </c>
      <c r="Q31" s="215">
        <v>3</v>
      </c>
      <c r="R31" s="215">
        <v>8</v>
      </c>
      <c r="S31" s="215">
        <v>11</v>
      </c>
      <c r="T31" s="215" t="s">
        <v>35</v>
      </c>
      <c r="U31" s="215" t="s">
        <v>35</v>
      </c>
      <c r="V31" s="216">
        <v>0</v>
      </c>
      <c r="W31" s="215" t="s">
        <v>35</v>
      </c>
      <c r="X31" s="215" t="s">
        <v>35</v>
      </c>
      <c r="Y31" s="216">
        <v>0</v>
      </c>
      <c r="Z31" s="215" t="s">
        <v>35</v>
      </c>
      <c r="AA31" s="215" t="s">
        <v>35</v>
      </c>
      <c r="AB31" s="216">
        <v>0</v>
      </c>
      <c r="AC31" s="215">
        <v>1</v>
      </c>
      <c r="AD31" s="215">
        <v>1</v>
      </c>
      <c r="AE31" s="215">
        <v>2</v>
      </c>
      <c r="AF31" s="215" t="s">
        <v>35</v>
      </c>
      <c r="AG31" s="215" t="s">
        <v>35</v>
      </c>
      <c r="AH31" s="216">
        <v>0</v>
      </c>
      <c r="AI31" s="215" t="s">
        <v>35</v>
      </c>
      <c r="AJ31" s="215" t="s">
        <v>35</v>
      </c>
      <c r="AK31" s="216">
        <v>0</v>
      </c>
      <c r="AL31" s="215">
        <v>1</v>
      </c>
      <c r="AM31" s="215">
        <v>1</v>
      </c>
      <c r="AN31" s="215">
        <v>2</v>
      </c>
      <c r="AO31" s="215">
        <v>1</v>
      </c>
      <c r="AP31" s="215">
        <v>4</v>
      </c>
      <c r="AQ31" s="215">
        <v>5</v>
      </c>
      <c r="AR31" s="215" t="s">
        <v>35</v>
      </c>
      <c r="AS31" s="215" t="s">
        <v>35</v>
      </c>
      <c r="AT31" s="216">
        <v>0</v>
      </c>
      <c r="AU31" s="215" t="s">
        <v>35</v>
      </c>
      <c r="AV31" s="215" t="s">
        <v>35</v>
      </c>
      <c r="AW31" s="216">
        <v>0</v>
      </c>
      <c r="AX31" s="215" t="s">
        <v>35</v>
      </c>
      <c r="AY31" s="215" t="s">
        <v>35</v>
      </c>
      <c r="AZ31" s="216">
        <v>0</v>
      </c>
      <c r="BA31" s="215">
        <v>1</v>
      </c>
      <c r="BB31" s="215">
        <v>4</v>
      </c>
      <c r="BC31" s="215">
        <v>5</v>
      </c>
      <c r="BD31" s="215" t="s">
        <v>35</v>
      </c>
      <c r="BE31" s="215" t="s">
        <v>35</v>
      </c>
      <c r="BF31" s="216">
        <v>0</v>
      </c>
      <c r="BG31" s="215" t="s">
        <v>35</v>
      </c>
      <c r="BH31" s="215" t="s">
        <v>35</v>
      </c>
      <c r="BI31" s="216">
        <v>0</v>
      </c>
      <c r="BJ31" s="215" t="s">
        <v>35</v>
      </c>
      <c r="BK31" s="215" t="s">
        <v>35</v>
      </c>
      <c r="BL31" s="216">
        <v>0</v>
      </c>
      <c r="BM31" s="215" t="s">
        <v>35</v>
      </c>
      <c r="BN31" s="215" t="s">
        <v>35</v>
      </c>
      <c r="BO31" s="216">
        <v>0</v>
      </c>
      <c r="BP31" s="215">
        <v>1</v>
      </c>
      <c r="BQ31" s="215">
        <v>1</v>
      </c>
      <c r="BR31" s="215">
        <v>2</v>
      </c>
      <c r="BS31" s="215" t="s">
        <v>35</v>
      </c>
      <c r="BT31" s="215" t="s">
        <v>35</v>
      </c>
      <c r="BU31" s="216">
        <v>0</v>
      </c>
      <c r="BV31" s="215" t="s">
        <v>35</v>
      </c>
      <c r="BW31" s="215" t="s">
        <v>35</v>
      </c>
      <c r="BX31" s="216">
        <v>0</v>
      </c>
      <c r="BY31" s="215" t="s">
        <v>35</v>
      </c>
      <c r="BZ31" s="215" t="s">
        <v>35</v>
      </c>
      <c r="CA31" s="216">
        <v>0</v>
      </c>
      <c r="CB31" s="215" t="s">
        <v>35</v>
      </c>
      <c r="CC31" s="215" t="s">
        <v>35</v>
      </c>
      <c r="CD31" s="216">
        <v>0</v>
      </c>
      <c r="CE31" s="215" t="s">
        <v>35</v>
      </c>
      <c r="CF31" s="215" t="s">
        <v>35</v>
      </c>
      <c r="CG31" s="216">
        <v>0</v>
      </c>
      <c r="CH31" s="215" t="s">
        <v>35</v>
      </c>
      <c r="CI31" s="215" t="s">
        <v>35</v>
      </c>
      <c r="CJ31" s="216">
        <v>0</v>
      </c>
      <c r="CK31" s="215" t="s">
        <v>35</v>
      </c>
      <c r="CL31" s="215" t="s">
        <v>35</v>
      </c>
      <c r="CM31" s="216">
        <v>0</v>
      </c>
      <c r="CN31" s="215" t="s">
        <v>35</v>
      </c>
      <c r="CO31" s="215" t="s">
        <v>35</v>
      </c>
      <c r="CP31" s="216">
        <v>0</v>
      </c>
      <c r="CQ31" s="215">
        <v>13</v>
      </c>
      <c r="CR31" s="215">
        <v>27</v>
      </c>
      <c r="CS31" s="215">
        <v>40</v>
      </c>
      <c r="CT31" s="217"/>
    </row>
    <row r="32" spans="1:98" s="209" customFormat="1" ht="12.6" customHeight="1">
      <c r="A32" s="210">
        <v>3</v>
      </c>
      <c r="B32" s="211" t="s">
        <v>207</v>
      </c>
      <c r="C32" s="212">
        <v>1024</v>
      </c>
      <c r="D32" s="210" t="s">
        <v>51</v>
      </c>
      <c r="E32" s="213">
        <v>30682</v>
      </c>
      <c r="F32" s="212">
        <v>2</v>
      </c>
      <c r="G32" s="214" t="s">
        <v>45</v>
      </c>
      <c r="H32" s="215">
        <v>4</v>
      </c>
      <c r="I32" s="215">
        <v>6</v>
      </c>
      <c r="J32" s="215">
        <v>10</v>
      </c>
      <c r="K32" s="215">
        <v>3</v>
      </c>
      <c r="L32" s="215">
        <v>6</v>
      </c>
      <c r="M32" s="215">
        <v>9</v>
      </c>
      <c r="N32" s="215">
        <v>4</v>
      </c>
      <c r="O32" s="215">
        <v>2</v>
      </c>
      <c r="P32" s="215">
        <v>6</v>
      </c>
      <c r="Q32" s="215">
        <v>1</v>
      </c>
      <c r="R32" s="215">
        <v>10</v>
      </c>
      <c r="S32" s="215">
        <v>11</v>
      </c>
      <c r="T32" s="215" t="s">
        <v>35</v>
      </c>
      <c r="U32" s="215" t="s">
        <v>35</v>
      </c>
      <c r="V32" s="216">
        <v>0</v>
      </c>
      <c r="W32" s="215" t="s">
        <v>35</v>
      </c>
      <c r="X32" s="215" t="s">
        <v>35</v>
      </c>
      <c r="Y32" s="216">
        <v>0</v>
      </c>
      <c r="Z32" s="215" t="s">
        <v>35</v>
      </c>
      <c r="AA32" s="215" t="s">
        <v>35</v>
      </c>
      <c r="AB32" s="216">
        <v>0</v>
      </c>
      <c r="AC32" s="215" t="s">
        <v>35</v>
      </c>
      <c r="AD32" s="215" t="s">
        <v>35</v>
      </c>
      <c r="AE32" s="216">
        <v>0</v>
      </c>
      <c r="AF32" s="215" t="s">
        <v>35</v>
      </c>
      <c r="AG32" s="215" t="s">
        <v>35</v>
      </c>
      <c r="AH32" s="216">
        <v>0</v>
      </c>
      <c r="AI32" s="215" t="s">
        <v>35</v>
      </c>
      <c r="AJ32" s="215" t="s">
        <v>35</v>
      </c>
      <c r="AK32" s="216">
        <v>0</v>
      </c>
      <c r="AL32" s="215" t="s">
        <v>35</v>
      </c>
      <c r="AM32" s="215" t="s">
        <v>35</v>
      </c>
      <c r="AN32" s="216">
        <v>0</v>
      </c>
      <c r="AO32" s="215" t="s">
        <v>35</v>
      </c>
      <c r="AP32" s="215" t="s">
        <v>35</v>
      </c>
      <c r="AQ32" s="216">
        <v>0</v>
      </c>
      <c r="AR32" s="215" t="s">
        <v>35</v>
      </c>
      <c r="AS32" s="215" t="s">
        <v>35</v>
      </c>
      <c r="AT32" s="216">
        <v>0</v>
      </c>
      <c r="AU32" s="215" t="s">
        <v>35</v>
      </c>
      <c r="AV32" s="215" t="s">
        <v>35</v>
      </c>
      <c r="AW32" s="216">
        <v>0</v>
      </c>
      <c r="AX32" s="215" t="s">
        <v>35</v>
      </c>
      <c r="AY32" s="215" t="s">
        <v>35</v>
      </c>
      <c r="AZ32" s="216">
        <v>0</v>
      </c>
      <c r="BA32" s="215">
        <v>1</v>
      </c>
      <c r="BB32" s="215">
        <v>3</v>
      </c>
      <c r="BC32" s="215">
        <v>4</v>
      </c>
      <c r="BD32" s="215" t="s">
        <v>35</v>
      </c>
      <c r="BE32" s="215" t="s">
        <v>35</v>
      </c>
      <c r="BF32" s="216">
        <v>0</v>
      </c>
      <c r="BG32" s="215" t="s">
        <v>35</v>
      </c>
      <c r="BH32" s="215" t="s">
        <v>35</v>
      </c>
      <c r="BI32" s="216">
        <v>0</v>
      </c>
      <c r="BJ32" s="215" t="s">
        <v>35</v>
      </c>
      <c r="BK32" s="215" t="s">
        <v>35</v>
      </c>
      <c r="BL32" s="216">
        <v>0</v>
      </c>
      <c r="BM32" s="215" t="s">
        <v>35</v>
      </c>
      <c r="BN32" s="215" t="s">
        <v>35</v>
      </c>
      <c r="BO32" s="216">
        <v>0</v>
      </c>
      <c r="BP32" s="215" t="s">
        <v>35</v>
      </c>
      <c r="BQ32" s="215" t="s">
        <v>35</v>
      </c>
      <c r="BR32" s="216">
        <v>0</v>
      </c>
      <c r="BS32" s="215" t="s">
        <v>35</v>
      </c>
      <c r="BT32" s="215" t="s">
        <v>35</v>
      </c>
      <c r="BU32" s="216">
        <v>0</v>
      </c>
      <c r="BV32" s="215" t="s">
        <v>35</v>
      </c>
      <c r="BW32" s="215" t="s">
        <v>35</v>
      </c>
      <c r="BX32" s="216">
        <v>0</v>
      </c>
      <c r="BY32" s="215" t="s">
        <v>35</v>
      </c>
      <c r="BZ32" s="215" t="s">
        <v>35</v>
      </c>
      <c r="CA32" s="216">
        <v>0</v>
      </c>
      <c r="CB32" s="215" t="s">
        <v>35</v>
      </c>
      <c r="CC32" s="215" t="s">
        <v>35</v>
      </c>
      <c r="CD32" s="216">
        <v>0</v>
      </c>
      <c r="CE32" s="215" t="s">
        <v>35</v>
      </c>
      <c r="CF32" s="215" t="s">
        <v>35</v>
      </c>
      <c r="CG32" s="216">
        <v>0</v>
      </c>
      <c r="CH32" s="215" t="s">
        <v>35</v>
      </c>
      <c r="CI32" s="215" t="s">
        <v>35</v>
      </c>
      <c r="CJ32" s="216">
        <v>0</v>
      </c>
      <c r="CK32" s="215" t="s">
        <v>35</v>
      </c>
      <c r="CL32" s="215" t="s">
        <v>35</v>
      </c>
      <c r="CM32" s="216">
        <v>0</v>
      </c>
      <c r="CN32" s="215" t="s">
        <v>35</v>
      </c>
      <c r="CO32" s="215" t="s">
        <v>35</v>
      </c>
      <c r="CP32" s="216">
        <v>0</v>
      </c>
      <c r="CQ32" s="215">
        <v>13</v>
      </c>
      <c r="CR32" s="215">
        <v>27</v>
      </c>
      <c r="CS32" s="215">
        <v>40</v>
      </c>
      <c r="CT32" s="217"/>
    </row>
    <row r="33" spans="1:98" s="209" customFormat="1" ht="12.6" customHeight="1">
      <c r="A33" s="210">
        <v>3</v>
      </c>
      <c r="B33" s="211" t="s">
        <v>207</v>
      </c>
      <c r="C33" s="212">
        <v>1059</v>
      </c>
      <c r="D33" s="210" t="s">
        <v>52</v>
      </c>
      <c r="E33" s="213">
        <v>26997</v>
      </c>
      <c r="F33" s="212">
        <v>2</v>
      </c>
      <c r="G33" s="214" t="s">
        <v>45</v>
      </c>
      <c r="H33" s="215">
        <v>0</v>
      </c>
      <c r="I33" s="215">
        <v>6</v>
      </c>
      <c r="J33" s="215">
        <v>6</v>
      </c>
      <c r="K33" s="215">
        <v>3</v>
      </c>
      <c r="L33" s="215">
        <v>4</v>
      </c>
      <c r="M33" s="215">
        <v>7</v>
      </c>
      <c r="N33" s="215">
        <v>1</v>
      </c>
      <c r="O33" s="215">
        <v>4</v>
      </c>
      <c r="P33" s="215">
        <v>5</v>
      </c>
      <c r="Q33" s="215">
        <v>2</v>
      </c>
      <c r="R33" s="215">
        <v>5</v>
      </c>
      <c r="S33" s="215">
        <v>7</v>
      </c>
      <c r="T33" s="215" t="s">
        <v>35</v>
      </c>
      <c r="U33" s="215" t="s">
        <v>35</v>
      </c>
      <c r="V33" s="216">
        <v>0</v>
      </c>
      <c r="W33" s="215" t="s">
        <v>35</v>
      </c>
      <c r="X33" s="215" t="s">
        <v>35</v>
      </c>
      <c r="Y33" s="216">
        <v>0</v>
      </c>
      <c r="Z33" s="215" t="s">
        <v>35</v>
      </c>
      <c r="AA33" s="215" t="s">
        <v>35</v>
      </c>
      <c r="AB33" s="216">
        <v>0</v>
      </c>
      <c r="AC33" s="215" t="s">
        <v>35</v>
      </c>
      <c r="AD33" s="215" t="s">
        <v>35</v>
      </c>
      <c r="AE33" s="216">
        <v>0</v>
      </c>
      <c r="AF33" s="215" t="s">
        <v>35</v>
      </c>
      <c r="AG33" s="215" t="s">
        <v>35</v>
      </c>
      <c r="AH33" s="216">
        <v>0</v>
      </c>
      <c r="AI33" s="215" t="s">
        <v>35</v>
      </c>
      <c r="AJ33" s="215" t="s">
        <v>35</v>
      </c>
      <c r="AK33" s="216">
        <v>0</v>
      </c>
      <c r="AL33" s="215">
        <v>0</v>
      </c>
      <c r="AM33" s="215">
        <v>1</v>
      </c>
      <c r="AN33" s="215">
        <v>1</v>
      </c>
      <c r="AO33" s="215" t="s">
        <v>35</v>
      </c>
      <c r="AP33" s="215" t="s">
        <v>35</v>
      </c>
      <c r="AQ33" s="216">
        <v>0</v>
      </c>
      <c r="AR33" s="215" t="s">
        <v>35</v>
      </c>
      <c r="AS33" s="215" t="s">
        <v>35</v>
      </c>
      <c r="AT33" s="216">
        <v>0</v>
      </c>
      <c r="AU33" s="215" t="s">
        <v>35</v>
      </c>
      <c r="AV33" s="215" t="s">
        <v>35</v>
      </c>
      <c r="AW33" s="216">
        <v>0</v>
      </c>
      <c r="AX33" s="215" t="s">
        <v>35</v>
      </c>
      <c r="AY33" s="215" t="s">
        <v>35</v>
      </c>
      <c r="AZ33" s="216">
        <v>0</v>
      </c>
      <c r="BA33" s="215">
        <v>0</v>
      </c>
      <c r="BB33" s="215">
        <v>4</v>
      </c>
      <c r="BC33" s="215">
        <v>4</v>
      </c>
      <c r="BD33" s="215" t="s">
        <v>35</v>
      </c>
      <c r="BE33" s="215" t="s">
        <v>35</v>
      </c>
      <c r="BF33" s="216">
        <v>0</v>
      </c>
      <c r="BG33" s="215" t="s">
        <v>35</v>
      </c>
      <c r="BH33" s="215" t="s">
        <v>35</v>
      </c>
      <c r="BI33" s="216">
        <v>0</v>
      </c>
      <c r="BJ33" s="215" t="s">
        <v>35</v>
      </c>
      <c r="BK33" s="215" t="s">
        <v>35</v>
      </c>
      <c r="BL33" s="216">
        <v>0</v>
      </c>
      <c r="BM33" s="215" t="s">
        <v>35</v>
      </c>
      <c r="BN33" s="215" t="s">
        <v>35</v>
      </c>
      <c r="BO33" s="216">
        <v>0</v>
      </c>
      <c r="BP33" s="215" t="s">
        <v>35</v>
      </c>
      <c r="BQ33" s="215" t="s">
        <v>35</v>
      </c>
      <c r="BR33" s="216">
        <v>0</v>
      </c>
      <c r="BS33" s="215" t="s">
        <v>35</v>
      </c>
      <c r="BT33" s="215" t="s">
        <v>35</v>
      </c>
      <c r="BU33" s="216">
        <v>0</v>
      </c>
      <c r="BV33" s="215" t="s">
        <v>35</v>
      </c>
      <c r="BW33" s="215" t="s">
        <v>35</v>
      </c>
      <c r="BX33" s="216">
        <v>0</v>
      </c>
      <c r="BY33" s="215" t="s">
        <v>35</v>
      </c>
      <c r="BZ33" s="215" t="s">
        <v>35</v>
      </c>
      <c r="CA33" s="216">
        <v>0</v>
      </c>
      <c r="CB33" s="215" t="s">
        <v>35</v>
      </c>
      <c r="CC33" s="215" t="s">
        <v>35</v>
      </c>
      <c r="CD33" s="216">
        <v>0</v>
      </c>
      <c r="CE33" s="215" t="s">
        <v>35</v>
      </c>
      <c r="CF33" s="215" t="s">
        <v>35</v>
      </c>
      <c r="CG33" s="216">
        <v>0</v>
      </c>
      <c r="CH33" s="215" t="s">
        <v>35</v>
      </c>
      <c r="CI33" s="215" t="s">
        <v>35</v>
      </c>
      <c r="CJ33" s="216">
        <v>0</v>
      </c>
      <c r="CK33" s="215" t="s">
        <v>35</v>
      </c>
      <c r="CL33" s="215" t="s">
        <v>35</v>
      </c>
      <c r="CM33" s="216">
        <v>0</v>
      </c>
      <c r="CN33" s="215" t="s">
        <v>35</v>
      </c>
      <c r="CO33" s="215" t="s">
        <v>35</v>
      </c>
      <c r="CP33" s="216">
        <v>0</v>
      </c>
      <c r="CQ33" s="215">
        <v>6</v>
      </c>
      <c r="CR33" s="215">
        <v>24</v>
      </c>
      <c r="CS33" s="215">
        <v>30</v>
      </c>
      <c r="CT33" s="217"/>
    </row>
    <row r="34" spans="1:98" s="209" customFormat="1" ht="12.75" customHeight="1">
      <c r="A34" s="210">
        <v>9</v>
      </c>
      <c r="B34" s="211" t="s">
        <v>209</v>
      </c>
      <c r="C34" s="212">
        <v>1711</v>
      </c>
      <c r="D34" s="210" t="s">
        <v>53</v>
      </c>
      <c r="E34" s="213">
        <v>30205</v>
      </c>
      <c r="F34" s="212">
        <v>2</v>
      </c>
      <c r="G34" s="214" t="s">
        <v>45</v>
      </c>
      <c r="H34" s="215">
        <v>2</v>
      </c>
      <c r="I34" s="215">
        <v>8</v>
      </c>
      <c r="J34" s="215">
        <v>10</v>
      </c>
      <c r="K34" s="215">
        <v>2</v>
      </c>
      <c r="L34" s="215">
        <v>5</v>
      </c>
      <c r="M34" s="215">
        <v>7</v>
      </c>
      <c r="N34" s="215">
        <v>4</v>
      </c>
      <c r="O34" s="215">
        <v>2</v>
      </c>
      <c r="P34" s="215">
        <v>6</v>
      </c>
      <c r="Q34" s="215">
        <v>1</v>
      </c>
      <c r="R34" s="215">
        <v>6</v>
      </c>
      <c r="S34" s="215">
        <v>7</v>
      </c>
      <c r="T34" s="215" t="s">
        <v>35</v>
      </c>
      <c r="U34" s="215" t="s">
        <v>35</v>
      </c>
      <c r="V34" s="216">
        <v>0</v>
      </c>
      <c r="W34" s="215" t="s">
        <v>35</v>
      </c>
      <c r="X34" s="215" t="s">
        <v>35</v>
      </c>
      <c r="Y34" s="216">
        <v>0</v>
      </c>
      <c r="Z34" s="215" t="s">
        <v>35</v>
      </c>
      <c r="AA34" s="215" t="s">
        <v>35</v>
      </c>
      <c r="AB34" s="216">
        <v>0</v>
      </c>
      <c r="AC34" s="215" t="s">
        <v>35</v>
      </c>
      <c r="AD34" s="215" t="s">
        <v>35</v>
      </c>
      <c r="AE34" s="216">
        <v>0</v>
      </c>
      <c r="AF34" s="215">
        <v>2</v>
      </c>
      <c r="AG34" s="215">
        <v>1</v>
      </c>
      <c r="AH34" s="215">
        <v>3</v>
      </c>
      <c r="AI34" s="215" t="s">
        <v>35</v>
      </c>
      <c r="AJ34" s="215" t="s">
        <v>35</v>
      </c>
      <c r="AK34" s="216">
        <v>0</v>
      </c>
      <c r="AL34" s="215">
        <v>0</v>
      </c>
      <c r="AM34" s="215">
        <v>2</v>
      </c>
      <c r="AN34" s="215">
        <v>2</v>
      </c>
      <c r="AO34" s="215" t="s">
        <v>35</v>
      </c>
      <c r="AP34" s="215" t="s">
        <v>35</v>
      </c>
      <c r="AQ34" s="216">
        <v>0</v>
      </c>
      <c r="AR34" s="215" t="s">
        <v>35</v>
      </c>
      <c r="AS34" s="215" t="s">
        <v>35</v>
      </c>
      <c r="AT34" s="216">
        <v>0</v>
      </c>
      <c r="AU34" s="215" t="s">
        <v>35</v>
      </c>
      <c r="AV34" s="215" t="s">
        <v>35</v>
      </c>
      <c r="AW34" s="216">
        <v>0</v>
      </c>
      <c r="AX34" s="215" t="s">
        <v>35</v>
      </c>
      <c r="AY34" s="215" t="s">
        <v>35</v>
      </c>
      <c r="AZ34" s="216">
        <v>0</v>
      </c>
      <c r="BA34" s="215">
        <v>2</v>
      </c>
      <c r="BB34" s="215">
        <v>1</v>
      </c>
      <c r="BC34" s="215">
        <v>3</v>
      </c>
      <c r="BD34" s="215" t="s">
        <v>35</v>
      </c>
      <c r="BE34" s="215" t="s">
        <v>35</v>
      </c>
      <c r="BF34" s="216">
        <v>0</v>
      </c>
      <c r="BG34" s="215" t="s">
        <v>35</v>
      </c>
      <c r="BH34" s="215" t="s">
        <v>35</v>
      </c>
      <c r="BI34" s="216">
        <v>0</v>
      </c>
      <c r="BJ34" s="215" t="s">
        <v>35</v>
      </c>
      <c r="BK34" s="215" t="s">
        <v>35</v>
      </c>
      <c r="BL34" s="216">
        <v>0</v>
      </c>
      <c r="BM34" s="215" t="s">
        <v>35</v>
      </c>
      <c r="BN34" s="215" t="s">
        <v>35</v>
      </c>
      <c r="BO34" s="216">
        <v>0</v>
      </c>
      <c r="BP34" s="215" t="s">
        <v>35</v>
      </c>
      <c r="BQ34" s="215" t="s">
        <v>35</v>
      </c>
      <c r="BR34" s="216">
        <v>0</v>
      </c>
      <c r="BS34" s="215" t="s">
        <v>35</v>
      </c>
      <c r="BT34" s="215" t="s">
        <v>35</v>
      </c>
      <c r="BU34" s="216">
        <v>0</v>
      </c>
      <c r="BV34" s="215" t="s">
        <v>35</v>
      </c>
      <c r="BW34" s="215" t="s">
        <v>35</v>
      </c>
      <c r="BX34" s="216">
        <v>0</v>
      </c>
      <c r="BY34" s="215" t="s">
        <v>35</v>
      </c>
      <c r="BZ34" s="215" t="s">
        <v>35</v>
      </c>
      <c r="CA34" s="216">
        <v>0</v>
      </c>
      <c r="CB34" s="215" t="s">
        <v>35</v>
      </c>
      <c r="CC34" s="215" t="s">
        <v>35</v>
      </c>
      <c r="CD34" s="216">
        <v>0</v>
      </c>
      <c r="CE34" s="215" t="s">
        <v>35</v>
      </c>
      <c r="CF34" s="215" t="s">
        <v>35</v>
      </c>
      <c r="CG34" s="216">
        <v>0</v>
      </c>
      <c r="CH34" s="215" t="s">
        <v>35</v>
      </c>
      <c r="CI34" s="215" t="s">
        <v>35</v>
      </c>
      <c r="CJ34" s="216">
        <v>0</v>
      </c>
      <c r="CK34" s="215" t="s">
        <v>35</v>
      </c>
      <c r="CL34" s="215" t="s">
        <v>35</v>
      </c>
      <c r="CM34" s="216">
        <v>0</v>
      </c>
      <c r="CN34" s="215">
        <v>1</v>
      </c>
      <c r="CO34" s="215">
        <v>1</v>
      </c>
      <c r="CP34" s="215">
        <v>2</v>
      </c>
      <c r="CQ34" s="215">
        <v>14</v>
      </c>
      <c r="CR34" s="215">
        <v>26</v>
      </c>
      <c r="CS34" s="215">
        <v>40</v>
      </c>
      <c r="CT34" s="217"/>
    </row>
    <row r="35" spans="1:98" s="209" customFormat="1" ht="12.75" customHeight="1">
      <c r="A35" s="210">
        <v>10</v>
      </c>
      <c r="B35" s="211" t="s">
        <v>210</v>
      </c>
      <c r="C35" s="212">
        <v>2125</v>
      </c>
      <c r="D35" s="210" t="s">
        <v>145</v>
      </c>
      <c r="E35" s="213">
        <v>22709</v>
      </c>
      <c r="F35" s="212">
        <v>2</v>
      </c>
      <c r="G35" s="214" t="s">
        <v>45</v>
      </c>
      <c r="H35" s="215">
        <v>3</v>
      </c>
      <c r="I35" s="215">
        <v>12</v>
      </c>
      <c r="J35" s="215">
        <v>15</v>
      </c>
      <c r="K35" s="215">
        <v>4</v>
      </c>
      <c r="L35" s="215">
        <v>4</v>
      </c>
      <c r="M35" s="215">
        <v>8</v>
      </c>
      <c r="N35" s="215">
        <v>7</v>
      </c>
      <c r="O35" s="215">
        <v>8</v>
      </c>
      <c r="P35" s="215">
        <v>15</v>
      </c>
      <c r="Q35" s="215">
        <v>1</v>
      </c>
      <c r="R35" s="215">
        <v>7</v>
      </c>
      <c r="S35" s="215">
        <v>8</v>
      </c>
      <c r="T35" s="215" t="s">
        <v>35</v>
      </c>
      <c r="U35" s="215" t="s">
        <v>35</v>
      </c>
      <c r="V35" s="216">
        <v>0</v>
      </c>
      <c r="W35" s="215" t="s">
        <v>35</v>
      </c>
      <c r="X35" s="215" t="s">
        <v>35</v>
      </c>
      <c r="Y35" s="216">
        <v>0</v>
      </c>
      <c r="Z35" s="215" t="s">
        <v>35</v>
      </c>
      <c r="AA35" s="215" t="s">
        <v>35</v>
      </c>
      <c r="AB35" s="216">
        <v>0</v>
      </c>
      <c r="AC35" s="215" t="s">
        <v>35</v>
      </c>
      <c r="AD35" s="215" t="s">
        <v>35</v>
      </c>
      <c r="AE35" s="216">
        <v>0</v>
      </c>
      <c r="AF35" s="215" t="s">
        <v>35</v>
      </c>
      <c r="AG35" s="215" t="s">
        <v>35</v>
      </c>
      <c r="AH35" s="216">
        <v>0</v>
      </c>
      <c r="AI35" s="215" t="s">
        <v>35</v>
      </c>
      <c r="AJ35" s="215" t="s">
        <v>35</v>
      </c>
      <c r="AK35" s="216">
        <v>0</v>
      </c>
      <c r="AL35" s="215">
        <v>0</v>
      </c>
      <c r="AM35" s="215">
        <v>1</v>
      </c>
      <c r="AN35" s="215">
        <v>1</v>
      </c>
      <c r="AO35" s="215" t="s">
        <v>35</v>
      </c>
      <c r="AP35" s="215" t="s">
        <v>35</v>
      </c>
      <c r="AQ35" s="216">
        <v>0</v>
      </c>
      <c r="AR35" s="215" t="s">
        <v>35</v>
      </c>
      <c r="AS35" s="215" t="s">
        <v>35</v>
      </c>
      <c r="AT35" s="216">
        <v>0</v>
      </c>
      <c r="AU35" s="215" t="s">
        <v>35</v>
      </c>
      <c r="AV35" s="215" t="s">
        <v>35</v>
      </c>
      <c r="AW35" s="216">
        <v>0</v>
      </c>
      <c r="AX35" s="215" t="s">
        <v>35</v>
      </c>
      <c r="AY35" s="215" t="s">
        <v>35</v>
      </c>
      <c r="AZ35" s="216">
        <v>0</v>
      </c>
      <c r="BA35" s="215">
        <v>1</v>
      </c>
      <c r="BB35" s="215">
        <v>2</v>
      </c>
      <c r="BC35" s="215">
        <v>3</v>
      </c>
      <c r="BD35" s="215" t="s">
        <v>35</v>
      </c>
      <c r="BE35" s="215" t="s">
        <v>35</v>
      </c>
      <c r="BF35" s="216">
        <v>0</v>
      </c>
      <c r="BG35" s="215" t="s">
        <v>35</v>
      </c>
      <c r="BH35" s="215" t="s">
        <v>35</v>
      </c>
      <c r="BI35" s="216">
        <v>0</v>
      </c>
      <c r="BJ35" s="215" t="s">
        <v>35</v>
      </c>
      <c r="BK35" s="215" t="s">
        <v>35</v>
      </c>
      <c r="BL35" s="216">
        <v>0</v>
      </c>
      <c r="BM35" s="215" t="s">
        <v>35</v>
      </c>
      <c r="BN35" s="215" t="s">
        <v>35</v>
      </c>
      <c r="BO35" s="216">
        <v>0</v>
      </c>
      <c r="BP35" s="215" t="s">
        <v>35</v>
      </c>
      <c r="BQ35" s="215" t="s">
        <v>35</v>
      </c>
      <c r="BR35" s="216">
        <v>0</v>
      </c>
      <c r="BS35" s="215" t="s">
        <v>35</v>
      </c>
      <c r="BT35" s="215" t="s">
        <v>35</v>
      </c>
      <c r="BU35" s="216">
        <v>0</v>
      </c>
      <c r="BV35" s="215" t="s">
        <v>35</v>
      </c>
      <c r="BW35" s="215" t="s">
        <v>35</v>
      </c>
      <c r="BX35" s="216">
        <v>0</v>
      </c>
      <c r="BY35" s="215" t="s">
        <v>35</v>
      </c>
      <c r="BZ35" s="215" t="s">
        <v>35</v>
      </c>
      <c r="CA35" s="216">
        <v>0</v>
      </c>
      <c r="CB35" s="215" t="s">
        <v>35</v>
      </c>
      <c r="CC35" s="215" t="s">
        <v>35</v>
      </c>
      <c r="CD35" s="216">
        <v>0</v>
      </c>
      <c r="CE35" s="215" t="s">
        <v>35</v>
      </c>
      <c r="CF35" s="215" t="s">
        <v>35</v>
      </c>
      <c r="CG35" s="216">
        <v>0</v>
      </c>
      <c r="CH35" s="215" t="s">
        <v>35</v>
      </c>
      <c r="CI35" s="215" t="s">
        <v>35</v>
      </c>
      <c r="CJ35" s="216">
        <v>0</v>
      </c>
      <c r="CK35" s="215" t="s">
        <v>35</v>
      </c>
      <c r="CL35" s="215" t="s">
        <v>35</v>
      </c>
      <c r="CM35" s="216">
        <v>0</v>
      </c>
      <c r="CN35" s="215" t="s">
        <v>35</v>
      </c>
      <c r="CO35" s="215" t="s">
        <v>35</v>
      </c>
      <c r="CP35" s="216">
        <v>0</v>
      </c>
      <c r="CQ35" s="215">
        <v>16</v>
      </c>
      <c r="CR35" s="215">
        <v>34</v>
      </c>
      <c r="CS35" s="215">
        <v>50</v>
      </c>
      <c r="CT35" s="217"/>
    </row>
    <row r="36" spans="1:98" s="209" customFormat="1" ht="12.75" customHeight="1">
      <c r="A36" s="210">
        <v>10</v>
      </c>
      <c r="B36" s="211" t="s">
        <v>210</v>
      </c>
      <c r="C36" s="212">
        <v>2196</v>
      </c>
      <c r="D36" s="210" t="s">
        <v>54</v>
      </c>
      <c r="E36" s="213">
        <v>38521</v>
      </c>
      <c r="F36" s="212">
        <v>2</v>
      </c>
      <c r="G36" s="214" t="s">
        <v>45</v>
      </c>
      <c r="H36" s="215">
        <v>4</v>
      </c>
      <c r="I36" s="215">
        <v>6</v>
      </c>
      <c r="J36" s="215">
        <v>10</v>
      </c>
      <c r="K36" s="215">
        <v>1</v>
      </c>
      <c r="L36" s="215">
        <v>14</v>
      </c>
      <c r="M36" s="215">
        <v>15</v>
      </c>
      <c r="N36" s="215">
        <v>15</v>
      </c>
      <c r="O36" s="215">
        <v>15</v>
      </c>
      <c r="P36" s="215">
        <v>30</v>
      </c>
      <c r="Q36" s="215">
        <v>0</v>
      </c>
      <c r="R36" s="215">
        <v>9</v>
      </c>
      <c r="S36" s="215">
        <v>9</v>
      </c>
      <c r="T36" s="215" t="s">
        <v>35</v>
      </c>
      <c r="U36" s="215" t="s">
        <v>35</v>
      </c>
      <c r="V36" s="216">
        <v>0</v>
      </c>
      <c r="W36" s="215" t="s">
        <v>35</v>
      </c>
      <c r="X36" s="215" t="s">
        <v>35</v>
      </c>
      <c r="Y36" s="216">
        <v>0</v>
      </c>
      <c r="Z36" s="215" t="s">
        <v>35</v>
      </c>
      <c r="AA36" s="215" t="s">
        <v>35</v>
      </c>
      <c r="AB36" s="216">
        <v>0</v>
      </c>
      <c r="AC36" s="215" t="s">
        <v>35</v>
      </c>
      <c r="AD36" s="215" t="s">
        <v>35</v>
      </c>
      <c r="AE36" s="216">
        <v>0</v>
      </c>
      <c r="AF36" s="215">
        <v>2</v>
      </c>
      <c r="AG36" s="215">
        <v>3</v>
      </c>
      <c r="AH36" s="215">
        <v>5</v>
      </c>
      <c r="AI36" s="215" t="s">
        <v>35</v>
      </c>
      <c r="AJ36" s="215" t="s">
        <v>35</v>
      </c>
      <c r="AK36" s="216">
        <v>0</v>
      </c>
      <c r="AL36" s="215">
        <v>1</v>
      </c>
      <c r="AM36" s="215">
        <v>0</v>
      </c>
      <c r="AN36" s="215">
        <v>1</v>
      </c>
      <c r="AO36" s="215" t="s">
        <v>35</v>
      </c>
      <c r="AP36" s="215" t="s">
        <v>35</v>
      </c>
      <c r="AQ36" s="216">
        <v>0</v>
      </c>
      <c r="AR36" s="215" t="s">
        <v>35</v>
      </c>
      <c r="AS36" s="215" t="s">
        <v>35</v>
      </c>
      <c r="AT36" s="216">
        <v>0</v>
      </c>
      <c r="AU36" s="215" t="s">
        <v>35</v>
      </c>
      <c r="AV36" s="215" t="s">
        <v>35</v>
      </c>
      <c r="AW36" s="216">
        <v>0</v>
      </c>
      <c r="AX36" s="215" t="s">
        <v>35</v>
      </c>
      <c r="AY36" s="215" t="s">
        <v>35</v>
      </c>
      <c r="AZ36" s="216">
        <v>0</v>
      </c>
      <c r="BA36" s="215">
        <v>3</v>
      </c>
      <c r="BB36" s="215">
        <v>5</v>
      </c>
      <c r="BC36" s="215">
        <v>8</v>
      </c>
      <c r="BD36" s="215" t="s">
        <v>35</v>
      </c>
      <c r="BE36" s="215" t="s">
        <v>35</v>
      </c>
      <c r="BF36" s="216">
        <v>0</v>
      </c>
      <c r="BG36" s="215" t="s">
        <v>35</v>
      </c>
      <c r="BH36" s="215" t="s">
        <v>35</v>
      </c>
      <c r="BI36" s="216">
        <v>0</v>
      </c>
      <c r="BJ36" s="215" t="s">
        <v>35</v>
      </c>
      <c r="BK36" s="215" t="s">
        <v>35</v>
      </c>
      <c r="BL36" s="216">
        <v>0</v>
      </c>
      <c r="BM36" s="215" t="s">
        <v>35</v>
      </c>
      <c r="BN36" s="215" t="s">
        <v>35</v>
      </c>
      <c r="BO36" s="216">
        <v>0</v>
      </c>
      <c r="BP36" s="215" t="s">
        <v>35</v>
      </c>
      <c r="BQ36" s="215" t="s">
        <v>35</v>
      </c>
      <c r="BR36" s="216">
        <v>0</v>
      </c>
      <c r="BS36" s="215" t="s">
        <v>35</v>
      </c>
      <c r="BT36" s="215" t="s">
        <v>35</v>
      </c>
      <c r="BU36" s="216">
        <v>0</v>
      </c>
      <c r="BV36" s="215" t="s">
        <v>35</v>
      </c>
      <c r="BW36" s="215" t="s">
        <v>35</v>
      </c>
      <c r="BX36" s="216">
        <v>0</v>
      </c>
      <c r="BY36" s="215" t="s">
        <v>35</v>
      </c>
      <c r="BZ36" s="215" t="s">
        <v>35</v>
      </c>
      <c r="CA36" s="216">
        <v>0</v>
      </c>
      <c r="CB36" s="215" t="s">
        <v>35</v>
      </c>
      <c r="CC36" s="215" t="s">
        <v>35</v>
      </c>
      <c r="CD36" s="216">
        <v>0</v>
      </c>
      <c r="CE36" s="215" t="s">
        <v>35</v>
      </c>
      <c r="CF36" s="215" t="s">
        <v>35</v>
      </c>
      <c r="CG36" s="216">
        <v>0</v>
      </c>
      <c r="CH36" s="215" t="s">
        <v>35</v>
      </c>
      <c r="CI36" s="215" t="s">
        <v>35</v>
      </c>
      <c r="CJ36" s="216">
        <v>0</v>
      </c>
      <c r="CK36" s="215" t="s">
        <v>35</v>
      </c>
      <c r="CL36" s="215" t="s">
        <v>35</v>
      </c>
      <c r="CM36" s="216">
        <v>0</v>
      </c>
      <c r="CN36" s="215">
        <v>0</v>
      </c>
      <c r="CO36" s="215">
        <v>2</v>
      </c>
      <c r="CP36" s="215">
        <v>2</v>
      </c>
      <c r="CQ36" s="215">
        <v>26</v>
      </c>
      <c r="CR36" s="215">
        <v>54</v>
      </c>
      <c r="CS36" s="215">
        <v>80</v>
      </c>
      <c r="CT36" s="217"/>
    </row>
    <row r="37" spans="1:98" s="209" customFormat="1" ht="12.75" customHeight="1">
      <c r="A37" s="210">
        <v>12</v>
      </c>
      <c r="B37" s="211" t="s">
        <v>203</v>
      </c>
      <c r="C37" s="212">
        <v>2703</v>
      </c>
      <c r="D37" s="210" t="s">
        <v>55</v>
      </c>
      <c r="E37" s="213">
        <v>21244</v>
      </c>
      <c r="F37" s="212">
        <v>2</v>
      </c>
      <c r="G37" s="214" t="s">
        <v>45</v>
      </c>
      <c r="H37" s="215">
        <v>2</v>
      </c>
      <c r="I37" s="215">
        <v>3</v>
      </c>
      <c r="J37" s="215">
        <v>5</v>
      </c>
      <c r="K37" s="215">
        <v>1</v>
      </c>
      <c r="L37" s="215">
        <v>2</v>
      </c>
      <c r="M37" s="215">
        <v>3</v>
      </c>
      <c r="N37" s="215">
        <v>4</v>
      </c>
      <c r="O37" s="215">
        <v>4</v>
      </c>
      <c r="P37" s="215">
        <v>8</v>
      </c>
      <c r="Q37" s="215">
        <v>1</v>
      </c>
      <c r="R37" s="215">
        <v>7</v>
      </c>
      <c r="S37" s="215">
        <v>8</v>
      </c>
      <c r="T37" s="215" t="s">
        <v>35</v>
      </c>
      <c r="U37" s="215" t="s">
        <v>35</v>
      </c>
      <c r="V37" s="216">
        <v>0</v>
      </c>
      <c r="W37" s="215">
        <v>1</v>
      </c>
      <c r="X37" s="215">
        <v>5</v>
      </c>
      <c r="Y37" s="215">
        <v>6</v>
      </c>
      <c r="Z37" s="215" t="s">
        <v>35</v>
      </c>
      <c r="AA37" s="215" t="s">
        <v>35</v>
      </c>
      <c r="AB37" s="216">
        <v>0</v>
      </c>
      <c r="AC37" s="215">
        <v>0</v>
      </c>
      <c r="AD37" s="215">
        <v>5</v>
      </c>
      <c r="AE37" s="215">
        <v>5</v>
      </c>
      <c r="AF37" s="215" t="s">
        <v>35</v>
      </c>
      <c r="AG37" s="215" t="s">
        <v>35</v>
      </c>
      <c r="AH37" s="216">
        <v>0</v>
      </c>
      <c r="AI37" s="215" t="s">
        <v>35</v>
      </c>
      <c r="AJ37" s="215" t="s">
        <v>35</v>
      </c>
      <c r="AK37" s="216">
        <v>0</v>
      </c>
      <c r="AL37" s="215">
        <v>2</v>
      </c>
      <c r="AM37" s="215">
        <v>0</v>
      </c>
      <c r="AN37" s="215">
        <v>2</v>
      </c>
      <c r="AO37" s="215" t="s">
        <v>35</v>
      </c>
      <c r="AP37" s="215" t="s">
        <v>35</v>
      </c>
      <c r="AQ37" s="216">
        <v>0</v>
      </c>
      <c r="AR37" s="215" t="s">
        <v>35</v>
      </c>
      <c r="AS37" s="215" t="s">
        <v>35</v>
      </c>
      <c r="AT37" s="216">
        <v>0</v>
      </c>
      <c r="AU37" s="215" t="s">
        <v>35</v>
      </c>
      <c r="AV37" s="215" t="s">
        <v>35</v>
      </c>
      <c r="AW37" s="216">
        <v>0</v>
      </c>
      <c r="AX37" s="215" t="s">
        <v>35</v>
      </c>
      <c r="AY37" s="215" t="s">
        <v>35</v>
      </c>
      <c r="AZ37" s="216">
        <v>0</v>
      </c>
      <c r="BA37" s="215">
        <v>2</v>
      </c>
      <c r="BB37" s="215">
        <v>0</v>
      </c>
      <c r="BC37" s="215">
        <v>2</v>
      </c>
      <c r="BD37" s="215" t="s">
        <v>35</v>
      </c>
      <c r="BE37" s="215" t="s">
        <v>35</v>
      </c>
      <c r="BF37" s="216">
        <v>0</v>
      </c>
      <c r="BG37" s="215" t="s">
        <v>35</v>
      </c>
      <c r="BH37" s="215" t="s">
        <v>35</v>
      </c>
      <c r="BI37" s="216">
        <v>0</v>
      </c>
      <c r="BJ37" s="215" t="s">
        <v>35</v>
      </c>
      <c r="BK37" s="215" t="s">
        <v>35</v>
      </c>
      <c r="BL37" s="216">
        <v>0</v>
      </c>
      <c r="BM37" s="215" t="s">
        <v>35</v>
      </c>
      <c r="BN37" s="215" t="s">
        <v>35</v>
      </c>
      <c r="BO37" s="216">
        <v>0</v>
      </c>
      <c r="BP37" s="215" t="s">
        <v>35</v>
      </c>
      <c r="BQ37" s="215" t="s">
        <v>35</v>
      </c>
      <c r="BR37" s="216">
        <v>0</v>
      </c>
      <c r="BS37" s="215" t="s">
        <v>35</v>
      </c>
      <c r="BT37" s="215" t="s">
        <v>35</v>
      </c>
      <c r="BU37" s="216">
        <v>0</v>
      </c>
      <c r="BV37" s="215" t="s">
        <v>35</v>
      </c>
      <c r="BW37" s="215" t="s">
        <v>35</v>
      </c>
      <c r="BX37" s="216">
        <v>0</v>
      </c>
      <c r="BY37" s="215" t="s">
        <v>35</v>
      </c>
      <c r="BZ37" s="215" t="s">
        <v>35</v>
      </c>
      <c r="CA37" s="216">
        <v>0</v>
      </c>
      <c r="CB37" s="215" t="s">
        <v>35</v>
      </c>
      <c r="CC37" s="215" t="s">
        <v>35</v>
      </c>
      <c r="CD37" s="216">
        <v>0</v>
      </c>
      <c r="CE37" s="215" t="s">
        <v>35</v>
      </c>
      <c r="CF37" s="215" t="s">
        <v>35</v>
      </c>
      <c r="CG37" s="216">
        <v>0</v>
      </c>
      <c r="CH37" s="215" t="s">
        <v>35</v>
      </c>
      <c r="CI37" s="215" t="s">
        <v>35</v>
      </c>
      <c r="CJ37" s="216">
        <v>0</v>
      </c>
      <c r="CK37" s="215" t="s">
        <v>35</v>
      </c>
      <c r="CL37" s="215" t="s">
        <v>35</v>
      </c>
      <c r="CM37" s="216">
        <v>0</v>
      </c>
      <c r="CN37" s="215">
        <v>0</v>
      </c>
      <c r="CO37" s="215">
        <v>1</v>
      </c>
      <c r="CP37" s="215">
        <v>1</v>
      </c>
      <c r="CQ37" s="215">
        <v>13</v>
      </c>
      <c r="CR37" s="215">
        <v>27</v>
      </c>
      <c r="CS37" s="215">
        <v>40</v>
      </c>
      <c r="CT37" s="217"/>
    </row>
    <row r="38" spans="1:98" s="209" customFormat="1" ht="12.6" customHeight="1">
      <c r="A38" s="210">
        <v>13</v>
      </c>
      <c r="B38" s="211" t="s">
        <v>217</v>
      </c>
      <c r="C38" s="212">
        <v>2762</v>
      </c>
      <c r="D38" s="210" t="s">
        <v>83</v>
      </c>
      <c r="E38" s="213">
        <v>20913</v>
      </c>
      <c r="F38" s="212">
        <v>2</v>
      </c>
      <c r="G38" s="214" t="s">
        <v>45</v>
      </c>
      <c r="H38" s="215">
        <v>2</v>
      </c>
      <c r="I38" s="215">
        <v>6</v>
      </c>
      <c r="J38" s="215">
        <v>8</v>
      </c>
      <c r="K38" s="215">
        <v>2</v>
      </c>
      <c r="L38" s="215">
        <v>4</v>
      </c>
      <c r="M38" s="215">
        <v>6</v>
      </c>
      <c r="N38" s="215">
        <v>3</v>
      </c>
      <c r="O38" s="215">
        <v>9</v>
      </c>
      <c r="P38" s="215">
        <v>12</v>
      </c>
      <c r="Q38" s="215">
        <v>2</v>
      </c>
      <c r="R38" s="215">
        <v>7</v>
      </c>
      <c r="S38" s="215">
        <v>9</v>
      </c>
      <c r="T38" s="215" t="s">
        <v>35</v>
      </c>
      <c r="U38" s="215" t="s">
        <v>35</v>
      </c>
      <c r="V38" s="216">
        <v>0</v>
      </c>
      <c r="W38" s="215" t="s">
        <v>35</v>
      </c>
      <c r="X38" s="215" t="s">
        <v>35</v>
      </c>
      <c r="Y38" s="216">
        <v>0</v>
      </c>
      <c r="Z38" s="215" t="s">
        <v>35</v>
      </c>
      <c r="AA38" s="215" t="s">
        <v>35</v>
      </c>
      <c r="AB38" s="216">
        <v>0</v>
      </c>
      <c r="AC38" s="215">
        <v>0</v>
      </c>
      <c r="AD38" s="215">
        <v>1</v>
      </c>
      <c r="AE38" s="215">
        <v>1</v>
      </c>
      <c r="AF38" s="215" t="s">
        <v>35</v>
      </c>
      <c r="AG38" s="215" t="s">
        <v>35</v>
      </c>
      <c r="AH38" s="216">
        <v>0</v>
      </c>
      <c r="AI38" s="215" t="s">
        <v>35</v>
      </c>
      <c r="AJ38" s="215" t="s">
        <v>35</v>
      </c>
      <c r="AK38" s="216">
        <v>0</v>
      </c>
      <c r="AL38" s="215">
        <v>0</v>
      </c>
      <c r="AM38" s="215">
        <v>2</v>
      </c>
      <c r="AN38" s="215">
        <v>2</v>
      </c>
      <c r="AO38" s="215" t="s">
        <v>35</v>
      </c>
      <c r="AP38" s="215" t="s">
        <v>35</v>
      </c>
      <c r="AQ38" s="216">
        <v>0</v>
      </c>
      <c r="AR38" s="215" t="s">
        <v>35</v>
      </c>
      <c r="AS38" s="215" t="s">
        <v>35</v>
      </c>
      <c r="AT38" s="216">
        <v>0</v>
      </c>
      <c r="AU38" s="215" t="s">
        <v>35</v>
      </c>
      <c r="AV38" s="215" t="s">
        <v>35</v>
      </c>
      <c r="AW38" s="216">
        <v>0</v>
      </c>
      <c r="AX38" s="215" t="s">
        <v>35</v>
      </c>
      <c r="AY38" s="215" t="s">
        <v>35</v>
      </c>
      <c r="AZ38" s="216">
        <v>0</v>
      </c>
      <c r="BA38" s="215">
        <v>1</v>
      </c>
      <c r="BB38" s="215">
        <v>1</v>
      </c>
      <c r="BC38" s="215">
        <v>2</v>
      </c>
      <c r="BD38" s="215" t="s">
        <v>35</v>
      </c>
      <c r="BE38" s="215" t="s">
        <v>35</v>
      </c>
      <c r="BF38" s="216">
        <v>0</v>
      </c>
      <c r="BG38" s="215" t="s">
        <v>35</v>
      </c>
      <c r="BH38" s="215" t="s">
        <v>35</v>
      </c>
      <c r="BI38" s="216">
        <v>0</v>
      </c>
      <c r="BJ38" s="215" t="s">
        <v>35</v>
      </c>
      <c r="BK38" s="215" t="s">
        <v>35</v>
      </c>
      <c r="BL38" s="216">
        <v>0</v>
      </c>
      <c r="BM38" s="215" t="s">
        <v>35</v>
      </c>
      <c r="BN38" s="215" t="s">
        <v>35</v>
      </c>
      <c r="BO38" s="216">
        <v>0</v>
      </c>
      <c r="BP38" s="215" t="s">
        <v>35</v>
      </c>
      <c r="BQ38" s="215" t="s">
        <v>35</v>
      </c>
      <c r="BR38" s="216">
        <v>0</v>
      </c>
      <c r="BS38" s="215" t="s">
        <v>35</v>
      </c>
      <c r="BT38" s="215" t="s">
        <v>35</v>
      </c>
      <c r="BU38" s="216">
        <v>0</v>
      </c>
      <c r="BV38" s="215" t="s">
        <v>35</v>
      </c>
      <c r="BW38" s="215" t="s">
        <v>35</v>
      </c>
      <c r="BX38" s="216">
        <v>0</v>
      </c>
      <c r="BY38" s="215" t="s">
        <v>35</v>
      </c>
      <c r="BZ38" s="215" t="s">
        <v>35</v>
      </c>
      <c r="CA38" s="216">
        <v>0</v>
      </c>
      <c r="CB38" s="215" t="s">
        <v>35</v>
      </c>
      <c r="CC38" s="215" t="s">
        <v>35</v>
      </c>
      <c r="CD38" s="216">
        <v>0</v>
      </c>
      <c r="CE38" s="215" t="s">
        <v>35</v>
      </c>
      <c r="CF38" s="215" t="s">
        <v>35</v>
      </c>
      <c r="CG38" s="216">
        <v>0</v>
      </c>
      <c r="CH38" s="215" t="s">
        <v>35</v>
      </c>
      <c r="CI38" s="215" t="s">
        <v>35</v>
      </c>
      <c r="CJ38" s="216">
        <v>0</v>
      </c>
      <c r="CK38" s="215" t="s">
        <v>35</v>
      </c>
      <c r="CL38" s="215" t="s">
        <v>35</v>
      </c>
      <c r="CM38" s="216">
        <v>0</v>
      </c>
      <c r="CN38" s="215" t="s">
        <v>35</v>
      </c>
      <c r="CO38" s="215" t="s">
        <v>35</v>
      </c>
      <c r="CP38" s="216">
        <v>0</v>
      </c>
      <c r="CQ38" s="215">
        <v>10</v>
      </c>
      <c r="CR38" s="215">
        <v>30</v>
      </c>
      <c r="CS38" s="215">
        <v>40</v>
      </c>
      <c r="CT38" s="217"/>
    </row>
    <row r="39" spans="1:98" s="209" customFormat="1" ht="12.6" customHeight="1">
      <c r="A39" s="210">
        <v>14</v>
      </c>
      <c r="B39" s="211" t="s">
        <v>211</v>
      </c>
      <c r="C39" s="212">
        <v>2939</v>
      </c>
      <c r="D39" s="210" t="s">
        <v>56</v>
      </c>
      <c r="E39" s="213">
        <v>36332</v>
      </c>
      <c r="F39" s="212">
        <v>2</v>
      </c>
      <c r="G39" s="214" t="s">
        <v>45</v>
      </c>
      <c r="H39" s="215">
        <v>1</v>
      </c>
      <c r="I39" s="215">
        <v>5</v>
      </c>
      <c r="J39" s="215">
        <v>6</v>
      </c>
      <c r="K39" s="215">
        <v>1</v>
      </c>
      <c r="L39" s="215">
        <v>0</v>
      </c>
      <c r="M39" s="215">
        <v>1</v>
      </c>
      <c r="N39" s="215">
        <v>1</v>
      </c>
      <c r="O39" s="215">
        <v>8</v>
      </c>
      <c r="P39" s="215">
        <v>9</v>
      </c>
      <c r="Q39" s="215">
        <v>2</v>
      </c>
      <c r="R39" s="215">
        <v>7</v>
      </c>
      <c r="S39" s="215">
        <v>9</v>
      </c>
      <c r="T39" s="215" t="s">
        <v>35</v>
      </c>
      <c r="U39" s="215" t="s">
        <v>35</v>
      </c>
      <c r="V39" s="216">
        <v>0</v>
      </c>
      <c r="W39" s="215" t="s">
        <v>35</v>
      </c>
      <c r="X39" s="215" t="s">
        <v>35</v>
      </c>
      <c r="Y39" s="216">
        <v>0</v>
      </c>
      <c r="Z39" s="215" t="s">
        <v>35</v>
      </c>
      <c r="AA39" s="215" t="s">
        <v>35</v>
      </c>
      <c r="AB39" s="216">
        <v>0</v>
      </c>
      <c r="AC39" s="215">
        <v>0</v>
      </c>
      <c r="AD39" s="215">
        <v>1</v>
      </c>
      <c r="AE39" s="215">
        <v>1</v>
      </c>
      <c r="AF39" s="215" t="s">
        <v>35</v>
      </c>
      <c r="AG39" s="215" t="s">
        <v>35</v>
      </c>
      <c r="AH39" s="216">
        <v>0</v>
      </c>
      <c r="AI39" s="215" t="s">
        <v>35</v>
      </c>
      <c r="AJ39" s="215" t="s">
        <v>35</v>
      </c>
      <c r="AK39" s="216">
        <v>0</v>
      </c>
      <c r="AL39" s="215">
        <v>0</v>
      </c>
      <c r="AM39" s="215">
        <v>3</v>
      </c>
      <c r="AN39" s="215">
        <v>3</v>
      </c>
      <c r="AO39" s="215" t="s">
        <v>35</v>
      </c>
      <c r="AP39" s="215" t="s">
        <v>35</v>
      </c>
      <c r="AQ39" s="216">
        <v>0</v>
      </c>
      <c r="AR39" s="215" t="s">
        <v>35</v>
      </c>
      <c r="AS39" s="215" t="s">
        <v>35</v>
      </c>
      <c r="AT39" s="216">
        <v>0</v>
      </c>
      <c r="AU39" s="215" t="s">
        <v>35</v>
      </c>
      <c r="AV39" s="215" t="s">
        <v>35</v>
      </c>
      <c r="AW39" s="216">
        <v>0</v>
      </c>
      <c r="AX39" s="215" t="s">
        <v>35</v>
      </c>
      <c r="AY39" s="215" t="s">
        <v>35</v>
      </c>
      <c r="AZ39" s="216">
        <v>0</v>
      </c>
      <c r="BA39" s="215">
        <v>1</v>
      </c>
      <c r="BB39" s="215">
        <v>1</v>
      </c>
      <c r="BC39" s="215">
        <v>2</v>
      </c>
      <c r="BD39" s="215">
        <v>2</v>
      </c>
      <c r="BE39" s="215">
        <v>2</v>
      </c>
      <c r="BF39" s="215">
        <v>4</v>
      </c>
      <c r="BG39" s="215" t="s">
        <v>35</v>
      </c>
      <c r="BH39" s="215" t="s">
        <v>35</v>
      </c>
      <c r="BI39" s="216">
        <v>0</v>
      </c>
      <c r="BJ39" s="215" t="s">
        <v>35</v>
      </c>
      <c r="BK39" s="215" t="s">
        <v>35</v>
      </c>
      <c r="BL39" s="216">
        <v>0</v>
      </c>
      <c r="BM39" s="215" t="s">
        <v>35</v>
      </c>
      <c r="BN39" s="215" t="s">
        <v>35</v>
      </c>
      <c r="BO39" s="216">
        <v>0</v>
      </c>
      <c r="BP39" s="215">
        <v>0</v>
      </c>
      <c r="BQ39" s="215">
        <v>1</v>
      </c>
      <c r="BR39" s="215">
        <v>1</v>
      </c>
      <c r="BS39" s="215" t="s">
        <v>35</v>
      </c>
      <c r="BT39" s="215" t="s">
        <v>35</v>
      </c>
      <c r="BU39" s="216">
        <v>0</v>
      </c>
      <c r="BV39" s="215" t="s">
        <v>35</v>
      </c>
      <c r="BW39" s="215" t="s">
        <v>35</v>
      </c>
      <c r="BX39" s="216">
        <v>0</v>
      </c>
      <c r="BY39" s="215" t="s">
        <v>35</v>
      </c>
      <c r="BZ39" s="215" t="s">
        <v>35</v>
      </c>
      <c r="CA39" s="216">
        <v>0</v>
      </c>
      <c r="CB39" s="215" t="s">
        <v>35</v>
      </c>
      <c r="CC39" s="215" t="s">
        <v>35</v>
      </c>
      <c r="CD39" s="216">
        <v>0</v>
      </c>
      <c r="CE39" s="215" t="s">
        <v>35</v>
      </c>
      <c r="CF39" s="215" t="s">
        <v>35</v>
      </c>
      <c r="CG39" s="216">
        <v>0</v>
      </c>
      <c r="CH39" s="215" t="s">
        <v>35</v>
      </c>
      <c r="CI39" s="215" t="s">
        <v>35</v>
      </c>
      <c r="CJ39" s="216">
        <v>0</v>
      </c>
      <c r="CK39" s="215" t="s">
        <v>35</v>
      </c>
      <c r="CL39" s="215" t="s">
        <v>35</v>
      </c>
      <c r="CM39" s="216">
        <v>0</v>
      </c>
      <c r="CN39" s="215" t="s">
        <v>35</v>
      </c>
      <c r="CO39" s="215" t="s">
        <v>35</v>
      </c>
      <c r="CP39" s="216">
        <v>0</v>
      </c>
      <c r="CQ39" s="215">
        <v>8</v>
      </c>
      <c r="CR39" s="215">
        <v>28</v>
      </c>
      <c r="CS39" s="215">
        <v>36</v>
      </c>
      <c r="CT39" s="217"/>
    </row>
    <row r="40" spans="1:98" s="209" customFormat="1" ht="12.75" customHeight="1">
      <c r="A40" s="210">
        <v>17</v>
      </c>
      <c r="B40" s="211" t="s">
        <v>208</v>
      </c>
      <c r="C40" s="212">
        <v>3427</v>
      </c>
      <c r="D40" s="210" t="s">
        <v>119</v>
      </c>
      <c r="E40" s="213">
        <v>23768</v>
      </c>
      <c r="F40" s="212">
        <v>2</v>
      </c>
      <c r="G40" s="214" t="s">
        <v>45</v>
      </c>
      <c r="H40" s="215">
        <v>0</v>
      </c>
      <c r="I40" s="215">
        <v>8</v>
      </c>
      <c r="J40" s="215">
        <v>8</v>
      </c>
      <c r="K40" s="215">
        <v>3</v>
      </c>
      <c r="L40" s="215">
        <v>6</v>
      </c>
      <c r="M40" s="215">
        <v>9</v>
      </c>
      <c r="N40" s="215">
        <v>3</v>
      </c>
      <c r="O40" s="215">
        <v>3</v>
      </c>
      <c r="P40" s="215">
        <v>6</v>
      </c>
      <c r="Q40" s="215">
        <v>1</v>
      </c>
      <c r="R40" s="215">
        <v>8</v>
      </c>
      <c r="S40" s="215">
        <v>9</v>
      </c>
      <c r="T40" s="215" t="s">
        <v>35</v>
      </c>
      <c r="U40" s="215" t="s">
        <v>35</v>
      </c>
      <c r="V40" s="216">
        <v>0</v>
      </c>
      <c r="W40" s="215" t="s">
        <v>35</v>
      </c>
      <c r="X40" s="215" t="s">
        <v>35</v>
      </c>
      <c r="Y40" s="216">
        <v>0</v>
      </c>
      <c r="Z40" s="215" t="s">
        <v>35</v>
      </c>
      <c r="AA40" s="215" t="s">
        <v>35</v>
      </c>
      <c r="AB40" s="216">
        <v>0</v>
      </c>
      <c r="AC40" s="215">
        <v>0</v>
      </c>
      <c r="AD40" s="215">
        <v>1</v>
      </c>
      <c r="AE40" s="215">
        <v>1</v>
      </c>
      <c r="AF40" s="215" t="s">
        <v>35</v>
      </c>
      <c r="AG40" s="215" t="s">
        <v>35</v>
      </c>
      <c r="AH40" s="216">
        <v>0</v>
      </c>
      <c r="AI40" s="215" t="s">
        <v>35</v>
      </c>
      <c r="AJ40" s="215" t="s">
        <v>35</v>
      </c>
      <c r="AK40" s="216">
        <v>0</v>
      </c>
      <c r="AL40" s="215">
        <v>1</v>
      </c>
      <c r="AM40" s="215">
        <v>0</v>
      </c>
      <c r="AN40" s="215">
        <v>1</v>
      </c>
      <c r="AO40" s="215" t="s">
        <v>35</v>
      </c>
      <c r="AP40" s="215" t="s">
        <v>35</v>
      </c>
      <c r="AQ40" s="216">
        <v>0</v>
      </c>
      <c r="AR40" s="215" t="s">
        <v>35</v>
      </c>
      <c r="AS40" s="215" t="s">
        <v>35</v>
      </c>
      <c r="AT40" s="216">
        <v>0</v>
      </c>
      <c r="AU40" s="215" t="s">
        <v>35</v>
      </c>
      <c r="AV40" s="215" t="s">
        <v>35</v>
      </c>
      <c r="AW40" s="216">
        <v>0</v>
      </c>
      <c r="AX40" s="215" t="s">
        <v>35</v>
      </c>
      <c r="AY40" s="215" t="s">
        <v>35</v>
      </c>
      <c r="AZ40" s="216">
        <v>0</v>
      </c>
      <c r="BA40" s="215">
        <v>1</v>
      </c>
      <c r="BB40" s="215">
        <v>5</v>
      </c>
      <c r="BC40" s="215">
        <v>6</v>
      </c>
      <c r="BD40" s="215" t="s">
        <v>35</v>
      </c>
      <c r="BE40" s="215" t="s">
        <v>35</v>
      </c>
      <c r="BF40" s="216">
        <v>0</v>
      </c>
      <c r="BG40" s="215" t="s">
        <v>35</v>
      </c>
      <c r="BH40" s="215" t="s">
        <v>35</v>
      </c>
      <c r="BI40" s="216">
        <v>0</v>
      </c>
      <c r="BJ40" s="215" t="s">
        <v>35</v>
      </c>
      <c r="BK40" s="215" t="s">
        <v>35</v>
      </c>
      <c r="BL40" s="216">
        <v>0</v>
      </c>
      <c r="BM40" s="215" t="s">
        <v>35</v>
      </c>
      <c r="BN40" s="215" t="s">
        <v>35</v>
      </c>
      <c r="BO40" s="216">
        <v>0</v>
      </c>
      <c r="BP40" s="215" t="s">
        <v>35</v>
      </c>
      <c r="BQ40" s="215" t="s">
        <v>35</v>
      </c>
      <c r="BR40" s="216">
        <v>0</v>
      </c>
      <c r="BS40" s="215" t="s">
        <v>35</v>
      </c>
      <c r="BT40" s="215" t="s">
        <v>35</v>
      </c>
      <c r="BU40" s="216">
        <v>0</v>
      </c>
      <c r="BV40" s="215" t="s">
        <v>35</v>
      </c>
      <c r="BW40" s="215" t="s">
        <v>35</v>
      </c>
      <c r="BX40" s="216">
        <v>0</v>
      </c>
      <c r="BY40" s="215" t="s">
        <v>35</v>
      </c>
      <c r="BZ40" s="215" t="s">
        <v>35</v>
      </c>
      <c r="CA40" s="216">
        <v>0</v>
      </c>
      <c r="CB40" s="215" t="s">
        <v>35</v>
      </c>
      <c r="CC40" s="215" t="s">
        <v>35</v>
      </c>
      <c r="CD40" s="216">
        <v>0</v>
      </c>
      <c r="CE40" s="215" t="s">
        <v>35</v>
      </c>
      <c r="CF40" s="215" t="s">
        <v>35</v>
      </c>
      <c r="CG40" s="216">
        <v>0</v>
      </c>
      <c r="CH40" s="215" t="s">
        <v>35</v>
      </c>
      <c r="CI40" s="215" t="s">
        <v>35</v>
      </c>
      <c r="CJ40" s="216">
        <v>0</v>
      </c>
      <c r="CK40" s="215" t="s">
        <v>35</v>
      </c>
      <c r="CL40" s="215" t="s">
        <v>35</v>
      </c>
      <c r="CM40" s="216">
        <v>0</v>
      </c>
      <c r="CN40" s="215" t="s">
        <v>35</v>
      </c>
      <c r="CO40" s="215" t="s">
        <v>35</v>
      </c>
      <c r="CP40" s="216">
        <v>0</v>
      </c>
      <c r="CQ40" s="215">
        <v>9</v>
      </c>
      <c r="CR40" s="215">
        <v>31</v>
      </c>
      <c r="CS40" s="215">
        <v>40</v>
      </c>
      <c r="CT40" s="217"/>
    </row>
    <row r="41" spans="1:98" s="209" customFormat="1" ht="12.75" customHeight="1">
      <c r="A41" s="210">
        <v>18</v>
      </c>
      <c r="B41" s="211" t="s">
        <v>212</v>
      </c>
      <c r="C41" s="212">
        <v>3901</v>
      </c>
      <c r="D41" s="210" t="s">
        <v>57</v>
      </c>
      <c r="E41" s="213">
        <v>35038</v>
      </c>
      <c r="F41" s="212">
        <v>2</v>
      </c>
      <c r="G41" s="214" t="s">
        <v>45</v>
      </c>
      <c r="H41" s="215">
        <v>0</v>
      </c>
      <c r="I41" s="215">
        <v>3</v>
      </c>
      <c r="J41" s="215">
        <v>3</v>
      </c>
      <c r="K41" s="215">
        <v>1</v>
      </c>
      <c r="L41" s="215">
        <v>1</v>
      </c>
      <c r="M41" s="215">
        <v>2</v>
      </c>
      <c r="N41" s="215">
        <v>2</v>
      </c>
      <c r="O41" s="215">
        <v>4</v>
      </c>
      <c r="P41" s="215">
        <v>6</v>
      </c>
      <c r="Q41" s="215">
        <v>0</v>
      </c>
      <c r="R41" s="215">
        <v>4</v>
      </c>
      <c r="S41" s="215">
        <v>4</v>
      </c>
      <c r="T41" s="215" t="s">
        <v>35</v>
      </c>
      <c r="U41" s="215" t="s">
        <v>35</v>
      </c>
      <c r="V41" s="216">
        <v>0</v>
      </c>
      <c r="W41" s="215" t="s">
        <v>35</v>
      </c>
      <c r="X41" s="215" t="s">
        <v>35</v>
      </c>
      <c r="Y41" s="216">
        <v>0</v>
      </c>
      <c r="Z41" s="215" t="s">
        <v>35</v>
      </c>
      <c r="AA41" s="215" t="s">
        <v>35</v>
      </c>
      <c r="AB41" s="216">
        <v>0</v>
      </c>
      <c r="AC41" s="215" t="s">
        <v>35</v>
      </c>
      <c r="AD41" s="215" t="s">
        <v>35</v>
      </c>
      <c r="AE41" s="216">
        <v>0</v>
      </c>
      <c r="AF41" s="215" t="s">
        <v>35</v>
      </c>
      <c r="AG41" s="215" t="s">
        <v>35</v>
      </c>
      <c r="AH41" s="216">
        <v>0</v>
      </c>
      <c r="AI41" s="215" t="s">
        <v>35</v>
      </c>
      <c r="AJ41" s="215" t="s">
        <v>35</v>
      </c>
      <c r="AK41" s="216">
        <v>0</v>
      </c>
      <c r="AL41" s="215">
        <v>0</v>
      </c>
      <c r="AM41" s="215">
        <v>1</v>
      </c>
      <c r="AN41" s="215">
        <v>1</v>
      </c>
      <c r="AO41" s="215">
        <v>1</v>
      </c>
      <c r="AP41" s="215">
        <v>2</v>
      </c>
      <c r="AQ41" s="215">
        <v>3</v>
      </c>
      <c r="AR41" s="215" t="s">
        <v>35</v>
      </c>
      <c r="AS41" s="215" t="s">
        <v>35</v>
      </c>
      <c r="AT41" s="216">
        <v>0</v>
      </c>
      <c r="AU41" s="215" t="s">
        <v>35</v>
      </c>
      <c r="AV41" s="215" t="s">
        <v>35</v>
      </c>
      <c r="AW41" s="216">
        <v>0</v>
      </c>
      <c r="AX41" s="215" t="s">
        <v>35</v>
      </c>
      <c r="AY41" s="215" t="s">
        <v>35</v>
      </c>
      <c r="AZ41" s="216">
        <v>0</v>
      </c>
      <c r="BA41" s="215" t="s">
        <v>35</v>
      </c>
      <c r="BB41" s="215" t="s">
        <v>35</v>
      </c>
      <c r="BC41" s="216">
        <v>0</v>
      </c>
      <c r="BD41" s="215" t="s">
        <v>35</v>
      </c>
      <c r="BE41" s="215" t="s">
        <v>35</v>
      </c>
      <c r="BF41" s="216">
        <v>0</v>
      </c>
      <c r="BG41" s="215" t="s">
        <v>35</v>
      </c>
      <c r="BH41" s="215" t="s">
        <v>35</v>
      </c>
      <c r="BI41" s="216">
        <v>0</v>
      </c>
      <c r="BJ41" s="215" t="s">
        <v>35</v>
      </c>
      <c r="BK41" s="215" t="s">
        <v>35</v>
      </c>
      <c r="BL41" s="216">
        <v>0</v>
      </c>
      <c r="BM41" s="215" t="s">
        <v>35</v>
      </c>
      <c r="BN41" s="215" t="s">
        <v>35</v>
      </c>
      <c r="BO41" s="216">
        <v>0</v>
      </c>
      <c r="BP41" s="215" t="s">
        <v>35</v>
      </c>
      <c r="BQ41" s="215" t="s">
        <v>35</v>
      </c>
      <c r="BR41" s="216">
        <v>0</v>
      </c>
      <c r="BS41" s="215" t="s">
        <v>35</v>
      </c>
      <c r="BT41" s="215" t="s">
        <v>35</v>
      </c>
      <c r="BU41" s="216">
        <v>0</v>
      </c>
      <c r="BV41" s="215" t="s">
        <v>35</v>
      </c>
      <c r="BW41" s="215" t="s">
        <v>35</v>
      </c>
      <c r="BX41" s="216">
        <v>0</v>
      </c>
      <c r="BY41" s="215" t="s">
        <v>35</v>
      </c>
      <c r="BZ41" s="215" t="s">
        <v>35</v>
      </c>
      <c r="CA41" s="216">
        <v>0</v>
      </c>
      <c r="CB41" s="215" t="s">
        <v>35</v>
      </c>
      <c r="CC41" s="215" t="s">
        <v>35</v>
      </c>
      <c r="CD41" s="216">
        <v>0</v>
      </c>
      <c r="CE41" s="215" t="s">
        <v>35</v>
      </c>
      <c r="CF41" s="215" t="s">
        <v>35</v>
      </c>
      <c r="CG41" s="216">
        <v>0</v>
      </c>
      <c r="CH41" s="215" t="s">
        <v>35</v>
      </c>
      <c r="CI41" s="215" t="s">
        <v>35</v>
      </c>
      <c r="CJ41" s="216">
        <v>0</v>
      </c>
      <c r="CK41" s="215" t="s">
        <v>35</v>
      </c>
      <c r="CL41" s="215" t="s">
        <v>35</v>
      </c>
      <c r="CM41" s="216">
        <v>0</v>
      </c>
      <c r="CN41" s="215">
        <v>1</v>
      </c>
      <c r="CO41" s="215">
        <v>1</v>
      </c>
      <c r="CP41" s="215">
        <v>2</v>
      </c>
      <c r="CQ41" s="215">
        <v>5</v>
      </c>
      <c r="CR41" s="215">
        <v>16</v>
      </c>
      <c r="CS41" s="215">
        <v>21</v>
      </c>
      <c r="CT41" s="217"/>
    </row>
    <row r="42" spans="1:98" s="209" customFormat="1" ht="12.75" customHeight="1">
      <c r="A42" s="210">
        <v>19</v>
      </c>
      <c r="B42" s="211" t="s">
        <v>219</v>
      </c>
      <c r="C42" s="212">
        <v>4001</v>
      </c>
      <c r="D42" s="210" t="s">
        <v>92</v>
      </c>
      <c r="E42" s="213">
        <v>21268</v>
      </c>
      <c r="F42" s="212">
        <v>2</v>
      </c>
      <c r="G42" s="214" t="s">
        <v>45</v>
      </c>
      <c r="H42" s="215">
        <v>3</v>
      </c>
      <c r="I42" s="215">
        <v>8</v>
      </c>
      <c r="J42" s="215">
        <v>11</v>
      </c>
      <c r="K42" s="215">
        <v>1</v>
      </c>
      <c r="L42" s="215">
        <v>2</v>
      </c>
      <c r="M42" s="215">
        <v>3</v>
      </c>
      <c r="N42" s="215">
        <v>9</v>
      </c>
      <c r="O42" s="215">
        <v>5</v>
      </c>
      <c r="P42" s="215">
        <v>14</v>
      </c>
      <c r="Q42" s="215">
        <v>2</v>
      </c>
      <c r="R42" s="215">
        <v>8</v>
      </c>
      <c r="S42" s="215">
        <v>10</v>
      </c>
      <c r="T42" s="215" t="s">
        <v>35</v>
      </c>
      <c r="U42" s="215" t="s">
        <v>35</v>
      </c>
      <c r="V42" s="216">
        <v>0</v>
      </c>
      <c r="W42" s="215" t="s">
        <v>35</v>
      </c>
      <c r="X42" s="215" t="s">
        <v>35</v>
      </c>
      <c r="Y42" s="216">
        <v>0</v>
      </c>
      <c r="Z42" s="215" t="s">
        <v>35</v>
      </c>
      <c r="AA42" s="215" t="s">
        <v>35</v>
      </c>
      <c r="AB42" s="216">
        <v>0</v>
      </c>
      <c r="AC42" s="215">
        <v>0</v>
      </c>
      <c r="AD42" s="215">
        <v>2</v>
      </c>
      <c r="AE42" s="215">
        <v>2</v>
      </c>
      <c r="AF42" s="215" t="s">
        <v>35</v>
      </c>
      <c r="AG42" s="215" t="s">
        <v>35</v>
      </c>
      <c r="AH42" s="216">
        <v>0</v>
      </c>
      <c r="AI42" s="215" t="s">
        <v>35</v>
      </c>
      <c r="AJ42" s="215" t="s">
        <v>35</v>
      </c>
      <c r="AK42" s="216">
        <v>0</v>
      </c>
      <c r="AL42" s="215">
        <v>0</v>
      </c>
      <c r="AM42" s="215">
        <v>2</v>
      </c>
      <c r="AN42" s="215">
        <v>2</v>
      </c>
      <c r="AO42" s="215" t="s">
        <v>35</v>
      </c>
      <c r="AP42" s="215" t="s">
        <v>35</v>
      </c>
      <c r="AQ42" s="216">
        <v>0</v>
      </c>
      <c r="AR42" s="215" t="s">
        <v>35</v>
      </c>
      <c r="AS42" s="215" t="s">
        <v>35</v>
      </c>
      <c r="AT42" s="216">
        <v>0</v>
      </c>
      <c r="AU42" s="215" t="s">
        <v>35</v>
      </c>
      <c r="AV42" s="215" t="s">
        <v>35</v>
      </c>
      <c r="AW42" s="216">
        <v>0</v>
      </c>
      <c r="AX42" s="215" t="s">
        <v>35</v>
      </c>
      <c r="AY42" s="215" t="s">
        <v>35</v>
      </c>
      <c r="AZ42" s="216">
        <v>0</v>
      </c>
      <c r="BA42" s="215">
        <v>2</v>
      </c>
      <c r="BB42" s="215">
        <v>3</v>
      </c>
      <c r="BC42" s="215">
        <v>5</v>
      </c>
      <c r="BD42" s="215" t="s">
        <v>35</v>
      </c>
      <c r="BE42" s="215" t="s">
        <v>35</v>
      </c>
      <c r="BF42" s="216">
        <v>0</v>
      </c>
      <c r="BG42" s="215" t="s">
        <v>35</v>
      </c>
      <c r="BH42" s="215" t="s">
        <v>35</v>
      </c>
      <c r="BI42" s="216">
        <v>0</v>
      </c>
      <c r="BJ42" s="215" t="s">
        <v>35</v>
      </c>
      <c r="BK42" s="215" t="s">
        <v>35</v>
      </c>
      <c r="BL42" s="216">
        <v>0</v>
      </c>
      <c r="BM42" s="215" t="s">
        <v>35</v>
      </c>
      <c r="BN42" s="215" t="s">
        <v>35</v>
      </c>
      <c r="BO42" s="216">
        <v>0</v>
      </c>
      <c r="BP42" s="215" t="s">
        <v>35</v>
      </c>
      <c r="BQ42" s="215" t="s">
        <v>35</v>
      </c>
      <c r="BR42" s="216">
        <v>0</v>
      </c>
      <c r="BS42" s="215" t="s">
        <v>35</v>
      </c>
      <c r="BT42" s="215" t="s">
        <v>35</v>
      </c>
      <c r="BU42" s="216">
        <v>0</v>
      </c>
      <c r="BV42" s="215" t="s">
        <v>35</v>
      </c>
      <c r="BW42" s="215" t="s">
        <v>35</v>
      </c>
      <c r="BX42" s="216">
        <v>0</v>
      </c>
      <c r="BY42" s="215" t="s">
        <v>35</v>
      </c>
      <c r="BZ42" s="215" t="s">
        <v>35</v>
      </c>
      <c r="CA42" s="216">
        <v>0</v>
      </c>
      <c r="CB42" s="215" t="s">
        <v>35</v>
      </c>
      <c r="CC42" s="215" t="s">
        <v>35</v>
      </c>
      <c r="CD42" s="216">
        <v>0</v>
      </c>
      <c r="CE42" s="215" t="s">
        <v>35</v>
      </c>
      <c r="CF42" s="215" t="s">
        <v>35</v>
      </c>
      <c r="CG42" s="216">
        <v>0</v>
      </c>
      <c r="CH42" s="215" t="s">
        <v>35</v>
      </c>
      <c r="CI42" s="215" t="s">
        <v>35</v>
      </c>
      <c r="CJ42" s="216">
        <v>0</v>
      </c>
      <c r="CK42" s="215" t="s">
        <v>35</v>
      </c>
      <c r="CL42" s="215" t="s">
        <v>35</v>
      </c>
      <c r="CM42" s="216">
        <v>0</v>
      </c>
      <c r="CN42" s="215">
        <v>2</v>
      </c>
      <c r="CO42" s="215">
        <v>1</v>
      </c>
      <c r="CP42" s="215">
        <v>3</v>
      </c>
      <c r="CQ42" s="215">
        <v>19</v>
      </c>
      <c r="CR42" s="215">
        <v>31</v>
      </c>
      <c r="CS42" s="215">
        <v>50</v>
      </c>
      <c r="CT42" s="217"/>
    </row>
    <row r="43" spans="1:98" s="209" customFormat="1" ht="12.75" customHeight="1">
      <c r="A43" s="210">
        <v>19</v>
      </c>
      <c r="B43" s="211" t="s">
        <v>219</v>
      </c>
      <c r="C43" s="212">
        <v>4045</v>
      </c>
      <c r="D43" s="210" t="s">
        <v>94</v>
      </c>
      <c r="E43" s="213">
        <v>20721</v>
      </c>
      <c r="F43" s="212">
        <v>2</v>
      </c>
      <c r="G43" s="214" t="s">
        <v>45</v>
      </c>
      <c r="H43" s="215">
        <v>4</v>
      </c>
      <c r="I43" s="215">
        <v>3</v>
      </c>
      <c r="J43" s="215">
        <v>7</v>
      </c>
      <c r="K43" s="215">
        <v>1</v>
      </c>
      <c r="L43" s="215">
        <v>11</v>
      </c>
      <c r="M43" s="215">
        <v>12</v>
      </c>
      <c r="N43" s="215">
        <v>5</v>
      </c>
      <c r="O43" s="215">
        <v>4</v>
      </c>
      <c r="P43" s="215">
        <v>9</v>
      </c>
      <c r="Q43" s="215">
        <v>3</v>
      </c>
      <c r="R43" s="215">
        <v>8</v>
      </c>
      <c r="S43" s="215">
        <v>11</v>
      </c>
      <c r="T43" s="215" t="s">
        <v>35</v>
      </c>
      <c r="U43" s="215" t="s">
        <v>35</v>
      </c>
      <c r="V43" s="216">
        <v>0</v>
      </c>
      <c r="W43" s="215" t="s">
        <v>35</v>
      </c>
      <c r="X43" s="215" t="s">
        <v>35</v>
      </c>
      <c r="Y43" s="216">
        <v>0</v>
      </c>
      <c r="Z43" s="215" t="s">
        <v>35</v>
      </c>
      <c r="AA43" s="215" t="s">
        <v>35</v>
      </c>
      <c r="AB43" s="216">
        <v>0</v>
      </c>
      <c r="AC43" s="215">
        <v>2</v>
      </c>
      <c r="AD43" s="215">
        <v>1</v>
      </c>
      <c r="AE43" s="215">
        <v>3</v>
      </c>
      <c r="AF43" s="215" t="s">
        <v>35</v>
      </c>
      <c r="AG43" s="215" t="s">
        <v>35</v>
      </c>
      <c r="AH43" s="216">
        <v>0</v>
      </c>
      <c r="AI43" s="215" t="s">
        <v>35</v>
      </c>
      <c r="AJ43" s="215" t="s">
        <v>35</v>
      </c>
      <c r="AK43" s="216">
        <v>0</v>
      </c>
      <c r="AL43" s="215">
        <v>3</v>
      </c>
      <c r="AM43" s="215">
        <v>1</v>
      </c>
      <c r="AN43" s="215">
        <v>4</v>
      </c>
      <c r="AO43" s="215" t="s">
        <v>35</v>
      </c>
      <c r="AP43" s="215" t="s">
        <v>35</v>
      </c>
      <c r="AQ43" s="216">
        <v>0</v>
      </c>
      <c r="AR43" s="215" t="s">
        <v>35</v>
      </c>
      <c r="AS43" s="215" t="s">
        <v>35</v>
      </c>
      <c r="AT43" s="216">
        <v>0</v>
      </c>
      <c r="AU43" s="215" t="s">
        <v>35</v>
      </c>
      <c r="AV43" s="215" t="s">
        <v>35</v>
      </c>
      <c r="AW43" s="216">
        <v>0</v>
      </c>
      <c r="AX43" s="215" t="s">
        <v>35</v>
      </c>
      <c r="AY43" s="215" t="s">
        <v>35</v>
      </c>
      <c r="AZ43" s="216">
        <v>0</v>
      </c>
      <c r="BA43" s="215" t="s">
        <v>35</v>
      </c>
      <c r="BB43" s="215" t="s">
        <v>35</v>
      </c>
      <c r="BC43" s="216">
        <v>0</v>
      </c>
      <c r="BD43" s="215" t="s">
        <v>35</v>
      </c>
      <c r="BE43" s="215" t="s">
        <v>35</v>
      </c>
      <c r="BF43" s="216">
        <v>0</v>
      </c>
      <c r="BG43" s="215" t="s">
        <v>35</v>
      </c>
      <c r="BH43" s="215" t="s">
        <v>35</v>
      </c>
      <c r="BI43" s="216">
        <v>0</v>
      </c>
      <c r="BJ43" s="215" t="s">
        <v>35</v>
      </c>
      <c r="BK43" s="215" t="s">
        <v>35</v>
      </c>
      <c r="BL43" s="216">
        <v>0</v>
      </c>
      <c r="BM43" s="215" t="s">
        <v>35</v>
      </c>
      <c r="BN43" s="215" t="s">
        <v>35</v>
      </c>
      <c r="BO43" s="216">
        <v>0</v>
      </c>
      <c r="BP43" s="215" t="s">
        <v>35</v>
      </c>
      <c r="BQ43" s="215" t="s">
        <v>35</v>
      </c>
      <c r="BR43" s="216">
        <v>0</v>
      </c>
      <c r="BS43" s="215" t="s">
        <v>35</v>
      </c>
      <c r="BT43" s="215" t="s">
        <v>35</v>
      </c>
      <c r="BU43" s="216">
        <v>0</v>
      </c>
      <c r="BV43" s="215" t="s">
        <v>35</v>
      </c>
      <c r="BW43" s="215" t="s">
        <v>35</v>
      </c>
      <c r="BX43" s="216">
        <v>0</v>
      </c>
      <c r="BY43" s="215" t="s">
        <v>35</v>
      </c>
      <c r="BZ43" s="215" t="s">
        <v>35</v>
      </c>
      <c r="CA43" s="216">
        <v>0</v>
      </c>
      <c r="CB43" s="215" t="s">
        <v>35</v>
      </c>
      <c r="CC43" s="215" t="s">
        <v>35</v>
      </c>
      <c r="CD43" s="216">
        <v>0</v>
      </c>
      <c r="CE43" s="215" t="s">
        <v>35</v>
      </c>
      <c r="CF43" s="215" t="s">
        <v>35</v>
      </c>
      <c r="CG43" s="216">
        <v>0</v>
      </c>
      <c r="CH43" s="215" t="s">
        <v>35</v>
      </c>
      <c r="CI43" s="215" t="s">
        <v>35</v>
      </c>
      <c r="CJ43" s="216">
        <v>0</v>
      </c>
      <c r="CK43" s="215" t="s">
        <v>35</v>
      </c>
      <c r="CL43" s="215" t="s">
        <v>35</v>
      </c>
      <c r="CM43" s="216">
        <v>0</v>
      </c>
      <c r="CN43" s="215">
        <v>1</v>
      </c>
      <c r="CO43" s="215">
        <v>3</v>
      </c>
      <c r="CP43" s="215">
        <v>4</v>
      </c>
      <c r="CQ43" s="215">
        <v>19</v>
      </c>
      <c r="CR43" s="215">
        <v>31</v>
      </c>
      <c r="CS43" s="215">
        <v>50</v>
      </c>
      <c r="CT43" s="217"/>
    </row>
    <row r="44" spans="1:98" s="209" customFormat="1" ht="12.75" customHeight="1">
      <c r="A44" s="210">
        <v>20</v>
      </c>
      <c r="B44" s="211" t="s">
        <v>220</v>
      </c>
      <c r="C44" s="212">
        <v>4566</v>
      </c>
      <c r="D44" s="210" t="s">
        <v>96</v>
      </c>
      <c r="E44" s="213">
        <v>25442</v>
      </c>
      <c r="F44" s="212">
        <v>2</v>
      </c>
      <c r="G44" s="214" t="s">
        <v>45</v>
      </c>
      <c r="H44" s="215">
        <v>2</v>
      </c>
      <c r="I44" s="215">
        <v>5</v>
      </c>
      <c r="J44" s="215">
        <v>7</v>
      </c>
      <c r="K44" s="215">
        <v>2</v>
      </c>
      <c r="L44" s="215">
        <v>2</v>
      </c>
      <c r="M44" s="215">
        <v>4</v>
      </c>
      <c r="N44" s="215">
        <v>2</v>
      </c>
      <c r="O44" s="215">
        <v>2</v>
      </c>
      <c r="P44" s="215">
        <v>4</v>
      </c>
      <c r="Q44" s="215">
        <v>2</v>
      </c>
      <c r="R44" s="215">
        <v>8</v>
      </c>
      <c r="S44" s="215">
        <v>10</v>
      </c>
      <c r="T44" s="215" t="s">
        <v>35</v>
      </c>
      <c r="U44" s="215" t="s">
        <v>35</v>
      </c>
      <c r="V44" s="216">
        <v>0</v>
      </c>
      <c r="W44" s="215" t="s">
        <v>35</v>
      </c>
      <c r="X44" s="215" t="s">
        <v>35</v>
      </c>
      <c r="Y44" s="216">
        <v>0</v>
      </c>
      <c r="Z44" s="215" t="s">
        <v>35</v>
      </c>
      <c r="AA44" s="215" t="s">
        <v>35</v>
      </c>
      <c r="AB44" s="216">
        <v>0</v>
      </c>
      <c r="AC44" s="215">
        <v>1</v>
      </c>
      <c r="AD44" s="215">
        <v>2</v>
      </c>
      <c r="AE44" s="215">
        <v>3</v>
      </c>
      <c r="AF44" s="215" t="s">
        <v>35</v>
      </c>
      <c r="AG44" s="215" t="s">
        <v>35</v>
      </c>
      <c r="AH44" s="216">
        <v>0</v>
      </c>
      <c r="AI44" s="215" t="s">
        <v>35</v>
      </c>
      <c r="AJ44" s="215" t="s">
        <v>35</v>
      </c>
      <c r="AK44" s="216">
        <v>0</v>
      </c>
      <c r="AL44" s="215">
        <v>1</v>
      </c>
      <c r="AM44" s="215">
        <v>0</v>
      </c>
      <c r="AN44" s="215">
        <v>1</v>
      </c>
      <c r="AO44" s="215" t="s">
        <v>35</v>
      </c>
      <c r="AP44" s="215" t="s">
        <v>35</v>
      </c>
      <c r="AQ44" s="216">
        <v>0</v>
      </c>
      <c r="AR44" s="215" t="s">
        <v>35</v>
      </c>
      <c r="AS44" s="215" t="s">
        <v>35</v>
      </c>
      <c r="AT44" s="216">
        <v>0</v>
      </c>
      <c r="AU44" s="215" t="s">
        <v>35</v>
      </c>
      <c r="AV44" s="215" t="s">
        <v>35</v>
      </c>
      <c r="AW44" s="216">
        <v>0</v>
      </c>
      <c r="AX44" s="215" t="s">
        <v>35</v>
      </c>
      <c r="AY44" s="215" t="s">
        <v>35</v>
      </c>
      <c r="AZ44" s="216">
        <v>0</v>
      </c>
      <c r="BA44" s="215">
        <v>0</v>
      </c>
      <c r="BB44" s="215">
        <v>2</v>
      </c>
      <c r="BC44" s="215">
        <v>2</v>
      </c>
      <c r="BD44" s="215" t="s">
        <v>35</v>
      </c>
      <c r="BE44" s="215" t="s">
        <v>35</v>
      </c>
      <c r="BF44" s="216">
        <v>0</v>
      </c>
      <c r="BG44" s="215" t="s">
        <v>35</v>
      </c>
      <c r="BH44" s="215" t="s">
        <v>35</v>
      </c>
      <c r="BI44" s="216">
        <v>0</v>
      </c>
      <c r="BJ44" s="215" t="s">
        <v>35</v>
      </c>
      <c r="BK44" s="215" t="s">
        <v>35</v>
      </c>
      <c r="BL44" s="216">
        <v>0</v>
      </c>
      <c r="BM44" s="215" t="s">
        <v>35</v>
      </c>
      <c r="BN44" s="215" t="s">
        <v>35</v>
      </c>
      <c r="BO44" s="216">
        <v>0</v>
      </c>
      <c r="BP44" s="215">
        <v>0</v>
      </c>
      <c r="BQ44" s="215">
        <v>1</v>
      </c>
      <c r="BR44" s="215">
        <v>1</v>
      </c>
      <c r="BS44" s="215" t="s">
        <v>35</v>
      </c>
      <c r="BT44" s="215" t="s">
        <v>35</v>
      </c>
      <c r="BU44" s="216">
        <v>0</v>
      </c>
      <c r="BV44" s="215" t="s">
        <v>35</v>
      </c>
      <c r="BW44" s="215" t="s">
        <v>35</v>
      </c>
      <c r="BX44" s="216">
        <v>0</v>
      </c>
      <c r="BY44" s="215" t="s">
        <v>35</v>
      </c>
      <c r="BZ44" s="215" t="s">
        <v>35</v>
      </c>
      <c r="CA44" s="216">
        <v>0</v>
      </c>
      <c r="CB44" s="215" t="s">
        <v>35</v>
      </c>
      <c r="CC44" s="215" t="s">
        <v>35</v>
      </c>
      <c r="CD44" s="216">
        <v>0</v>
      </c>
      <c r="CE44" s="215" t="s">
        <v>35</v>
      </c>
      <c r="CF44" s="215" t="s">
        <v>35</v>
      </c>
      <c r="CG44" s="216">
        <v>0</v>
      </c>
      <c r="CH44" s="215" t="s">
        <v>35</v>
      </c>
      <c r="CI44" s="215" t="s">
        <v>35</v>
      </c>
      <c r="CJ44" s="216">
        <v>0</v>
      </c>
      <c r="CK44" s="215" t="s">
        <v>35</v>
      </c>
      <c r="CL44" s="215" t="s">
        <v>35</v>
      </c>
      <c r="CM44" s="216">
        <v>0</v>
      </c>
      <c r="CN44" s="215">
        <v>3</v>
      </c>
      <c r="CO44" s="215">
        <v>5</v>
      </c>
      <c r="CP44" s="215">
        <v>8</v>
      </c>
      <c r="CQ44" s="215">
        <v>13</v>
      </c>
      <c r="CR44" s="215">
        <v>27</v>
      </c>
      <c r="CS44" s="215">
        <v>40</v>
      </c>
      <c r="CT44" s="217"/>
    </row>
    <row r="45" spans="1:98" s="209" customFormat="1" ht="12.75" customHeight="1">
      <c r="A45" s="210">
        <v>20</v>
      </c>
      <c r="B45" s="211" t="s">
        <v>220</v>
      </c>
      <c r="C45" s="212">
        <v>4671</v>
      </c>
      <c r="D45" s="210" t="s">
        <v>97</v>
      </c>
      <c r="E45" s="213">
        <v>21801</v>
      </c>
      <c r="F45" s="212">
        <v>2</v>
      </c>
      <c r="G45" s="214" t="s">
        <v>45</v>
      </c>
      <c r="H45" s="215">
        <v>3</v>
      </c>
      <c r="I45" s="215">
        <v>6</v>
      </c>
      <c r="J45" s="215">
        <v>9</v>
      </c>
      <c r="K45" s="215">
        <v>1</v>
      </c>
      <c r="L45" s="215">
        <v>4</v>
      </c>
      <c r="M45" s="215">
        <v>5</v>
      </c>
      <c r="N45" s="215">
        <v>3</v>
      </c>
      <c r="O45" s="215">
        <v>7</v>
      </c>
      <c r="P45" s="215">
        <v>10</v>
      </c>
      <c r="Q45" s="215">
        <v>4</v>
      </c>
      <c r="R45" s="215">
        <v>4</v>
      </c>
      <c r="S45" s="215">
        <v>8</v>
      </c>
      <c r="T45" s="215" t="s">
        <v>35</v>
      </c>
      <c r="U45" s="215" t="s">
        <v>35</v>
      </c>
      <c r="V45" s="216">
        <v>0</v>
      </c>
      <c r="W45" s="215" t="s">
        <v>35</v>
      </c>
      <c r="X45" s="215" t="s">
        <v>35</v>
      </c>
      <c r="Y45" s="216">
        <v>0</v>
      </c>
      <c r="Z45" s="215" t="s">
        <v>35</v>
      </c>
      <c r="AA45" s="215" t="s">
        <v>35</v>
      </c>
      <c r="AB45" s="216">
        <v>0</v>
      </c>
      <c r="AC45" s="215">
        <v>1</v>
      </c>
      <c r="AD45" s="215">
        <v>2</v>
      </c>
      <c r="AE45" s="215">
        <v>3</v>
      </c>
      <c r="AF45" s="215" t="s">
        <v>35</v>
      </c>
      <c r="AG45" s="215" t="s">
        <v>35</v>
      </c>
      <c r="AH45" s="216">
        <v>0</v>
      </c>
      <c r="AI45" s="215" t="s">
        <v>35</v>
      </c>
      <c r="AJ45" s="215" t="s">
        <v>35</v>
      </c>
      <c r="AK45" s="216">
        <v>0</v>
      </c>
      <c r="AL45" s="215" t="s">
        <v>35</v>
      </c>
      <c r="AM45" s="215" t="s">
        <v>35</v>
      </c>
      <c r="AN45" s="216">
        <v>0</v>
      </c>
      <c r="AO45" s="215" t="s">
        <v>35</v>
      </c>
      <c r="AP45" s="215" t="s">
        <v>35</v>
      </c>
      <c r="AQ45" s="216">
        <v>0</v>
      </c>
      <c r="AR45" s="215" t="s">
        <v>35</v>
      </c>
      <c r="AS45" s="215" t="s">
        <v>35</v>
      </c>
      <c r="AT45" s="216">
        <v>0</v>
      </c>
      <c r="AU45" s="215" t="s">
        <v>35</v>
      </c>
      <c r="AV45" s="215" t="s">
        <v>35</v>
      </c>
      <c r="AW45" s="216">
        <v>0</v>
      </c>
      <c r="AX45" s="215" t="s">
        <v>35</v>
      </c>
      <c r="AY45" s="215" t="s">
        <v>35</v>
      </c>
      <c r="AZ45" s="216">
        <v>0</v>
      </c>
      <c r="BA45" s="215" t="s">
        <v>35</v>
      </c>
      <c r="BB45" s="215" t="s">
        <v>35</v>
      </c>
      <c r="BC45" s="216">
        <v>0</v>
      </c>
      <c r="BD45" s="215" t="s">
        <v>35</v>
      </c>
      <c r="BE45" s="215" t="s">
        <v>35</v>
      </c>
      <c r="BF45" s="216">
        <v>0</v>
      </c>
      <c r="BG45" s="215" t="s">
        <v>35</v>
      </c>
      <c r="BH45" s="215" t="s">
        <v>35</v>
      </c>
      <c r="BI45" s="216">
        <v>0</v>
      </c>
      <c r="BJ45" s="215" t="s">
        <v>35</v>
      </c>
      <c r="BK45" s="215" t="s">
        <v>35</v>
      </c>
      <c r="BL45" s="216">
        <v>0</v>
      </c>
      <c r="BM45" s="215" t="s">
        <v>35</v>
      </c>
      <c r="BN45" s="215" t="s">
        <v>35</v>
      </c>
      <c r="BO45" s="216">
        <v>0</v>
      </c>
      <c r="BP45" s="215" t="s">
        <v>35</v>
      </c>
      <c r="BQ45" s="215" t="s">
        <v>35</v>
      </c>
      <c r="BR45" s="216">
        <v>0</v>
      </c>
      <c r="BS45" s="215" t="s">
        <v>35</v>
      </c>
      <c r="BT45" s="215" t="s">
        <v>35</v>
      </c>
      <c r="BU45" s="216">
        <v>0</v>
      </c>
      <c r="BV45" s="215" t="s">
        <v>35</v>
      </c>
      <c r="BW45" s="215" t="s">
        <v>35</v>
      </c>
      <c r="BX45" s="216">
        <v>0</v>
      </c>
      <c r="BY45" s="215" t="s">
        <v>35</v>
      </c>
      <c r="BZ45" s="215" t="s">
        <v>35</v>
      </c>
      <c r="CA45" s="216">
        <v>0</v>
      </c>
      <c r="CB45" s="215" t="s">
        <v>35</v>
      </c>
      <c r="CC45" s="215" t="s">
        <v>35</v>
      </c>
      <c r="CD45" s="216">
        <v>0</v>
      </c>
      <c r="CE45" s="215" t="s">
        <v>35</v>
      </c>
      <c r="CF45" s="215" t="s">
        <v>35</v>
      </c>
      <c r="CG45" s="216">
        <v>0</v>
      </c>
      <c r="CH45" s="215" t="s">
        <v>35</v>
      </c>
      <c r="CI45" s="215" t="s">
        <v>35</v>
      </c>
      <c r="CJ45" s="216">
        <v>0</v>
      </c>
      <c r="CK45" s="215" t="s">
        <v>35</v>
      </c>
      <c r="CL45" s="215" t="s">
        <v>35</v>
      </c>
      <c r="CM45" s="216">
        <v>0</v>
      </c>
      <c r="CN45" s="215">
        <v>2</v>
      </c>
      <c r="CO45" s="215">
        <v>3</v>
      </c>
      <c r="CP45" s="215">
        <v>5</v>
      </c>
      <c r="CQ45" s="215">
        <v>14</v>
      </c>
      <c r="CR45" s="215">
        <v>26</v>
      </c>
      <c r="CS45" s="215">
        <v>40</v>
      </c>
      <c r="CT45" s="217"/>
    </row>
    <row r="46" spans="1:98" s="209" customFormat="1" ht="12.75" customHeight="1">
      <c r="A46" s="210">
        <v>21</v>
      </c>
      <c r="B46" s="211" t="s">
        <v>213</v>
      </c>
      <c r="C46" s="212">
        <v>5002</v>
      </c>
      <c r="D46" s="210" t="s">
        <v>98</v>
      </c>
      <c r="E46" s="213">
        <v>43181</v>
      </c>
      <c r="F46" s="212">
        <v>2</v>
      </c>
      <c r="G46" s="214" t="s">
        <v>45</v>
      </c>
      <c r="H46" s="215">
        <v>3</v>
      </c>
      <c r="I46" s="215">
        <v>19</v>
      </c>
      <c r="J46" s="215">
        <v>22</v>
      </c>
      <c r="K46" s="215">
        <v>2</v>
      </c>
      <c r="L46" s="215">
        <v>10</v>
      </c>
      <c r="M46" s="215">
        <v>12</v>
      </c>
      <c r="N46" s="215">
        <v>3</v>
      </c>
      <c r="O46" s="215">
        <v>10</v>
      </c>
      <c r="P46" s="215">
        <v>13</v>
      </c>
      <c r="Q46" s="215">
        <v>0</v>
      </c>
      <c r="R46" s="215">
        <v>3</v>
      </c>
      <c r="S46" s="215">
        <v>3</v>
      </c>
      <c r="T46" s="215" t="s">
        <v>35</v>
      </c>
      <c r="U46" s="215" t="s">
        <v>35</v>
      </c>
      <c r="V46" s="216">
        <v>0</v>
      </c>
      <c r="W46" s="215" t="s">
        <v>35</v>
      </c>
      <c r="X46" s="215" t="s">
        <v>35</v>
      </c>
      <c r="Y46" s="216">
        <v>0</v>
      </c>
      <c r="Z46" s="215" t="s">
        <v>35</v>
      </c>
      <c r="AA46" s="215" t="s">
        <v>35</v>
      </c>
      <c r="AB46" s="216">
        <v>0</v>
      </c>
      <c r="AC46" s="215" t="s">
        <v>35</v>
      </c>
      <c r="AD46" s="215" t="s">
        <v>35</v>
      </c>
      <c r="AE46" s="216">
        <v>0</v>
      </c>
      <c r="AF46" s="215" t="s">
        <v>35</v>
      </c>
      <c r="AG46" s="215" t="s">
        <v>35</v>
      </c>
      <c r="AH46" s="216">
        <v>0</v>
      </c>
      <c r="AI46" s="215" t="s">
        <v>35</v>
      </c>
      <c r="AJ46" s="215" t="s">
        <v>35</v>
      </c>
      <c r="AK46" s="216">
        <v>0</v>
      </c>
      <c r="AL46" s="215" t="s">
        <v>35</v>
      </c>
      <c r="AM46" s="215" t="s">
        <v>35</v>
      </c>
      <c r="AN46" s="216">
        <v>0</v>
      </c>
      <c r="AO46" s="215" t="s">
        <v>35</v>
      </c>
      <c r="AP46" s="215" t="s">
        <v>35</v>
      </c>
      <c r="AQ46" s="216">
        <v>0</v>
      </c>
      <c r="AR46" s="215" t="s">
        <v>35</v>
      </c>
      <c r="AS46" s="215" t="s">
        <v>35</v>
      </c>
      <c r="AT46" s="216">
        <v>0</v>
      </c>
      <c r="AU46" s="215" t="s">
        <v>35</v>
      </c>
      <c r="AV46" s="215" t="s">
        <v>35</v>
      </c>
      <c r="AW46" s="216">
        <v>0</v>
      </c>
      <c r="AX46" s="215" t="s">
        <v>35</v>
      </c>
      <c r="AY46" s="215" t="s">
        <v>35</v>
      </c>
      <c r="AZ46" s="216">
        <v>0</v>
      </c>
      <c r="BA46" s="215">
        <v>0</v>
      </c>
      <c r="BB46" s="215">
        <v>2</v>
      </c>
      <c r="BC46" s="215">
        <v>2</v>
      </c>
      <c r="BD46" s="215" t="s">
        <v>35</v>
      </c>
      <c r="BE46" s="215" t="s">
        <v>35</v>
      </c>
      <c r="BF46" s="216">
        <v>0</v>
      </c>
      <c r="BG46" s="215" t="s">
        <v>35</v>
      </c>
      <c r="BH46" s="215" t="s">
        <v>35</v>
      </c>
      <c r="BI46" s="216">
        <v>0</v>
      </c>
      <c r="BJ46" s="215" t="s">
        <v>35</v>
      </c>
      <c r="BK46" s="215" t="s">
        <v>35</v>
      </c>
      <c r="BL46" s="216">
        <v>0</v>
      </c>
      <c r="BM46" s="215" t="s">
        <v>35</v>
      </c>
      <c r="BN46" s="215" t="s">
        <v>35</v>
      </c>
      <c r="BO46" s="216">
        <v>0</v>
      </c>
      <c r="BP46" s="215" t="s">
        <v>35</v>
      </c>
      <c r="BQ46" s="215" t="s">
        <v>35</v>
      </c>
      <c r="BR46" s="216">
        <v>0</v>
      </c>
      <c r="BS46" s="215" t="s">
        <v>35</v>
      </c>
      <c r="BT46" s="215" t="s">
        <v>35</v>
      </c>
      <c r="BU46" s="216">
        <v>0</v>
      </c>
      <c r="BV46" s="215">
        <v>1</v>
      </c>
      <c r="BW46" s="215">
        <v>5</v>
      </c>
      <c r="BX46" s="215">
        <v>6</v>
      </c>
      <c r="BY46" s="215" t="s">
        <v>35</v>
      </c>
      <c r="BZ46" s="215" t="s">
        <v>35</v>
      </c>
      <c r="CA46" s="216">
        <v>0</v>
      </c>
      <c r="CB46" s="215" t="s">
        <v>35</v>
      </c>
      <c r="CC46" s="215" t="s">
        <v>35</v>
      </c>
      <c r="CD46" s="216">
        <v>0</v>
      </c>
      <c r="CE46" s="215" t="s">
        <v>35</v>
      </c>
      <c r="CF46" s="215" t="s">
        <v>35</v>
      </c>
      <c r="CG46" s="216">
        <v>0</v>
      </c>
      <c r="CH46" s="215" t="s">
        <v>35</v>
      </c>
      <c r="CI46" s="215" t="s">
        <v>35</v>
      </c>
      <c r="CJ46" s="216">
        <v>0</v>
      </c>
      <c r="CK46" s="215" t="s">
        <v>35</v>
      </c>
      <c r="CL46" s="215" t="s">
        <v>35</v>
      </c>
      <c r="CM46" s="216">
        <v>0</v>
      </c>
      <c r="CN46" s="215">
        <v>2</v>
      </c>
      <c r="CO46" s="215">
        <v>0</v>
      </c>
      <c r="CP46" s="215">
        <v>2</v>
      </c>
      <c r="CQ46" s="215">
        <v>11</v>
      </c>
      <c r="CR46" s="215">
        <v>49</v>
      </c>
      <c r="CS46" s="215">
        <v>60</v>
      </c>
      <c r="CT46" s="217"/>
    </row>
    <row r="47" spans="1:98" s="209" customFormat="1" ht="12.75" customHeight="1">
      <c r="A47" s="210">
        <v>22</v>
      </c>
      <c r="B47" s="211" t="s">
        <v>204</v>
      </c>
      <c r="C47" s="212">
        <v>5591</v>
      </c>
      <c r="D47" s="210" t="s">
        <v>102</v>
      </c>
      <c r="E47" s="213">
        <v>21036</v>
      </c>
      <c r="F47" s="212">
        <v>2</v>
      </c>
      <c r="G47" s="214" t="s">
        <v>45</v>
      </c>
      <c r="H47" s="215">
        <v>5</v>
      </c>
      <c r="I47" s="215">
        <v>16</v>
      </c>
      <c r="J47" s="215">
        <v>21</v>
      </c>
      <c r="K47" s="215" t="s">
        <v>35</v>
      </c>
      <c r="L47" s="215" t="s">
        <v>35</v>
      </c>
      <c r="M47" s="216">
        <v>0</v>
      </c>
      <c r="N47" s="215">
        <v>6</v>
      </c>
      <c r="O47" s="215">
        <v>17</v>
      </c>
      <c r="P47" s="215">
        <v>23</v>
      </c>
      <c r="Q47" s="215">
        <v>3</v>
      </c>
      <c r="R47" s="215">
        <v>7</v>
      </c>
      <c r="S47" s="215">
        <v>10</v>
      </c>
      <c r="T47" s="215" t="s">
        <v>35</v>
      </c>
      <c r="U47" s="215" t="s">
        <v>35</v>
      </c>
      <c r="V47" s="216">
        <v>0</v>
      </c>
      <c r="W47" s="215" t="s">
        <v>35</v>
      </c>
      <c r="X47" s="215" t="s">
        <v>35</v>
      </c>
      <c r="Y47" s="216">
        <v>0</v>
      </c>
      <c r="Z47" s="215" t="s">
        <v>35</v>
      </c>
      <c r="AA47" s="215" t="s">
        <v>35</v>
      </c>
      <c r="AB47" s="216">
        <v>0</v>
      </c>
      <c r="AC47" s="215" t="s">
        <v>35</v>
      </c>
      <c r="AD47" s="215" t="s">
        <v>35</v>
      </c>
      <c r="AE47" s="216">
        <v>0</v>
      </c>
      <c r="AF47" s="215" t="s">
        <v>35</v>
      </c>
      <c r="AG47" s="215" t="s">
        <v>35</v>
      </c>
      <c r="AH47" s="216">
        <v>0</v>
      </c>
      <c r="AI47" s="215" t="s">
        <v>35</v>
      </c>
      <c r="AJ47" s="215" t="s">
        <v>35</v>
      </c>
      <c r="AK47" s="216">
        <v>0</v>
      </c>
      <c r="AL47" s="215" t="s">
        <v>35</v>
      </c>
      <c r="AM47" s="215" t="s">
        <v>35</v>
      </c>
      <c r="AN47" s="216">
        <v>0</v>
      </c>
      <c r="AO47" s="215" t="s">
        <v>35</v>
      </c>
      <c r="AP47" s="215" t="s">
        <v>35</v>
      </c>
      <c r="AQ47" s="216">
        <v>0</v>
      </c>
      <c r="AR47" s="215">
        <v>9</v>
      </c>
      <c r="AS47" s="215">
        <v>8</v>
      </c>
      <c r="AT47" s="215">
        <v>17</v>
      </c>
      <c r="AU47" s="215" t="s">
        <v>35</v>
      </c>
      <c r="AV47" s="215" t="s">
        <v>35</v>
      </c>
      <c r="AW47" s="216">
        <v>0</v>
      </c>
      <c r="AX47" s="215" t="s">
        <v>35</v>
      </c>
      <c r="AY47" s="215" t="s">
        <v>35</v>
      </c>
      <c r="AZ47" s="216">
        <v>0</v>
      </c>
      <c r="BA47" s="215">
        <v>2</v>
      </c>
      <c r="BB47" s="215">
        <v>7</v>
      </c>
      <c r="BC47" s="215">
        <v>9</v>
      </c>
      <c r="BD47" s="215" t="s">
        <v>35</v>
      </c>
      <c r="BE47" s="215" t="s">
        <v>35</v>
      </c>
      <c r="BF47" s="216">
        <v>0</v>
      </c>
      <c r="BG47" s="215" t="s">
        <v>35</v>
      </c>
      <c r="BH47" s="215" t="s">
        <v>35</v>
      </c>
      <c r="BI47" s="216">
        <v>0</v>
      </c>
      <c r="BJ47" s="215" t="s">
        <v>35</v>
      </c>
      <c r="BK47" s="215" t="s">
        <v>35</v>
      </c>
      <c r="BL47" s="216">
        <v>0</v>
      </c>
      <c r="BM47" s="215" t="s">
        <v>35</v>
      </c>
      <c r="BN47" s="215" t="s">
        <v>35</v>
      </c>
      <c r="BO47" s="216">
        <v>0</v>
      </c>
      <c r="BP47" s="215" t="s">
        <v>35</v>
      </c>
      <c r="BQ47" s="215" t="s">
        <v>35</v>
      </c>
      <c r="BR47" s="216">
        <v>0</v>
      </c>
      <c r="BS47" s="215" t="s">
        <v>35</v>
      </c>
      <c r="BT47" s="215" t="s">
        <v>35</v>
      </c>
      <c r="BU47" s="216">
        <v>0</v>
      </c>
      <c r="BV47" s="215" t="s">
        <v>35</v>
      </c>
      <c r="BW47" s="215" t="s">
        <v>35</v>
      </c>
      <c r="BX47" s="216">
        <v>0</v>
      </c>
      <c r="BY47" s="215" t="s">
        <v>35</v>
      </c>
      <c r="BZ47" s="215" t="s">
        <v>35</v>
      </c>
      <c r="CA47" s="216">
        <v>0</v>
      </c>
      <c r="CB47" s="215" t="s">
        <v>35</v>
      </c>
      <c r="CC47" s="215" t="s">
        <v>35</v>
      </c>
      <c r="CD47" s="216">
        <v>0</v>
      </c>
      <c r="CE47" s="215" t="s">
        <v>35</v>
      </c>
      <c r="CF47" s="215" t="s">
        <v>35</v>
      </c>
      <c r="CG47" s="216">
        <v>0</v>
      </c>
      <c r="CH47" s="215" t="s">
        <v>35</v>
      </c>
      <c r="CI47" s="215" t="s">
        <v>35</v>
      </c>
      <c r="CJ47" s="216">
        <v>0</v>
      </c>
      <c r="CK47" s="215" t="s">
        <v>35</v>
      </c>
      <c r="CL47" s="215" t="s">
        <v>35</v>
      </c>
      <c r="CM47" s="216">
        <v>0</v>
      </c>
      <c r="CN47" s="215" t="s">
        <v>35</v>
      </c>
      <c r="CO47" s="215" t="s">
        <v>35</v>
      </c>
      <c r="CP47" s="216">
        <v>0</v>
      </c>
      <c r="CQ47" s="215">
        <v>25</v>
      </c>
      <c r="CR47" s="215">
        <v>55</v>
      </c>
      <c r="CS47" s="215">
        <v>80</v>
      </c>
      <c r="CT47" s="217"/>
    </row>
    <row r="48" spans="1:98" s="209" customFormat="1" ht="12.75" customHeight="1">
      <c r="A48" s="210">
        <v>22</v>
      </c>
      <c r="B48" s="211" t="s">
        <v>204</v>
      </c>
      <c r="C48" s="212">
        <v>5724</v>
      </c>
      <c r="D48" s="210" t="s">
        <v>104</v>
      </c>
      <c r="E48" s="213">
        <v>20533</v>
      </c>
      <c r="F48" s="212">
        <v>2</v>
      </c>
      <c r="G48" s="214" t="s">
        <v>45</v>
      </c>
      <c r="H48" s="215">
        <v>9</v>
      </c>
      <c r="I48" s="215">
        <v>17</v>
      </c>
      <c r="J48" s="215">
        <v>26</v>
      </c>
      <c r="K48" s="215" t="s">
        <v>35</v>
      </c>
      <c r="L48" s="215" t="s">
        <v>35</v>
      </c>
      <c r="M48" s="216">
        <v>0</v>
      </c>
      <c r="N48" s="215">
        <v>7</v>
      </c>
      <c r="O48" s="215">
        <v>18</v>
      </c>
      <c r="P48" s="215">
        <v>25</v>
      </c>
      <c r="Q48" s="215">
        <v>3</v>
      </c>
      <c r="R48" s="215">
        <v>10</v>
      </c>
      <c r="S48" s="215">
        <v>13</v>
      </c>
      <c r="T48" s="215" t="s">
        <v>35</v>
      </c>
      <c r="U48" s="215" t="s">
        <v>35</v>
      </c>
      <c r="V48" s="216">
        <v>0</v>
      </c>
      <c r="W48" s="215" t="s">
        <v>35</v>
      </c>
      <c r="X48" s="215" t="s">
        <v>35</v>
      </c>
      <c r="Y48" s="216">
        <v>0</v>
      </c>
      <c r="Z48" s="215" t="s">
        <v>35</v>
      </c>
      <c r="AA48" s="215" t="s">
        <v>35</v>
      </c>
      <c r="AB48" s="216">
        <v>0</v>
      </c>
      <c r="AC48" s="215" t="s">
        <v>35</v>
      </c>
      <c r="AD48" s="215" t="s">
        <v>35</v>
      </c>
      <c r="AE48" s="216">
        <v>0</v>
      </c>
      <c r="AF48" s="215" t="s">
        <v>35</v>
      </c>
      <c r="AG48" s="215" t="s">
        <v>35</v>
      </c>
      <c r="AH48" s="216">
        <v>0</v>
      </c>
      <c r="AI48" s="215" t="s">
        <v>35</v>
      </c>
      <c r="AJ48" s="215" t="s">
        <v>35</v>
      </c>
      <c r="AK48" s="216">
        <v>0</v>
      </c>
      <c r="AL48" s="215">
        <v>1</v>
      </c>
      <c r="AM48" s="215">
        <v>4</v>
      </c>
      <c r="AN48" s="215">
        <v>5</v>
      </c>
      <c r="AO48" s="215" t="s">
        <v>35</v>
      </c>
      <c r="AP48" s="215" t="s">
        <v>35</v>
      </c>
      <c r="AQ48" s="216">
        <v>0</v>
      </c>
      <c r="AR48" s="215" t="s">
        <v>35</v>
      </c>
      <c r="AS48" s="215" t="s">
        <v>35</v>
      </c>
      <c r="AT48" s="216">
        <v>0</v>
      </c>
      <c r="AU48" s="215" t="s">
        <v>35</v>
      </c>
      <c r="AV48" s="215" t="s">
        <v>35</v>
      </c>
      <c r="AW48" s="216">
        <v>0</v>
      </c>
      <c r="AX48" s="215" t="s">
        <v>35</v>
      </c>
      <c r="AY48" s="215" t="s">
        <v>35</v>
      </c>
      <c r="AZ48" s="216">
        <v>0</v>
      </c>
      <c r="BA48" s="215">
        <v>6</v>
      </c>
      <c r="BB48" s="215">
        <v>10</v>
      </c>
      <c r="BC48" s="215">
        <v>16</v>
      </c>
      <c r="BD48" s="215" t="s">
        <v>35</v>
      </c>
      <c r="BE48" s="215" t="s">
        <v>35</v>
      </c>
      <c r="BF48" s="216">
        <v>0</v>
      </c>
      <c r="BG48" s="215" t="s">
        <v>35</v>
      </c>
      <c r="BH48" s="215" t="s">
        <v>35</v>
      </c>
      <c r="BI48" s="216">
        <v>0</v>
      </c>
      <c r="BJ48" s="215" t="s">
        <v>35</v>
      </c>
      <c r="BK48" s="215" t="s">
        <v>35</v>
      </c>
      <c r="BL48" s="216">
        <v>0</v>
      </c>
      <c r="BM48" s="215" t="s">
        <v>35</v>
      </c>
      <c r="BN48" s="215" t="s">
        <v>35</v>
      </c>
      <c r="BO48" s="216">
        <v>0</v>
      </c>
      <c r="BP48" s="215" t="s">
        <v>35</v>
      </c>
      <c r="BQ48" s="215" t="s">
        <v>35</v>
      </c>
      <c r="BR48" s="216">
        <v>0</v>
      </c>
      <c r="BS48" s="215" t="s">
        <v>35</v>
      </c>
      <c r="BT48" s="215" t="s">
        <v>35</v>
      </c>
      <c r="BU48" s="216">
        <v>0</v>
      </c>
      <c r="BV48" s="215" t="s">
        <v>35</v>
      </c>
      <c r="BW48" s="215" t="s">
        <v>35</v>
      </c>
      <c r="BX48" s="216">
        <v>0</v>
      </c>
      <c r="BY48" s="215" t="s">
        <v>35</v>
      </c>
      <c r="BZ48" s="215" t="s">
        <v>35</v>
      </c>
      <c r="CA48" s="216">
        <v>0</v>
      </c>
      <c r="CB48" s="215" t="s">
        <v>35</v>
      </c>
      <c r="CC48" s="215" t="s">
        <v>35</v>
      </c>
      <c r="CD48" s="216">
        <v>0</v>
      </c>
      <c r="CE48" s="215" t="s">
        <v>35</v>
      </c>
      <c r="CF48" s="215" t="s">
        <v>35</v>
      </c>
      <c r="CG48" s="216">
        <v>0</v>
      </c>
      <c r="CH48" s="215" t="s">
        <v>35</v>
      </c>
      <c r="CI48" s="215" t="s">
        <v>35</v>
      </c>
      <c r="CJ48" s="216">
        <v>0</v>
      </c>
      <c r="CK48" s="215" t="s">
        <v>35</v>
      </c>
      <c r="CL48" s="215" t="s">
        <v>35</v>
      </c>
      <c r="CM48" s="216">
        <v>0</v>
      </c>
      <c r="CN48" s="215">
        <v>2</v>
      </c>
      <c r="CO48" s="215">
        <v>13</v>
      </c>
      <c r="CP48" s="215">
        <v>15</v>
      </c>
      <c r="CQ48" s="215">
        <v>28</v>
      </c>
      <c r="CR48" s="215">
        <v>72</v>
      </c>
      <c r="CS48" s="215">
        <v>100</v>
      </c>
      <c r="CT48" s="217"/>
    </row>
    <row r="49" spans="1:98" s="209" customFormat="1" ht="12.75" customHeight="1">
      <c r="A49" s="210">
        <v>22</v>
      </c>
      <c r="B49" s="211" t="s">
        <v>204</v>
      </c>
      <c r="C49" s="212">
        <v>5886</v>
      </c>
      <c r="D49" s="210" t="s">
        <v>105</v>
      </c>
      <c r="E49" s="213">
        <v>26574</v>
      </c>
      <c r="F49" s="212">
        <v>2</v>
      </c>
      <c r="G49" s="214" t="s">
        <v>45</v>
      </c>
      <c r="H49" s="215">
        <v>12</v>
      </c>
      <c r="I49" s="215">
        <v>30</v>
      </c>
      <c r="J49" s="215">
        <v>42</v>
      </c>
      <c r="K49" s="215" t="s">
        <v>35</v>
      </c>
      <c r="L49" s="215" t="s">
        <v>35</v>
      </c>
      <c r="M49" s="216">
        <v>0</v>
      </c>
      <c r="N49" s="215">
        <v>6</v>
      </c>
      <c r="O49" s="215">
        <v>22</v>
      </c>
      <c r="P49" s="215">
        <v>28</v>
      </c>
      <c r="Q49" s="215">
        <v>3</v>
      </c>
      <c r="R49" s="215">
        <v>8</v>
      </c>
      <c r="S49" s="215">
        <v>11</v>
      </c>
      <c r="T49" s="215" t="s">
        <v>35</v>
      </c>
      <c r="U49" s="215" t="s">
        <v>35</v>
      </c>
      <c r="V49" s="216">
        <v>0</v>
      </c>
      <c r="W49" s="215" t="s">
        <v>35</v>
      </c>
      <c r="X49" s="215" t="s">
        <v>35</v>
      </c>
      <c r="Y49" s="216">
        <v>0</v>
      </c>
      <c r="Z49" s="215" t="s">
        <v>35</v>
      </c>
      <c r="AA49" s="215" t="s">
        <v>35</v>
      </c>
      <c r="AB49" s="216">
        <v>0</v>
      </c>
      <c r="AC49" s="215" t="s">
        <v>35</v>
      </c>
      <c r="AD49" s="215" t="s">
        <v>35</v>
      </c>
      <c r="AE49" s="216">
        <v>0</v>
      </c>
      <c r="AF49" s="215" t="s">
        <v>35</v>
      </c>
      <c r="AG49" s="215" t="s">
        <v>35</v>
      </c>
      <c r="AH49" s="216">
        <v>0</v>
      </c>
      <c r="AI49" s="215" t="s">
        <v>35</v>
      </c>
      <c r="AJ49" s="215" t="s">
        <v>35</v>
      </c>
      <c r="AK49" s="216">
        <v>0</v>
      </c>
      <c r="AL49" s="215" t="s">
        <v>35</v>
      </c>
      <c r="AM49" s="215" t="s">
        <v>35</v>
      </c>
      <c r="AN49" s="216">
        <v>0</v>
      </c>
      <c r="AO49" s="215" t="s">
        <v>35</v>
      </c>
      <c r="AP49" s="215" t="s">
        <v>35</v>
      </c>
      <c r="AQ49" s="216">
        <v>0</v>
      </c>
      <c r="AR49" s="215" t="s">
        <v>35</v>
      </c>
      <c r="AS49" s="215" t="s">
        <v>35</v>
      </c>
      <c r="AT49" s="216">
        <v>0</v>
      </c>
      <c r="AU49" s="215" t="s">
        <v>35</v>
      </c>
      <c r="AV49" s="215" t="s">
        <v>35</v>
      </c>
      <c r="AW49" s="216">
        <v>0</v>
      </c>
      <c r="AX49" s="215" t="s">
        <v>35</v>
      </c>
      <c r="AY49" s="215" t="s">
        <v>35</v>
      </c>
      <c r="AZ49" s="216">
        <v>0</v>
      </c>
      <c r="BA49" s="215">
        <v>6</v>
      </c>
      <c r="BB49" s="215">
        <v>5</v>
      </c>
      <c r="BC49" s="215">
        <v>11</v>
      </c>
      <c r="BD49" s="215" t="s">
        <v>35</v>
      </c>
      <c r="BE49" s="215" t="s">
        <v>35</v>
      </c>
      <c r="BF49" s="216">
        <v>0</v>
      </c>
      <c r="BG49" s="215" t="s">
        <v>35</v>
      </c>
      <c r="BH49" s="215" t="s">
        <v>35</v>
      </c>
      <c r="BI49" s="216">
        <v>0</v>
      </c>
      <c r="BJ49" s="215" t="s">
        <v>35</v>
      </c>
      <c r="BK49" s="215" t="s">
        <v>35</v>
      </c>
      <c r="BL49" s="216">
        <v>0</v>
      </c>
      <c r="BM49" s="215" t="s">
        <v>35</v>
      </c>
      <c r="BN49" s="215" t="s">
        <v>35</v>
      </c>
      <c r="BO49" s="216">
        <v>0</v>
      </c>
      <c r="BP49" s="215" t="s">
        <v>35</v>
      </c>
      <c r="BQ49" s="215" t="s">
        <v>35</v>
      </c>
      <c r="BR49" s="216">
        <v>0</v>
      </c>
      <c r="BS49" s="215" t="s">
        <v>35</v>
      </c>
      <c r="BT49" s="215" t="s">
        <v>35</v>
      </c>
      <c r="BU49" s="216">
        <v>0</v>
      </c>
      <c r="BV49" s="215" t="s">
        <v>35</v>
      </c>
      <c r="BW49" s="215" t="s">
        <v>35</v>
      </c>
      <c r="BX49" s="216">
        <v>0</v>
      </c>
      <c r="BY49" s="215" t="s">
        <v>35</v>
      </c>
      <c r="BZ49" s="215" t="s">
        <v>35</v>
      </c>
      <c r="CA49" s="216">
        <v>0</v>
      </c>
      <c r="CB49" s="215" t="s">
        <v>35</v>
      </c>
      <c r="CC49" s="215" t="s">
        <v>35</v>
      </c>
      <c r="CD49" s="216">
        <v>0</v>
      </c>
      <c r="CE49" s="215" t="s">
        <v>35</v>
      </c>
      <c r="CF49" s="215" t="s">
        <v>35</v>
      </c>
      <c r="CG49" s="216">
        <v>0</v>
      </c>
      <c r="CH49" s="215" t="s">
        <v>35</v>
      </c>
      <c r="CI49" s="215" t="s">
        <v>35</v>
      </c>
      <c r="CJ49" s="216">
        <v>0</v>
      </c>
      <c r="CK49" s="215" t="s">
        <v>35</v>
      </c>
      <c r="CL49" s="215" t="s">
        <v>35</v>
      </c>
      <c r="CM49" s="216">
        <v>0</v>
      </c>
      <c r="CN49" s="215">
        <v>2</v>
      </c>
      <c r="CO49" s="215">
        <v>6</v>
      </c>
      <c r="CP49" s="215">
        <v>8</v>
      </c>
      <c r="CQ49" s="215">
        <v>29</v>
      </c>
      <c r="CR49" s="215">
        <v>71</v>
      </c>
      <c r="CS49" s="215">
        <v>100</v>
      </c>
      <c r="CT49" s="217"/>
    </row>
    <row r="50" spans="1:98" s="209" customFormat="1" ht="12.75" customHeight="1">
      <c r="A50" s="210">
        <v>22</v>
      </c>
      <c r="B50" s="211" t="s">
        <v>204</v>
      </c>
      <c r="C50" s="212">
        <v>5938</v>
      </c>
      <c r="D50" s="210" t="s">
        <v>59</v>
      </c>
      <c r="E50" s="213">
        <v>30143</v>
      </c>
      <c r="F50" s="212">
        <v>2</v>
      </c>
      <c r="G50" s="214" t="s">
        <v>45</v>
      </c>
      <c r="H50" s="215">
        <v>7</v>
      </c>
      <c r="I50" s="215">
        <v>30</v>
      </c>
      <c r="J50" s="215">
        <v>37</v>
      </c>
      <c r="K50" s="215" t="s">
        <v>35</v>
      </c>
      <c r="L50" s="215" t="s">
        <v>35</v>
      </c>
      <c r="M50" s="216">
        <v>0</v>
      </c>
      <c r="N50" s="215">
        <v>14</v>
      </c>
      <c r="O50" s="215">
        <v>16</v>
      </c>
      <c r="P50" s="215">
        <v>30</v>
      </c>
      <c r="Q50" s="215">
        <v>4</v>
      </c>
      <c r="R50" s="215">
        <v>11</v>
      </c>
      <c r="S50" s="215">
        <v>15</v>
      </c>
      <c r="T50" s="215" t="s">
        <v>35</v>
      </c>
      <c r="U50" s="215" t="s">
        <v>35</v>
      </c>
      <c r="V50" s="216">
        <v>0</v>
      </c>
      <c r="W50" s="215" t="s">
        <v>35</v>
      </c>
      <c r="X50" s="215" t="s">
        <v>35</v>
      </c>
      <c r="Y50" s="216">
        <v>0</v>
      </c>
      <c r="Z50" s="215" t="s">
        <v>35</v>
      </c>
      <c r="AA50" s="215" t="s">
        <v>35</v>
      </c>
      <c r="AB50" s="216">
        <v>0</v>
      </c>
      <c r="AC50" s="215" t="s">
        <v>35</v>
      </c>
      <c r="AD50" s="215" t="s">
        <v>35</v>
      </c>
      <c r="AE50" s="216">
        <v>0</v>
      </c>
      <c r="AF50" s="215" t="s">
        <v>35</v>
      </c>
      <c r="AG50" s="215" t="s">
        <v>35</v>
      </c>
      <c r="AH50" s="216">
        <v>0</v>
      </c>
      <c r="AI50" s="215" t="s">
        <v>35</v>
      </c>
      <c r="AJ50" s="215" t="s">
        <v>35</v>
      </c>
      <c r="AK50" s="216">
        <v>0</v>
      </c>
      <c r="AL50" s="215">
        <v>1</v>
      </c>
      <c r="AM50" s="215">
        <v>1</v>
      </c>
      <c r="AN50" s="215">
        <v>2</v>
      </c>
      <c r="AO50" s="215" t="s">
        <v>35</v>
      </c>
      <c r="AP50" s="215" t="s">
        <v>35</v>
      </c>
      <c r="AQ50" s="216">
        <v>0</v>
      </c>
      <c r="AR50" s="215" t="s">
        <v>35</v>
      </c>
      <c r="AS50" s="215" t="s">
        <v>35</v>
      </c>
      <c r="AT50" s="216">
        <v>0</v>
      </c>
      <c r="AU50" s="215" t="s">
        <v>35</v>
      </c>
      <c r="AV50" s="215" t="s">
        <v>35</v>
      </c>
      <c r="AW50" s="216">
        <v>0</v>
      </c>
      <c r="AX50" s="215" t="s">
        <v>35</v>
      </c>
      <c r="AY50" s="215" t="s">
        <v>35</v>
      </c>
      <c r="AZ50" s="216">
        <v>0</v>
      </c>
      <c r="BA50" s="215">
        <v>6</v>
      </c>
      <c r="BB50" s="215">
        <v>9</v>
      </c>
      <c r="BC50" s="215">
        <v>15</v>
      </c>
      <c r="BD50" s="215" t="s">
        <v>35</v>
      </c>
      <c r="BE50" s="215" t="s">
        <v>35</v>
      </c>
      <c r="BF50" s="216">
        <v>0</v>
      </c>
      <c r="BG50" s="215" t="s">
        <v>35</v>
      </c>
      <c r="BH50" s="215" t="s">
        <v>35</v>
      </c>
      <c r="BI50" s="216">
        <v>0</v>
      </c>
      <c r="BJ50" s="215" t="s">
        <v>35</v>
      </c>
      <c r="BK50" s="215" t="s">
        <v>35</v>
      </c>
      <c r="BL50" s="216">
        <v>0</v>
      </c>
      <c r="BM50" s="215" t="s">
        <v>35</v>
      </c>
      <c r="BN50" s="215" t="s">
        <v>35</v>
      </c>
      <c r="BO50" s="216">
        <v>0</v>
      </c>
      <c r="BP50" s="215">
        <v>0</v>
      </c>
      <c r="BQ50" s="215">
        <v>1</v>
      </c>
      <c r="BR50" s="215">
        <v>1</v>
      </c>
      <c r="BS50" s="215" t="s">
        <v>35</v>
      </c>
      <c r="BT50" s="215" t="s">
        <v>35</v>
      </c>
      <c r="BU50" s="216">
        <v>0</v>
      </c>
      <c r="BV50" s="215" t="s">
        <v>35</v>
      </c>
      <c r="BW50" s="215" t="s">
        <v>35</v>
      </c>
      <c r="BX50" s="216">
        <v>0</v>
      </c>
      <c r="BY50" s="215" t="s">
        <v>35</v>
      </c>
      <c r="BZ50" s="215" t="s">
        <v>35</v>
      </c>
      <c r="CA50" s="216">
        <v>0</v>
      </c>
      <c r="CB50" s="215" t="s">
        <v>35</v>
      </c>
      <c r="CC50" s="215" t="s">
        <v>35</v>
      </c>
      <c r="CD50" s="216">
        <v>0</v>
      </c>
      <c r="CE50" s="215" t="s">
        <v>35</v>
      </c>
      <c r="CF50" s="215" t="s">
        <v>35</v>
      </c>
      <c r="CG50" s="216">
        <v>0</v>
      </c>
      <c r="CH50" s="215" t="s">
        <v>35</v>
      </c>
      <c r="CI50" s="215" t="s">
        <v>35</v>
      </c>
      <c r="CJ50" s="216">
        <v>0</v>
      </c>
      <c r="CK50" s="215" t="s">
        <v>35</v>
      </c>
      <c r="CL50" s="215" t="s">
        <v>35</v>
      </c>
      <c r="CM50" s="216">
        <v>0</v>
      </c>
      <c r="CN50" s="215" t="s">
        <v>35</v>
      </c>
      <c r="CO50" s="215" t="s">
        <v>35</v>
      </c>
      <c r="CP50" s="216">
        <v>0</v>
      </c>
      <c r="CQ50" s="215">
        <v>32</v>
      </c>
      <c r="CR50" s="215">
        <v>68</v>
      </c>
      <c r="CS50" s="215">
        <v>100</v>
      </c>
      <c r="CT50" s="217"/>
    </row>
    <row r="51" spans="1:98" s="209" customFormat="1" ht="12.75" customHeight="1">
      <c r="A51" s="210">
        <v>23</v>
      </c>
      <c r="B51" s="211" t="s">
        <v>214</v>
      </c>
      <c r="C51" s="212">
        <v>6266</v>
      </c>
      <c r="D51" s="210" t="s">
        <v>60</v>
      </c>
      <c r="E51" s="213">
        <v>34599</v>
      </c>
      <c r="F51" s="212">
        <v>2</v>
      </c>
      <c r="G51" s="214" t="s">
        <v>45</v>
      </c>
      <c r="H51" s="215">
        <v>4</v>
      </c>
      <c r="I51" s="215">
        <v>13</v>
      </c>
      <c r="J51" s="215">
        <v>17</v>
      </c>
      <c r="K51" s="215">
        <v>5</v>
      </c>
      <c r="L51" s="215">
        <v>15</v>
      </c>
      <c r="M51" s="215">
        <v>20</v>
      </c>
      <c r="N51" s="215">
        <v>2</v>
      </c>
      <c r="O51" s="215">
        <v>2</v>
      </c>
      <c r="P51" s="215">
        <v>4</v>
      </c>
      <c r="Q51" s="215">
        <v>0</v>
      </c>
      <c r="R51" s="215">
        <v>7</v>
      </c>
      <c r="S51" s="215">
        <v>7</v>
      </c>
      <c r="T51" s="215" t="s">
        <v>35</v>
      </c>
      <c r="U51" s="215" t="s">
        <v>35</v>
      </c>
      <c r="V51" s="216">
        <v>0</v>
      </c>
      <c r="W51" s="215" t="s">
        <v>35</v>
      </c>
      <c r="X51" s="215" t="s">
        <v>35</v>
      </c>
      <c r="Y51" s="216">
        <v>0</v>
      </c>
      <c r="Z51" s="215" t="s">
        <v>35</v>
      </c>
      <c r="AA51" s="215" t="s">
        <v>35</v>
      </c>
      <c r="AB51" s="216">
        <v>0</v>
      </c>
      <c r="AC51" s="215" t="s">
        <v>35</v>
      </c>
      <c r="AD51" s="215" t="s">
        <v>35</v>
      </c>
      <c r="AE51" s="216">
        <v>0</v>
      </c>
      <c r="AF51" s="215">
        <v>2</v>
      </c>
      <c r="AG51" s="215">
        <v>1</v>
      </c>
      <c r="AH51" s="215">
        <v>3</v>
      </c>
      <c r="AI51" s="215" t="s">
        <v>35</v>
      </c>
      <c r="AJ51" s="215" t="s">
        <v>35</v>
      </c>
      <c r="AK51" s="216">
        <v>0</v>
      </c>
      <c r="AL51" s="215" t="s">
        <v>35</v>
      </c>
      <c r="AM51" s="215" t="s">
        <v>35</v>
      </c>
      <c r="AN51" s="216">
        <v>0</v>
      </c>
      <c r="AO51" s="215" t="s">
        <v>35</v>
      </c>
      <c r="AP51" s="215" t="s">
        <v>35</v>
      </c>
      <c r="AQ51" s="216">
        <v>0</v>
      </c>
      <c r="AR51" s="215" t="s">
        <v>35</v>
      </c>
      <c r="AS51" s="215" t="s">
        <v>35</v>
      </c>
      <c r="AT51" s="216">
        <v>0</v>
      </c>
      <c r="AU51" s="215" t="s">
        <v>35</v>
      </c>
      <c r="AV51" s="215" t="s">
        <v>35</v>
      </c>
      <c r="AW51" s="216">
        <v>0</v>
      </c>
      <c r="AX51" s="215" t="s">
        <v>35</v>
      </c>
      <c r="AY51" s="215" t="s">
        <v>35</v>
      </c>
      <c r="AZ51" s="216">
        <v>0</v>
      </c>
      <c r="BA51" s="215">
        <v>5</v>
      </c>
      <c r="BB51" s="215">
        <v>4</v>
      </c>
      <c r="BC51" s="215">
        <v>9</v>
      </c>
      <c r="BD51" s="215" t="s">
        <v>35</v>
      </c>
      <c r="BE51" s="215" t="s">
        <v>35</v>
      </c>
      <c r="BF51" s="216">
        <v>0</v>
      </c>
      <c r="BG51" s="215" t="s">
        <v>35</v>
      </c>
      <c r="BH51" s="215" t="s">
        <v>35</v>
      </c>
      <c r="BI51" s="216">
        <v>0</v>
      </c>
      <c r="BJ51" s="215" t="s">
        <v>35</v>
      </c>
      <c r="BK51" s="215" t="s">
        <v>35</v>
      </c>
      <c r="BL51" s="216">
        <v>0</v>
      </c>
      <c r="BM51" s="215" t="s">
        <v>35</v>
      </c>
      <c r="BN51" s="215" t="s">
        <v>35</v>
      </c>
      <c r="BO51" s="216">
        <v>0</v>
      </c>
      <c r="BP51" s="215" t="s">
        <v>35</v>
      </c>
      <c r="BQ51" s="215" t="s">
        <v>35</v>
      </c>
      <c r="BR51" s="216">
        <v>0</v>
      </c>
      <c r="BS51" s="215" t="s">
        <v>35</v>
      </c>
      <c r="BT51" s="215" t="s">
        <v>35</v>
      </c>
      <c r="BU51" s="216">
        <v>0</v>
      </c>
      <c r="BV51" s="215" t="s">
        <v>35</v>
      </c>
      <c r="BW51" s="215" t="s">
        <v>35</v>
      </c>
      <c r="BX51" s="216">
        <v>0</v>
      </c>
      <c r="BY51" s="215" t="s">
        <v>35</v>
      </c>
      <c r="BZ51" s="215" t="s">
        <v>35</v>
      </c>
      <c r="CA51" s="216">
        <v>0</v>
      </c>
      <c r="CB51" s="215" t="s">
        <v>35</v>
      </c>
      <c r="CC51" s="215" t="s">
        <v>35</v>
      </c>
      <c r="CD51" s="216">
        <v>0</v>
      </c>
      <c r="CE51" s="215" t="s">
        <v>35</v>
      </c>
      <c r="CF51" s="215" t="s">
        <v>35</v>
      </c>
      <c r="CG51" s="216">
        <v>0</v>
      </c>
      <c r="CH51" s="215" t="s">
        <v>35</v>
      </c>
      <c r="CI51" s="215" t="s">
        <v>35</v>
      </c>
      <c r="CJ51" s="216">
        <v>0</v>
      </c>
      <c r="CK51" s="215" t="s">
        <v>35</v>
      </c>
      <c r="CL51" s="215" t="s">
        <v>35</v>
      </c>
      <c r="CM51" s="216">
        <v>0</v>
      </c>
      <c r="CN51" s="215" t="s">
        <v>35</v>
      </c>
      <c r="CO51" s="215" t="s">
        <v>35</v>
      </c>
      <c r="CP51" s="216">
        <v>0</v>
      </c>
      <c r="CQ51" s="215">
        <v>18</v>
      </c>
      <c r="CR51" s="215">
        <v>42</v>
      </c>
      <c r="CS51" s="215">
        <v>60</v>
      </c>
      <c r="CT51" s="217"/>
    </row>
    <row r="52" spans="1:98" s="209" customFormat="1" ht="12.75" customHeight="1">
      <c r="A52" s="210">
        <v>24</v>
      </c>
      <c r="B52" s="211" t="s">
        <v>215</v>
      </c>
      <c r="C52" s="212">
        <v>6421</v>
      </c>
      <c r="D52" s="210" t="s">
        <v>61</v>
      </c>
      <c r="E52" s="213">
        <v>38625</v>
      </c>
      <c r="F52" s="212">
        <v>2</v>
      </c>
      <c r="G52" s="214" t="s">
        <v>45</v>
      </c>
      <c r="H52" s="215">
        <v>2</v>
      </c>
      <c r="I52" s="215">
        <v>8</v>
      </c>
      <c r="J52" s="215">
        <v>10</v>
      </c>
      <c r="K52" s="215">
        <v>0</v>
      </c>
      <c r="L52" s="215">
        <v>1</v>
      </c>
      <c r="M52" s="215">
        <v>1</v>
      </c>
      <c r="N52" s="215">
        <v>4</v>
      </c>
      <c r="O52" s="215">
        <v>6</v>
      </c>
      <c r="P52" s="215">
        <v>10</v>
      </c>
      <c r="Q52" s="215">
        <v>0</v>
      </c>
      <c r="R52" s="215">
        <v>7</v>
      </c>
      <c r="S52" s="215">
        <v>7</v>
      </c>
      <c r="T52" s="215" t="s">
        <v>35</v>
      </c>
      <c r="U52" s="215" t="s">
        <v>35</v>
      </c>
      <c r="V52" s="216">
        <v>0</v>
      </c>
      <c r="W52" s="215" t="s">
        <v>35</v>
      </c>
      <c r="X52" s="215" t="s">
        <v>35</v>
      </c>
      <c r="Y52" s="216">
        <v>0</v>
      </c>
      <c r="Z52" s="215" t="s">
        <v>35</v>
      </c>
      <c r="AA52" s="215" t="s">
        <v>35</v>
      </c>
      <c r="AB52" s="216">
        <v>0</v>
      </c>
      <c r="AC52" s="215" t="s">
        <v>35</v>
      </c>
      <c r="AD52" s="215" t="s">
        <v>35</v>
      </c>
      <c r="AE52" s="216">
        <v>0</v>
      </c>
      <c r="AF52" s="215" t="s">
        <v>35</v>
      </c>
      <c r="AG52" s="215" t="s">
        <v>35</v>
      </c>
      <c r="AH52" s="216">
        <v>0</v>
      </c>
      <c r="AI52" s="215" t="s">
        <v>35</v>
      </c>
      <c r="AJ52" s="215" t="s">
        <v>35</v>
      </c>
      <c r="AK52" s="216">
        <v>0</v>
      </c>
      <c r="AL52" s="215" t="s">
        <v>35</v>
      </c>
      <c r="AM52" s="215" t="s">
        <v>35</v>
      </c>
      <c r="AN52" s="216">
        <v>0</v>
      </c>
      <c r="AO52" s="215" t="s">
        <v>35</v>
      </c>
      <c r="AP52" s="215" t="s">
        <v>35</v>
      </c>
      <c r="AQ52" s="216">
        <v>0</v>
      </c>
      <c r="AR52" s="215">
        <v>4</v>
      </c>
      <c r="AS52" s="215">
        <v>4</v>
      </c>
      <c r="AT52" s="215">
        <v>8</v>
      </c>
      <c r="AU52" s="215" t="s">
        <v>35</v>
      </c>
      <c r="AV52" s="215" t="s">
        <v>35</v>
      </c>
      <c r="AW52" s="216">
        <v>0</v>
      </c>
      <c r="AX52" s="215" t="s">
        <v>35</v>
      </c>
      <c r="AY52" s="215" t="s">
        <v>35</v>
      </c>
      <c r="AZ52" s="216">
        <v>0</v>
      </c>
      <c r="BA52" s="215">
        <v>1</v>
      </c>
      <c r="BB52" s="215">
        <v>4</v>
      </c>
      <c r="BC52" s="215">
        <v>5</v>
      </c>
      <c r="BD52" s="215" t="s">
        <v>35</v>
      </c>
      <c r="BE52" s="215" t="s">
        <v>35</v>
      </c>
      <c r="BF52" s="216">
        <v>0</v>
      </c>
      <c r="BG52" s="215" t="s">
        <v>35</v>
      </c>
      <c r="BH52" s="215" t="s">
        <v>35</v>
      </c>
      <c r="BI52" s="216">
        <v>0</v>
      </c>
      <c r="BJ52" s="215" t="s">
        <v>35</v>
      </c>
      <c r="BK52" s="215" t="s">
        <v>35</v>
      </c>
      <c r="BL52" s="216">
        <v>0</v>
      </c>
      <c r="BM52" s="215" t="s">
        <v>35</v>
      </c>
      <c r="BN52" s="215" t="s">
        <v>35</v>
      </c>
      <c r="BO52" s="216">
        <v>0</v>
      </c>
      <c r="BP52" s="215" t="s">
        <v>35</v>
      </c>
      <c r="BQ52" s="215" t="s">
        <v>35</v>
      </c>
      <c r="BR52" s="216">
        <v>0</v>
      </c>
      <c r="BS52" s="215" t="s">
        <v>35</v>
      </c>
      <c r="BT52" s="215" t="s">
        <v>35</v>
      </c>
      <c r="BU52" s="216">
        <v>0</v>
      </c>
      <c r="BV52" s="215" t="s">
        <v>35</v>
      </c>
      <c r="BW52" s="215" t="s">
        <v>35</v>
      </c>
      <c r="BX52" s="216">
        <v>0</v>
      </c>
      <c r="BY52" s="215" t="s">
        <v>35</v>
      </c>
      <c r="BZ52" s="215" t="s">
        <v>35</v>
      </c>
      <c r="CA52" s="216">
        <v>0</v>
      </c>
      <c r="CB52" s="215" t="s">
        <v>35</v>
      </c>
      <c r="CC52" s="215" t="s">
        <v>35</v>
      </c>
      <c r="CD52" s="216">
        <v>0</v>
      </c>
      <c r="CE52" s="215" t="s">
        <v>35</v>
      </c>
      <c r="CF52" s="215" t="s">
        <v>35</v>
      </c>
      <c r="CG52" s="216">
        <v>0</v>
      </c>
      <c r="CH52" s="215" t="s">
        <v>35</v>
      </c>
      <c r="CI52" s="215" t="s">
        <v>35</v>
      </c>
      <c r="CJ52" s="216">
        <v>0</v>
      </c>
      <c r="CK52" s="215" t="s">
        <v>35</v>
      </c>
      <c r="CL52" s="215" t="s">
        <v>35</v>
      </c>
      <c r="CM52" s="216">
        <v>0</v>
      </c>
      <c r="CN52" s="215" t="s">
        <v>35</v>
      </c>
      <c r="CO52" s="215" t="s">
        <v>35</v>
      </c>
      <c r="CP52" s="216">
        <v>0</v>
      </c>
      <c r="CQ52" s="215">
        <v>11</v>
      </c>
      <c r="CR52" s="215">
        <v>30</v>
      </c>
      <c r="CS52" s="215">
        <v>41</v>
      </c>
      <c r="CT52" s="217"/>
    </row>
    <row r="53" spans="1:98" s="209" customFormat="1" ht="12.75" customHeight="1">
      <c r="A53" s="210">
        <v>24</v>
      </c>
      <c r="B53" s="211" t="s">
        <v>215</v>
      </c>
      <c r="C53" s="212">
        <v>6458</v>
      </c>
      <c r="D53" s="210" t="s">
        <v>62</v>
      </c>
      <c r="E53" s="213">
        <v>33578</v>
      </c>
      <c r="F53" s="212">
        <v>2</v>
      </c>
      <c r="G53" s="214" t="s">
        <v>45</v>
      </c>
      <c r="H53" s="215">
        <v>4</v>
      </c>
      <c r="I53" s="215">
        <v>9</v>
      </c>
      <c r="J53" s="215">
        <v>13</v>
      </c>
      <c r="K53" s="215">
        <v>0</v>
      </c>
      <c r="L53" s="215">
        <v>1</v>
      </c>
      <c r="M53" s="215">
        <v>1</v>
      </c>
      <c r="N53" s="215">
        <v>6</v>
      </c>
      <c r="O53" s="215">
        <v>7</v>
      </c>
      <c r="P53" s="215">
        <v>13</v>
      </c>
      <c r="Q53" s="215" t="s">
        <v>35</v>
      </c>
      <c r="R53" s="215" t="s">
        <v>35</v>
      </c>
      <c r="S53" s="216">
        <v>0</v>
      </c>
      <c r="T53" s="215" t="s">
        <v>35</v>
      </c>
      <c r="U53" s="215" t="s">
        <v>35</v>
      </c>
      <c r="V53" s="216">
        <v>0</v>
      </c>
      <c r="W53" s="215" t="s">
        <v>35</v>
      </c>
      <c r="X53" s="215" t="s">
        <v>35</v>
      </c>
      <c r="Y53" s="216">
        <v>0</v>
      </c>
      <c r="Z53" s="215" t="s">
        <v>35</v>
      </c>
      <c r="AA53" s="215" t="s">
        <v>35</v>
      </c>
      <c r="AB53" s="216">
        <v>0</v>
      </c>
      <c r="AC53" s="215" t="s">
        <v>35</v>
      </c>
      <c r="AD53" s="215" t="s">
        <v>35</v>
      </c>
      <c r="AE53" s="216">
        <v>0</v>
      </c>
      <c r="AF53" s="215" t="s">
        <v>35</v>
      </c>
      <c r="AG53" s="215" t="s">
        <v>35</v>
      </c>
      <c r="AH53" s="216">
        <v>0</v>
      </c>
      <c r="AI53" s="215" t="s">
        <v>35</v>
      </c>
      <c r="AJ53" s="215" t="s">
        <v>35</v>
      </c>
      <c r="AK53" s="216">
        <v>0</v>
      </c>
      <c r="AL53" s="215">
        <v>2</v>
      </c>
      <c r="AM53" s="215">
        <v>1</v>
      </c>
      <c r="AN53" s="215">
        <v>3</v>
      </c>
      <c r="AO53" s="215" t="s">
        <v>35</v>
      </c>
      <c r="AP53" s="215" t="s">
        <v>35</v>
      </c>
      <c r="AQ53" s="216">
        <v>0</v>
      </c>
      <c r="AR53" s="215">
        <v>1</v>
      </c>
      <c r="AS53" s="215">
        <v>0</v>
      </c>
      <c r="AT53" s="215">
        <v>1</v>
      </c>
      <c r="AU53" s="215" t="s">
        <v>35</v>
      </c>
      <c r="AV53" s="215" t="s">
        <v>35</v>
      </c>
      <c r="AW53" s="216">
        <v>0</v>
      </c>
      <c r="AX53" s="215" t="s">
        <v>35</v>
      </c>
      <c r="AY53" s="215" t="s">
        <v>35</v>
      </c>
      <c r="AZ53" s="216">
        <v>0</v>
      </c>
      <c r="BA53" s="215">
        <v>3</v>
      </c>
      <c r="BB53" s="215">
        <v>4</v>
      </c>
      <c r="BC53" s="215">
        <v>7</v>
      </c>
      <c r="BD53" s="215" t="s">
        <v>35</v>
      </c>
      <c r="BE53" s="215" t="s">
        <v>35</v>
      </c>
      <c r="BF53" s="216">
        <v>0</v>
      </c>
      <c r="BG53" s="215">
        <v>1</v>
      </c>
      <c r="BH53" s="215">
        <v>2</v>
      </c>
      <c r="BI53" s="215">
        <v>3</v>
      </c>
      <c r="BJ53" s="215" t="s">
        <v>35</v>
      </c>
      <c r="BK53" s="215" t="s">
        <v>35</v>
      </c>
      <c r="BL53" s="216">
        <v>0</v>
      </c>
      <c r="BM53" s="215" t="s">
        <v>35</v>
      </c>
      <c r="BN53" s="215" t="s">
        <v>35</v>
      </c>
      <c r="BO53" s="216">
        <v>0</v>
      </c>
      <c r="BP53" s="215" t="s">
        <v>35</v>
      </c>
      <c r="BQ53" s="215" t="s">
        <v>35</v>
      </c>
      <c r="BR53" s="216">
        <v>0</v>
      </c>
      <c r="BS53" s="215" t="s">
        <v>35</v>
      </c>
      <c r="BT53" s="215" t="s">
        <v>35</v>
      </c>
      <c r="BU53" s="216">
        <v>0</v>
      </c>
      <c r="BV53" s="215" t="s">
        <v>35</v>
      </c>
      <c r="BW53" s="215" t="s">
        <v>35</v>
      </c>
      <c r="BX53" s="216">
        <v>0</v>
      </c>
      <c r="BY53" s="215" t="s">
        <v>35</v>
      </c>
      <c r="BZ53" s="215" t="s">
        <v>35</v>
      </c>
      <c r="CA53" s="216">
        <v>0</v>
      </c>
      <c r="CB53" s="215" t="s">
        <v>35</v>
      </c>
      <c r="CC53" s="215" t="s">
        <v>35</v>
      </c>
      <c r="CD53" s="216">
        <v>0</v>
      </c>
      <c r="CE53" s="215" t="s">
        <v>35</v>
      </c>
      <c r="CF53" s="215" t="s">
        <v>35</v>
      </c>
      <c r="CG53" s="216">
        <v>0</v>
      </c>
      <c r="CH53" s="215" t="s">
        <v>35</v>
      </c>
      <c r="CI53" s="215" t="s">
        <v>35</v>
      </c>
      <c r="CJ53" s="216">
        <v>0</v>
      </c>
      <c r="CK53" s="215" t="s">
        <v>35</v>
      </c>
      <c r="CL53" s="215" t="s">
        <v>35</v>
      </c>
      <c r="CM53" s="216">
        <v>0</v>
      </c>
      <c r="CN53" s="215" t="s">
        <v>35</v>
      </c>
      <c r="CO53" s="215" t="s">
        <v>35</v>
      </c>
      <c r="CP53" s="216">
        <v>0</v>
      </c>
      <c r="CQ53" s="215">
        <v>17</v>
      </c>
      <c r="CR53" s="215">
        <v>24</v>
      </c>
      <c r="CS53" s="215">
        <v>41</v>
      </c>
      <c r="CT53" s="217"/>
    </row>
    <row r="54" spans="1:98" s="209" customFormat="1" ht="12.75" customHeight="1">
      <c r="A54" s="210">
        <v>25</v>
      </c>
      <c r="B54" s="211" t="s">
        <v>205</v>
      </c>
      <c r="C54" s="212">
        <v>6608</v>
      </c>
      <c r="D54" s="210" t="s">
        <v>110</v>
      </c>
      <c r="E54" s="213">
        <v>22336</v>
      </c>
      <c r="F54" s="212">
        <v>2</v>
      </c>
      <c r="G54" s="214" t="s">
        <v>45</v>
      </c>
      <c r="H54" s="215">
        <v>2</v>
      </c>
      <c r="I54" s="215">
        <v>7</v>
      </c>
      <c r="J54" s="215">
        <v>9</v>
      </c>
      <c r="K54" s="215">
        <v>1</v>
      </c>
      <c r="L54" s="215">
        <v>3</v>
      </c>
      <c r="M54" s="215">
        <v>4</v>
      </c>
      <c r="N54" s="215">
        <v>3</v>
      </c>
      <c r="O54" s="215">
        <v>8</v>
      </c>
      <c r="P54" s="215">
        <v>11</v>
      </c>
      <c r="Q54" s="215" t="s">
        <v>35</v>
      </c>
      <c r="R54" s="215" t="s">
        <v>35</v>
      </c>
      <c r="S54" s="216">
        <v>0</v>
      </c>
      <c r="T54" s="215" t="s">
        <v>35</v>
      </c>
      <c r="U54" s="215" t="s">
        <v>35</v>
      </c>
      <c r="V54" s="216">
        <v>0</v>
      </c>
      <c r="W54" s="215" t="s">
        <v>35</v>
      </c>
      <c r="X54" s="215" t="s">
        <v>35</v>
      </c>
      <c r="Y54" s="216">
        <v>0</v>
      </c>
      <c r="Z54" s="215" t="s">
        <v>35</v>
      </c>
      <c r="AA54" s="215" t="s">
        <v>35</v>
      </c>
      <c r="AB54" s="216">
        <v>0</v>
      </c>
      <c r="AC54" s="215" t="s">
        <v>35</v>
      </c>
      <c r="AD54" s="215" t="s">
        <v>35</v>
      </c>
      <c r="AE54" s="216">
        <v>0</v>
      </c>
      <c r="AF54" s="215" t="s">
        <v>35</v>
      </c>
      <c r="AG54" s="215" t="s">
        <v>35</v>
      </c>
      <c r="AH54" s="216">
        <v>0</v>
      </c>
      <c r="AI54" s="215" t="s">
        <v>35</v>
      </c>
      <c r="AJ54" s="215" t="s">
        <v>35</v>
      </c>
      <c r="AK54" s="216">
        <v>0</v>
      </c>
      <c r="AL54" s="215" t="s">
        <v>35</v>
      </c>
      <c r="AM54" s="215" t="s">
        <v>35</v>
      </c>
      <c r="AN54" s="216">
        <v>0</v>
      </c>
      <c r="AO54" s="215" t="s">
        <v>35</v>
      </c>
      <c r="AP54" s="215" t="s">
        <v>35</v>
      </c>
      <c r="AQ54" s="216">
        <v>0</v>
      </c>
      <c r="AR54" s="215" t="s">
        <v>35</v>
      </c>
      <c r="AS54" s="215" t="s">
        <v>35</v>
      </c>
      <c r="AT54" s="216">
        <v>0</v>
      </c>
      <c r="AU54" s="215" t="s">
        <v>35</v>
      </c>
      <c r="AV54" s="215" t="s">
        <v>35</v>
      </c>
      <c r="AW54" s="216">
        <v>0</v>
      </c>
      <c r="AX54" s="215" t="s">
        <v>35</v>
      </c>
      <c r="AY54" s="215" t="s">
        <v>35</v>
      </c>
      <c r="AZ54" s="216">
        <v>0</v>
      </c>
      <c r="BA54" s="215">
        <v>2</v>
      </c>
      <c r="BB54" s="215">
        <v>3</v>
      </c>
      <c r="BC54" s="215">
        <v>5</v>
      </c>
      <c r="BD54" s="215" t="s">
        <v>35</v>
      </c>
      <c r="BE54" s="215" t="s">
        <v>35</v>
      </c>
      <c r="BF54" s="216">
        <v>0</v>
      </c>
      <c r="BG54" s="215" t="s">
        <v>35</v>
      </c>
      <c r="BH54" s="215" t="s">
        <v>35</v>
      </c>
      <c r="BI54" s="216">
        <v>0</v>
      </c>
      <c r="BJ54" s="215" t="s">
        <v>35</v>
      </c>
      <c r="BK54" s="215" t="s">
        <v>35</v>
      </c>
      <c r="BL54" s="216">
        <v>0</v>
      </c>
      <c r="BM54" s="215" t="s">
        <v>35</v>
      </c>
      <c r="BN54" s="215" t="s">
        <v>35</v>
      </c>
      <c r="BO54" s="216">
        <v>0</v>
      </c>
      <c r="BP54" s="215" t="s">
        <v>35</v>
      </c>
      <c r="BQ54" s="215" t="s">
        <v>35</v>
      </c>
      <c r="BR54" s="216">
        <v>0</v>
      </c>
      <c r="BS54" s="215" t="s">
        <v>35</v>
      </c>
      <c r="BT54" s="215" t="s">
        <v>35</v>
      </c>
      <c r="BU54" s="216">
        <v>0</v>
      </c>
      <c r="BV54" s="215" t="s">
        <v>35</v>
      </c>
      <c r="BW54" s="215" t="s">
        <v>35</v>
      </c>
      <c r="BX54" s="216">
        <v>0</v>
      </c>
      <c r="BY54" s="215">
        <v>3</v>
      </c>
      <c r="BZ54" s="215">
        <v>0</v>
      </c>
      <c r="CA54" s="215">
        <v>3</v>
      </c>
      <c r="CB54" s="215" t="s">
        <v>35</v>
      </c>
      <c r="CC54" s="215" t="s">
        <v>35</v>
      </c>
      <c r="CD54" s="216">
        <v>0</v>
      </c>
      <c r="CE54" s="215" t="s">
        <v>35</v>
      </c>
      <c r="CF54" s="215" t="s">
        <v>35</v>
      </c>
      <c r="CG54" s="216">
        <v>0</v>
      </c>
      <c r="CH54" s="215" t="s">
        <v>35</v>
      </c>
      <c r="CI54" s="215" t="s">
        <v>35</v>
      </c>
      <c r="CJ54" s="216">
        <v>0</v>
      </c>
      <c r="CK54" s="215" t="s">
        <v>35</v>
      </c>
      <c r="CL54" s="215" t="s">
        <v>35</v>
      </c>
      <c r="CM54" s="216">
        <v>0</v>
      </c>
      <c r="CN54" s="215">
        <v>0</v>
      </c>
      <c r="CO54" s="215">
        <v>1</v>
      </c>
      <c r="CP54" s="215">
        <v>1</v>
      </c>
      <c r="CQ54" s="215">
        <v>11</v>
      </c>
      <c r="CR54" s="215">
        <v>22</v>
      </c>
      <c r="CS54" s="215">
        <v>33</v>
      </c>
      <c r="CT54" s="217"/>
    </row>
    <row r="55" spans="1:98" s="209" customFormat="1" ht="12.75" customHeight="1">
      <c r="A55" s="210">
        <v>25</v>
      </c>
      <c r="B55" s="211" t="s">
        <v>205</v>
      </c>
      <c r="C55" s="212">
        <v>6628</v>
      </c>
      <c r="D55" s="210" t="s">
        <v>63</v>
      </c>
      <c r="E55" s="213">
        <v>31942</v>
      </c>
      <c r="F55" s="212">
        <v>2</v>
      </c>
      <c r="G55" s="214" t="s">
        <v>45</v>
      </c>
      <c r="H55" s="215">
        <v>0</v>
      </c>
      <c r="I55" s="215">
        <v>5</v>
      </c>
      <c r="J55" s="215">
        <v>5</v>
      </c>
      <c r="K55" s="215">
        <v>6</v>
      </c>
      <c r="L55" s="215">
        <v>3</v>
      </c>
      <c r="M55" s="215">
        <v>9</v>
      </c>
      <c r="N55" s="215">
        <v>4</v>
      </c>
      <c r="O55" s="215">
        <v>4</v>
      </c>
      <c r="P55" s="215">
        <v>8</v>
      </c>
      <c r="Q55" s="215" t="s">
        <v>35</v>
      </c>
      <c r="R55" s="215" t="s">
        <v>35</v>
      </c>
      <c r="S55" s="216">
        <v>0</v>
      </c>
      <c r="T55" s="215" t="s">
        <v>35</v>
      </c>
      <c r="U55" s="215" t="s">
        <v>35</v>
      </c>
      <c r="V55" s="216">
        <v>0</v>
      </c>
      <c r="W55" s="215" t="s">
        <v>35</v>
      </c>
      <c r="X55" s="215" t="s">
        <v>35</v>
      </c>
      <c r="Y55" s="216">
        <v>0</v>
      </c>
      <c r="Z55" s="215" t="s">
        <v>35</v>
      </c>
      <c r="AA55" s="215" t="s">
        <v>35</v>
      </c>
      <c r="AB55" s="216">
        <v>0</v>
      </c>
      <c r="AC55" s="215" t="s">
        <v>35</v>
      </c>
      <c r="AD55" s="215" t="s">
        <v>35</v>
      </c>
      <c r="AE55" s="216">
        <v>0</v>
      </c>
      <c r="AF55" s="215" t="s">
        <v>35</v>
      </c>
      <c r="AG55" s="215" t="s">
        <v>35</v>
      </c>
      <c r="AH55" s="216">
        <v>0</v>
      </c>
      <c r="AI55" s="215" t="s">
        <v>35</v>
      </c>
      <c r="AJ55" s="215" t="s">
        <v>35</v>
      </c>
      <c r="AK55" s="216">
        <v>0</v>
      </c>
      <c r="AL55" s="215" t="s">
        <v>35</v>
      </c>
      <c r="AM55" s="215" t="s">
        <v>35</v>
      </c>
      <c r="AN55" s="216">
        <v>0</v>
      </c>
      <c r="AO55" s="215" t="s">
        <v>35</v>
      </c>
      <c r="AP55" s="215" t="s">
        <v>35</v>
      </c>
      <c r="AQ55" s="216">
        <v>0</v>
      </c>
      <c r="AR55" s="215" t="s">
        <v>35</v>
      </c>
      <c r="AS55" s="215" t="s">
        <v>35</v>
      </c>
      <c r="AT55" s="216">
        <v>0</v>
      </c>
      <c r="AU55" s="215" t="s">
        <v>35</v>
      </c>
      <c r="AV55" s="215" t="s">
        <v>35</v>
      </c>
      <c r="AW55" s="216">
        <v>0</v>
      </c>
      <c r="AX55" s="215" t="s">
        <v>35</v>
      </c>
      <c r="AY55" s="215" t="s">
        <v>35</v>
      </c>
      <c r="AZ55" s="216">
        <v>0</v>
      </c>
      <c r="BA55" s="215">
        <v>2</v>
      </c>
      <c r="BB55" s="215">
        <v>4</v>
      </c>
      <c r="BC55" s="215">
        <v>6</v>
      </c>
      <c r="BD55" s="215" t="s">
        <v>35</v>
      </c>
      <c r="BE55" s="215" t="s">
        <v>35</v>
      </c>
      <c r="BF55" s="216">
        <v>0</v>
      </c>
      <c r="BG55" s="215" t="s">
        <v>35</v>
      </c>
      <c r="BH55" s="215" t="s">
        <v>35</v>
      </c>
      <c r="BI55" s="216">
        <v>0</v>
      </c>
      <c r="BJ55" s="215" t="s">
        <v>35</v>
      </c>
      <c r="BK55" s="215" t="s">
        <v>35</v>
      </c>
      <c r="BL55" s="216">
        <v>0</v>
      </c>
      <c r="BM55" s="215" t="s">
        <v>35</v>
      </c>
      <c r="BN55" s="215" t="s">
        <v>35</v>
      </c>
      <c r="BO55" s="216">
        <v>0</v>
      </c>
      <c r="BP55" s="215" t="s">
        <v>35</v>
      </c>
      <c r="BQ55" s="215" t="s">
        <v>35</v>
      </c>
      <c r="BR55" s="216">
        <v>0</v>
      </c>
      <c r="BS55" s="215" t="s">
        <v>35</v>
      </c>
      <c r="BT55" s="215" t="s">
        <v>35</v>
      </c>
      <c r="BU55" s="216">
        <v>0</v>
      </c>
      <c r="BV55" s="215" t="s">
        <v>35</v>
      </c>
      <c r="BW55" s="215" t="s">
        <v>35</v>
      </c>
      <c r="BX55" s="216">
        <v>0</v>
      </c>
      <c r="BY55" s="215">
        <v>1</v>
      </c>
      <c r="BZ55" s="215">
        <v>8</v>
      </c>
      <c r="CA55" s="215">
        <v>9</v>
      </c>
      <c r="CB55" s="215" t="s">
        <v>35</v>
      </c>
      <c r="CC55" s="215" t="s">
        <v>35</v>
      </c>
      <c r="CD55" s="216">
        <v>0</v>
      </c>
      <c r="CE55" s="215" t="s">
        <v>35</v>
      </c>
      <c r="CF55" s="215" t="s">
        <v>35</v>
      </c>
      <c r="CG55" s="216">
        <v>0</v>
      </c>
      <c r="CH55" s="215" t="s">
        <v>35</v>
      </c>
      <c r="CI55" s="215" t="s">
        <v>35</v>
      </c>
      <c r="CJ55" s="216">
        <v>0</v>
      </c>
      <c r="CK55" s="215" t="s">
        <v>35</v>
      </c>
      <c r="CL55" s="215" t="s">
        <v>35</v>
      </c>
      <c r="CM55" s="216">
        <v>0</v>
      </c>
      <c r="CN55" s="215" t="s">
        <v>35</v>
      </c>
      <c r="CO55" s="215" t="s">
        <v>35</v>
      </c>
      <c r="CP55" s="216">
        <v>0</v>
      </c>
      <c r="CQ55" s="215">
        <v>13</v>
      </c>
      <c r="CR55" s="215">
        <v>24</v>
      </c>
      <c r="CS55" s="215">
        <v>37</v>
      </c>
      <c r="CT55" s="217"/>
    </row>
    <row r="56" spans="1:98" s="209" customFormat="1" ht="12.75" customHeight="1">
      <c r="A56" s="210">
        <v>25</v>
      </c>
      <c r="B56" s="211" t="s">
        <v>205</v>
      </c>
      <c r="C56" s="212">
        <v>6630</v>
      </c>
      <c r="D56" s="210" t="s">
        <v>111</v>
      </c>
      <c r="E56" s="213">
        <v>24144</v>
      </c>
      <c r="F56" s="212">
        <v>2</v>
      </c>
      <c r="G56" s="214" t="s">
        <v>45</v>
      </c>
      <c r="H56" s="215">
        <v>1</v>
      </c>
      <c r="I56" s="215">
        <v>4</v>
      </c>
      <c r="J56" s="215">
        <v>5</v>
      </c>
      <c r="K56" s="215">
        <v>2</v>
      </c>
      <c r="L56" s="215">
        <v>4</v>
      </c>
      <c r="M56" s="215">
        <v>6</v>
      </c>
      <c r="N56" s="215">
        <v>2</v>
      </c>
      <c r="O56" s="215">
        <v>4</v>
      </c>
      <c r="P56" s="215">
        <v>6</v>
      </c>
      <c r="Q56" s="215">
        <v>2</v>
      </c>
      <c r="R56" s="215">
        <v>1</v>
      </c>
      <c r="S56" s="215">
        <v>3</v>
      </c>
      <c r="T56" s="215" t="s">
        <v>35</v>
      </c>
      <c r="U56" s="215" t="s">
        <v>35</v>
      </c>
      <c r="V56" s="216">
        <v>0</v>
      </c>
      <c r="W56" s="215" t="s">
        <v>35</v>
      </c>
      <c r="X56" s="215" t="s">
        <v>35</v>
      </c>
      <c r="Y56" s="216">
        <v>0</v>
      </c>
      <c r="Z56" s="215" t="s">
        <v>35</v>
      </c>
      <c r="AA56" s="215" t="s">
        <v>35</v>
      </c>
      <c r="AB56" s="216">
        <v>0</v>
      </c>
      <c r="AC56" s="215" t="s">
        <v>35</v>
      </c>
      <c r="AD56" s="215" t="s">
        <v>35</v>
      </c>
      <c r="AE56" s="216">
        <v>0</v>
      </c>
      <c r="AF56" s="215" t="s">
        <v>35</v>
      </c>
      <c r="AG56" s="215" t="s">
        <v>35</v>
      </c>
      <c r="AH56" s="216">
        <v>0</v>
      </c>
      <c r="AI56" s="215" t="s">
        <v>35</v>
      </c>
      <c r="AJ56" s="215" t="s">
        <v>35</v>
      </c>
      <c r="AK56" s="216">
        <v>0</v>
      </c>
      <c r="AL56" s="215" t="s">
        <v>35</v>
      </c>
      <c r="AM56" s="215" t="s">
        <v>35</v>
      </c>
      <c r="AN56" s="216">
        <v>0</v>
      </c>
      <c r="AO56" s="215" t="s">
        <v>35</v>
      </c>
      <c r="AP56" s="215" t="s">
        <v>35</v>
      </c>
      <c r="AQ56" s="216">
        <v>0</v>
      </c>
      <c r="AR56" s="215" t="s">
        <v>35</v>
      </c>
      <c r="AS56" s="215" t="s">
        <v>35</v>
      </c>
      <c r="AT56" s="216">
        <v>0</v>
      </c>
      <c r="AU56" s="215" t="s">
        <v>35</v>
      </c>
      <c r="AV56" s="215" t="s">
        <v>35</v>
      </c>
      <c r="AW56" s="216">
        <v>0</v>
      </c>
      <c r="AX56" s="215" t="s">
        <v>35</v>
      </c>
      <c r="AY56" s="215" t="s">
        <v>35</v>
      </c>
      <c r="AZ56" s="216">
        <v>0</v>
      </c>
      <c r="BA56" s="215">
        <v>4</v>
      </c>
      <c r="BB56" s="215">
        <v>3</v>
      </c>
      <c r="BC56" s="215">
        <v>7</v>
      </c>
      <c r="BD56" s="215" t="s">
        <v>35</v>
      </c>
      <c r="BE56" s="215" t="s">
        <v>35</v>
      </c>
      <c r="BF56" s="216">
        <v>0</v>
      </c>
      <c r="BG56" s="215" t="s">
        <v>35</v>
      </c>
      <c r="BH56" s="215" t="s">
        <v>35</v>
      </c>
      <c r="BI56" s="216">
        <v>0</v>
      </c>
      <c r="BJ56" s="215" t="s">
        <v>35</v>
      </c>
      <c r="BK56" s="215" t="s">
        <v>35</v>
      </c>
      <c r="BL56" s="216">
        <v>0</v>
      </c>
      <c r="BM56" s="215" t="s">
        <v>35</v>
      </c>
      <c r="BN56" s="215" t="s">
        <v>35</v>
      </c>
      <c r="BO56" s="216">
        <v>0</v>
      </c>
      <c r="BP56" s="215" t="s">
        <v>35</v>
      </c>
      <c r="BQ56" s="215" t="s">
        <v>35</v>
      </c>
      <c r="BR56" s="216">
        <v>0</v>
      </c>
      <c r="BS56" s="215" t="s">
        <v>35</v>
      </c>
      <c r="BT56" s="215" t="s">
        <v>35</v>
      </c>
      <c r="BU56" s="216">
        <v>0</v>
      </c>
      <c r="BV56" s="215" t="s">
        <v>35</v>
      </c>
      <c r="BW56" s="215" t="s">
        <v>35</v>
      </c>
      <c r="BX56" s="216">
        <v>0</v>
      </c>
      <c r="BY56" s="215">
        <v>2</v>
      </c>
      <c r="BZ56" s="215">
        <v>4</v>
      </c>
      <c r="CA56" s="215">
        <v>6</v>
      </c>
      <c r="CB56" s="215" t="s">
        <v>35</v>
      </c>
      <c r="CC56" s="215" t="s">
        <v>35</v>
      </c>
      <c r="CD56" s="216">
        <v>0</v>
      </c>
      <c r="CE56" s="215" t="s">
        <v>35</v>
      </c>
      <c r="CF56" s="215" t="s">
        <v>35</v>
      </c>
      <c r="CG56" s="216">
        <v>0</v>
      </c>
      <c r="CH56" s="215" t="s">
        <v>35</v>
      </c>
      <c r="CI56" s="215" t="s">
        <v>35</v>
      </c>
      <c r="CJ56" s="216">
        <v>0</v>
      </c>
      <c r="CK56" s="215" t="s">
        <v>35</v>
      </c>
      <c r="CL56" s="215" t="s">
        <v>35</v>
      </c>
      <c r="CM56" s="216">
        <v>0</v>
      </c>
      <c r="CN56" s="215" t="s">
        <v>35</v>
      </c>
      <c r="CO56" s="215" t="s">
        <v>35</v>
      </c>
      <c r="CP56" s="216">
        <v>0</v>
      </c>
      <c r="CQ56" s="215">
        <v>13</v>
      </c>
      <c r="CR56" s="215">
        <v>20</v>
      </c>
      <c r="CS56" s="215">
        <v>33</v>
      </c>
      <c r="CT56" s="217"/>
    </row>
    <row r="57" spans="1:98" s="209" customFormat="1" ht="12.75" customHeight="1">
      <c r="A57" s="210">
        <v>25</v>
      </c>
      <c r="B57" s="211" t="s">
        <v>205</v>
      </c>
      <c r="C57" s="212">
        <v>6643</v>
      </c>
      <c r="D57" s="210" t="s">
        <v>64</v>
      </c>
      <c r="E57" s="213">
        <v>35132</v>
      </c>
      <c r="F57" s="212">
        <v>2</v>
      </c>
      <c r="G57" s="214" t="s">
        <v>45</v>
      </c>
      <c r="H57" s="215">
        <v>1</v>
      </c>
      <c r="I57" s="215">
        <v>2</v>
      </c>
      <c r="J57" s="215">
        <v>3</v>
      </c>
      <c r="K57" s="215">
        <v>1</v>
      </c>
      <c r="L57" s="215">
        <v>2</v>
      </c>
      <c r="M57" s="215">
        <v>3</v>
      </c>
      <c r="N57" s="215">
        <v>2</v>
      </c>
      <c r="O57" s="215">
        <v>12</v>
      </c>
      <c r="P57" s="215">
        <v>14</v>
      </c>
      <c r="Q57" s="215" t="s">
        <v>35</v>
      </c>
      <c r="R57" s="215" t="s">
        <v>35</v>
      </c>
      <c r="S57" s="216">
        <v>0</v>
      </c>
      <c r="T57" s="215" t="s">
        <v>35</v>
      </c>
      <c r="U57" s="215" t="s">
        <v>35</v>
      </c>
      <c r="V57" s="216">
        <v>0</v>
      </c>
      <c r="W57" s="215" t="s">
        <v>35</v>
      </c>
      <c r="X57" s="215" t="s">
        <v>35</v>
      </c>
      <c r="Y57" s="216">
        <v>0</v>
      </c>
      <c r="Z57" s="215" t="s">
        <v>35</v>
      </c>
      <c r="AA57" s="215" t="s">
        <v>35</v>
      </c>
      <c r="AB57" s="216">
        <v>0</v>
      </c>
      <c r="AC57" s="215" t="s">
        <v>35</v>
      </c>
      <c r="AD57" s="215" t="s">
        <v>35</v>
      </c>
      <c r="AE57" s="216">
        <v>0</v>
      </c>
      <c r="AF57" s="215" t="s">
        <v>35</v>
      </c>
      <c r="AG57" s="215" t="s">
        <v>35</v>
      </c>
      <c r="AH57" s="216">
        <v>0</v>
      </c>
      <c r="AI57" s="215" t="s">
        <v>35</v>
      </c>
      <c r="AJ57" s="215" t="s">
        <v>35</v>
      </c>
      <c r="AK57" s="216">
        <v>0</v>
      </c>
      <c r="AL57" s="215" t="s">
        <v>35</v>
      </c>
      <c r="AM57" s="215" t="s">
        <v>35</v>
      </c>
      <c r="AN57" s="216">
        <v>0</v>
      </c>
      <c r="AO57" s="215" t="s">
        <v>35</v>
      </c>
      <c r="AP57" s="215" t="s">
        <v>35</v>
      </c>
      <c r="AQ57" s="216">
        <v>0</v>
      </c>
      <c r="AR57" s="215" t="s">
        <v>35</v>
      </c>
      <c r="AS57" s="215" t="s">
        <v>35</v>
      </c>
      <c r="AT57" s="216">
        <v>0</v>
      </c>
      <c r="AU57" s="215" t="s">
        <v>35</v>
      </c>
      <c r="AV57" s="215" t="s">
        <v>35</v>
      </c>
      <c r="AW57" s="216">
        <v>0</v>
      </c>
      <c r="AX57" s="215" t="s">
        <v>35</v>
      </c>
      <c r="AY57" s="215" t="s">
        <v>35</v>
      </c>
      <c r="AZ57" s="216">
        <v>0</v>
      </c>
      <c r="BA57" s="215">
        <v>0</v>
      </c>
      <c r="BB57" s="215">
        <v>4</v>
      </c>
      <c r="BC57" s="215">
        <v>4</v>
      </c>
      <c r="BD57" s="215" t="s">
        <v>35</v>
      </c>
      <c r="BE57" s="215" t="s">
        <v>35</v>
      </c>
      <c r="BF57" s="216">
        <v>0</v>
      </c>
      <c r="BG57" s="215" t="s">
        <v>35</v>
      </c>
      <c r="BH57" s="215" t="s">
        <v>35</v>
      </c>
      <c r="BI57" s="216">
        <v>0</v>
      </c>
      <c r="BJ57" s="215" t="s">
        <v>35</v>
      </c>
      <c r="BK57" s="215" t="s">
        <v>35</v>
      </c>
      <c r="BL57" s="216">
        <v>0</v>
      </c>
      <c r="BM57" s="215" t="s">
        <v>35</v>
      </c>
      <c r="BN57" s="215" t="s">
        <v>35</v>
      </c>
      <c r="BO57" s="216">
        <v>0</v>
      </c>
      <c r="BP57" s="215" t="s">
        <v>35</v>
      </c>
      <c r="BQ57" s="215" t="s">
        <v>35</v>
      </c>
      <c r="BR57" s="216">
        <v>0</v>
      </c>
      <c r="BS57" s="215" t="s">
        <v>35</v>
      </c>
      <c r="BT57" s="215" t="s">
        <v>35</v>
      </c>
      <c r="BU57" s="216">
        <v>0</v>
      </c>
      <c r="BV57" s="215" t="s">
        <v>35</v>
      </c>
      <c r="BW57" s="215" t="s">
        <v>35</v>
      </c>
      <c r="BX57" s="216">
        <v>0</v>
      </c>
      <c r="BY57" s="215">
        <v>2</v>
      </c>
      <c r="BZ57" s="215">
        <v>9</v>
      </c>
      <c r="CA57" s="215">
        <v>11</v>
      </c>
      <c r="CB57" s="215" t="s">
        <v>35</v>
      </c>
      <c r="CC57" s="215" t="s">
        <v>35</v>
      </c>
      <c r="CD57" s="216">
        <v>0</v>
      </c>
      <c r="CE57" s="215" t="s">
        <v>35</v>
      </c>
      <c r="CF57" s="215" t="s">
        <v>35</v>
      </c>
      <c r="CG57" s="216">
        <v>0</v>
      </c>
      <c r="CH57" s="215" t="s">
        <v>35</v>
      </c>
      <c r="CI57" s="215" t="s">
        <v>35</v>
      </c>
      <c r="CJ57" s="216">
        <v>0</v>
      </c>
      <c r="CK57" s="215" t="s">
        <v>35</v>
      </c>
      <c r="CL57" s="215" t="s">
        <v>35</v>
      </c>
      <c r="CM57" s="216">
        <v>0</v>
      </c>
      <c r="CN57" s="215">
        <v>1</v>
      </c>
      <c r="CO57" s="215">
        <v>1</v>
      </c>
      <c r="CP57" s="215">
        <v>2</v>
      </c>
      <c r="CQ57" s="215">
        <v>7</v>
      </c>
      <c r="CR57" s="215">
        <v>30</v>
      </c>
      <c r="CS57" s="215">
        <v>37</v>
      </c>
      <c r="CT57" s="217"/>
    </row>
    <row r="58" spans="1:98" s="205" customFormat="1" ht="3.75" customHeight="1">
      <c r="A58" s="227"/>
      <c r="B58" s="241"/>
      <c r="C58" s="218"/>
      <c r="D58" s="232"/>
      <c r="E58" s="242"/>
      <c r="F58" s="243"/>
      <c r="G58" s="243"/>
      <c r="H58" s="233"/>
      <c r="I58" s="233"/>
      <c r="J58" s="244"/>
      <c r="K58" s="233"/>
      <c r="L58" s="233"/>
      <c r="M58" s="244"/>
      <c r="N58" s="233"/>
      <c r="O58" s="233"/>
      <c r="P58" s="244"/>
      <c r="Q58" s="233"/>
      <c r="R58" s="233"/>
      <c r="S58" s="244"/>
      <c r="T58" s="244"/>
      <c r="U58" s="244"/>
      <c r="V58" s="244"/>
      <c r="W58" s="233"/>
      <c r="X58" s="233"/>
      <c r="Y58" s="244"/>
      <c r="Z58" s="244"/>
      <c r="AA58" s="244"/>
      <c r="AB58" s="244"/>
      <c r="AC58" s="233"/>
      <c r="AD58" s="233"/>
      <c r="AE58" s="244"/>
      <c r="AF58" s="233"/>
      <c r="AG58" s="233"/>
      <c r="AH58" s="244"/>
      <c r="AI58" s="233"/>
      <c r="AJ58" s="233"/>
      <c r="AK58" s="244"/>
      <c r="AL58" s="233"/>
      <c r="AM58" s="233"/>
      <c r="AN58" s="244"/>
      <c r="AO58" s="233"/>
      <c r="AP58" s="233"/>
      <c r="AQ58" s="244"/>
      <c r="AR58" s="233"/>
      <c r="AS58" s="233"/>
      <c r="AT58" s="244"/>
      <c r="AU58" s="233"/>
      <c r="AV58" s="233"/>
      <c r="AW58" s="244"/>
      <c r="AX58" s="233"/>
      <c r="AY58" s="233"/>
      <c r="AZ58" s="244"/>
      <c r="BA58" s="233"/>
      <c r="BB58" s="233"/>
      <c r="BC58" s="244"/>
      <c r="BD58" s="233"/>
      <c r="BE58" s="233"/>
      <c r="BF58" s="244"/>
      <c r="BG58" s="233"/>
      <c r="BH58" s="233"/>
      <c r="BI58" s="244"/>
      <c r="BJ58" s="233"/>
      <c r="BK58" s="233"/>
      <c r="BL58" s="244"/>
      <c r="BM58" s="233"/>
      <c r="BN58" s="233"/>
      <c r="BO58" s="244"/>
      <c r="BP58" s="233"/>
      <c r="BQ58" s="233"/>
      <c r="BR58" s="244"/>
      <c r="BS58" s="233"/>
      <c r="BT58" s="233"/>
      <c r="BU58" s="244"/>
      <c r="BV58" s="233"/>
      <c r="BW58" s="233"/>
      <c r="BX58" s="244"/>
      <c r="BY58" s="233"/>
      <c r="BZ58" s="233"/>
      <c r="CA58" s="244"/>
      <c r="CB58" s="233"/>
      <c r="CC58" s="233"/>
      <c r="CD58" s="244"/>
      <c r="CE58" s="233"/>
      <c r="CF58" s="233"/>
      <c r="CG58" s="244"/>
      <c r="CH58" s="233"/>
      <c r="CI58" s="233"/>
      <c r="CJ58" s="244"/>
      <c r="CK58" s="233"/>
      <c r="CL58" s="233"/>
      <c r="CM58" s="244"/>
      <c r="CN58" s="245"/>
      <c r="CO58" s="245"/>
      <c r="CP58" s="244"/>
      <c r="CQ58" s="233"/>
      <c r="CR58" s="233"/>
      <c r="CS58" s="244"/>
      <c r="CT58" s="217"/>
    </row>
    <row r="59" spans="1:98" s="205" customFormat="1" ht="17" customHeight="1">
      <c r="A59" s="200" t="s">
        <v>65</v>
      </c>
      <c r="B59" s="246"/>
      <c r="C59" s="247"/>
      <c r="D59" s="248"/>
      <c r="F59" s="213"/>
      <c r="G59" s="213"/>
      <c r="H59" s="221"/>
      <c r="I59" s="221"/>
      <c r="J59" s="215"/>
      <c r="K59" s="221"/>
      <c r="L59" s="221"/>
      <c r="M59" s="215"/>
      <c r="N59" s="221"/>
      <c r="O59" s="221"/>
      <c r="P59" s="215"/>
      <c r="Q59" s="221"/>
      <c r="R59" s="221"/>
      <c r="S59" s="215"/>
      <c r="T59" s="215"/>
      <c r="U59" s="215"/>
      <c r="V59" s="215"/>
      <c r="W59" s="221"/>
      <c r="X59" s="221"/>
      <c r="Y59" s="215"/>
      <c r="Z59" s="215"/>
      <c r="AA59" s="215"/>
      <c r="AB59" s="215"/>
      <c r="AC59" s="221"/>
      <c r="AD59" s="221"/>
      <c r="AE59" s="215"/>
      <c r="AF59" s="221"/>
      <c r="AG59" s="221"/>
      <c r="AH59" s="215"/>
      <c r="AI59" s="221"/>
      <c r="AJ59" s="221"/>
      <c r="AK59" s="215"/>
      <c r="AL59" s="221"/>
      <c r="AM59" s="221"/>
      <c r="AN59" s="215"/>
      <c r="AO59" s="221"/>
      <c r="AP59" s="221"/>
      <c r="AQ59" s="215"/>
      <c r="AR59" s="221"/>
      <c r="AS59" s="221"/>
      <c r="AT59" s="215"/>
      <c r="AU59" s="221"/>
      <c r="AV59" s="221"/>
      <c r="AW59" s="215"/>
      <c r="AX59" s="221"/>
      <c r="AY59" s="221"/>
      <c r="AZ59" s="215"/>
      <c r="BA59" s="221"/>
      <c r="BB59" s="221"/>
      <c r="BC59" s="215"/>
      <c r="BD59" s="221"/>
      <c r="BE59" s="221"/>
      <c r="BF59" s="215"/>
      <c r="BG59" s="221"/>
      <c r="BH59" s="221"/>
      <c r="BI59" s="215"/>
      <c r="BJ59" s="221"/>
      <c r="BK59" s="221"/>
      <c r="BL59" s="215"/>
      <c r="BM59" s="221"/>
      <c r="BN59" s="221"/>
      <c r="BO59" s="215"/>
      <c r="BP59" s="221"/>
      <c r="BQ59" s="221"/>
      <c r="BR59" s="215"/>
      <c r="BS59" s="221"/>
      <c r="BT59" s="221"/>
      <c r="BU59" s="215"/>
      <c r="BV59" s="221"/>
      <c r="BW59" s="221"/>
      <c r="BX59" s="215"/>
      <c r="BY59" s="221"/>
      <c r="BZ59" s="221"/>
      <c r="CA59" s="215"/>
      <c r="CB59" s="221"/>
      <c r="CC59" s="221"/>
      <c r="CD59" s="215"/>
      <c r="CE59" s="221"/>
      <c r="CF59" s="221"/>
      <c r="CG59" s="215"/>
      <c r="CH59" s="221"/>
      <c r="CI59" s="221"/>
      <c r="CJ59" s="215"/>
      <c r="CK59" s="221"/>
      <c r="CL59" s="221"/>
      <c r="CM59" s="215"/>
      <c r="CN59" s="249"/>
      <c r="CO59" s="249"/>
      <c r="CP59" s="215"/>
      <c r="CQ59" s="221"/>
      <c r="CR59" s="221"/>
      <c r="CS59" s="215"/>
      <c r="CT59" s="217"/>
    </row>
    <row r="60" spans="1:98" s="208" customFormat="1" ht="3.6" customHeight="1">
      <c r="A60" s="206"/>
      <c r="B60" s="206"/>
      <c r="C60" s="206"/>
      <c r="D60" s="250"/>
      <c r="E60" s="251"/>
      <c r="F60" s="252"/>
      <c r="G60" s="252"/>
      <c r="H60" s="253"/>
      <c r="I60" s="253"/>
      <c r="J60" s="254"/>
      <c r="K60" s="253"/>
      <c r="L60" s="253"/>
      <c r="M60" s="254"/>
      <c r="N60" s="253"/>
      <c r="O60" s="253"/>
      <c r="P60" s="254"/>
      <c r="Q60" s="253"/>
      <c r="R60" s="253"/>
      <c r="S60" s="254"/>
      <c r="T60" s="253"/>
      <c r="U60" s="253"/>
      <c r="V60" s="254"/>
      <c r="W60" s="253"/>
      <c r="X60" s="253"/>
      <c r="Y60" s="254"/>
      <c r="Z60" s="253"/>
      <c r="AA60" s="253"/>
      <c r="AB60" s="254"/>
      <c r="AC60" s="253"/>
      <c r="AD60" s="253"/>
      <c r="AE60" s="254"/>
      <c r="AF60" s="253"/>
      <c r="AG60" s="253"/>
      <c r="AH60" s="254"/>
      <c r="AI60" s="253"/>
      <c r="AJ60" s="253"/>
      <c r="AK60" s="254"/>
      <c r="AL60" s="253"/>
      <c r="AM60" s="253"/>
      <c r="AN60" s="254"/>
      <c r="AO60" s="253"/>
      <c r="AP60" s="253"/>
      <c r="AQ60" s="254"/>
      <c r="AR60" s="253"/>
      <c r="AS60" s="253"/>
      <c r="AT60" s="254"/>
      <c r="AU60" s="253"/>
      <c r="AV60" s="253"/>
      <c r="AW60" s="254"/>
      <c r="AX60" s="253"/>
      <c r="AY60" s="253"/>
      <c r="AZ60" s="254"/>
      <c r="BA60" s="253"/>
      <c r="BB60" s="253"/>
      <c r="BC60" s="254"/>
      <c r="BD60" s="253"/>
      <c r="BE60" s="253"/>
      <c r="BF60" s="254"/>
      <c r="BG60" s="253"/>
      <c r="BH60" s="253"/>
      <c r="BI60" s="254"/>
      <c r="BJ60" s="253"/>
      <c r="BK60" s="253"/>
      <c r="BL60" s="254"/>
      <c r="BM60" s="253"/>
      <c r="BN60" s="253"/>
      <c r="BO60" s="254"/>
      <c r="BP60" s="253"/>
      <c r="BQ60" s="253"/>
      <c r="BR60" s="254"/>
      <c r="BS60" s="253"/>
      <c r="BT60" s="253"/>
      <c r="BU60" s="254"/>
      <c r="BV60" s="253"/>
      <c r="BW60" s="253"/>
      <c r="BX60" s="254"/>
      <c r="BY60" s="253"/>
      <c r="BZ60" s="253"/>
      <c r="CA60" s="254"/>
      <c r="CB60" s="253"/>
      <c r="CC60" s="253"/>
      <c r="CD60" s="254"/>
      <c r="CE60" s="253"/>
      <c r="CF60" s="253"/>
      <c r="CG60" s="254"/>
      <c r="CH60" s="253"/>
      <c r="CI60" s="253"/>
      <c r="CJ60" s="254"/>
      <c r="CK60" s="253"/>
      <c r="CL60" s="253"/>
      <c r="CM60" s="254"/>
      <c r="CN60" s="253"/>
      <c r="CO60" s="253"/>
      <c r="CP60" s="254"/>
      <c r="CQ60" s="253"/>
      <c r="CR60" s="253"/>
      <c r="CS60" s="254"/>
      <c r="CT60" s="217"/>
    </row>
    <row r="61" spans="1:98" s="209" customFormat="1" ht="12.75" customHeight="1">
      <c r="A61" s="255">
        <v>1</v>
      </c>
      <c r="B61" s="211" t="s">
        <v>201</v>
      </c>
      <c r="C61" s="256">
        <v>53</v>
      </c>
      <c r="D61" s="210" t="s">
        <v>66</v>
      </c>
      <c r="E61" s="213">
        <v>19888</v>
      </c>
      <c r="F61" s="214">
        <v>1</v>
      </c>
      <c r="G61" s="214" t="s">
        <v>65</v>
      </c>
      <c r="H61" s="215">
        <v>2</v>
      </c>
      <c r="I61" s="215">
        <v>3</v>
      </c>
      <c r="J61" s="215">
        <v>5</v>
      </c>
      <c r="K61" s="215" t="s">
        <v>35</v>
      </c>
      <c r="L61" s="215" t="s">
        <v>35</v>
      </c>
      <c r="M61" s="216">
        <v>0</v>
      </c>
      <c r="N61" s="215">
        <v>3</v>
      </c>
      <c r="O61" s="215">
        <v>3</v>
      </c>
      <c r="P61" s="215">
        <v>6</v>
      </c>
      <c r="Q61" s="215">
        <v>2</v>
      </c>
      <c r="R61" s="215">
        <v>5</v>
      </c>
      <c r="S61" s="215">
        <v>7</v>
      </c>
      <c r="T61" s="215" t="s">
        <v>35</v>
      </c>
      <c r="U61" s="215" t="s">
        <v>35</v>
      </c>
      <c r="V61" s="216">
        <v>0</v>
      </c>
      <c r="W61" s="215" t="s">
        <v>35</v>
      </c>
      <c r="X61" s="215" t="s">
        <v>35</v>
      </c>
      <c r="Y61" s="216">
        <v>0</v>
      </c>
      <c r="Z61" s="215" t="s">
        <v>35</v>
      </c>
      <c r="AA61" s="215" t="s">
        <v>35</v>
      </c>
      <c r="AB61" s="216">
        <v>0</v>
      </c>
      <c r="AC61" s="215">
        <v>1</v>
      </c>
      <c r="AD61" s="215">
        <v>2</v>
      </c>
      <c r="AE61" s="215">
        <v>3</v>
      </c>
      <c r="AF61" s="215" t="s">
        <v>35</v>
      </c>
      <c r="AG61" s="215" t="s">
        <v>35</v>
      </c>
      <c r="AH61" s="216">
        <v>0</v>
      </c>
      <c r="AI61" s="215" t="s">
        <v>35</v>
      </c>
      <c r="AJ61" s="215" t="s">
        <v>35</v>
      </c>
      <c r="AK61" s="216">
        <v>0</v>
      </c>
      <c r="AL61" s="215">
        <v>0</v>
      </c>
      <c r="AM61" s="215">
        <v>1</v>
      </c>
      <c r="AN61" s="215">
        <v>1</v>
      </c>
      <c r="AO61" s="215" t="s">
        <v>35</v>
      </c>
      <c r="AP61" s="215" t="s">
        <v>35</v>
      </c>
      <c r="AQ61" s="216">
        <v>0</v>
      </c>
      <c r="AR61" s="215" t="s">
        <v>35</v>
      </c>
      <c r="AS61" s="215" t="s">
        <v>35</v>
      </c>
      <c r="AT61" s="216">
        <v>0</v>
      </c>
      <c r="AU61" s="215" t="s">
        <v>35</v>
      </c>
      <c r="AV61" s="215" t="s">
        <v>35</v>
      </c>
      <c r="AW61" s="216">
        <v>0</v>
      </c>
      <c r="AX61" s="215" t="s">
        <v>35</v>
      </c>
      <c r="AY61" s="215" t="s">
        <v>35</v>
      </c>
      <c r="AZ61" s="216">
        <v>0</v>
      </c>
      <c r="BA61" s="215">
        <v>2</v>
      </c>
      <c r="BB61" s="215">
        <v>1</v>
      </c>
      <c r="BC61" s="215">
        <v>3</v>
      </c>
      <c r="BD61" s="215" t="s">
        <v>35</v>
      </c>
      <c r="BE61" s="215" t="s">
        <v>35</v>
      </c>
      <c r="BF61" s="216">
        <v>0</v>
      </c>
      <c r="BG61" s="215" t="s">
        <v>35</v>
      </c>
      <c r="BH61" s="215" t="s">
        <v>35</v>
      </c>
      <c r="BI61" s="216">
        <v>0</v>
      </c>
      <c r="BJ61" s="215" t="s">
        <v>35</v>
      </c>
      <c r="BK61" s="215" t="s">
        <v>35</v>
      </c>
      <c r="BL61" s="216">
        <v>0</v>
      </c>
      <c r="BM61" s="215" t="s">
        <v>35</v>
      </c>
      <c r="BN61" s="215" t="s">
        <v>35</v>
      </c>
      <c r="BO61" s="216">
        <v>0</v>
      </c>
      <c r="BP61" s="215">
        <v>1</v>
      </c>
      <c r="BQ61" s="215">
        <v>0</v>
      </c>
      <c r="BR61" s="215">
        <v>1</v>
      </c>
      <c r="BS61" s="215" t="s">
        <v>35</v>
      </c>
      <c r="BT61" s="215" t="s">
        <v>35</v>
      </c>
      <c r="BU61" s="216">
        <v>0</v>
      </c>
      <c r="BV61" s="215" t="s">
        <v>35</v>
      </c>
      <c r="BW61" s="215" t="s">
        <v>35</v>
      </c>
      <c r="BX61" s="216">
        <v>0</v>
      </c>
      <c r="BY61" s="215" t="s">
        <v>35</v>
      </c>
      <c r="BZ61" s="215" t="s">
        <v>35</v>
      </c>
      <c r="CA61" s="216">
        <v>0</v>
      </c>
      <c r="CB61" s="215" t="s">
        <v>35</v>
      </c>
      <c r="CC61" s="215" t="s">
        <v>35</v>
      </c>
      <c r="CD61" s="216">
        <v>0</v>
      </c>
      <c r="CE61" s="215" t="s">
        <v>35</v>
      </c>
      <c r="CF61" s="215" t="s">
        <v>35</v>
      </c>
      <c r="CG61" s="216">
        <v>0</v>
      </c>
      <c r="CH61" s="215" t="s">
        <v>35</v>
      </c>
      <c r="CI61" s="215" t="s">
        <v>35</v>
      </c>
      <c r="CJ61" s="216">
        <v>0</v>
      </c>
      <c r="CK61" s="215" t="s">
        <v>35</v>
      </c>
      <c r="CL61" s="215" t="s">
        <v>35</v>
      </c>
      <c r="CM61" s="216">
        <v>0</v>
      </c>
      <c r="CN61" s="215">
        <v>0</v>
      </c>
      <c r="CO61" s="215">
        <v>2</v>
      </c>
      <c r="CP61" s="215">
        <v>2</v>
      </c>
      <c r="CQ61" s="215">
        <v>11</v>
      </c>
      <c r="CR61" s="215">
        <v>17</v>
      </c>
      <c r="CS61" s="215">
        <v>28</v>
      </c>
      <c r="CT61" s="217"/>
    </row>
    <row r="62" spans="1:98" s="209" customFormat="1" ht="12.75" customHeight="1">
      <c r="A62" s="210">
        <v>1</v>
      </c>
      <c r="B62" s="211" t="s">
        <v>201</v>
      </c>
      <c r="C62" s="256">
        <v>62</v>
      </c>
      <c r="D62" s="210" t="s">
        <v>67</v>
      </c>
      <c r="E62" s="213">
        <v>19408</v>
      </c>
      <c r="F62" s="212">
        <v>1</v>
      </c>
      <c r="G62" s="214" t="s">
        <v>65</v>
      </c>
      <c r="H62" s="215">
        <v>1</v>
      </c>
      <c r="I62" s="215">
        <v>4</v>
      </c>
      <c r="J62" s="215">
        <v>5</v>
      </c>
      <c r="K62" s="215">
        <v>1</v>
      </c>
      <c r="L62" s="215">
        <v>1</v>
      </c>
      <c r="M62" s="215">
        <v>2</v>
      </c>
      <c r="N62" s="215">
        <v>3</v>
      </c>
      <c r="O62" s="215">
        <v>3</v>
      </c>
      <c r="P62" s="215">
        <v>6</v>
      </c>
      <c r="Q62" s="215">
        <v>3</v>
      </c>
      <c r="R62" s="215">
        <v>7</v>
      </c>
      <c r="S62" s="215">
        <v>10</v>
      </c>
      <c r="T62" s="215" t="s">
        <v>35</v>
      </c>
      <c r="U62" s="215" t="s">
        <v>35</v>
      </c>
      <c r="V62" s="216">
        <v>0</v>
      </c>
      <c r="W62" s="215" t="s">
        <v>35</v>
      </c>
      <c r="X62" s="215" t="s">
        <v>35</v>
      </c>
      <c r="Y62" s="216">
        <v>0</v>
      </c>
      <c r="Z62" s="215" t="s">
        <v>35</v>
      </c>
      <c r="AA62" s="215" t="s">
        <v>35</v>
      </c>
      <c r="AB62" s="216">
        <v>0</v>
      </c>
      <c r="AC62" s="215">
        <v>1</v>
      </c>
      <c r="AD62" s="215">
        <v>2</v>
      </c>
      <c r="AE62" s="215">
        <v>3</v>
      </c>
      <c r="AF62" s="215" t="s">
        <v>35</v>
      </c>
      <c r="AG62" s="215" t="s">
        <v>35</v>
      </c>
      <c r="AH62" s="216">
        <v>0</v>
      </c>
      <c r="AI62" s="215" t="s">
        <v>35</v>
      </c>
      <c r="AJ62" s="215" t="s">
        <v>35</v>
      </c>
      <c r="AK62" s="216">
        <v>0</v>
      </c>
      <c r="AL62" s="215">
        <v>0</v>
      </c>
      <c r="AM62" s="215">
        <v>3</v>
      </c>
      <c r="AN62" s="215">
        <v>3</v>
      </c>
      <c r="AO62" s="215" t="s">
        <v>35</v>
      </c>
      <c r="AP62" s="215" t="s">
        <v>35</v>
      </c>
      <c r="AQ62" s="216">
        <v>0</v>
      </c>
      <c r="AR62" s="215" t="s">
        <v>35</v>
      </c>
      <c r="AS62" s="215" t="s">
        <v>35</v>
      </c>
      <c r="AT62" s="216">
        <v>0</v>
      </c>
      <c r="AU62" s="215" t="s">
        <v>35</v>
      </c>
      <c r="AV62" s="215" t="s">
        <v>35</v>
      </c>
      <c r="AW62" s="216">
        <v>0</v>
      </c>
      <c r="AX62" s="215" t="s">
        <v>35</v>
      </c>
      <c r="AY62" s="215" t="s">
        <v>35</v>
      </c>
      <c r="AZ62" s="216">
        <v>0</v>
      </c>
      <c r="BA62" s="215">
        <v>1</v>
      </c>
      <c r="BB62" s="215">
        <v>2</v>
      </c>
      <c r="BC62" s="215">
        <v>3</v>
      </c>
      <c r="BD62" s="215" t="s">
        <v>35</v>
      </c>
      <c r="BE62" s="215" t="s">
        <v>35</v>
      </c>
      <c r="BF62" s="216">
        <v>0</v>
      </c>
      <c r="BG62" s="215" t="s">
        <v>35</v>
      </c>
      <c r="BH62" s="215" t="s">
        <v>35</v>
      </c>
      <c r="BI62" s="216">
        <v>0</v>
      </c>
      <c r="BJ62" s="215" t="s">
        <v>35</v>
      </c>
      <c r="BK62" s="215" t="s">
        <v>35</v>
      </c>
      <c r="BL62" s="216">
        <v>0</v>
      </c>
      <c r="BM62" s="215" t="s">
        <v>35</v>
      </c>
      <c r="BN62" s="215" t="s">
        <v>35</v>
      </c>
      <c r="BO62" s="216">
        <v>0</v>
      </c>
      <c r="BP62" s="215" t="s">
        <v>35</v>
      </c>
      <c r="BQ62" s="215" t="s">
        <v>35</v>
      </c>
      <c r="BR62" s="216">
        <v>0</v>
      </c>
      <c r="BS62" s="215" t="s">
        <v>35</v>
      </c>
      <c r="BT62" s="215" t="s">
        <v>35</v>
      </c>
      <c r="BU62" s="216">
        <v>0</v>
      </c>
      <c r="BV62" s="215" t="s">
        <v>35</v>
      </c>
      <c r="BW62" s="215" t="s">
        <v>35</v>
      </c>
      <c r="BX62" s="216">
        <v>0</v>
      </c>
      <c r="BY62" s="215" t="s">
        <v>35</v>
      </c>
      <c r="BZ62" s="215" t="s">
        <v>35</v>
      </c>
      <c r="CA62" s="216">
        <v>0</v>
      </c>
      <c r="CB62" s="215" t="s">
        <v>35</v>
      </c>
      <c r="CC62" s="215" t="s">
        <v>35</v>
      </c>
      <c r="CD62" s="216">
        <v>0</v>
      </c>
      <c r="CE62" s="215" t="s">
        <v>35</v>
      </c>
      <c r="CF62" s="215" t="s">
        <v>35</v>
      </c>
      <c r="CG62" s="216">
        <v>0</v>
      </c>
      <c r="CH62" s="215" t="s">
        <v>35</v>
      </c>
      <c r="CI62" s="215" t="s">
        <v>35</v>
      </c>
      <c r="CJ62" s="216">
        <v>0</v>
      </c>
      <c r="CK62" s="215" t="s">
        <v>35</v>
      </c>
      <c r="CL62" s="215" t="s">
        <v>35</v>
      </c>
      <c r="CM62" s="216">
        <v>0</v>
      </c>
      <c r="CN62" s="215" t="s">
        <v>35</v>
      </c>
      <c r="CO62" s="215" t="s">
        <v>35</v>
      </c>
      <c r="CP62" s="216">
        <v>0</v>
      </c>
      <c r="CQ62" s="215">
        <v>10</v>
      </c>
      <c r="CR62" s="215">
        <v>22</v>
      </c>
      <c r="CS62" s="215">
        <v>32</v>
      </c>
      <c r="CT62" s="217"/>
    </row>
    <row r="63" spans="1:98" s="209" customFormat="1" ht="12.75" customHeight="1">
      <c r="A63" s="210">
        <v>1</v>
      </c>
      <c r="B63" s="211" t="s">
        <v>201</v>
      </c>
      <c r="C63" s="256">
        <v>66</v>
      </c>
      <c r="D63" s="210" t="s">
        <v>68</v>
      </c>
      <c r="E63" s="213">
        <v>19978</v>
      </c>
      <c r="F63" s="212">
        <v>1</v>
      </c>
      <c r="G63" s="214" t="s">
        <v>65</v>
      </c>
      <c r="H63" s="215">
        <v>2</v>
      </c>
      <c r="I63" s="215">
        <v>5</v>
      </c>
      <c r="J63" s="215">
        <v>7</v>
      </c>
      <c r="K63" s="215">
        <v>1</v>
      </c>
      <c r="L63" s="215">
        <v>3</v>
      </c>
      <c r="M63" s="215">
        <v>4</v>
      </c>
      <c r="N63" s="215">
        <v>1</v>
      </c>
      <c r="O63" s="215">
        <v>6</v>
      </c>
      <c r="P63" s="215">
        <v>7</v>
      </c>
      <c r="Q63" s="215">
        <v>1</v>
      </c>
      <c r="R63" s="215">
        <v>9</v>
      </c>
      <c r="S63" s="215">
        <v>10</v>
      </c>
      <c r="T63" s="215" t="s">
        <v>35</v>
      </c>
      <c r="U63" s="215" t="s">
        <v>35</v>
      </c>
      <c r="V63" s="216">
        <v>0</v>
      </c>
      <c r="W63" s="215" t="s">
        <v>35</v>
      </c>
      <c r="X63" s="215" t="s">
        <v>35</v>
      </c>
      <c r="Y63" s="216">
        <v>0</v>
      </c>
      <c r="Z63" s="215" t="s">
        <v>35</v>
      </c>
      <c r="AA63" s="215" t="s">
        <v>35</v>
      </c>
      <c r="AB63" s="216">
        <v>0</v>
      </c>
      <c r="AC63" s="215">
        <v>0</v>
      </c>
      <c r="AD63" s="215">
        <v>3</v>
      </c>
      <c r="AE63" s="215">
        <v>3</v>
      </c>
      <c r="AF63" s="215" t="s">
        <v>35</v>
      </c>
      <c r="AG63" s="215" t="s">
        <v>35</v>
      </c>
      <c r="AH63" s="216">
        <v>0</v>
      </c>
      <c r="AI63" s="215" t="s">
        <v>35</v>
      </c>
      <c r="AJ63" s="215" t="s">
        <v>35</v>
      </c>
      <c r="AK63" s="216">
        <v>0</v>
      </c>
      <c r="AL63" s="215">
        <v>0</v>
      </c>
      <c r="AM63" s="215">
        <v>3</v>
      </c>
      <c r="AN63" s="215">
        <v>3</v>
      </c>
      <c r="AO63" s="215" t="s">
        <v>35</v>
      </c>
      <c r="AP63" s="215" t="s">
        <v>35</v>
      </c>
      <c r="AQ63" s="216">
        <v>0</v>
      </c>
      <c r="AR63" s="215" t="s">
        <v>35</v>
      </c>
      <c r="AS63" s="215" t="s">
        <v>35</v>
      </c>
      <c r="AT63" s="216">
        <v>0</v>
      </c>
      <c r="AU63" s="215" t="s">
        <v>35</v>
      </c>
      <c r="AV63" s="215" t="s">
        <v>35</v>
      </c>
      <c r="AW63" s="216">
        <v>0</v>
      </c>
      <c r="AX63" s="215" t="s">
        <v>35</v>
      </c>
      <c r="AY63" s="215" t="s">
        <v>35</v>
      </c>
      <c r="AZ63" s="216">
        <v>0</v>
      </c>
      <c r="BA63" s="215" t="s">
        <v>35</v>
      </c>
      <c r="BB63" s="215" t="s">
        <v>35</v>
      </c>
      <c r="BC63" s="216">
        <v>0</v>
      </c>
      <c r="BD63" s="215" t="s">
        <v>35</v>
      </c>
      <c r="BE63" s="215" t="s">
        <v>35</v>
      </c>
      <c r="BF63" s="216">
        <v>0</v>
      </c>
      <c r="BG63" s="215" t="s">
        <v>35</v>
      </c>
      <c r="BH63" s="215" t="s">
        <v>35</v>
      </c>
      <c r="BI63" s="216">
        <v>0</v>
      </c>
      <c r="BJ63" s="215" t="s">
        <v>35</v>
      </c>
      <c r="BK63" s="215" t="s">
        <v>35</v>
      </c>
      <c r="BL63" s="216">
        <v>0</v>
      </c>
      <c r="BM63" s="215" t="s">
        <v>35</v>
      </c>
      <c r="BN63" s="215" t="s">
        <v>35</v>
      </c>
      <c r="BO63" s="216">
        <v>0</v>
      </c>
      <c r="BP63" s="215" t="s">
        <v>35</v>
      </c>
      <c r="BQ63" s="215" t="s">
        <v>35</v>
      </c>
      <c r="BR63" s="216">
        <v>0</v>
      </c>
      <c r="BS63" s="215" t="s">
        <v>35</v>
      </c>
      <c r="BT63" s="215" t="s">
        <v>35</v>
      </c>
      <c r="BU63" s="216">
        <v>0</v>
      </c>
      <c r="BV63" s="215" t="s">
        <v>35</v>
      </c>
      <c r="BW63" s="215" t="s">
        <v>35</v>
      </c>
      <c r="BX63" s="216">
        <v>0</v>
      </c>
      <c r="BY63" s="215" t="s">
        <v>35</v>
      </c>
      <c r="BZ63" s="215" t="s">
        <v>35</v>
      </c>
      <c r="CA63" s="216">
        <v>0</v>
      </c>
      <c r="CB63" s="215" t="s">
        <v>35</v>
      </c>
      <c r="CC63" s="215" t="s">
        <v>35</v>
      </c>
      <c r="CD63" s="216">
        <v>0</v>
      </c>
      <c r="CE63" s="215" t="s">
        <v>35</v>
      </c>
      <c r="CF63" s="215" t="s">
        <v>35</v>
      </c>
      <c r="CG63" s="216">
        <v>0</v>
      </c>
      <c r="CH63" s="215" t="s">
        <v>35</v>
      </c>
      <c r="CI63" s="215" t="s">
        <v>35</v>
      </c>
      <c r="CJ63" s="216">
        <v>0</v>
      </c>
      <c r="CK63" s="215" t="s">
        <v>35</v>
      </c>
      <c r="CL63" s="215" t="s">
        <v>35</v>
      </c>
      <c r="CM63" s="216">
        <v>0</v>
      </c>
      <c r="CN63" s="215">
        <v>0</v>
      </c>
      <c r="CO63" s="215">
        <v>2</v>
      </c>
      <c r="CP63" s="215">
        <v>2</v>
      </c>
      <c r="CQ63" s="215">
        <v>5</v>
      </c>
      <c r="CR63" s="215">
        <v>31</v>
      </c>
      <c r="CS63" s="215">
        <v>36</v>
      </c>
      <c r="CT63" s="217"/>
    </row>
    <row r="64" spans="1:98" s="209" customFormat="1" ht="12.6" customHeight="1">
      <c r="A64" s="210">
        <v>1</v>
      </c>
      <c r="B64" s="211" t="s">
        <v>201</v>
      </c>
      <c r="C64" s="256">
        <v>131</v>
      </c>
      <c r="D64" s="210" t="s">
        <v>69</v>
      </c>
      <c r="E64" s="213">
        <v>18803</v>
      </c>
      <c r="F64" s="212">
        <v>1</v>
      </c>
      <c r="G64" s="214" t="s">
        <v>65</v>
      </c>
      <c r="H64" s="215">
        <v>2</v>
      </c>
      <c r="I64" s="215">
        <v>4</v>
      </c>
      <c r="J64" s="215">
        <v>6</v>
      </c>
      <c r="K64" s="215">
        <v>2</v>
      </c>
      <c r="L64" s="215">
        <v>2</v>
      </c>
      <c r="M64" s="215">
        <v>4</v>
      </c>
      <c r="N64" s="215">
        <v>1</v>
      </c>
      <c r="O64" s="215">
        <v>6</v>
      </c>
      <c r="P64" s="215">
        <v>7</v>
      </c>
      <c r="Q64" s="215">
        <v>2</v>
      </c>
      <c r="R64" s="215">
        <v>6</v>
      </c>
      <c r="S64" s="215">
        <v>8</v>
      </c>
      <c r="T64" s="215" t="s">
        <v>35</v>
      </c>
      <c r="U64" s="215" t="s">
        <v>35</v>
      </c>
      <c r="V64" s="216">
        <v>0</v>
      </c>
      <c r="W64" s="215" t="s">
        <v>35</v>
      </c>
      <c r="X64" s="215" t="s">
        <v>35</v>
      </c>
      <c r="Y64" s="216">
        <v>0</v>
      </c>
      <c r="Z64" s="215" t="s">
        <v>35</v>
      </c>
      <c r="AA64" s="215" t="s">
        <v>35</v>
      </c>
      <c r="AB64" s="216">
        <v>0</v>
      </c>
      <c r="AC64" s="215">
        <v>0</v>
      </c>
      <c r="AD64" s="215">
        <v>2</v>
      </c>
      <c r="AE64" s="215">
        <v>2</v>
      </c>
      <c r="AF64" s="215" t="s">
        <v>35</v>
      </c>
      <c r="AG64" s="215" t="s">
        <v>35</v>
      </c>
      <c r="AH64" s="216">
        <v>0</v>
      </c>
      <c r="AI64" s="215" t="s">
        <v>35</v>
      </c>
      <c r="AJ64" s="215" t="s">
        <v>35</v>
      </c>
      <c r="AK64" s="216">
        <v>0</v>
      </c>
      <c r="AL64" s="215">
        <v>0</v>
      </c>
      <c r="AM64" s="215">
        <v>2</v>
      </c>
      <c r="AN64" s="215">
        <v>2</v>
      </c>
      <c r="AO64" s="215" t="s">
        <v>35</v>
      </c>
      <c r="AP64" s="215" t="s">
        <v>35</v>
      </c>
      <c r="AQ64" s="216">
        <v>0</v>
      </c>
      <c r="AR64" s="215" t="s">
        <v>35</v>
      </c>
      <c r="AS64" s="215" t="s">
        <v>35</v>
      </c>
      <c r="AT64" s="216">
        <v>0</v>
      </c>
      <c r="AU64" s="215" t="s">
        <v>35</v>
      </c>
      <c r="AV64" s="215" t="s">
        <v>35</v>
      </c>
      <c r="AW64" s="216">
        <v>0</v>
      </c>
      <c r="AX64" s="215" t="s">
        <v>35</v>
      </c>
      <c r="AY64" s="215" t="s">
        <v>35</v>
      </c>
      <c r="AZ64" s="216">
        <v>0</v>
      </c>
      <c r="BA64" s="215">
        <v>2</v>
      </c>
      <c r="BB64" s="215">
        <v>1</v>
      </c>
      <c r="BC64" s="215">
        <v>3</v>
      </c>
      <c r="BD64" s="215" t="s">
        <v>35</v>
      </c>
      <c r="BE64" s="215" t="s">
        <v>35</v>
      </c>
      <c r="BF64" s="216">
        <v>0</v>
      </c>
      <c r="BG64" s="215" t="s">
        <v>35</v>
      </c>
      <c r="BH64" s="215" t="s">
        <v>35</v>
      </c>
      <c r="BI64" s="216">
        <v>0</v>
      </c>
      <c r="BJ64" s="215" t="s">
        <v>35</v>
      </c>
      <c r="BK64" s="215" t="s">
        <v>35</v>
      </c>
      <c r="BL64" s="216">
        <v>0</v>
      </c>
      <c r="BM64" s="215" t="s">
        <v>35</v>
      </c>
      <c r="BN64" s="215" t="s">
        <v>35</v>
      </c>
      <c r="BO64" s="216">
        <v>0</v>
      </c>
      <c r="BP64" s="215" t="s">
        <v>35</v>
      </c>
      <c r="BQ64" s="215" t="s">
        <v>35</v>
      </c>
      <c r="BR64" s="216">
        <v>0</v>
      </c>
      <c r="BS64" s="215" t="s">
        <v>35</v>
      </c>
      <c r="BT64" s="215" t="s">
        <v>35</v>
      </c>
      <c r="BU64" s="216">
        <v>0</v>
      </c>
      <c r="BV64" s="215" t="s">
        <v>35</v>
      </c>
      <c r="BW64" s="215" t="s">
        <v>35</v>
      </c>
      <c r="BX64" s="216">
        <v>0</v>
      </c>
      <c r="BY64" s="215" t="s">
        <v>35</v>
      </c>
      <c r="BZ64" s="215" t="s">
        <v>35</v>
      </c>
      <c r="CA64" s="216">
        <v>0</v>
      </c>
      <c r="CB64" s="215" t="s">
        <v>35</v>
      </c>
      <c r="CC64" s="215" t="s">
        <v>35</v>
      </c>
      <c r="CD64" s="216">
        <v>0</v>
      </c>
      <c r="CE64" s="215" t="s">
        <v>35</v>
      </c>
      <c r="CF64" s="215" t="s">
        <v>35</v>
      </c>
      <c r="CG64" s="216">
        <v>0</v>
      </c>
      <c r="CH64" s="215" t="s">
        <v>35</v>
      </c>
      <c r="CI64" s="215" t="s">
        <v>35</v>
      </c>
      <c r="CJ64" s="216">
        <v>0</v>
      </c>
      <c r="CK64" s="215" t="s">
        <v>35</v>
      </c>
      <c r="CL64" s="215" t="s">
        <v>35</v>
      </c>
      <c r="CM64" s="216">
        <v>0</v>
      </c>
      <c r="CN64" s="215">
        <v>0</v>
      </c>
      <c r="CO64" s="215">
        <v>4</v>
      </c>
      <c r="CP64" s="215">
        <v>4</v>
      </c>
      <c r="CQ64" s="215">
        <v>9</v>
      </c>
      <c r="CR64" s="215">
        <v>27</v>
      </c>
      <c r="CS64" s="215">
        <v>36</v>
      </c>
      <c r="CT64" s="217"/>
    </row>
    <row r="65" spans="1:98" s="209" customFormat="1" ht="12.75" customHeight="1">
      <c r="A65" s="210">
        <v>1</v>
      </c>
      <c r="B65" s="211" t="s">
        <v>201</v>
      </c>
      <c r="C65" s="256">
        <v>247</v>
      </c>
      <c r="D65" s="210" t="s">
        <v>72</v>
      </c>
      <c r="E65" s="213">
        <v>18760</v>
      </c>
      <c r="F65" s="212">
        <v>1</v>
      </c>
      <c r="G65" s="214" t="s">
        <v>65</v>
      </c>
      <c r="H65" s="215">
        <v>1</v>
      </c>
      <c r="I65" s="215">
        <v>5</v>
      </c>
      <c r="J65" s="215">
        <v>6</v>
      </c>
      <c r="K65" s="215">
        <v>2</v>
      </c>
      <c r="L65" s="215">
        <v>2</v>
      </c>
      <c r="M65" s="215">
        <v>4</v>
      </c>
      <c r="N65" s="215">
        <v>5</v>
      </c>
      <c r="O65" s="215">
        <v>4</v>
      </c>
      <c r="P65" s="215">
        <v>9</v>
      </c>
      <c r="Q65" s="215">
        <v>0</v>
      </c>
      <c r="R65" s="215">
        <v>8</v>
      </c>
      <c r="S65" s="215">
        <v>8</v>
      </c>
      <c r="T65" s="215" t="s">
        <v>35</v>
      </c>
      <c r="U65" s="215" t="s">
        <v>35</v>
      </c>
      <c r="V65" s="216">
        <v>0</v>
      </c>
      <c r="W65" s="215" t="s">
        <v>35</v>
      </c>
      <c r="X65" s="215" t="s">
        <v>35</v>
      </c>
      <c r="Y65" s="216">
        <v>0</v>
      </c>
      <c r="Z65" s="215" t="s">
        <v>35</v>
      </c>
      <c r="AA65" s="215" t="s">
        <v>35</v>
      </c>
      <c r="AB65" s="216">
        <v>0</v>
      </c>
      <c r="AC65" s="215">
        <v>0</v>
      </c>
      <c r="AD65" s="215">
        <v>1</v>
      </c>
      <c r="AE65" s="215">
        <v>1</v>
      </c>
      <c r="AF65" s="215" t="s">
        <v>35</v>
      </c>
      <c r="AG65" s="215" t="s">
        <v>35</v>
      </c>
      <c r="AH65" s="216">
        <v>0</v>
      </c>
      <c r="AI65" s="215" t="s">
        <v>35</v>
      </c>
      <c r="AJ65" s="215" t="s">
        <v>35</v>
      </c>
      <c r="AK65" s="216">
        <v>0</v>
      </c>
      <c r="AL65" s="215">
        <v>1</v>
      </c>
      <c r="AM65" s="215">
        <v>3</v>
      </c>
      <c r="AN65" s="215">
        <v>4</v>
      </c>
      <c r="AO65" s="215" t="s">
        <v>35</v>
      </c>
      <c r="AP65" s="215" t="s">
        <v>35</v>
      </c>
      <c r="AQ65" s="216">
        <v>0</v>
      </c>
      <c r="AR65" s="215" t="s">
        <v>35</v>
      </c>
      <c r="AS65" s="215" t="s">
        <v>35</v>
      </c>
      <c r="AT65" s="216">
        <v>0</v>
      </c>
      <c r="AU65" s="215" t="s">
        <v>35</v>
      </c>
      <c r="AV65" s="215" t="s">
        <v>35</v>
      </c>
      <c r="AW65" s="216">
        <v>0</v>
      </c>
      <c r="AX65" s="215" t="s">
        <v>35</v>
      </c>
      <c r="AY65" s="215" t="s">
        <v>35</v>
      </c>
      <c r="AZ65" s="216">
        <v>0</v>
      </c>
      <c r="BA65" s="215">
        <v>0</v>
      </c>
      <c r="BB65" s="215">
        <v>2</v>
      </c>
      <c r="BC65" s="215">
        <v>2</v>
      </c>
      <c r="BD65" s="215" t="s">
        <v>35</v>
      </c>
      <c r="BE65" s="215" t="s">
        <v>35</v>
      </c>
      <c r="BF65" s="216">
        <v>0</v>
      </c>
      <c r="BG65" s="215" t="s">
        <v>35</v>
      </c>
      <c r="BH65" s="215" t="s">
        <v>35</v>
      </c>
      <c r="BI65" s="216">
        <v>0</v>
      </c>
      <c r="BJ65" s="215" t="s">
        <v>35</v>
      </c>
      <c r="BK65" s="215" t="s">
        <v>35</v>
      </c>
      <c r="BL65" s="216">
        <v>0</v>
      </c>
      <c r="BM65" s="215" t="s">
        <v>35</v>
      </c>
      <c r="BN65" s="215" t="s">
        <v>35</v>
      </c>
      <c r="BO65" s="216">
        <v>0</v>
      </c>
      <c r="BP65" s="215" t="s">
        <v>35</v>
      </c>
      <c r="BQ65" s="215" t="s">
        <v>35</v>
      </c>
      <c r="BR65" s="216">
        <v>0</v>
      </c>
      <c r="BS65" s="215" t="s">
        <v>35</v>
      </c>
      <c r="BT65" s="215" t="s">
        <v>35</v>
      </c>
      <c r="BU65" s="216">
        <v>0</v>
      </c>
      <c r="BV65" s="215" t="s">
        <v>35</v>
      </c>
      <c r="BW65" s="215" t="s">
        <v>35</v>
      </c>
      <c r="BX65" s="216">
        <v>0</v>
      </c>
      <c r="BY65" s="215" t="s">
        <v>35</v>
      </c>
      <c r="BZ65" s="215" t="s">
        <v>35</v>
      </c>
      <c r="CA65" s="216">
        <v>0</v>
      </c>
      <c r="CB65" s="215" t="s">
        <v>35</v>
      </c>
      <c r="CC65" s="215" t="s">
        <v>35</v>
      </c>
      <c r="CD65" s="216">
        <v>0</v>
      </c>
      <c r="CE65" s="215" t="s">
        <v>35</v>
      </c>
      <c r="CF65" s="215" t="s">
        <v>35</v>
      </c>
      <c r="CG65" s="216">
        <v>0</v>
      </c>
      <c r="CH65" s="215" t="s">
        <v>35</v>
      </c>
      <c r="CI65" s="215" t="s">
        <v>35</v>
      </c>
      <c r="CJ65" s="216">
        <v>0</v>
      </c>
      <c r="CK65" s="215" t="s">
        <v>35</v>
      </c>
      <c r="CL65" s="215" t="s">
        <v>35</v>
      </c>
      <c r="CM65" s="216">
        <v>0</v>
      </c>
      <c r="CN65" s="215">
        <v>1</v>
      </c>
      <c r="CO65" s="215">
        <v>1</v>
      </c>
      <c r="CP65" s="215">
        <v>2</v>
      </c>
      <c r="CQ65" s="215">
        <v>10</v>
      </c>
      <c r="CR65" s="215">
        <v>26</v>
      </c>
      <c r="CS65" s="215">
        <v>36</v>
      </c>
      <c r="CT65" s="217"/>
    </row>
    <row r="66" spans="1:98" s="209" customFormat="1" ht="12.6" customHeight="1">
      <c r="A66" s="210">
        <v>1</v>
      </c>
      <c r="B66" s="211" t="s">
        <v>201</v>
      </c>
      <c r="C66" s="256">
        <v>296</v>
      </c>
      <c r="D66" s="210" t="s">
        <v>71</v>
      </c>
      <c r="E66" s="213">
        <v>16975</v>
      </c>
      <c r="F66" s="212">
        <v>1</v>
      </c>
      <c r="G66" s="214" t="s">
        <v>65</v>
      </c>
      <c r="H66" s="215">
        <v>2</v>
      </c>
      <c r="I66" s="215">
        <v>5</v>
      </c>
      <c r="J66" s="215">
        <v>7</v>
      </c>
      <c r="K66" s="215">
        <v>0</v>
      </c>
      <c r="L66" s="215">
        <v>2</v>
      </c>
      <c r="M66" s="215">
        <v>2</v>
      </c>
      <c r="N66" s="215">
        <v>2</v>
      </c>
      <c r="O66" s="215">
        <v>6</v>
      </c>
      <c r="P66" s="215">
        <v>8</v>
      </c>
      <c r="Q66" s="215">
        <v>1</v>
      </c>
      <c r="R66" s="215">
        <v>9</v>
      </c>
      <c r="S66" s="215">
        <v>10</v>
      </c>
      <c r="T66" s="215" t="s">
        <v>35</v>
      </c>
      <c r="U66" s="215" t="s">
        <v>35</v>
      </c>
      <c r="V66" s="216">
        <v>0</v>
      </c>
      <c r="W66" s="215" t="s">
        <v>35</v>
      </c>
      <c r="X66" s="215" t="s">
        <v>35</v>
      </c>
      <c r="Y66" s="216">
        <v>0</v>
      </c>
      <c r="Z66" s="215" t="s">
        <v>35</v>
      </c>
      <c r="AA66" s="215" t="s">
        <v>35</v>
      </c>
      <c r="AB66" s="216">
        <v>0</v>
      </c>
      <c r="AC66" s="215">
        <v>0</v>
      </c>
      <c r="AD66" s="215">
        <v>2</v>
      </c>
      <c r="AE66" s="215">
        <v>2</v>
      </c>
      <c r="AF66" s="215" t="s">
        <v>35</v>
      </c>
      <c r="AG66" s="215" t="s">
        <v>35</v>
      </c>
      <c r="AH66" s="216">
        <v>0</v>
      </c>
      <c r="AI66" s="215" t="s">
        <v>35</v>
      </c>
      <c r="AJ66" s="215" t="s">
        <v>35</v>
      </c>
      <c r="AK66" s="216">
        <v>0</v>
      </c>
      <c r="AL66" s="215">
        <v>0</v>
      </c>
      <c r="AM66" s="215">
        <v>3</v>
      </c>
      <c r="AN66" s="215">
        <v>3</v>
      </c>
      <c r="AO66" s="215">
        <v>0</v>
      </c>
      <c r="AP66" s="215">
        <v>1</v>
      </c>
      <c r="AQ66" s="215">
        <v>1</v>
      </c>
      <c r="AR66" s="215" t="s">
        <v>35</v>
      </c>
      <c r="AS66" s="215" t="s">
        <v>35</v>
      </c>
      <c r="AT66" s="216">
        <v>0</v>
      </c>
      <c r="AU66" s="215" t="s">
        <v>35</v>
      </c>
      <c r="AV66" s="215" t="s">
        <v>35</v>
      </c>
      <c r="AW66" s="216">
        <v>0</v>
      </c>
      <c r="AX66" s="215" t="s">
        <v>35</v>
      </c>
      <c r="AY66" s="215" t="s">
        <v>35</v>
      </c>
      <c r="AZ66" s="216">
        <v>0</v>
      </c>
      <c r="BA66" s="215">
        <v>1</v>
      </c>
      <c r="BB66" s="215">
        <v>2</v>
      </c>
      <c r="BC66" s="215">
        <v>3</v>
      </c>
      <c r="BD66" s="215" t="s">
        <v>35</v>
      </c>
      <c r="BE66" s="215" t="s">
        <v>35</v>
      </c>
      <c r="BF66" s="216">
        <v>0</v>
      </c>
      <c r="BG66" s="215" t="s">
        <v>35</v>
      </c>
      <c r="BH66" s="215" t="s">
        <v>35</v>
      </c>
      <c r="BI66" s="216">
        <v>0</v>
      </c>
      <c r="BJ66" s="215" t="s">
        <v>35</v>
      </c>
      <c r="BK66" s="215" t="s">
        <v>35</v>
      </c>
      <c r="BL66" s="216">
        <v>0</v>
      </c>
      <c r="BM66" s="215" t="s">
        <v>35</v>
      </c>
      <c r="BN66" s="215" t="s">
        <v>35</v>
      </c>
      <c r="BO66" s="216">
        <v>0</v>
      </c>
      <c r="BP66" s="215" t="s">
        <v>35</v>
      </c>
      <c r="BQ66" s="215" t="s">
        <v>35</v>
      </c>
      <c r="BR66" s="216">
        <v>0</v>
      </c>
      <c r="BS66" s="215" t="s">
        <v>35</v>
      </c>
      <c r="BT66" s="215" t="s">
        <v>35</v>
      </c>
      <c r="BU66" s="216">
        <v>0</v>
      </c>
      <c r="BV66" s="215" t="s">
        <v>35</v>
      </c>
      <c r="BW66" s="215" t="s">
        <v>35</v>
      </c>
      <c r="BX66" s="216">
        <v>0</v>
      </c>
      <c r="BY66" s="215" t="s">
        <v>35</v>
      </c>
      <c r="BZ66" s="215" t="s">
        <v>35</v>
      </c>
      <c r="CA66" s="216">
        <v>0</v>
      </c>
      <c r="CB66" s="215" t="s">
        <v>35</v>
      </c>
      <c r="CC66" s="215" t="s">
        <v>35</v>
      </c>
      <c r="CD66" s="216">
        <v>0</v>
      </c>
      <c r="CE66" s="215" t="s">
        <v>35</v>
      </c>
      <c r="CF66" s="215" t="s">
        <v>35</v>
      </c>
      <c r="CG66" s="216">
        <v>0</v>
      </c>
      <c r="CH66" s="215" t="s">
        <v>35</v>
      </c>
      <c r="CI66" s="215" t="s">
        <v>35</v>
      </c>
      <c r="CJ66" s="216">
        <v>0</v>
      </c>
      <c r="CK66" s="215" t="s">
        <v>35</v>
      </c>
      <c r="CL66" s="215" t="s">
        <v>35</v>
      </c>
      <c r="CM66" s="216">
        <v>0</v>
      </c>
      <c r="CN66" s="215" t="s">
        <v>35</v>
      </c>
      <c r="CO66" s="215" t="s">
        <v>35</v>
      </c>
      <c r="CP66" s="216">
        <v>0</v>
      </c>
      <c r="CQ66" s="215">
        <v>6</v>
      </c>
      <c r="CR66" s="215">
        <v>30</v>
      </c>
      <c r="CS66" s="215">
        <v>36</v>
      </c>
      <c r="CT66" s="217"/>
    </row>
    <row r="67" spans="1:98" s="209" customFormat="1" ht="12.75" customHeight="1">
      <c r="A67" s="210">
        <v>2</v>
      </c>
      <c r="B67" s="211" t="s">
        <v>202</v>
      </c>
      <c r="C67" s="256">
        <v>306</v>
      </c>
      <c r="D67" s="210" t="s">
        <v>136</v>
      </c>
      <c r="E67" s="213">
        <v>14887</v>
      </c>
      <c r="F67" s="212">
        <v>1</v>
      </c>
      <c r="G67" s="214" t="s">
        <v>65</v>
      </c>
      <c r="H67" s="215">
        <v>3</v>
      </c>
      <c r="I67" s="215">
        <v>7</v>
      </c>
      <c r="J67" s="215">
        <v>10</v>
      </c>
      <c r="K67" s="215" t="s">
        <v>35</v>
      </c>
      <c r="L67" s="215" t="s">
        <v>35</v>
      </c>
      <c r="M67" s="216">
        <v>0</v>
      </c>
      <c r="N67" s="215">
        <v>2</v>
      </c>
      <c r="O67" s="215">
        <v>6</v>
      </c>
      <c r="P67" s="215">
        <v>8</v>
      </c>
      <c r="Q67" s="215">
        <v>1</v>
      </c>
      <c r="R67" s="215">
        <v>9</v>
      </c>
      <c r="S67" s="215">
        <v>10</v>
      </c>
      <c r="T67" s="215" t="s">
        <v>35</v>
      </c>
      <c r="U67" s="215" t="s">
        <v>35</v>
      </c>
      <c r="V67" s="216">
        <v>0</v>
      </c>
      <c r="W67" s="215" t="s">
        <v>35</v>
      </c>
      <c r="X67" s="215" t="s">
        <v>35</v>
      </c>
      <c r="Y67" s="216">
        <v>0</v>
      </c>
      <c r="Z67" s="215" t="s">
        <v>35</v>
      </c>
      <c r="AA67" s="215" t="s">
        <v>35</v>
      </c>
      <c r="AB67" s="216">
        <v>0</v>
      </c>
      <c r="AC67" s="215">
        <v>2</v>
      </c>
      <c r="AD67" s="215">
        <v>1</v>
      </c>
      <c r="AE67" s="215">
        <v>3</v>
      </c>
      <c r="AF67" s="215" t="s">
        <v>35</v>
      </c>
      <c r="AG67" s="215" t="s">
        <v>35</v>
      </c>
      <c r="AH67" s="216">
        <v>0</v>
      </c>
      <c r="AI67" s="215" t="s">
        <v>35</v>
      </c>
      <c r="AJ67" s="215" t="s">
        <v>35</v>
      </c>
      <c r="AK67" s="216">
        <v>0</v>
      </c>
      <c r="AL67" s="215">
        <v>0</v>
      </c>
      <c r="AM67" s="215">
        <v>3</v>
      </c>
      <c r="AN67" s="215">
        <v>3</v>
      </c>
      <c r="AO67" s="215">
        <v>2</v>
      </c>
      <c r="AP67" s="215">
        <v>3</v>
      </c>
      <c r="AQ67" s="215">
        <v>5</v>
      </c>
      <c r="AR67" s="215" t="s">
        <v>35</v>
      </c>
      <c r="AS67" s="215" t="s">
        <v>35</v>
      </c>
      <c r="AT67" s="216">
        <v>0</v>
      </c>
      <c r="AU67" s="215" t="s">
        <v>35</v>
      </c>
      <c r="AV67" s="215" t="s">
        <v>35</v>
      </c>
      <c r="AW67" s="216">
        <v>0</v>
      </c>
      <c r="AX67" s="215" t="s">
        <v>35</v>
      </c>
      <c r="AY67" s="215" t="s">
        <v>35</v>
      </c>
      <c r="AZ67" s="216">
        <v>0</v>
      </c>
      <c r="BA67" s="215">
        <v>0</v>
      </c>
      <c r="BB67" s="215">
        <v>1</v>
      </c>
      <c r="BC67" s="215">
        <v>1</v>
      </c>
      <c r="BD67" s="215" t="s">
        <v>35</v>
      </c>
      <c r="BE67" s="215" t="s">
        <v>35</v>
      </c>
      <c r="BF67" s="216">
        <v>0</v>
      </c>
      <c r="BG67" s="215" t="s">
        <v>35</v>
      </c>
      <c r="BH67" s="215" t="s">
        <v>35</v>
      </c>
      <c r="BI67" s="216">
        <v>0</v>
      </c>
      <c r="BJ67" s="215" t="s">
        <v>35</v>
      </c>
      <c r="BK67" s="215" t="s">
        <v>35</v>
      </c>
      <c r="BL67" s="216">
        <v>0</v>
      </c>
      <c r="BM67" s="215" t="s">
        <v>35</v>
      </c>
      <c r="BN67" s="215" t="s">
        <v>35</v>
      </c>
      <c r="BO67" s="216">
        <v>0</v>
      </c>
      <c r="BP67" s="215" t="s">
        <v>35</v>
      </c>
      <c r="BQ67" s="215" t="s">
        <v>35</v>
      </c>
      <c r="BR67" s="216">
        <v>0</v>
      </c>
      <c r="BS67" s="215" t="s">
        <v>35</v>
      </c>
      <c r="BT67" s="215" t="s">
        <v>35</v>
      </c>
      <c r="BU67" s="216">
        <v>0</v>
      </c>
      <c r="BV67" s="215" t="s">
        <v>35</v>
      </c>
      <c r="BW67" s="215" t="s">
        <v>35</v>
      </c>
      <c r="BX67" s="216">
        <v>0</v>
      </c>
      <c r="BY67" s="215" t="s">
        <v>35</v>
      </c>
      <c r="BZ67" s="215" t="s">
        <v>35</v>
      </c>
      <c r="CA67" s="216">
        <v>0</v>
      </c>
      <c r="CB67" s="215" t="s">
        <v>35</v>
      </c>
      <c r="CC67" s="215" t="s">
        <v>35</v>
      </c>
      <c r="CD67" s="216">
        <v>0</v>
      </c>
      <c r="CE67" s="215" t="s">
        <v>35</v>
      </c>
      <c r="CF67" s="215" t="s">
        <v>35</v>
      </c>
      <c r="CG67" s="216">
        <v>0</v>
      </c>
      <c r="CH67" s="215" t="s">
        <v>35</v>
      </c>
      <c r="CI67" s="215" t="s">
        <v>35</v>
      </c>
      <c r="CJ67" s="216">
        <v>0</v>
      </c>
      <c r="CK67" s="215" t="s">
        <v>35</v>
      </c>
      <c r="CL67" s="215" t="s">
        <v>35</v>
      </c>
      <c r="CM67" s="216">
        <v>0</v>
      </c>
      <c r="CN67" s="215" t="s">
        <v>35</v>
      </c>
      <c r="CO67" s="215" t="s">
        <v>35</v>
      </c>
      <c r="CP67" s="216">
        <v>0</v>
      </c>
      <c r="CQ67" s="215">
        <v>10</v>
      </c>
      <c r="CR67" s="215">
        <v>30</v>
      </c>
      <c r="CS67" s="215">
        <v>40</v>
      </c>
      <c r="CT67" s="217"/>
    </row>
    <row r="68" spans="1:98" s="209" customFormat="1" ht="12.75" customHeight="1">
      <c r="A68" s="210">
        <v>2</v>
      </c>
      <c r="B68" s="211" t="s">
        <v>202</v>
      </c>
      <c r="C68" s="256">
        <v>329</v>
      </c>
      <c r="D68" s="210" t="s">
        <v>73</v>
      </c>
      <c r="E68" s="213">
        <v>15639</v>
      </c>
      <c r="F68" s="212">
        <v>1</v>
      </c>
      <c r="G68" s="214" t="s">
        <v>65</v>
      </c>
      <c r="H68" s="215">
        <v>3</v>
      </c>
      <c r="I68" s="215">
        <v>8</v>
      </c>
      <c r="J68" s="215">
        <v>11</v>
      </c>
      <c r="K68" s="215" t="s">
        <v>35</v>
      </c>
      <c r="L68" s="215" t="s">
        <v>35</v>
      </c>
      <c r="M68" s="216">
        <v>0</v>
      </c>
      <c r="N68" s="215">
        <v>3</v>
      </c>
      <c r="O68" s="215">
        <v>5</v>
      </c>
      <c r="P68" s="215">
        <v>8</v>
      </c>
      <c r="Q68" s="215">
        <v>1</v>
      </c>
      <c r="R68" s="215">
        <v>9</v>
      </c>
      <c r="S68" s="215">
        <v>10</v>
      </c>
      <c r="T68" s="215" t="s">
        <v>35</v>
      </c>
      <c r="U68" s="215" t="s">
        <v>35</v>
      </c>
      <c r="V68" s="216">
        <v>0</v>
      </c>
      <c r="W68" s="215" t="s">
        <v>35</v>
      </c>
      <c r="X68" s="215" t="s">
        <v>35</v>
      </c>
      <c r="Y68" s="216">
        <v>0</v>
      </c>
      <c r="Z68" s="215" t="s">
        <v>35</v>
      </c>
      <c r="AA68" s="215" t="s">
        <v>35</v>
      </c>
      <c r="AB68" s="216">
        <v>0</v>
      </c>
      <c r="AC68" s="215">
        <v>1</v>
      </c>
      <c r="AD68" s="215">
        <v>3</v>
      </c>
      <c r="AE68" s="215">
        <v>4</v>
      </c>
      <c r="AF68" s="215" t="s">
        <v>35</v>
      </c>
      <c r="AG68" s="215" t="s">
        <v>35</v>
      </c>
      <c r="AH68" s="216">
        <v>0</v>
      </c>
      <c r="AI68" s="215" t="s">
        <v>35</v>
      </c>
      <c r="AJ68" s="215" t="s">
        <v>35</v>
      </c>
      <c r="AK68" s="216">
        <v>0</v>
      </c>
      <c r="AL68" s="215">
        <v>1</v>
      </c>
      <c r="AM68" s="215">
        <v>0</v>
      </c>
      <c r="AN68" s="215">
        <v>1</v>
      </c>
      <c r="AO68" s="215" t="s">
        <v>35</v>
      </c>
      <c r="AP68" s="215" t="s">
        <v>35</v>
      </c>
      <c r="AQ68" s="216">
        <v>0</v>
      </c>
      <c r="AR68" s="215" t="s">
        <v>35</v>
      </c>
      <c r="AS68" s="215" t="s">
        <v>35</v>
      </c>
      <c r="AT68" s="216">
        <v>0</v>
      </c>
      <c r="AU68" s="215" t="s">
        <v>35</v>
      </c>
      <c r="AV68" s="215" t="s">
        <v>35</v>
      </c>
      <c r="AW68" s="216">
        <v>0</v>
      </c>
      <c r="AX68" s="215" t="s">
        <v>35</v>
      </c>
      <c r="AY68" s="215" t="s">
        <v>35</v>
      </c>
      <c r="AZ68" s="216">
        <v>0</v>
      </c>
      <c r="BA68" s="215">
        <v>0</v>
      </c>
      <c r="BB68" s="215">
        <v>1</v>
      </c>
      <c r="BC68" s="215">
        <v>1</v>
      </c>
      <c r="BD68" s="215" t="s">
        <v>35</v>
      </c>
      <c r="BE68" s="215" t="s">
        <v>35</v>
      </c>
      <c r="BF68" s="216">
        <v>0</v>
      </c>
      <c r="BG68" s="215" t="s">
        <v>35</v>
      </c>
      <c r="BH68" s="215" t="s">
        <v>35</v>
      </c>
      <c r="BI68" s="216">
        <v>0</v>
      </c>
      <c r="BJ68" s="215" t="s">
        <v>35</v>
      </c>
      <c r="BK68" s="215" t="s">
        <v>35</v>
      </c>
      <c r="BL68" s="216">
        <v>0</v>
      </c>
      <c r="BM68" s="215" t="s">
        <v>35</v>
      </c>
      <c r="BN68" s="215" t="s">
        <v>35</v>
      </c>
      <c r="BO68" s="216">
        <v>0</v>
      </c>
      <c r="BP68" s="215" t="s">
        <v>35</v>
      </c>
      <c r="BQ68" s="215" t="s">
        <v>35</v>
      </c>
      <c r="BR68" s="216">
        <v>0</v>
      </c>
      <c r="BS68" s="215" t="s">
        <v>35</v>
      </c>
      <c r="BT68" s="215" t="s">
        <v>35</v>
      </c>
      <c r="BU68" s="216">
        <v>0</v>
      </c>
      <c r="BV68" s="215" t="s">
        <v>35</v>
      </c>
      <c r="BW68" s="215" t="s">
        <v>35</v>
      </c>
      <c r="BX68" s="216">
        <v>0</v>
      </c>
      <c r="BY68" s="215" t="s">
        <v>35</v>
      </c>
      <c r="BZ68" s="215" t="s">
        <v>35</v>
      </c>
      <c r="CA68" s="216">
        <v>0</v>
      </c>
      <c r="CB68" s="215" t="s">
        <v>35</v>
      </c>
      <c r="CC68" s="215" t="s">
        <v>35</v>
      </c>
      <c r="CD68" s="216">
        <v>0</v>
      </c>
      <c r="CE68" s="215" t="s">
        <v>35</v>
      </c>
      <c r="CF68" s="215" t="s">
        <v>35</v>
      </c>
      <c r="CG68" s="216">
        <v>0</v>
      </c>
      <c r="CH68" s="215" t="s">
        <v>35</v>
      </c>
      <c r="CI68" s="215" t="s">
        <v>35</v>
      </c>
      <c r="CJ68" s="216">
        <v>0</v>
      </c>
      <c r="CK68" s="215" t="s">
        <v>35</v>
      </c>
      <c r="CL68" s="215" t="s">
        <v>35</v>
      </c>
      <c r="CM68" s="216">
        <v>0</v>
      </c>
      <c r="CN68" s="215">
        <v>1</v>
      </c>
      <c r="CO68" s="215">
        <v>4</v>
      </c>
      <c r="CP68" s="215">
        <v>5</v>
      </c>
      <c r="CQ68" s="215">
        <v>10</v>
      </c>
      <c r="CR68" s="215">
        <v>30</v>
      </c>
      <c r="CS68" s="215">
        <v>40</v>
      </c>
      <c r="CT68" s="217"/>
    </row>
    <row r="69" spans="1:98" s="209" customFormat="1" ht="12.75" customHeight="1">
      <c r="A69" s="210">
        <v>2</v>
      </c>
      <c r="B69" s="211" t="s">
        <v>202</v>
      </c>
      <c r="C69" s="256">
        <v>356</v>
      </c>
      <c r="D69" s="210" t="s">
        <v>74</v>
      </c>
      <c r="E69" s="213">
        <v>13058</v>
      </c>
      <c r="F69" s="212">
        <v>1</v>
      </c>
      <c r="G69" s="214" t="s">
        <v>65</v>
      </c>
      <c r="H69" s="215">
        <v>4</v>
      </c>
      <c r="I69" s="215">
        <v>11</v>
      </c>
      <c r="J69" s="215">
        <v>15</v>
      </c>
      <c r="K69" s="215" t="s">
        <v>35</v>
      </c>
      <c r="L69" s="215" t="s">
        <v>35</v>
      </c>
      <c r="M69" s="216">
        <v>0</v>
      </c>
      <c r="N69" s="215">
        <v>3</v>
      </c>
      <c r="O69" s="215">
        <v>4</v>
      </c>
      <c r="P69" s="215">
        <v>7</v>
      </c>
      <c r="Q69" s="215">
        <v>2</v>
      </c>
      <c r="R69" s="215">
        <v>5</v>
      </c>
      <c r="S69" s="215">
        <v>7</v>
      </c>
      <c r="T69" s="215" t="s">
        <v>35</v>
      </c>
      <c r="U69" s="215" t="s">
        <v>35</v>
      </c>
      <c r="V69" s="216">
        <v>0</v>
      </c>
      <c r="W69" s="215" t="s">
        <v>35</v>
      </c>
      <c r="X69" s="215" t="s">
        <v>35</v>
      </c>
      <c r="Y69" s="216">
        <v>0</v>
      </c>
      <c r="Z69" s="215" t="s">
        <v>35</v>
      </c>
      <c r="AA69" s="215" t="s">
        <v>35</v>
      </c>
      <c r="AB69" s="216">
        <v>0</v>
      </c>
      <c r="AC69" s="215">
        <v>0</v>
      </c>
      <c r="AD69" s="215">
        <v>1</v>
      </c>
      <c r="AE69" s="215">
        <v>1</v>
      </c>
      <c r="AF69" s="215" t="s">
        <v>35</v>
      </c>
      <c r="AG69" s="215" t="s">
        <v>35</v>
      </c>
      <c r="AH69" s="216">
        <v>0</v>
      </c>
      <c r="AI69" s="215" t="s">
        <v>35</v>
      </c>
      <c r="AJ69" s="215" t="s">
        <v>35</v>
      </c>
      <c r="AK69" s="216">
        <v>0</v>
      </c>
      <c r="AL69" s="215" t="s">
        <v>35</v>
      </c>
      <c r="AM69" s="215" t="s">
        <v>35</v>
      </c>
      <c r="AN69" s="216">
        <v>0</v>
      </c>
      <c r="AO69" s="215" t="s">
        <v>35</v>
      </c>
      <c r="AP69" s="215" t="s">
        <v>35</v>
      </c>
      <c r="AQ69" s="216">
        <v>0</v>
      </c>
      <c r="AR69" s="215" t="s">
        <v>35</v>
      </c>
      <c r="AS69" s="215" t="s">
        <v>35</v>
      </c>
      <c r="AT69" s="216">
        <v>0</v>
      </c>
      <c r="AU69" s="215" t="s">
        <v>35</v>
      </c>
      <c r="AV69" s="215" t="s">
        <v>35</v>
      </c>
      <c r="AW69" s="216">
        <v>0</v>
      </c>
      <c r="AX69" s="215" t="s">
        <v>35</v>
      </c>
      <c r="AY69" s="215" t="s">
        <v>35</v>
      </c>
      <c r="AZ69" s="216">
        <v>0</v>
      </c>
      <c r="BA69" s="215">
        <v>2</v>
      </c>
      <c r="BB69" s="215">
        <v>1</v>
      </c>
      <c r="BC69" s="215">
        <v>3</v>
      </c>
      <c r="BD69" s="215" t="s">
        <v>35</v>
      </c>
      <c r="BE69" s="215" t="s">
        <v>35</v>
      </c>
      <c r="BF69" s="216">
        <v>0</v>
      </c>
      <c r="BG69" s="215" t="s">
        <v>35</v>
      </c>
      <c r="BH69" s="215" t="s">
        <v>35</v>
      </c>
      <c r="BI69" s="216">
        <v>0</v>
      </c>
      <c r="BJ69" s="215" t="s">
        <v>35</v>
      </c>
      <c r="BK69" s="215" t="s">
        <v>35</v>
      </c>
      <c r="BL69" s="216">
        <v>0</v>
      </c>
      <c r="BM69" s="215" t="s">
        <v>35</v>
      </c>
      <c r="BN69" s="215" t="s">
        <v>35</v>
      </c>
      <c r="BO69" s="216">
        <v>0</v>
      </c>
      <c r="BP69" s="215" t="s">
        <v>35</v>
      </c>
      <c r="BQ69" s="215" t="s">
        <v>35</v>
      </c>
      <c r="BR69" s="216">
        <v>0</v>
      </c>
      <c r="BS69" s="215" t="s">
        <v>35</v>
      </c>
      <c r="BT69" s="215" t="s">
        <v>35</v>
      </c>
      <c r="BU69" s="216">
        <v>0</v>
      </c>
      <c r="BV69" s="215" t="s">
        <v>35</v>
      </c>
      <c r="BW69" s="215" t="s">
        <v>35</v>
      </c>
      <c r="BX69" s="216">
        <v>0</v>
      </c>
      <c r="BY69" s="215" t="s">
        <v>35</v>
      </c>
      <c r="BZ69" s="215" t="s">
        <v>35</v>
      </c>
      <c r="CA69" s="216">
        <v>0</v>
      </c>
      <c r="CB69" s="215" t="s">
        <v>35</v>
      </c>
      <c r="CC69" s="215" t="s">
        <v>35</v>
      </c>
      <c r="CD69" s="216">
        <v>0</v>
      </c>
      <c r="CE69" s="215" t="s">
        <v>35</v>
      </c>
      <c r="CF69" s="215" t="s">
        <v>35</v>
      </c>
      <c r="CG69" s="216">
        <v>0</v>
      </c>
      <c r="CH69" s="215" t="s">
        <v>35</v>
      </c>
      <c r="CI69" s="215" t="s">
        <v>35</v>
      </c>
      <c r="CJ69" s="216">
        <v>0</v>
      </c>
      <c r="CK69" s="215" t="s">
        <v>35</v>
      </c>
      <c r="CL69" s="215" t="s">
        <v>35</v>
      </c>
      <c r="CM69" s="216">
        <v>0</v>
      </c>
      <c r="CN69" s="215">
        <v>3</v>
      </c>
      <c r="CO69" s="215">
        <v>4</v>
      </c>
      <c r="CP69" s="215">
        <v>7</v>
      </c>
      <c r="CQ69" s="215">
        <v>14</v>
      </c>
      <c r="CR69" s="215">
        <v>26</v>
      </c>
      <c r="CS69" s="215">
        <v>40</v>
      </c>
      <c r="CT69" s="217"/>
    </row>
    <row r="70" spans="1:98" s="209" customFormat="1" ht="12.75" customHeight="1">
      <c r="A70" s="210">
        <v>2</v>
      </c>
      <c r="B70" s="211" t="s">
        <v>202</v>
      </c>
      <c r="C70" s="256">
        <v>361</v>
      </c>
      <c r="D70" s="210" t="s">
        <v>265</v>
      </c>
      <c r="E70" s="213">
        <v>10314</v>
      </c>
      <c r="F70" s="212">
        <v>1</v>
      </c>
      <c r="G70" s="214" t="s">
        <v>65</v>
      </c>
      <c r="H70" s="215">
        <v>1</v>
      </c>
      <c r="I70" s="215">
        <v>5</v>
      </c>
      <c r="J70" s="215">
        <v>6</v>
      </c>
      <c r="K70" s="215" t="s">
        <v>35</v>
      </c>
      <c r="L70" s="215" t="s">
        <v>35</v>
      </c>
      <c r="M70" s="216">
        <v>0</v>
      </c>
      <c r="N70" s="215">
        <v>4</v>
      </c>
      <c r="O70" s="215">
        <v>6</v>
      </c>
      <c r="P70" s="215">
        <v>10</v>
      </c>
      <c r="Q70" s="215">
        <v>1</v>
      </c>
      <c r="R70" s="215">
        <v>10</v>
      </c>
      <c r="S70" s="215">
        <v>11</v>
      </c>
      <c r="T70" s="215" t="s">
        <v>35</v>
      </c>
      <c r="U70" s="215" t="s">
        <v>35</v>
      </c>
      <c r="V70" s="216">
        <v>0</v>
      </c>
      <c r="W70" s="215" t="s">
        <v>35</v>
      </c>
      <c r="X70" s="215" t="s">
        <v>35</v>
      </c>
      <c r="Y70" s="216">
        <v>0</v>
      </c>
      <c r="Z70" s="215" t="s">
        <v>35</v>
      </c>
      <c r="AA70" s="215" t="s">
        <v>35</v>
      </c>
      <c r="AB70" s="216">
        <v>0</v>
      </c>
      <c r="AC70" s="215">
        <v>1</v>
      </c>
      <c r="AD70" s="215">
        <v>1</v>
      </c>
      <c r="AE70" s="215">
        <v>2</v>
      </c>
      <c r="AF70" s="215" t="s">
        <v>35</v>
      </c>
      <c r="AG70" s="215" t="s">
        <v>35</v>
      </c>
      <c r="AH70" s="216">
        <v>0</v>
      </c>
      <c r="AI70" s="215" t="s">
        <v>35</v>
      </c>
      <c r="AJ70" s="215" t="s">
        <v>35</v>
      </c>
      <c r="AK70" s="216">
        <v>0</v>
      </c>
      <c r="AL70" s="215">
        <v>0</v>
      </c>
      <c r="AM70" s="215">
        <v>2</v>
      </c>
      <c r="AN70" s="215">
        <v>2</v>
      </c>
      <c r="AO70" s="215">
        <v>0</v>
      </c>
      <c r="AP70" s="215">
        <v>2</v>
      </c>
      <c r="AQ70" s="215">
        <v>2</v>
      </c>
      <c r="AR70" s="215" t="s">
        <v>35</v>
      </c>
      <c r="AS70" s="215" t="s">
        <v>35</v>
      </c>
      <c r="AT70" s="216">
        <v>0</v>
      </c>
      <c r="AU70" s="215" t="s">
        <v>35</v>
      </c>
      <c r="AV70" s="215" t="s">
        <v>35</v>
      </c>
      <c r="AW70" s="216">
        <v>0</v>
      </c>
      <c r="AX70" s="215" t="s">
        <v>35</v>
      </c>
      <c r="AY70" s="215" t="s">
        <v>35</v>
      </c>
      <c r="AZ70" s="216">
        <v>0</v>
      </c>
      <c r="BA70" s="215">
        <v>2</v>
      </c>
      <c r="BB70" s="215">
        <v>4</v>
      </c>
      <c r="BC70" s="215">
        <v>6</v>
      </c>
      <c r="BD70" s="215" t="s">
        <v>35</v>
      </c>
      <c r="BE70" s="215" t="s">
        <v>35</v>
      </c>
      <c r="BF70" s="216">
        <v>0</v>
      </c>
      <c r="BG70" s="215" t="s">
        <v>35</v>
      </c>
      <c r="BH70" s="215" t="s">
        <v>35</v>
      </c>
      <c r="BI70" s="216">
        <v>0</v>
      </c>
      <c r="BJ70" s="215" t="s">
        <v>35</v>
      </c>
      <c r="BK70" s="215" t="s">
        <v>35</v>
      </c>
      <c r="BL70" s="216">
        <v>0</v>
      </c>
      <c r="BM70" s="215" t="s">
        <v>35</v>
      </c>
      <c r="BN70" s="215" t="s">
        <v>35</v>
      </c>
      <c r="BO70" s="216">
        <v>0</v>
      </c>
      <c r="BP70" s="215" t="s">
        <v>35</v>
      </c>
      <c r="BQ70" s="215" t="s">
        <v>35</v>
      </c>
      <c r="BR70" s="216">
        <v>0</v>
      </c>
      <c r="BS70" s="215" t="s">
        <v>35</v>
      </c>
      <c r="BT70" s="215" t="s">
        <v>35</v>
      </c>
      <c r="BU70" s="216">
        <v>0</v>
      </c>
      <c r="BV70" s="215" t="s">
        <v>35</v>
      </c>
      <c r="BW70" s="215" t="s">
        <v>35</v>
      </c>
      <c r="BX70" s="216">
        <v>0</v>
      </c>
      <c r="BY70" s="215" t="s">
        <v>35</v>
      </c>
      <c r="BZ70" s="215" t="s">
        <v>35</v>
      </c>
      <c r="CA70" s="216">
        <v>0</v>
      </c>
      <c r="CB70" s="215" t="s">
        <v>35</v>
      </c>
      <c r="CC70" s="215" t="s">
        <v>35</v>
      </c>
      <c r="CD70" s="216">
        <v>0</v>
      </c>
      <c r="CE70" s="215" t="s">
        <v>35</v>
      </c>
      <c r="CF70" s="215" t="s">
        <v>35</v>
      </c>
      <c r="CG70" s="216">
        <v>0</v>
      </c>
      <c r="CH70" s="215" t="s">
        <v>35</v>
      </c>
      <c r="CI70" s="215" t="s">
        <v>35</v>
      </c>
      <c r="CJ70" s="216">
        <v>0</v>
      </c>
      <c r="CK70" s="215" t="s">
        <v>35</v>
      </c>
      <c r="CL70" s="215" t="s">
        <v>35</v>
      </c>
      <c r="CM70" s="216">
        <v>0</v>
      </c>
      <c r="CN70" s="215">
        <v>0</v>
      </c>
      <c r="CO70" s="215">
        <v>1</v>
      </c>
      <c r="CP70" s="215">
        <v>1</v>
      </c>
      <c r="CQ70" s="215">
        <v>9</v>
      </c>
      <c r="CR70" s="215">
        <v>31</v>
      </c>
      <c r="CS70" s="215">
        <v>40</v>
      </c>
      <c r="CT70" s="217"/>
    </row>
    <row r="71" spans="1:98" s="209" customFormat="1" ht="12.75" customHeight="1">
      <c r="A71" s="210">
        <v>2</v>
      </c>
      <c r="B71" s="211" t="s">
        <v>202</v>
      </c>
      <c r="C71" s="256">
        <v>363</v>
      </c>
      <c r="D71" s="210" t="s">
        <v>75</v>
      </c>
      <c r="E71" s="213">
        <v>17546</v>
      </c>
      <c r="F71" s="212">
        <v>1</v>
      </c>
      <c r="G71" s="214" t="s">
        <v>65</v>
      </c>
      <c r="H71" s="215">
        <v>0</v>
      </c>
      <c r="I71" s="215">
        <v>5</v>
      </c>
      <c r="J71" s="215">
        <v>5</v>
      </c>
      <c r="K71" s="215">
        <v>1</v>
      </c>
      <c r="L71" s="215">
        <v>0</v>
      </c>
      <c r="M71" s="215">
        <v>1</v>
      </c>
      <c r="N71" s="215">
        <v>4</v>
      </c>
      <c r="O71" s="215">
        <v>7</v>
      </c>
      <c r="P71" s="215">
        <v>11</v>
      </c>
      <c r="Q71" s="215">
        <v>2</v>
      </c>
      <c r="R71" s="215">
        <v>9</v>
      </c>
      <c r="S71" s="215">
        <v>11</v>
      </c>
      <c r="T71" s="215" t="s">
        <v>35</v>
      </c>
      <c r="U71" s="215" t="s">
        <v>35</v>
      </c>
      <c r="V71" s="216">
        <v>0</v>
      </c>
      <c r="W71" s="215" t="s">
        <v>35</v>
      </c>
      <c r="X71" s="215" t="s">
        <v>35</v>
      </c>
      <c r="Y71" s="216">
        <v>0</v>
      </c>
      <c r="Z71" s="215" t="s">
        <v>35</v>
      </c>
      <c r="AA71" s="215" t="s">
        <v>35</v>
      </c>
      <c r="AB71" s="216">
        <v>0</v>
      </c>
      <c r="AC71" s="215">
        <v>3</v>
      </c>
      <c r="AD71" s="215">
        <v>0</v>
      </c>
      <c r="AE71" s="215">
        <v>3</v>
      </c>
      <c r="AF71" s="215" t="s">
        <v>35</v>
      </c>
      <c r="AG71" s="215" t="s">
        <v>35</v>
      </c>
      <c r="AH71" s="216">
        <v>0</v>
      </c>
      <c r="AI71" s="215" t="s">
        <v>35</v>
      </c>
      <c r="AJ71" s="215" t="s">
        <v>35</v>
      </c>
      <c r="AK71" s="216">
        <v>0</v>
      </c>
      <c r="AL71" s="215">
        <v>1</v>
      </c>
      <c r="AM71" s="215">
        <v>4</v>
      </c>
      <c r="AN71" s="215">
        <v>5</v>
      </c>
      <c r="AO71" s="215">
        <v>1</v>
      </c>
      <c r="AP71" s="215">
        <v>1</v>
      </c>
      <c r="AQ71" s="215">
        <v>2</v>
      </c>
      <c r="AR71" s="215" t="s">
        <v>35</v>
      </c>
      <c r="AS71" s="215" t="s">
        <v>35</v>
      </c>
      <c r="AT71" s="216">
        <v>0</v>
      </c>
      <c r="AU71" s="215" t="s">
        <v>35</v>
      </c>
      <c r="AV71" s="215" t="s">
        <v>35</v>
      </c>
      <c r="AW71" s="216">
        <v>0</v>
      </c>
      <c r="AX71" s="215" t="s">
        <v>35</v>
      </c>
      <c r="AY71" s="215" t="s">
        <v>35</v>
      </c>
      <c r="AZ71" s="216">
        <v>0</v>
      </c>
      <c r="BA71" s="215">
        <v>0</v>
      </c>
      <c r="BB71" s="215">
        <v>1</v>
      </c>
      <c r="BC71" s="215">
        <v>1</v>
      </c>
      <c r="BD71" s="215" t="s">
        <v>35</v>
      </c>
      <c r="BE71" s="215" t="s">
        <v>35</v>
      </c>
      <c r="BF71" s="216">
        <v>0</v>
      </c>
      <c r="BG71" s="215" t="s">
        <v>35</v>
      </c>
      <c r="BH71" s="215" t="s">
        <v>35</v>
      </c>
      <c r="BI71" s="216">
        <v>0</v>
      </c>
      <c r="BJ71" s="215" t="s">
        <v>35</v>
      </c>
      <c r="BK71" s="215" t="s">
        <v>35</v>
      </c>
      <c r="BL71" s="216">
        <v>0</v>
      </c>
      <c r="BM71" s="215" t="s">
        <v>35</v>
      </c>
      <c r="BN71" s="215" t="s">
        <v>35</v>
      </c>
      <c r="BO71" s="216">
        <v>0</v>
      </c>
      <c r="BP71" s="215" t="s">
        <v>35</v>
      </c>
      <c r="BQ71" s="215" t="s">
        <v>35</v>
      </c>
      <c r="BR71" s="216">
        <v>0</v>
      </c>
      <c r="BS71" s="215" t="s">
        <v>35</v>
      </c>
      <c r="BT71" s="215" t="s">
        <v>35</v>
      </c>
      <c r="BU71" s="216">
        <v>0</v>
      </c>
      <c r="BV71" s="215" t="s">
        <v>35</v>
      </c>
      <c r="BW71" s="215" t="s">
        <v>35</v>
      </c>
      <c r="BX71" s="216">
        <v>0</v>
      </c>
      <c r="BY71" s="215" t="s">
        <v>35</v>
      </c>
      <c r="BZ71" s="215" t="s">
        <v>35</v>
      </c>
      <c r="CA71" s="216">
        <v>0</v>
      </c>
      <c r="CB71" s="215" t="s">
        <v>35</v>
      </c>
      <c r="CC71" s="215" t="s">
        <v>35</v>
      </c>
      <c r="CD71" s="216">
        <v>0</v>
      </c>
      <c r="CE71" s="215" t="s">
        <v>35</v>
      </c>
      <c r="CF71" s="215" t="s">
        <v>35</v>
      </c>
      <c r="CG71" s="216">
        <v>0</v>
      </c>
      <c r="CH71" s="215" t="s">
        <v>35</v>
      </c>
      <c r="CI71" s="215" t="s">
        <v>35</v>
      </c>
      <c r="CJ71" s="216">
        <v>0</v>
      </c>
      <c r="CK71" s="215" t="s">
        <v>35</v>
      </c>
      <c r="CL71" s="215" t="s">
        <v>35</v>
      </c>
      <c r="CM71" s="216">
        <v>0</v>
      </c>
      <c r="CN71" s="215">
        <v>0</v>
      </c>
      <c r="CO71" s="215">
        <v>1</v>
      </c>
      <c r="CP71" s="215">
        <v>1</v>
      </c>
      <c r="CQ71" s="215">
        <v>12</v>
      </c>
      <c r="CR71" s="215">
        <v>28</v>
      </c>
      <c r="CS71" s="215">
        <v>40</v>
      </c>
      <c r="CT71" s="217"/>
    </row>
    <row r="72" spans="1:98" s="209" customFormat="1" ht="12.75" customHeight="1">
      <c r="A72" s="210">
        <v>2</v>
      </c>
      <c r="B72" s="211" t="s">
        <v>202</v>
      </c>
      <c r="C72" s="256">
        <v>404</v>
      </c>
      <c r="D72" s="210" t="s">
        <v>77</v>
      </c>
      <c r="E72" s="213">
        <v>16280</v>
      </c>
      <c r="F72" s="212">
        <v>1</v>
      </c>
      <c r="G72" s="214" t="s">
        <v>65</v>
      </c>
      <c r="H72" s="215">
        <v>1</v>
      </c>
      <c r="I72" s="215">
        <v>4</v>
      </c>
      <c r="J72" s="215">
        <v>5</v>
      </c>
      <c r="K72" s="215" t="s">
        <v>35</v>
      </c>
      <c r="L72" s="215" t="s">
        <v>35</v>
      </c>
      <c r="M72" s="216">
        <v>0</v>
      </c>
      <c r="N72" s="215">
        <v>5</v>
      </c>
      <c r="O72" s="215">
        <v>7</v>
      </c>
      <c r="P72" s="215">
        <v>12</v>
      </c>
      <c r="Q72" s="215">
        <v>1</v>
      </c>
      <c r="R72" s="215">
        <v>6</v>
      </c>
      <c r="S72" s="215">
        <v>7</v>
      </c>
      <c r="T72" s="215" t="s">
        <v>35</v>
      </c>
      <c r="U72" s="215" t="s">
        <v>35</v>
      </c>
      <c r="V72" s="216">
        <v>0</v>
      </c>
      <c r="W72" s="215" t="s">
        <v>35</v>
      </c>
      <c r="X72" s="215" t="s">
        <v>35</v>
      </c>
      <c r="Y72" s="216">
        <v>0</v>
      </c>
      <c r="Z72" s="215" t="s">
        <v>35</v>
      </c>
      <c r="AA72" s="215" t="s">
        <v>35</v>
      </c>
      <c r="AB72" s="216">
        <v>0</v>
      </c>
      <c r="AC72" s="215">
        <v>2</v>
      </c>
      <c r="AD72" s="215">
        <v>0</v>
      </c>
      <c r="AE72" s="215">
        <v>2</v>
      </c>
      <c r="AF72" s="215" t="s">
        <v>35</v>
      </c>
      <c r="AG72" s="215" t="s">
        <v>35</v>
      </c>
      <c r="AH72" s="216">
        <v>0</v>
      </c>
      <c r="AI72" s="215" t="s">
        <v>35</v>
      </c>
      <c r="AJ72" s="215" t="s">
        <v>35</v>
      </c>
      <c r="AK72" s="216">
        <v>0</v>
      </c>
      <c r="AL72" s="215">
        <v>0</v>
      </c>
      <c r="AM72" s="215">
        <v>4</v>
      </c>
      <c r="AN72" s="215">
        <v>4</v>
      </c>
      <c r="AO72" s="215">
        <v>0</v>
      </c>
      <c r="AP72" s="215">
        <v>5</v>
      </c>
      <c r="AQ72" s="215">
        <v>5</v>
      </c>
      <c r="AR72" s="215" t="s">
        <v>35</v>
      </c>
      <c r="AS72" s="215" t="s">
        <v>35</v>
      </c>
      <c r="AT72" s="216">
        <v>0</v>
      </c>
      <c r="AU72" s="215" t="s">
        <v>35</v>
      </c>
      <c r="AV72" s="215" t="s">
        <v>35</v>
      </c>
      <c r="AW72" s="216">
        <v>0</v>
      </c>
      <c r="AX72" s="215" t="s">
        <v>35</v>
      </c>
      <c r="AY72" s="215" t="s">
        <v>35</v>
      </c>
      <c r="AZ72" s="216">
        <v>0</v>
      </c>
      <c r="BA72" s="215">
        <v>3</v>
      </c>
      <c r="BB72" s="215">
        <v>1</v>
      </c>
      <c r="BC72" s="215">
        <v>4</v>
      </c>
      <c r="BD72" s="215" t="s">
        <v>35</v>
      </c>
      <c r="BE72" s="215" t="s">
        <v>35</v>
      </c>
      <c r="BF72" s="216">
        <v>0</v>
      </c>
      <c r="BG72" s="215" t="s">
        <v>35</v>
      </c>
      <c r="BH72" s="215" t="s">
        <v>35</v>
      </c>
      <c r="BI72" s="216">
        <v>0</v>
      </c>
      <c r="BJ72" s="215" t="s">
        <v>35</v>
      </c>
      <c r="BK72" s="215" t="s">
        <v>35</v>
      </c>
      <c r="BL72" s="216">
        <v>0</v>
      </c>
      <c r="BM72" s="215" t="s">
        <v>35</v>
      </c>
      <c r="BN72" s="215" t="s">
        <v>35</v>
      </c>
      <c r="BO72" s="216">
        <v>0</v>
      </c>
      <c r="BP72" s="215">
        <v>0</v>
      </c>
      <c r="BQ72" s="215">
        <v>1</v>
      </c>
      <c r="BR72" s="215">
        <v>1</v>
      </c>
      <c r="BS72" s="215" t="s">
        <v>35</v>
      </c>
      <c r="BT72" s="215" t="s">
        <v>35</v>
      </c>
      <c r="BU72" s="216">
        <v>0</v>
      </c>
      <c r="BV72" s="215" t="s">
        <v>35</v>
      </c>
      <c r="BW72" s="215" t="s">
        <v>35</v>
      </c>
      <c r="BX72" s="216">
        <v>0</v>
      </c>
      <c r="BY72" s="215" t="s">
        <v>35</v>
      </c>
      <c r="BZ72" s="215" t="s">
        <v>35</v>
      </c>
      <c r="CA72" s="216">
        <v>0</v>
      </c>
      <c r="CB72" s="215" t="s">
        <v>35</v>
      </c>
      <c r="CC72" s="215" t="s">
        <v>35</v>
      </c>
      <c r="CD72" s="216">
        <v>0</v>
      </c>
      <c r="CE72" s="215" t="s">
        <v>35</v>
      </c>
      <c r="CF72" s="215" t="s">
        <v>35</v>
      </c>
      <c r="CG72" s="216">
        <v>0</v>
      </c>
      <c r="CH72" s="215" t="s">
        <v>35</v>
      </c>
      <c r="CI72" s="215" t="s">
        <v>35</v>
      </c>
      <c r="CJ72" s="216">
        <v>0</v>
      </c>
      <c r="CK72" s="215" t="s">
        <v>35</v>
      </c>
      <c r="CL72" s="215" t="s">
        <v>35</v>
      </c>
      <c r="CM72" s="216">
        <v>0</v>
      </c>
      <c r="CN72" s="215" t="s">
        <v>35</v>
      </c>
      <c r="CO72" s="215" t="s">
        <v>35</v>
      </c>
      <c r="CP72" s="216">
        <v>0</v>
      </c>
      <c r="CQ72" s="215">
        <v>12</v>
      </c>
      <c r="CR72" s="215">
        <v>28</v>
      </c>
      <c r="CS72" s="215">
        <v>40</v>
      </c>
      <c r="CT72" s="217"/>
    </row>
    <row r="73" spans="1:98" s="209" customFormat="1" ht="12.75" customHeight="1">
      <c r="A73" s="210">
        <v>2</v>
      </c>
      <c r="B73" s="211" t="s">
        <v>202</v>
      </c>
      <c r="C73" s="257">
        <v>546</v>
      </c>
      <c r="D73" s="258" t="s">
        <v>286</v>
      </c>
      <c r="E73" s="213">
        <v>10079</v>
      </c>
      <c r="F73" s="212">
        <v>1</v>
      </c>
      <c r="G73" s="214" t="s">
        <v>65</v>
      </c>
      <c r="H73" s="215">
        <v>2</v>
      </c>
      <c r="I73" s="215">
        <v>2</v>
      </c>
      <c r="J73" s="215">
        <v>4</v>
      </c>
      <c r="K73" s="215" t="s">
        <v>35</v>
      </c>
      <c r="L73" s="215" t="s">
        <v>35</v>
      </c>
      <c r="M73" s="216">
        <v>0</v>
      </c>
      <c r="N73" s="215">
        <v>5</v>
      </c>
      <c r="O73" s="215">
        <v>6</v>
      </c>
      <c r="P73" s="215">
        <v>11</v>
      </c>
      <c r="Q73" s="215">
        <v>3</v>
      </c>
      <c r="R73" s="215">
        <v>11</v>
      </c>
      <c r="S73" s="215">
        <v>14</v>
      </c>
      <c r="T73" s="215" t="s">
        <v>35</v>
      </c>
      <c r="U73" s="215" t="s">
        <v>35</v>
      </c>
      <c r="V73" s="216">
        <v>0</v>
      </c>
      <c r="W73" s="215" t="s">
        <v>35</v>
      </c>
      <c r="X73" s="215" t="s">
        <v>35</v>
      </c>
      <c r="Y73" s="216">
        <v>0</v>
      </c>
      <c r="Z73" s="215" t="s">
        <v>35</v>
      </c>
      <c r="AA73" s="215" t="s">
        <v>35</v>
      </c>
      <c r="AB73" s="216">
        <v>0</v>
      </c>
      <c r="AC73" s="215">
        <v>3</v>
      </c>
      <c r="AD73" s="215">
        <v>1</v>
      </c>
      <c r="AE73" s="215">
        <v>4</v>
      </c>
      <c r="AF73" s="215" t="s">
        <v>35</v>
      </c>
      <c r="AG73" s="215" t="s">
        <v>35</v>
      </c>
      <c r="AH73" s="216">
        <v>0</v>
      </c>
      <c r="AI73" s="215" t="s">
        <v>35</v>
      </c>
      <c r="AJ73" s="215" t="s">
        <v>35</v>
      </c>
      <c r="AK73" s="216">
        <v>0</v>
      </c>
      <c r="AL73" s="215" t="s">
        <v>35</v>
      </c>
      <c r="AM73" s="215" t="s">
        <v>35</v>
      </c>
      <c r="AN73" s="216">
        <v>0</v>
      </c>
      <c r="AO73" s="215">
        <v>0</v>
      </c>
      <c r="AP73" s="215">
        <v>3</v>
      </c>
      <c r="AQ73" s="215">
        <v>3</v>
      </c>
      <c r="AR73" s="215" t="s">
        <v>35</v>
      </c>
      <c r="AS73" s="215" t="s">
        <v>35</v>
      </c>
      <c r="AT73" s="216">
        <v>0</v>
      </c>
      <c r="AU73" s="215" t="s">
        <v>35</v>
      </c>
      <c r="AV73" s="215" t="s">
        <v>35</v>
      </c>
      <c r="AW73" s="216">
        <v>0</v>
      </c>
      <c r="AX73" s="215" t="s">
        <v>35</v>
      </c>
      <c r="AY73" s="215" t="s">
        <v>35</v>
      </c>
      <c r="AZ73" s="216">
        <v>0</v>
      </c>
      <c r="BA73" s="215">
        <v>1</v>
      </c>
      <c r="BB73" s="215">
        <v>3</v>
      </c>
      <c r="BC73" s="215">
        <v>4</v>
      </c>
      <c r="BD73" s="215" t="s">
        <v>35</v>
      </c>
      <c r="BE73" s="215" t="s">
        <v>35</v>
      </c>
      <c r="BF73" s="216">
        <v>0</v>
      </c>
      <c r="BG73" s="215" t="s">
        <v>35</v>
      </c>
      <c r="BH73" s="215" t="s">
        <v>35</v>
      </c>
      <c r="BI73" s="216">
        <v>0</v>
      </c>
      <c r="BJ73" s="215" t="s">
        <v>35</v>
      </c>
      <c r="BK73" s="215" t="s">
        <v>35</v>
      </c>
      <c r="BL73" s="216">
        <v>0</v>
      </c>
      <c r="BM73" s="215" t="s">
        <v>35</v>
      </c>
      <c r="BN73" s="215" t="s">
        <v>35</v>
      </c>
      <c r="BO73" s="216">
        <v>0</v>
      </c>
      <c r="BP73" s="215" t="s">
        <v>35</v>
      </c>
      <c r="BQ73" s="215" t="s">
        <v>35</v>
      </c>
      <c r="BR73" s="216">
        <v>0</v>
      </c>
      <c r="BS73" s="215" t="s">
        <v>35</v>
      </c>
      <c r="BT73" s="215" t="s">
        <v>35</v>
      </c>
      <c r="BU73" s="216">
        <v>0</v>
      </c>
      <c r="BV73" s="215" t="s">
        <v>35</v>
      </c>
      <c r="BW73" s="215" t="s">
        <v>35</v>
      </c>
      <c r="BX73" s="216">
        <v>0</v>
      </c>
      <c r="BY73" s="215" t="s">
        <v>35</v>
      </c>
      <c r="BZ73" s="215" t="s">
        <v>35</v>
      </c>
      <c r="CA73" s="216">
        <v>0</v>
      </c>
      <c r="CB73" s="215" t="s">
        <v>35</v>
      </c>
      <c r="CC73" s="215" t="s">
        <v>35</v>
      </c>
      <c r="CD73" s="216">
        <v>0</v>
      </c>
      <c r="CE73" s="215" t="s">
        <v>35</v>
      </c>
      <c r="CF73" s="215" t="s">
        <v>35</v>
      </c>
      <c r="CG73" s="216">
        <v>0</v>
      </c>
      <c r="CH73" s="215" t="s">
        <v>35</v>
      </c>
      <c r="CI73" s="215" t="s">
        <v>35</v>
      </c>
      <c r="CJ73" s="216">
        <v>0</v>
      </c>
      <c r="CK73" s="215" t="s">
        <v>35</v>
      </c>
      <c r="CL73" s="215" t="s">
        <v>35</v>
      </c>
      <c r="CM73" s="216">
        <v>0</v>
      </c>
      <c r="CN73" s="215" t="s">
        <v>35</v>
      </c>
      <c r="CO73" s="215" t="s">
        <v>35</v>
      </c>
      <c r="CP73" s="216">
        <v>0</v>
      </c>
      <c r="CQ73" s="215">
        <v>14</v>
      </c>
      <c r="CR73" s="215">
        <v>26</v>
      </c>
      <c r="CS73" s="215">
        <v>40</v>
      </c>
      <c r="CT73" s="217"/>
    </row>
    <row r="74" spans="1:98" s="209" customFormat="1" ht="12.75" customHeight="1">
      <c r="A74" s="210">
        <v>2</v>
      </c>
      <c r="B74" s="211" t="s">
        <v>202</v>
      </c>
      <c r="C74" s="256">
        <v>616</v>
      </c>
      <c r="D74" s="210" t="s">
        <v>158</v>
      </c>
      <c r="E74" s="213">
        <v>12533</v>
      </c>
      <c r="F74" s="212">
        <v>1</v>
      </c>
      <c r="G74" s="214" t="s">
        <v>65</v>
      </c>
      <c r="H74" s="215">
        <v>1</v>
      </c>
      <c r="I74" s="215">
        <v>3</v>
      </c>
      <c r="J74" s="215">
        <v>4</v>
      </c>
      <c r="K74" s="215" t="s">
        <v>35</v>
      </c>
      <c r="L74" s="215" t="s">
        <v>35</v>
      </c>
      <c r="M74" s="216">
        <v>0</v>
      </c>
      <c r="N74" s="215">
        <v>2</v>
      </c>
      <c r="O74" s="215">
        <v>4</v>
      </c>
      <c r="P74" s="215">
        <v>6</v>
      </c>
      <c r="Q74" s="215">
        <v>1</v>
      </c>
      <c r="R74" s="215">
        <v>6</v>
      </c>
      <c r="S74" s="215">
        <v>7</v>
      </c>
      <c r="T74" s="215" t="s">
        <v>35</v>
      </c>
      <c r="U74" s="215" t="s">
        <v>35</v>
      </c>
      <c r="V74" s="216">
        <v>0</v>
      </c>
      <c r="W74" s="215" t="s">
        <v>35</v>
      </c>
      <c r="X74" s="215" t="s">
        <v>35</v>
      </c>
      <c r="Y74" s="216">
        <v>0</v>
      </c>
      <c r="Z74" s="215" t="s">
        <v>35</v>
      </c>
      <c r="AA74" s="215" t="s">
        <v>35</v>
      </c>
      <c r="AB74" s="216">
        <v>0</v>
      </c>
      <c r="AC74" s="215">
        <v>2</v>
      </c>
      <c r="AD74" s="215">
        <v>2</v>
      </c>
      <c r="AE74" s="215">
        <v>4</v>
      </c>
      <c r="AF74" s="215" t="s">
        <v>35</v>
      </c>
      <c r="AG74" s="215" t="s">
        <v>35</v>
      </c>
      <c r="AH74" s="216">
        <v>0</v>
      </c>
      <c r="AI74" s="215" t="s">
        <v>35</v>
      </c>
      <c r="AJ74" s="215" t="s">
        <v>35</v>
      </c>
      <c r="AK74" s="216">
        <v>0</v>
      </c>
      <c r="AL74" s="215">
        <v>1</v>
      </c>
      <c r="AM74" s="215">
        <v>1</v>
      </c>
      <c r="AN74" s="215">
        <v>2</v>
      </c>
      <c r="AO74" s="215" t="s">
        <v>35</v>
      </c>
      <c r="AP74" s="215" t="s">
        <v>35</v>
      </c>
      <c r="AQ74" s="216">
        <v>0</v>
      </c>
      <c r="AR74" s="215" t="s">
        <v>35</v>
      </c>
      <c r="AS74" s="215" t="s">
        <v>35</v>
      </c>
      <c r="AT74" s="216">
        <v>0</v>
      </c>
      <c r="AU74" s="215" t="s">
        <v>35</v>
      </c>
      <c r="AV74" s="215" t="s">
        <v>35</v>
      </c>
      <c r="AW74" s="216">
        <v>0</v>
      </c>
      <c r="AX74" s="215" t="s">
        <v>35</v>
      </c>
      <c r="AY74" s="215" t="s">
        <v>35</v>
      </c>
      <c r="AZ74" s="216">
        <v>0</v>
      </c>
      <c r="BA74" s="215">
        <v>3</v>
      </c>
      <c r="BB74" s="215">
        <v>3</v>
      </c>
      <c r="BC74" s="215">
        <v>6</v>
      </c>
      <c r="BD74" s="215" t="s">
        <v>35</v>
      </c>
      <c r="BE74" s="215" t="s">
        <v>35</v>
      </c>
      <c r="BF74" s="216">
        <v>0</v>
      </c>
      <c r="BG74" s="215" t="s">
        <v>35</v>
      </c>
      <c r="BH74" s="215" t="s">
        <v>35</v>
      </c>
      <c r="BI74" s="216">
        <v>0</v>
      </c>
      <c r="BJ74" s="215" t="s">
        <v>35</v>
      </c>
      <c r="BK74" s="215" t="s">
        <v>35</v>
      </c>
      <c r="BL74" s="216">
        <v>0</v>
      </c>
      <c r="BM74" s="215" t="s">
        <v>35</v>
      </c>
      <c r="BN74" s="215" t="s">
        <v>35</v>
      </c>
      <c r="BO74" s="216">
        <v>0</v>
      </c>
      <c r="BP74" s="215">
        <v>1</v>
      </c>
      <c r="BQ74" s="215">
        <v>0</v>
      </c>
      <c r="BR74" s="215">
        <v>1</v>
      </c>
      <c r="BS74" s="215" t="s">
        <v>35</v>
      </c>
      <c r="BT74" s="215" t="s">
        <v>35</v>
      </c>
      <c r="BU74" s="216">
        <v>0</v>
      </c>
      <c r="BV74" s="215" t="s">
        <v>35</v>
      </c>
      <c r="BW74" s="215" t="s">
        <v>35</v>
      </c>
      <c r="BX74" s="216">
        <v>0</v>
      </c>
      <c r="BY74" s="215" t="s">
        <v>35</v>
      </c>
      <c r="BZ74" s="215" t="s">
        <v>35</v>
      </c>
      <c r="CA74" s="216">
        <v>0</v>
      </c>
      <c r="CB74" s="215" t="s">
        <v>35</v>
      </c>
      <c r="CC74" s="215" t="s">
        <v>35</v>
      </c>
      <c r="CD74" s="216">
        <v>0</v>
      </c>
      <c r="CE74" s="215" t="s">
        <v>35</v>
      </c>
      <c r="CF74" s="215" t="s">
        <v>35</v>
      </c>
      <c r="CG74" s="216">
        <v>0</v>
      </c>
      <c r="CH74" s="215" t="s">
        <v>35</v>
      </c>
      <c r="CI74" s="215" t="s">
        <v>35</v>
      </c>
      <c r="CJ74" s="216">
        <v>0</v>
      </c>
      <c r="CK74" s="215" t="s">
        <v>35</v>
      </c>
      <c r="CL74" s="215" t="s">
        <v>35</v>
      </c>
      <c r="CM74" s="216">
        <v>0</v>
      </c>
      <c r="CN74" s="215" t="s">
        <v>35</v>
      </c>
      <c r="CO74" s="215" t="s">
        <v>35</v>
      </c>
      <c r="CP74" s="216">
        <v>0</v>
      </c>
      <c r="CQ74" s="215">
        <v>11</v>
      </c>
      <c r="CR74" s="215">
        <v>19</v>
      </c>
      <c r="CS74" s="215">
        <v>30</v>
      </c>
      <c r="CT74" s="217"/>
    </row>
    <row r="75" spans="1:98" s="209" customFormat="1" ht="12.75" customHeight="1">
      <c r="A75" s="210">
        <v>2</v>
      </c>
      <c r="B75" s="211" t="s">
        <v>202</v>
      </c>
      <c r="C75" s="256">
        <v>768</v>
      </c>
      <c r="D75" s="210" t="s">
        <v>118</v>
      </c>
      <c r="E75" s="213">
        <v>12707</v>
      </c>
      <c r="F75" s="212">
        <v>1</v>
      </c>
      <c r="G75" s="214" t="s">
        <v>65</v>
      </c>
      <c r="H75" s="215">
        <v>1</v>
      </c>
      <c r="I75" s="215">
        <v>2</v>
      </c>
      <c r="J75" s="215">
        <v>3</v>
      </c>
      <c r="K75" s="215" t="s">
        <v>35</v>
      </c>
      <c r="L75" s="215" t="s">
        <v>35</v>
      </c>
      <c r="M75" s="216">
        <v>0</v>
      </c>
      <c r="N75" s="215">
        <v>1</v>
      </c>
      <c r="O75" s="215">
        <v>5</v>
      </c>
      <c r="P75" s="215">
        <v>6</v>
      </c>
      <c r="Q75" s="215">
        <v>0</v>
      </c>
      <c r="R75" s="215">
        <v>10</v>
      </c>
      <c r="S75" s="215">
        <v>10</v>
      </c>
      <c r="T75" s="215" t="s">
        <v>35</v>
      </c>
      <c r="U75" s="215" t="s">
        <v>35</v>
      </c>
      <c r="V75" s="216">
        <v>0</v>
      </c>
      <c r="W75" s="215" t="s">
        <v>35</v>
      </c>
      <c r="X75" s="215" t="s">
        <v>35</v>
      </c>
      <c r="Y75" s="216">
        <v>0</v>
      </c>
      <c r="Z75" s="215" t="s">
        <v>35</v>
      </c>
      <c r="AA75" s="215" t="s">
        <v>35</v>
      </c>
      <c r="AB75" s="216">
        <v>0</v>
      </c>
      <c r="AC75" s="215">
        <v>1</v>
      </c>
      <c r="AD75" s="215">
        <v>3</v>
      </c>
      <c r="AE75" s="215">
        <v>4</v>
      </c>
      <c r="AF75" s="215" t="s">
        <v>35</v>
      </c>
      <c r="AG75" s="215" t="s">
        <v>35</v>
      </c>
      <c r="AH75" s="216">
        <v>0</v>
      </c>
      <c r="AI75" s="215" t="s">
        <v>35</v>
      </c>
      <c r="AJ75" s="215" t="s">
        <v>35</v>
      </c>
      <c r="AK75" s="216">
        <v>0</v>
      </c>
      <c r="AL75" s="215">
        <v>0</v>
      </c>
      <c r="AM75" s="215">
        <v>1</v>
      </c>
      <c r="AN75" s="215">
        <v>1</v>
      </c>
      <c r="AO75" s="215">
        <v>1</v>
      </c>
      <c r="AP75" s="215">
        <v>3</v>
      </c>
      <c r="AQ75" s="215">
        <v>4</v>
      </c>
      <c r="AR75" s="215" t="s">
        <v>35</v>
      </c>
      <c r="AS75" s="215" t="s">
        <v>35</v>
      </c>
      <c r="AT75" s="216">
        <v>0</v>
      </c>
      <c r="AU75" s="215" t="s">
        <v>35</v>
      </c>
      <c r="AV75" s="215" t="s">
        <v>35</v>
      </c>
      <c r="AW75" s="216">
        <v>0</v>
      </c>
      <c r="AX75" s="215" t="s">
        <v>35</v>
      </c>
      <c r="AY75" s="215" t="s">
        <v>35</v>
      </c>
      <c r="AZ75" s="216">
        <v>0</v>
      </c>
      <c r="BA75" s="215">
        <v>1</v>
      </c>
      <c r="BB75" s="215">
        <v>2</v>
      </c>
      <c r="BC75" s="215">
        <v>3</v>
      </c>
      <c r="BD75" s="215" t="s">
        <v>35</v>
      </c>
      <c r="BE75" s="215" t="s">
        <v>35</v>
      </c>
      <c r="BF75" s="216">
        <v>0</v>
      </c>
      <c r="BG75" s="215" t="s">
        <v>35</v>
      </c>
      <c r="BH75" s="215" t="s">
        <v>35</v>
      </c>
      <c r="BI75" s="216">
        <v>0</v>
      </c>
      <c r="BJ75" s="215" t="s">
        <v>35</v>
      </c>
      <c r="BK75" s="215" t="s">
        <v>35</v>
      </c>
      <c r="BL75" s="216">
        <v>0</v>
      </c>
      <c r="BM75" s="215" t="s">
        <v>35</v>
      </c>
      <c r="BN75" s="215" t="s">
        <v>35</v>
      </c>
      <c r="BO75" s="216">
        <v>0</v>
      </c>
      <c r="BP75" s="215">
        <v>0</v>
      </c>
      <c r="BQ75" s="215">
        <v>1</v>
      </c>
      <c r="BR75" s="215">
        <v>1</v>
      </c>
      <c r="BS75" s="215" t="s">
        <v>35</v>
      </c>
      <c r="BT75" s="215" t="s">
        <v>35</v>
      </c>
      <c r="BU75" s="216">
        <v>0</v>
      </c>
      <c r="BV75" s="215" t="s">
        <v>35</v>
      </c>
      <c r="BW75" s="215" t="s">
        <v>35</v>
      </c>
      <c r="BX75" s="216">
        <v>0</v>
      </c>
      <c r="BY75" s="215" t="s">
        <v>35</v>
      </c>
      <c r="BZ75" s="215" t="s">
        <v>35</v>
      </c>
      <c r="CA75" s="216">
        <v>0</v>
      </c>
      <c r="CB75" s="215" t="s">
        <v>35</v>
      </c>
      <c r="CC75" s="215" t="s">
        <v>35</v>
      </c>
      <c r="CD75" s="216">
        <v>0</v>
      </c>
      <c r="CE75" s="215" t="s">
        <v>35</v>
      </c>
      <c r="CF75" s="215" t="s">
        <v>35</v>
      </c>
      <c r="CG75" s="216">
        <v>0</v>
      </c>
      <c r="CH75" s="215" t="s">
        <v>35</v>
      </c>
      <c r="CI75" s="215" t="s">
        <v>35</v>
      </c>
      <c r="CJ75" s="216">
        <v>0</v>
      </c>
      <c r="CK75" s="215" t="s">
        <v>35</v>
      </c>
      <c r="CL75" s="215" t="s">
        <v>35</v>
      </c>
      <c r="CM75" s="216">
        <v>0</v>
      </c>
      <c r="CN75" s="215">
        <v>2</v>
      </c>
      <c r="CO75" s="215">
        <v>2</v>
      </c>
      <c r="CP75" s="215">
        <v>4</v>
      </c>
      <c r="CQ75" s="215">
        <v>7</v>
      </c>
      <c r="CR75" s="215">
        <v>29</v>
      </c>
      <c r="CS75" s="215">
        <v>36</v>
      </c>
      <c r="CT75" s="217"/>
    </row>
    <row r="76" spans="1:98" s="209" customFormat="1" ht="12.6" customHeight="1">
      <c r="A76" s="210">
        <v>2</v>
      </c>
      <c r="B76" s="211" t="s">
        <v>202</v>
      </c>
      <c r="C76" s="256">
        <v>939</v>
      </c>
      <c r="D76" s="210" t="s">
        <v>79</v>
      </c>
      <c r="E76" s="213">
        <v>15816</v>
      </c>
      <c r="F76" s="212">
        <v>1</v>
      </c>
      <c r="G76" s="214" t="s">
        <v>65</v>
      </c>
      <c r="H76" s="215">
        <v>1</v>
      </c>
      <c r="I76" s="215">
        <v>4</v>
      </c>
      <c r="J76" s="215">
        <v>5</v>
      </c>
      <c r="K76" s="215" t="s">
        <v>35</v>
      </c>
      <c r="L76" s="215" t="s">
        <v>35</v>
      </c>
      <c r="M76" s="216">
        <v>0</v>
      </c>
      <c r="N76" s="215">
        <v>3</v>
      </c>
      <c r="O76" s="215">
        <v>4</v>
      </c>
      <c r="P76" s="215">
        <v>7</v>
      </c>
      <c r="Q76" s="215">
        <v>1</v>
      </c>
      <c r="R76" s="215">
        <v>8</v>
      </c>
      <c r="S76" s="215">
        <v>9</v>
      </c>
      <c r="T76" s="215" t="s">
        <v>35</v>
      </c>
      <c r="U76" s="215" t="s">
        <v>35</v>
      </c>
      <c r="V76" s="216">
        <v>0</v>
      </c>
      <c r="W76" s="215" t="s">
        <v>35</v>
      </c>
      <c r="X76" s="215" t="s">
        <v>35</v>
      </c>
      <c r="Y76" s="216">
        <v>0</v>
      </c>
      <c r="Z76" s="215" t="s">
        <v>35</v>
      </c>
      <c r="AA76" s="215" t="s">
        <v>35</v>
      </c>
      <c r="AB76" s="216">
        <v>0</v>
      </c>
      <c r="AC76" s="215">
        <v>1</v>
      </c>
      <c r="AD76" s="215">
        <v>3</v>
      </c>
      <c r="AE76" s="215">
        <v>4</v>
      </c>
      <c r="AF76" s="215" t="s">
        <v>35</v>
      </c>
      <c r="AG76" s="215" t="s">
        <v>35</v>
      </c>
      <c r="AH76" s="216">
        <v>0</v>
      </c>
      <c r="AI76" s="215" t="s">
        <v>35</v>
      </c>
      <c r="AJ76" s="215" t="s">
        <v>35</v>
      </c>
      <c r="AK76" s="216">
        <v>0</v>
      </c>
      <c r="AL76" s="215">
        <v>1</v>
      </c>
      <c r="AM76" s="215">
        <v>2</v>
      </c>
      <c r="AN76" s="215">
        <v>3</v>
      </c>
      <c r="AO76" s="215">
        <v>1</v>
      </c>
      <c r="AP76" s="215">
        <v>2</v>
      </c>
      <c r="AQ76" s="215">
        <v>3</v>
      </c>
      <c r="AR76" s="215" t="s">
        <v>35</v>
      </c>
      <c r="AS76" s="215" t="s">
        <v>35</v>
      </c>
      <c r="AT76" s="216">
        <v>0</v>
      </c>
      <c r="AU76" s="215" t="s">
        <v>35</v>
      </c>
      <c r="AV76" s="215" t="s">
        <v>35</v>
      </c>
      <c r="AW76" s="216">
        <v>0</v>
      </c>
      <c r="AX76" s="215" t="s">
        <v>35</v>
      </c>
      <c r="AY76" s="215" t="s">
        <v>35</v>
      </c>
      <c r="AZ76" s="216">
        <v>0</v>
      </c>
      <c r="BA76" s="215">
        <v>0</v>
      </c>
      <c r="BB76" s="215">
        <v>1</v>
      </c>
      <c r="BC76" s="215">
        <v>1</v>
      </c>
      <c r="BD76" s="215" t="s">
        <v>35</v>
      </c>
      <c r="BE76" s="215" t="s">
        <v>35</v>
      </c>
      <c r="BF76" s="216">
        <v>0</v>
      </c>
      <c r="BG76" s="215" t="s">
        <v>35</v>
      </c>
      <c r="BH76" s="215" t="s">
        <v>35</v>
      </c>
      <c r="BI76" s="216">
        <v>0</v>
      </c>
      <c r="BJ76" s="215" t="s">
        <v>35</v>
      </c>
      <c r="BK76" s="215" t="s">
        <v>35</v>
      </c>
      <c r="BL76" s="216">
        <v>0</v>
      </c>
      <c r="BM76" s="215" t="s">
        <v>35</v>
      </c>
      <c r="BN76" s="215" t="s">
        <v>35</v>
      </c>
      <c r="BO76" s="216">
        <v>0</v>
      </c>
      <c r="BP76" s="215">
        <v>0</v>
      </c>
      <c r="BQ76" s="215">
        <v>2</v>
      </c>
      <c r="BR76" s="215">
        <v>2</v>
      </c>
      <c r="BS76" s="215" t="s">
        <v>35</v>
      </c>
      <c r="BT76" s="215" t="s">
        <v>35</v>
      </c>
      <c r="BU76" s="216">
        <v>0</v>
      </c>
      <c r="BV76" s="215" t="s">
        <v>35</v>
      </c>
      <c r="BW76" s="215" t="s">
        <v>35</v>
      </c>
      <c r="BX76" s="216">
        <v>0</v>
      </c>
      <c r="BY76" s="215" t="s">
        <v>35</v>
      </c>
      <c r="BZ76" s="215" t="s">
        <v>35</v>
      </c>
      <c r="CA76" s="216">
        <v>0</v>
      </c>
      <c r="CB76" s="215" t="s">
        <v>35</v>
      </c>
      <c r="CC76" s="215" t="s">
        <v>35</v>
      </c>
      <c r="CD76" s="216">
        <v>0</v>
      </c>
      <c r="CE76" s="215" t="s">
        <v>35</v>
      </c>
      <c r="CF76" s="215" t="s">
        <v>35</v>
      </c>
      <c r="CG76" s="216">
        <v>0</v>
      </c>
      <c r="CH76" s="215" t="s">
        <v>35</v>
      </c>
      <c r="CI76" s="215" t="s">
        <v>35</v>
      </c>
      <c r="CJ76" s="216">
        <v>0</v>
      </c>
      <c r="CK76" s="215" t="s">
        <v>35</v>
      </c>
      <c r="CL76" s="215" t="s">
        <v>35</v>
      </c>
      <c r="CM76" s="216">
        <v>0</v>
      </c>
      <c r="CN76" s="215" t="s">
        <v>35</v>
      </c>
      <c r="CO76" s="215" t="s">
        <v>35</v>
      </c>
      <c r="CP76" s="216">
        <v>0</v>
      </c>
      <c r="CQ76" s="215">
        <v>8</v>
      </c>
      <c r="CR76" s="215">
        <v>26</v>
      </c>
      <c r="CS76" s="215">
        <v>34</v>
      </c>
      <c r="CT76" s="217"/>
    </row>
    <row r="77" spans="1:98" s="209" customFormat="1" ht="12.75" customHeight="1">
      <c r="A77" s="210">
        <v>3</v>
      </c>
      <c r="B77" s="211" t="s">
        <v>207</v>
      </c>
      <c r="C77" s="256">
        <v>1058</v>
      </c>
      <c r="D77" s="210" t="s">
        <v>80</v>
      </c>
      <c r="E77" s="213">
        <v>13915</v>
      </c>
      <c r="F77" s="212">
        <v>1</v>
      </c>
      <c r="G77" s="214" t="s">
        <v>65</v>
      </c>
      <c r="H77" s="215">
        <v>1</v>
      </c>
      <c r="I77" s="215">
        <v>6</v>
      </c>
      <c r="J77" s="215">
        <v>7</v>
      </c>
      <c r="K77" s="215">
        <v>1</v>
      </c>
      <c r="L77" s="215">
        <v>8</v>
      </c>
      <c r="M77" s="215">
        <v>9</v>
      </c>
      <c r="N77" s="215" t="s">
        <v>35</v>
      </c>
      <c r="O77" s="215" t="s">
        <v>35</v>
      </c>
      <c r="P77" s="216">
        <v>0</v>
      </c>
      <c r="Q77" s="215">
        <v>0</v>
      </c>
      <c r="R77" s="215">
        <v>6</v>
      </c>
      <c r="S77" s="215">
        <v>6</v>
      </c>
      <c r="T77" s="215" t="s">
        <v>35</v>
      </c>
      <c r="U77" s="215" t="s">
        <v>35</v>
      </c>
      <c r="V77" s="216">
        <v>0</v>
      </c>
      <c r="W77" s="215" t="s">
        <v>35</v>
      </c>
      <c r="X77" s="215" t="s">
        <v>35</v>
      </c>
      <c r="Y77" s="216">
        <v>0</v>
      </c>
      <c r="Z77" s="215" t="s">
        <v>35</v>
      </c>
      <c r="AA77" s="215" t="s">
        <v>35</v>
      </c>
      <c r="AB77" s="216">
        <v>0</v>
      </c>
      <c r="AC77" s="215" t="s">
        <v>35</v>
      </c>
      <c r="AD77" s="215" t="s">
        <v>35</v>
      </c>
      <c r="AE77" s="216">
        <v>0</v>
      </c>
      <c r="AF77" s="215" t="s">
        <v>35</v>
      </c>
      <c r="AG77" s="215" t="s">
        <v>35</v>
      </c>
      <c r="AH77" s="216">
        <v>0</v>
      </c>
      <c r="AI77" s="215" t="s">
        <v>35</v>
      </c>
      <c r="AJ77" s="215" t="s">
        <v>35</v>
      </c>
      <c r="AK77" s="216">
        <v>0</v>
      </c>
      <c r="AL77" s="215" t="s">
        <v>35</v>
      </c>
      <c r="AM77" s="215" t="s">
        <v>35</v>
      </c>
      <c r="AN77" s="216">
        <v>0</v>
      </c>
      <c r="AO77" s="215" t="s">
        <v>35</v>
      </c>
      <c r="AP77" s="215" t="s">
        <v>35</v>
      </c>
      <c r="AQ77" s="216">
        <v>0</v>
      </c>
      <c r="AR77" s="215" t="s">
        <v>35</v>
      </c>
      <c r="AS77" s="215" t="s">
        <v>35</v>
      </c>
      <c r="AT77" s="216">
        <v>0</v>
      </c>
      <c r="AU77" s="215" t="s">
        <v>35</v>
      </c>
      <c r="AV77" s="215" t="s">
        <v>35</v>
      </c>
      <c r="AW77" s="216">
        <v>0</v>
      </c>
      <c r="AX77" s="215" t="s">
        <v>35</v>
      </c>
      <c r="AY77" s="215" t="s">
        <v>35</v>
      </c>
      <c r="AZ77" s="216">
        <v>0</v>
      </c>
      <c r="BA77" s="215" t="s">
        <v>35</v>
      </c>
      <c r="BB77" s="215" t="s">
        <v>35</v>
      </c>
      <c r="BC77" s="216">
        <v>0</v>
      </c>
      <c r="BD77" s="215" t="s">
        <v>35</v>
      </c>
      <c r="BE77" s="215" t="s">
        <v>35</v>
      </c>
      <c r="BF77" s="216">
        <v>0</v>
      </c>
      <c r="BG77" s="215" t="s">
        <v>35</v>
      </c>
      <c r="BH77" s="215" t="s">
        <v>35</v>
      </c>
      <c r="BI77" s="216">
        <v>0</v>
      </c>
      <c r="BJ77" s="215" t="s">
        <v>35</v>
      </c>
      <c r="BK77" s="215" t="s">
        <v>35</v>
      </c>
      <c r="BL77" s="216">
        <v>0</v>
      </c>
      <c r="BM77" s="215" t="s">
        <v>35</v>
      </c>
      <c r="BN77" s="215" t="s">
        <v>35</v>
      </c>
      <c r="BO77" s="216">
        <v>0</v>
      </c>
      <c r="BP77" s="215" t="s">
        <v>35</v>
      </c>
      <c r="BQ77" s="215" t="s">
        <v>35</v>
      </c>
      <c r="BR77" s="216">
        <v>0</v>
      </c>
      <c r="BS77" s="215" t="s">
        <v>35</v>
      </c>
      <c r="BT77" s="215" t="s">
        <v>35</v>
      </c>
      <c r="BU77" s="216">
        <v>0</v>
      </c>
      <c r="BV77" s="215" t="s">
        <v>35</v>
      </c>
      <c r="BW77" s="215" t="s">
        <v>35</v>
      </c>
      <c r="BX77" s="216">
        <v>0</v>
      </c>
      <c r="BY77" s="215" t="s">
        <v>35</v>
      </c>
      <c r="BZ77" s="215" t="s">
        <v>35</v>
      </c>
      <c r="CA77" s="216">
        <v>0</v>
      </c>
      <c r="CB77" s="215" t="s">
        <v>35</v>
      </c>
      <c r="CC77" s="215" t="s">
        <v>35</v>
      </c>
      <c r="CD77" s="216">
        <v>0</v>
      </c>
      <c r="CE77" s="215" t="s">
        <v>35</v>
      </c>
      <c r="CF77" s="215" t="s">
        <v>35</v>
      </c>
      <c r="CG77" s="216">
        <v>0</v>
      </c>
      <c r="CH77" s="215" t="s">
        <v>35</v>
      </c>
      <c r="CI77" s="215" t="s">
        <v>35</v>
      </c>
      <c r="CJ77" s="216">
        <v>0</v>
      </c>
      <c r="CK77" s="215" t="s">
        <v>35</v>
      </c>
      <c r="CL77" s="215" t="s">
        <v>35</v>
      </c>
      <c r="CM77" s="216">
        <v>0</v>
      </c>
      <c r="CN77" s="215">
        <v>5</v>
      </c>
      <c r="CO77" s="215">
        <v>3</v>
      </c>
      <c r="CP77" s="215">
        <v>8</v>
      </c>
      <c r="CQ77" s="215">
        <v>7</v>
      </c>
      <c r="CR77" s="215">
        <v>23</v>
      </c>
      <c r="CS77" s="215">
        <v>30</v>
      </c>
      <c r="CT77" s="217"/>
    </row>
    <row r="78" spans="1:98" s="209" customFormat="1" ht="12.75" customHeight="1">
      <c r="A78" s="210">
        <v>10</v>
      </c>
      <c r="B78" s="211" t="s">
        <v>210</v>
      </c>
      <c r="C78" s="256">
        <v>2228</v>
      </c>
      <c r="D78" s="258" t="s">
        <v>174</v>
      </c>
      <c r="E78" s="213">
        <v>12114</v>
      </c>
      <c r="F78" s="212">
        <v>1</v>
      </c>
      <c r="G78" s="214" t="s">
        <v>65</v>
      </c>
      <c r="H78" s="215">
        <v>2</v>
      </c>
      <c r="I78" s="215">
        <v>8</v>
      </c>
      <c r="J78" s="215">
        <v>10</v>
      </c>
      <c r="K78" s="215">
        <v>6</v>
      </c>
      <c r="L78" s="215">
        <v>3</v>
      </c>
      <c r="M78" s="215">
        <v>9</v>
      </c>
      <c r="N78" s="215">
        <v>9</v>
      </c>
      <c r="O78" s="215">
        <v>9</v>
      </c>
      <c r="P78" s="215">
        <v>18</v>
      </c>
      <c r="Q78" s="215">
        <v>0</v>
      </c>
      <c r="R78" s="215">
        <v>4</v>
      </c>
      <c r="S78" s="215">
        <v>4</v>
      </c>
      <c r="T78" s="215" t="s">
        <v>35</v>
      </c>
      <c r="U78" s="215" t="s">
        <v>35</v>
      </c>
      <c r="V78" s="216">
        <v>0</v>
      </c>
      <c r="W78" s="215" t="s">
        <v>35</v>
      </c>
      <c r="X78" s="215" t="s">
        <v>35</v>
      </c>
      <c r="Y78" s="216">
        <v>0</v>
      </c>
      <c r="Z78" s="215" t="s">
        <v>35</v>
      </c>
      <c r="AA78" s="215" t="s">
        <v>35</v>
      </c>
      <c r="AB78" s="216">
        <v>0</v>
      </c>
      <c r="AC78" s="215" t="s">
        <v>35</v>
      </c>
      <c r="AD78" s="215" t="s">
        <v>35</v>
      </c>
      <c r="AE78" s="216">
        <v>0</v>
      </c>
      <c r="AF78" s="215">
        <v>0</v>
      </c>
      <c r="AG78" s="215">
        <v>2</v>
      </c>
      <c r="AH78" s="215">
        <v>2</v>
      </c>
      <c r="AI78" s="215" t="s">
        <v>35</v>
      </c>
      <c r="AJ78" s="215" t="s">
        <v>35</v>
      </c>
      <c r="AK78" s="216">
        <v>0</v>
      </c>
      <c r="AL78" s="215">
        <v>1</v>
      </c>
      <c r="AM78" s="215">
        <v>1</v>
      </c>
      <c r="AN78" s="215">
        <v>2</v>
      </c>
      <c r="AO78" s="215" t="s">
        <v>35</v>
      </c>
      <c r="AP78" s="215" t="s">
        <v>35</v>
      </c>
      <c r="AQ78" s="216">
        <v>0</v>
      </c>
      <c r="AR78" s="215" t="s">
        <v>35</v>
      </c>
      <c r="AS78" s="215" t="s">
        <v>35</v>
      </c>
      <c r="AT78" s="216">
        <v>0</v>
      </c>
      <c r="AU78" s="215" t="s">
        <v>35</v>
      </c>
      <c r="AV78" s="215" t="s">
        <v>35</v>
      </c>
      <c r="AW78" s="216">
        <v>0</v>
      </c>
      <c r="AX78" s="215" t="s">
        <v>35</v>
      </c>
      <c r="AY78" s="215" t="s">
        <v>35</v>
      </c>
      <c r="AZ78" s="216">
        <v>0</v>
      </c>
      <c r="BA78" s="215">
        <v>2</v>
      </c>
      <c r="BB78" s="215">
        <v>3</v>
      </c>
      <c r="BC78" s="215">
        <v>5</v>
      </c>
      <c r="BD78" s="215" t="s">
        <v>35</v>
      </c>
      <c r="BE78" s="215" t="s">
        <v>35</v>
      </c>
      <c r="BF78" s="216">
        <v>0</v>
      </c>
      <c r="BG78" s="215" t="s">
        <v>35</v>
      </c>
      <c r="BH78" s="215" t="s">
        <v>35</v>
      </c>
      <c r="BI78" s="216">
        <v>0</v>
      </c>
      <c r="BJ78" s="215" t="s">
        <v>35</v>
      </c>
      <c r="BK78" s="215" t="s">
        <v>35</v>
      </c>
      <c r="BL78" s="216">
        <v>0</v>
      </c>
      <c r="BM78" s="215" t="s">
        <v>35</v>
      </c>
      <c r="BN78" s="215" t="s">
        <v>35</v>
      </c>
      <c r="BO78" s="216">
        <v>0</v>
      </c>
      <c r="BP78" s="215" t="s">
        <v>35</v>
      </c>
      <c r="BQ78" s="215" t="s">
        <v>35</v>
      </c>
      <c r="BR78" s="216">
        <v>0</v>
      </c>
      <c r="BS78" s="215" t="s">
        <v>35</v>
      </c>
      <c r="BT78" s="215" t="s">
        <v>35</v>
      </c>
      <c r="BU78" s="216">
        <v>0</v>
      </c>
      <c r="BV78" s="215" t="s">
        <v>35</v>
      </c>
      <c r="BW78" s="215" t="s">
        <v>35</v>
      </c>
      <c r="BX78" s="216">
        <v>0</v>
      </c>
      <c r="BY78" s="215" t="s">
        <v>35</v>
      </c>
      <c r="BZ78" s="215" t="s">
        <v>35</v>
      </c>
      <c r="CA78" s="216">
        <v>0</v>
      </c>
      <c r="CB78" s="215" t="s">
        <v>35</v>
      </c>
      <c r="CC78" s="215" t="s">
        <v>35</v>
      </c>
      <c r="CD78" s="216">
        <v>0</v>
      </c>
      <c r="CE78" s="215" t="s">
        <v>35</v>
      </c>
      <c r="CF78" s="215" t="s">
        <v>35</v>
      </c>
      <c r="CG78" s="216">
        <v>0</v>
      </c>
      <c r="CH78" s="215" t="s">
        <v>35</v>
      </c>
      <c r="CI78" s="215" t="s">
        <v>35</v>
      </c>
      <c r="CJ78" s="216">
        <v>0</v>
      </c>
      <c r="CK78" s="215" t="s">
        <v>35</v>
      </c>
      <c r="CL78" s="215" t="s">
        <v>35</v>
      </c>
      <c r="CM78" s="216">
        <v>0</v>
      </c>
      <c r="CN78" s="215" t="s">
        <v>35</v>
      </c>
      <c r="CO78" s="215" t="s">
        <v>35</v>
      </c>
      <c r="CP78" s="216">
        <v>0</v>
      </c>
      <c r="CQ78" s="215">
        <v>20</v>
      </c>
      <c r="CR78" s="215">
        <v>30</v>
      </c>
      <c r="CS78" s="215">
        <v>50</v>
      </c>
      <c r="CT78" s="217"/>
    </row>
    <row r="79" spans="1:98" s="209" customFormat="1" ht="12.75" customHeight="1">
      <c r="A79" s="210">
        <v>11</v>
      </c>
      <c r="B79" s="211" t="s">
        <v>216</v>
      </c>
      <c r="C79" s="256">
        <v>2581</v>
      </c>
      <c r="D79" s="258" t="s">
        <v>82</v>
      </c>
      <c r="E79" s="213">
        <v>18389</v>
      </c>
      <c r="F79" s="212">
        <v>1</v>
      </c>
      <c r="G79" s="214" t="s">
        <v>65</v>
      </c>
      <c r="H79" s="215">
        <v>3</v>
      </c>
      <c r="I79" s="215">
        <v>6</v>
      </c>
      <c r="J79" s="215">
        <v>9</v>
      </c>
      <c r="K79" s="215">
        <v>2</v>
      </c>
      <c r="L79" s="215">
        <v>2</v>
      </c>
      <c r="M79" s="215">
        <v>4</v>
      </c>
      <c r="N79" s="215">
        <v>4</v>
      </c>
      <c r="O79" s="215">
        <v>8</v>
      </c>
      <c r="P79" s="215">
        <v>12</v>
      </c>
      <c r="Q79" s="215">
        <v>2</v>
      </c>
      <c r="R79" s="215">
        <v>3</v>
      </c>
      <c r="S79" s="215">
        <v>5</v>
      </c>
      <c r="T79" s="215" t="s">
        <v>35</v>
      </c>
      <c r="U79" s="215" t="s">
        <v>35</v>
      </c>
      <c r="V79" s="216">
        <v>0</v>
      </c>
      <c r="W79" s="215" t="s">
        <v>35</v>
      </c>
      <c r="X79" s="215" t="s">
        <v>35</v>
      </c>
      <c r="Y79" s="216">
        <v>0</v>
      </c>
      <c r="Z79" s="215" t="s">
        <v>35</v>
      </c>
      <c r="AA79" s="215" t="s">
        <v>35</v>
      </c>
      <c r="AB79" s="216">
        <v>0</v>
      </c>
      <c r="AC79" s="215">
        <v>1</v>
      </c>
      <c r="AD79" s="215">
        <v>0</v>
      </c>
      <c r="AE79" s="215">
        <v>1</v>
      </c>
      <c r="AF79" s="215" t="s">
        <v>35</v>
      </c>
      <c r="AG79" s="215" t="s">
        <v>35</v>
      </c>
      <c r="AH79" s="216">
        <v>0</v>
      </c>
      <c r="AI79" s="215" t="s">
        <v>35</v>
      </c>
      <c r="AJ79" s="215" t="s">
        <v>35</v>
      </c>
      <c r="AK79" s="216">
        <v>0</v>
      </c>
      <c r="AL79" s="215">
        <v>1</v>
      </c>
      <c r="AM79" s="215">
        <v>0</v>
      </c>
      <c r="AN79" s="215">
        <v>1</v>
      </c>
      <c r="AO79" s="215" t="s">
        <v>35</v>
      </c>
      <c r="AP79" s="215" t="s">
        <v>35</v>
      </c>
      <c r="AQ79" s="216">
        <v>0</v>
      </c>
      <c r="AR79" s="215" t="s">
        <v>35</v>
      </c>
      <c r="AS79" s="215" t="s">
        <v>35</v>
      </c>
      <c r="AT79" s="216">
        <v>0</v>
      </c>
      <c r="AU79" s="215" t="s">
        <v>35</v>
      </c>
      <c r="AV79" s="215" t="s">
        <v>35</v>
      </c>
      <c r="AW79" s="216">
        <v>0</v>
      </c>
      <c r="AX79" s="215" t="s">
        <v>35</v>
      </c>
      <c r="AY79" s="215" t="s">
        <v>35</v>
      </c>
      <c r="AZ79" s="216">
        <v>0</v>
      </c>
      <c r="BA79" s="215">
        <v>2</v>
      </c>
      <c r="BB79" s="215">
        <v>2</v>
      </c>
      <c r="BC79" s="215">
        <v>4</v>
      </c>
      <c r="BD79" s="215" t="s">
        <v>35</v>
      </c>
      <c r="BE79" s="215" t="s">
        <v>35</v>
      </c>
      <c r="BF79" s="216">
        <v>0</v>
      </c>
      <c r="BG79" s="215" t="s">
        <v>35</v>
      </c>
      <c r="BH79" s="215" t="s">
        <v>35</v>
      </c>
      <c r="BI79" s="216">
        <v>0</v>
      </c>
      <c r="BJ79" s="215" t="s">
        <v>35</v>
      </c>
      <c r="BK79" s="215" t="s">
        <v>35</v>
      </c>
      <c r="BL79" s="216">
        <v>0</v>
      </c>
      <c r="BM79" s="215" t="s">
        <v>35</v>
      </c>
      <c r="BN79" s="215" t="s">
        <v>35</v>
      </c>
      <c r="BO79" s="216">
        <v>0</v>
      </c>
      <c r="BP79" s="215" t="s">
        <v>35</v>
      </c>
      <c r="BQ79" s="215" t="s">
        <v>35</v>
      </c>
      <c r="BR79" s="216">
        <v>0</v>
      </c>
      <c r="BS79" s="215" t="s">
        <v>35</v>
      </c>
      <c r="BT79" s="215" t="s">
        <v>35</v>
      </c>
      <c r="BU79" s="216">
        <v>0</v>
      </c>
      <c r="BV79" s="215" t="s">
        <v>35</v>
      </c>
      <c r="BW79" s="215" t="s">
        <v>35</v>
      </c>
      <c r="BX79" s="216">
        <v>0</v>
      </c>
      <c r="BY79" s="215" t="s">
        <v>35</v>
      </c>
      <c r="BZ79" s="215" t="s">
        <v>35</v>
      </c>
      <c r="CA79" s="216">
        <v>0</v>
      </c>
      <c r="CB79" s="215" t="s">
        <v>35</v>
      </c>
      <c r="CC79" s="215" t="s">
        <v>35</v>
      </c>
      <c r="CD79" s="216">
        <v>0</v>
      </c>
      <c r="CE79" s="215" t="s">
        <v>35</v>
      </c>
      <c r="CF79" s="215" t="s">
        <v>35</v>
      </c>
      <c r="CG79" s="216">
        <v>0</v>
      </c>
      <c r="CH79" s="215" t="s">
        <v>35</v>
      </c>
      <c r="CI79" s="215" t="s">
        <v>35</v>
      </c>
      <c r="CJ79" s="216">
        <v>0</v>
      </c>
      <c r="CK79" s="215" t="s">
        <v>35</v>
      </c>
      <c r="CL79" s="215" t="s">
        <v>35</v>
      </c>
      <c r="CM79" s="216">
        <v>0</v>
      </c>
      <c r="CN79" s="215">
        <v>2</v>
      </c>
      <c r="CO79" s="215">
        <v>2</v>
      </c>
      <c r="CP79" s="215">
        <v>4</v>
      </c>
      <c r="CQ79" s="215">
        <v>17</v>
      </c>
      <c r="CR79" s="215">
        <v>23</v>
      </c>
      <c r="CS79" s="215">
        <v>40</v>
      </c>
      <c r="CT79" s="217"/>
    </row>
    <row r="80" spans="1:98" s="209" customFormat="1" ht="14.3" customHeight="1">
      <c r="A80" s="210">
        <v>13</v>
      </c>
      <c r="B80" s="211" t="s">
        <v>217</v>
      </c>
      <c r="C80" s="256">
        <v>2765</v>
      </c>
      <c r="D80" s="258" t="s">
        <v>84</v>
      </c>
      <c r="E80" s="213">
        <v>15580</v>
      </c>
      <c r="F80" s="212">
        <v>1</v>
      </c>
      <c r="G80" s="214" t="s">
        <v>65</v>
      </c>
      <c r="H80" s="215">
        <v>1</v>
      </c>
      <c r="I80" s="215">
        <v>11</v>
      </c>
      <c r="J80" s="215">
        <v>12</v>
      </c>
      <c r="K80" s="215">
        <v>2</v>
      </c>
      <c r="L80" s="215">
        <v>2</v>
      </c>
      <c r="M80" s="215">
        <v>4</v>
      </c>
      <c r="N80" s="215">
        <v>7</v>
      </c>
      <c r="O80" s="215">
        <v>4</v>
      </c>
      <c r="P80" s="215">
        <v>11</v>
      </c>
      <c r="Q80" s="215">
        <v>3</v>
      </c>
      <c r="R80" s="215">
        <v>5</v>
      </c>
      <c r="S80" s="215">
        <v>8</v>
      </c>
      <c r="T80" s="215" t="s">
        <v>35</v>
      </c>
      <c r="U80" s="215" t="s">
        <v>35</v>
      </c>
      <c r="V80" s="216">
        <v>0</v>
      </c>
      <c r="W80" s="215" t="s">
        <v>35</v>
      </c>
      <c r="X80" s="215" t="s">
        <v>35</v>
      </c>
      <c r="Y80" s="216">
        <v>0</v>
      </c>
      <c r="Z80" s="215" t="s">
        <v>35</v>
      </c>
      <c r="AA80" s="215" t="s">
        <v>35</v>
      </c>
      <c r="AB80" s="216">
        <v>0</v>
      </c>
      <c r="AC80" s="215" t="s">
        <v>35</v>
      </c>
      <c r="AD80" s="215" t="s">
        <v>35</v>
      </c>
      <c r="AE80" s="216">
        <v>0</v>
      </c>
      <c r="AF80" s="215" t="s">
        <v>35</v>
      </c>
      <c r="AG80" s="215" t="s">
        <v>35</v>
      </c>
      <c r="AH80" s="216">
        <v>0</v>
      </c>
      <c r="AI80" s="215" t="s">
        <v>35</v>
      </c>
      <c r="AJ80" s="215" t="s">
        <v>35</v>
      </c>
      <c r="AK80" s="216">
        <v>0</v>
      </c>
      <c r="AL80" s="215" t="s">
        <v>35</v>
      </c>
      <c r="AM80" s="215" t="s">
        <v>35</v>
      </c>
      <c r="AN80" s="216">
        <v>0</v>
      </c>
      <c r="AO80" s="215" t="s">
        <v>35</v>
      </c>
      <c r="AP80" s="215" t="s">
        <v>35</v>
      </c>
      <c r="AQ80" s="216">
        <v>0</v>
      </c>
      <c r="AR80" s="215" t="s">
        <v>35</v>
      </c>
      <c r="AS80" s="215" t="s">
        <v>35</v>
      </c>
      <c r="AT80" s="216">
        <v>0</v>
      </c>
      <c r="AU80" s="215" t="s">
        <v>35</v>
      </c>
      <c r="AV80" s="215" t="s">
        <v>35</v>
      </c>
      <c r="AW80" s="216">
        <v>0</v>
      </c>
      <c r="AX80" s="215" t="s">
        <v>35</v>
      </c>
      <c r="AY80" s="215" t="s">
        <v>35</v>
      </c>
      <c r="AZ80" s="216">
        <v>0</v>
      </c>
      <c r="BA80" s="215">
        <v>4</v>
      </c>
      <c r="BB80" s="215">
        <v>1</v>
      </c>
      <c r="BC80" s="215">
        <v>5</v>
      </c>
      <c r="BD80" s="215" t="s">
        <v>35</v>
      </c>
      <c r="BE80" s="215" t="s">
        <v>35</v>
      </c>
      <c r="BF80" s="216">
        <v>0</v>
      </c>
      <c r="BG80" s="215" t="s">
        <v>35</v>
      </c>
      <c r="BH80" s="215" t="s">
        <v>35</v>
      </c>
      <c r="BI80" s="216">
        <v>0</v>
      </c>
      <c r="BJ80" s="215" t="s">
        <v>35</v>
      </c>
      <c r="BK80" s="215" t="s">
        <v>35</v>
      </c>
      <c r="BL80" s="216">
        <v>0</v>
      </c>
      <c r="BM80" s="215" t="s">
        <v>35</v>
      </c>
      <c r="BN80" s="215" t="s">
        <v>35</v>
      </c>
      <c r="BO80" s="216">
        <v>0</v>
      </c>
      <c r="BP80" s="215" t="s">
        <v>35</v>
      </c>
      <c r="BQ80" s="215" t="s">
        <v>35</v>
      </c>
      <c r="BR80" s="216">
        <v>0</v>
      </c>
      <c r="BS80" s="215" t="s">
        <v>35</v>
      </c>
      <c r="BT80" s="215" t="s">
        <v>35</v>
      </c>
      <c r="BU80" s="216">
        <v>0</v>
      </c>
      <c r="BV80" s="215" t="s">
        <v>35</v>
      </c>
      <c r="BW80" s="215" t="s">
        <v>35</v>
      </c>
      <c r="BX80" s="216">
        <v>0</v>
      </c>
      <c r="BY80" s="215" t="s">
        <v>35</v>
      </c>
      <c r="BZ80" s="215" t="s">
        <v>35</v>
      </c>
      <c r="CA80" s="216">
        <v>0</v>
      </c>
      <c r="CB80" s="215" t="s">
        <v>35</v>
      </c>
      <c r="CC80" s="215" t="s">
        <v>35</v>
      </c>
      <c r="CD80" s="216">
        <v>0</v>
      </c>
      <c r="CE80" s="215" t="s">
        <v>35</v>
      </c>
      <c r="CF80" s="215" t="s">
        <v>35</v>
      </c>
      <c r="CG80" s="216">
        <v>0</v>
      </c>
      <c r="CH80" s="215" t="s">
        <v>35</v>
      </c>
      <c r="CI80" s="215" t="s">
        <v>35</v>
      </c>
      <c r="CJ80" s="216">
        <v>0</v>
      </c>
      <c r="CK80" s="215" t="s">
        <v>35</v>
      </c>
      <c r="CL80" s="215" t="s">
        <v>35</v>
      </c>
      <c r="CM80" s="216">
        <v>0</v>
      </c>
      <c r="CN80" s="215" t="s">
        <v>35</v>
      </c>
      <c r="CO80" s="215" t="s">
        <v>35</v>
      </c>
      <c r="CP80" s="216">
        <v>0</v>
      </c>
      <c r="CQ80" s="215">
        <v>17</v>
      </c>
      <c r="CR80" s="215">
        <v>23</v>
      </c>
      <c r="CS80" s="215">
        <v>40</v>
      </c>
      <c r="CT80" s="217"/>
    </row>
    <row r="81" spans="1:98" s="209" customFormat="1" ht="12.75" customHeight="1">
      <c r="A81" s="210">
        <v>13</v>
      </c>
      <c r="B81" s="211" t="s">
        <v>217</v>
      </c>
      <c r="C81" s="256">
        <v>2773</v>
      </c>
      <c r="D81" s="258" t="s">
        <v>86</v>
      </c>
      <c r="E81" s="213">
        <v>19144</v>
      </c>
      <c r="F81" s="212">
        <v>1</v>
      </c>
      <c r="G81" s="214" t="s">
        <v>65</v>
      </c>
      <c r="H81" s="215">
        <v>4</v>
      </c>
      <c r="I81" s="215">
        <v>5</v>
      </c>
      <c r="J81" s="215">
        <v>9</v>
      </c>
      <c r="K81" s="215">
        <v>3</v>
      </c>
      <c r="L81" s="215">
        <v>2</v>
      </c>
      <c r="M81" s="215">
        <v>5</v>
      </c>
      <c r="N81" s="215">
        <v>5</v>
      </c>
      <c r="O81" s="215">
        <v>6</v>
      </c>
      <c r="P81" s="215">
        <v>11</v>
      </c>
      <c r="Q81" s="215">
        <v>2</v>
      </c>
      <c r="R81" s="215">
        <v>9</v>
      </c>
      <c r="S81" s="215">
        <v>11</v>
      </c>
      <c r="T81" s="215" t="s">
        <v>35</v>
      </c>
      <c r="U81" s="215" t="s">
        <v>35</v>
      </c>
      <c r="V81" s="216">
        <v>0</v>
      </c>
      <c r="W81" s="215" t="s">
        <v>35</v>
      </c>
      <c r="X81" s="215" t="s">
        <v>35</v>
      </c>
      <c r="Y81" s="216">
        <v>0</v>
      </c>
      <c r="Z81" s="215" t="s">
        <v>35</v>
      </c>
      <c r="AA81" s="215" t="s">
        <v>35</v>
      </c>
      <c r="AB81" s="216">
        <v>0</v>
      </c>
      <c r="AC81" s="215" t="s">
        <v>35</v>
      </c>
      <c r="AD81" s="215" t="s">
        <v>35</v>
      </c>
      <c r="AE81" s="216">
        <v>0</v>
      </c>
      <c r="AF81" s="215" t="s">
        <v>35</v>
      </c>
      <c r="AG81" s="215" t="s">
        <v>35</v>
      </c>
      <c r="AH81" s="216">
        <v>0</v>
      </c>
      <c r="AI81" s="215" t="s">
        <v>35</v>
      </c>
      <c r="AJ81" s="215" t="s">
        <v>35</v>
      </c>
      <c r="AK81" s="216">
        <v>0</v>
      </c>
      <c r="AL81" s="215" t="s">
        <v>35</v>
      </c>
      <c r="AM81" s="215" t="s">
        <v>35</v>
      </c>
      <c r="AN81" s="216">
        <v>0</v>
      </c>
      <c r="AO81" s="215">
        <v>1</v>
      </c>
      <c r="AP81" s="215">
        <v>1</v>
      </c>
      <c r="AQ81" s="215">
        <v>2</v>
      </c>
      <c r="AR81" s="215" t="s">
        <v>35</v>
      </c>
      <c r="AS81" s="215" t="s">
        <v>35</v>
      </c>
      <c r="AT81" s="216">
        <v>0</v>
      </c>
      <c r="AU81" s="215" t="s">
        <v>35</v>
      </c>
      <c r="AV81" s="215" t="s">
        <v>35</v>
      </c>
      <c r="AW81" s="216">
        <v>0</v>
      </c>
      <c r="AX81" s="215" t="s">
        <v>35</v>
      </c>
      <c r="AY81" s="215" t="s">
        <v>35</v>
      </c>
      <c r="AZ81" s="216">
        <v>0</v>
      </c>
      <c r="BA81" s="215">
        <v>2</v>
      </c>
      <c r="BB81" s="215">
        <v>0</v>
      </c>
      <c r="BC81" s="215">
        <v>2</v>
      </c>
      <c r="BD81" s="215" t="s">
        <v>35</v>
      </c>
      <c r="BE81" s="215" t="s">
        <v>35</v>
      </c>
      <c r="BF81" s="216">
        <v>0</v>
      </c>
      <c r="BG81" s="215" t="s">
        <v>35</v>
      </c>
      <c r="BH81" s="215" t="s">
        <v>35</v>
      </c>
      <c r="BI81" s="216">
        <v>0</v>
      </c>
      <c r="BJ81" s="215" t="s">
        <v>35</v>
      </c>
      <c r="BK81" s="215" t="s">
        <v>35</v>
      </c>
      <c r="BL81" s="216">
        <v>0</v>
      </c>
      <c r="BM81" s="215" t="s">
        <v>35</v>
      </c>
      <c r="BN81" s="215" t="s">
        <v>35</v>
      </c>
      <c r="BO81" s="216">
        <v>0</v>
      </c>
      <c r="BP81" s="215" t="s">
        <v>35</v>
      </c>
      <c r="BQ81" s="215" t="s">
        <v>35</v>
      </c>
      <c r="BR81" s="216">
        <v>0</v>
      </c>
      <c r="BS81" s="215" t="s">
        <v>35</v>
      </c>
      <c r="BT81" s="215" t="s">
        <v>35</v>
      </c>
      <c r="BU81" s="216">
        <v>0</v>
      </c>
      <c r="BV81" s="215" t="s">
        <v>35</v>
      </c>
      <c r="BW81" s="215" t="s">
        <v>35</v>
      </c>
      <c r="BX81" s="216">
        <v>0</v>
      </c>
      <c r="BY81" s="215" t="s">
        <v>35</v>
      </c>
      <c r="BZ81" s="215" t="s">
        <v>35</v>
      </c>
      <c r="CA81" s="216">
        <v>0</v>
      </c>
      <c r="CB81" s="215" t="s">
        <v>35</v>
      </c>
      <c r="CC81" s="215" t="s">
        <v>35</v>
      </c>
      <c r="CD81" s="216">
        <v>0</v>
      </c>
      <c r="CE81" s="215" t="s">
        <v>35</v>
      </c>
      <c r="CF81" s="215" t="s">
        <v>35</v>
      </c>
      <c r="CG81" s="216">
        <v>0</v>
      </c>
      <c r="CH81" s="215" t="s">
        <v>35</v>
      </c>
      <c r="CI81" s="215" t="s">
        <v>35</v>
      </c>
      <c r="CJ81" s="216">
        <v>0</v>
      </c>
      <c r="CK81" s="215" t="s">
        <v>35</v>
      </c>
      <c r="CL81" s="215" t="s">
        <v>35</v>
      </c>
      <c r="CM81" s="216">
        <v>0</v>
      </c>
      <c r="CN81" s="215" t="s">
        <v>35</v>
      </c>
      <c r="CO81" s="215" t="s">
        <v>35</v>
      </c>
      <c r="CP81" s="216">
        <v>0</v>
      </c>
      <c r="CQ81" s="215">
        <v>17</v>
      </c>
      <c r="CR81" s="215">
        <v>23</v>
      </c>
      <c r="CS81" s="215">
        <v>40</v>
      </c>
      <c r="CT81" s="217"/>
    </row>
    <row r="82" spans="1:98" s="209" customFormat="1" ht="12.75" customHeight="1">
      <c r="A82" s="210">
        <v>13</v>
      </c>
      <c r="B82" s="211" t="s">
        <v>217</v>
      </c>
      <c r="C82" s="256">
        <v>2829</v>
      </c>
      <c r="D82" s="258" t="s">
        <v>87</v>
      </c>
      <c r="E82" s="213">
        <v>14269</v>
      </c>
      <c r="F82" s="212">
        <v>1</v>
      </c>
      <c r="G82" s="214" t="s">
        <v>65</v>
      </c>
      <c r="H82" s="215">
        <v>3</v>
      </c>
      <c r="I82" s="215">
        <v>6</v>
      </c>
      <c r="J82" s="215">
        <v>9</v>
      </c>
      <c r="K82" s="215">
        <v>1</v>
      </c>
      <c r="L82" s="215">
        <v>1</v>
      </c>
      <c r="M82" s="215">
        <v>2</v>
      </c>
      <c r="N82" s="215">
        <v>2</v>
      </c>
      <c r="O82" s="215">
        <v>8</v>
      </c>
      <c r="P82" s="215">
        <v>10</v>
      </c>
      <c r="Q82" s="215">
        <v>2</v>
      </c>
      <c r="R82" s="215">
        <v>6</v>
      </c>
      <c r="S82" s="215">
        <v>8</v>
      </c>
      <c r="T82" s="215" t="s">
        <v>35</v>
      </c>
      <c r="U82" s="215" t="s">
        <v>35</v>
      </c>
      <c r="V82" s="216">
        <v>0</v>
      </c>
      <c r="W82" s="215" t="s">
        <v>35</v>
      </c>
      <c r="X82" s="215" t="s">
        <v>35</v>
      </c>
      <c r="Y82" s="216">
        <v>0</v>
      </c>
      <c r="Z82" s="215" t="s">
        <v>35</v>
      </c>
      <c r="AA82" s="215" t="s">
        <v>35</v>
      </c>
      <c r="AB82" s="216">
        <v>0</v>
      </c>
      <c r="AC82" s="215">
        <v>1</v>
      </c>
      <c r="AD82" s="215">
        <v>1</v>
      </c>
      <c r="AE82" s="215">
        <v>2</v>
      </c>
      <c r="AF82" s="215" t="s">
        <v>35</v>
      </c>
      <c r="AG82" s="215" t="s">
        <v>35</v>
      </c>
      <c r="AH82" s="216">
        <v>0</v>
      </c>
      <c r="AI82" s="215" t="s">
        <v>35</v>
      </c>
      <c r="AJ82" s="215" t="s">
        <v>35</v>
      </c>
      <c r="AK82" s="216">
        <v>0</v>
      </c>
      <c r="AL82" s="215">
        <v>1</v>
      </c>
      <c r="AM82" s="215">
        <v>1</v>
      </c>
      <c r="AN82" s="215">
        <v>2</v>
      </c>
      <c r="AO82" s="215" t="s">
        <v>35</v>
      </c>
      <c r="AP82" s="215" t="s">
        <v>35</v>
      </c>
      <c r="AQ82" s="216">
        <v>0</v>
      </c>
      <c r="AR82" s="215" t="s">
        <v>35</v>
      </c>
      <c r="AS82" s="215" t="s">
        <v>35</v>
      </c>
      <c r="AT82" s="216">
        <v>0</v>
      </c>
      <c r="AU82" s="215" t="s">
        <v>35</v>
      </c>
      <c r="AV82" s="215" t="s">
        <v>35</v>
      </c>
      <c r="AW82" s="216">
        <v>0</v>
      </c>
      <c r="AX82" s="215" t="s">
        <v>35</v>
      </c>
      <c r="AY82" s="215" t="s">
        <v>35</v>
      </c>
      <c r="AZ82" s="216">
        <v>0</v>
      </c>
      <c r="BA82" s="215">
        <v>3</v>
      </c>
      <c r="BB82" s="215">
        <v>4</v>
      </c>
      <c r="BC82" s="215">
        <v>7</v>
      </c>
      <c r="BD82" s="215" t="s">
        <v>35</v>
      </c>
      <c r="BE82" s="215" t="s">
        <v>35</v>
      </c>
      <c r="BF82" s="216">
        <v>0</v>
      </c>
      <c r="BG82" s="215" t="s">
        <v>35</v>
      </c>
      <c r="BH82" s="215" t="s">
        <v>35</v>
      </c>
      <c r="BI82" s="216">
        <v>0</v>
      </c>
      <c r="BJ82" s="215" t="s">
        <v>35</v>
      </c>
      <c r="BK82" s="215" t="s">
        <v>35</v>
      </c>
      <c r="BL82" s="216">
        <v>0</v>
      </c>
      <c r="BM82" s="215" t="s">
        <v>35</v>
      </c>
      <c r="BN82" s="215" t="s">
        <v>35</v>
      </c>
      <c r="BO82" s="216">
        <v>0</v>
      </c>
      <c r="BP82" s="215" t="s">
        <v>35</v>
      </c>
      <c r="BQ82" s="215" t="s">
        <v>35</v>
      </c>
      <c r="BR82" s="216">
        <v>0</v>
      </c>
      <c r="BS82" s="215" t="s">
        <v>35</v>
      </c>
      <c r="BT82" s="215" t="s">
        <v>35</v>
      </c>
      <c r="BU82" s="216">
        <v>0</v>
      </c>
      <c r="BV82" s="215" t="s">
        <v>35</v>
      </c>
      <c r="BW82" s="215" t="s">
        <v>35</v>
      </c>
      <c r="BX82" s="216">
        <v>0</v>
      </c>
      <c r="BY82" s="215" t="s">
        <v>35</v>
      </c>
      <c r="BZ82" s="215" t="s">
        <v>35</v>
      </c>
      <c r="CA82" s="216">
        <v>0</v>
      </c>
      <c r="CB82" s="215" t="s">
        <v>35</v>
      </c>
      <c r="CC82" s="215" t="s">
        <v>35</v>
      </c>
      <c r="CD82" s="216">
        <v>0</v>
      </c>
      <c r="CE82" s="215" t="s">
        <v>35</v>
      </c>
      <c r="CF82" s="215" t="s">
        <v>35</v>
      </c>
      <c r="CG82" s="216">
        <v>0</v>
      </c>
      <c r="CH82" s="215" t="s">
        <v>35</v>
      </c>
      <c r="CI82" s="215" t="s">
        <v>35</v>
      </c>
      <c r="CJ82" s="216">
        <v>0</v>
      </c>
      <c r="CK82" s="215" t="s">
        <v>35</v>
      </c>
      <c r="CL82" s="215" t="s">
        <v>35</v>
      </c>
      <c r="CM82" s="216">
        <v>0</v>
      </c>
      <c r="CN82" s="215" t="s">
        <v>35</v>
      </c>
      <c r="CO82" s="215" t="s">
        <v>35</v>
      </c>
      <c r="CP82" s="216">
        <v>0</v>
      </c>
      <c r="CQ82" s="215">
        <v>13</v>
      </c>
      <c r="CR82" s="215">
        <v>27</v>
      </c>
      <c r="CS82" s="215">
        <v>40</v>
      </c>
      <c r="CT82" s="217"/>
    </row>
    <row r="83" spans="1:98" s="209" customFormat="1" ht="12.75" customHeight="1">
      <c r="A83" s="210">
        <v>13</v>
      </c>
      <c r="B83" s="211" t="s">
        <v>217</v>
      </c>
      <c r="C83" s="256">
        <v>2831</v>
      </c>
      <c r="D83" s="258" t="s">
        <v>88</v>
      </c>
      <c r="E83" s="213">
        <v>16388</v>
      </c>
      <c r="F83" s="212">
        <v>1</v>
      </c>
      <c r="G83" s="214" t="s">
        <v>65</v>
      </c>
      <c r="H83" s="215">
        <v>0</v>
      </c>
      <c r="I83" s="215">
        <v>7</v>
      </c>
      <c r="J83" s="215">
        <v>7</v>
      </c>
      <c r="K83" s="215">
        <v>1</v>
      </c>
      <c r="L83" s="215">
        <v>0</v>
      </c>
      <c r="M83" s="215">
        <v>1</v>
      </c>
      <c r="N83" s="215">
        <v>4</v>
      </c>
      <c r="O83" s="215">
        <v>7</v>
      </c>
      <c r="P83" s="215">
        <v>11</v>
      </c>
      <c r="Q83" s="215">
        <v>1</v>
      </c>
      <c r="R83" s="215">
        <v>12</v>
      </c>
      <c r="S83" s="215">
        <v>13</v>
      </c>
      <c r="T83" s="215" t="s">
        <v>35</v>
      </c>
      <c r="U83" s="215" t="s">
        <v>35</v>
      </c>
      <c r="V83" s="216">
        <v>0</v>
      </c>
      <c r="W83" s="215" t="s">
        <v>35</v>
      </c>
      <c r="X83" s="215" t="s">
        <v>35</v>
      </c>
      <c r="Y83" s="216">
        <v>0</v>
      </c>
      <c r="Z83" s="215" t="s">
        <v>35</v>
      </c>
      <c r="AA83" s="215" t="s">
        <v>35</v>
      </c>
      <c r="AB83" s="216">
        <v>0</v>
      </c>
      <c r="AC83" s="215" t="s">
        <v>35</v>
      </c>
      <c r="AD83" s="215" t="s">
        <v>35</v>
      </c>
      <c r="AE83" s="216">
        <v>0</v>
      </c>
      <c r="AF83" s="215" t="s">
        <v>35</v>
      </c>
      <c r="AG83" s="215" t="s">
        <v>35</v>
      </c>
      <c r="AH83" s="216">
        <v>0</v>
      </c>
      <c r="AI83" s="215" t="s">
        <v>35</v>
      </c>
      <c r="AJ83" s="215" t="s">
        <v>35</v>
      </c>
      <c r="AK83" s="216">
        <v>0</v>
      </c>
      <c r="AL83" s="215" t="s">
        <v>35</v>
      </c>
      <c r="AM83" s="215" t="s">
        <v>35</v>
      </c>
      <c r="AN83" s="216">
        <v>0</v>
      </c>
      <c r="AO83" s="215">
        <v>0</v>
      </c>
      <c r="AP83" s="215">
        <v>1</v>
      </c>
      <c r="AQ83" s="215">
        <v>1</v>
      </c>
      <c r="AR83" s="215" t="s">
        <v>35</v>
      </c>
      <c r="AS83" s="215" t="s">
        <v>35</v>
      </c>
      <c r="AT83" s="216">
        <v>0</v>
      </c>
      <c r="AU83" s="215" t="s">
        <v>35</v>
      </c>
      <c r="AV83" s="215" t="s">
        <v>35</v>
      </c>
      <c r="AW83" s="216">
        <v>0</v>
      </c>
      <c r="AX83" s="215" t="s">
        <v>35</v>
      </c>
      <c r="AY83" s="215" t="s">
        <v>35</v>
      </c>
      <c r="AZ83" s="216">
        <v>0</v>
      </c>
      <c r="BA83" s="215" t="s">
        <v>35</v>
      </c>
      <c r="BB83" s="215" t="s">
        <v>35</v>
      </c>
      <c r="BC83" s="216">
        <v>0</v>
      </c>
      <c r="BD83" s="215" t="s">
        <v>35</v>
      </c>
      <c r="BE83" s="215" t="s">
        <v>35</v>
      </c>
      <c r="BF83" s="216">
        <v>0</v>
      </c>
      <c r="BG83" s="215" t="s">
        <v>35</v>
      </c>
      <c r="BH83" s="215" t="s">
        <v>35</v>
      </c>
      <c r="BI83" s="216">
        <v>0</v>
      </c>
      <c r="BJ83" s="215" t="s">
        <v>35</v>
      </c>
      <c r="BK83" s="215" t="s">
        <v>35</v>
      </c>
      <c r="BL83" s="216">
        <v>0</v>
      </c>
      <c r="BM83" s="215" t="s">
        <v>35</v>
      </c>
      <c r="BN83" s="215" t="s">
        <v>35</v>
      </c>
      <c r="BO83" s="216">
        <v>0</v>
      </c>
      <c r="BP83" s="215" t="s">
        <v>35</v>
      </c>
      <c r="BQ83" s="215" t="s">
        <v>35</v>
      </c>
      <c r="BR83" s="216">
        <v>0</v>
      </c>
      <c r="BS83" s="215" t="s">
        <v>35</v>
      </c>
      <c r="BT83" s="215" t="s">
        <v>35</v>
      </c>
      <c r="BU83" s="216">
        <v>0</v>
      </c>
      <c r="BV83" s="215" t="s">
        <v>35</v>
      </c>
      <c r="BW83" s="215" t="s">
        <v>35</v>
      </c>
      <c r="BX83" s="216">
        <v>0</v>
      </c>
      <c r="BY83" s="215" t="s">
        <v>35</v>
      </c>
      <c r="BZ83" s="215" t="s">
        <v>35</v>
      </c>
      <c r="CA83" s="216">
        <v>0</v>
      </c>
      <c r="CB83" s="215" t="s">
        <v>35</v>
      </c>
      <c r="CC83" s="215" t="s">
        <v>35</v>
      </c>
      <c r="CD83" s="216">
        <v>0</v>
      </c>
      <c r="CE83" s="215" t="s">
        <v>35</v>
      </c>
      <c r="CF83" s="215" t="s">
        <v>35</v>
      </c>
      <c r="CG83" s="216">
        <v>0</v>
      </c>
      <c r="CH83" s="215" t="s">
        <v>35</v>
      </c>
      <c r="CI83" s="215" t="s">
        <v>35</v>
      </c>
      <c r="CJ83" s="216">
        <v>0</v>
      </c>
      <c r="CK83" s="215" t="s">
        <v>35</v>
      </c>
      <c r="CL83" s="215" t="s">
        <v>35</v>
      </c>
      <c r="CM83" s="216">
        <v>0</v>
      </c>
      <c r="CN83" s="215">
        <v>2</v>
      </c>
      <c r="CO83" s="215">
        <v>5</v>
      </c>
      <c r="CP83" s="215">
        <v>7</v>
      </c>
      <c r="CQ83" s="215">
        <v>8</v>
      </c>
      <c r="CR83" s="215">
        <v>32</v>
      </c>
      <c r="CS83" s="215">
        <v>40</v>
      </c>
      <c r="CT83" s="217"/>
    </row>
    <row r="84" spans="1:98" s="209" customFormat="1" ht="12.75" customHeight="1">
      <c r="A84" s="210">
        <v>14</v>
      </c>
      <c r="B84" s="211" t="s">
        <v>211</v>
      </c>
      <c r="C84" s="256">
        <v>2937</v>
      </c>
      <c r="D84" s="258" t="s">
        <v>89</v>
      </c>
      <c r="E84" s="213">
        <v>10454</v>
      </c>
      <c r="F84" s="212">
        <v>1</v>
      </c>
      <c r="G84" s="214" t="s">
        <v>65</v>
      </c>
      <c r="H84" s="215">
        <v>0</v>
      </c>
      <c r="I84" s="215">
        <v>3</v>
      </c>
      <c r="J84" s="215">
        <v>3</v>
      </c>
      <c r="K84" s="215">
        <v>0</v>
      </c>
      <c r="L84" s="215">
        <v>2</v>
      </c>
      <c r="M84" s="215">
        <v>2</v>
      </c>
      <c r="N84" s="215">
        <v>1</v>
      </c>
      <c r="O84" s="215">
        <v>3</v>
      </c>
      <c r="P84" s="215">
        <v>4</v>
      </c>
      <c r="Q84" s="215">
        <v>1</v>
      </c>
      <c r="R84" s="215">
        <v>5</v>
      </c>
      <c r="S84" s="215">
        <v>6</v>
      </c>
      <c r="T84" s="215" t="s">
        <v>35</v>
      </c>
      <c r="U84" s="215" t="s">
        <v>35</v>
      </c>
      <c r="V84" s="216">
        <v>0</v>
      </c>
      <c r="W84" s="215" t="s">
        <v>35</v>
      </c>
      <c r="X84" s="215" t="s">
        <v>35</v>
      </c>
      <c r="Y84" s="216">
        <v>0</v>
      </c>
      <c r="Z84" s="215" t="s">
        <v>35</v>
      </c>
      <c r="AA84" s="215" t="s">
        <v>35</v>
      </c>
      <c r="AB84" s="216">
        <v>0</v>
      </c>
      <c r="AC84" s="215" t="s">
        <v>35</v>
      </c>
      <c r="AD84" s="215" t="s">
        <v>35</v>
      </c>
      <c r="AE84" s="216">
        <v>0</v>
      </c>
      <c r="AF84" s="215" t="s">
        <v>35</v>
      </c>
      <c r="AG84" s="215" t="s">
        <v>35</v>
      </c>
      <c r="AH84" s="216">
        <v>0</v>
      </c>
      <c r="AI84" s="215" t="s">
        <v>35</v>
      </c>
      <c r="AJ84" s="215" t="s">
        <v>35</v>
      </c>
      <c r="AK84" s="216">
        <v>0</v>
      </c>
      <c r="AL84" s="215" t="s">
        <v>35</v>
      </c>
      <c r="AM84" s="215" t="s">
        <v>35</v>
      </c>
      <c r="AN84" s="216">
        <v>0</v>
      </c>
      <c r="AO84" s="215" t="s">
        <v>35</v>
      </c>
      <c r="AP84" s="215" t="s">
        <v>35</v>
      </c>
      <c r="AQ84" s="216">
        <v>0</v>
      </c>
      <c r="AR84" s="215" t="s">
        <v>35</v>
      </c>
      <c r="AS84" s="215" t="s">
        <v>35</v>
      </c>
      <c r="AT84" s="216">
        <v>0</v>
      </c>
      <c r="AU84" s="215" t="s">
        <v>35</v>
      </c>
      <c r="AV84" s="215" t="s">
        <v>35</v>
      </c>
      <c r="AW84" s="216">
        <v>0</v>
      </c>
      <c r="AX84" s="215" t="s">
        <v>35</v>
      </c>
      <c r="AY84" s="215" t="s">
        <v>35</v>
      </c>
      <c r="AZ84" s="216">
        <v>0</v>
      </c>
      <c r="BA84" s="215">
        <v>0</v>
      </c>
      <c r="BB84" s="215">
        <v>1</v>
      </c>
      <c r="BC84" s="215">
        <v>1</v>
      </c>
      <c r="BD84" s="215">
        <v>1</v>
      </c>
      <c r="BE84" s="215">
        <v>0</v>
      </c>
      <c r="BF84" s="215">
        <v>1</v>
      </c>
      <c r="BG84" s="215" t="s">
        <v>35</v>
      </c>
      <c r="BH84" s="215" t="s">
        <v>35</v>
      </c>
      <c r="BI84" s="216">
        <v>0</v>
      </c>
      <c r="BJ84" s="215" t="s">
        <v>35</v>
      </c>
      <c r="BK84" s="215" t="s">
        <v>35</v>
      </c>
      <c r="BL84" s="216">
        <v>0</v>
      </c>
      <c r="BM84" s="215" t="s">
        <v>35</v>
      </c>
      <c r="BN84" s="215" t="s">
        <v>35</v>
      </c>
      <c r="BO84" s="216">
        <v>0</v>
      </c>
      <c r="BP84" s="215">
        <v>0</v>
      </c>
      <c r="BQ84" s="215">
        <v>1</v>
      </c>
      <c r="BR84" s="215">
        <v>1</v>
      </c>
      <c r="BS84" s="215" t="s">
        <v>35</v>
      </c>
      <c r="BT84" s="215" t="s">
        <v>35</v>
      </c>
      <c r="BU84" s="216">
        <v>0</v>
      </c>
      <c r="BV84" s="215" t="s">
        <v>35</v>
      </c>
      <c r="BW84" s="215" t="s">
        <v>35</v>
      </c>
      <c r="BX84" s="216">
        <v>0</v>
      </c>
      <c r="BY84" s="215" t="s">
        <v>35</v>
      </c>
      <c r="BZ84" s="215" t="s">
        <v>35</v>
      </c>
      <c r="CA84" s="216">
        <v>0</v>
      </c>
      <c r="CB84" s="215" t="s">
        <v>35</v>
      </c>
      <c r="CC84" s="215" t="s">
        <v>35</v>
      </c>
      <c r="CD84" s="216">
        <v>0</v>
      </c>
      <c r="CE84" s="215" t="s">
        <v>35</v>
      </c>
      <c r="CF84" s="215" t="s">
        <v>35</v>
      </c>
      <c r="CG84" s="216">
        <v>0</v>
      </c>
      <c r="CH84" s="215" t="s">
        <v>35</v>
      </c>
      <c r="CI84" s="215" t="s">
        <v>35</v>
      </c>
      <c r="CJ84" s="216">
        <v>0</v>
      </c>
      <c r="CK84" s="215" t="s">
        <v>35</v>
      </c>
      <c r="CL84" s="215" t="s">
        <v>35</v>
      </c>
      <c r="CM84" s="216">
        <v>0</v>
      </c>
      <c r="CN84" s="215">
        <v>0</v>
      </c>
      <c r="CO84" s="215">
        <v>2</v>
      </c>
      <c r="CP84" s="215">
        <v>2</v>
      </c>
      <c r="CQ84" s="215">
        <v>3</v>
      </c>
      <c r="CR84" s="215">
        <v>17</v>
      </c>
      <c r="CS84" s="215">
        <v>20</v>
      </c>
      <c r="CT84" s="217"/>
    </row>
    <row r="85" spans="1:98" s="209" customFormat="1" ht="12.75" customHeight="1">
      <c r="A85" s="210">
        <v>15</v>
      </c>
      <c r="B85" s="211" t="s">
        <v>218</v>
      </c>
      <c r="C85" s="256">
        <v>3001</v>
      </c>
      <c r="D85" s="258" t="s">
        <v>90</v>
      </c>
      <c r="E85" s="213">
        <v>15780</v>
      </c>
      <c r="F85" s="212">
        <v>1</v>
      </c>
      <c r="G85" s="214" t="s">
        <v>65</v>
      </c>
      <c r="H85" s="215">
        <v>4</v>
      </c>
      <c r="I85" s="215">
        <v>5</v>
      </c>
      <c r="J85" s="215">
        <v>9</v>
      </c>
      <c r="K85" s="215">
        <v>3</v>
      </c>
      <c r="L85" s="215">
        <v>2</v>
      </c>
      <c r="M85" s="215">
        <v>5</v>
      </c>
      <c r="N85" s="215">
        <v>2</v>
      </c>
      <c r="O85" s="215">
        <v>3</v>
      </c>
      <c r="P85" s="215">
        <v>5</v>
      </c>
      <c r="Q85" s="215">
        <v>2</v>
      </c>
      <c r="R85" s="215">
        <v>7</v>
      </c>
      <c r="S85" s="215">
        <v>9</v>
      </c>
      <c r="T85" s="215" t="s">
        <v>35</v>
      </c>
      <c r="U85" s="215" t="s">
        <v>35</v>
      </c>
      <c r="V85" s="216">
        <v>0</v>
      </c>
      <c r="W85" s="215" t="s">
        <v>35</v>
      </c>
      <c r="X85" s="215" t="s">
        <v>35</v>
      </c>
      <c r="Y85" s="216">
        <v>0</v>
      </c>
      <c r="Z85" s="215" t="s">
        <v>35</v>
      </c>
      <c r="AA85" s="215" t="s">
        <v>35</v>
      </c>
      <c r="AB85" s="216">
        <v>0</v>
      </c>
      <c r="AC85" s="215">
        <v>1</v>
      </c>
      <c r="AD85" s="215">
        <v>2</v>
      </c>
      <c r="AE85" s="215">
        <v>3</v>
      </c>
      <c r="AF85" s="215" t="s">
        <v>35</v>
      </c>
      <c r="AG85" s="215" t="s">
        <v>35</v>
      </c>
      <c r="AH85" s="216">
        <v>0</v>
      </c>
      <c r="AI85" s="215" t="s">
        <v>35</v>
      </c>
      <c r="AJ85" s="215" t="s">
        <v>35</v>
      </c>
      <c r="AK85" s="216">
        <v>0</v>
      </c>
      <c r="AL85" s="215" t="s">
        <v>35</v>
      </c>
      <c r="AM85" s="215" t="s">
        <v>35</v>
      </c>
      <c r="AN85" s="216">
        <v>0</v>
      </c>
      <c r="AO85" s="215" t="s">
        <v>35</v>
      </c>
      <c r="AP85" s="215" t="s">
        <v>35</v>
      </c>
      <c r="AQ85" s="216">
        <v>0</v>
      </c>
      <c r="AR85" s="215" t="s">
        <v>35</v>
      </c>
      <c r="AS85" s="215" t="s">
        <v>35</v>
      </c>
      <c r="AT85" s="216">
        <v>0</v>
      </c>
      <c r="AU85" s="215" t="s">
        <v>35</v>
      </c>
      <c r="AV85" s="215" t="s">
        <v>35</v>
      </c>
      <c r="AW85" s="216">
        <v>0</v>
      </c>
      <c r="AX85" s="215" t="s">
        <v>35</v>
      </c>
      <c r="AY85" s="215" t="s">
        <v>35</v>
      </c>
      <c r="AZ85" s="216">
        <v>0</v>
      </c>
      <c r="BA85" s="215" t="s">
        <v>35</v>
      </c>
      <c r="BB85" s="215" t="s">
        <v>35</v>
      </c>
      <c r="BC85" s="216">
        <v>0</v>
      </c>
      <c r="BD85" s="215" t="s">
        <v>35</v>
      </c>
      <c r="BE85" s="215" t="s">
        <v>35</v>
      </c>
      <c r="BF85" s="216">
        <v>0</v>
      </c>
      <c r="BG85" s="215" t="s">
        <v>35</v>
      </c>
      <c r="BH85" s="215" t="s">
        <v>35</v>
      </c>
      <c r="BI85" s="216">
        <v>0</v>
      </c>
      <c r="BJ85" s="215" t="s">
        <v>35</v>
      </c>
      <c r="BK85" s="215" t="s">
        <v>35</v>
      </c>
      <c r="BL85" s="216">
        <v>0</v>
      </c>
      <c r="BM85" s="215" t="s">
        <v>35</v>
      </c>
      <c r="BN85" s="215" t="s">
        <v>35</v>
      </c>
      <c r="BO85" s="216">
        <v>0</v>
      </c>
      <c r="BP85" s="215" t="s">
        <v>35</v>
      </c>
      <c r="BQ85" s="215" t="s">
        <v>35</v>
      </c>
      <c r="BR85" s="216">
        <v>0</v>
      </c>
      <c r="BS85" s="215" t="s">
        <v>35</v>
      </c>
      <c r="BT85" s="215" t="s">
        <v>35</v>
      </c>
      <c r="BU85" s="216">
        <v>0</v>
      </c>
      <c r="BV85" s="215" t="s">
        <v>35</v>
      </c>
      <c r="BW85" s="215" t="s">
        <v>35</v>
      </c>
      <c r="BX85" s="216">
        <v>0</v>
      </c>
      <c r="BY85" s="215" t="s">
        <v>35</v>
      </c>
      <c r="BZ85" s="215" t="s">
        <v>35</v>
      </c>
      <c r="CA85" s="216">
        <v>0</v>
      </c>
      <c r="CB85" s="215" t="s">
        <v>35</v>
      </c>
      <c r="CC85" s="215" t="s">
        <v>35</v>
      </c>
      <c r="CD85" s="216">
        <v>0</v>
      </c>
      <c r="CE85" s="215" t="s">
        <v>35</v>
      </c>
      <c r="CF85" s="215" t="s">
        <v>35</v>
      </c>
      <c r="CG85" s="216">
        <v>0</v>
      </c>
      <c r="CH85" s="215" t="s">
        <v>35</v>
      </c>
      <c r="CI85" s="215" t="s">
        <v>35</v>
      </c>
      <c r="CJ85" s="216">
        <v>0</v>
      </c>
      <c r="CK85" s="215" t="s">
        <v>35</v>
      </c>
      <c r="CL85" s="215" t="s">
        <v>35</v>
      </c>
      <c r="CM85" s="216">
        <v>0</v>
      </c>
      <c r="CN85" s="215" t="s">
        <v>35</v>
      </c>
      <c r="CO85" s="215" t="s">
        <v>35</v>
      </c>
      <c r="CP85" s="216">
        <v>0</v>
      </c>
      <c r="CQ85" s="215">
        <v>12</v>
      </c>
      <c r="CR85" s="215">
        <v>19</v>
      </c>
      <c r="CS85" s="215">
        <v>31</v>
      </c>
      <c r="CT85" s="217"/>
    </row>
    <row r="86" spans="1:98" s="209" customFormat="1" ht="12.75" customHeight="1">
      <c r="A86" s="210">
        <v>17</v>
      </c>
      <c r="B86" s="211" t="s">
        <v>208</v>
      </c>
      <c r="C86" s="256">
        <v>3443</v>
      </c>
      <c r="D86" s="258" t="s">
        <v>154</v>
      </c>
      <c r="E86" s="213">
        <v>18171</v>
      </c>
      <c r="F86" s="212">
        <v>1</v>
      </c>
      <c r="G86" s="214" t="s">
        <v>65</v>
      </c>
      <c r="H86" s="215">
        <v>3</v>
      </c>
      <c r="I86" s="215">
        <v>1</v>
      </c>
      <c r="J86" s="215">
        <v>4</v>
      </c>
      <c r="K86" s="215">
        <v>1</v>
      </c>
      <c r="L86" s="215">
        <v>8</v>
      </c>
      <c r="M86" s="215">
        <v>9</v>
      </c>
      <c r="N86" s="215">
        <v>2</v>
      </c>
      <c r="O86" s="215">
        <v>2</v>
      </c>
      <c r="P86" s="215">
        <v>4</v>
      </c>
      <c r="Q86" s="215">
        <v>0</v>
      </c>
      <c r="R86" s="215">
        <v>9</v>
      </c>
      <c r="S86" s="215">
        <v>9</v>
      </c>
      <c r="T86" s="215" t="s">
        <v>35</v>
      </c>
      <c r="U86" s="215" t="s">
        <v>35</v>
      </c>
      <c r="V86" s="216">
        <v>0</v>
      </c>
      <c r="W86" s="215" t="s">
        <v>35</v>
      </c>
      <c r="X86" s="215" t="s">
        <v>35</v>
      </c>
      <c r="Y86" s="216">
        <v>0</v>
      </c>
      <c r="Z86" s="215" t="s">
        <v>35</v>
      </c>
      <c r="AA86" s="215" t="s">
        <v>35</v>
      </c>
      <c r="AB86" s="216">
        <v>0</v>
      </c>
      <c r="AC86" s="215" t="s">
        <v>35</v>
      </c>
      <c r="AD86" s="215" t="s">
        <v>35</v>
      </c>
      <c r="AE86" s="216">
        <v>0</v>
      </c>
      <c r="AF86" s="215" t="s">
        <v>35</v>
      </c>
      <c r="AG86" s="215" t="s">
        <v>35</v>
      </c>
      <c r="AH86" s="216">
        <v>0</v>
      </c>
      <c r="AI86" s="215" t="s">
        <v>35</v>
      </c>
      <c r="AJ86" s="215" t="s">
        <v>35</v>
      </c>
      <c r="AK86" s="216">
        <v>0</v>
      </c>
      <c r="AL86" s="215" t="s">
        <v>35</v>
      </c>
      <c r="AM86" s="215" t="s">
        <v>35</v>
      </c>
      <c r="AN86" s="216">
        <v>0</v>
      </c>
      <c r="AO86" s="215" t="s">
        <v>35</v>
      </c>
      <c r="AP86" s="215" t="s">
        <v>35</v>
      </c>
      <c r="AQ86" s="216">
        <v>0</v>
      </c>
      <c r="AR86" s="215" t="s">
        <v>35</v>
      </c>
      <c r="AS86" s="215" t="s">
        <v>35</v>
      </c>
      <c r="AT86" s="216">
        <v>0</v>
      </c>
      <c r="AU86" s="215" t="s">
        <v>35</v>
      </c>
      <c r="AV86" s="215" t="s">
        <v>35</v>
      </c>
      <c r="AW86" s="216">
        <v>0</v>
      </c>
      <c r="AX86" s="215" t="s">
        <v>35</v>
      </c>
      <c r="AY86" s="215" t="s">
        <v>35</v>
      </c>
      <c r="AZ86" s="216">
        <v>0</v>
      </c>
      <c r="BA86" s="215" t="s">
        <v>35</v>
      </c>
      <c r="BB86" s="215" t="s">
        <v>35</v>
      </c>
      <c r="BC86" s="216">
        <v>0</v>
      </c>
      <c r="BD86" s="215" t="s">
        <v>35</v>
      </c>
      <c r="BE86" s="215" t="s">
        <v>35</v>
      </c>
      <c r="BF86" s="216">
        <v>0</v>
      </c>
      <c r="BG86" s="215" t="s">
        <v>35</v>
      </c>
      <c r="BH86" s="215" t="s">
        <v>35</v>
      </c>
      <c r="BI86" s="216">
        <v>0</v>
      </c>
      <c r="BJ86" s="215" t="s">
        <v>35</v>
      </c>
      <c r="BK86" s="215" t="s">
        <v>35</v>
      </c>
      <c r="BL86" s="216">
        <v>0</v>
      </c>
      <c r="BM86" s="215" t="s">
        <v>35</v>
      </c>
      <c r="BN86" s="215" t="s">
        <v>35</v>
      </c>
      <c r="BO86" s="216">
        <v>0</v>
      </c>
      <c r="BP86" s="215" t="s">
        <v>35</v>
      </c>
      <c r="BQ86" s="215" t="s">
        <v>35</v>
      </c>
      <c r="BR86" s="216">
        <v>0</v>
      </c>
      <c r="BS86" s="215" t="s">
        <v>35</v>
      </c>
      <c r="BT86" s="215" t="s">
        <v>35</v>
      </c>
      <c r="BU86" s="216">
        <v>0</v>
      </c>
      <c r="BV86" s="215" t="s">
        <v>35</v>
      </c>
      <c r="BW86" s="215" t="s">
        <v>35</v>
      </c>
      <c r="BX86" s="216">
        <v>0</v>
      </c>
      <c r="BY86" s="215" t="s">
        <v>35</v>
      </c>
      <c r="BZ86" s="215" t="s">
        <v>35</v>
      </c>
      <c r="CA86" s="216">
        <v>0</v>
      </c>
      <c r="CB86" s="215" t="s">
        <v>35</v>
      </c>
      <c r="CC86" s="215" t="s">
        <v>35</v>
      </c>
      <c r="CD86" s="216">
        <v>0</v>
      </c>
      <c r="CE86" s="215" t="s">
        <v>35</v>
      </c>
      <c r="CF86" s="215" t="s">
        <v>35</v>
      </c>
      <c r="CG86" s="216">
        <v>0</v>
      </c>
      <c r="CH86" s="215" t="s">
        <v>35</v>
      </c>
      <c r="CI86" s="215" t="s">
        <v>35</v>
      </c>
      <c r="CJ86" s="216">
        <v>0</v>
      </c>
      <c r="CK86" s="215" t="s">
        <v>35</v>
      </c>
      <c r="CL86" s="215" t="s">
        <v>35</v>
      </c>
      <c r="CM86" s="216">
        <v>0</v>
      </c>
      <c r="CN86" s="215">
        <v>0</v>
      </c>
      <c r="CO86" s="215">
        <v>4</v>
      </c>
      <c r="CP86" s="215">
        <v>4</v>
      </c>
      <c r="CQ86" s="215">
        <v>6</v>
      </c>
      <c r="CR86" s="215">
        <v>24</v>
      </c>
      <c r="CS86" s="215">
        <v>30</v>
      </c>
      <c r="CT86" s="217"/>
    </row>
    <row r="87" spans="1:98" s="209" customFormat="1" ht="12.75" customHeight="1">
      <c r="A87" s="210">
        <v>18</v>
      </c>
      <c r="B87" s="211" t="s">
        <v>212</v>
      </c>
      <c r="C87" s="256">
        <v>3851</v>
      </c>
      <c r="D87" s="258" t="s">
        <v>91</v>
      </c>
      <c r="E87" s="213">
        <v>10937</v>
      </c>
      <c r="F87" s="212">
        <v>1</v>
      </c>
      <c r="G87" s="214" t="s">
        <v>65</v>
      </c>
      <c r="H87" s="215">
        <v>1</v>
      </c>
      <c r="I87" s="215">
        <v>6</v>
      </c>
      <c r="J87" s="215">
        <v>7</v>
      </c>
      <c r="K87" s="215">
        <v>1</v>
      </c>
      <c r="L87" s="215">
        <v>0</v>
      </c>
      <c r="M87" s="215">
        <v>1</v>
      </c>
      <c r="N87" s="215">
        <v>1</v>
      </c>
      <c r="O87" s="215">
        <v>2</v>
      </c>
      <c r="P87" s="215">
        <v>3</v>
      </c>
      <c r="Q87" s="215">
        <v>0</v>
      </c>
      <c r="R87" s="215">
        <v>3</v>
      </c>
      <c r="S87" s="215">
        <v>3</v>
      </c>
      <c r="T87" s="215" t="s">
        <v>35</v>
      </c>
      <c r="U87" s="215" t="s">
        <v>35</v>
      </c>
      <c r="V87" s="216">
        <v>0</v>
      </c>
      <c r="W87" s="215" t="s">
        <v>35</v>
      </c>
      <c r="X87" s="215" t="s">
        <v>35</v>
      </c>
      <c r="Y87" s="216">
        <v>0</v>
      </c>
      <c r="Z87" s="215" t="s">
        <v>35</v>
      </c>
      <c r="AA87" s="215" t="s">
        <v>35</v>
      </c>
      <c r="AB87" s="216">
        <v>0</v>
      </c>
      <c r="AC87" s="215">
        <v>0</v>
      </c>
      <c r="AD87" s="215">
        <v>1</v>
      </c>
      <c r="AE87" s="215">
        <v>1</v>
      </c>
      <c r="AF87" s="215" t="s">
        <v>35</v>
      </c>
      <c r="AG87" s="215" t="s">
        <v>35</v>
      </c>
      <c r="AH87" s="216">
        <v>0</v>
      </c>
      <c r="AI87" s="215" t="s">
        <v>35</v>
      </c>
      <c r="AJ87" s="215" t="s">
        <v>35</v>
      </c>
      <c r="AK87" s="216">
        <v>0</v>
      </c>
      <c r="AL87" s="215" t="s">
        <v>35</v>
      </c>
      <c r="AM87" s="215" t="s">
        <v>35</v>
      </c>
      <c r="AN87" s="216">
        <v>0</v>
      </c>
      <c r="AO87" s="215">
        <v>0</v>
      </c>
      <c r="AP87" s="215">
        <v>1</v>
      </c>
      <c r="AQ87" s="215">
        <v>1</v>
      </c>
      <c r="AR87" s="215" t="s">
        <v>35</v>
      </c>
      <c r="AS87" s="215" t="s">
        <v>35</v>
      </c>
      <c r="AT87" s="216">
        <v>0</v>
      </c>
      <c r="AU87" s="215" t="s">
        <v>35</v>
      </c>
      <c r="AV87" s="215" t="s">
        <v>35</v>
      </c>
      <c r="AW87" s="216">
        <v>0</v>
      </c>
      <c r="AX87" s="215" t="s">
        <v>35</v>
      </c>
      <c r="AY87" s="215" t="s">
        <v>35</v>
      </c>
      <c r="AZ87" s="216">
        <v>0</v>
      </c>
      <c r="BA87" s="215" t="s">
        <v>35</v>
      </c>
      <c r="BB87" s="215" t="s">
        <v>35</v>
      </c>
      <c r="BC87" s="216">
        <v>0</v>
      </c>
      <c r="BD87" s="215" t="s">
        <v>35</v>
      </c>
      <c r="BE87" s="215" t="s">
        <v>35</v>
      </c>
      <c r="BF87" s="216">
        <v>0</v>
      </c>
      <c r="BG87" s="215" t="s">
        <v>35</v>
      </c>
      <c r="BH87" s="215" t="s">
        <v>35</v>
      </c>
      <c r="BI87" s="216">
        <v>0</v>
      </c>
      <c r="BJ87" s="215" t="s">
        <v>35</v>
      </c>
      <c r="BK87" s="215" t="s">
        <v>35</v>
      </c>
      <c r="BL87" s="216">
        <v>0</v>
      </c>
      <c r="BM87" s="215" t="s">
        <v>35</v>
      </c>
      <c r="BN87" s="215" t="s">
        <v>35</v>
      </c>
      <c r="BO87" s="216">
        <v>0</v>
      </c>
      <c r="BP87" s="215" t="s">
        <v>35</v>
      </c>
      <c r="BQ87" s="215" t="s">
        <v>35</v>
      </c>
      <c r="BR87" s="216">
        <v>0</v>
      </c>
      <c r="BS87" s="215" t="s">
        <v>35</v>
      </c>
      <c r="BT87" s="215" t="s">
        <v>35</v>
      </c>
      <c r="BU87" s="216">
        <v>0</v>
      </c>
      <c r="BV87" s="215" t="s">
        <v>35</v>
      </c>
      <c r="BW87" s="215" t="s">
        <v>35</v>
      </c>
      <c r="BX87" s="216">
        <v>0</v>
      </c>
      <c r="BY87" s="215" t="s">
        <v>35</v>
      </c>
      <c r="BZ87" s="215" t="s">
        <v>35</v>
      </c>
      <c r="CA87" s="216">
        <v>0</v>
      </c>
      <c r="CB87" s="215" t="s">
        <v>35</v>
      </c>
      <c r="CC87" s="215" t="s">
        <v>35</v>
      </c>
      <c r="CD87" s="216">
        <v>0</v>
      </c>
      <c r="CE87" s="215" t="s">
        <v>35</v>
      </c>
      <c r="CF87" s="215" t="s">
        <v>35</v>
      </c>
      <c r="CG87" s="216">
        <v>0</v>
      </c>
      <c r="CH87" s="215" t="s">
        <v>35</v>
      </c>
      <c r="CI87" s="215" t="s">
        <v>35</v>
      </c>
      <c r="CJ87" s="216">
        <v>0</v>
      </c>
      <c r="CK87" s="215" t="s">
        <v>35</v>
      </c>
      <c r="CL87" s="215" t="s">
        <v>35</v>
      </c>
      <c r="CM87" s="216">
        <v>0</v>
      </c>
      <c r="CN87" s="215">
        <v>0</v>
      </c>
      <c r="CO87" s="215">
        <v>1</v>
      </c>
      <c r="CP87" s="215">
        <v>1</v>
      </c>
      <c r="CQ87" s="215">
        <v>3</v>
      </c>
      <c r="CR87" s="215">
        <v>14</v>
      </c>
      <c r="CS87" s="215">
        <v>17</v>
      </c>
      <c r="CT87" s="217"/>
    </row>
    <row r="88" spans="1:98" s="209" customFormat="1" ht="12.75" customHeight="1">
      <c r="A88" s="210">
        <v>19</v>
      </c>
      <c r="B88" s="211" t="s">
        <v>219</v>
      </c>
      <c r="C88" s="256">
        <v>4021</v>
      </c>
      <c r="D88" s="258" t="s">
        <v>93</v>
      </c>
      <c r="E88" s="213">
        <v>19175</v>
      </c>
      <c r="F88" s="212">
        <v>1</v>
      </c>
      <c r="G88" s="214" t="s">
        <v>65</v>
      </c>
      <c r="H88" s="215">
        <v>5</v>
      </c>
      <c r="I88" s="215">
        <v>6</v>
      </c>
      <c r="J88" s="215">
        <v>11</v>
      </c>
      <c r="K88" s="215">
        <v>2</v>
      </c>
      <c r="L88" s="215">
        <v>5</v>
      </c>
      <c r="M88" s="215">
        <v>7</v>
      </c>
      <c r="N88" s="215">
        <v>7</v>
      </c>
      <c r="O88" s="215">
        <v>2</v>
      </c>
      <c r="P88" s="215">
        <v>9</v>
      </c>
      <c r="Q88" s="215">
        <v>1</v>
      </c>
      <c r="R88" s="215">
        <v>5</v>
      </c>
      <c r="S88" s="215">
        <v>6</v>
      </c>
      <c r="T88" s="215" t="s">
        <v>35</v>
      </c>
      <c r="U88" s="215" t="s">
        <v>35</v>
      </c>
      <c r="V88" s="216">
        <v>0</v>
      </c>
      <c r="W88" s="215" t="s">
        <v>35</v>
      </c>
      <c r="X88" s="215" t="s">
        <v>35</v>
      </c>
      <c r="Y88" s="216">
        <v>0</v>
      </c>
      <c r="Z88" s="215" t="s">
        <v>35</v>
      </c>
      <c r="AA88" s="215" t="s">
        <v>35</v>
      </c>
      <c r="AB88" s="216">
        <v>0</v>
      </c>
      <c r="AC88" s="215">
        <v>0</v>
      </c>
      <c r="AD88" s="215">
        <v>1</v>
      </c>
      <c r="AE88" s="215">
        <v>1</v>
      </c>
      <c r="AF88" s="215" t="s">
        <v>35</v>
      </c>
      <c r="AG88" s="215" t="s">
        <v>35</v>
      </c>
      <c r="AH88" s="216">
        <v>0</v>
      </c>
      <c r="AI88" s="215" t="s">
        <v>35</v>
      </c>
      <c r="AJ88" s="215" t="s">
        <v>35</v>
      </c>
      <c r="AK88" s="216">
        <v>0</v>
      </c>
      <c r="AL88" s="215">
        <v>1</v>
      </c>
      <c r="AM88" s="215">
        <v>3</v>
      </c>
      <c r="AN88" s="215">
        <v>4</v>
      </c>
      <c r="AO88" s="215" t="s">
        <v>35</v>
      </c>
      <c r="AP88" s="215" t="s">
        <v>35</v>
      </c>
      <c r="AQ88" s="216">
        <v>0</v>
      </c>
      <c r="AR88" s="215" t="s">
        <v>35</v>
      </c>
      <c r="AS88" s="215" t="s">
        <v>35</v>
      </c>
      <c r="AT88" s="216">
        <v>0</v>
      </c>
      <c r="AU88" s="215" t="s">
        <v>35</v>
      </c>
      <c r="AV88" s="215" t="s">
        <v>35</v>
      </c>
      <c r="AW88" s="216">
        <v>0</v>
      </c>
      <c r="AX88" s="215" t="s">
        <v>35</v>
      </c>
      <c r="AY88" s="215" t="s">
        <v>35</v>
      </c>
      <c r="AZ88" s="216">
        <v>0</v>
      </c>
      <c r="BA88" s="215">
        <v>2</v>
      </c>
      <c r="BB88" s="215">
        <v>2</v>
      </c>
      <c r="BC88" s="215">
        <v>4</v>
      </c>
      <c r="BD88" s="215" t="s">
        <v>35</v>
      </c>
      <c r="BE88" s="215" t="s">
        <v>35</v>
      </c>
      <c r="BF88" s="216">
        <v>0</v>
      </c>
      <c r="BG88" s="215" t="s">
        <v>35</v>
      </c>
      <c r="BH88" s="215" t="s">
        <v>35</v>
      </c>
      <c r="BI88" s="216">
        <v>0</v>
      </c>
      <c r="BJ88" s="215" t="s">
        <v>35</v>
      </c>
      <c r="BK88" s="215" t="s">
        <v>35</v>
      </c>
      <c r="BL88" s="216">
        <v>0</v>
      </c>
      <c r="BM88" s="215" t="s">
        <v>35</v>
      </c>
      <c r="BN88" s="215" t="s">
        <v>35</v>
      </c>
      <c r="BO88" s="216">
        <v>0</v>
      </c>
      <c r="BP88" s="215" t="s">
        <v>35</v>
      </c>
      <c r="BQ88" s="215" t="s">
        <v>35</v>
      </c>
      <c r="BR88" s="216">
        <v>0</v>
      </c>
      <c r="BS88" s="215" t="s">
        <v>35</v>
      </c>
      <c r="BT88" s="215" t="s">
        <v>35</v>
      </c>
      <c r="BU88" s="216">
        <v>0</v>
      </c>
      <c r="BV88" s="215" t="s">
        <v>35</v>
      </c>
      <c r="BW88" s="215" t="s">
        <v>35</v>
      </c>
      <c r="BX88" s="216">
        <v>0</v>
      </c>
      <c r="BY88" s="215" t="s">
        <v>35</v>
      </c>
      <c r="BZ88" s="215" t="s">
        <v>35</v>
      </c>
      <c r="CA88" s="216">
        <v>0</v>
      </c>
      <c r="CB88" s="215" t="s">
        <v>35</v>
      </c>
      <c r="CC88" s="215" t="s">
        <v>35</v>
      </c>
      <c r="CD88" s="216">
        <v>0</v>
      </c>
      <c r="CE88" s="215" t="s">
        <v>35</v>
      </c>
      <c r="CF88" s="215" t="s">
        <v>35</v>
      </c>
      <c r="CG88" s="216">
        <v>0</v>
      </c>
      <c r="CH88" s="215" t="s">
        <v>35</v>
      </c>
      <c r="CI88" s="215" t="s">
        <v>35</v>
      </c>
      <c r="CJ88" s="216">
        <v>0</v>
      </c>
      <c r="CK88" s="215" t="s">
        <v>35</v>
      </c>
      <c r="CL88" s="215" t="s">
        <v>35</v>
      </c>
      <c r="CM88" s="216">
        <v>0</v>
      </c>
      <c r="CN88" s="215">
        <v>4</v>
      </c>
      <c r="CO88" s="215">
        <v>4</v>
      </c>
      <c r="CP88" s="215">
        <v>8</v>
      </c>
      <c r="CQ88" s="215">
        <v>22</v>
      </c>
      <c r="CR88" s="215">
        <v>28</v>
      </c>
      <c r="CS88" s="215">
        <v>50</v>
      </c>
      <c r="CT88" s="217"/>
    </row>
    <row r="89" spans="1:98" s="209" customFormat="1" ht="12.75" customHeight="1">
      <c r="A89" s="210">
        <v>19</v>
      </c>
      <c r="B89" s="211" t="s">
        <v>219</v>
      </c>
      <c r="C89" s="256">
        <v>4082</v>
      </c>
      <c r="D89" s="258" t="s">
        <v>95</v>
      </c>
      <c r="E89" s="213">
        <v>16078</v>
      </c>
      <c r="F89" s="212">
        <v>1</v>
      </c>
      <c r="G89" s="214" t="s">
        <v>65</v>
      </c>
      <c r="H89" s="215">
        <v>2</v>
      </c>
      <c r="I89" s="215">
        <v>4</v>
      </c>
      <c r="J89" s="215">
        <v>6</v>
      </c>
      <c r="K89" s="215">
        <v>3</v>
      </c>
      <c r="L89" s="215">
        <v>4</v>
      </c>
      <c r="M89" s="215">
        <v>7</v>
      </c>
      <c r="N89" s="215">
        <v>1</v>
      </c>
      <c r="O89" s="215">
        <v>6</v>
      </c>
      <c r="P89" s="215">
        <v>7</v>
      </c>
      <c r="Q89" s="215">
        <v>1</v>
      </c>
      <c r="R89" s="215">
        <v>10</v>
      </c>
      <c r="S89" s="215">
        <v>11</v>
      </c>
      <c r="T89" s="215" t="s">
        <v>35</v>
      </c>
      <c r="U89" s="215" t="s">
        <v>35</v>
      </c>
      <c r="V89" s="216">
        <v>0</v>
      </c>
      <c r="W89" s="215" t="s">
        <v>35</v>
      </c>
      <c r="X89" s="215" t="s">
        <v>35</v>
      </c>
      <c r="Y89" s="216">
        <v>0</v>
      </c>
      <c r="Z89" s="215" t="s">
        <v>35</v>
      </c>
      <c r="AA89" s="215" t="s">
        <v>35</v>
      </c>
      <c r="AB89" s="216">
        <v>0</v>
      </c>
      <c r="AC89" s="215">
        <v>1</v>
      </c>
      <c r="AD89" s="215">
        <v>0</v>
      </c>
      <c r="AE89" s="215">
        <v>1</v>
      </c>
      <c r="AF89" s="215" t="s">
        <v>35</v>
      </c>
      <c r="AG89" s="215" t="s">
        <v>35</v>
      </c>
      <c r="AH89" s="216">
        <v>0</v>
      </c>
      <c r="AI89" s="215" t="s">
        <v>35</v>
      </c>
      <c r="AJ89" s="215" t="s">
        <v>35</v>
      </c>
      <c r="AK89" s="216">
        <v>0</v>
      </c>
      <c r="AL89" s="215">
        <v>1</v>
      </c>
      <c r="AM89" s="215">
        <v>2</v>
      </c>
      <c r="AN89" s="215">
        <v>3</v>
      </c>
      <c r="AO89" s="215" t="s">
        <v>35</v>
      </c>
      <c r="AP89" s="215" t="s">
        <v>35</v>
      </c>
      <c r="AQ89" s="216">
        <v>0</v>
      </c>
      <c r="AR89" s="215" t="s">
        <v>35</v>
      </c>
      <c r="AS89" s="215" t="s">
        <v>35</v>
      </c>
      <c r="AT89" s="216">
        <v>0</v>
      </c>
      <c r="AU89" s="215" t="s">
        <v>35</v>
      </c>
      <c r="AV89" s="215" t="s">
        <v>35</v>
      </c>
      <c r="AW89" s="216">
        <v>0</v>
      </c>
      <c r="AX89" s="215" t="s">
        <v>35</v>
      </c>
      <c r="AY89" s="215" t="s">
        <v>35</v>
      </c>
      <c r="AZ89" s="216">
        <v>0</v>
      </c>
      <c r="BA89" s="215">
        <v>3</v>
      </c>
      <c r="BB89" s="215">
        <v>0</v>
      </c>
      <c r="BC89" s="215">
        <v>3</v>
      </c>
      <c r="BD89" s="215" t="s">
        <v>35</v>
      </c>
      <c r="BE89" s="215" t="s">
        <v>35</v>
      </c>
      <c r="BF89" s="216">
        <v>0</v>
      </c>
      <c r="BG89" s="215" t="s">
        <v>35</v>
      </c>
      <c r="BH89" s="215" t="s">
        <v>35</v>
      </c>
      <c r="BI89" s="216">
        <v>0</v>
      </c>
      <c r="BJ89" s="215" t="s">
        <v>35</v>
      </c>
      <c r="BK89" s="215" t="s">
        <v>35</v>
      </c>
      <c r="BL89" s="216">
        <v>0</v>
      </c>
      <c r="BM89" s="215" t="s">
        <v>35</v>
      </c>
      <c r="BN89" s="215" t="s">
        <v>35</v>
      </c>
      <c r="BO89" s="216">
        <v>0</v>
      </c>
      <c r="BP89" s="215" t="s">
        <v>35</v>
      </c>
      <c r="BQ89" s="215" t="s">
        <v>35</v>
      </c>
      <c r="BR89" s="216">
        <v>0</v>
      </c>
      <c r="BS89" s="215" t="s">
        <v>35</v>
      </c>
      <c r="BT89" s="215" t="s">
        <v>35</v>
      </c>
      <c r="BU89" s="216">
        <v>0</v>
      </c>
      <c r="BV89" s="215" t="s">
        <v>35</v>
      </c>
      <c r="BW89" s="215" t="s">
        <v>35</v>
      </c>
      <c r="BX89" s="216">
        <v>0</v>
      </c>
      <c r="BY89" s="215" t="s">
        <v>35</v>
      </c>
      <c r="BZ89" s="215" t="s">
        <v>35</v>
      </c>
      <c r="CA89" s="216">
        <v>0</v>
      </c>
      <c r="CB89" s="215" t="s">
        <v>35</v>
      </c>
      <c r="CC89" s="215" t="s">
        <v>35</v>
      </c>
      <c r="CD89" s="216">
        <v>0</v>
      </c>
      <c r="CE89" s="215" t="s">
        <v>35</v>
      </c>
      <c r="CF89" s="215" t="s">
        <v>35</v>
      </c>
      <c r="CG89" s="216">
        <v>0</v>
      </c>
      <c r="CH89" s="215" t="s">
        <v>35</v>
      </c>
      <c r="CI89" s="215" t="s">
        <v>35</v>
      </c>
      <c r="CJ89" s="216">
        <v>0</v>
      </c>
      <c r="CK89" s="215" t="s">
        <v>35</v>
      </c>
      <c r="CL89" s="215" t="s">
        <v>35</v>
      </c>
      <c r="CM89" s="216">
        <v>0</v>
      </c>
      <c r="CN89" s="215">
        <v>0</v>
      </c>
      <c r="CO89" s="215">
        <v>2</v>
      </c>
      <c r="CP89" s="215">
        <v>2</v>
      </c>
      <c r="CQ89" s="215">
        <v>12</v>
      </c>
      <c r="CR89" s="215">
        <v>28</v>
      </c>
      <c r="CS89" s="215">
        <v>40</v>
      </c>
      <c r="CT89" s="217"/>
    </row>
    <row r="90" spans="1:98" s="209" customFormat="1" ht="12.6" customHeight="1">
      <c r="A90" s="210">
        <v>19</v>
      </c>
      <c r="B90" s="211" t="s">
        <v>219</v>
      </c>
      <c r="C90" s="256">
        <v>4095</v>
      </c>
      <c r="D90" s="258" t="s">
        <v>191</v>
      </c>
      <c r="E90" s="213">
        <v>11129</v>
      </c>
      <c r="F90" s="212">
        <v>1</v>
      </c>
      <c r="G90" s="214" t="s">
        <v>65</v>
      </c>
      <c r="H90" s="215">
        <v>3</v>
      </c>
      <c r="I90" s="215">
        <v>10</v>
      </c>
      <c r="J90" s="215">
        <v>13</v>
      </c>
      <c r="K90" s="215">
        <v>5</v>
      </c>
      <c r="L90" s="215">
        <v>1</v>
      </c>
      <c r="M90" s="215">
        <v>6</v>
      </c>
      <c r="N90" s="215">
        <v>5</v>
      </c>
      <c r="O90" s="215">
        <v>5</v>
      </c>
      <c r="P90" s="215">
        <v>10</v>
      </c>
      <c r="Q90" s="215">
        <v>0</v>
      </c>
      <c r="R90" s="215">
        <v>9</v>
      </c>
      <c r="S90" s="215">
        <v>9</v>
      </c>
      <c r="T90" s="215" t="s">
        <v>35</v>
      </c>
      <c r="U90" s="215" t="s">
        <v>35</v>
      </c>
      <c r="V90" s="216">
        <v>0</v>
      </c>
      <c r="W90" s="215" t="s">
        <v>35</v>
      </c>
      <c r="X90" s="215" t="s">
        <v>35</v>
      </c>
      <c r="Y90" s="216">
        <v>0</v>
      </c>
      <c r="Z90" s="215" t="s">
        <v>35</v>
      </c>
      <c r="AA90" s="215" t="s">
        <v>35</v>
      </c>
      <c r="AB90" s="216">
        <v>0</v>
      </c>
      <c r="AC90" s="215">
        <v>2</v>
      </c>
      <c r="AD90" s="215">
        <v>1</v>
      </c>
      <c r="AE90" s="215">
        <v>3</v>
      </c>
      <c r="AF90" s="215" t="s">
        <v>35</v>
      </c>
      <c r="AG90" s="215" t="s">
        <v>35</v>
      </c>
      <c r="AH90" s="216">
        <v>0</v>
      </c>
      <c r="AI90" s="215" t="s">
        <v>35</v>
      </c>
      <c r="AJ90" s="215" t="s">
        <v>35</v>
      </c>
      <c r="AK90" s="216">
        <v>0</v>
      </c>
      <c r="AL90" s="215">
        <v>1</v>
      </c>
      <c r="AM90" s="215">
        <v>2</v>
      </c>
      <c r="AN90" s="215">
        <v>3</v>
      </c>
      <c r="AO90" s="215" t="s">
        <v>35</v>
      </c>
      <c r="AP90" s="215" t="s">
        <v>35</v>
      </c>
      <c r="AQ90" s="216">
        <v>0</v>
      </c>
      <c r="AR90" s="215" t="s">
        <v>35</v>
      </c>
      <c r="AS90" s="215" t="s">
        <v>35</v>
      </c>
      <c r="AT90" s="216">
        <v>0</v>
      </c>
      <c r="AU90" s="215" t="s">
        <v>35</v>
      </c>
      <c r="AV90" s="215" t="s">
        <v>35</v>
      </c>
      <c r="AW90" s="216">
        <v>0</v>
      </c>
      <c r="AX90" s="215" t="s">
        <v>35</v>
      </c>
      <c r="AY90" s="215" t="s">
        <v>35</v>
      </c>
      <c r="AZ90" s="216">
        <v>0</v>
      </c>
      <c r="BA90" s="215">
        <v>2</v>
      </c>
      <c r="BB90" s="215">
        <v>4</v>
      </c>
      <c r="BC90" s="215">
        <v>6</v>
      </c>
      <c r="BD90" s="215" t="s">
        <v>35</v>
      </c>
      <c r="BE90" s="215" t="s">
        <v>35</v>
      </c>
      <c r="BF90" s="216">
        <v>0</v>
      </c>
      <c r="BG90" s="215" t="s">
        <v>35</v>
      </c>
      <c r="BH90" s="215" t="s">
        <v>35</v>
      </c>
      <c r="BI90" s="216">
        <v>0</v>
      </c>
      <c r="BJ90" s="215" t="s">
        <v>35</v>
      </c>
      <c r="BK90" s="215" t="s">
        <v>35</v>
      </c>
      <c r="BL90" s="216">
        <v>0</v>
      </c>
      <c r="BM90" s="215" t="s">
        <v>35</v>
      </c>
      <c r="BN90" s="215" t="s">
        <v>35</v>
      </c>
      <c r="BO90" s="216">
        <v>0</v>
      </c>
      <c r="BP90" s="215" t="s">
        <v>35</v>
      </c>
      <c r="BQ90" s="215" t="s">
        <v>35</v>
      </c>
      <c r="BR90" s="216">
        <v>0</v>
      </c>
      <c r="BS90" s="215" t="s">
        <v>35</v>
      </c>
      <c r="BT90" s="215" t="s">
        <v>35</v>
      </c>
      <c r="BU90" s="216">
        <v>0</v>
      </c>
      <c r="BV90" s="215" t="s">
        <v>35</v>
      </c>
      <c r="BW90" s="215" t="s">
        <v>35</v>
      </c>
      <c r="BX90" s="216">
        <v>0</v>
      </c>
      <c r="BY90" s="215" t="s">
        <v>35</v>
      </c>
      <c r="BZ90" s="215" t="s">
        <v>35</v>
      </c>
      <c r="CA90" s="216">
        <v>0</v>
      </c>
      <c r="CB90" s="215" t="s">
        <v>35</v>
      </c>
      <c r="CC90" s="215" t="s">
        <v>35</v>
      </c>
      <c r="CD90" s="216">
        <v>0</v>
      </c>
      <c r="CE90" s="215" t="s">
        <v>35</v>
      </c>
      <c r="CF90" s="215" t="s">
        <v>35</v>
      </c>
      <c r="CG90" s="216">
        <v>0</v>
      </c>
      <c r="CH90" s="215" t="s">
        <v>35</v>
      </c>
      <c r="CI90" s="215" t="s">
        <v>35</v>
      </c>
      <c r="CJ90" s="216">
        <v>0</v>
      </c>
      <c r="CK90" s="215" t="s">
        <v>35</v>
      </c>
      <c r="CL90" s="215" t="s">
        <v>35</v>
      </c>
      <c r="CM90" s="216">
        <v>0</v>
      </c>
      <c r="CN90" s="215" t="s">
        <v>35</v>
      </c>
      <c r="CO90" s="215" t="s">
        <v>35</v>
      </c>
      <c r="CP90" s="216">
        <v>0</v>
      </c>
      <c r="CQ90" s="215">
        <v>18</v>
      </c>
      <c r="CR90" s="215">
        <v>32</v>
      </c>
      <c r="CS90" s="215">
        <v>50</v>
      </c>
      <c r="CT90" s="217"/>
    </row>
    <row r="91" spans="1:98" s="209" customFormat="1" ht="12.75" customHeight="1">
      <c r="A91" s="210">
        <v>19</v>
      </c>
      <c r="B91" s="259" t="s">
        <v>219</v>
      </c>
      <c r="C91" s="260">
        <v>4201</v>
      </c>
      <c r="D91" s="258" t="s">
        <v>287</v>
      </c>
      <c r="E91" s="213">
        <v>10173</v>
      </c>
      <c r="F91" s="212">
        <v>1</v>
      </c>
      <c r="G91" s="214" t="s">
        <v>65</v>
      </c>
      <c r="H91" s="215">
        <v>2</v>
      </c>
      <c r="I91" s="215">
        <v>7</v>
      </c>
      <c r="J91" s="215">
        <v>9</v>
      </c>
      <c r="K91" s="215">
        <v>2</v>
      </c>
      <c r="L91" s="215">
        <v>1</v>
      </c>
      <c r="M91" s="215">
        <v>3</v>
      </c>
      <c r="N91" s="215">
        <v>6</v>
      </c>
      <c r="O91" s="215">
        <v>4</v>
      </c>
      <c r="P91" s="215">
        <v>10</v>
      </c>
      <c r="Q91" s="215">
        <v>3</v>
      </c>
      <c r="R91" s="215">
        <v>6</v>
      </c>
      <c r="S91" s="215">
        <v>9</v>
      </c>
      <c r="T91" s="215" t="s">
        <v>35</v>
      </c>
      <c r="U91" s="215" t="s">
        <v>35</v>
      </c>
      <c r="V91" s="216">
        <v>0</v>
      </c>
      <c r="W91" s="215" t="s">
        <v>35</v>
      </c>
      <c r="X91" s="215" t="s">
        <v>35</v>
      </c>
      <c r="Y91" s="216">
        <v>0</v>
      </c>
      <c r="Z91" s="215" t="s">
        <v>35</v>
      </c>
      <c r="AA91" s="215" t="s">
        <v>35</v>
      </c>
      <c r="AB91" s="216">
        <v>0</v>
      </c>
      <c r="AC91" s="215">
        <v>0</v>
      </c>
      <c r="AD91" s="215">
        <v>2</v>
      </c>
      <c r="AE91" s="215">
        <v>2</v>
      </c>
      <c r="AF91" s="215" t="s">
        <v>35</v>
      </c>
      <c r="AG91" s="215" t="s">
        <v>35</v>
      </c>
      <c r="AH91" s="216">
        <v>0</v>
      </c>
      <c r="AI91" s="215" t="s">
        <v>35</v>
      </c>
      <c r="AJ91" s="215" t="s">
        <v>35</v>
      </c>
      <c r="AK91" s="216">
        <v>0</v>
      </c>
      <c r="AL91" s="215">
        <v>1</v>
      </c>
      <c r="AM91" s="215">
        <v>3</v>
      </c>
      <c r="AN91" s="215">
        <v>4</v>
      </c>
      <c r="AO91" s="215">
        <v>0</v>
      </c>
      <c r="AP91" s="215">
        <v>1</v>
      </c>
      <c r="AQ91" s="215">
        <v>1</v>
      </c>
      <c r="AR91" s="215" t="s">
        <v>35</v>
      </c>
      <c r="AS91" s="215" t="s">
        <v>35</v>
      </c>
      <c r="AT91" s="216">
        <v>0</v>
      </c>
      <c r="AU91" s="215" t="s">
        <v>35</v>
      </c>
      <c r="AV91" s="215" t="s">
        <v>35</v>
      </c>
      <c r="AW91" s="216">
        <v>0</v>
      </c>
      <c r="AX91" s="215" t="s">
        <v>35</v>
      </c>
      <c r="AY91" s="215" t="s">
        <v>35</v>
      </c>
      <c r="AZ91" s="216">
        <v>0</v>
      </c>
      <c r="BA91" s="215">
        <v>1</v>
      </c>
      <c r="BB91" s="215">
        <v>1</v>
      </c>
      <c r="BC91" s="215">
        <v>2</v>
      </c>
      <c r="BD91" s="215" t="s">
        <v>35</v>
      </c>
      <c r="BE91" s="215" t="s">
        <v>35</v>
      </c>
      <c r="BF91" s="216">
        <v>0</v>
      </c>
      <c r="BG91" s="215" t="s">
        <v>35</v>
      </c>
      <c r="BH91" s="215" t="s">
        <v>35</v>
      </c>
      <c r="BI91" s="216">
        <v>0</v>
      </c>
      <c r="BJ91" s="215" t="s">
        <v>35</v>
      </c>
      <c r="BK91" s="215" t="s">
        <v>35</v>
      </c>
      <c r="BL91" s="216">
        <v>0</v>
      </c>
      <c r="BM91" s="215" t="s">
        <v>35</v>
      </c>
      <c r="BN91" s="215" t="s">
        <v>35</v>
      </c>
      <c r="BO91" s="216">
        <v>0</v>
      </c>
      <c r="BP91" s="215" t="s">
        <v>35</v>
      </c>
      <c r="BQ91" s="215" t="s">
        <v>35</v>
      </c>
      <c r="BR91" s="216">
        <v>0</v>
      </c>
      <c r="BS91" s="215" t="s">
        <v>35</v>
      </c>
      <c r="BT91" s="215" t="s">
        <v>35</v>
      </c>
      <c r="BU91" s="216">
        <v>0</v>
      </c>
      <c r="BV91" s="215" t="s">
        <v>35</v>
      </c>
      <c r="BW91" s="215" t="s">
        <v>35</v>
      </c>
      <c r="BX91" s="216">
        <v>0</v>
      </c>
      <c r="BY91" s="215" t="s">
        <v>35</v>
      </c>
      <c r="BZ91" s="215" t="s">
        <v>35</v>
      </c>
      <c r="CA91" s="216">
        <v>0</v>
      </c>
      <c r="CB91" s="215" t="s">
        <v>35</v>
      </c>
      <c r="CC91" s="215" t="s">
        <v>35</v>
      </c>
      <c r="CD91" s="216">
        <v>0</v>
      </c>
      <c r="CE91" s="215" t="s">
        <v>35</v>
      </c>
      <c r="CF91" s="215" t="s">
        <v>35</v>
      </c>
      <c r="CG91" s="216">
        <v>0</v>
      </c>
      <c r="CH91" s="215" t="s">
        <v>35</v>
      </c>
      <c r="CI91" s="215" t="s">
        <v>35</v>
      </c>
      <c r="CJ91" s="216">
        <v>0</v>
      </c>
      <c r="CK91" s="215" t="s">
        <v>35</v>
      </c>
      <c r="CL91" s="215" t="s">
        <v>35</v>
      </c>
      <c r="CM91" s="216">
        <v>0</v>
      </c>
      <c r="CN91" s="215" t="s">
        <v>35</v>
      </c>
      <c r="CO91" s="215" t="s">
        <v>35</v>
      </c>
      <c r="CP91" s="216">
        <v>0</v>
      </c>
      <c r="CQ91" s="215">
        <v>15</v>
      </c>
      <c r="CR91" s="215">
        <v>25</v>
      </c>
      <c r="CS91" s="215">
        <v>40</v>
      </c>
      <c r="CT91" s="217"/>
    </row>
    <row r="92" spans="1:98" s="209" customFormat="1" ht="12.6" customHeight="1">
      <c r="A92" s="210">
        <v>19</v>
      </c>
      <c r="B92" s="211" t="s">
        <v>219</v>
      </c>
      <c r="C92" s="256">
        <v>4289</v>
      </c>
      <c r="D92" s="258" t="s">
        <v>179</v>
      </c>
      <c r="E92" s="213">
        <v>11561</v>
      </c>
      <c r="F92" s="212">
        <v>1</v>
      </c>
      <c r="G92" s="214" t="s">
        <v>65</v>
      </c>
      <c r="H92" s="215">
        <v>1</v>
      </c>
      <c r="I92" s="215">
        <v>7</v>
      </c>
      <c r="J92" s="215">
        <v>8</v>
      </c>
      <c r="K92" s="215">
        <v>1</v>
      </c>
      <c r="L92" s="215">
        <v>2</v>
      </c>
      <c r="M92" s="215">
        <v>3</v>
      </c>
      <c r="N92" s="215">
        <v>6</v>
      </c>
      <c r="O92" s="215">
        <v>2</v>
      </c>
      <c r="P92" s="215">
        <v>8</v>
      </c>
      <c r="Q92" s="215">
        <v>2</v>
      </c>
      <c r="R92" s="215">
        <v>7</v>
      </c>
      <c r="S92" s="215">
        <v>9</v>
      </c>
      <c r="T92" s="215" t="s">
        <v>35</v>
      </c>
      <c r="U92" s="215" t="s">
        <v>35</v>
      </c>
      <c r="V92" s="216">
        <v>0</v>
      </c>
      <c r="W92" s="215" t="s">
        <v>35</v>
      </c>
      <c r="X92" s="215" t="s">
        <v>35</v>
      </c>
      <c r="Y92" s="216">
        <v>0</v>
      </c>
      <c r="Z92" s="215" t="s">
        <v>35</v>
      </c>
      <c r="AA92" s="215" t="s">
        <v>35</v>
      </c>
      <c r="AB92" s="216">
        <v>0</v>
      </c>
      <c r="AC92" s="215">
        <v>3</v>
      </c>
      <c r="AD92" s="215">
        <v>0</v>
      </c>
      <c r="AE92" s="215">
        <v>3</v>
      </c>
      <c r="AF92" s="215" t="s">
        <v>35</v>
      </c>
      <c r="AG92" s="215" t="s">
        <v>35</v>
      </c>
      <c r="AH92" s="216">
        <v>0</v>
      </c>
      <c r="AI92" s="215" t="s">
        <v>35</v>
      </c>
      <c r="AJ92" s="215" t="s">
        <v>35</v>
      </c>
      <c r="AK92" s="216">
        <v>0</v>
      </c>
      <c r="AL92" s="215">
        <v>1</v>
      </c>
      <c r="AM92" s="215">
        <v>4</v>
      </c>
      <c r="AN92" s="215">
        <v>5</v>
      </c>
      <c r="AO92" s="215" t="s">
        <v>35</v>
      </c>
      <c r="AP92" s="215" t="s">
        <v>35</v>
      </c>
      <c r="AQ92" s="216">
        <v>0</v>
      </c>
      <c r="AR92" s="215" t="s">
        <v>35</v>
      </c>
      <c r="AS92" s="215" t="s">
        <v>35</v>
      </c>
      <c r="AT92" s="216">
        <v>0</v>
      </c>
      <c r="AU92" s="215" t="s">
        <v>35</v>
      </c>
      <c r="AV92" s="215" t="s">
        <v>35</v>
      </c>
      <c r="AW92" s="216">
        <v>0</v>
      </c>
      <c r="AX92" s="215" t="s">
        <v>35</v>
      </c>
      <c r="AY92" s="215" t="s">
        <v>35</v>
      </c>
      <c r="AZ92" s="216">
        <v>0</v>
      </c>
      <c r="BA92" s="215">
        <v>0</v>
      </c>
      <c r="BB92" s="215">
        <v>3</v>
      </c>
      <c r="BC92" s="215">
        <v>3</v>
      </c>
      <c r="BD92" s="215" t="s">
        <v>35</v>
      </c>
      <c r="BE92" s="215" t="s">
        <v>35</v>
      </c>
      <c r="BF92" s="216">
        <v>0</v>
      </c>
      <c r="BG92" s="215" t="s">
        <v>35</v>
      </c>
      <c r="BH92" s="215" t="s">
        <v>35</v>
      </c>
      <c r="BI92" s="216">
        <v>0</v>
      </c>
      <c r="BJ92" s="215" t="s">
        <v>35</v>
      </c>
      <c r="BK92" s="215" t="s">
        <v>35</v>
      </c>
      <c r="BL92" s="216">
        <v>0</v>
      </c>
      <c r="BM92" s="215" t="s">
        <v>35</v>
      </c>
      <c r="BN92" s="215" t="s">
        <v>35</v>
      </c>
      <c r="BO92" s="216">
        <v>0</v>
      </c>
      <c r="BP92" s="215" t="s">
        <v>35</v>
      </c>
      <c r="BQ92" s="215" t="s">
        <v>35</v>
      </c>
      <c r="BR92" s="216">
        <v>0</v>
      </c>
      <c r="BS92" s="215" t="s">
        <v>35</v>
      </c>
      <c r="BT92" s="215" t="s">
        <v>35</v>
      </c>
      <c r="BU92" s="216">
        <v>0</v>
      </c>
      <c r="BV92" s="215" t="s">
        <v>35</v>
      </c>
      <c r="BW92" s="215" t="s">
        <v>35</v>
      </c>
      <c r="BX92" s="216">
        <v>0</v>
      </c>
      <c r="BY92" s="215" t="s">
        <v>35</v>
      </c>
      <c r="BZ92" s="215" t="s">
        <v>35</v>
      </c>
      <c r="CA92" s="216">
        <v>0</v>
      </c>
      <c r="CB92" s="215" t="s">
        <v>35</v>
      </c>
      <c r="CC92" s="215" t="s">
        <v>35</v>
      </c>
      <c r="CD92" s="216">
        <v>0</v>
      </c>
      <c r="CE92" s="215" t="s">
        <v>35</v>
      </c>
      <c r="CF92" s="215" t="s">
        <v>35</v>
      </c>
      <c r="CG92" s="216">
        <v>0</v>
      </c>
      <c r="CH92" s="215" t="s">
        <v>35</v>
      </c>
      <c r="CI92" s="215" t="s">
        <v>35</v>
      </c>
      <c r="CJ92" s="216">
        <v>0</v>
      </c>
      <c r="CK92" s="215" t="s">
        <v>35</v>
      </c>
      <c r="CL92" s="215" t="s">
        <v>35</v>
      </c>
      <c r="CM92" s="216">
        <v>0</v>
      </c>
      <c r="CN92" s="215">
        <v>1</v>
      </c>
      <c r="CO92" s="215">
        <v>0</v>
      </c>
      <c r="CP92" s="215">
        <v>1</v>
      </c>
      <c r="CQ92" s="215">
        <v>15</v>
      </c>
      <c r="CR92" s="215">
        <v>25</v>
      </c>
      <c r="CS92" s="215">
        <v>40</v>
      </c>
      <c r="CT92" s="217"/>
    </row>
    <row r="93" spans="1:98" s="209" customFormat="1" ht="12.75" customHeight="1">
      <c r="A93" s="210">
        <v>20</v>
      </c>
      <c r="B93" s="211" t="s">
        <v>220</v>
      </c>
      <c r="C93" s="256">
        <v>4401</v>
      </c>
      <c r="D93" s="258" t="s">
        <v>162</v>
      </c>
      <c r="E93" s="213">
        <v>14537</v>
      </c>
      <c r="F93" s="212">
        <v>1</v>
      </c>
      <c r="G93" s="214" t="s">
        <v>65</v>
      </c>
      <c r="H93" s="215">
        <v>2</v>
      </c>
      <c r="I93" s="215">
        <v>5</v>
      </c>
      <c r="J93" s="215">
        <v>7</v>
      </c>
      <c r="K93" s="215">
        <v>1</v>
      </c>
      <c r="L93" s="215">
        <v>5</v>
      </c>
      <c r="M93" s="215">
        <v>6</v>
      </c>
      <c r="N93" s="215">
        <v>1</v>
      </c>
      <c r="O93" s="215">
        <v>7</v>
      </c>
      <c r="P93" s="215">
        <v>8</v>
      </c>
      <c r="Q93" s="215">
        <v>1</v>
      </c>
      <c r="R93" s="215">
        <v>5</v>
      </c>
      <c r="S93" s="215">
        <v>6</v>
      </c>
      <c r="T93" s="215" t="s">
        <v>35</v>
      </c>
      <c r="U93" s="215" t="s">
        <v>35</v>
      </c>
      <c r="V93" s="216">
        <v>0</v>
      </c>
      <c r="W93" s="215" t="s">
        <v>35</v>
      </c>
      <c r="X93" s="215" t="s">
        <v>35</v>
      </c>
      <c r="Y93" s="216">
        <v>0</v>
      </c>
      <c r="Z93" s="215" t="s">
        <v>35</v>
      </c>
      <c r="AA93" s="215" t="s">
        <v>35</v>
      </c>
      <c r="AB93" s="216">
        <v>0</v>
      </c>
      <c r="AC93" s="215">
        <v>1</v>
      </c>
      <c r="AD93" s="215">
        <v>1</v>
      </c>
      <c r="AE93" s="215">
        <v>2</v>
      </c>
      <c r="AF93" s="215" t="s">
        <v>35</v>
      </c>
      <c r="AG93" s="215" t="s">
        <v>35</v>
      </c>
      <c r="AH93" s="216">
        <v>0</v>
      </c>
      <c r="AI93" s="215" t="s">
        <v>35</v>
      </c>
      <c r="AJ93" s="215" t="s">
        <v>35</v>
      </c>
      <c r="AK93" s="216">
        <v>0</v>
      </c>
      <c r="AL93" s="215" t="s">
        <v>35</v>
      </c>
      <c r="AM93" s="215" t="s">
        <v>35</v>
      </c>
      <c r="AN93" s="216">
        <v>0</v>
      </c>
      <c r="AO93" s="215" t="s">
        <v>35</v>
      </c>
      <c r="AP93" s="215" t="s">
        <v>35</v>
      </c>
      <c r="AQ93" s="216">
        <v>0</v>
      </c>
      <c r="AR93" s="215" t="s">
        <v>35</v>
      </c>
      <c r="AS93" s="215" t="s">
        <v>35</v>
      </c>
      <c r="AT93" s="216">
        <v>0</v>
      </c>
      <c r="AU93" s="215" t="s">
        <v>35</v>
      </c>
      <c r="AV93" s="215" t="s">
        <v>35</v>
      </c>
      <c r="AW93" s="216">
        <v>0</v>
      </c>
      <c r="AX93" s="215" t="s">
        <v>35</v>
      </c>
      <c r="AY93" s="215" t="s">
        <v>35</v>
      </c>
      <c r="AZ93" s="216">
        <v>0</v>
      </c>
      <c r="BA93" s="215" t="s">
        <v>35</v>
      </c>
      <c r="BB93" s="215" t="s">
        <v>35</v>
      </c>
      <c r="BC93" s="216">
        <v>0</v>
      </c>
      <c r="BD93" s="215" t="s">
        <v>35</v>
      </c>
      <c r="BE93" s="215" t="s">
        <v>35</v>
      </c>
      <c r="BF93" s="216">
        <v>0</v>
      </c>
      <c r="BG93" s="215" t="s">
        <v>35</v>
      </c>
      <c r="BH93" s="215" t="s">
        <v>35</v>
      </c>
      <c r="BI93" s="216">
        <v>0</v>
      </c>
      <c r="BJ93" s="215" t="s">
        <v>35</v>
      </c>
      <c r="BK93" s="215" t="s">
        <v>35</v>
      </c>
      <c r="BL93" s="216">
        <v>0</v>
      </c>
      <c r="BM93" s="215" t="s">
        <v>35</v>
      </c>
      <c r="BN93" s="215" t="s">
        <v>35</v>
      </c>
      <c r="BO93" s="216">
        <v>0</v>
      </c>
      <c r="BP93" s="215" t="s">
        <v>35</v>
      </c>
      <c r="BQ93" s="215" t="s">
        <v>35</v>
      </c>
      <c r="BR93" s="216">
        <v>0</v>
      </c>
      <c r="BS93" s="215" t="s">
        <v>35</v>
      </c>
      <c r="BT93" s="215" t="s">
        <v>35</v>
      </c>
      <c r="BU93" s="216">
        <v>0</v>
      </c>
      <c r="BV93" s="215" t="s">
        <v>35</v>
      </c>
      <c r="BW93" s="215" t="s">
        <v>35</v>
      </c>
      <c r="BX93" s="216">
        <v>0</v>
      </c>
      <c r="BY93" s="215" t="s">
        <v>35</v>
      </c>
      <c r="BZ93" s="215" t="s">
        <v>35</v>
      </c>
      <c r="CA93" s="216">
        <v>0</v>
      </c>
      <c r="CB93" s="215" t="s">
        <v>35</v>
      </c>
      <c r="CC93" s="215" t="s">
        <v>35</v>
      </c>
      <c r="CD93" s="216">
        <v>0</v>
      </c>
      <c r="CE93" s="215" t="s">
        <v>35</v>
      </c>
      <c r="CF93" s="215" t="s">
        <v>35</v>
      </c>
      <c r="CG93" s="216">
        <v>0</v>
      </c>
      <c r="CH93" s="215" t="s">
        <v>35</v>
      </c>
      <c r="CI93" s="215" t="s">
        <v>35</v>
      </c>
      <c r="CJ93" s="216">
        <v>0</v>
      </c>
      <c r="CK93" s="215" t="s">
        <v>35</v>
      </c>
      <c r="CL93" s="215" t="s">
        <v>35</v>
      </c>
      <c r="CM93" s="216">
        <v>0</v>
      </c>
      <c r="CN93" s="215">
        <v>0</v>
      </c>
      <c r="CO93" s="215">
        <v>1</v>
      </c>
      <c r="CP93" s="215">
        <v>1</v>
      </c>
      <c r="CQ93" s="215">
        <v>6</v>
      </c>
      <c r="CR93" s="215">
        <v>24</v>
      </c>
      <c r="CS93" s="215">
        <v>30</v>
      </c>
      <c r="CT93" s="217"/>
    </row>
    <row r="94" spans="1:98" s="209" customFormat="1" ht="12.75" customHeight="1">
      <c r="A94" s="210">
        <v>20</v>
      </c>
      <c r="B94" s="211" t="s">
        <v>220</v>
      </c>
      <c r="C94" s="256">
        <v>4946</v>
      </c>
      <c r="D94" s="258" t="s">
        <v>180</v>
      </c>
      <c r="E94" s="213">
        <v>11388</v>
      </c>
      <c r="F94" s="212">
        <v>1</v>
      </c>
      <c r="G94" s="214" t="s">
        <v>65</v>
      </c>
      <c r="H94" s="215">
        <v>1</v>
      </c>
      <c r="I94" s="215">
        <v>5</v>
      </c>
      <c r="J94" s="215">
        <v>6</v>
      </c>
      <c r="K94" s="215">
        <v>1</v>
      </c>
      <c r="L94" s="215">
        <v>4</v>
      </c>
      <c r="M94" s="215">
        <v>5</v>
      </c>
      <c r="N94" s="215">
        <v>1</v>
      </c>
      <c r="O94" s="215">
        <v>2</v>
      </c>
      <c r="P94" s="215">
        <v>3</v>
      </c>
      <c r="Q94" s="215">
        <v>1</v>
      </c>
      <c r="R94" s="215">
        <v>7</v>
      </c>
      <c r="S94" s="215">
        <v>8</v>
      </c>
      <c r="T94" s="215" t="s">
        <v>35</v>
      </c>
      <c r="U94" s="215" t="s">
        <v>35</v>
      </c>
      <c r="V94" s="216">
        <v>0</v>
      </c>
      <c r="W94" s="215" t="s">
        <v>35</v>
      </c>
      <c r="X94" s="215" t="s">
        <v>35</v>
      </c>
      <c r="Y94" s="216">
        <v>0</v>
      </c>
      <c r="Z94" s="215" t="s">
        <v>35</v>
      </c>
      <c r="AA94" s="215" t="s">
        <v>35</v>
      </c>
      <c r="AB94" s="216">
        <v>0</v>
      </c>
      <c r="AC94" s="215">
        <v>2</v>
      </c>
      <c r="AD94" s="215">
        <v>0</v>
      </c>
      <c r="AE94" s="215">
        <v>2</v>
      </c>
      <c r="AF94" s="215" t="s">
        <v>35</v>
      </c>
      <c r="AG94" s="215" t="s">
        <v>35</v>
      </c>
      <c r="AH94" s="216">
        <v>0</v>
      </c>
      <c r="AI94" s="215" t="s">
        <v>35</v>
      </c>
      <c r="AJ94" s="215" t="s">
        <v>35</v>
      </c>
      <c r="AK94" s="216">
        <v>0</v>
      </c>
      <c r="AL94" s="215">
        <v>0</v>
      </c>
      <c r="AM94" s="215">
        <v>1</v>
      </c>
      <c r="AN94" s="215">
        <v>1</v>
      </c>
      <c r="AO94" s="215" t="s">
        <v>35</v>
      </c>
      <c r="AP94" s="215" t="s">
        <v>35</v>
      </c>
      <c r="AQ94" s="216">
        <v>0</v>
      </c>
      <c r="AR94" s="215" t="s">
        <v>35</v>
      </c>
      <c r="AS94" s="215" t="s">
        <v>35</v>
      </c>
      <c r="AT94" s="216">
        <v>0</v>
      </c>
      <c r="AU94" s="215" t="s">
        <v>35</v>
      </c>
      <c r="AV94" s="215" t="s">
        <v>35</v>
      </c>
      <c r="AW94" s="216">
        <v>0</v>
      </c>
      <c r="AX94" s="215" t="s">
        <v>35</v>
      </c>
      <c r="AY94" s="215" t="s">
        <v>35</v>
      </c>
      <c r="AZ94" s="216">
        <v>0</v>
      </c>
      <c r="BA94" s="215">
        <v>0</v>
      </c>
      <c r="BB94" s="215">
        <v>2</v>
      </c>
      <c r="BC94" s="215">
        <v>2</v>
      </c>
      <c r="BD94" s="215" t="s">
        <v>35</v>
      </c>
      <c r="BE94" s="215" t="s">
        <v>35</v>
      </c>
      <c r="BF94" s="216">
        <v>0</v>
      </c>
      <c r="BG94" s="215" t="s">
        <v>35</v>
      </c>
      <c r="BH94" s="215" t="s">
        <v>35</v>
      </c>
      <c r="BI94" s="216">
        <v>0</v>
      </c>
      <c r="BJ94" s="215" t="s">
        <v>35</v>
      </c>
      <c r="BK94" s="215" t="s">
        <v>35</v>
      </c>
      <c r="BL94" s="216">
        <v>0</v>
      </c>
      <c r="BM94" s="215" t="s">
        <v>35</v>
      </c>
      <c r="BN94" s="215" t="s">
        <v>35</v>
      </c>
      <c r="BO94" s="216">
        <v>0</v>
      </c>
      <c r="BP94" s="215">
        <v>0</v>
      </c>
      <c r="BQ94" s="215">
        <v>1</v>
      </c>
      <c r="BR94" s="215">
        <v>1</v>
      </c>
      <c r="BS94" s="215" t="s">
        <v>35</v>
      </c>
      <c r="BT94" s="215" t="s">
        <v>35</v>
      </c>
      <c r="BU94" s="216">
        <v>0</v>
      </c>
      <c r="BV94" s="215" t="s">
        <v>35</v>
      </c>
      <c r="BW94" s="215" t="s">
        <v>35</v>
      </c>
      <c r="BX94" s="216">
        <v>0</v>
      </c>
      <c r="BY94" s="215" t="s">
        <v>35</v>
      </c>
      <c r="BZ94" s="215" t="s">
        <v>35</v>
      </c>
      <c r="CA94" s="216">
        <v>0</v>
      </c>
      <c r="CB94" s="215" t="s">
        <v>35</v>
      </c>
      <c r="CC94" s="215" t="s">
        <v>35</v>
      </c>
      <c r="CD94" s="216">
        <v>0</v>
      </c>
      <c r="CE94" s="215" t="s">
        <v>35</v>
      </c>
      <c r="CF94" s="215" t="s">
        <v>35</v>
      </c>
      <c r="CG94" s="216">
        <v>0</v>
      </c>
      <c r="CH94" s="215" t="s">
        <v>35</v>
      </c>
      <c r="CI94" s="215" t="s">
        <v>35</v>
      </c>
      <c r="CJ94" s="216">
        <v>0</v>
      </c>
      <c r="CK94" s="215" t="s">
        <v>35</v>
      </c>
      <c r="CL94" s="215" t="s">
        <v>35</v>
      </c>
      <c r="CM94" s="216">
        <v>0</v>
      </c>
      <c r="CN94" s="215">
        <v>0</v>
      </c>
      <c r="CO94" s="215">
        <v>2</v>
      </c>
      <c r="CP94" s="215">
        <v>2</v>
      </c>
      <c r="CQ94" s="215">
        <v>6</v>
      </c>
      <c r="CR94" s="215">
        <v>24</v>
      </c>
      <c r="CS94" s="215">
        <v>30</v>
      </c>
      <c r="CT94" s="217"/>
    </row>
    <row r="95" spans="1:98" s="209" customFormat="1" ht="12.75" customHeight="1">
      <c r="A95" s="210">
        <v>21</v>
      </c>
      <c r="B95" s="211" t="s">
        <v>213</v>
      </c>
      <c r="C95" s="256">
        <v>5113</v>
      </c>
      <c r="D95" s="258" t="s">
        <v>99</v>
      </c>
      <c r="E95" s="213">
        <v>16012</v>
      </c>
      <c r="F95" s="212">
        <v>1</v>
      </c>
      <c r="G95" s="214" t="s">
        <v>65</v>
      </c>
      <c r="H95" s="215">
        <v>5</v>
      </c>
      <c r="I95" s="215">
        <v>10</v>
      </c>
      <c r="J95" s="215">
        <v>15</v>
      </c>
      <c r="K95" s="215">
        <v>1</v>
      </c>
      <c r="L95" s="215">
        <v>7</v>
      </c>
      <c r="M95" s="215">
        <v>8</v>
      </c>
      <c r="N95" s="215">
        <v>3</v>
      </c>
      <c r="O95" s="215">
        <v>5</v>
      </c>
      <c r="P95" s="215">
        <v>8</v>
      </c>
      <c r="Q95" s="215">
        <v>0</v>
      </c>
      <c r="R95" s="215">
        <v>1</v>
      </c>
      <c r="S95" s="215">
        <v>1</v>
      </c>
      <c r="T95" s="215" t="s">
        <v>35</v>
      </c>
      <c r="U95" s="215" t="s">
        <v>35</v>
      </c>
      <c r="V95" s="216">
        <v>0</v>
      </c>
      <c r="W95" s="215" t="s">
        <v>35</v>
      </c>
      <c r="X95" s="215" t="s">
        <v>35</v>
      </c>
      <c r="Y95" s="216">
        <v>0</v>
      </c>
      <c r="Z95" s="215" t="s">
        <v>35</v>
      </c>
      <c r="AA95" s="215" t="s">
        <v>35</v>
      </c>
      <c r="AB95" s="216">
        <v>0</v>
      </c>
      <c r="AC95" s="215" t="s">
        <v>35</v>
      </c>
      <c r="AD95" s="215" t="s">
        <v>35</v>
      </c>
      <c r="AE95" s="216">
        <v>0</v>
      </c>
      <c r="AF95" s="215" t="s">
        <v>35</v>
      </c>
      <c r="AG95" s="215" t="s">
        <v>35</v>
      </c>
      <c r="AH95" s="216">
        <v>0</v>
      </c>
      <c r="AI95" s="215" t="s">
        <v>35</v>
      </c>
      <c r="AJ95" s="215" t="s">
        <v>35</v>
      </c>
      <c r="AK95" s="216">
        <v>0</v>
      </c>
      <c r="AL95" s="215" t="s">
        <v>35</v>
      </c>
      <c r="AM95" s="215" t="s">
        <v>35</v>
      </c>
      <c r="AN95" s="216">
        <v>0</v>
      </c>
      <c r="AO95" s="215" t="s">
        <v>35</v>
      </c>
      <c r="AP95" s="215" t="s">
        <v>35</v>
      </c>
      <c r="AQ95" s="216">
        <v>0</v>
      </c>
      <c r="AR95" s="215" t="s">
        <v>35</v>
      </c>
      <c r="AS95" s="215" t="s">
        <v>35</v>
      </c>
      <c r="AT95" s="216">
        <v>0</v>
      </c>
      <c r="AU95" s="215" t="s">
        <v>35</v>
      </c>
      <c r="AV95" s="215" t="s">
        <v>35</v>
      </c>
      <c r="AW95" s="216">
        <v>0</v>
      </c>
      <c r="AX95" s="215" t="s">
        <v>35</v>
      </c>
      <c r="AY95" s="215" t="s">
        <v>35</v>
      </c>
      <c r="AZ95" s="216">
        <v>0</v>
      </c>
      <c r="BA95" s="215">
        <v>0</v>
      </c>
      <c r="BB95" s="215">
        <v>2</v>
      </c>
      <c r="BC95" s="215">
        <v>2</v>
      </c>
      <c r="BD95" s="215" t="s">
        <v>35</v>
      </c>
      <c r="BE95" s="215" t="s">
        <v>35</v>
      </c>
      <c r="BF95" s="216">
        <v>0</v>
      </c>
      <c r="BG95" s="215" t="s">
        <v>35</v>
      </c>
      <c r="BH95" s="215" t="s">
        <v>35</v>
      </c>
      <c r="BI95" s="216">
        <v>0</v>
      </c>
      <c r="BJ95" s="215" t="s">
        <v>35</v>
      </c>
      <c r="BK95" s="215" t="s">
        <v>35</v>
      </c>
      <c r="BL95" s="216">
        <v>0</v>
      </c>
      <c r="BM95" s="215" t="s">
        <v>35</v>
      </c>
      <c r="BN95" s="215" t="s">
        <v>35</v>
      </c>
      <c r="BO95" s="216">
        <v>0</v>
      </c>
      <c r="BP95" s="215" t="s">
        <v>35</v>
      </c>
      <c r="BQ95" s="215" t="s">
        <v>35</v>
      </c>
      <c r="BR95" s="216">
        <v>0</v>
      </c>
      <c r="BS95" s="215" t="s">
        <v>35</v>
      </c>
      <c r="BT95" s="215" t="s">
        <v>35</v>
      </c>
      <c r="BU95" s="216">
        <v>0</v>
      </c>
      <c r="BV95" s="215">
        <v>2</v>
      </c>
      <c r="BW95" s="215">
        <v>4</v>
      </c>
      <c r="BX95" s="215">
        <v>6</v>
      </c>
      <c r="BY95" s="215" t="s">
        <v>35</v>
      </c>
      <c r="BZ95" s="215" t="s">
        <v>35</v>
      </c>
      <c r="CA95" s="216">
        <v>0</v>
      </c>
      <c r="CB95" s="215" t="s">
        <v>35</v>
      </c>
      <c r="CC95" s="215" t="s">
        <v>35</v>
      </c>
      <c r="CD95" s="216">
        <v>0</v>
      </c>
      <c r="CE95" s="215" t="s">
        <v>35</v>
      </c>
      <c r="CF95" s="215" t="s">
        <v>35</v>
      </c>
      <c r="CG95" s="216">
        <v>0</v>
      </c>
      <c r="CH95" s="215" t="s">
        <v>35</v>
      </c>
      <c r="CI95" s="215" t="s">
        <v>35</v>
      </c>
      <c r="CJ95" s="216">
        <v>0</v>
      </c>
      <c r="CK95" s="215" t="s">
        <v>35</v>
      </c>
      <c r="CL95" s="215" t="s">
        <v>35</v>
      </c>
      <c r="CM95" s="216">
        <v>0</v>
      </c>
      <c r="CN95" s="215" t="s">
        <v>35</v>
      </c>
      <c r="CO95" s="215" t="s">
        <v>35</v>
      </c>
      <c r="CP95" s="216">
        <v>0</v>
      </c>
      <c r="CQ95" s="215">
        <v>11</v>
      </c>
      <c r="CR95" s="215">
        <v>29</v>
      </c>
      <c r="CS95" s="215">
        <v>40</v>
      </c>
      <c r="CT95" s="217"/>
    </row>
    <row r="96" spans="1:98" s="209" customFormat="1" ht="12.75" customHeight="1">
      <c r="A96" s="210">
        <v>21</v>
      </c>
      <c r="B96" s="211" t="s">
        <v>213</v>
      </c>
      <c r="C96" s="256">
        <v>5254</v>
      </c>
      <c r="D96" s="258" t="s">
        <v>193</v>
      </c>
      <c r="E96" s="213">
        <v>14914</v>
      </c>
      <c r="F96" s="212">
        <v>1</v>
      </c>
      <c r="G96" s="214" t="s">
        <v>65</v>
      </c>
      <c r="H96" s="215">
        <v>2</v>
      </c>
      <c r="I96" s="215">
        <v>15</v>
      </c>
      <c r="J96" s="215">
        <v>17</v>
      </c>
      <c r="K96" s="215">
        <v>6</v>
      </c>
      <c r="L96" s="215">
        <v>13</v>
      </c>
      <c r="M96" s="215">
        <v>19</v>
      </c>
      <c r="N96" s="215">
        <v>2</v>
      </c>
      <c r="O96" s="215">
        <v>6</v>
      </c>
      <c r="P96" s="215">
        <v>8</v>
      </c>
      <c r="Q96" s="215">
        <v>0</v>
      </c>
      <c r="R96" s="215">
        <v>2</v>
      </c>
      <c r="S96" s="215">
        <v>2</v>
      </c>
      <c r="T96" s="215" t="s">
        <v>35</v>
      </c>
      <c r="U96" s="215" t="s">
        <v>35</v>
      </c>
      <c r="V96" s="216">
        <v>0</v>
      </c>
      <c r="W96" s="215" t="s">
        <v>35</v>
      </c>
      <c r="X96" s="215" t="s">
        <v>35</v>
      </c>
      <c r="Y96" s="216">
        <v>0</v>
      </c>
      <c r="Z96" s="215" t="s">
        <v>35</v>
      </c>
      <c r="AA96" s="215" t="s">
        <v>35</v>
      </c>
      <c r="AB96" s="216">
        <v>0</v>
      </c>
      <c r="AC96" s="215" t="s">
        <v>35</v>
      </c>
      <c r="AD96" s="215" t="s">
        <v>35</v>
      </c>
      <c r="AE96" s="216">
        <v>0</v>
      </c>
      <c r="AF96" s="215" t="s">
        <v>35</v>
      </c>
      <c r="AG96" s="215" t="s">
        <v>35</v>
      </c>
      <c r="AH96" s="216">
        <v>0</v>
      </c>
      <c r="AI96" s="215" t="s">
        <v>35</v>
      </c>
      <c r="AJ96" s="215" t="s">
        <v>35</v>
      </c>
      <c r="AK96" s="216">
        <v>0</v>
      </c>
      <c r="AL96" s="215" t="s">
        <v>35</v>
      </c>
      <c r="AM96" s="215" t="s">
        <v>35</v>
      </c>
      <c r="AN96" s="216">
        <v>0</v>
      </c>
      <c r="AO96" s="215" t="s">
        <v>35</v>
      </c>
      <c r="AP96" s="215" t="s">
        <v>35</v>
      </c>
      <c r="AQ96" s="216">
        <v>0</v>
      </c>
      <c r="AR96" s="215" t="s">
        <v>35</v>
      </c>
      <c r="AS96" s="215" t="s">
        <v>35</v>
      </c>
      <c r="AT96" s="216">
        <v>0</v>
      </c>
      <c r="AU96" s="215" t="s">
        <v>35</v>
      </c>
      <c r="AV96" s="215" t="s">
        <v>35</v>
      </c>
      <c r="AW96" s="216">
        <v>0</v>
      </c>
      <c r="AX96" s="215" t="s">
        <v>35</v>
      </c>
      <c r="AY96" s="215" t="s">
        <v>35</v>
      </c>
      <c r="AZ96" s="216">
        <v>0</v>
      </c>
      <c r="BA96" s="215">
        <v>2</v>
      </c>
      <c r="BB96" s="215">
        <v>2</v>
      </c>
      <c r="BC96" s="215">
        <v>4</v>
      </c>
      <c r="BD96" s="215" t="s">
        <v>35</v>
      </c>
      <c r="BE96" s="215" t="s">
        <v>35</v>
      </c>
      <c r="BF96" s="216">
        <v>0</v>
      </c>
      <c r="BG96" s="215" t="s">
        <v>35</v>
      </c>
      <c r="BH96" s="215" t="s">
        <v>35</v>
      </c>
      <c r="BI96" s="216">
        <v>0</v>
      </c>
      <c r="BJ96" s="215" t="s">
        <v>35</v>
      </c>
      <c r="BK96" s="215" t="s">
        <v>35</v>
      </c>
      <c r="BL96" s="216">
        <v>0</v>
      </c>
      <c r="BM96" s="215" t="s">
        <v>35</v>
      </c>
      <c r="BN96" s="215" t="s">
        <v>35</v>
      </c>
      <c r="BO96" s="216">
        <v>0</v>
      </c>
      <c r="BP96" s="215" t="s">
        <v>35</v>
      </c>
      <c r="BQ96" s="215" t="s">
        <v>35</v>
      </c>
      <c r="BR96" s="216">
        <v>0</v>
      </c>
      <c r="BS96" s="215" t="s">
        <v>35</v>
      </c>
      <c r="BT96" s="215" t="s">
        <v>35</v>
      </c>
      <c r="BU96" s="216">
        <v>0</v>
      </c>
      <c r="BV96" s="215">
        <v>2</v>
      </c>
      <c r="BW96" s="215">
        <v>6</v>
      </c>
      <c r="BX96" s="215">
        <v>8</v>
      </c>
      <c r="BY96" s="215" t="s">
        <v>35</v>
      </c>
      <c r="BZ96" s="215" t="s">
        <v>35</v>
      </c>
      <c r="CA96" s="216">
        <v>0</v>
      </c>
      <c r="CB96" s="215" t="s">
        <v>35</v>
      </c>
      <c r="CC96" s="215" t="s">
        <v>35</v>
      </c>
      <c r="CD96" s="216">
        <v>0</v>
      </c>
      <c r="CE96" s="215" t="s">
        <v>35</v>
      </c>
      <c r="CF96" s="215" t="s">
        <v>35</v>
      </c>
      <c r="CG96" s="216">
        <v>0</v>
      </c>
      <c r="CH96" s="215" t="s">
        <v>35</v>
      </c>
      <c r="CI96" s="215" t="s">
        <v>35</v>
      </c>
      <c r="CJ96" s="216">
        <v>0</v>
      </c>
      <c r="CK96" s="215" t="s">
        <v>35</v>
      </c>
      <c r="CL96" s="215" t="s">
        <v>35</v>
      </c>
      <c r="CM96" s="216">
        <v>0</v>
      </c>
      <c r="CN96" s="215">
        <v>0</v>
      </c>
      <c r="CO96" s="215">
        <v>2</v>
      </c>
      <c r="CP96" s="215">
        <v>2</v>
      </c>
      <c r="CQ96" s="215">
        <v>14</v>
      </c>
      <c r="CR96" s="215">
        <v>46</v>
      </c>
      <c r="CS96" s="215">
        <v>60</v>
      </c>
      <c r="CT96" s="217"/>
    </row>
    <row r="97" spans="1:98" s="209" customFormat="1" ht="12.75" customHeight="1">
      <c r="A97" s="210">
        <v>22</v>
      </c>
      <c r="B97" s="211" t="s">
        <v>204</v>
      </c>
      <c r="C97" s="256">
        <v>5401</v>
      </c>
      <c r="D97" s="258" t="s">
        <v>294</v>
      </c>
      <c r="E97" s="213">
        <v>10131</v>
      </c>
      <c r="F97" s="212">
        <v>1</v>
      </c>
      <c r="G97" s="214" t="s">
        <v>65</v>
      </c>
      <c r="H97" s="215">
        <v>8</v>
      </c>
      <c r="I97" s="215">
        <v>19</v>
      </c>
      <c r="J97" s="215">
        <v>27</v>
      </c>
      <c r="K97" s="215" t="s">
        <v>35</v>
      </c>
      <c r="L97" s="215" t="s">
        <v>35</v>
      </c>
      <c r="M97" s="216">
        <v>0</v>
      </c>
      <c r="N97" s="215">
        <v>3</v>
      </c>
      <c r="O97" s="215">
        <v>8</v>
      </c>
      <c r="P97" s="215">
        <v>11</v>
      </c>
      <c r="Q97" s="215">
        <v>1</v>
      </c>
      <c r="R97" s="215">
        <v>8</v>
      </c>
      <c r="S97" s="215">
        <v>9</v>
      </c>
      <c r="T97" s="215" t="s">
        <v>35</v>
      </c>
      <c r="U97" s="215" t="s">
        <v>35</v>
      </c>
      <c r="V97" s="216">
        <v>0</v>
      </c>
      <c r="W97" s="215" t="s">
        <v>35</v>
      </c>
      <c r="X97" s="215" t="s">
        <v>35</v>
      </c>
      <c r="Y97" s="216">
        <v>0</v>
      </c>
      <c r="Z97" s="215" t="s">
        <v>35</v>
      </c>
      <c r="AA97" s="215" t="s">
        <v>35</v>
      </c>
      <c r="AB97" s="216">
        <v>0</v>
      </c>
      <c r="AC97" s="215" t="s">
        <v>35</v>
      </c>
      <c r="AD97" s="215" t="s">
        <v>35</v>
      </c>
      <c r="AE97" s="216">
        <v>0</v>
      </c>
      <c r="AF97" s="215" t="s">
        <v>35</v>
      </c>
      <c r="AG97" s="215" t="s">
        <v>35</v>
      </c>
      <c r="AH97" s="216">
        <v>0</v>
      </c>
      <c r="AI97" s="215" t="s">
        <v>35</v>
      </c>
      <c r="AJ97" s="215" t="s">
        <v>35</v>
      </c>
      <c r="AK97" s="216">
        <v>0</v>
      </c>
      <c r="AL97" s="215" t="s">
        <v>35</v>
      </c>
      <c r="AM97" s="215" t="s">
        <v>35</v>
      </c>
      <c r="AN97" s="216">
        <v>0</v>
      </c>
      <c r="AO97" s="215" t="s">
        <v>35</v>
      </c>
      <c r="AP97" s="215" t="s">
        <v>35</v>
      </c>
      <c r="AQ97" s="216">
        <v>0</v>
      </c>
      <c r="AR97" s="215" t="s">
        <v>35</v>
      </c>
      <c r="AS97" s="215" t="s">
        <v>35</v>
      </c>
      <c r="AT97" s="216">
        <v>0</v>
      </c>
      <c r="AU97" s="215" t="s">
        <v>35</v>
      </c>
      <c r="AV97" s="215" t="s">
        <v>35</v>
      </c>
      <c r="AW97" s="216">
        <v>0</v>
      </c>
      <c r="AX97" s="215" t="s">
        <v>35</v>
      </c>
      <c r="AY97" s="215" t="s">
        <v>35</v>
      </c>
      <c r="AZ97" s="216">
        <v>0</v>
      </c>
      <c r="BA97" s="215">
        <v>3</v>
      </c>
      <c r="BB97" s="215">
        <v>8</v>
      </c>
      <c r="BC97" s="215">
        <v>11</v>
      </c>
      <c r="BD97" s="215" t="s">
        <v>35</v>
      </c>
      <c r="BE97" s="215" t="s">
        <v>35</v>
      </c>
      <c r="BF97" s="216">
        <v>0</v>
      </c>
      <c r="BG97" s="215" t="s">
        <v>35</v>
      </c>
      <c r="BH97" s="215" t="s">
        <v>35</v>
      </c>
      <c r="BI97" s="216">
        <v>0</v>
      </c>
      <c r="BJ97" s="215" t="s">
        <v>35</v>
      </c>
      <c r="BK97" s="215" t="s">
        <v>35</v>
      </c>
      <c r="BL97" s="216">
        <v>0</v>
      </c>
      <c r="BM97" s="215" t="s">
        <v>35</v>
      </c>
      <c r="BN97" s="215" t="s">
        <v>35</v>
      </c>
      <c r="BO97" s="216">
        <v>0</v>
      </c>
      <c r="BP97" s="215" t="s">
        <v>35</v>
      </c>
      <c r="BQ97" s="215" t="s">
        <v>35</v>
      </c>
      <c r="BR97" s="216">
        <v>0</v>
      </c>
      <c r="BS97" s="215" t="s">
        <v>35</v>
      </c>
      <c r="BT97" s="215" t="s">
        <v>35</v>
      </c>
      <c r="BU97" s="216">
        <v>0</v>
      </c>
      <c r="BV97" s="215" t="s">
        <v>35</v>
      </c>
      <c r="BW97" s="215" t="s">
        <v>35</v>
      </c>
      <c r="BX97" s="216">
        <v>0</v>
      </c>
      <c r="BY97" s="215" t="s">
        <v>35</v>
      </c>
      <c r="BZ97" s="215" t="s">
        <v>35</v>
      </c>
      <c r="CA97" s="216">
        <v>0</v>
      </c>
      <c r="CB97" s="215" t="s">
        <v>35</v>
      </c>
      <c r="CC97" s="215" t="s">
        <v>35</v>
      </c>
      <c r="CD97" s="216">
        <v>0</v>
      </c>
      <c r="CE97" s="215" t="s">
        <v>35</v>
      </c>
      <c r="CF97" s="215" t="s">
        <v>35</v>
      </c>
      <c r="CG97" s="216">
        <v>0</v>
      </c>
      <c r="CH97" s="215" t="s">
        <v>35</v>
      </c>
      <c r="CI97" s="215" t="s">
        <v>35</v>
      </c>
      <c r="CJ97" s="216">
        <v>0</v>
      </c>
      <c r="CK97" s="215" t="s">
        <v>35</v>
      </c>
      <c r="CL97" s="215" t="s">
        <v>35</v>
      </c>
      <c r="CM97" s="216">
        <v>0</v>
      </c>
      <c r="CN97" s="215">
        <v>4</v>
      </c>
      <c r="CO97" s="215">
        <v>8</v>
      </c>
      <c r="CP97" s="215">
        <v>12</v>
      </c>
      <c r="CQ97" s="215">
        <v>19</v>
      </c>
      <c r="CR97" s="215">
        <v>51</v>
      </c>
      <c r="CS97" s="215">
        <v>70</v>
      </c>
      <c r="CT97" s="217"/>
    </row>
    <row r="98" spans="1:98" s="209" customFormat="1" ht="12.75" customHeight="1">
      <c r="A98" s="210">
        <v>22</v>
      </c>
      <c r="B98" s="211" t="s">
        <v>204</v>
      </c>
      <c r="C98" s="256">
        <v>5589</v>
      </c>
      <c r="D98" s="258" t="s">
        <v>100</v>
      </c>
      <c r="E98" s="213">
        <v>12110</v>
      </c>
      <c r="F98" s="212">
        <v>1</v>
      </c>
      <c r="G98" s="214" t="s">
        <v>65</v>
      </c>
      <c r="H98" s="215">
        <v>4</v>
      </c>
      <c r="I98" s="215">
        <v>25</v>
      </c>
      <c r="J98" s="215">
        <v>29</v>
      </c>
      <c r="K98" s="215">
        <v>1</v>
      </c>
      <c r="L98" s="215">
        <v>3</v>
      </c>
      <c r="M98" s="215">
        <v>4</v>
      </c>
      <c r="N98" s="215">
        <v>13</v>
      </c>
      <c r="O98" s="215">
        <v>12</v>
      </c>
      <c r="P98" s="215">
        <v>25</v>
      </c>
      <c r="Q98" s="215">
        <v>1</v>
      </c>
      <c r="R98" s="215">
        <v>5</v>
      </c>
      <c r="S98" s="215">
        <v>6</v>
      </c>
      <c r="T98" s="215" t="s">
        <v>35</v>
      </c>
      <c r="U98" s="215" t="s">
        <v>35</v>
      </c>
      <c r="V98" s="216">
        <v>0</v>
      </c>
      <c r="W98" s="215" t="s">
        <v>35</v>
      </c>
      <c r="X98" s="215" t="s">
        <v>35</v>
      </c>
      <c r="Y98" s="216">
        <v>0</v>
      </c>
      <c r="Z98" s="215" t="s">
        <v>35</v>
      </c>
      <c r="AA98" s="215" t="s">
        <v>35</v>
      </c>
      <c r="AB98" s="216">
        <v>0</v>
      </c>
      <c r="AC98" s="215" t="s">
        <v>35</v>
      </c>
      <c r="AD98" s="215" t="s">
        <v>35</v>
      </c>
      <c r="AE98" s="216">
        <v>0</v>
      </c>
      <c r="AF98" s="215" t="s">
        <v>35</v>
      </c>
      <c r="AG98" s="215" t="s">
        <v>35</v>
      </c>
      <c r="AH98" s="216">
        <v>0</v>
      </c>
      <c r="AI98" s="215" t="s">
        <v>35</v>
      </c>
      <c r="AJ98" s="215" t="s">
        <v>35</v>
      </c>
      <c r="AK98" s="216">
        <v>0</v>
      </c>
      <c r="AL98" s="215" t="s">
        <v>35</v>
      </c>
      <c r="AM98" s="215" t="s">
        <v>35</v>
      </c>
      <c r="AN98" s="216">
        <v>0</v>
      </c>
      <c r="AO98" s="215" t="s">
        <v>35</v>
      </c>
      <c r="AP98" s="215" t="s">
        <v>35</v>
      </c>
      <c r="AQ98" s="216">
        <v>0</v>
      </c>
      <c r="AR98" s="215" t="s">
        <v>35</v>
      </c>
      <c r="AS98" s="215" t="s">
        <v>35</v>
      </c>
      <c r="AT98" s="216">
        <v>0</v>
      </c>
      <c r="AU98" s="215" t="s">
        <v>35</v>
      </c>
      <c r="AV98" s="215" t="s">
        <v>35</v>
      </c>
      <c r="AW98" s="216">
        <v>0</v>
      </c>
      <c r="AX98" s="215" t="s">
        <v>35</v>
      </c>
      <c r="AY98" s="215" t="s">
        <v>35</v>
      </c>
      <c r="AZ98" s="216">
        <v>0</v>
      </c>
      <c r="BA98" s="215">
        <v>6</v>
      </c>
      <c r="BB98" s="215">
        <v>4</v>
      </c>
      <c r="BC98" s="215">
        <v>10</v>
      </c>
      <c r="BD98" s="215" t="s">
        <v>35</v>
      </c>
      <c r="BE98" s="215" t="s">
        <v>35</v>
      </c>
      <c r="BF98" s="216">
        <v>0</v>
      </c>
      <c r="BG98" s="215" t="s">
        <v>35</v>
      </c>
      <c r="BH98" s="215" t="s">
        <v>35</v>
      </c>
      <c r="BI98" s="216">
        <v>0</v>
      </c>
      <c r="BJ98" s="215" t="s">
        <v>35</v>
      </c>
      <c r="BK98" s="215" t="s">
        <v>35</v>
      </c>
      <c r="BL98" s="216">
        <v>0</v>
      </c>
      <c r="BM98" s="215" t="s">
        <v>35</v>
      </c>
      <c r="BN98" s="215" t="s">
        <v>35</v>
      </c>
      <c r="BO98" s="216">
        <v>0</v>
      </c>
      <c r="BP98" s="215" t="s">
        <v>35</v>
      </c>
      <c r="BQ98" s="215" t="s">
        <v>35</v>
      </c>
      <c r="BR98" s="216">
        <v>0</v>
      </c>
      <c r="BS98" s="215" t="s">
        <v>35</v>
      </c>
      <c r="BT98" s="215" t="s">
        <v>35</v>
      </c>
      <c r="BU98" s="216">
        <v>0</v>
      </c>
      <c r="BV98" s="215" t="s">
        <v>35</v>
      </c>
      <c r="BW98" s="215" t="s">
        <v>35</v>
      </c>
      <c r="BX98" s="216">
        <v>0</v>
      </c>
      <c r="BY98" s="215" t="s">
        <v>35</v>
      </c>
      <c r="BZ98" s="215" t="s">
        <v>35</v>
      </c>
      <c r="CA98" s="216">
        <v>0</v>
      </c>
      <c r="CB98" s="215" t="s">
        <v>35</v>
      </c>
      <c r="CC98" s="215" t="s">
        <v>35</v>
      </c>
      <c r="CD98" s="216">
        <v>0</v>
      </c>
      <c r="CE98" s="215" t="s">
        <v>35</v>
      </c>
      <c r="CF98" s="215" t="s">
        <v>35</v>
      </c>
      <c r="CG98" s="216">
        <v>0</v>
      </c>
      <c r="CH98" s="215" t="s">
        <v>35</v>
      </c>
      <c r="CI98" s="215" t="s">
        <v>35</v>
      </c>
      <c r="CJ98" s="216">
        <v>0</v>
      </c>
      <c r="CK98" s="215" t="s">
        <v>35</v>
      </c>
      <c r="CL98" s="215" t="s">
        <v>35</v>
      </c>
      <c r="CM98" s="216">
        <v>0</v>
      </c>
      <c r="CN98" s="215" t="s">
        <v>35</v>
      </c>
      <c r="CO98" s="215" t="s">
        <v>35</v>
      </c>
      <c r="CP98" s="216">
        <v>0</v>
      </c>
      <c r="CQ98" s="215">
        <v>25</v>
      </c>
      <c r="CR98" s="215">
        <v>49</v>
      </c>
      <c r="CS98" s="215">
        <v>74</v>
      </c>
      <c r="CT98" s="217"/>
    </row>
    <row r="99" spans="1:98" s="209" customFormat="1" ht="12.75" customHeight="1">
      <c r="A99" s="210">
        <v>22</v>
      </c>
      <c r="B99" s="211" t="s">
        <v>204</v>
      </c>
      <c r="C99" s="256">
        <v>5590</v>
      </c>
      <c r="D99" s="258" t="s">
        <v>101</v>
      </c>
      <c r="E99" s="213">
        <v>18160</v>
      </c>
      <c r="F99" s="212">
        <v>1</v>
      </c>
      <c r="G99" s="214" t="s">
        <v>65</v>
      </c>
      <c r="H99" s="215">
        <v>9</v>
      </c>
      <c r="I99" s="215">
        <v>30</v>
      </c>
      <c r="J99" s="215">
        <v>39</v>
      </c>
      <c r="K99" s="215" t="s">
        <v>35</v>
      </c>
      <c r="L99" s="215" t="s">
        <v>35</v>
      </c>
      <c r="M99" s="216">
        <v>0</v>
      </c>
      <c r="N99" s="215">
        <v>9</v>
      </c>
      <c r="O99" s="215">
        <v>10</v>
      </c>
      <c r="P99" s="215">
        <v>19</v>
      </c>
      <c r="Q99" s="215">
        <v>3</v>
      </c>
      <c r="R99" s="215">
        <v>8</v>
      </c>
      <c r="S99" s="215">
        <v>11</v>
      </c>
      <c r="T99" s="215" t="s">
        <v>35</v>
      </c>
      <c r="U99" s="215" t="s">
        <v>35</v>
      </c>
      <c r="V99" s="216">
        <v>0</v>
      </c>
      <c r="W99" s="215" t="s">
        <v>35</v>
      </c>
      <c r="X99" s="215" t="s">
        <v>35</v>
      </c>
      <c r="Y99" s="216">
        <v>0</v>
      </c>
      <c r="Z99" s="215" t="s">
        <v>35</v>
      </c>
      <c r="AA99" s="215" t="s">
        <v>35</v>
      </c>
      <c r="AB99" s="216">
        <v>0</v>
      </c>
      <c r="AC99" s="215" t="s">
        <v>35</v>
      </c>
      <c r="AD99" s="215" t="s">
        <v>35</v>
      </c>
      <c r="AE99" s="216">
        <v>0</v>
      </c>
      <c r="AF99" s="215" t="s">
        <v>35</v>
      </c>
      <c r="AG99" s="215" t="s">
        <v>35</v>
      </c>
      <c r="AH99" s="216">
        <v>0</v>
      </c>
      <c r="AI99" s="215" t="s">
        <v>35</v>
      </c>
      <c r="AJ99" s="215" t="s">
        <v>35</v>
      </c>
      <c r="AK99" s="216">
        <v>0</v>
      </c>
      <c r="AL99" s="215">
        <v>0</v>
      </c>
      <c r="AM99" s="215">
        <v>1</v>
      </c>
      <c r="AN99" s="215">
        <v>1</v>
      </c>
      <c r="AO99" s="215" t="s">
        <v>35</v>
      </c>
      <c r="AP99" s="215" t="s">
        <v>35</v>
      </c>
      <c r="AQ99" s="216">
        <v>0</v>
      </c>
      <c r="AR99" s="215" t="s">
        <v>35</v>
      </c>
      <c r="AS99" s="215" t="s">
        <v>35</v>
      </c>
      <c r="AT99" s="216">
        <v>0</v>
      </c>
      <c r="AU99" s="215" t="s">
        <v>35</v>
      </c>
      <c r="AV99" s="215" t="s">
        <v>35</v>
      </c>
      <c r="AW99" s="216">
        <v>0</v>
      </c>
      <c r="AX99" s="215" t="s">
        <v>35</v>
      </c>
      <c r="AY99" s="215" t="s">
        <v>35</v>
      </c>
      <c r="AZ99" s="216">
        <v>0</v>
      </c>
      <c r="BA99" s="215">
        <v>8</v>
      </c>
      <c r="BB99" s="215">
        <v>5</v>
      </c>
      <c r="BC99" s="215">
        <v>13</v>
      </c>
      <c r="BD99" s="215" t="s">
        <v>35</v>
      </c>
      <c r="BE99" s="215" t="s">
        <v>35</v>
      </c>
      <c r="BF99" s="216">
        <v>0</v>
      </c>
      <c r="BG99" s="215" t="s">
        <v>35</v>
      </c>
      <c r="BH99" s="215" t="s">
        <v>35</v>
      </c>
      <c r="BI99" s="216">
        <v>0</v>
      </c>
      <c r="BJ99" s="215" t="s">
        <v>35</v>
      </c>
      <c r="BK99" s="215" t="s">
        <v>35</v>
      </c>
      <c r="BL99" s="216">
        <v>0</v>
      </c>
      <c r="BM99" s="215" t="s">
        <v>35</v>
      </c>
      <c r="BN99" s="215" t="s">
        <v>35</v>
      </c>
      <c r="BO99" s="216">
        <v>0</v>
      </c>
      <c r="BP99" s="215" t="s">
        <v>35</v>
      </c>
      <c r="BQ99" s="215" t="s">
        <v>35</v>
      </c>
      <c r="BR99" s="216">
        <v>0</v>
      </c>
      <c r="BS99" s="215" t="s">
        <v>35</v>
      </c>
      <c r="BT99" s="215" t="s">
        <v>35</v>
      </c>
      <c r="BU99" s="216">
        <v>0</v>
      </c>
      <c r="BV99" s="215" t="s">
        <v>35</v>
      </c>
      <c r="BW99" s="215" t="s">
        <v>35</v>
      </c>
      <c r="BX99" s="216">
        <v>0</v>
      </c>
      <c r="BY99" s="215" t="s">
        <v>35</v>
      </c>
      <c r="BZ99" s="215" t="s">
        <v>35</v>
      </c>
      <c r="CA99" s="216">
        <v>0</v>
      </c>
      <c r="CB99" s="215" t="s">
        <v>35</v>
      </c>
      <c r="CC99" s="215" t="s">
        <v>35</v>
      </c>
      <c r="CD99" s="216">
        <v>0</v>
      </c>
      <c r="CE99" s="215" t="s">
        <v>35</v>
      </c>
      <c r="CF99" s="215" t="s">
        <v>35</v>
      </c>
      <c r="CG99" s="216">
        <v>0</v>
      </c>
      <c r="CH99" s="215" t="s">
        <v>35</v>
      </c>
      <c r="CI99" s="215" t="s">
        <v>35</v>
      </c>
      <c r="CJ99" s="216">
        <v>0</v>
      </c>
      <c r="CK99" s="215" t="s">
        <v>35</v>
      </c>
      <c r="CL99" s="215" t="s">
        <v>35</v>
      </c>
      <c r="CM99" s="216">
        <v>0</v>
      </c>
      <c r="CN99" s="215">
        <v>7</v>
      </c>
      <c r="CO99" s="215">
        <v>10</v>
      </c>
      <c r="CP99" s="215">
        <v>17</v>
      </c>
      <c r="CQ99" s="215">
        <v>36</v>
      </c>
      <c r="CR99" s="215">
        <v>64</v>
      </c>
      <c r="CS99" s="215">
        <v>100</v>
      </c>
      <c r="CT99" s="217"/>
    </row>
    <row r="100" spans="1:98" s="209" customFormat="1" ht="12.75" customHeight="1">
      <c r="A100" s="210">
        <v>22</v>
      </c>
      <c r="B100" s="211" t="s">
        <v>204</v>
      </c>
      <c r="C100" s="256">
        <v>5635</v>
      </c>
      <c r="D100" s="258" t="s">
        <v>163</v>
      </c>
      <c r="E100" s="213">
        <v>12488</v>
      </c>
      <c r="F100" s="212">
        <v>1</v>
      </c>
      <c r="G100" s="214" t="s">
        <v>65</v>
      </c>
      <c r="H100" s="215">
        <v>5</v>
      </c>
      <c r="I100" s="215">
        <v>12</v>
      </c>
      <c r="J100" s="215">
        <v>17</v>
      </c>
      <c r="K100" s="215" t="s">
        <v>35</v>
      </c>
      <c r="L100" s="215" t="s">
        <v>35</v>
      </c>
      <c r="M100" s="216">
        <v>0</v>
      </c>
      <c r="N100" s="215">
        <v>11</v>
      </c>
      <c r="O100" s="215">
        <v>10</v>
      </c>
      <c r="P100" s="215">
        <v>21</v>
      </c>
      <c r="Q100" s="215">
        <v>4</v>
      </c>
      <c r="R100" s="215">
        <v>5</v>
      </c>
      <c r="S100" s="215">
        <v>9</v>
      </c>
      <c r="T100" s="215" t="s">
        <v>35</v>
      </c>
      <c r="U100" s="215" t="s">
        <v>35</v>
      </c>
      <c r="V100" s="216">
        <v>0</v>
      </c>
      <c r="W100" s="215" t="s">
        <v>35</v>
      </c>
      <c r="X100" s="215" t="s">
        <v>35</v>
      </c>
      <c r="Y100" s="216">
        <v>0</v>
      </c>
      <c r="Z100" s="215" t="s">
        <v>35</v>
      </c>
      <c r="AA100" s="215" t="s">
        <v>35</v>
      </c>
      <c r="AB100" s="216">
        <v>0</v>
      </c>
      <c r="AC100" s="215" t="s">
        <v>35</v>
      </c>
      <c r="AD100" s="215" t="s">
        <v>35</v>
      </c>
      <c r="AE100" s="216">
        <v>0</v>
      </c>
      <c r="AF100" s="215" t="s">
        <v>35</v>
      </c>
      <c r="AG100" s="215" t="s">
        <v>35</v>
      </c>
      <c r="AH100" s="216">
        <v>0</v>
      </c>
      <c r="AI100" s="215" t="s">
        <v>35</v>
      </c>
      <c r="AJ100" s="215" t="s">
        <v>35</v>
      </c>
      <c r="AK100" s="216">
        <v>0</v>
      </c>
      <c r="AL100" s="215" t="s">
        <v>35</v>
      </c>
      <c r="AM100" s="215" t="s">
        <v>35</v>
      </c>
      <c r="AN100" s="216">
        <v>0</v>
      </c>
      <c r="AO100" s="215" t="s">
        <v>35</v>
      </c>
      <c r="AP100" s="215" t="s">
        <v>35</v>
      </c>
      <c r="AQ100" s="216">
        <v>0</v>
      </c>
      <c r="AR100" s="215" t="s">
        <v>35</v>
      </c>
      <c r="AS100" s="215" t="s">
        <v>35</v>
      </c>
      <c r="AT100" s="216">
        <v>0</v>
      </c>
      <c r="AU100" s="215" t="s">
        <v>35</v>
      </c>
      <c r="AV100" s="215" t="s">
        <v>35</v>
      </c>
      <c r="AW100" s="216">
        <v>0</v>
      </c>
      <c r="AX100" s="215" t="s">
        <v>35</v>
      </c>
      <c r="AY100" s="215" t="s">
        <v>35</v>
      </c>
      <c r="AZ100" s="216">
        <v>0</v>
      </c>
      <c r="BA100" s="215">
        <v>2</v>
      </c>
      <c r="BB100" s="215">
        <v>7</v>
      </c>
      <c r="BC100" s="215">
        <v>9</v>
      </c>
      <c r="BD100" s="215" t="s">
        <v>35</v>
      </c>
      <c r="BE100" s="215" t="s">
        <v>35</v>
      </c>
      <c r="BF100" s="216">
        <v>0</v>
      </c>
      <c r="BG100" s="215" t="s">
        <v>35</v>
      </c>
      <c r="BH100" s="215" t="s">
        <v>35</v>
      </c>
      <c r="BI100" s="216">
        <v>0</v>
      </c>
      <c r="BJ100" s="215" t="s">
        <v>35</v>
      </c>
      <c r="BK100" s="215" t="s">
        <v>35</v>
      </c>
      <c r="BL100" s="216">
        <v>0</v>
      </c>
      <c r="BM100" s="215" t="s">
        <v>35</v>
      </c>
      <c r="BN100" s="215" t="s">
        <v>35</v>
      </c>
      <c r="BO100" s="216">
        <v>0</v>
      </c>
      <c r="BP100" s="215" t="s">
        <v>35</v>
      </c>
      <c r="BQ100" s="215" t="s">
        <v>35</v>
      </c>
      <c r="BR100" s="216">
        <v>0</v>
      </c>
      <c r="BS100" s="215" t="s">
        <v>35</v>
      </c>
      <c r="BT100" s="215" t="s">
        <v>35</v>
      </c>
      <c r="BU100" s="216">
        <v>0</v>
      </c>
      <c r="BV100" s="215" t="s">
        <v>35</v>
      </c>
      <c r="BW100" s="215" t="s">
        <v>35</v>
      </c>
      <c r="BX100" s="216">
        <v>0</v>
      </c>
      <c r="BY100" s="215" t="s">
        <v>35</v>
      </c>
      <c r="BZ100" s="215" t="s">
        <v>35</v>
      </c>
      <c r="CA100" s="216">
        <v>0</v>
      </c>
      <c r="CB100" s="215" t="s">
        <v>35</v>
      </c>
      <c r="CC100" s="215" t="s">
        <v>35</v>
      </c>
      <c r="CD100" s="216">
        <v>0</v>
      </c>
      <c r="CE100" s="215" t="s">
        <v>35</v>
      </c>
      <c r="CF100" s="215" t="s">
        <v>35</v>
      </c>
      <c r="CG100" s="216">
        <v>0</v>
      </c>
      <c r="CH100" s="215" t="s">
        <v>35</v>
      </c>
      <c r="CI100" s="215" t="s">
        <v>35</v>
      </c>
      <c r="CJ100" s="216">
        <v>0</v>
      </c>
      <c r="CK100" s="215" t="s">
        <v>35</v>
      </c>
      <c r="CL100" s="215" t="s">
        <v>35</v>
      </c>
      <c r="CM100" s="216">
        <v>0</v>
      </c>
      <c r="CN100" s="215">
        <v>3</v>
      </c>
      <c r="CO100" s="215">
        <v>16</v>
      </c>
      <c r="CP100" s="215">
        <v>19</v>
      </c>
      <c r="CQ100" s="215">
        <v>25</v>
      </c>
      <c r="CR100" s="215">
        <v>50</v>
      </c>
      <c r="CS100" s="215">
        <v>75</v>
      </c>
      <c r="CT100" s="217"/>
    </row>
    <row r="101" spans="1:98" s="209" customFormat="1" ht="12.75" customHeight="1">
      <c r="A101" s="210">
        <v>22</v>
      </c>
      <c r="B101" s="211" t="s">
        <v>204</v>
      </c>
      <c r="C101" s="256">
        <v>5642</v>
      </c>
      <c r="D101" s="258" t="s">
        <v>103</v>
      </c>
      <c r="E101" s="213">
        <v>15838</v>
      </c>
      <c r="F101" s="212">
        <v>1</v>
      </c>
      <c r="G101" s="214" t="s">
        <v>65</v>
      </c>
      <c r="H101" s="215">
        <v>13</v>
      </c>
      <c r="I101" s="215">
        <v>19</v>
      </c>
      <c r="J101" s="215">
        <v>32</v>
      </c>
      <c r="K101" s="215" t="s">
        <v>35</v>
      </c>
      <c r="L101" s="215" t="s">
        <v>35</v>
      </c>
      <c r="M101" s="216">
        <v>0</v>
      </c>
      <c r="N101" s="215">
        <v>14</v>
      </c>
      <c r="O101" s="215">
        <v>19</v>
      </c>
      <c r="P101" s="215">
        <v>33</v>
      </c>
      <c r="Q101" s="215">
        <v>5</v>
      </c>
      <c r="R101" s="215">
        <v>6</v>
      </c>
      <c r="S101" s="215">
        <v>11</v>
      </c>
      <c r="T101" s="215" t="s">
        <v>35</v>
      </c>
      <c r="U101" s="215" t="s">
        <v>35</v>
      </c>
      <c r="V101" s="216">
        <v>0</v>
      </c>
      <c r="W101" s="215" t="s">
        <v>35</v>
      </c>
      <c r="X101" s="215" t="s">
        <v>35</v>
      </c>
      <c r="Y101" s="216">
        <v>0</v>
      </c>
      <c r="Z101" s="215" t="s">
        <v>35</v>
      </c>
      <c r="AA101" s="215" t="s">
        <v>35</v>
      </c>
      <c r="AB101" s="216">
        <v>0</v>
      </c>
      <c r="AC101" s="215" t="s">
        <v>35</v>
      </c>
      <c r="AD101" s="215" t="s">
        <v>35</v>
      </c>
      <c r="AE101" s="216">
        <v>0</v>
      </c>
      <c r="AF101" s="215" t="s">
        <v>35</v>
      </c>
      <c r="AG101" s="215" t="s">
        <v>35</v>
      </c>
      <c r="AH101" s="216">
        <v>0</v>
      </c>
      <c r="AI101" s="215" t="s">
        <v>35</v>
      </c>
      <c r="AJ101" s="215" t="s">
        <v>35</v>
      </c>
      <c r="AK101" s="216">
        <v>0</v>
      </c>
      <c r="AL101" s="215">
        <v>1</v>
      </c>
      <c r="AM101" s="215">
        <v>0</v>
      </c>
      <c r="AN101" s="215">
        <v>1</v>
      </c>
      <c r="AO101" s="215" t="s">
        <v>35</v>
      </c>
      <c r="AP101" s="215" t="s">
        <v>35</v>
      </c>
      <c r="AQ101" s="216">
        <v>0</v>
      </c>
      <c r="AR101" s="215" t="s">
        <v>35</v>
      </c>
      <c r="AS101" s="215" t="s">
        <v>35</v>
      </c>
      <c r="AT101" s="216">
        <v>0</v>
      </c>
      <c r="AU101" s="215" t="s">
        <v>35</v>
      </c>
      <c r="AV101" s="215" t="s">
        <v>35</v>
      </c>
      <c r="AW101" s="216">
        <v>0</v>
      </c>
      <c r="AX101" s="215" t="s">
        <v>35</v>
      </c>
      <c r="AY101" s="215" t="s">
        <v>35</v>
      </c>
      <c r="AZ101" s="216">
        <v>0</v>
      </c>
      <c r="BA101" s="215">
        <v>7</v>
      </c>
      <c r="BB101" s="215">
        <v>6</v>
      </c>
      <c r="BC101" s="215">
        <v>13</v>
      </c>
      <c r="BD101" s="215" t="s">
        <v>35</v>
      </c>
      <c r="BE101" s="215" t="s">
        <v>35</v>
      </c>
      <c r="BF101" s="216">
        <v>0</v>
      </c>
      <c r="BG101" s="215" t="s">
        <v>35</v>
      </c>
      <c r="BH101" s="215" t="s">
        <v>35</v>
      </c>
      <c r="BI101" s="216">
        <v>0</v>
      </c>
      <c r="BJ101" s="215" t="s">
        <v>35</v>
      </c>
      <c r="BK101" s="215" t="s">
        <v>35</v>
      </c>
      <c r="BL101" s="216">
        <v>0</v>
      </c>
      <c r="BM101" s="215" t="s">
        <v>35</v>
      </c>
      <c r="BN101" s="215" t="s">
        <v>35</v>
      </c>
      <c r="BO101" s="216">
        <v>0</v>
      </c>
      <c r="BP101" s="215" t="s">
        <v>35</v>
      </c>
      <c r="BQ101" s="215" t="s">
        <v>35</v>
      </c>
      <c r="BR101" s="216">
        <v>0</v>
      </c>
      <c r="BS101" s="215" t="s">
        <v>35</v>
      </c>
      <c r="BT101" s="215" t="s">
        <v>35</v>
      </c>
      <c r="BU101" s="216">
        <v>0</v>
      </c>
      <c r="BV101" s="215" t="s">
        <v>35</v>
      </c>
      <c r="BW101" s="215" t="s">
        <v>35</v>
      </c>
      <c r="BX101" s="216">
        <v>0</v>
      </c>
      <c r="BY101" s="215" t="s">
        <v>35</v>
      </c>
      <c r="BZ101" s="215" t="s">
        <v>35</v>
      </c>
      <c r="CA101" s="216">
        <v>0</v>
      </c>
      <c r="CB101" s="215" t="s">
        <v>35</v>
      </c>
      <c r="CC101" s="215" t="s">
        <v>35</v>
      </c>
      <c r="CD101" s="216">
        <v>0</v>
      </c>
      <c r="CE101" s="215" t="s">
        <v>35</v>
      </c>
      <c r="CF101" s="215" t="s">
        <v>35</v>
      </c>
      <c r="CG101" s="216">
        <v>0</v>
      </c>
      <c r="CH101" s="215" t="s">
        <v>35</v>
      </c>
      <c r="CI101" s="215" t="s">
        <v>35</v>
      </c>
      <c r="CJ101" s="216">
        <v>0</v>
      </c>
      <c r="CK101" s="215" t="s">
        <v>35</v>
      </c>
      <c r="CL101" s="215" t="s">
        <v>35</v>
      </c>
      <c r="CM101" s="216">
        <v>0</v>
      </c>
      <c r="CN101" s="215">
        <v>3</v>
      </c>
      <c r="CO101" s="215">
        <v>6</v>
      </c>
      <c r="CP101" s="215">
        <v>9</v>
      </c>
      <c r="CQ101" s="215">
        <v>43</v>
      </c>
      <c r="CR101" s="215">
        <v>56</v>
      </c>
      <c r="CS101" s="215">
        <v>99</v>
      </c>
      <c r="CT101" s="217"/>
    </row>
    <row r="102" spans="1:98" s="209" customFormat="1" ht="12.75" customHeight="1">
      <c r="A102" s="210">
        <v>22</v>
      </c>
      <c r="B102" s="211" t="s">
        <v>204</v>
      </c>
      <c r="C102" s="256">
        <v>5721</v>
      </c>
      <c r="D102" s="258" t="s">
        <v>181</v>
      </c>
      <c r="E102" s="213">
        <v>13078</v>
      </c>
      <c r="F102" s="212">
        <v>1</v>
      </c>
      <c r="G102" s="214" t="s">
        <v>65</v>
      </c>
      <c r="H102" s="215">
        <v>6</v>
      </c>
      <c r="I102" s="215">
        <v>13</v>
      </c>
      <c r="J102" s="215">
        <v>19</v>
      </c>
      <c r="K102" s="215" t="s">
        <v>35</v>
      </c>
      <c r="L102" s="215" t="s">
        <v>35</v>
      </c>
      <c r="M102" s="216">
        <v>0</v>
      </c>
      <c r="N102" s="215">
        <v>8</v>
      </c>
      <c r="O102" s="215">
        <v>3</v>
      </c>
      <c r="P102" s="215">
        <v>11</v>
      </c>
      <c r="Q102" s="215">
        <v>4</v>
      </c>
      <c r="R102" s="215">
        <v>5</v>
      </c>
      <c r="S102" s="215">
        <v>9</v>
      </c>
      <c r="T102" s="215" t="s">
        <v>35</v>
      </c>
      <c r="U102" s="215" t="s">
        <v>35</v>
      </c>
      <c r="V102" s="216">
        <v>0</v>
      </c>
      <c r="W102" s="215" t="s">
        <v>35</v>
      </c>
      <c r="X102" s="215" t="s">
        <v>35</v>
      </c>
      <c r="Y102" s="216">
        <v>0</v>
      </c>
      <c r="Z102" s="215" t="s">
        <v>35</v>
      </c>
      <c r="AA102" s="215" t="s">
        <v>35</v>
      </c>
      <c r="AB102" s="216">
        <v>0</v>
      </c>
      <c r="AC102" s="215" t="s">
        <v>35</v>
      </c>
      <c r="AD102" s="215" t="s">
        <v>35</v>
      </c>
      <c r="AE102" s="216">
        <v>0</v>
      </c>
      <c r="AF102" s="215" t="s">
        <v>35</v>
      </c>
      <c r="AG102" s="215" t="s">
        <v>35</v>
      </c>
      <c r="AH102" s="216">
        <v>0</v>
      </c>
      <c r="AI102" s="215" t="s">
        <v>35</v>
      </c>
      <c r="AJ102" s="215" t="s">
        <v>35</v>
      </c>
      <c r="AK102" s="216">
        <v>0</v>
      </c>
      <c r="AL102" s="215" t="s">
        <v>35</v>
      </c>
      <c r="AM102" s="215" t="s">
        <v>35</v>
      </c>
      <c r="AN102" s="216">
        <v>0</v>
      </c>
      <c r="AO102" s="215" t="s">
        <v>35</v>
      </c>
      <c r="AP102" s="215" t="s">
        <v>35</v>
      </c>
      <c r="AQ102" s="216">
        <v>0</v>
      </c>
      <c r="AR102" s="215">
        <v>0</v>
      </c>
      <c r="AS102" s="215">
        <v>1</v>
      </c>
      <c r="AT102" s="215">
        <v>1</v>
      </c>
      <c r="AU102" s="215" t="s">
        <v>35</v>
      </c>
      <c r="AV102" s="215" t="s">
        <v>35</v>
      </c>
      <c r="AW102" s="216">
        <v>0</v>
      </c>
      <c r="AX102" s="215" t="s">
        <v>35</v>
      </c>
      <c r="AY102" s="215" t="s">
        <v>35</v>
      </c>
      <c r="AZ102" s="216">
        <v>0</v>
      </c>
      <c r="BA102" s="215">
        <v>1</v>
      </c>
      <c r="BB102" s="215">
        <v>2</v>
      </c>
      <c r="BC102" s="215">
        <v>3</v>
      </c>
      <c r="BD102" s="215" t="s">
        <v>35</v>
      </c>
      <c r="BE102" s="215" t="s">
        <v>35</v>
      </c>
      <c r="BF102" s="216">
        <v>0</v>
      </c>
      <c r="BG102" s="215" t="s">
        <v>35</v>
      </c>
      <c r="BH102" s="215" t="s">
        <v>35</v>
      </c>
      <c r="BI102" s="216">
        <v>0</v>
      </c>
      <c r="BJ102" s="215" t="s">
        <v>35</v>
      </c>
      <c r="BK102" s="215" t="s">
        <v>35</v>
      </c>
      <c r="BL102" s="216">
        <v>0</v>
      </c>
      <c r="BM102" s="215" t="s">
        <v>35</v>
      </c>
      <c r="BN102" s="215" t="s">
        <v>35</v>
      </c>
      <c r="BO102" s="216">
        <v>0</v>
      </c>
      <c r="BP102" s="215" t="s">
        <v>35</v>
      </c>
      <c r="BQ102" s="215" t="s">
        <v>35</v>
      </c>
      <c r="BR102" s="216">
        <v>0</v>
      </c>
      <c r="BS102" s="215" t="s">
        <v>35</v>
      </c>
      <c r="BT102" s="215" t="s">
        <v>35</v>
      </c>
      <c r="BU102" s="216">
        <v>0</v>
      </c>
      <c r="BV102" s="215" t="s">
        <v>35</v>
      </c>
      <c r="BW102" s="215" t="s">
        <v>35</v>
      </c>
      <c r="BX102" s="216">
        <v>0</v>
      </c>
      <c r="BY102" s="215" t="s">
        <v>35</v>
      </c>
      <c r="BZ102" s="215" t="s">
        <v>35</v>
      </c>
      <c r="CA102" s="216">
        <v>0</v>
      </c>
      <c r="CB102" s="215" t="s">
        <v>35</v>
      </c>
      <c r="CC102" s="215" t="s">
        <v>35</v>
      </c>
      <c r="CD102" s="216">
        <v>0</v>
      </c>
      <c r="CE102" s="215" t="s">
        <v>35</v>
      </c>
      <c r="CF102" s="215" t="s">
        <v>35</v>
      </c>
      <c r="CG102" s="216">
        <v>0</v>
      </c>
      <c r="CH102" s="215" t="s">
        <v>35</v>
      </c>
      <c r="CI102" s="215" t="s">
        <v>35</v>
      </c>
      <c r="CJ102" s="216">
        <v>0</v>
      </c>
      <c r="CK102" s="215" t="s">
        <v>35</v>
      </c>
      <c r="CL102" s="215" t="s">
        <v>35</v>
      </c>
      <c r="CM102" s="216">
        <v>0</v>
      </c>
      <c r="CN102" s="215">
        <v>10</v>
      </c>
      <c r="CO102" s="215">
        <v>22</v>
      </c>
      <c r="CP102" s="215">
        <v>32</v>
      </c>
      <c r="CQ102" s="215">
        <v>29</v>
      </c>
      <c r="CR102" s="215">
        <v>46</v>
      </c>
      <c r="CS102" s="215">
        <v>75</v>
      </c>
      <c r="CT102" s="217"/>
    </row>
    <row r="103" spans="1:98" s="209" customFormat="1" ht="12.75" customHeight="1">
      <c r="A103" s="210">
        <v>22</v>
      </c>
      <c r="B103" s="211" t="s">
        <v>204</v>
      </c>
      <c r="C103" s="256">
        <v>5889</v>
      </c>
      <c r="D103" s="258" t="s">
        <v>120</v>
      </c>
      <c r="E103" s="213">
        <v>11752</v>
      </c>
      <c r="F103" s="212">
        <v>1</v>
      </c>
      <c r="G103" s="214" t="s">
        <v>65</v>
      </c>
      <c r="H103" s="215">
        <v>8</v>
      </c>
      <c r="I103" s="215">
        <v>22</v>
      </c>
      <c r="J103" s="215">
        <v>30</v>
      </c>
      <c r="K103" s="215">
        <v>2</v>
      </c>
      <c r="L103" s="215">
        <v>5</v>
      </c>
      <c r="M103" s="215">
        <v>7</v>
      </c>
      <c r="N103" s="215">
        <v>6</v>
      </c>
      <c r="O103" s="215">
        <v>17</v>
      </c>
      <c r="P103" s="215">
        <v>23</v>
      </c>
      <c r="Q103" s="215">
        <v>1</v>
      </c>
      <c r="R103" s="215">
        <v>8</v>
      </c>
      <c r="S103" s="215">
        <v>9</v>
      </c>
      <c r="T103" s="215" t="s">
        <v>35</v>
      </c>
      <c r="U103" s="215" t="s">
        <v>35</v>
      </c>
      <c r="V103" s="216">
        <v>0</v>
      </c>
      <c r="W103" s="215" t="s">
        <v>35</v>
      </c>
      <c r="X103" s="215" t="s">
        <v>35</v>
      </c>
      <c r="Y103" s="216">
        <v>0</v>
      </c>
      <c r="Z103" s="215" t="s">
        <v>35</v>
      </c>
      <c r="AA103" s="215" t="s">
        <v>35</v>
      </c>
      <c r="AB103" s="216">
        <v>0</v>
      </c>
      <c r="AC103" s="215" t="s">
        <v>35</v>
      </c>
      <c r="AD103" s="215" t="s">
        <v>35</v>
      </c>
      <c r="AE103" s="216">
        <v>0</v>
      </c>
      <c r="AF103" s="215" t="s">
        <v>35</v>
      </c>
      <c r="AG103" s="215" t="s">
        <v>35</v>
      </c>
      <c r="AH103" s="216">
        <v>0</v>
      </c>
      <c r="AI103" s="215" t="s">
        <v>35</v>
      </c>
      <c r="AJ103" s="215" t="s">
        <v>35</v>
      </c>
      <c r="AK103" s="216">
        <v>0</v>
      </c>
      <c r="AL103" s="215" t="s">
        <v>35</v>
      </c>
      <c r="AM103" s="215" t="s">
        <v>35</v>
      </c>
      <c r="AN103" s="216">
        <v>0</v>
      </c>
      <c r="AO103" s="215" t="s">
        <v>35</v>
      </c>
      <c r="AP103" s="215" t="s">
        <v>35</v>
      </c>
      <c r="AQ103" s="216">
        <v>0</v>
      </c>
      <c r="AR103" s="215" t="s">
        <v>35</v>
      </c>
      <c r="AS103" s="215" t="s">
        <v>35</v>
      </c>
      <c r="AT103" s="216">
        <v>0</v>
      </c>
      <c r="AU103" s="215" t="s">
        <v>35</v>
      </c>
      <c r="AV103" s="215" t="s">
        <v>35</v>
      </c>
      <c r="AW103" s="216">
        <v>0</v>
      </c>
      <c r="AX103" s="215" t="s">
        <v>35</v>
      </c>
      <c r="AY103" s="215" t="s">
        <v>35</v>
      </c>
      <c r="AZ103" s="216">
        <v>0</v>
      </c>
      <c r="BA103" s="215">
        <v>2</v>
      </c>
      <c r="BB103" s="215">
        <v>6</v>
      </c>
      <c r="BC103" s="215">
        <v>8</v>
      </c>
      <c r="BD103" s="215" t="s">
        <v>35</v>
      </c>
      <c r="BE103" s="215" t="s">
        <v>35</v>
      </c>
      <c r="BF103" s="216">
        <v>0</v>
      </c>
      <c r="BG103" s="215" t="s">
        <v>35</v>
      </c>
      <c r="BH103" s="215" t="s">
        <v>35</v>
      </c>
      <c r="BI103" s="216">
        <v>0</v>
      </c>
      <c r="BJ103" s="215" t="s">
        <v>35</v>
      </c>
      <c r="BK103" s="215" t="s">
        <v>35</v>
      </c>
      <c r="BL103" s="216">
        <v>0</v>
      </c>
      <c r="BM103" s="215" t="s">
        <v>35</v>
      </c>
      <c r="BN103" s="215" t="s">
        <v>35</v>
      </c>
      <c r="BO103" s="216">
        <v>0</v>
      </c>
      <c r="BP103" s="215" t="s">
        <v>35</v>
      </c>
      <c r="BQ103" s="215" t="s">
        <v>35</v>
      </c>
      <c r="BR103" s="216">
        <v>0</v>
      </c>
      <c r="BS103" s="215" t="s">
        <v>35</v>
      </c>
      <c r="BT103" s="215" t="s">
        <v>35</v>
      </c>
      <c r="BU103" s="216">
        <v>0</v>
      </c>
      <c r="BV103" s="215" t="s">
        <v>35</v>
      </c>
      <c r="BW103" s="215" t="s">
        <v>35</v>
      </c>
      <c r="BX103" s="216">
        <v>0</v>
      </c>
      <c r="BY103" s="215" t="s">
        <v>35</v>
      </c>
      <c r="BZ103" s="215" t="s">
        <v>35</v>
      </c>
      <c r="CA103" s="216">
        <v>0</v>
      </c>
      <c r="CB103" s="215" t="s">
        <v>35</v>
      </c>
      <c r="CC103" s="215" t="s">
        <v>35</v>
      </c>
      <c r="CD103" s="216">
        <v>0</v>
      </c>
      <c r="CE103" s="215" t="s">
        <v>35</v>
      </c>
      <c r="CF103" s="215" t="s">
        <v>35</v>
      </c>
      <c r="CG103" s="216">
        <v>0</v>
      </c>
      <c r="CH103" s="215" t="s">
        <v>35</v>
      </c>
      <c r="CI103" s="215" t="s">
        <v>35</v>
      </c>
      <c r="CJ103" s="216">
        <v>0</v>
      </c>
      <c r="CK103" s="215" t="s">
        <v>35</v>
      </c>
      <c r="CL103" s="215" t="s">
        <v>35</v>
      </c>
      <c r="CM103" s="216">
        <v>0</v>
      </c>
      <c r="CN103" s="215">
        <v>2</v>
      </c>
      <c r="CO103" s="215">
        <v>5</v>
      </c>
      <c r="CP103" s="215">
        <v>7</v>
      </c>
      <c r="CQ103" s="215">
        <v>21</v>
      </c>
      <c r="CR103" s="215">
        <v>63</v>
      </c>
      <c r="CS103" s="215">
        <v>84</v>
      </c>
      <c r="CT103" s="217"/>
    </row>
    <row r="104" spans="1:98" s="209" customFormat="1" ht="12.75" customHeight="1">
      <c r="A104" s="210">
        <v>22</v>
      </c>
      <c r="B104" s="211" t="s">
        <v>204</v>
      </c>
      <c r="C104" s="256">
        <v>5890</v>
      </c>
      <c r="D104" s="258" t="s">
        <v>106</v>
      </c>
      <c r="E104" s="213">
        <v>19827</v>
      </c>
      <c r="F104" s="212">
        <v>1</v>
      </c>
      <c r="G104" s="214" t="s">
        <v>65</v>
      </c>
      <c r="H104" s="215">
        <v>6</v>
      </c>
      <c r="I104" s="215">
        <v>16</v>
      </c>
      <c r="J104" s="215">
        <v>22</v>
      </c>
      <c r="K104" s="215">
        <v>1</v>
      </c>
      <c r="L104" s="215">
        <v>5</v>
      </c>
      <c r="M104" s="215">
        <v>6</v>
      </c>
      <c r="N104" s="215">
        <v>6</v>
      </c>
      <c r="O104" s="215">
        <v>13</v>
      </c>
      <c r="P104" s="215">
        <v>19</v>
      </c>
      <c r="Q104" s="215">
        <v>3</v>
      </c>
      <c r="R104" s="215">
        <v>7</v>
      </c>
      <c r="S104" s="215">
        <v>10</v>
      </c>
      <c r="T104" s="215" t="s">
        <v>35</v>
      </c>
      <c r="U104" s="215" t="s">
        <v>35</v>
      </c>
      <c r="V104" s="216">
        <v>0</v>
      </c>
      <c r="W104" s="215" t="s">
        <v>35</v>
      </c>
      <c r="X104" s="215" t="s">
        <v>35</v>
      </c>
      <c r="Y104" s="216">
        <v>0</v>
      </c>
      <c r="Z104" s="215" t="s">
        <v>35</v>
      </c>
      <c r="AA104" s="215" t="s">
        <v>35</v>
      </c>
      <c r="AB104" s="216">
        <v>0</v>
      </c>
      <c r="AC104" s="215" t="s">
        <v>35</v>
      </c>
      <c r="AD104" s="215" t="s">
        <v>35</v>
      </c>
      <c r="AE104" s="216">
        <v>0</v>
      </c>
      <c r="AF104" s="215" t="s">
        <v>35</v>
      </c>
      <c r="AG104" s="215" t="s">
        <v>35</v>
      </c>
      <c r="AH104" s="216">
        <v>0</v>
      </c>
      <c r="AI104" s="215" t="s">
        <v>35</v>
      </c>
      <c r="AJ104" s="215" t="s">
        <v>35</v>
      </c>
      <c r="AK104" s="216">
        <v>0</v>
      </c>
      <c r="AL104" s="215" t="s">
        <v>35</v>
      </c>
      <c r="AM104" s="215" t="s">
        <v>35</v>
      </c>
      <c r="AN104" s="216">
        <v>0</v>
      </c>
      <c r="AO104" s="215" t="s">
        <v>35</v>
      </c>
      <c r="AP104" s="215" t="s">
        <v>35</v>
      </c>
      <c r="AQ104" s="216">
        <v>0</v>
      </c>
      <c r="AR104" s="215" t="s">
        <v>35</v>
      </c>
      <c r="AS104" s="215" t="s">
        <v>35</v>
      </c>
      <c r="AT104" s="216">
        <v>0</v>
      </c>
      <c r="AU104" s="215" t="s">
        <v>35</v>
      </c>
      <c r="AV104" s="215" t="s">
        <v>35</v>
      </c>
      <c r="AW104" s="216">
        <v>0</v>
      </c>
      <c r="AX104" s="215" t="s">
        <v>35</v>
      </c>
      <c r="AY104" s="215" t="s">
        <v>35</v>
      </c>
      <c r="AZ104" s="216">
        <v>0</v>
      </c>
      <c r="BA104" s="215">
        <v>3</v>
      </c>
      <c r="BB104" s="215">
        <v>8</v>
      </c>
      <c r="BC104" s="215">
        <v>11</v>
      </c>
      <c r="BD104" s="215" t="s">
        <v>35</v>
      </c>
      <c r="BE104" s="215" t="s">
        <v>35</v>
      </c>
      <c r="BF104" s="216">
        <v>0</v>
      </c>
      <c r="BG104" s="215" t="s">
        <v>35</v>
      </c>
      <c r="BH104" s="215" t="s">
        <v>35</v>
      </c>
      <c r="BI104" s="216">
        <v>0</v>
      </c>
      <c r="BJ104" s="215" t="s">
        <v>35</v>
      </c>
      <c r="BK104" s="215" t="s">
        <v>35</v>
      </c>
      <c r="BL104" s="216">
        <v>0</v>
      </c>
      <c r="BM104" s="215" t="s">
        <v>35</v>
      </c>
      <c r="BN104" s="215" t="s">
        <v>35</v>
      </c>
      <c r="BO104" s="216">
        <v>0</v>
      </c>
      <c r="BP104" s="215" t="s">
        <v>35</v>
      </c>
      <c r="BQ104" s="215" t="s">
        <v>35</v>
      </c>
      <c r="BR104" s="216">
        <v>0</v>
      </c>
      <c r="BS104" s="215" t="s">
        <v>35</v>
      </c>
      <c r="BT104" s="215" t="s">
        <v>35</v>
      </c>
      <c r="BU104" s="216">
        <v>0</v>
      </c>
      <c r="BV104" s="215" t="s">
        <v>35</v>
      </c>
      <c r="BW104" s="215" t="s">
        <v>35</v>
      </c>
      <c r="BX104" s="216">
        <v>0</v>
      </c>
      <c r="BY104" s="215" t="s">
        <v>35</v>
      </c>
      <c r="BZ104" s="215" t="s">
        <v>35</v>
      </c>
      <c r="CA104" s="216">
        <v>0</v>
      </c>
      <c r="CB104" s="215" t="s">
        <v>35</v>
      </c>
      <c r="CC104" s="215" t="s">
        <v>35</v>
      </c>
      <c r="CD104" s="216">
        <v>0</v>
      </c>
      <c r="CE104" s="215" t="s">
        <v>35</v>
      </c>
      <c r="CF104" s="215" t="s">
        <v>35</v>
      </c>
      <c r="CG104" s="216">
        <v>0</v>
      </c>
      <c r="CH104" s="215" t="s">
        <v>35</v>
      </c>
      <c r="CI104" s="215" t="s">
        <v>35</v>
      </c>
      <c r="CJ104" s="216">
        <v>0</v>
      </c>
      <c r="CK104" s="215" t="s">
        <v>35</v>
      </c>
      <c r="CL104" s="215" t="s">
        <v>35</v>
      </c>
      <c r="CM104" s="216">
        <v>0</v>
      </c>
      <c r="CN104" s="215">
        <v>6</v>
      </c>
      <c r="CO104" s="215">
        <v>26</v>
      </c>
      <c r="CP104" s="215">
        <v>32</v>
      </c>
      <c r="CQ104" s="215">
        <v>25</v>
      </c>
      <c r="CR104" s="215">
        <v>75</v>
      </c>
      <c r="CS104" s="215">
        <v>100</v>
      </c>
      <c r="CT104" s="217"/>
    </row>
    <row r="105" spans="1:98" s="209" customFormat="1" ht="12.75" customHeight="1">
      <c r="A105" s="210">
        <v>23</v>
      </c>
      <c r="B105" s="211" t="s">
        <v>214</v>
      </c>
      <c r="C105" s="256">
        <v>6136</v>
      </c>
      <c r="D105" s="258" t="s">
        <v>107</v>
      </c>
      <c r="E105" s="213">
        <v>18174</v>
      </c>
      <c r="F105" s="212">
        <v>1</v>
      </c>
      <c r="G105" s="214" t="s">
        <v>65</v>
      </c>
      <c r="H105" s="215">
        <v>8</v>
      </c>
      <c r="I105" s="215">
        <v>24</v>
      </c>
      <c r="J105" s="215">
        <v>32</v>
      </c>
      <c r="K105" s="215">
        <v>10</v>
      </c>
      <c r="L105" s="215">
        <v>9</v>
      </c>
      <c r="M105" s="215">
        <v>19</v>
      </c>
      <c r="N105" s="215">
        <v>2</v>
      </c>
      <c r="O105" s="215">
        <v>3</v>
      </c>
      <c r="P105" s="215">
        <v>5</v>
      </c>
      <c r="Q105" s="215" t="s">
        <v>35</v>
      </c>
      <c r="R105" s="215" t="s">
        <v>35</v>
      </c>
      <c r="S105" s="216">
        <v>0</v>
      </c>
      <c r="T105" s="215" t="s">
        <v>35</v>
      </c>
      <c r="U105" s="215" t="s">
        <v>35</v>
      </c>
      <c r="V105" s="216">
        <v>0</v>
      </c>
      <c r="W105" s="215" t="s">
        <v>35</v>
      </c>
      <c r="X105" s="215" t="s">
        <v>35</v>
      </c>
      <c r="Y105" s="216">
        <v>0</v>
      </c>
      <c r="Z105" s="215" t="s">
        <v>35</v>
      </c>
      <c r="AA105" s="215" t="s">
        <v>35</v>
      </c>
      <c r="AB105" s="216">
        <v>0</v>
      </c>
      <c r="AC105" s="215" t="s">
        <v>35</v>
      </c>
      <c r="AD105" s="215" t="s">
        <v>35</v>
      </c>
      <c r="AE105" s="216">
        <v>0</v>
      </c>
      <c r="AF105" s="215">
        <v>0</v>
      </c>
      <c r="AG105" s="215">
        <v>2</v>
      </c>
      <c r="AH105" s="215">
        <v>2</v>
      </c>
      <c r="AI105" s="215" t="s">
        <v>35</v>
      </c>
      <c r="AJ105" s="215" t="s">
        <v>35</v>
      </c>
      <c r="AK105" s="216">
        <v>0</v>
      </c>
      <c r="AL105" s="215" t="s">
        <v>35</v>
      </c>
      <c r="AM105" s="215" t="s">
        <v>35</v>
      </c>
      <c r="AN105" s="216">
        <v>0</v>
      </c>
      <c r="AO105" s="215" t="s">
        <v>35</v>
      </c>
      <c r="AP105" s="215" t="s">
        <v>35</v>
      </c>
      <c r="AQ105" s="216">
        <v>0</v>
      </c>
      <c r="AR105" s="215" t="s">
        <v>35</v>
      </c>
      <c r="AS105" s="215" t="s">
        <v>35</v>
      </c>
      <c r="AT105" s="216">
        <v>0</v>
      </c>
      <c r="AU105" s="215" t="s">
        <v>35</v>
      </c>
      <c r="AV105" s="215" t="s">
        <v>35</v>
      </c>
      <c r="AW105" s="216">
        <v>0</v>
      </c>
      <c r="AX105" s="215" t="s">
        <v>35</v>
      </c>
      <c r="AY105" s="215" t="s">
        <v>35</v>
      </c>
      <c r="AZ105" s="216">
        <v>0</v>
      </c>
      <c r="BA105" s="215">
        <v>2</v>
      </c>
      <c r="BB105" s="215">
        <v>0</v>
      </c>
      <c r="BC105" s="215">
        <v>2</v>
      </c>
      <c r="BD105" s="215" t="s">
        <v>35</v>
      </c>
      <c r="BE105" s="215" t="s">
        <v>35</v>
      </c>
      <c r="BF105" s="216">
        <v>0</v>
      </c>
      <c r="BG105" s="215" t="s">
        <v>35</v>
      </c>
      <c r="BH105" s="215" t="s">
        <v>35</v>
      </c>
      <c r="BI105" s="216">
        <v>0</v>
      </c>
      <c r="BJ105" s="215" t="s">
        <v>35</v>
      </c>
      <c r="BK105" s="215" t="s">
        <v>35</v>
      </c>
      <c r="BL105" s="216">
        <v>0</v>
      </c>
      <c r="BM105" s="215" t="s">
        <v>35</v>
      </c>
      <c r="BN105" s="215" t="s">
        <v>35</v>
      </c>
      <c r="BO105" s="216">
        <v>0</v>
      </c>
      <c r="BP105" s="215" t="s">
        <v>35</v>
      </c>
      <c r="BQ105" s="215" t="s">
        <v>35</v>
      </c>
      <c r="BR105" s="216">
        <v>0</v>
      </c>
      <c r="BS105" s="215" t="s">
        <v>35</v>
      </c>
      <c r="BT105" s="215" t="s">
        <v>35</v>
      </c>
      <c r="BU105" s="216">
        <v>0</v>
      </c>
      <c r="BV105" s="215" t="s">
        <v>35</v>
      </c>
      <c r="BW105" s="215" t="s">
        <v>35</v>
      </c>
      <c r="BX105" s="216">
        <v>0</v>
      </c>
      <c r="BY105" s="215" t="s">
        <v>35</v>
      </c>
      <c r="BZ105" s="215" t="s">
        <v>35</v>
      </c>
      <c r="CA105" s="216">
        <v>0</v>
      </c>
      <c r="CB105" s="215" t="s">
        <v>35</v>
      </c>
      <c r="CC105" s="215" t="s">
        <v>35</v>
      </c>
      <c r="CD105" s="216">
        <v>0</v>
      </c>
      <c r="CE105" s="215" t="s">
        <v>35</v>
      </c>
      <c r="CF105" s="215" t="s">
        <v>35</v>
      </c>
      <c r="CG105" s="216">
        <v>0</v>
      </c>
      <c r="CH105" s="215" t="s">
        <v>35</v>
      </c>
      <c r="CI105" s="215" t="s">
        <v>35</v>
      </c>
      <c r="CJ105" s="216">
        <v>0</v>
      </c>
      <c r="CK105" s="215" t="s">
        <v>35</v>
      </c>
      <c r="CL105" s="215" t="s">
        <v>35</v>
      </c>
      <c r="CM105" s="216">
        <v>0</v>
      </c>
      <c r="CN105" s="215" t="s">
        <v>35</v>
      </c>
      <c r="CO105" s="215" t="s">
        <v>35</v>
      </c>
      <c r="CP105" s="216">
        <v>0</v>
      </c>
      <c r="CQ105" s="215">
        <v>22</v>
      </c>
      <c r="CR105" s="215">
        <v>38</v>
      </c>
      <c r="CS105" s="215">
        <v>60</v>
      </c>
      <c r="CT105" s="217"/>
    </row>
    <row r="106" spans="1:98" s="209" customFormat="1" ht="12.75" customHeight="1">
      <c r="A106" s="210">
        <v>23</v>
      </c>
      <c r="B106" s="211" t="s">
        <v>214</v>
      </c>
      <c r="C106" s="256">
        <v>6153</v>
      </c>
      <c r="D106" s="258" t="s">
        <v>108</v>
      </c>
      <c r="E106" s="213">
        <v>17563</v>
      </c>
      <c r="F106" s="212">
        <v>1</v>
      </c>
      <c r="G106" s="214" t="s">
        <v>65</v>
      </c>
      <c r="H106" s="215">
        <v>7</v>
      </c>
      <c r="I106" s="215">
        <v>13</v>
      </c>
      <c r="J106" s="215">
        <v>20</v>
      </c>
      <c r="K106" s="215">
        <v>6</v>
      </c>
      <c r="L106" s="215">
        <v>9</v>
      </c>
      <c r="M106" s="215">
        <v>15</v>
      </c>
      <c r="N106" s="215">
        <v>4</v>
      </c>
      <c r="O106" s="215">
        <v>7</v>
      </c>
      <c r="P106" s="215">
        <v>11</v>
      </c>
      <c r="Q106" s="215">
        <v>0</v>
      </c>
      <c r="R106" s="215">
        <v>1</v>
      </c>
      <c r="S106" s="215">
        <v>1</v>
      </c>
      <c r="T106" s="215" t="s">
        <v>35</v>
      </c>
      <c r="U106" s="215" t="s">
        <v>35</v>
      </c>
      <c r="V106" s="216">
        <v>0</v>
      </c>
      <c r="W106" s="215" t="s">
        <v>35</v>
      </c>
      <c r="X106" s="215" t="s">
        <v>35</v>
      </c>
      <c r="Y106" s="216">
        <v>0</v>
      </c>
      <c r="Z106" s="215" t="s">
        <v>35</v>
      </c>
      <c r="AA106" s="215" t="s">
        <v>35</v>
      </c>
      <c r="AB106" s="216">
        <v>0</v>
      </c>
      <c r="AC106" s="215" t="s">
        <v>35</v>
      </c>
      <c r="AD106" s="215" t="s">
        <v>35</v>
      </c>
      <c r="AE106" s="216">
        <v>0</v>
      </c>
      <c r="AF106" s="215">
        <v>1</v>
      </c>
      <c r="AG106" s="215">
        <v>0</v>
      </c>
      <c r="AH106" s="215">
        <v>1</v>
      </c>
      <c r="AI106" s="215" t="s">
        <v>35</v>
      </c>
      <c r="AJ106" s="215" t="s">
        <v>35</v>
      </c>
      <c r="AK106" s="216">
        <v>0</v>
      </c>
      <c r="AL106" s="215" t="s">
        <v>35</v>
      </c>
      <c r="AM106" s="215" t="s">
        <v>35</v>
      </c>
      <c r="AN106" s="216">
        <v>0</v>
      </c>
      <c r="AO106" s="215" t="s">
        <v>35</v>
      </c>
      <c r="AP106" s="215" t="s">
        <v>35</v>
      </c>
      <c r="AQ106" s="216">
        <v>0</v>
      </c>
      <c r="AR106" s="215" t="s">
        <v>35</v>
      </c>
      <c r="AS106" s="215" t="s">
        <v>35</v>
      </c>
      <c r="AT106" s="216">
        <v>0</v>
      </c>
      <c r="AU106" s="215" t="s">
        <v>35</v>
      </c>
      <c r="AV106" s="215" t="s">
        <v>35</v>
      </c>
      <c r="AW106" s="216">
        <v>0</v>
      </c>
      <c r="AX106" s="215" t="s">
        <v>35</v>
      </c>
      <c r="AY106" s="215" t="s">
        <v>35</v>
      </c>
      <c r="AZ106" s="216">
        <v>0</v>
      </c>
      <c r="BA106" s="215">
        <v>0</v>
      </c>
      <c r="BB106" s="215">
        <v>2</v>
      </c>
      <c r="BC106" s="215">
        <v>2</v>
      </c>
      <c r="BD106" s="215" t="s">
        <v>35</v>
      </c>
      <c r="BE106" s="215" t="s">
        <v>35</v>
      </c>
      <c r="BF106" s="216">
        <v>0</v>
      </c>
      <c r="BG106" s="215" t="s">
        <v>35</v>
      </c>
      <c r="BH106" s="215" t="s">
        <v>35</v>
      </c>
      <c r="BI106" s="216">
        <v>0</v>
      </c>
      <c r="BJ106" s="215" t="s">
        <v>35</v>
      </c>
      <c r="BK106" s="215" t="s">
        <v>35</v>
      </c>
      <c r="BL106" s="216">
        <v>0</v>
      </c>
      <c r="BM106" s="215" t="s">
        <v>35</v>
      </c>
      <c r="BN106" s="215" t="s">
        <v>35</v>
      </c>
      <c r="BO106" s="216">
        <v>0</v>
      </c>
      <c r="BP106" s="215" t="s">
        <v>35</v>
      </c>
      <c r="BQ106" s="215" t="s">
        <v>35</v>
      </c>
      <c r="BR106" s="216">
        <v>0</v>
      </c>
      <c r="BS106" s="215" t="s">
        <v>35</v>
      </c>
      <c r="BT106" s="215" t="s">
        <v>35</v>
      </c>
      <c r="BU106" s="216">
        <v>0</v>
      </c>
      <c r="BV106" s="215" t="s">
        <v>35</v>
      </c>
      <c r="BW106" s="215" t="s">
        <v>35</v>
      </c>
      <c r="BX106" s="216">
        <v>0</v>
      </c>
      <c r="BY106" s="215" t="s">
        <v>35</v>
      </c>
      <c r="BZ106" s="215" t="s">
        <v>35</v>
      </c>
      <c r="CA106" s="216">
        <v>0</v>
      </c>
      <c r="CB106" s="215" t="s">
        <v>35</v>
      </c>
      <c r="CC106" s="215" t="s">
        <v>35</v>
      </c>
      <c r="CD106" s="216">
        <v>0</v>
      </c>
      <c r="CE106" s="215" t="s">
        <v>35</v>
      </c>
      <c r="CF106" s="215" t="s">
        <v>35</v>
      </c>
      <c r="CG106" s="216">
        <v>0</v>
      </c>
      <c r="CH106" s="215" t="s">
        <v>35</v>
      </c>
      <c r="CI106" s="215" t="s">
        <v>35</v>
      </c>
      <c r="CJ106" s="216">
        <v>0</v>
      </c>
      <c r="CK106" s="215" t="s">
        <v>35</v>
      </c>
      <c r="CL106" s="215" t="s">
        <v>35</v>
      </c>
      <c r="CM106" s="216">
        <v>0</v>
      </c>
      <c r="CN106" s="215">
        <v>4</v>
      </c>
      <c r="CO106" s="215">
        <v>6</v>
      </c>
      <c r="CP106" s="215">
        <v>10</v>
      </c>
      <c r="CQ106" s="215">
        <v>22</v>
      </c>
      <c r="CR106" s="215">
        <v>38</v>
      </c>
      <c r="CS106" s="215">
        <v>60</v>
      </c>
      <c r="CT106" s="217"/>
    </row>
    <row r="107" spans="1:98" s="209" customFormat="1" ht="12.75" customHeight="1">
      <c r="A107" s="210">
        <v>23</v>
      </c>
      <c r="B107" s="211" t="s">
        <v>214</v>
      </c>
      <c r="C107" s="256">
        <v>6248</v>
      </c>
      <c r="D107" s="258" t="s">
        <v>121</v>
      </c>
      <c r="E107" s="213">
        <v>16860</v>
      </c>
      <c r="F107" s="212">
        <v>1</v>
      </c>
      <c r="G107" s="214" t="s">
        <v>65</v>
      </c>
      <c r="H107" s="215">
        <v>8</v>
      </c>
      <c r="I107" s="215">
        <v>11</v>
      </c>
      <c r="J107" s="215">
        <v>19</v>
      </c>
      <c r="K107" s="215">
        <v>11</v>
      </c>
      <c r="L107" s="215">
        <v>12</v>
      </c>
      <c r="M107" s="215">
        <v>23</v>
      </c>
      <c r="N107" s="215">
        <v>1</v>
      </c>
      <c r="O107" s="215">
        <v>4</v>
      </c>
      <c r="P107" s="215">
        <v>5</v>
      </c>
      <c r="Q107" s="215">
        <v>1</v>
      </c>
      <c r="R107" s="215">
        <v>4</v>
      </c>
      <c r="S107" s="215">
        <v>5</v>
      </c>
      <c r="T107" s="215" t="s">
        <v>35</v>
      </c>
      <c r="U107" s="215" t="s">
        <v>35</v>
      </c>
      <c r="V107" s="216">
        <v>0</v>
      </c>
      <c r="W107" s="215" t="s">
        <v>35</v>
      </c>
      <c r="X107" s="215" t="s">
        <v>35</v>
      </c>
      <c r="Y107" s="216">
        <v>0</v>
      </c>
      <c r="Z107" s="215" t="s">
        <v>35</v>
      </c>
      <c r="AA107" s="215" t="s">
        <v>35</v>
      </c>
      <c r="AB107" s="216">
        <v>0</v>
      </c>
      <c r="AC107" s="215" t="s">
        <v>35</v>
      </c>
      <c r="AD107" s="215" t="s">
        <v>35</v>
      </c>
      <c r="AE107" s="216">
        <v>0</v>
      </c>
      <c r="AF107" s="215">
        <v>2</v>
      </c>
      <c r="AG107" s="215">
        <v>1</v>
      </c>
      <c r="AH107" s="215">
        <v>3</v>
      </c>
      <c r="AI107" s="215" t="s">
        <v>35</v>
      </c>
      <c r="AJ107" s="215" t="s">
        <v>35</v>
      </c>
      <c r="AK107" s="216">
        <v>0</v>
      </c>
      <c r="AL107" s="215" t="s">
        <v>35</v>
      </c>
      <c r="AM107" s="215" t="s">
        <v>35</v>
      </c>
      <c r="AN107" s="216">
        <v>0</v>
      </c>
      <c r="AO107" s="215" t="s">
        <v>35</v>
      </c>
      <c r="AP107" s="215" t="s">
        <v>35</v>
      </c>
      <c r="AQ107" s="216">
        <v>0</v>
      </c>
      <c r="AR107" s="215" t="s">
        <v>35</v>
      </c>
      <c r="AS107" s="215" t="s">
        <v>35</v>
      </c>
      <c r="AT107" s="216">
        <v>0</v>
      </c>
      <c r="AU107" s="215" t="s">
        <v>35</v>
      </c>
      <c r="AV107" s="215" t="s">
        <v>35</v>
      </c>
      <c r="AW107" s="216">
        <v>0</v>
      </c>
      <c r="AX107" s="215" t="s">
        <v>35</v>
      </c>
      <c r="AY107" s="215" t="s">
        <v>35</v>
      </c>
      <c r="AZ107" s="216">
        <v>0</v>
      </c>
      <c r="BA107" s="215">
        <v>1</v>
      </c>
      <c r="BB107" s="215">
        <v>4</v>
      </c>
      <c r="BC107" s="215">
        <v>5</v>
      </c>
      <c r="BD107" s="215" t="s">
        <v>35</v>
      </c>
      <c r="BE107" s="215" t="s">
        <v>35</v>
      </c>
      <c r="BF107" s="216">
        <v>0</v>
      </c>
      <c r="BG107" s="215" t="s">
        <v>35</v>
      </c>
      <c r="BH107" s="215" t="s">
        <v>35</v>
      </c>
      <c r="BI107" s="216">
        <v>0</v>
      </c>
      <c r="BJ107" s="215" t="s">
        <v>35</v>
      </c>
      <c r="BK107" s="215" t="s">
        <v>35</v>
      </c>
      <c r="BL107" s="216">
        <v>0</v>
      </c>
      <c r="BM107" s="215" t="s">
        <v>35</v>
      </c>
      <c r="BN107" s="215" t="s">
        <v>35</v>
      </c>
      <c r="BO107" s="216">
        <v>0</v>
      </c>
      <c r="BP107" s="215" t="s">
        <v>35</v>
      </c>
      <c r="BQ107" s="215" t="s">
        <v>35</v>
      </c>
      <c r="BR107" s="216">
        <v>0</v>
      </c>
      <c r="BS107" s="215" t="s">
        <v>35</v>
      </c>
      <c r="BT107" s="215" t="s">
        <v>35</v>
      </c>
      <c r="BU107" s="216">
        <v>0</v>
      </c>
      <c r="BV107" s="215" t="s">
        <v>35</v>
      </c>
      <c r="BW107" s="215" t="s">
        <v>35</v>
      </c>
      <c r="BX107" s="216">
        <v>0</v>
      </c>
      <c r="BY107" s="215" t="s">
        <v>35</v>
      </c>
      <c r="BZ107" s="215" t="s">
        <v>35</v>
      </c>
      <c r="CA107" s="216">
        <v>0</v>
      </c>
      <c r="CB107" s="215" t="s">
        <v>35</v>
      </c>
      <c r="CC107" s="215" t="s">
        <v>35</v>
      </c>
      <c r="CD107" s="216">
        <v>0</v>
      </c>
      <c r="CE107" s="215" t="s">
        <v>35</v>
      </c>
      <c r="CF107" s="215" t="s">
        <v>35</v>
      </c>
      <c r="CG107" s="216">
        <v>0</v>
      </c>
      <c r="CH107" s="215" t="s">
        <v>35</v>
      </c>
      <c r="CI107" s="215" t="s">
        <v>35</v>
      </c>
      <c r="CJ107" s="216">
        <v>0</v>
      </c>
      <c r="CK107" s="215" t="s">
        <v>35</v>
      </c>
      <c r="CL107" s="215" t="s">
        <v>35</v>
      </c>
      <c r="CM107" s="216">
        <v>0</v>
      </c>
      <c r="CN107" s="215" t="s">
        <v>35</v>
      </c>
      <c r="CO107" s="215" t="s">
        <v>35</v>
      </c>
      <c r="CP107" s="216">
        <v>0</v>
      </c>
      <c r="CQ107" s="215">
        <v>24</v>
      </c>
      <c r="CR107" s="215">
        <v>36</v>
      </c>
      <c r="CS107" s="215">
        <v>60</v>
      </c>
      <c r="CT107" s="217"/>
    </row>
    <row r="108" spans="1:98" s="209" customFormat="1" ht="12.75" customHeight="1">
      <c r="A108" s="210">
        <v>24</v>
      </c>
      <c r="B108" s="211" t="s">
        <v>215</v>
      </c>
      <c r="C108" s="256">
        <v>6436</v>
      </c>
      <c r="D108" s="258" t="s">
        <v>109</v>
      </c>
      <c r="E108" s="213">
        <v>10389</v>
      </c>
      <c r="F108" s="212">
        <v>1</v>
      </c>
      <c r="G108" s="214" t="s">
        <v>65</v>
      </c>
      <c r="H108" s="215">
        <v>3</v>
      </c>
      <c r="I108" s="215">
        <v>11</v>
      </c>
      <c r="J108" s="215">
        <v>14</v>
      </c>
      <c r="K108" s="215" t="s">
        <v>35</v>
      </c>
      <c r="L108" s="215" t="s">
        <v>35</v>
      </c>
      <c r="M108" s="216">
        <v>0</v>
      </c>
      <c r="N108" s="215">
        <v>2</v>
      </c>
      <c r="O108" s="215">
        <v>3</v>
      </c>
      <c r="P108" s="215">
        <v>5</v>
      </c>
      <c r="Q108" s="215" t="s">
        <v>35</v>
      </c>
      <c r="R108" s="215" t="s">
        <v>35</v>
      </c>
      <c r="S108" s="216">
        <v>0</v>
      </c>
      <c r="T108" s="215" t="s">
        <v>35</v>
      </c>
      <c r="U108" s="215" t="s">
        <v>35</v>
      </c>
      <c r="V108" s="216">
        <v>0</v>
      </c>
      <c r="W108" s="215" t="s">
        <v>35</v>
      </c>
      <c r="X108" s="215" t="s">
        <v>35</v>
      </c>
      <c r="Y108" s="216">
        <v>0</v>
      </c>
      <c r="Z108" s="215" t="s">
        <v>35</v>
      </c>
      <c r="AA108" s="215" t="s">
        <v>35</v>
      </c>
      <c r="AB108" s="216">
        <v>0</v>
      </c>
      <c r="AC108" s="215" t="s">
        <v>35</v>
      </c>
      <c r="AD108" s="215" t="s">
        <v>35</v>
      </c>
      <c r="AE108" s="216">
        <v>0</v>
      </c>
      <c r="AF108" s="215" t="s">
        <v>35</v>
      </c>
      <c r="AG108" s="215" t="s">
        <v>35</v>
      </c>
      <c r="AH108" s="216">
        <v>0</v>
      </c>
      <c r="AI108" s="215" t="s">
        <v>35</v>
      </c>
      <c r="AJ108" s="215" t="s">
        <v>35</v>
      </c>
      <c r="AK108" s="216">
        <v>0</v>
      </c>
      <c r="AL108" s="215" t="s">
        <v>35</v>
      </c>
      <c r="AM108" s="215" t="s">
        <v>35</v>
      </c>
      <c r="AN108" s="216">
        <v>0</v>
      </c>
      <c r="AO108" s="215" t="s">
        <v>35</v>
      </c>
      <c r="AP108" s="215" t="s">
        <v>35</v>
      </c>
      <c r="AQ108" s="216">
        <v>0</v>
      </c>
      <c r="AR108" s="215">
        <v>2</v>
      </c>
      <c r="AS108" s="215">
        <v>14</v>
      </c>
      <c r="AT108" s="215">
        <v>16</v>
      </c>
      <c r="AU108" s="215" t="s">
        <v>35</v>
      </c>
      <c r="AV108" s="215" t="s">
        <v>35</v>
      </c>
      <c r="AW108" s="216">
        <v>0</v>
      </c>
      <c r="AX108" s="215" t="s">
        <v>35</v>
      </c>
      <c r="AY108" s="215" t="s">
        <v>35</v>
      </c>
      <c r="AZ108" s="216">
        <v>0</v>
      </c>
      <c r="BA108" s="215">
        <v>0</v>
      </c>
      <c r="BB108" s="215">
        <v>6</v>
      </c>
      <c r="BC108" s="215">
        <v>6</v>
      </c>
      <c r="BD108" s="215" t="s">
        <v>35</v>
      </c>
      <c r="BE108" s="215" t="s">
        <v>35</v>
      </c>
      <c r="BF108" s="216">
        <v>0</v>
      </c>
      <c r="BG108" s="215" t="s">
        <v>35</v>
      </c>
      <c r="BH108" s="215" t="s">
        <v>35</v>
      </c>
      <c r="BI108" s="216">
        <v>0</v>
      </c>
      <c r="BJ108" s="215" t="s">
        <v>35</v>
      </c>
      <c r="BK108" s="215" t="s">
        <v>35</v>
      </c>
      <c r="BL108" s="216">
        <v>0</v>
      </c>
      <c r="BM108" s="215" t="s">
        <v>35</v>
      </c>
      <c r="BN108" s="215" t="s">
        <v>35</v>
      </c>
      <c r="BO108" s="216">
        <v>0</v>
      </c>
      <c r="BP108" s="215" t="s">
        <v>35</v>
      </c>
      <c r="BQ108" s="215" t="s">
        <v>35</v>
      </c>
      <c r="BR108" s="216">
        <v>0</v>
      </c>
      <c r="BS108" s="215" t="s">
        <v>35</v>
      </c>
      <c r="BT108" s="215" t="s">
        <v>35</v>
      </c>
      <c r="BU108" s="216">
        <v>0</v>
      </c>
      <c r="BV108" s="215" t="s">
        <v>35</v>
      </c>
      <c r="BW108" s="215" t="s">
        <v>35</v>
      </c>
      <c r="BX108" s="216">
        <v>0</v>
      </c>
      <c r="BY108" s="215" t="s">
        <v>35</v>
      </c>
      <c r="BZ108" s="215" t="s">
        <v>35</v>
      </c>
      <c r="CA108" s="216">
        <v>0</v>
      </c>
      <c r="CB108" s="215" t="s">
        <v>35</v>
      </c>
      <c r="CC108" s="215" t="s">
        <v>35</v>
      </c>
      <c r="CD108" s="216">
        <v>0</v>
      </c>
      <c r="CE108" s="215" t="s">
        <v>35</v>
      </c>
      <c r="CF108" s="215" t="s">
        <v>35</v>
      </c>
      <c r="CG108" s="216">
        <v>0</v>
      </c>
      <c r="CH108" s="215" t="s">
        <v>35</v>
      </c>
      <c r="CI108" s="215" t="s">
        <v>35</v>
      </c>
      <c r="CJ108" s="216">
        <v>0</v>
      </c>
      <c r="CK108" s="215" t="s">
        <v>35</v>
      </c>
      <c r="CL108" s="215" t="s">
        <v>35</v>
      </c>
      <c r="CM108" s="216">
        <v>0</v>
      </c>
      <c r="CN108" s="215" t="s">
        <v>35</v>
      </c>
      <c r="CO108" s="215" t="s">
        <v>35</v>
      </c>
      <c r="CP108" s="216">
        <v>0</v>
      </c>
      <c r="CQ108" s="215">
        <v>7</v>
      </c>
      <c r="CR108" s="215">
        <v>34</v>
      </c>
      <c r="CS108" s="215">
        <v>41</v>
      </c>
      <c r="CT108" s="217"/>
    </row>
    <row r="109" spans="1:98" s="209" customFormat="1" ht="12.75" customHeight="1">
      <c r="A109" s="210">
        <v>25</v>
      </c>
      <c r="B109" s="211" t="s">
        <v>205</v>
      </c>
      <c r="C109" s="256">
        <v>6612</v>
      </c>
      <c r="D109" s="258" t="s">
        <v>182</v>
      </c>
      <c r="E109" s="213">
        <v>11862</v>
      </c>
      <c r="F109" s="212">
        <v>1</v>
      </c>
      <c r="G109" s="214" t="s">
        <v>65</v>
      </c>
      <c r="H109" s="215">
        <v>5</v>
      </c>
      <c r="I109" s="215">
        <v>9</v>
      </c>
      <c r="J109" s="215">
        <v>14</v>
      </c>
      <c r="K109" s="215" t="s">
        <v>35</v>
      </c>
      <c r="L109" s="215" t="s">
        <v>35</v>
      </c>
      <c r="M109" s="216">
        <v>0</v>
      </c>
      <c r="N109" s="215">
        <v>2</v>
      </c>
      <c r="O109" s="215">
        <v>2</v>
      </c>
      <c r="P109" s="215">
        <v>4</v>
      </c>
      <c r="Q109" s="215" t="s">
        <v>35</v>
      </c>
      <c r="R109" s="215" t="s">
        <v>35</v>
      </c>
      <c r="S109" s="216">
        <v>0</v>
      </c>
      <c r="T109" s="215" t="s">
        <v>35</v>
      </c>
      <c r="U109" s="215" t="s">
        <v>35</v>
      </c>
      <c r="V109" s="216">
        <v>0</v>
      </c>
      <c r="W109" s="215" t="s">
        <v>35</v>
      </c>
      <c r="X109" s="215" t="s">
        <v>35</v>
      </c>
      <c r="Y109" s="216">
        <v>0</v>
      </c>
      <c r="Z109" s="215" t="s">
        <v>35</v>
      </c>
      <c r="AA109" s="215" t="s">
        <v>35</v>
      </c>
      <c r="AB109" s="216">
        <v>0</v>
      </c>
      <c r="AC109" s="215" t="s">
        <v>35</v>
      </c>
      <c r="AD109" s="215" t="s">
        <v>35</v>
      </c>
      <c r="AE109" s="216">
        <v>0</v>
      </c>
      <c r="AF109" s="215" t="s">
        <v>35</v>
      </c>
      <c r="AG109" s="215" t="s">
        <v>35</v>
      </c>
      <c r="AH109" s="216">
        <v>0</v>
      </c>
      <c r="AI109" s="215" t="s">
        <v>35</v>
      </c>
      <c r="AJ109" s="215" t="s">
        <v>35</v>
      </c>
      <c r="AK109" s="216">
        <v>0</v>
      </c>
      <c r="AL109" s="215" t="s">
        <v>35</v>
      </c>
      <c r="AM109" s="215" t="s">
        <v>35</v>
      </c>
      <c r="AN109" s="216">
        <v>0</v>
      </c>
      <c r="AO109" s="215" t="s">
        <v>35</v>
      </c>
      <c r="AP109" s="215" t="s">
        <v>35</v>
      </c>
      <c r="AQ109" s="216">
        <v>0</v>
      </c>
      <c r="AR109" s="215" t="s">
        <v>35</v>
      </c>
      <c r="AS109" s="215" t="s">
        <v>35</v>
      </c>
      <c r="AT109" s="216">
        <v>0</v>
      </c>
      <c r="AU109" s="215" t="s">
        <v>35</v>
      </c>
      <c r="AV109" s="215" t="s">
        <v>35</v>
      </c>
      <c r="AW109" s="216">
        <v>0</v>
      </c>
      <c r="AX109" s="215" t="s">
        <v>35</v>
      </c>
      <c r="AY109" s="215" t="s">
        <v>35</v>
      </c>
      <c r="AZ109" s="216">
        <v>0</v>
      </c>
      <c r="BA109" s="215">
        <v>3</v>
      </c>
      <c r="BB109" s="215">
        <v>4</v>
      </c>
      <c r="BC109" s="215">
        <v>7</v>
      </c>
      <c r="BD109" s="215" t="s">
        <v>35</v>
      </c>
      <c r="BE109" s="215" t="s">
        <v>35</v>
      </c>
      <c r="BF109" s="216">
        <v>0</v>
      </c>
      <c r="BG109" s="215" t="s">
        <v>35</v>
      </c>
      <c r="BH109" s="215" t="s">
        <v>35</v>
      </c>
      <c r="BI109" s="216">
        <v>0</v>
      </c>
      <c r="BJ109" s="215" t="s">
        <v>35</v>
      </c>
      <c r="BK109" s="215" t="s">
        <v>35</v>
      </c>
      <c r="BL109" s="216">
        <v>0</v>
      </c>
      <c r="BM109" s="215" t="s">
        <v>35</v>
      </c>
      <c r="BN109" s="215" t="s">
        <v>35</v>
      </c>
      <c r="BO109" s="216">
        <v>0</v>
      </c>
      <c r="BP109" s="215" t="s">
        <v>35</v>
      </c>
      <c r="BQ109" s="215" t="s">
        <v>35</v>
      </c>
      <c r="BR109" s="216">
        <v>0</v>
      </c>
      <c r="BS109" s="215" t="s">
        <v>35</v>
      </c>
      <c r="BT109" s="215" t="s">
        <v>35</v>
      </c>
      <c r="BU109" s="216">
        <v>0</v>
      </c>
      <c r="BV109" s="215" t="s">
        <v>35</v>
      </c>
      <c r="BW109" s="215" t="s">
        <v>35</v>
      </c>
      <c r="BX109" s="216">
        <v>0</v>
      </c>
      <c r="BY109" s="215" t="s">
        <v>35</v>
      </c>
      <c r="BZ109" s="215" t="s">
        <v>35</v>
      </c>
      <c r="CA109" s="216">
        <v>0</v>
      </c>
      <c r="CB109" s="215" t="s">
        <v>35</v>
      </c>
      <c r="CC109" s="215" t="s">
        <v>35</v>
      </c>
      <c r="CD109" s="216">
        <v>0</v>
      </c>
      <c r="CE109" s="215" t="s">
        <v>35</v>
      </c>
      <c r="CF109" s="215" t="s">
        <v>35</v>
      </c>
      <c r="CG109" s="216">
        <v>0</v>
      </c>
      <c r="CH109" s="215" t="s">
        <v>35</v>
      </c>
      <c r="CI109" s="215" t="s">
        <v>35</v>
      </c>
      <c r="CJ109" s="216">
        <v>0</v>
      </c>
      <c r="CK109" s="215" t="s">
        <v>35</v>
      </c>
      <c r="CL109" s="215" t="s">
        <v>35</v>
      </c>
      <c r="CM109" s="216">
        <v>0</v>
      </c>
      <c r="CN109" s="215" t="s">
        <v>35</v>
      </c>
      <c r="CO109" s="215" t="s">
        <v>35</v>
      </c>
      <c r="CP109" s="216">
        <v>0</v>
      </c>
      <c r="CQ109" s="215">
        <v>10</v>
      </c>
      <c r="CR109" s="215">
        <v>15</v>
      </c>
      <c r="CS109" s="215">
        <v>25</v>
      </c>
      <c r="CT109" s="217"/>
    </row>
    <row r="110" spans="1:98" s="209" customFormat="1" ht="12.75" customHeight="1">
      <c r="A110" s="210">
        <v>25</v>
      </c>
      <c r="B110" s="211" t="s">
        <v>205</v>
      </c>
      <c r="C110" s="256">
        <v>6623</v>
      </c>
      <c r="D110" s="258" t="s">
        <v>183</v>
      </c>
      <c r="E110" s="213">
        <v>12131</v>
      </c>
      <c r="F110" s="212">
        <v>1</v>
      </c>
      <c r="G110" s="214" t="s">
        <v>65</v>
      </c>
      <c r="H110" s="215">
        <v>1</v>
      </c>
      <c r="I110" s="215">
        <v>6</v>
      </c>
      <c r="J110" s="215">
        <v>7</v>
      </c>
      <c r="K110" s="215">
        <v>2</v>
      </c>
      <c r="L110" s="215">
        <v>2</v>
      </c>
      <c r="M110" s="215">
        <v>4</v>
      </c>
      <c r="N110" s="215">
        <v>0</v>
      </c>
      <c r="O110" s="215">
        <v>4</v>
      </c>
      <c r="P110" s="215">
        <v>4</v>
      </c>
      <c r="Q110" s="215">
        <v>1</v>
      </c>
      <c r="R110" s="215">
        <v>3</v>
      </c>
      <c r="S110" s="215">
        <v>4</v>
      </c>
      <c r="T110" s="215" t="s">
        <v>35</v>
      </c>
      <c r="U110" s="215" t="s">
        <v>35</v>
      </c>
      <c r="V110" s="216">
        <v>0</v>
      </c>
      <c r="W110" s="215" t="s">
        <v>35</v>
      </c>
      <c r="X110" s="215" t="s">
        <v>35</v>
      </c>
      <c r="Y110" s="216">
        <v>0</v>
      </c>
      <c r="Z110" s="215" t="s">
        <v>35</v>
      </c>
      <c r="AA110" s="215" t="s">
        <v>35</v>
      </c>
      <c r="AB110" s="216">
        <v>0</v>
      </c>
      <c r="AC110" s="215" t="s">
        <v>35</v>
      </c>
      <c r="AD110" s="215" t="s">
        <v>35</v>
      </c>
      <c r="AE110" s="216">
        <v>0</v>
      </c>
      <c r="AF110" s="215" t="s">
        <v>35</v>
      </c>
      <c r="AG110" s="215" t="s">
        <v>35</v>
      </c>
      <c r="AH110" s="216">
        <v>0</v>
      </c>
      <c r="AI110" s="215" t="s">
        <v>35</v>
      </c>
      <c r="AJ110" s="215" t="s">
        <v>35</v>
      </c>
      <c r="AK110" s="216">
        <v>0</v>
      </c>
      <c r="AL110" s="215" t="s">
        <v>35</v>
      </c>
      <c r="AM110" s="215" t="s">
        <v>35</v>
      </c>
      <c r="AN110" s="216">
        <v>0</v>
      </c>
      <c r="AO110" s="215" t="s">
        <v>35</v>
      </c>
      <c r="AP110" s="215" t="s">
        <v>35</v>
      </c>
      <c r="AQ110" s="216">
        <v>0</v>
      </c>
      <c r="AR110" s="215" t="s">
        <v>35</v>
      </c>
      <c r="AS110" s="215" t="s">
        <v>35</v>
      </c>
      <c r="AT110" s="216">
        <v>0</v>
      </c>
      <c r="AU110" s="215" t="s">
        <v>35</v>
      </c>
      <c r="AV110" s="215" t="s">
        <v>35</v>
      </c>
      <c r="AW110" s="216">
        <v>0</v>
      </c>
      <c r="AX110" s="215" t="s">
        <v>35</v>
      </c>
      <c r="AY110" s="215" t="s">
        <v>35</v>
      </c>
      <c r="AZ110" s="216">
        <v>0</v>
      </c>
      <c r="BA110" s="215">
        <v>3</v>
      </c>
      <c r="BB110" s="215">
        <v>2</v>
      </c>
      <c r="BC110" s="215">
        <v>5</v>
      </c>
      <c r="BD110" s="215" t="s">
        <v>35</v>
      </c>
      <c r="BE110" s="215" t="s">
        <v>35</v>
      </c>
      <c r="BF110" s="216">
        <v>0</v>
      </c>
      <c r="BG110" s="215" t="s">
        <v>35</v>
      </c>
      <c r="BH110" s="215" t="s">
        <v>35</v>
      </c>
      <c r="BI110" s="216">
        <v>0</v>
      </c>
      <c r="BJ110" s="215" t="s">
        <v>35</v>
      </c>
      <c r="BK110" s="215" t="s">
        <v>35</v>
      </c>
      <c r="BL110" s="216">
        <v>0</v>
      </c>
      <c r="BM110" s="215" t="s">
        <v>35</v>
      </c>
      <c r="BN110" s="215" t="s">
        <v>35</v>
      </c>
      <c r="BO110" s="216">
        <v>0</v>
      </c>
      <c r="BP110" s="215" t="s">
        <v>35</v>
      </c>
      <c r="BQ110" s="215" t="s">
        <v>35</v>
      </c>
      <c r="BR110" s="216">
        <v>0</v>
      </c>
      <c r="BS110" s="215" t="s">
        <v>35</v>
      </c>
      <c r="BT110" s="215" t="s">
        <v>35</v>
      </c>
      <c r="BU110" s="216">
        <v>0</v>
      </c>
      <c r="BV110" s="215" t="s">
        <v>35</v>
      </c>
      <c r="BW110" s="215" t="s">
        <v>35</v>
      </c>
      <c r="BX110" s="216">
        <v>0</v>
      </c>
      <c r="BY110" s="215" t="s">
        <v>35</v>
      </c>
      <c r="BZ110" s="215" t="s">
        <v>35</v>
      </c>
      <c r="CA110" s="216">
        <v>0</v>
      </c>
      <c r="CB110" s="215" t="s">
        <v>35</v>
      </c>
      <c r="CC110" s="215" t="s">
        <v>35</v>
      </c>
      <c r="CD110" s="216">
        <v>0</v>
      </c>
      <c r="CE110" s="215" t="s">
        <v>35</v>
      </c>
      <c r="CF110" s="215" t="s">
        <v>35</v>
      </c>
      <c r="CG110" s="216">
        <v>0</v>
      </c>
      <c r="CH110" s="215" t="s">
        <v>35</v>
      </c>
      <c r="CI110" s="215" t="s">
        <v>35</v>
      </c>
      <c r="CJ110" s="216">
        <v>0</v>
      </c>
      <c r="CK110" s="215" t="s">
        <v>35</v>
      </c>
      <c r="CL110" s="215" t="s">
        <v>35</v>
      </c>
      <c r="CM110" s="216">
        <v>0</v>
      </c>
      <c r="CN110" s="215">
        <v>1</v>
      </c>
      <c r="CO110" s="215">
        <v>2</v>
      </c>
      <c r="CP110" s="215">
        <v>3</v>
      </c>
      <c r="CQ110" s="215">
        <v>8</v>
      </c>
      <c r="CR110" s="215">
        <v>19</v>
      </c>
      <c r="CS110" s="215">
        <v>27</v>
      </c>
      <c r="CT110" s="217"/>
    </row>
    <row r="111" spans="1:98" s="209" customFormat="1" ht="12.75" customHeight="1">
      <c r="A111" s="210">
        <v>25</v>
      </c>
      <c r="B111" s="211" t="s">
        <v>205</v>
      </c>
      <c r="C111" s="256">
        <v>6631</v>
      </c>
      <c r="D111" s="258" t="s">
        <v>112</v>
      </c>
      <c r="E111" s="213">
        <v>18977</v>
      </c>
      <c r="F111" s="212">
        <v>1</v>
      </c>
      <c r="G111" s="214" t="s">
        <v>65</v>
      </c>
      <c r="H111" s="215">
        <v>1</v>
      </c>
      <c r="I111" s="215">
        <v>6</v>
      </c>
      <c r="J111" s="215">
        <v>7</v>
      </c>
      <c r="K111" s="215">
        <v>1</v>
      </c>
      <c r="L111" s="215">
        <v>1</v>
      </c>
      <c r="M111" s="215">
        <v>2</v>
      </c>
      <c r="N111" s="215">
        <v>2</v>
      </c>
      <c r="O111" s="215">
        <v>7</v>
      </c>
      <c r="P111" s="215">
        <v>9</v>
      </c>
      <c r="Q111" s="215" t="s">
        <v>35</v>
      </c>
      <c r="R111" s="215" t="s">
        <v>35</v>
      </c>
      <c r="S111" s="216">
        <v>0</v>
      </c>
      <c r="T111" s="215" t="s">
        <v>35</v>
      </c>
      <c r="U111" s="215" t="s">
        <v>35</v>
      </c>
      <c r="V111" s="216">
        <v>0</v>
      </c>
      <c r="W111" s="215" t="s">
        <v>35</v>
      </c>
      <c r="X111" s="215" t="s">
        <v>35</v>
      </c>
      <c r="Y111" s="216">
        <v>0</v>
      </c>
      <c r="Z111" s="215" t="s">
        <v>35</v>
      </c>
      <c r="AA111" s="215" t="s">
        <v>35</v>
      </c>
      <c r="AB111" s="216">
        <v>0</v>
      </c>
      <c r="AC111" s="215" t="s">
        <v>35</v>
      </c>
      <c r="AD111" s="215" t="s">
        <v>35</v>
      </c>
      <c r="AE111" s="216">
        <v>0</v>
      </c>
      <c r="AF111" s="215" t="s">
        <v>35</v>
      </c>
      <c r="AG111" s="215" t="s">
        <v>35</v>
      </c>
      <c r="AH111" s="216">
        <v>0</v>
      </c>
      <c r="AI111" s="215" t="s">
        <v>35</v>
      </c>
      <c r="AJ111" s="215" t="s">
        <v>35</v>
      </c>
      <c r="AK111" s="216">
        <v>0</v>
      </c>
      <c r="AL111" s="215" t="s">
        <v>35</v>
      </c>
      <c r="AM111" s="215" t="s">
        <v>35</v>
      </c>
      <c r="AN111" s="216">
        <v>0</v>
      </c>
      <c r="AO111" s="215" t="s">
        <v>35</v>
      </c>
      <c r="AP111" s="215" t="s">
        <v>35</v>
      </c>
      <c r="AQ111" s="216">
        <v>0</v>
      </c>
      <c r="AR111" s="215" t="s">
        <v>35</v>
      </c>
      <c r="AS111" s="215" t="s">
        <v>35</v>
      </c>
      <c r="AT111" s="216">
        <v>0</v>
      </c>
      <c r="AU111" s="215" t="s">
        <v>35</v>
      </c>
      <c r="AV111" s="215" t="s">
        <v>35</v>
      </c>
      <c r="AW111" s="216">
        <v>0</v>
      </c>
      <c r="AX111" s="215" t="s">
        <v>35</v>
      </c>
      <c r="AY111" s="215" t="s">
        <v>35</v>
      </c>
      <c r="AZ111" s="216">
        <v>0</v>
      </c>
      <c r="BA111" s="215">
        <v>3</v>
      </c>
      <c r="BB111" s="215">
        <v>1</v>
      </c>
      <c r="BC111" s="215">
        <v>4</v>
      </c>
      <c r="BD111" s="215" t="s">
        <v>35</v>
      </c>
      <c r="BE111" s="215" t="s">
        <v>35</v>
      </c>
      <c r="BF111" s="216">
        <v>0</v>
      </c>
      <c r="BG111" s="215" t="s">
        <v>35</v>
      </c>
      <c r="BH111" s="215" t="s">
        <v>35</v>
      </c>
      <c r="BI111" s="216">
        <v>0</v>
      </c>
      <c r="BJ111" s="215" t="s">
        <v>35</v>
      </c>
      <c r="BK111" s="215" t="s">
        <v>35</v>
      </c>
      <c r="BL111" s="216">
        <v>0</v>
      </c>
      <c r="BM111" s="215" t="s">
        <v>35</v>
      </c>
      <c r="BN111" s="215" t="s">
        <v>35</v>
      </c>
      <c r="BO111" s="216">
        <v>0</v>
      </c>
      <c r="BP111" s="215" t="s">
        <v>35</v>
      </c>
      <c r="BQ111" s="215" t="s">
        <v>35</v>
      </c>
      <c r="BR111" s="216">
        <v>0</v>
      </c>
      <c r="BS111" s="215" t="s">
        <v>35</v>
      </c>
      <c r="BT111" s="215" t="s">
        <v>35</v>
      </c>
      <c r="BU111" s="216">
        <v>0</v>
      </c>
      <c r="BV111" s="215" t="s">
        <v>35</v>
      </c>
      <c r="BW111" s="215" t="s">
        <v>35</v>
      </c>
      <c r="BX111" s="216">
        <v>0</v>
      </c>
      <c r="BY111" s="215">
        <v>2</v>
      </c>
      <c r="BZ111" s="215">
        <v>5</v>
      </c>
      <c r="CA111" s="215">
        <v>7</v>
      </c>
      <c r="CB111" s="215" t="s">
        <v>35</v>
      </c>
      <c r="CC111" s="215" t="s">
        <v>35</v>
      </c>
      <c r="CD111" s="216">
        <v>0</v>
      </c>
      <c r="CE111" s="215" t="s">
        <v>35</v>
      </c>
      <c r="CF111" s="215" t="s">
        <v>35</v>
      </c>
      <c r="CG111" s="216">
        <v>0</v>
      </c>
      <c r="CH111" s="215" t="s">
        <v>35</v>
      </c>
      <c r="CI111" s="215" t="s">
        <v>35</v>
      </c>
      <c r="CJ111" s="216">
        <v>0</v>
      </c>
      <c r="CK111" s="215" t="s">
        <v>35</v>
      </c>
      <c r="CL111" s="215" t="s">
        <v>35</v>
      </c>
      <c r="CM111" s="216">
        <v>0</v>
      </c>
      <c r="CN111" s="215">
        <v>1</v>
      </c>
      <c r="CO111" s="215">
        <v>1</v>
      </c>
      <c r="CP111" s="215">
        <v>2</v>
      </c>
      <c r="CQ111" s="215">
        <v>10</v>
      </c>
      <c r="CR111" s="215">
        <v>21</v>
      </c>
      <c r="CS111" s="215">
        <v>31</v>
      </c>
      <c r="CT111" s="217"/>
    </row>
    <row r="112" spans="1:98" s="209" customFormat="1" ht="12.75" customHeight="1">
      <c r="A112" s="210">
        <v>25</v>
      </c>
      <c r="B112" s="211" t="s">
        <v>205</v>
      </c>
      <c r="C112" s="256">
        <v>6633</v>
      </c>
      <c r="D112" s="258" t="s">
        <v>199</v>
      </c>
      <c r="E112" s="213">
        <v>10697</v>
      </c>
      <c r="F112" s="212">
        <v>1</v>
      </c>
      <c r="G112" s="214" t="s">
        <v>65</v>
      </c>
      <c r="H112" s="215">
        <v>1</v>
      </c>
      <c r="I112" s="215">
        <v>6</v>
      </c>
      <c r="J112" s="215">
        <v>7</v>
      </c>
      <c r="K112" s="215">
        <v>1</v>
      </c>
      <c r="L112" s="215">
        <v>4</v>
      </c>
      <c r="M112" s="215">
        <v>5</v>
      </c>
      <c r="N112" s="215">
        <v>2</v>
      </c>
      <c r="O112" s="215">
        <v>1</v>
      </c>
      <c r="P112" s="215">
        <v>3</v>
      </c>
      <c r="Q112" s="215" t="s">
        <v>35</v>
      </c>
      <c r="R112" s="215" t="s">
        <v>35</v>
      </c>
      <c r="S112" s="216">
        <v>0</v>
      </c>
      <c r="T112" s="215" t="s">
        <v>35</v>
      </c>
      <c r="U112" s="215" t="s">
        <v>35</v>
      </c>
      <c r="V112" s="216">
        <v>0</v>
      </c>
      <c r="W112" s="215" t="s">
        <v>35</v>
      </c>
      <c r="X112" s="215" t="s">
        <v>35</v>
      </c>
      <c r="Y112" s="216">
        <v>0</v>
      </c>
      <c r="Z112" s="215" t="s">
        <v>35</v>
      </c>
      <c r="AA112" s="215" t="s">
        <v>35</v>
      </c>
      <c r="AB112" s="216">
        <v>0</v>
      </c>
      <c r="AC112" s="215" t="s">
        <v>35</v>
      </c>
      <c r="AD112" s="215" t="s">
        <v>35</v>
      </c>
      <c r="AE112" s="216">
        <v>0</v>
      </c>
      <c r="AF112" s="215" t="s">
        <v>35</v>
      </c>
      <c r="AG112" s="215" t="s">
        <v>35</v>
      </c>
      <c r="AH112" s="216">
        <v>0</v>
      </c>
      <c r="AI112" s="215" t="s">
        <v>35</v>
      </c>
      <c r="AJ112" s="215" t="s">
        <v>35</v>
      </c>
      <c r="AK112" s="216">
        <v>0</v>
      </c>
      <c r="AL112" s="215">
        <v>2</v>
      </c>
      <c r="AM112" s="215">
        <v>1</v>
      </c>
      <c r="AN112" s="215">
        <v>3</v>
      </c>
      <c r="AO112" s="215" t="s">
        <v>35</v>
      </c>
      <c r="AP112" s="215" t="s">
        <v>35</v>
      </c>
      <c r="AQ112" s="216">
        <v>0</v>
      </c>
      <c r="AR112" s="215" t="s">
        <v>35</v>
      </c>
      <c r="AS112" s="215" t="s">
        <v>35</v>
      </c>
      <c r="AT112" s="216">
        <v>0</v>
      </c>
      <c r="AU112" s="215" t="s">
        <v>35</v>
      </c>
      <c r="AV112" s="215" t="s">
        <v>35</v>
      </c>
      <c r="AW112" s="216">
        <v>0</v>
      </c>
      <c r="AX112" s="215" t="s">
        <v>35</v>
      </c>
      <c r="AY112" s="215" t="s">
        <v>35</v>
      </c>
      <c r="AZ112" s="216">
        <v>0</v>
      </c>
      <c r="BA112" s="215">
        <v>0</v>
      </c>
      <c r="BB112" s="215">
        <v>3</v>
      </c>
      <c r="BC112" s="215">
        <v>3</v>
      </c>
      <c r="BD112" s="215" t="s">
        <v>35</v>
      </c>
      <c r="BE112" s="215" t="s">
        <v>35</v>
      </c>
      <c r="BF112" s="216">
        <v>0</v>
      </c>
      <c r="BG112" s="215" t="s">
        <v>35</v>
      </c>
      <c r="BH112" s="215" t="s">
        <v>35</v>
      </c>
      <c r="BI112" s="216">
        <v>0</v>
      </c>
      <c r="BJ112" s="215" t="s">
        <v>35</v>
      </c>
      <c r="BK112" s="215" t="s">
        <v>35</v>
      </c>
      <c r="BL112" s="216">
        <v>0</v>
      </c>
      <c r="BM112" s="215" t="s">
        <v>35</v>
      </c>
      <c r="BN112" s="215" t="s">
        <v>35</v>
      </c>
      <c r="BO112" s="216">
        <v>0</v>
      </c>
      <c r="BP112" s="215" t="s">
        <v>35</v>
      </c>
      <c r="BQ112" s="215" t="s">
        <v>35</v>
      </c>
      <c r="BR112" s="216">
        <v>0</v>
      </c>
      <c r="BS112" s="215" t="s">
        <v>35</v>
      </c>
      <c r="BT112" s="215" t="s">
        <v>35</v>
      </c>
      <c r="BU112" s="216">
        <v>0</v>
      </c>
      <c r="BV112" s="215" t="s">
        <v>35</v>
      </c>
      <c r="BW112" s="215" t="s">
        <v>35</v>
      </c>
      <c r="BX112" s="216">
        <v>0</v>
      </c>
      <c r="BY112" s="215">
        <v>1</v>
      </c>
      <c r="BZ112" s="215">
        <v>3</v>
      </c>
      <c r="CA112" s="215">
        <v>4</v>
      </c>
      <c r="CB112" s="215" t="s">
        <v>35</v>
      </c>
      <c r="CC112" s="215" t="s">
        <v>35</v>
      </c>
      <c r="CD112" s="216">
        <v>0</v>
      </c>
      <c r="CE112" s="215" t="s">
        <v>35</v>
      </c>
      <c r="CF112" s="215" t="s">
        <v>35</v>
      </c>
      <c r="CG112" s="216">
        <v>0</v>
      </c>
      <c r="CH112" s="215" t="s">
        <v>35</v>
      </c>
      <c r="CI112" s="215" t="s">
        <v>35</v>
      </c>
      <c r="CJ112" s="216">
        <v>0</v>
      </c>
      <c r="CK112" s="215" t="s">
        <v>35</v>
      </c>
      <c r="CL112" s="215" t="s">
        <v>35</v>
      </c>
      <c r="CM112" s="216">
        <v>0</v>
      </c>
      <c r="CN112" s="215" t="s">
        <v>35</v>
      </c>
      <c r="CO112" s="215" t="s">
        <v>35</v>
      </c>
      <c r="CP112" s="216">
        <v>0</v>
      </c>
      <c r="CQ112" s="215">
        <v>7</v>
      </c>
      <c r="CR112" s="215">
        <v>18</v>
      </c>
      <c r="CS112" s="215">
        <v>25</v>
      </c>
      <c r="CT112" s="217"/>
    </row>
    <row r="113" spans="1:98" s="209" customFormat="1" ht="12.75" customHeight="1">
      <c r="A113" s="210">
        <v>25</v>
      </c>
      <c r="B113" s="211" t="s">
        <v>205</v>
      </c>
      <c r="C113" s="256">
        <v>6640</v>
      </c>
      <c r="D113" s="258" t="s">
        <v>122</v>
      </c>
      <c r="E113" s="213">
        <v>14091</v>
      </c>
      <c r="F113" s="212">
        <v>1</v>
      </c>
      <c r="G113" s="214" t="s">
        <v>65</v>
      </c>
      <c r="H113" s="215">
        <v>4</v>
      </c>
      <c r="I113" s="215">
        <v>6</v>
      </c>
      <c r="J113" s="215">
        <v>10</v>
      </c>
      <c r="K113" s="215">
        <v>0</v>
      </c>
      <c r="L113" s="215">
        <v>5</v>
      </c>
      <c r="M113" s="215">
        <v>5</v>
      </c>
      <c r="N113" s="215">
        <v>0</v>
      </c>
      <c r="O113" s="215">
        <v>2</v>
      </c>
      <c r="P113" s="215">
        <v>2</v>
      </c>
      <c r="Q113" s="215">
        <v>0</v>
      </c>
      <c r="R113" s="215">
        <v>2</v>
      </c>
      <c r="S113" s="215">
        <v>2</v>
      </c>
      <c r="T113" s="215" t="s">
        <v>35</v>
      </c>
      <c r="U113" s="215" t="s">
        <v>35</v>
      </c>
      <c r="V113" s="216">
        <v>0</v>
      </c>
      <c r="W113" s="215" t="s">
        <v>35</v>
      </c>
      <c r="X113" s="215" t="s">
        <v>35</v>
      </c>
      <c r="Y113" s="216">
        <v>0</v>
      </c>
      <c r="Z113" s="215" t="s">
        <v>35</v>
      </c>
      <c r="AA113" s="215" t="s">
        <v>35</v>
      </c>
      <c r="AB113" s="216">
        <v>0</v>
      </c>
      <c r="AC113" s="215" t="s">
        <v>35</v>
      </c>
      <c r="AD113" s="215" t="s">
        <v>35</v>
      </c>
      <c r="AE113" s="216">
        <v>0</v>
      </c>
      <c r="AF113" s="215" t="s">
        <v>35</v>
      </c>
      <c r="AG113" s="215" t="s">
        <v>35</v>
      </c>
      <c r="AH113" s="216">
        <v>0</v>
      </c>
      <c r="AI113" s="215" t="s">
        <v>35</v>
      </c>
      <c r="AJ113" s="215" t="s">
        <v>35</v>
      </c>
      <c r="AK113" s="216">
        <v>0</v>
      </c>
      <c r="AL113" s="215" t="s">
        <v>35</v>
      </c>
      <c r="AM113" s="215" t="s">
        <v>35</v>
      </c>
      <c r="AN113" s="216">
        <v>0</v>
      </c>
      <c r="AO113" s="215" t="s">
        <v>35</v>
      </c>
      <c r="AP113" s="215" t="s">
        <v>35</v>
      </c>
      <c r="AQ113" s="216">
        <v>0</v>
      </c>
      <c r="AR113" s="215" t="s">
        <v>35</v>
      </c>
      <c r="AS113" s="215" t="s">
        <v>35</v>
      </c>
      <c r="AT113" s="216">
        <v>0</v>
      </c>
      <c r="AU113" s="215" t="s">
        <v>35</v>
      </c>
      <c r="AV113" s="215" t="s">
        <v>35</v>
      </c>
      <c r="AW113" s="216">
        <v>0</v>
      </c>
      <c r="AX113" s="215" t="s">
        <v>35</v>
      </c>
      <c r="AY113" s="215" t="s">
        <v>35</v>
      </c>
      <c r="AZ113" s="216">
        <v>0</v>
      </c>
      <c r="BA113" s="215">
        <v>0</v>
      </c>
      <c r="BB113" s="215">
        <v>3</v>
      </c>
      <c r="BC113" s="215">
        <v>3</v>
      </c>
      <c r="BD113" s="215" t="s">
        <v>35</v>
      </c>
      <c r="BE113" s="215" t="s">
        <v>35</v>
      </c>
      <c r="BF113" s="216">
        <v>0</v>
      </c>
      <c r="BG113" s="215" t="s">
        <v>35</v>
      </c>
      <c r="BH113" s="215" t="s">
        <v>35</v>
      </c>
      <c r="BI113" s="216">
        <v>0</v>
      </c>
      <c r="BJ113" s="215" t="s">
        <v>35</v>
      </c>
      <c r="BK113" s="215" t="s">
        <v>35</v>
      </c>
      <c r="BL113" s="216">
        <v>0</v>
      </c>
      <c r="BM113" s="215" t="s">
        <v>35</v>
      </c>
      <c r="BN113" s="215" t="s">
        <v>35</v>
      </c>
      <c r="BO113" s="216">
        <v>0</v>
      </c>
      <c r="BP113" s="215" t="s">
        <v>35</v>
      </c>
      <c r="BQ113" s="215" t="s">
        <v>35</v>
      </c>
      <c r="BR113" s="216">
        <v>0</v>
      </c>
      <c r="BS113" s="215" t="s">
        <v>35</v>
      </c>
      <c r="BT113" s="215" t="s">
        <v>35</v>
      </c>
      <c r="BU113" s="216">
        <v>0</v>
      </c>
      <c r="BV113" s="215" t="s">
        <v>35</v>
      </c>
      <c r="BW113" s="215" t="s">
        <v>35</v>
      </c>
      <c r="BX113" s="216">
        <v>0</v>
      </c>
      <c r="BY113" s="215">
        <v>2</v>
      </c>
      <c r="BZ113" s="215">
        <v>1</v>
      </c>
      <c r="CA113" s="215">
        <v>3</v>
      </c>
      <c r="CB113" s="215" t="s">
        <v>35</v>
      </c>
      <c r="CC113" s="215" t="s">
        <v>35</v>
      </c>
      <c r="CD113" s="216">
        <v>0</v>
      </c>
      <c r="CE113" s="215" t="s">
        <v>35</v>
      </c>
      <c r="CF113" s="215" t="s">
        <v>35</v>
      </c>
      <c r="CG113" s="216">
        <v>0</v>
      </c>
      <c r="CH113" s="215" t="s">
        <v>35</v>
      </c>
      <c r="CI113" s="215" t="s">
        <v>35</v>
      </c>
      <c r="CJ113" s="216">
        <v>0</v>
      </c>
      <c r="CK113" s="215" t="s">
        <v>35</v>
      </c>
      <c r="CL113" s="215" t="s">
        <v>35</v>
      </c>
      <c r="CM113" s="216">
        <v>0</v>
      </c>
      <c r="CN113" s="215">
        <v>1</v>
      </c>
      <c r="CO113" s="215">
        <v>1</v>
      </c>
      <c r="CP113" s="215">
        <v>2</v>
      </c>
      <c r="CQ113" s="215">
        <v>7</v>
      </c>
      <c r="CR113" s="215">
        <v>20</v>
      </c>
      <c r="CS113" s="215">
        <v>27</v>
      </c>
      <c r="CT113" s="217"/>
    </row>
    <row r="114" spans="1:98" s="209" customFormat="1" ht="12.75" customHeight="1">
      <c r="A114" s="210">
        <v>25</v>
      </c>
      <c r="B114" s="211" t="s">
        <v>205</v>
      </c>
      <c r="C114" s="256">
        <v>6644</v>
      </c>
      <c r="D114" s="258" t="s">
        <v>160</v>
      </c>
      <c r="E114" s="213">
        <v>13329</v>
      </c>
      <c r="F114" s="212">
        <v>1</v>
      </c>
      <c r="G114" s="214" t="s">
        <v>65</v>
      </c>
      <c r="H114" s="215">
        <v>2</v>
      </c>
      <c r="I114" s="215">
        <v>7</v>
      </c>
      <c r="J114" s="215">
        <v>9</v>
      </c>
      <c r="K114" s="215">
        <v>0</v>
      </c>
      <c r="L114" s="215">
        <v>6</v>
      </c>
      <c r="M114" s="215">
        <v>6</v>
      </c>
      <c r="N114" s="215">
        <v>0</v>
      </c>
      <c r="O114" s="215">
        <v>3</v>
      </c>
      <c r="P114" s="215">
        <v>3</v>
      </c>
      <c r="Q114" s="215" t="s">
        <v>35</v>
      </c>
      <c r="R114" s="215" t="s">
        <v>35</v>
      </c>
      <c r="S114" s="216">
        <v>0</v>
      </c>
      <c r="T114" s="215" t="s">
        <v>35</v>
      </c>
      <c r="U114" s="215" t="s">
        <v>35</v>
      </c>
      <c r="V114" s="216">
        <v>0</v>
      </c>
      <c r="W114" s="215" t="s">
        <v>35</v>
      </c>
      <c r="X114" s="215" t="s">
        <v>35</v>
      </c>
      <c r="Y114" s="216">
        <v>0</v>
      </c>
      <c r="Z114" s="215" t="s">
        <v>35</v>
      </c>
      <c r="AA114" s="215" t="s">
        <v>35</v>
      </c>
      <c r="AB114" s="216">
        <v>0</v>
      </c>
      <c r="AC114" s="215" t="s">
        <v>35</v>
      </c>
      <c r="AD114" s="215" t="s">
        <v>35</v>
      </c>
      <c r="AE114" s="216">
        <v>0</v>
      </c>
      <c r="AF114" s="215" t="s">
        <v>35</v>
      </c>
      <c r="AG114" s="215" t="s">
        <v>35</v>
      </c>
      <c r="AH114" s="216">
        <v>0</v>
      </c>
      <c r="AI114" s="215" t="s">
        <v>35</v>
      </c>
      <c r="AJ114" s="215" t="s">
        <v>35</v>
      </c>
      <c r="AK114" s="216">
        <v>0</v>
      </c>
      <c r="AL114" s="215" t="s">
        <v>35</v>
      </c>
      <c r="AM114" s="215" t="s">
        <v>35</v>
      </c>
      <c r="AN114" s="216">
        <v>0</v>
      </c>
      <c r="AO114" s="215" t="s">
        <v>35</v>
      </c>
      <c r="AP114" s="215" t="s">
        <v>35</v>
      </c>
      <c r="AQ114" s="216">
        <v>0</v>
      </c>
      <c r="AR114" s="215" t="s">
        <v>35</v>
      </c>
      <c r="AS114" s="215" t="s">
        <v>35</v>
      </c>
      <c r="AT114" s="216">
        <v>0</v>
      </c>
      <c r="AU114" s="215" t="s">
        <v>35</v>
      </c>
      <c r="AV114" s="215" t="s">
        <v>35</v>
      </c>
      <c r="AW114" s="216">
        <v>0</v>
      </c>
      <c r="AX114" s="215" t="s">
        <v>35</v>
      </c>
      <c r="AY114" s="215" t="s">
        <v>35</v>
      </c>
      <c r="AZ114" s="216">
        <v>0</v>
      </c>
      <c r="BA114" s="215">
        <v>2</v>
      </c>
      <c r="BB114" s="215">
        <v>3</v>
      </c>
      <c r="BC114" s="215">
        <v>5</v>
      </c>
      <c r="BD114" s="215" t="s">
        <v>35</v>
      </c>
      <c r="BE114" s="215" t="s">
        <v>35</v>
      </c>
      <c r="BF114" s="216">
        <v>0</v>
      </c>
      <c r="BG114" s="215" t="s">
        <v>35</v>
      </c>
      <c r="BH114" s="215" t="s">
        <v>35</v>
      </c>
      <c r="BI114" s="216">
        <v>0</v>
      </c>
      <c r="BJ114" s="215" t="s">
        <v>35</v>
      </c>
      <c r="BK114" s="215" t="s">
        <v>35</v>
      </c>
      <c r="BL114" s="216">
        <v>0</v>
      </c>
      <c r="BM114" s="215" t="s">
        <v>35</v>
      </c>
      <c r="BN114" s="215" t="s">
        <v>35</v>
      </c>
      <c r="BO114" s="216">
        <v>0</v>
      </c>
      <c r="BP114" s="215" t="s">
        <v>35</v>
      </c>
      <c r="BQ114" s="215" t="s">
        <v>35</v>
      </c>
      <c r="BR114" s="216">
        <v>0</v>
      </c>
      <c r="BS114" s="215" t="s">
        <v>35</v>
      </c>
      <c r="BT114" s="215" t="s">
        <v>35</v>
      </c>
      <c r="BU114" s="216">
        <v>0</v>
      </c>
      <c r="BV114" s="215" t="s">
        <v>35</v>
      </c>
      <c r="BW114" s="215" t="s">
        <v>35</v>
      </c>
      <c r="BX114" s="216">
        <v>0</v>
      </c>
      <c r="BY114" s="215">
        <v>2</v>
      </c>
      <c r="BZ114" s="215">
        <v>1</v>
      </c>
      <c r="CA114" s="215">
        <v>3</v>
      </c>
      <c r="CB114" s="215" t="s">
        <v>35</v>
      </c>
      <c r="CC114" s="215" t="s">
        <v>35</v>
      </c>
      <c r="CD114" s="216">
        <v>0</v>
      </c>
      <c r="CE114" s="215" t="s">
        <v>35</v>
      </c>
      <c r="CF114" s="215" t="s">
        <v>35</v>
      </c>
      <c r="CG114" s="216">
        <v>0</v>
      </c>
      <c r="CH114" s="215" t="s">
        <v>35</v>
      </c>
      <c r="CI114" s="215" t="s">
        <v>35</v>
      </c>
      <c r="CJ114" s="216">
        <v>0</v>
      </c>
      <c r="CK114" s="215" t="s">
        <v>35</v>
      </c>
      <c r="CL114" s="215" t="s">
        <v>35</v>
      </c>
      <c r="CM114" s="216">
        <v>0</v>
      </c>
      <c r="CN114" s="215">
        <v>0</v>
      </c>
      <c r="CO114" s="215">
        <v>1</v>
      </c>
      <c r="CP114" s="215">
        <v>1</v>
      </c>
      <c r="CQ114" s="215">
        <v>6</v>
      </c>
      <c r="CR114" s="215">
        <v>21</v>
      </c>
      <c r="CS114" s="215">
        <v>27</v>
      </c>
      <c r="CT114" s="217"/>
    </row>
    <row r="115" spans="1:98" s="209" customFormat="1" ht="12.75" customHeight="1">
      <c r="A115" s="210">
        <v>26</v>
      </c>
      <c r="B115" s="211" t="s">
        <v>221</v>
      </c>
      <c r="C115" s="256">
        <v>6711</v>
      </c>
      <c r="D115" s="258" t="s">
        <v>113</v>
      </c>
      <c r="E115" s="213">
        <v>12625</v>
      </c>
      <c r="F115" s="212">
        <v>1</v>
      </c>
      <c r="G115" s="214" t="s">
        <v>65</v>
      </c>
      <c r="H115" s="215">
        <v>0</v>
      </c>
      <c r="I115" s="215">
        <v>4</v>
      </c>
      <c r="J115" s="215">
        <v>4</v>
      </c>
      <c r="K115" s="215">
        <v>2</v>
      </c>
      <c r="L115" s="215">
        <v>6</v>
      </c>
      <c r="M115" s="215">
        <v>8</v>
      </c>
      <c r="N115" s="215">
        <v>5</v>
      </c>
      <c r="O115" s="215">
        <v>9</v>
      </c>
      <c r="P115" s="215">
        <v>14</v>
      </c>
      <c r="Q115" s="215">
        <v>1</v>
      </c>
      <c r="R115" s="215">
        <v>0</v>
      </c>
      <c r="S115" s="215">
        <v>1</v>
      </c>
      <c r="T115" s="215" t="s">
        <v>35</v>
      </c>
      <c r="U115" s="215" t="s">
        <v>35</v>
      </c>
      <c r="V115" s="216">
        <v>0</v>
      </c>
      <c r="W115" s="215" t="s">
        <v>35</v>
      </c>
      <c r="X115" s="215" t="s">
        <v>35</v>
      </c>
      <c r="Y115" s="216">
        <v>0</v>
      </c>
      <c r="Z115" s="215" t="s">
        <v>35</v>
      </c>
      <c r="AA115" s="215" t="s">
        <v>35</v>
      </c>
      <c r="AB115" s="216">
        <v>0</v>
      </c>
      <c r="AC115" s="215" t="s">
        <v>35</v>
      </c>
      <c r="AD115" s="215" t="s">
        <v>35</v>
      </c>
      <c r="AE115" s="216">
        <v>0</v>
      </c>
      <c r="AF115" s="215">
        <v>2</v>
      </c>
      <c r="AG115" s="215">
        <v>4</v>
      </c>
      <c r="AH115" s="215">
        <v>6</v>
      </c>
      <c r="AI115" s="215" t="s">
        <v>35</v>
      </c>
      <c r="AJ115" s="215" t="s">
        <v>35</v>
      </c>
      <c r="AK115" s="216">
        <v>0</v>
      </c>
      <c r="AL115" s="215" t="s">
        <v>35</v>
      </c>
      <c r="AM115" s="215" t="s">
        <v>35</v>
      </c>
      <c r="AN115" s="216">
        <v>0</v>
      </c>
      <c r="AO115" s="215" t="s">
        <v>35</v>
      </c>
      <c r="AP115" s="215" t="s">
        <v>35</v>
      </c>
      <c r="AQ115" s="216">
        <v>0</v>
      </c>
      <c r="AR115" s="215">
        <v>1</v>
      </c>
      <c r="AS115" s="215">
        <v>2</v>
      </c>
      <c r="AT115" s="215">
        <v>3</v>
      </c>
      <c r="AU115" s="215" t="s">
        <v>35</v>
      </c>
      <c r="AV115" s="215" t="s">
        <v>35</v>
      </c>
      <c r="AW115" s="216">
        <v>0</v>
      </c>
      <c r="AX115" s="215" t="s">
        <v>35</v>
      </c>
      <c r="AY115" s="215" t="s">
        <v>35</v>
      </c>
      <c r="AZ115" s="216">
        <v>0</v>
      </c>
      <c r="BA115" s="215">
        <v>1</v>
      </c>
      <c r="BB115" s="215">
        <v>1</v>
      </c>
      <c r="BC115" s="215">
        <v>2</v>
      </c>
      <c r="BD115" s="215" t="s">
        <v>35</v>
      </c>
      <c r="BE115" s="215" t="s">
        <v>35</v>
      </c>
      <c r="BF115" s="216">
        <v>0</v>
      </c>
      <c r="BG115" s="215" t="s">
        <v>35</v>
      </c>
      <c r="BH115" s="215" t="s">
        <v>35</v>
      </c>
      <c r="BI115" s="216">
        <v>0</v>
      </c>
      <c r="BJ115" s="215" t="s">
        <v>35</v>
      </c>
      <c r="BK115" s="215" t="s">
        <v>35</v>
      </c>
      <c r="BL115" s="216">
        <v>0</v>
      </c>
      <c r="BM115" s="215" t="s">
        <v>35</v>
      </c>
      <c r="BN115" s="215" t="s">
        <v>35</v>
      </c>
      <c r="BO115" s="216">
        <v>0</v>
      </c>
      <c r="BP115" s="215" t="s">
        <v>35</v>
      </c>
      <c r="BQ115" s="215" t="s">
        <v>35</v>
      </c>
      <c r="BR115" s="216">
        <v>0</v>
      </c>
      <c r="BS115" s="215" t="s">
        <v>35</v>
      </c>
      <c r="BT115" s="215" t="s">
        <v>35</v>
      </c>
      <c r="BU115" s="216">
        <v>0</v>
      </c>
      <c r="BV115" s="215" t="s">
        <v>35</v>
      </c>
      <c r="BW115" s="215" t="s">
        <v>35</v>
      </c>
      <c r="BX115" s="216">
        <v>0</v>
      </c>
      <c r="BY115" s="215" t="s">
        <v>35</v>
      </c>
      <c r="BZ115" s="215" t="s">
        <v>35</v>
      </c>
      <c r="CA115" s="216">
        <v>0</v>
      </c>
      <c r="CB115" s="215" t="s">
        <v>35</v>
      </c>
      <c r="CC115" s="215" t="s">
        <v>35</v>
      </c>
      <c r="CD115" s="216">
        <v>0</v>
      </c>
      <c r="CE115" s="215" t="s">
        <v>35</v>
      </c>
      <c r="CF115" s="215" t="s">
        <v>35</v>
      </c>
      <c r="CG115" s="216">
        <v>0</v>
      </c>
      <c r="CH115" s="215" t="s">
        <v>35</v>
      </c>
      <c r="CI115" s="215" t="s">
        <v>35</v>
      </c>
      <c r="CJ115" s="216">
        <v>0</v>
      </c>
      <c r="CK115" s="215" t="s">
        <v>35</v>
      </c>
      <c r="CL115" s="215" t="s">
        <v>35</v>
      </c>
      <c r="CM115" s="216">
        <v>0</v>
      </c>
      <c r="CN115" s="215">
        <v>0</v>
      </c>
      <c r="CO115" s="215">
        <v>3</v>
      </c>
      <c r="CP115" s="215">
        <v>3</v>
      </c>
      <c r="CQ115" s="215">
        <v>12</v>
      </c>
      <c r="CR115" s="215">
        <v>29</v>
      </c>
      <c r="CS115" s="215">
        <v>41</v>
      </c>
      <c r="CT115" s="217"/>
    </row>
    <row r="116" spans="1:98" s="214" customFormat="1" ht="3.75" customHeight="1">
      <c r="A116" s="261"/>
      <c r="B116" s="262"/>
      <c r="C116" s="263"/>
      <c r="D116" s="264"/>
      <c r="E116" s="265"/>
      <c r="F116" s="212"/>
      <c r="G116" s="212"/>
      <c r="H116" s="266"/>
      <c r="I116" s="266"/>
      <c r="J116" s="215"/>
      <c r="K116" s="266"/>
      <c r="L116" s="266"/>
      <c r="M116" s="215"/>
      <c r="N116" s="266"/>
      <c r="O116" s="266"/>
      <c r="P116" s="215"/>
      <c r="Q116" s="266"/>
      <c r="R116" s="266"/>
      <c r="S116" s="215"/>
      <c r="T116" s="215"/>
      <c r="U116" s="215"/>
      <c r="V116" s="215"/>
      <c r="W116" s="266"/>
      <c r="X116" s="266"/>
      <c r="Y116" s="215"/>
      <c r="Z116" s="215"/>
      <c r="AA116" s="215"/>
      <c r="AB116" s="215"/>
      <c r="AC116" s="266"/>
      <c r="AD116" s="266"/>
      <c r="AE116" s="215"/>
      <c r="AF116" s="266"/>
      <c r="AG116" s="266"/>
      <c r="AH116" s="215"/>
      <c r="AI116" s="266"/>
      <c r="AJ116" s="266"/>
      <c r="AK116" s="215"/>
      <c r="AL116" s="266"/>
      <c r="AM116" s="266"/>
      <c r="AN116" s="215"/>
      <c r="AO116" s="266"/>
      <c r="AP116" s="266"/>
      <c r="AQ116" s="215"/>
      <c r="AR116" s="266"/>
      <c r="AS116" s="266"/>
      <c r="AT116" s="215"/>
      <c r="AU116" s="266"/>
      <c r="AV116" s="266"/>
      <c r="AW116" s="215"/>
      <c r="AX116" s="266"/>
      <c r="AY116" s="266"/>
      <c r="AZ116" s="215"/>
      <c r="BA116" s="266"/>
      <c r="BB116" s="266"/>
      <c r="BC116" s="215"/>
      <c r="BD116" s="266"/>
      <c r="BE116" s="266"/>
      <c r="BF116" s="215"/>
      <c r="BG116" s="266"/>
      <c r="BH116" s="266"/>
      <c r="BI116" s="215"/>
      <c r="BJ116" s="266"/>
      <c r="BK116" s="266"/>
      <c r="BL116" s="215"/>
      <c r="BM116" s="266"/>
      <c r="BN116" s="266"/>
      <c r="BO116" s="215"/>
      <c r="BP116" s="266"/>
      <c r="BQ116" s="266"/>
      <c r="BR116" s="215"/>
      <c r="BS116" s="266"/>
      <c r="BT116" s="266"/>
      <c r="BU116" s="215"/>
      <c r="BV116" s="266"/>
      <c r="BW116" s="266"/>
      <c r="BX116" s="215"/>
      <c r="BY116" s="266"/>
      <c r="BZ116" s="266"/>
      <c r="CA116" s="215"/>
      <c r="CB116" s="266"/>
      <c r="CC116" s="266"/>
      <c r="CD116" s="215"/>
      <c r="CE116" s="266"/>
      <c r="CF116" s="266"/>
      <c r="CG116" s="215"/>
      <c r="CH116" s="266"/>
      <c r="CI116" s="266"/>
      <c r="CJ116" s="215"/>
      <c r="CK116" s="266"/>
      <c r="CL116" s="266"/>
      <c r="CM116" s="215"/>
      <c r="CN116" s="266"/>
      <c r="CO116" s="266"/>
      <c r="CP116" s="215"/>
      <c r="CQ116" s="266"/>
      <c r="CR116" s="266"/>
      <c r="CS116" s="215"/>
      <c r="CT116" s="217"/>
    </row>
    <row r="117" spans="1:98" s="209" customFormat="1">
      <c r="A117" s="267" t="s">
        <v>307</v>
      </c>
      <c r="B117" s="268"/>
      <c r="C117" s="269"/>
      <c r="D117" s="270"/>
      <c r="E117" s="226"/>
      <c r="F117" s="204"/>
      <c r="G117" s="204"/>
      <c r="H117" s="195"/>
      <c r="I117" s="195"/>
      <c r="J117" s="196"/>
      <c r="K117" s="195"/>
      <c r="L117" s="195"/>
      <c r="M117" s="196"/>
      <c r="N117" s="195"/>
      <c r="O117" s="195"/>
      <c r="P117" s="196"/>
      <c r="Q117" s="195"/>
      <c r="R117" s="195"/>
      <c r="S117" s="196"/>
      <c r="T117" s="195"/>
      <c r="U117" s="195"/>
      <c r="V117" s="196"/>
      <c r="W117" s="195"/>
      <c r="X117" s="195"/>
      <c r="Y117" s="196"/>
      <c r="Z117" s="195"/>
      <c r="AA117" s="195"/>
      <c r="AB117" s="196"/>
      <c r="AC117" s="195"/>
      <c r="AD117" s="195"/>
      <c r="AE117" s="196"/>
      <c r="AF117" s="195"/>
      <c r="AG117" s="195"/>
      <c r="AH117" s="196"/>
      <c r="AI117" s="195"/>
      <c r="AJ117" s="195"/>
      <c r="AK117" s="196"/>
      <c r="AL117" s="195"/>
      <c r="AM117" s="195"/>
      <c r="AN117" s="196"/>
      <c r="AO117" s="195"/>
      <c r="AP117" s="195"/>
      <c r="AQ117" s="196"/>
      <c r="AR117" s="195"/>
      <c r="AS117" s="195"/>
      <c r="AT117" s="196"/>
      <c r="AU117" s="195"/>
      <c r="AV117" s="195"/>
      <c r="AW117" s="196"/>
      <c r="AX117" s="195"/>
      <c r="AY117" s="195"/>
      <c r="AZ117" s="196"/>
      <c r="BA117" s="195"/>
      <c r="BB117" s="195"/>
      <c r="BC117" s="196"/>
      <c r="BD117" s="195"/>
      <c r="BE117" s="195"/>
      <c r="BF117" s="196"/>
      <c r="BG117" s="195"/>
      <c r="BH117" s="195"/>
      <c r="BI117" s="196"/>
      <c r="BJ117" s="195"/>
      <c r="BK117" s="195"/>
      <c r="BL117" s="196"/>
      <c r="BM117" s="195"/>
      <c r="BN117" s="195"/>
      <c r="BO117" s="196"/>
      <c r="BP117" s="195"/>
      <c r="BQ117" s="195"/>
      <c r="BR117" s="196"/>
      <c r="BS117" s="195"/>
      <c r="BT117" s="195"/>
      <c r="BU117" s="196"/>
      <c r="BV117" s="195"/>
      <c r="BW117" s="195"/>
      <c r="BX117" s="196"/>
      <c r="BY117" s="195"/>
      <c r="BZ117" s="195"/>
      <c r="CA117" s="196"/>
      <c r="CB117" s="195"/>
      <c r="CC117" s="195"/>
      <c r="CD117" s="196"/>
      <c r="CE117" s="195"/>
      <c r="CF117" s="195"/>
      <c r="CG117" s="196"/>
      <c r="CH117" s="195"/>
      <c r="CI117" s="195"/>
      <c r="CJ117" s="196"/>
      <c r="CK117" s="195"/>
      <c r="CL117" s="195"/>
      <c r="CM117" s="196"/>
      <c r="CN117" s="195"/>
      <c r="CO117" s="195"/>
      <c r="CP117" s="196"/>
      <c r="CQ117" s="195"/>
      <c r="CR117" s="195"/>
      <c r="CS117" s="196"/>
      <c r="CT117" s="217"/>
    </row>
    <row r="118" spans="1:98" s="209" customFormat="1" ht="3.75" customHeight="1">
      <c r="A118" s="261"/>
      <c r="B118" s="271"/>
      <c r="C118" s="261"/>
      <c r="D118" s="272"/>
      <c r="E118" s="215" t="s">
        <v>35</v>
      </c>
      <c r="F118" s="212"/>
      <c r="G118" s="212"/>
      <c r="H118" s="215" t="s">
        <v>35</v>
      </c>
      <c r="I118" s="215" t="s">
        <v>35</v>
      </c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7"/>
    </row>
    <row r="119" spans="1:98" s="209" customFormat="1" ht="12.75" customHeight="1">
      <c r="A119" s="210">
        <v>2</v>
      </c>
      <c r="B119" s="211" t="s">
        <v>202</v>
      </c>
      <c r="C119" s="256">
        <v>581</v>
      </c>
      <c r="D119" s="210" t="s">
        <v>288</v>
      </c>
      <c r="E119" s="213">
        <v>5592</v>
      </c>
      <c r="F119" s="256" t="s">
        <v>35</v>
      </c>
      <c r="G119" s="214" t="s">
        <v>312</v>
      </c>
      <c r="H119" s="215">
        <v>3</v>
      </c>
      <c r="I119" s="215">
        <v>5</v>
      </c>
      <c r="J119" s="215">
        <v>8</v>
      </c>
      <c r="K119" s="215" t="s">
        <v>35</v>
      </c>
      <c r="L119" s="215" t="s">
        <v>35</v>
      </c>
      <c r="M119" s="216">
        <v>0</v>
      </c>
      <c r="N119" s="215">
        <v>3</v>
      </c>
      <c r="O119" s="215">
        <v>4</v>
      </c>
      <c r="P119" s="215">
        <v>7</v>
      </c>
      <c r="Q119" s="215">
        <v>2</v>
      </c>
      <c r="R119" s="215">
        <v>6</v>
      </c>
      <c r="S119" s="215">
        <v>8</v>
      </c>
      <c r="T119" s="215" t="s">
        <v>35</v>
      </c>
      <c r="U119" s="215" t="s">
        <v>35</v>
      </c>
      <c r="V119" s="216">
        <v>0</v>
      </c>
      <c r="W119" s="215" t="s">
        <v>35</v>
      </c>
      <c r="X119" s="215" t="s">
        <v>35</v>
      </c>
      <c r="Y119" s="216">
        <v>0</v>
      </c>
      <c r="Z119" s="215" t="s">
        <v>35</v>
      </c>
      <c r="AA119" s="215" t="s">
        <v>35</v>
      </c>
      <c r="AB119" s="216">
        <v>0</v>
      </c>
      <c r="AC119" s="215">
        <v>1</v>
      </c>
      <c r="AD119" s="215">
        <v>2</v>
      </c>
      <c r="AE119" s="215">
        <v>3</v>
      </c>
      <c r="AF119" s="215" t="s">
        <v>35</v>
      </c>
      <c r="AG119" s="215" t="s">
        <v>35</v>
      </c>
      <c r="AH119" s="216">
        <v>0</v>
      </c>
      <c r="AI119" s="215" t="s">
        <v>35</v>
      </c>
      <c r="AJ119" s="215" t="s">
        <v>35</v>
      </c>
      <c r="AK119" s="216">
        <v>0</v>
      </c>
      <c r="AL119" s="215" t="s">
        <v>35</v>
      </c>
      <c r="AM119" s="215" t="s">
        <v>35</v>
      </c>
      <c r="AN119" s="216">
        <v>0</v>
      </c>
      <c r="AO119" s="215" t="s">
        <v>35</v>
      </c>
      <c r="AP119" s="215" t="s">
        <v>35</v>
      </c>
      <c r="AQ119" s="216">
        <v>0</v>
      </c>
      <c r="AR119" s="215" t="s">
        <v>35</v>
      </c>
      <c r="AS119" s="215" t="s">
        <v>35</v>
      </c>
      <c r="AT119" s="216">
        <v>0</v>
      </c>
      <c r="AU119" s="215" t="s">
        <v>35</v>
      </c>
      <c r="AV119" s="215" t="s">
        <v>35</v>
      </c>
      <c r="AW119" s="216">
        <v>0</v>
      </c>
      <c r="AX119" s="215" t="s">
        <v>35</v>
      </c>
      <c r="AY119" s="215" t="s">
        <v>35</v>
      </c>
      <c r="AZ119" s="216">
        <v>0</v>
      </c>
      <c r="BA119" s="215">
        <v>2</v>
      </c>
      <c r="BB119" s="215">
        <v>1</v>
      </c>
      <c r="BC119" s="215">
        <v>3</v>
      </c>
      <c r="BD119" s="215" t="s">
        <v>35</v>
      </c>
      <c r="BE119" s="215" t="s">
        <v>35</v>
      </c>
      <c r="BF119" s="216">
        <v>0</v>
      </c>
      <c r="BG119" s="215" t="s">
        <v>35</v>
      </c>
      <c r="BH119" s="215" t="s">
        <v>35</v>
      </c>
      <c r="BI119" s="216">
        <v>0</v>
      </c>
      <c r="BJ119" s="215" t="s">
        <v>35</v>
      </c>
      <c r="BK119" s="215" t="s">
        <v>35</v>
      </c>
      <c r="BL119" s="216">
        <v>0</v>
      </c>
      <c r="BM119" s="215" t="s">
        <v>35</v>
      </c>
      <c r="BN119" s="215" t="s">
        <v>35</v>
      </c>
      <c r="BO119" s="216">
        <v>0</v>
      </c>
      <c r="BP119" s="215">
        <v>0</v>
      </c>
      <c r="BQ119" s="215">
        <v>1</v>
      </c>
      <c r="BR119" s="215">
        <v>1</v>
      </c>
      <c r="BS119" s="215" t="s">
        <v>35</v>
      </c>
      <c r="BT119" s="215" t="s">
        <v>35</v>
      </c>
      <c r="BU119" s="216">
        <v>0</v>
      </c>
      <c r="BV119" s="215" t="s">
        <v>35</v>
      </c>
      <c r="BW119" s="215" t="s">
        <v>35</v>
      </c>
      <c r="BX119" s="216">
        <v>0</v>
      </c>
      <c r="BY119" s="215" t="s">
        <v>35</v>
      </c>
      <c r="BZ119" s="215" t="s">
        <v>35</v>
      </c>
      <c r="CA119" s="216">
        <v>0</v>
      </c>
      <c r="CB119" s="215" t="s">
        <v>35</v>
      </c>
      <c r="CC119" s="215" t="s">
        <v>35</v>
      </c>
      <c r="CD119" s="216">
        <v>0</v>
      </c>
      <c r="CE119" s="215" t="s">
        <v>35</v>
      </c>
      <c r="CF119" s="215" t="s">
        <v>35</v>
      </c>
      <c r="CG119" s="216">
        <v>0</v>
      </c>
      <c r="CH119" s="215" t="s">
        <v>35</v>
      </c>
      <c r="CI119" s="215" t="s">
        <v>35</v>
      </c>
      <c r="CJ119" s="216">
        <v>0</v>
      </c>
      <c r="CK119" s="215" t="s">
        <v>35</v>
      </c>
      <c r="CL119" s="215" t="s">
        <v>35</v>
      </c>
      <c r="CM119" s="216">
        <v>0</v>
      </c>
      <c r="CN119" s="215" t="s">
        <v>35</v>
      </c>
      <c r="CO119" s="215" t="s">
        <v>35</v>
      </c>
      <c r="CP119" s="216">
        <v>0</v>
      </c>
      <c r="CQ119" s="215">
        <v>11</v>
      </c>
      <c r="CR119" s="215">
        <v>19</v>
      </c>
      <c r="CS119" s="215">
        <v>30</v>
      </c>
      <c r="CT119" s="217"/>
    </row>
    <row r="120" spans="1:98" s="209" customFormat="1" ht="12.75" customHeight="1">
      <c r="A120" s="210">
        <v>18</v>
      </c>
      <c r="B120" s="211" t="s">
        <v>212</v>
      </c>
      <c r="C120" s="265">
        <v>3787</v>
      </c>
      <c r="D120" s="210" t="s">
        <v>283</v>
      </c>
      <c r="E120" s="213">
        <v>4994</v>
      </c>
      <c r="F120" s="265" t="s">
        <v>35</v>
      </c>
      <c r="G120" s="214" t="s">
        <v>312</v>
      </c>
      <c r="H120" s="215">
        <v>2</v>
      </c>
      <c r="I120" s="215">
        <v>5</v>
      </c>
      <c r="J120" s="215">
        <v>7</v>
      </c>
      <c r="K120" s="215">
        <v>2</v>
      </c>
      <c r="L120" s="215">
        <v>4</v>
      </c>
      <c r="M120" s="215">
        <v>6</v>
      </c>
      <c r="N120" s="215" t="s">
        <v>35</v>
      </c>
      <c r="O120" s="215" t="s">
        <v>35</v>
      </c>
      <c r="P120" s="216">
        <v>0</v>
      </c>
      <c r="Q120" s="215">
        <v>0</v>
      </c>
      <c r="R120" s="215">
        <v>3</v>
      </c>
      <c r="S120" s="215">
        <v>3</v>
      </c>
      <c r="T120" s="215" t="s">
        <v>35</v>
      </c>
      <c r="U120" s="215" t="s">
        <v>35</v>
      </c>
      <c r="V120" s="216">
        <v>0</v>
      </c>
      <c r="W120" s="215" t="s">
        <v>35</v>
      </c>
      <c r="X120" s="215" t="s">
        <v>35</v>
      </c>
      <c r="Y120" s="216">
        <v>0</v>
      </c>
      <c r="Z120" s="215" t="s">
        <v>35</v>
      </c>
      <c r="AA120" s="215" t="s">
        <v>35</v>
      </c>
      <c r="AB120" s="216">
        <v>0</v>
      </c>
      <c r="AC120" s="215" t="s">
        <v>35</v>
      </c>
      <c r="AD120" s="215" t="s">
        <v>35</v>
      </c>
      <c r="AE120" s="216">
        <v>0</v>
      </c>
      <c r="AF120" s="215" t="s">
        <v>35</v>
      </c>
      <c r="AG120" s="215" t="s">
        <v>35</v>
      </c>
      <c r="AH120" s="216">
        <v>0</v>
      </c>
      <c r="AI120" s="215" t="s">
        <v>35</v>
      </c>
      <c r="AJ120" s="215" t="s">
        <v>35</v>
      </c>
      <c r="AK120" s="216">
        <v>0</v>
      </c>
      <c r="AL120" s="215" t="s">
        <v>35</v>
      </c>
      <c r="AM120" s="215" t="s">
        <v>35</v>
      </c>
      <c r="AN120" s="216">
        <v>0</v>
      </c>
      <c r="AO120" s="215" t="s">
        <v>35</v>
      </c>
      <c r="AP120" s="215" t="s">
        <v>35</v>
      </c>
      <c r="AQ120" s="216">
        <v>0</v>
      </c>
      <c r="AR120" s="215" t="s">
        <v>35</v>
      </c>
      <c r="AS120" s="215" t="s">
        <v>35</v>
      </c>
      <c r="AT120" s="216">
        <v>0</v>
      </c>
      <c r="AU120" s="215" t="s">
        <v>35</v>
      </c>
      <c r="AV120" s="215" t="s">
        <v>35</v>
      </c>
      <c r="AW120" s="216">
        <v>0</v>
      </c>
      <c r="AX120" s="215" t="s">
        <v>35</v>
      </c>
      <c r="AY120" s="215" t="s">
        <v>35</v>
      </c>
      <c r="AZ120" s="216">
        <v>0</v>
      </c>
      <c r="BA120" s="215" t="s">
        <v>35</v>
      </c>
      <c r="BB120" s="215" t="s">
        <v>35</v>
      </c>
      <c r="BC120" s="216">
        <v>0</v>
      </c>
      <c r="BD120" s="215" t="s">
        <v>35</v>
      </c>
      <c r="BE120" s="215" t="s">
        <v>35</v>
      </c>
      <c r="BF120" s="216">
        <v>0</v>
      </c>
      <c r="BG120" s="215" t="s">
        <v>35</v>
      </c>
      <c r="BH120" s="215" t="s">
        <v>35</v>
      </c>
      <c r="BI120" s="216">
        <v>0</v>
      </c>
      <c r="BJ120" s="215" t="s">
        <v>35</v>
      </c>
      <c r="BK120" s="215" t="s">
        <v>35</v>
      </c>
      <c r="BL120" s="216">
        <v>0</v>
      </c>
      <c r="BM120" s="215" t="s">
        <v>35</v>
      </c>
      <c r="BN120" s="215" t="s">
        <v>35</v>
      </c>
      <c r="BO120" s="216">
        <v>0</v>
      </c>
      <c r="BP120" s="215" t="s">
        <v>35</v>
      </c>
      <c r="BQ120" s="215" t="s">
        <v>35</v>
      </c>
      <c r="BR120" s="216">
        <v>0</v>
      </c>
      <c r="BS120" s="215" t="s">
        <v>35</v>
      </c>
      <c r="BT120" s="215" t="s">
        <v>35</v>
      </c>
      <c r="BU120" s="216">
        <v>0</v>
      </c>
      <c r="BV120" s="215" t="s">
        <v>35</v>
      </c>
      <c r="BW120" s="215" t="s">
        <v>35</v>
      </c>
      <c r="BX120" s="216">
        <v>0</v>
      </c>
      <c r="BY120" s="215" t="s">
        <v>35</v>
      </c>
      <c r="BZ120" s="215" t="s">
        <v>35</v>
      </c>
      <c r="CA120" s="216">
        <v>0</v>
      </c>
      <c r="CB120" s="215" t="s">
        <v>35</v>
      </c>
      <c r="CC120" s="215" t="s">
        <v>35</v>
      </c>
      <c r="CD120" s="216">
        <v>0</v>
      </c>
      <c r="CE120" s="215" t="s">
        <v>35</v>
      </c>
      <c r="CF120" s="215" t="s">
        <v>35</v>
      </c>
      <c r="CG120" s="216">
        <v>0</v>
      </c>
      <c r="CH120" s="215" t="s">
        <v>35</v>
      </c>
      <c r="CI120" s="215" t="s">
        <v>35</v>
      </c>
      <c r="CJ120" s="216">
        <v>0</v>
      </c>
      <c r="CK120" s="215" t="s">
        <v>35</v>
      </c>
      <c r="CL120" s="215" t="s">
        <v>35</v>
      </c>
      <c r="CM120" s="216">
        <v>0</v>
      </c>
      <c r="CN120" s="215">
        <v>0</v>
      </c>
      <c r="CO120" s="215">
        <v>1</v>
      </c>
      <c r="CP120" s="215">
        <v>1</v>
      </c>
      <c r="CQ120" s="215">
        <v>4</v>
      </c>
      <c r="CR120" s="215">
        <v>13</v>
      </c>
      <c r="CS120" s="215">
        <v>17</v>
      </c>
      <c r="CT120" s="217"/>
    </row>
    <row r="121" spans="1:98" s="209" customFormat="1" ht="12.75" customHeight="1">
      <c r="A121" s="210">
        <v>21</v>
      </c>
      <c r="B121" s="211" t="s">
        <v>213</v>
      </c>
      <c r="C121" s="256">
        <v>5250</v>
      </c>
      <c r="D121" s="210" t="s">
        <v>290</v>
      </c>
      <c r="E121" s="213">
        <v>8182</v>
      </c>
      <c r="F121" s="265" t="s">
        <v>35</v>
      </c>
      <c r="G121" s="214" t="s">
        <v>312</v>
      </c>
      <c r="H121" s="215">
        <v>6</v>
      </c>
      <c r="I121" s="215">
        <v>10</v>
      </c>
      <c r="J121" s="215">
        <v>16</v>
      </c>
      <c r="K121" s="215">
        <v>1</v>
      </c>
      <c r="L121" s="215">
        <v>6</v>
      </c>
      <c r="M121" s="215">
        <v>7</v>
      </c>
      <c r="N121" s="215">
        <v>2</v>
      </c>
      <c r="O121" s="215">
        <v>1</v>
      </c>
      <c r="P121" s="215">
        <v>3</v>
      </c>
      <c r="Q121" s="215" t="s">
        <v>35</v>
      </c>
      <c r="R121" s="215" t="s">
        <v>35</v>
      </c>
      <c r="S121" s="216">
        <v>0</v>
      </c>
      <c r="T121" s="215" t="s">
        <v>35</v>
      </c>
      <c r="U121" s="215" t="s">
        <v>35</v>
      </c>
      <c r="V121" s="216">
        <v>0</v>
      </c>
      <c r="W121" s="215" t="s">
        <v>35</v>
      </c>
      <c r="X121" s="215" t="s">
        <v>35</v>
      </c>
      <c r="Y121" s="216">
        <v>0</v>
      </c>
      <c r="Z121" s="215" t="s">
        <v>35</v>
      </c>
      <c r="AA121" s="215" t="s">
        <v>35</v>
      </c>
      <c r="AB121" s="216">
        <v>0</v>
      </c>
      <c r="AC121" s="215" t="s">
        <v>35</v>
      </c>
      <c r="AD121" s="215" t="s">
        <v>35</v>
      </c>
      <c r="AE121" s="216">
        <v>0</v>
      </c>
      <c r="AF121" s="215" t="s">
        <v>35</v>
      </c>
      <c r="AG121" s="215" t="s">
        <v>35</v>
      </c>
      <c r="AH121" s="216">
        <v>0</v>
      </c>
      <c r="AI121" s="215" t="s">
        <v>35</v>
      </c>
      <c r="AJ121" s="215" t="s">
        <v>35</v>
      </c>
      <c r="AK121" s="216">
        <v>0</v>
      </c>
      <c r="AL121" s="215" t="s">
        <v>35</v>
      </c>
      <c r="AM121" s="215" t="s">
        <v>35</v>
      </c>
      <c r="AN121" s="216">
        <v>0</v>
      </c>
      <c r="AO121" s="215" t="s">
        <v>35</v>
      </c>
      <c r="AP121" s="215" t="s">
        <v>35</v>
      </c>
      <c r="AQ121" s="216">
        <v>0</v>
      </c>
      <c r="AR121" s="215" t="s">
        <v>35</v>
      </c>
      <c r="AS121" s="215" t="s">
        <v>35</v>
      </c>
      <c r="AT121" s="216">
        <v>0</v>
      </c>
      <c r="AU121" s="215" t="s">
        <v>35</v>
      </c>
      <c r="AV121" s="215" t="s">
        <v>35</v>
      </c>
      <c r="AW121" s="216">
        <v>0</v>
      </c>
      <c r="AX121" s="215" t="s">
        <v>35</v>
      </c>
      <c r="AY121" s="215" t="s">
        <v>35</v>
      </c>
      <c r="AZ121" s="216">
        <v>0</v>
      </c>
      <c r="BA121" s="215">
        <v>1</v>
      </c>
      <c r="BB121" s="215">
        <v>0</v>
      </c>
      <c r="BC121" s="215">
        <v>1</v>
      </c>
      <c r="BD121" s="215" t="s">
        <v>35</v>
      </c>
      <c r="BE121" s="215" t="s">
        <v>35</v>
      </c>
      <c r="BF121" s="216">
        <v>0</v>
      </c>
      <c r="BG121" s="215" t="s">
        <v>35</v>
      </c>
      <c r="BH121" s="215" t="s">
        <v>35</v>
      </c>
      <c r="BI121" s="216">
        <v>0</v>
      </c>
      <c r="BJ121" s="215" t="s">
        <v>35</v>
      </c>
      <c r="BK121" s="215" t="s">
        <v>35</v>
      </c>
      <c r="BL121" s="216">
        <v>0</v>
      </c>
      <c r="BM121" s="215" t="s">
        <v>35</v>
      </c>
      <c r="BN121" s="215" t="s">
        <v>35</v>
      </c>
      <c r="BO121" s="216">
        <v>0</v>
      </c>
      <c r="BP121" s="215" t="s">
        <v>35</v>
      </c>
      <c r="BQ121" s="215" t="s">
        <v>35</v>
      </c>
      <c r="BR121" s="216">
        <v>0</v>
      </c>
      <c r="BS121" s="215" t="s">
        <v>35</v>
      </c>
      <c r="BT121" s="215" t="s">
        <v>35</v>
      </c>
      <c r="BU121" s="216">
        <v>0</v>
      </c>
      <c r="BV121" s="215">
        <v>4</v>
      </c>
      <c r="BW121" s="215">
        <v>8</v>
      </c>
      <c r="BX121" s="215">
        <v>12</v>
      </c>
      <c r="BY121" s="215" t="s">
        <v>35</v>
      </c>
      <c r="BZ121" s="215" t="s">
        <v>35</v>
      </c>
      <c r="CA121" s="216">
        <v>0</v>
      </c>
      <c r="CB121" s="215" t="s">
        <v>35</v>
      </c>
      <c r="CC121" s="215" t="s">
        <v>35</v>
      </c>
      <c r="CD121" s="216">
        <v>0</v>
      </c>
      <c r="CE121" s="215" t="s">
        <v>35</v>
      </c>
      <c r="CF121" s="215" t="s">
        <v>35</v>
      </c>
      <c r="CG121" s="216">
        <v>0</v>
      </c>
      <c r="CH121" s="215" t="s">
        <v>35</v>
      </c>
      <c r="CI121" s="215" t="s">
        <v>35</v>
      </c>
      <c r="CJ121" s="216">
        <v>0</v>
      </c>
      <c r="CK121" s="215" t="s">
        <v>35</v>
      </c>
      <c r="CL121" s="215" t="s">
        <v>35</v>
      </c>
      <c r="CM121" s="216">
        <v>0</v>
      </c>
      <c r="CN121" s="215">
        <v>2</v>
      </c>
      <c r="CO121" s="215">
        <v>4</v>
      </c>
      <c r="CP121" s="215">
        <v>6</v>
      </c>
      <c r="CQ121" s="215">
        <v>16</v>
      </c>
      <c r="CR121" s="215">
        <v>29</v>
      </c>
      <c r="CS121" s="215">
        <v>45</v>
      </c>
      <c r="CT121" s="217"/>
    </row>
    <row r="122" spans="1:98" s="209" customFormat="1" ht="12.75" customHeight="1">
      <c r="A122" s="210">
        <v>22</v>
      </c>
      <c r="B122" s="211" t="s">
        <v>204</v>
      </c>
      <c r="C122" s="256">
        <v>5583</v>
      </c>
      <c r="D122" s="210" t="s">
        <v>289</v>
      </c>
      <c r="E122" s="213">
        <v>8037</v>
      </c>
      <c r="F122" s="265" t="s">
        <v>35</v>
      </c>
      <c r="G122" s="214" t="s">
        <v>312</v>
      </c>
      <c r="H122" s="215" t="s">
        <v>35</v>
      </c>
      <c r="I122" s="215" t="s">
        <v>35</v>
      </c>
      <c r="J122" s="216">
        <v>0</v>
      </c>
      <c r="K122" s="215" t="s">
        <v>35</v>
      </c>
      <c r="L122" s="215" t="s">
        <v>35</v>
      </c>
      <c r="M122" s="216">
        <v>0</v>
      </c>
      <c r="N122" s="215">
        <v>9</v>
      </c>
      <c r="O122" s="215">
        <v>10</v>
      </c>
      <c r="P122" s="215">
        <v>19</v>
      </c>
      <c r="Q122" s="215" t="s">
        <v>35</v>
      </c>
      <c r="R122" s="215" t="s">
        <v>35</v>
      </c>
      <c r="S122" s="216">
        <v>0</v>
      </c>
      <c r="T122" s="215" t="s">
        <v>35</v>
      </c>
      <c r="U122" s="215" t="s">
        <v>35</v>
      </c>
      <c r="V122" s="216">
        <v>0</v>
      </c>
      <c r="W122" s="215" t="s">
        <v>35</v>
      </c>
      <c r="X122" s="215" t="s">
        <v>35</v>
      </c>
      <c r="Y122" s="216">
        <v>0</v>
      </c>
      <c r="Z122" s="215" t="s">
        <v>35</v>
      </c>
      <c r="AA122" s="215" t="s">
        <v>35</v>
      </c>
      <c r="AB122" s="216">
        <v>0</v>
      </c>
      <c r="AC122" s="215" t="s">
        <v>35</v>
      </c>
      <c r="AD122" s="215" t="s">
        <v>35</v>
      </c>
      <c r="AE122" s="216">
        <v>0</v>
      </c>
      <c r="AF122" s="215" t="s">
        <v>35</v>
      </c>
      <c r="AG122" s="215" t="s">
        <v>35</v>
      </c>
      <c r="AH122" s="216">
        <v>0</v>
      </c>
      <c r="AI122" s="215" t="s">
        <v>35</v>
      </c>
      <c r="AJ122" s="215" t="s">
        <v>35</v>
      </c>
      <c r="AK122" s="216">
        <v>0</v>
      </c>
      <c r="AL122" s="215" t="s">
        <v>35</v>
      </c>
      <c r="AM122" s="215" t="s">
        <v>35</v>
      </c>
      <c r="AN122" s="216">
        <v>0</v>
      </c>
      <c r="AO122" s="215" t="s">
        <v>35</v>
      </c>
      <c r="AP122" s="215" t="s">
        <v>35</v>
      </c>
      <c r="AQ122" s="216">
        <v>0</v>
      </c>
      <c r="AR122" s="215" t="s">
        <v>35</v>
      </c>
      <c r="AS122" s="215" t="s">
        <v>35</v>
      </c>
      <c r="AT122" s="216">
        <v>0</v>
      </c>
      <c r="AU122" s="215" t="s">
        <v>35</v>
      </c>
      <c r="AV122" s="215" t="s">
        <v>35</v>
      </c>
      <c r="AW122" s="216">
        <v>0</v>
      </c>
      <c r="AX122" s="215" t="s">
        <v>35</v>
      </c>
      <c r="AY122" s="215" t="s">
        <v>35</v>
      </c>
      <c r="AZ122" s="216">
        <v>0</v>
      </c>
      <c r="BA122" s="215" t="s">
        <v>35</v>
      </c>
      <c r="BB122" s="215" t="s">
        <v>35</v>
      </c>
      <c r="BC122" s="216">
        <v>0</v>
      </c>
      <c r="BD122" s="215" t="s">
        <v>35</v>
      </c>
      <c r="BE122" s="215" t="s">
        <v>35</v>
      </c>
      <c r="BF122" s="216">
        <v>0</v>
      </c>
      <c r="BG122" s="215" t="s">
        <v>35</v>
      </c>
      <c r="BH122" s="215" t="s">
        <v>35</v>
      </c>
      <c r="BI122" s="216">
        <v>0</v>
      </c>
      <c r="BJ122" s="215" t="s">
        <v>35</v>
      </c>
      <c r="BK122" s="215" t="s">
        <v>35</v>
      </c>
      <c r="BL122" s="216">
        <v>0</v>
      </c>
      <c r="BM122" s="215" t="s">
        <v>35</v>
      </c>
      <c r="BN122" s="215" t="s">
        <v>35</v>
      </c>
      <c r="BO122" s="216">
        <v>0</v>
      </c>
      <c r="BP122" s="215" t="s">
        <v>35</v>
      </c>
      <c r="BQ122" s="215" t="s">
        <v>35</v>
      </c>
      <c r="BR122" s="216">
        <v>0</v>
      </c>
      <c r="BS122" s="215" t="s">
        <v>35</v>
      </c>
      <c r="BT122" s="215" t="s">
        <v>35</v>
      </c>
      <c r="BU122" s="216">
        <v>0</v>
      </c>
      <c r="BV122" s="215" t="s">
        <v>35</v>
      </c>
      <c r="BW122" s="215" t="s">
        <v>35</v>
      </c>
      <c r="BX122" s="216">
        <v>0</v>
      </c>
      <c r="BY122" s="215" t="s">
        <v>35</v>
      </c>
      <c r="BZ122" s="215" t="s">
        <v>35</v>
      </c>
      <c r="CA122" s="216">
        <v>0</v>
      </c>
      <c r="CB122" s="215" t="s">
        <v>35</v>
      </c>
      <c r="CC122" s="215" t="s">
        <v>35</v>
      </c>
      <c r="CD122" s="216">
        <v>0</v>
      </c>
      <c r="CE122" s="215" t="s">
        <v>35</v>
      </c>
      <c r="CF122" s="215" t="s">
        <v>35</v>
      </c>
      <c r="CG122" s="216">
        <v>0</v>
      </c>
      <c r="CH122" s="215" t="s">
        <v>35</v>
      </c>
      <c r="CI122" s="215" t="s">
        <v>35</v>
      </c>
      <c r="CJ122" s="216">
        <v>0</v>
      </c>
      <c r="CK122" s="215" t="s">
        <v>35</v>
      </c>
      <c r="CL122" s="215" t="s">
        <v>35</v>
      </c>
      <c r="CM122" s="216">
        <v>0</v>
      </c>
      <c r="CN122" s="215">
        <v>16</v>
      </c>
      <c r="CO122" s="215">
        <v>35</v>
      </c>
      <c r="CP122" s="215">
        <v>51</v>
      </c>
      <c r="CQ122" s="215">
        <v>25</v>
      </c>
      <c r="CR122" s="215">
        <v>45</v>
      </c>
      <c r="CS122" s="215">
        <v>70</v>
      </c>
      <c r="CT122" s="217"/>
    </row>
    <row r="123" spans="1:98" s="209" customFormat="1" ht="12.75" customHeight="1">
      <c r="A123" s="210">
        <v>22</v>
      </c>
      <c r="B123" s="211" t="s">
        <v>204</v>
      </c>
      <c r="C123" s="256">
        <v>5624</v>
      </c>
      <c r="D123" s="210" t="s">
        <v>291</v>
      </c>
      <c r="E123" s="213">
        <v>8645</v>
      </c>
      <c r="F123" s="265" t="s">
        <v>35</v>
      </c>
      <c r="G123" s="214" t="s">
        <v>312</v>
      </c>
      <c r="H123" s="215">
        <v>8</v>
      </c>
      <c r="I123" s="215">
        <v>30</v>
      </c>
      <c r="J123" s="215">
        <v>38</v>
      </c>
      <c r="K123" s="215" t="s">
        <v>35</v>
      </c>
      <c r="L123" s="215" t="s">
        <v>35</v>
      </c>
      <c r="M123" s="216">
        <v>0</v>
      </c>
      <c r="N123" s="215">
        <v>1</v>
      </c>
      <c r="O123" s="215">
        <v>6</v>
      </c>
      <c r="P123" s="215">
        <v>7</v>
      </c>
      <c r="Q123" s="215">
        <v>5</v>
      </c>
      <c r="R123" s="215">
        <v>5</v>
      </c>
      <c r="S123" s="215">
        <v>10</v>
      </c>
      <c r="T123" s="215" t="s">
        <v>35</v>
      </c>
      <c r="U123" s="215" t="s">
        <v>35</v>
      </c>
      <c r="V123" s="216">
        <v>0</v>
      </c>
      <c r="W123" s="215" t="s">
        <v>35</v>
      </c>
      <c r="X123" s="215" t="s">
        <v>35</v>
      </c>
      <c r="Y123" s="216">
        <v>0</v>
      </c>
      <c r="Z123" s="215" t="s">
        <v>35</v>
      </c>
      <c r="AA123" s="215" t="s">
        <v>35</v>
      </c>
      <c r="AB123" s="216">
        <v>0</v>
      </c>
      <c r="AC123" s="215" t="s">
        <v>35</v>
      </c>
      <c r="AD123" s="215" t="s">
        <v>35</v>
      </c>
      <c r="AE123" s="216">
        <v>0</v>
      </c>
      <c r="AF123" s="215" t="s">
        <v>35</v>
      </c>
      <c r="AG123" s="215" t="s">
        <v>35</v>
      </c>
      <c r="AH123" s="216">
        <v>0</v>
      </c>
      <c r="AI123" s="215" t="s">
        <v>35</v>
      </c>
      <c r="AJ123" s="215" t="s">
        <v>35</v>
      </c>
      <c r="AK123" s="216">
        <v>0</v>
      </c>
      <c r="AL123" s="215" t="s">
        <v>35</v>
      </c>
      <c r="AM123" s="215" t="s">
        <v>35</v>
      </c>
      <c r="AN123" s="216">
        <v>0</v>
      </c>
      <c r="AO123" s="215" t="s">
        <v>35</v>
      </c>
      <c r="AP123" s="215" t="s">
        <v>35</v>
      </c>
      <c r="AQ123" s="216">
        <v>0</v>
      </c>
      <c r="AR123" s="215" t="s">
        <v>35</v>
      </c>
      <c r="AS123" s="215" t="s">
        <v>35</v>
      </c>
      <c r="AT123" s="216">
        <v>0</v>
      </c>
      <c r="AU123" s="215" t="s">
        <v>35</v>
      </c>
      <c r="AV123" s="215" t="s">
        <v>35</v>
      </c>
      <c r="AW123" s="216">
        <v>0</v>
      </c>
      <c r="AX123" s="215" t="s">
        <v>35</v>
      </c>
      <c r="AY123" s="215" t="s">
        <v>35</v>
      </c>
      <c r="AZ123" s="216">
        <v>0</v>
      </c>
      <c r="BA123" s="215">
        <v>2</v>
      </c>
      <c r="BB123" s="215">
        <v>0</v>
      </c>
      <c r="BC123" s="215">
        <v>2</v>
      </c>
      <c r="BD123" s="215" t="s">
        <v>35</v>
      </c>
      <c r="BE123" s="215" t="s">
        <v>35</v>
      </c>
      <c r="BF123" s="216">
        <v>0</v>
      </c>
      <c r="BG123" s="215" t="s">
        <v>35</v>
      </c>
      <c r="BH123" s="215" t="s">
        <v>35</v>
      </c>
      <c r="BI123" s="216">
        <v>0</v>
      </c>
      <c r="BJ123" s="215" t="s">
        <v>35</v>
      </c>
      <c r="BK123" s="215" t="s">
        <v>35</v>
      </c>
      <c r="BL123" s="216">
        <v>0</v>
      </c>
      <c r="BM123" s="215" t="s">
        <v>35</v>
      </c>
      <c r="BN123" s="215" t="s">
        <v>35</v>
      </c>
      <c r="BO123" s="216">
        <v>0</v>
      </c>
      <c r="BP123" s="215" t="s">
        <v>35</v>
      </c>
      <c r="BQ123" s="215" t="s">
        <v>35</v>
      </c>
      <c r="BR123" s="216">
        <v>0</v>
      </c>
      <c r="BS123" s="215" t="s">
        <v>35</v>
      </c>
      <c r="BT123" s="215" t="s">
        <v>35</v>
      </c>
      <c r="BU123" s="216">
        <v>0</v>
      </c>
      <c r="BV123" s="215" t="s">
        <v>35</v>
      </c>
      <c r="BW123" s="215" t="s">
        <v>35</v>
      </c>
      <c r="BX123" s="216">
        <v>0</v>
      </c>
      <c r="BY123" s="215" t="s">
        <v>35</v>
      </c>
      <c r="BZ123" s="215" t="s">
        <v>35</v>
      </c>
      <c r="CA123" s="216">
        <v>0</v>
      </c>
      <c r="CB123" s="215" t="s">
        <v>35</v>
      </c>
      <c r="CC123" s="215" t="s">
        <v>35</v>
      </c>
      <c r="CD123" s="216">
        <v>0</v>
      </c>
      <c r="CE123" s="215" t="s">
        <v>35</v>
      </c>
      <c r="CF123" s="215" t="s">
        <v>35</v>
      </c>
      <c r="CG123" s="216">
        <v>0</v>
      </c>
      <c r="CH123" s="215" t="s">
        <v>35</v>
      </c>
      <c r="CI123" s="215" t="s">
        <v>35</v>
      </c>
      <c r="CJ123" s="216">
        <v>0</v>
      </c>
      <c r="CK123" s="215" t="s">
        <v>35</v>
      </c>
      <c r="CL123" s="215" t="s">
        <v>35</v>
      </c>
      <c r="CM123" s="216">
        <v>0</v>
      </c>
      <c r="CN123" s="215">
        <v>8</v>
      </c>
      <c r="CO123" s="215">
        <v>10</v>
      </c>
      <c r="CP123" s="215">
        <v>18</v>
      </c>
      <c r="CQ123" s="215">
        <v>24</v>
      </c>
      <c r="CR123" s="215">
        <v>51</v>
      </c>
      <c r="CS123" s="215">
        <v>75</v>
      </c>
      <c r="CT123" s="217"/>
    </row>
    <row r="124" spans="1:98" s="209" customFormat="1" ht="12.6" customHeight="1">
      <c r="A124" s="273">
        <v>22</v>
      </c>
      <c r="B124" s="264" t="s">
        <v>204</v>
      </c>
      <c r="C124" s="274">
        <v>5822</v>
      </c>
      <c r="D124" s="273" t="s">
        <v>285</v>
      </c>
      <c r="E124" s="242">
        <v>9699</v>
      </c>
      <c r="F124" s="274" t="s">
        <v>35</v>
      </c>
      <c r="G124" s="275" t="s">
        <v>312</v>
      </c>
      <c r="H124" s="244">
        <v>6</v>
      </c>
      <c r="I124" s="244">
        <v>32</v>
      </c>
      <c r="J124" s="244">
        <v>38</v>
      </c>
      <c r="K124" s="244" t="s">
        <v>35</v>
      </c>
      <c r="L124" s="244" t="s">
        <v>35</v>
      </c>
      <c r="M124" s="276">
        <v>0</v>
      </c>
      <c r="N124" s="244">
        <v>6</v>
      </c>
      <c r="O124" s="244">
        <v>7</v>
      </c>
      <c r="P124" s="244">
        <v>13</v>
      </c>
      <c r="Q124" s="244">
        <v>5</v>
      </c>
      <c r="R124" s="244">
        <v>8</v>
      </c>
      <c r="S124" s="244">
        <v>13</v>
      </c>
      <c r="T124" s="244" t="s">
        <v>35</v>
      </c>
      <c r="U124" s="244" t="s">
        <v>35</v>
      </c>
      <c r="V124" s="276">
        <v>0</v>
      </c>
      <c r="W124" s="244" t="s">
        <v>35</v>
      </c>
      <c r="X124" s="244" t="s">
        <v>35</v>
      </c>
      <c r="Y124" s="276">
        <v>0</v>
      </c>
      <c r="Z124" s="244" t="s">
        <v>35</v>
      </c>
      <c r="AA124" s="244" t="s">
        <v>35</v>
      </c>
      <c r="AB124" s="276">
        <v>0</v>
      </c>
      <c r="AC124" s="244" t="s">
        <v>35</v>
      </c>
      <c r="AD124" s="244" t="s">
        <v>35</v>
      </c>
      <c r="AE124" s="276">
        <v>0</v>
      </c>
      <c r="AF124" s="244" t="s">
        <v>35</v>
      </c>
      <c r="AG124" s="244" t="s">
        <v>35</v>
      </c>
      <c r="AH124" s="276">
        <v>0</v>
      </c>
      <c r="AI124" s="244" t="s">
        <v>35</v>
      </c>
      <c r="AJ124" s="244" t="s">
        <v>35</v>
      </c>
      <c r="AK124" s="276">
        <v>0</v>
      </c>
      <c r="AL124" s="244" t="s">
        <v>35</v>
      </c>
      <c r="AM124" s="244" t="s">
        <v>35</v>
      </c>
      <c r="AN124" s="276">
        <v>0</v>
      </c>
      <c r="AO124" s="244" t="s">
        <v>35</v>
      </c>
      <c r="AP124" s="244" t="s">
        <v>35</v>
      </c>
      <c r="AQ124" s="276">
        <v>0</v>
      </c>
      <c r="AR124" s="244" t="s">
        <v>35</v>
      </c>
      <c r="AS124" s="244" t="s">
        <v>35</v>
      </c>
      <c r="AT124" s="276">
        <v>0</v>
      </c>
      <c r="AU124" s="244" t="s">
        <v>35</v>
      </c>
      <c r="AV124" s="244" t="s">
        <v>35</v>
      </c>
      <c r="AW124" s="276">
        <v>0</v>
      </c>
      <c r="AX124" s="244" t="s">
        <v>35</v>
      </c>
      <c r="AY124" s="244" t="s">
        <v>35</v>
      </c>
      <c r="AZ124" s="276">
        <v>0</v>
      </c>
      <c r="BA124" s="244" t="s">
        <v>35</v>
      </c>
      <c r="BB124" s="244" t="s">
        <v>35</v>
      </c>
      <c r="BC124" s="276">
        <v>0</v>
      </c>
      <c r="BD124" s="244" t="s">
        <v>35</v>
      </c>
      <c r="BE124" s="244" t="s">
        <v>35</v>
      </c>
      <c r="BF124" s="276">
        <v>0</v>
      </c>
      <c r="BG124" s="244" t="s">
        <v>35</v>
      </c>
      <c r="BH124" s="244" t="s">
        <v>35</v>
      </c>
      <c r="BI124" s="276">
        <v>0</v>
      </c>
      <c r="BJ124" s="244" t="s">
        <v>35</v>
      </c>
      <c r="BK124" s="244" t="s">
        <v>35</v>
      </c>
      <c r="BL124" s="276">
        <v>0</v>
      </c>
      <c r="BM124" s="244" t="s">
        <v>35</v>
      </c>
      <c r="BN124" s="244" t="s">
        <v>35</v>
      </c>
      <c r="BO124" s="276">
        <v>0</v>
      </c>
      <c r="BP124" s="244" t="s">
        <v>35</v>
      </c>
      <c r="BQ124" s="244" t="s">
        <v>35</v>
      </c>
      <c r="BR124" s="276">
        <v>0</v>
      </c>
      <c r="BS124" s="244" t="s">
        <v>35</v>
      </c>
      <c r="BT124" s="244" t="s">
        <v>35</v>
      </c>
      <c r="BU124" s="276">
        <v>0</v>
      </c>
      <c r="BV124" s="244" t="s">
        <v>35</v>
      </c>
      <c r="BW124" s="244" t="s">
        <v>35</v>
      </c>
      <c r="BX124" s="276">
        <v>0</v>
      </c>
      <c r="BY124" s="244" t="s">
        <v>35</v>
      </c>
      <c r="BZ124" s="244" t="s">
        <v>35</v>
      </c>
      <c r="CA124" s="276">
        <v>0</v>
      </c>
      <c r="CB124" s="244" t="s">
        <v>35</v>
      </c>
      <c r="CC124" s="244" t="s">
        <v>35</v>
      </c>
      <c r="CD124" s="276">
        <v>0</v>
      </c>
      <c r="CE124" s="244" t="s">
        <v>35</v>
      </c>
      <c r="CF124" s="244" t="s">
        <v>35</v>
      </c>
      <c r="CG124" s="276">
        <v>0</v>
      </c>
      <c r="CH124" s="244" t="s">
        <v>35</v>
      </c>
      <c r="CI124" s="244" t="s">
        <v>35</v>
      </c>
      <c r="CJ124" s="276">
        <v>0</v>
      </c>
      <c r="CK124" s="244" t="s">
        <v>35</v>
      </c>
      <c r="CL124" s="244" t="s">
        <v>35</v>
      </c>
      <c r="CM124" s="276">
        <v>0</v>
      </c>
      <c r="CN124" s="244">
        <v>0</v>
      </c>
      <c r="CO124" s="244">
        <v>6</v>
      </c>
      <c r="CP124" s="244">
        <v>6</v>
      </c>
      <c r="CQ124" s="244">
        <v>17</v>
      </c>
      <c r="CR124" s="244">
        <v>53</v>
      </c>
      <c r="CS124" s="244">
        <v>70</v>
      </c>
      <c r="CT124" s="217"/>
    </row>
    <row r="125" spans="1:98" s="142" customFormat="1" ht="21.1" hidden="1" customHeight="1">
      <c r="A125" s="139">
        <v>23</v>
      </c>
      <c r="B125" s="140" t="s">
        <v>214</v>
      </c>
      <c r="C125" s="141">
        <v>6297</v>
      </c>
      <c r="D125" s="139" t="s">
        <v>277</v>
      </c>
      <c r="E125" s="143">
        <v>7498</v>
      </c>
      <c r="F125" s="143"/>
      <c r="G125" s="143"/>
      <c r="H125" s="144" t="s">
        <v>35</v>
      </c>
      <c r="I125" s="144" t="s">
        <v>35</v>
      </c>
      <c r="J125" s="144" t="s">
        <v>328</v>
      </c>
      <c r="K125" s="144" t="s">
        <v>35</v>
      </c>
      <c r="L125" s="144" t="s">
        <v>35</v>
      </c>
      <c r="M125" s="144" t="s">
        <v>328</v>
      </c>
      <c r="N125" s="144" t="s">
        <v>35</v>
      </c>
      <c r="O125" s="144" t="s">
        <v>35</v>
      </c>
      <c r="P125" s="144" t="s">
        <v>328</v>
      </c>
      <c r="Q125" s="144" t="s">
        <v>35</v>
      </c>
      <c r="R125" s="144" t="s">
        <v>35</v>
      </c>
      <c r="S125" s="144" t="s">
        <v>328</v>
      </c>
      <c r="T125" s="144"/>
      <c r="U125" s="144"/>
      <c r="V125" s="144" t="s">
        <v>328</v>
      </c>
      <c r="W125" s="144" t="s">
        <v>35</v>
      </c>
      <c r="X125" s="144" t="s">
        <v>35</v>
      </c>
      <c r="Y125" s="144" t="s">
        <v>328</v>
      </c>
      <c r="Z125" s="144"/>
      <c r="AA125" s="144"/>
      <c r="AB125" s="144" t="s">
        <v>328</v>
      </c>
      <c r="AC125" s="144" t="s">
        <v>35</v>
      </c>
      <c r="AD125" s="144" t="s">
        <v>35</v>
      </c>
      <c r="AE125" s="144" t="s">
        <v>328</v>
      </c>
      <c r="AF125" s="144" t="s">
        <v>35</v>
      </c>
      <c r="AG125" s="144" t="s">
        <v>35</v>
      </c>
      <c r="AH125" s="144" t="s">
        <v>328</v>
      </c>
      <c r="AI125" s="144"/>
      <c r="AJ125" s="144"/>
      <c r="AK125" s="144" t="s">
        <v>328</v>
      </c>
      <c r="AL125" s="144" t="s">
        <v>35</v>
      </c>
      <c r="AM125" s="144" t="s">
        <v>35</v>
      </c>
      <c r="AN125" s="144" t="s">
        <v>328</v>
      </c>
      <c r="AO125" s="144" t="s">
        <v>35</v>
      </c>
      <c r="AP125" s="144" t="s">
        <v>35</v>
      </c>
      <c r="AQ125" s="144" t="s">
        <v>328</v>
      </c>
      <c r="AR125" s="144" t="s">
        <v>35</v>
      </c>
      <c r="AS125" s="144" t="s">
        <v>35</v>
      </c>
      <c r="AT125" s="144" t="s">
        <v>328</v>
      </c>
      <c r="AU125" s="144"/>
      <c r="AV125" s="144"/>
      <c r="AW125" s="144" t="s">
        <v>328</v>
      </c>
      <c r="AX125" s="144"/>
      <c r="AY125" s="144"/>
      <c r="AZ125" s="144" t="s">
        <v>328</v>
      </c>
      <c r="BA125" s="144" t="s">
        <v>35</v>
      </c>
      <c r="BB125" s="144" t="s">
        <v>35</v>
      </c>
      <c r="BC125" s="144" t="s">
        <v>328</v>
      </c>
      <c r="BD125" s="144" t="s">
        <v>35</v>
      </c>
      <c r="BE125" s="144" t="s">
        <v>35</v>
      </c>
      <c r="BF125" s="144" t="s">
        <v>328</v>
      </c>
      <c r="BG125" s="144" t="s">
        <v>35</v>
      </c>
      <c r="BH125" s="144" t="s">
        <v>35</v>
      </c>
      <c r="BI125" s="144" t="s">
        <v>328</v>
      </c>
      <c r="BJ125" s="144"/>
      <c r="BK125" s="144"/>
      <c r="BL125" s="144" t="s">
        <v>328</v>
      </c>
      <c r="BM125" s="144"/>
      <c r="BN125" s="144"/>
      <c r="BO125" s="144" t="s">
        <v>328</v>
      </c>
      <c r="BP125" s="144" t="s">
        <v>35</v>
      </c>
      <c r="BQ125" s="144" t="s">
        <v>35</v>
      </c>
      <c r="BR125" s="144" t="s">
        <v>328</v>
      </c>
      <c r="BS125" s="144"/>
      <c r="BT125" s="144"/>
      <c r="BU125" s="144" t="s">
        <v>328</v>
      </c>
      <c r="BV125" s="144" t="s">
        <v>35</v>
      </c>
      <c r="BW125" s="144" t="s">
        <v>35</v>
      </c>
      <c r="BX125" s="144" t="s">
        <v>328</v>
      </c>
      <c r="BY125" s="144" t="s">
        <v>35</v>
      </c>
      <c r="BZ125" s="144" t="s">
        <v>35</v>
      </c>
      <c r="CA125" s="144" t="s">
        <v>328</v>
      </c>
      <c r="CB125" s="144"/>
      <c r="CC125" s="144"/>
      <c r="CD125" s="144" t="s">
        <v>328</v>
      </c>
      <c r="CE125" s="144"/>
      <c r="CF125" s="144"/>
      <c r="CG125" s="144" t="s">
        <v>328</v>
      </c>
      <c r="CH125" s="144"/>
      <c r="CI125" s="144"/>
      <c r="CJ125" s="144" t="s">
        <v>328</v>
      </c>
      <c r="CK125" s="144"/>
      <c r="CL125" s="144"/>
      <c r="CM125" s="144" t="s">
        <v>328</v>
      </c>
      <c r="CN125" s="144" t="s">
        <v>35</v>
      </c>
      <c r="CO125" s="144" t="s">
        <v>35</v>
      </c>
      <c r="CP125" s="144" t="s">
        <v>328</v>
      </c>
      <c r="CQ125" s="144" t="s">
        <v>35</v>
      </c>
      <c r="CR125" s="144" t="s">
        <v>35</v>
      </c>
      <c r="CS125" s="144" t="s">
        <v>328</v>
      </c>
      <c r="CT125" s="145"/>
    </row>
    <row r="126" spans="1:98" s="142" customFormat="1" ht="14.95" hidden="1" customHeight="1">
      <c r="A126" s="149">
        <v>23</v>
      </c>
      <c r="B126" s="147" t="s">
        <v>214</v>
      </c>
      <c r="C126" s="151">
        <v>6300</v>
      </c>
      <c r="D126" s="149" t="s">
        <v>276</v>
      </c>
      <c r="E126" s="151">
        <v>5770</v>
      </c>
      <c r="F126" s="150"/>
      <c r="G126" s="150"/>
      <c r="H126" s="146" t="s">
        <v>35</v>
      </c>
      <c r="I126" s="146" t="s">
        <v>35</v>
      </c>
      <c r="J126" s="146" t="s">
        <v>328</v>
      </c>
      <c r="K126" s="146" t="s">
        <v>35</v>
      </c>
      <c r="L126" s="146" t="s">
        <v>35</v>
      </c>
      <c r="M126" s="146" t="s">
        <v>328</v>
      </c>
      <c r="N126" s="146" t="s">
        <v>35</v>
      </c>
      <c r="O126" s="146" t="s">
        <v>35</v>
      </c>
      <c r="P126" s="146" t="s">
        <v>328</v>
      </c>
      <c r="Q126" s="146" t="s">
        <v>35</v>
      </c>
      <c r="R126" s="146" t="s">
        <v>35</v>
      </c>
      <c r="S126" s="146" t="s">
        <v>328</v>
      </c>
      <c r="T126" s="146"/>
      <c r="U126" s="146"/>
      <c r="V126" s="146" t="s">
        <v>328</v>
      </c>
      <c r="W126" s="146" t="s">
        <v>35</v>
      </c>
      <c r="X126" s="146" t="s">
        <v>35</v>
      </c>
      <c r="Y126" s="146" t="s">
        <v>328</v>
      </c>
      <c r="Z126" s="146"/>
      <c r="AA126" s="146"/>
      <c r="AB126" s="146" t="s">
        <v>328</v>
      </c>
      <c r="AC126" s="146" t="s">
        <v>35</v>
      </c>
      <c r="AD126" s="146" t="s">
        <v>35</v>
      </c>
      <c r="AE126" s="146" t="s">
        <v>328</v>
      </c>
      <c r="AF126" s="146" t="s">
        <v>35</v>
      </c>
      <c r="AG126" s="146" t="s">
        <v>35</v>
      </c>
      <c r="AH126" s="146" t="s">
        <v>328</v>
      </c>
      <c r="AI126" s="146"/>
      <c r="AJ126" s="146"/>
      <c r="AK126" s="146" t="s">
        <v>328</v>
      </c>
      <c r="AL126" s="146" t="s">
        <v>35</v>
      </c>
      <c r="AM126" s="146" t="s">
        <v>35</v>
      </c>
      <c r="AN126" s="146" t="s">
        <v>328</v>
      </c>
      <c r="AO126" s="146" t="s">
        <v>35</v>
      </c>
      <c r="AP126" s="146" t="s">
        <v>35</v>
      </c>
      <c r="AQ126" s="146" t="s">
        <v>328</v>
      </c>
      <c r="AR126" s="146" t="s">
        <v>35</v>
      </c>
      <c r="AS126" s="146" t="s">
        <v>35</v>
      </c>
      <c r="AT126" s="146" t="s">
        <v>328</v>
      </c>
      <c r="AU126" s="146"/>
      <c r="AV126" s="146"/>
      <c r="AW126" s="146" t="s">
        <v>328</v>
      </c>
      <c r="AX126" s="146"/>
      <c r="AY126" s="146"/>
      <c r="AZ126" s="146" t="s">
        <v>328</v>
      </c>
      <c r="BA126" s="146" t="s">
        <v>35</v>
      </c>
      <c r="BB126" s="146" t="s">
        <v>35</v>
      </c>
      <c r="BC126" s="146" t="s">
        <v>328</v>
      </c>
      <c r="BD126" s="146" t="s">
        <v>35</v>
      </c>
      <c r="BE126" s="146" t="s">
        <v>35</v>
      </c>
      <c r="BF126" s="146" t="s">
        <v>328</v>
      </c>
      <c r="BG126" s="146" t="s">
        <v>35</v>
      </c>
      <c r="BH126" s="146" t="s">
        <v>35</v>
      </c>
      <c r="BI126" s="146" t="s">
        <v>328</v>
      </c>
      <c r="BJ126" s="146"/>
      <c r="BK126" s="146"/>
      <c r="BL126" s="146" t="s">
        <v>328</v>
      </c>
      <c r="BM126" s="146"/>
      <c r="BN126" s="146"/>
      <c r="BO126" s="146" t="s">
        <v>328</v>
      </c>
      <c r="BP126" s="146" t="s">
        <v>35</v>
      </c>
      <c r="BQ126" s="146" t="s">
        <v>35</v>
      </c>
      <c r="BR126" s="146" t="s">
        <v>328</v>
      </c>
      <c r="BS126" s="146"/>
      <c r="BT126" s="146"/>
      <c r="BU126" s="146" t="s">
        <v>328</v>
      </c>
      <c r="BV126" s="146" t="s">
        <v>35</v>
      </c>
      <c r="BW126" s="146" t="s">
        <v>35</v>
      </c>
      <c r="BX126" s="146" t="s">
        <v>328</v>
      </c>
      <c r="BY126" s="146" t="s">
        <v>35</v>
      </c>
      <c r="BZ126" s="146" t="s">
        <v>35</v>
      </c>
      <c r="CA126" s="146" t="s">
        <v>328</v>
      </c>
      <c r="CB126" s="146"/>
      <c r="CC126" s="146"/>
      <c r="CD126" s="146" t="s">
        <v>328</v>
      </c>
      <c r="CE126" s="146"/>
      <c r="CF126" s="146"/>
      <c r="CG126" s="146" t="s">
        <v>328</v>
      </c>
      <c r="CH126" s="146"/>
      <c r="CI126" s="146"/>
      <c r="CJ126" s="146" t="s">
        <v>328</v>
      </c>
      <c r="CK126" s="146"/>
      <c r="CL126" s="146"/>
      <c r="CM126" s="146" t="s">
        <v>328</v>
      </c>
      <c r="CN126" s="146" t="s">
        <v>35</v>
      </c>
      <c r="CO126" s="146" t="s">
        <v>35</v>
      </c>
      <c r="CP126" s="146" t="s">
        <v>328</v>
      </c>
      <c r="CQ126" s="146" t="s">
        <v>35</v>
      </c>
      <c r="CR126" s="146" t="s">
        <v>35</v>
      </c>
      <c r="CS126" s="146" t="s">
        <v>328</v>
      </c>
      <c r="CT126" s="145"/>
    </row>
    <row r="127" spans="1:98" s="142" customFormat="1" ht="14.95" customHeight="1">
      <c r="A127" s="143"/>
      <c r="B127" s="152"/>
      <c r="C127" s="143"/>
      <c r="D127" s="143"/>
      <c r="E127" s="143"/>
      <c r="F127" s="143"/>
      <c r="G127" s="143"/>
      <c r="H127" s="148"/>
      <c r="I127" s="148"/>
      <c r="J127" s="144"/>
      <c r="K127" s="148"/>
      <c r="L127" s="148"/>
      <c r="M127" s="144"/>
      <c r="N127" s="148"/>
      <c r="O127" s="148"/>
      <c r="P127" s="144"/>
      <c r="Q127" s="148"/>
      <c r="R127" s="148"/>
      <c r="S127" s="144"/>
      <c r="T127" s="148"/>
      <c r="U127" s="148"/>
      <c r="V127" s="144"/>
      <c r="W127" s="148"/>
      <c r="X127" s="148"/>
      <c r="Y127" s="144"/>
      <c r="Z127" s="148"/>
      <c r="AA127" s="148"/>
      <c r="AB127" s="144"/>
      <c r="AC127" s="148"/>
      <c r="AD127" s="148"/>
      <c r="AE127" s="144"/>
      <c r="AF127" s="148"/>
      <c r="AG127" s="148"/>
      <c r="AH127" s="144"/>
      <c r="AI127" s="148"/>
      <c r="AJ127" s="148"/>
      <c r="AK127" s="144"/>
      <c r="AL127" s="148"/>
      <c r="AM127" s="148"/>
      <c r="AN127" s="144"/>
      <c r="AO127" s="148"/>
      <c r="AP127" s="148"/>
      <c r="AQ127" s="144"/>
      <c r="AR127" s="148"/>
      <c r="AS127" s="148"/>
      <c r="AT127" s="144"/>
      <c r="AU127" s="148"/>
      <c r="AV127" s="148"/>
      <c r="AW127" s="144"/>
      <c r="AX127" s="148"/>
      <c r="AY127" s="148"/>
      <c r="AZ127" s="144"/>
      <c r="BA127" s="148"/>
      <c r="BB127" s="148"/>
      <c r="BC127" s="144"/>
      <c r="BD127" s="148"/>
      <c r="BE127" s="148"/>
      <c r="BF127" s="144"/>
      <c r="BG127" s="148"/>
      <c r="BH127" s="148"/>
      <c r="BI127" s="144"/>
      <c r="BJ127" s="148"/>
      <c r="BK127" s="148"/>
      <c r="BL127" s="144"/>
      <c r="BM127" s="148"/>
      <c r="BN127" s="148"/>
      <c r="BO127" s="144"/>
      <c r="BP127" s="148"/>
      <c r="BQ127" s="148"/>
      <c r="BR127" s="144"/>
      <c r="BS127" s="148"/>
      <c r="BT127" s="148"/>
      <c r="BU127" s="144"/>
      <c r="BV127" s="148"/>
      <c r="BW127" s="148"/>
      <c r="BX127" s="144"/>
      <c r="BY127" s="148"/>
      <c r="BZ127" s="148"/>
      <c r="CA127" s="144"/>
      <c r="CB127" s="148"/>
      <c r="CC127" s="148"/>
      <c r="CD127" s="144"/>
      <c r="CE127" s="148"/>
      <c r="CF127" s="148"/>
      <c r="CG127" s="144"/>
      <c r="CH127" s="148"/>
      <c r="CI127" s="148"/>
      <c r="CJ127" s="144"/>
      <c r="CK127" s="148"/>
      <c r="CL127" s="148"/>
      <c r="CM127" s="144"/>
      <c r="CN127" s="148"/>
      <c r="CO127" s="148"/>
      <c r="CP127" s="144"/>
      <c r="CQ127" s="148"/>
      <c r="CR127" s="148"/>
      <c r="CS127" s="144"/>
      <c r="CT127" s="145"/>
    </row>
    <row r="128" spans="1:98" s="142" customFormat="1" ht="12.75" customHeight="1">
      <c r="A128" s="190" t="s">
        <v>267</v>
      </c>
      <c r="H128" s="148"/>
      <c r="I128" s="148"/>
      <c r="J128" s="144"/>
      <c r="K128" s="148"/>
      <c r="L128" s="148"/>
      <c r="M128" s="144"/>
      <c r="N128" s="148"/>
      <c r="O128" s="148"/>
      <c r="P128" s="144"/>
      <c r="Q128" s="148"/>
      <c r="R128" s="148"/>
      <c r="S128" s="144"/>
      <c r="T128" s="148"/>
      <c r="U128" s="148"/>
      <c r="V128" s="144"/>
      <c r="W128" s="148"/>
      <c r="X128" s="148"/>
      <c r="Y128" s="144"/>
      <c r="Z128" s="148"/>
      <c r="AA128" s="148"/>
      <c r="AB128" s="144"/>
      <c r="AC128" s="148"/>
      <c r="AD128" s="148"/>
      <c r="AE128" s="144"/>
      <c r="AF128" s="148"/>
      <c r="AG128" s="148"/>
      <c r="AH128" s="144"/>
      <c r="AI128" s="148"/>
      <c r="AJ128" s="148"/>
      <c r="AK128" s="144"/>
      <c r="AL128" s="148"/>
      <c r="AM128" s="148"/>
      <c r="AN128" s="144"/>
      <c r="AO128" s="148"/>
      <c r="AP128" s="148"/>
      <c r="AQ128" s="144"/>
      <c r="AR128" s="148"/>
      <c r="AS128" s="148"/>
      <c r="AT128" s="144"/>
      <c r="AU128" s="148"/>
      <c r="AV128" s="148"/>
      <c r="AW128" s="144"/>
      <c r="AX128" s="148"/>
      <c r="AY128" s="148"/>
      <c r="AZ128" s="144"/>
      <c r="BA128" s="148"/>
      <c r="BB128" s="148"/>
      <c r="BC128" s="144"/>
      <c r="BD128" s="148"/>
      <c r="BE128" s="148"/>
      <c r="BF128" s="144"/>
      <c r="BG128" s="148"/>
      <c r="BH128" s="148"/>
      <c r="BI128" s="144"/>
      <c r="BJ128" s="148"/>
      <c r="BK128" s="148"/>
      <c r="BL128" s="144"/>
      <c r="BM128" s="148"/>
      <c r="BN128" s="148"/>
      <c r="BO128" s="144"/>
      <c r="BP128" s="148"/>
      <c r="BQ128" s="148"/>
      <c r="BR128" s="144"/>
      <c r="BS128" s="148"/>
      <c r="BT128" s="148"/>
      <c r="BU128" s="144"/>
      <c r="BV128" s="148"/>
      <c r="BW128" s="148"/>
      <c r="BX128" s="144"/>
      <c r="BY128" s="148"/>
      <c r="BZ128" s="148"/>
      <c r="CA128" s="144"/>
      <c r="CB128" s="148"/>
      <c r="CC128" s="148"/>
      <c r="CD128" s="144"/>
      <c r="CE128" s="148"/>
      <c r="CF128" s="148"/>
      <c r="CG128" s="144"/>
      <c r="CH128" s="148"/>
      <c r="CI128" s="148"/>
      <c r="CJ128" s="144"/>
      <c r="CK128" s="148"/>
      <c r="CL128" s="148"/>
      <c r="CM128" s="144"/>
      <c r="CN128" s="148"/>
      <c r="CO128" s="148"/>
      <c r="CP128" s="144"/>
      <c r="CQ128" s="148"/>
      <c r="CR128" s="148"/>
      <c r="CS128" s="144"/>
      <c r="CT128" s="145"/>
    </row>
    <row r="129" spans="1:98" s="142" customFormat="1" ht="12.75" customHeight="1">
      <c r="A129" s="190" t="s">
        <v>308</v>
      </c>
      <c r="J129" s="144"/>
      <c r="M129" s="144"/>
      <c r="P129" s="144"/>
      <c r="S129" s="144"/>
      <c r="V129" s="144"/>
      <c r="Y129" s="144"/>
      <c r="AB129" s="144"/>
      <c r="AE129" s="144"/>
      <c r="AH129" s="144"/>
      <c r="AK129" s="144"/>
      <c r="AN129" s="144"/>
      <c r="AQ129" s="144"/>
      <c r="AT129" s="144"/>
      <c r="AW129" s="144"/>
      <c r="AZ129" s="144"/>
      <c r="BC129" s="144"/>
      <c r="BF129" s="144"/>
      <c r="BI129" s="144"/>
      <c r="BL129" s="144"/>
      <c r="BO129" s="144"/>
      <c r="BR129" s="144"/>
      <c r="BU129" s="144"/>
      <c r="BX129" s="144"/>
      <c r="CA129" s="144"/>
      <c r="CD129" s="144"/>
      <c r="CG129" s="144"/>
      <c r="CJ129" s="144"/>
      <c r="CM129" s="144"/>
      <c r="CP129" s="144"/>
      <c r="CS129" s="144"/>
      <c r="CT129" s="145"/>
    </row>
    <row r="130" spans="1:98" s="142" customFormat="1" ht="14.3">
      <c r="A130" s="190" t="s">
        <v>309</v>
      </c>
      <c r="J130" s="144"/>
      <c r="M130" s="144"/>
      <c r="P130" s="144"/>
      <c r="S130" s="144"/>
      <c r="V130" s="144"/>
      <c r="Y130" s="144"/>
      <c r="AB130" s="144"/>
      <c r="AE130" s="144"/>
      <c r="AH130" s="144"/>
      <c r="AK130" s="144"/>
      <c r="AN130" s="144"/>
      <c r="AQ130" s="144"/>
      <c r="AT130" s="144"/>
      <c r="AW130" s="144"/>
      <c r="AZ130" s="144"/>
      <c r="BC130" s="144"/>
      <c r="BF130" s="144"/>
      <c r="BI130" s="144"/>
      <c r="BL130" s="144"/>
      <c r="BO130" s="144"/>
      <c r="BR130" s="144"/>
      <c r="BU130" s="144"/>
      <c r="BX130" s="144"/>
      <c r="CA130" s="144"/>
      <c r="CD130" s="144"/>
      <c r="CG130" s="144"/>
      <c r="CJ130" s="144"/>
      <c r="CM130" s="144"/>
      <c r="CP130" s="144"/>
      <c r="CS130" s="144"/>
      <c r="CT130" s="145"/>
    </row>
    <row r="131" spans="1:98" s="142" customFormat="1" ht="12.75" customHeight="1">
      <c r="A131" s="277" t="s">
        <v>324</v>
      </c>
      <c r="J131" s="144"/>
      <c r="M131" s="144"/>
      <c r="P131" s="144"/>
      <c r="S131" s="144"/>
      <c r="V131" s="144"/>
      <c r="Y131" s="144"/>
      <c r="AB131" s="144"/>
      <c r="AD131" s="136"/>
      <c r="AE131" s="144"/>
      <c r="AH131" s="144"/>
      <c r="AK131" s="144"/>
      <c r="AN131" s="144"/>
      <c r="AQ131" s="144"/>
      <c r="AT131" s="144"/>
      <c r="AW131" s="144"/>
      <c r="AZ131" s="144"/>
      <c r="BC131" s="144"/>
      <c r="BF131" s="144"/>
      <c r="BI131" s="144"/>
      <c r="BL131" s="144"/>
      <c r="BO131" s="144"/>
      <c r="BR131" s="144"/>
      <c r="BU131" s="144"/>
      <c r="BX131" s="144"/>
      <c r="CA131" s="144"/>
      <c r="CD131" s="144"/>
      <c r="CG131" s="144"/>
      <c r="CJ131" s="144"/>
      <c r="CM131" s="144"/>
      <c r="CP131" s="144"/>
      <c r="CS131" s="144"/>
      <c r="CT131" s="145"/>
    </row>
    <row r="132" spans="1:98" s="142" customFormat="1" ht="12.75" customHeight="1">
      <c r="A132" s="66"/>
      <c r="J132" s="144"/>
      <c r="M132" s="144"/>
      <c r="P132" s="144"/>
      <c r="S132" s="144"/>
      <c r="V132" s="144"/>
      <c r="Y132" s="144"/>
      <c r="AB132" s="144"/>
      <c r="AD132" s="136"/>
      <c r="AE132" s="144"/>
      <c r="AH132" s="144"/>
      <c r="AK132" s="144"/>
      <c r="AN132" s="144"/>
      <c r="AQ132" s="144"/>
      <c r="AT132" s="144"/>
      <c r="AW132" s="144"/>
      <c r="AZ132" s="144"/>
      <c r="BC132" s="144"/>
      <c r="BF132" s="144"/>
      <c r="BI132" s="144"/>
      <c r="BL132" s="144"/>
      <c r="BO132" s="144"/>
      <c r="BR132" s="144"/>
      <c r="BU132" s="144"/>
      <c r="BX132" s="144"/>
      <c r="CA132" s="144"/>
      <c r="CD132" s="144"/>
      <c r="CG132" s="144"/>
      <c r="CJ132" s="144"/>
      <c r="CM132" s="144"/>
      <c r="CP132" s="144"/>
      <c r="CS132" s="144"/>
      <c r="CT132" s="145"/>
    </row>
    <row r="133" spans="1:98" s="142" customFormat="1" ht="12.75" customHeight="1">
      <c r="A133" s="281" t="s">
        <v>250</v>
      </c>
      <c r="J133" s="144"/>
      <c r="M133" s="144"/>
      <c r="P133" s="144"/>
      <c r="S133" s="144"/>
      <c r="V133" s="144"/>
      <c r="Y133" s="144"/>
      <c r="AB133" s="144"/>
      <c r="AE133" s="144"/>
      <c r="AH133" s="144"/>
      <c r="AK133" s="144"/>
      <c r="AN133" s="144"/>
      <c r="AQ133" s="144"/>
      <c r="AT133" s="144"/>
      <c r="AW133" s="144"/>
      <c r="AZ133" s="144"/>
      <c r="BC133" s="144"/>
      <c r="BF133" s="144"/>
      <c r="BI133" s="144"/>
      <c r="BL133" s="144"/>
      <c r="BO133" s="144"/>
      <c r="BR133" s="144"/>
      <c r="BU133" s="144"/>
      <c r="BX133" s="144"/>
      <c r="CA133" s="144"/>
      <c r="CD133" s="144"/>
      <c r="CG133" s="144"/>
      <c r="CJ133" s="144"/>
      <c r="CM133" s="144"/>
      <c r="CP133" s="144"/>
      <c r="CS133" s="144"/>
      <c r="CT133" s="145"/>
    </row>
    <row r="134" spans="1:98" s="142" customFormat="1" ht="12.75" customHeight="1">
      <c r="A134" s="191" t="s">
        <v>251</v>
      </c>
      <c r="J134" s="144"/>
      <c r="M134" s="144"/>
      <c r="P134" s="144"/>
      <c r="S134" s="144"/>
      <c r="V134" s="144"/>
      <c r="Y134" s="144"/>
      <c r="AB134" s="144"/>
      <c r="AE134" s="144"/>
      <c r="AH134" s="144"/>
      <c r="AK134" s="144"/>
      <c r="AN134" s="144"/>
      <c r="AQ134" s="144"/>
      <c r="AT134" s="144"/>
      <c r="AW134" s="144"/>
      <c r="AZ134" s="144"/>
      <c r="BC134" s="144"/>
      <c r="BF134" s="144"/>
      <c r="BI134" s="144"/>
      <c r="BL134" s="144"/>
      <c r="BO134" s="144"/>
      <c r="BR134" s="144"/>
      <c r="BU134" s="144"/>
      <c r="BX134" s="144"/>
      <c r="CA134" s="144"/>
      <c r="CD134" s="144"/>
      <c r="CG134" s="144"/>
      <c r="CJ134" s="144"/>
      <c r="CM134" s="144"/>
      <c r="CP134" s="144"/>
      <c r="CS134" s="144"/>
      <c r="CT134" s="145"/>
    </row>
    <row r="135" spans="1:98" s="142" customFormat="1" ht="12.75" customHeight="1">
      <c r="A135" s="191"/>
      <c r="J135" s="144"/>
      <c r="M135" s="144"/>
      <c r="P135" s="144"/>
      <c r="S135" s="144"/>
      <c r="V135" s="144"/>
      <c r="Y135" s="144"/>
      <c r="AB135" s="144"/>
      <c r="AE135" s="144"/>
      <c r="AH135" s="144"/>
      <c r="AK135" s="144"/>
      <c r="AN135" s="144"/>
      <c r="AQ135" s="144"/>
      <c r="AT135" s="144"/>
      <c r="AW135" s="144"/>
      <c r="AZ135" s="144"/>
      <c r="BC135" s="144"/>
      <c r="BF135" s="144"/>
      <c r="BI135" s="144"/>
      <c r="BL135" s="144"/>
      <c r="BO135" s="144"/>
      <c r="BR135" s="144"/>
      <c r="BU135" s="144"/>
      <c r="BX135" s="144"/>
      <c r="CA135" s="144"/>
      <c r="CD135" s="144"/>
      <c r="CG135" s="144"/>
      <c r="CJ135" s="144"/>
      <c r="CM135" s="144"/>
      <c r="CP135" s="144"/>
      <c r="CS135" s="144"/>
      <c r="CT135" s="145"/>
    </row>
    <row r="136" spans="1:98" s="142" customFormat="1" ht="12.75" customHeight="1">
      <c r="A136" s="191" t="s">
        <v>310</v>
      </c>
      <c r="J136" s="144"/>
      <c r="M136" s="144"/>
      <c r="P136" s="144"/>
      <c r="S136" s="144"/>
      <c r="V136" s="144"/>
      <c r="Y136" s="144"/>
      <c r="AB136" s="144"/>
      <c r="AE136" s="144"/>
      <c r="AH136" s="144"/>
      <c r="AK136" s="144"/>
      <c r="AN136" s="144"/>
      <c r="AQ136" s="144"/>
      <c r="AT136" s="144"/>
      <c r="AW136" s="144"/>
      <c r="AZ136" s="144"/>
      <c r="BC136" s="144"/>
      <c r="BF136" s="144"/>
      <c r="BI136" s="144"/>
      <c r="BL136" s="144"/>
      <c r="BO136" s="144"/>
      <c r="BR136" s="144"/>
      <c r="BU136" s="144"/>
      <c r="BX136" s="144"/>
      <c r="CA136" s="144"/>
      <c r="CD136" s="144"/>
      <c r="CG136" s="144"/>
      <c r="CJ136" s="144"/>
      <c r="CM136" s="144"/>
      <c r="CP136" s="144"/>
      <c r="CS136" s="144"/>
      <c r="CT136" s="145"/>
    </row>
    <row r="137" spans="1:98" s="142" customFormat="1" ht="12.75" customHeight="1">
      <c r="A137" s="12"/>
      <c r="J137" s="144"/>
      <c r="M137" s="144"/>
      <c r="P137" s="144"/>
      <c r="S137" s="144"/>
      <c r="V137" s="144"/>
      <c r="Y137" s="144"/>
      <c r="AB137" s="144"/>
      <c r="AE137" s="144"/>
      <c r="AH137" s="144"/>
      <c r="AK137" s="144"/>
      <c r="AN137" s="144"/>
      <c r="AQ137" s="144"/>
      <c r="AT137" s="144"/>
      <c r="AW137" s="144"/>
      <c r="AZ137" s="144"/>
      <c r="BC137" s="144"/>
      <c r="BF137" s="144"/>
      <c r="BI137" s="144"/>
      <c r="BL137" s="144"/>
      <c r="BO137" s="144"/>
      <c r="BR137" s="144"/>
      <c r="BU137" s="144"/>
      <c r="BX137" s="144"/>
      <c r="CA137" s="144"/>
      <c r="CD137" s="144"/>
      <c r="CG137" s="144"/>
      <c r="CJ137" s="144"/>
      <c r="CM137" s="144"/>
      <c r="CP137" s="144"/>
      <c r="CS137" s="144"/>
      <c r="CT137" s="145"/>
    </row>
    <row r="138" spans="1:98" s="142" customFormat="1" ht="12.75" customHeight="1">
      <c r="A138" s="192" t="s">
        <v>335</v>
      </c>
      <c r="I138" s="136"/>
      <c r="J138" s="144"/>
      <c r="M138" s="144"/>
      <c r="P138" s="144"/>
      <c r="S138" s="144"/>
      <c r="V138" s="144"/>
      <c r="Y138" s="144"/>
      <c r="AB138" s="144"/>
      <c r="AE138" s="144"/>
      <c r="AH138" s="144"/>
      <c r="AK138" s="144"/>
      <c r="AN138" s="144"/>
      <c r="AQ138" s="144"/>
      <c r="AT138" s="144"/>
      <c r="AW138" s="144"/>
      <c r="AZ138" s="144"/>
      <c r="BC138" s="144"/>
      <c r="BF138" s="144"/>
      <c r="BI138" s="144"/>
      <c r="BL138" s="144"/>
      <c r="BO138" s="144"/>
      <c r="BR138" s="144"/>
      <c r="BU138" s="144"/>
      <c r="BX138" s="144"/>
      <c r="CA138" s="144"/>
      <c r="CD138" s="144"/>
      <c r="CG138" s="144"/>
      <c r="CJ138" s="144"/>
      <c r="CM138" s="144"/>
      <c r="CP138" s="144"/>
      <c r="CS138" s="144"/>
      <c r="CT138" s="145"/>
    </row>
    <row r="139" spans="1:98" s="142" customFormat="1" ht="12.75" customHeight="1">
      <c r="A139" s="192" t="s">
        <v>338</v>
      </c>
      <c r="J139" s="144"/>
      <c r="M139" s="144"/>
      <c r="P139" s="144"/>
      <c r="S139" s="144"/>
      <c r="V139" s="144"/>
      <c r="Y139" s="144"/>
      <c r="AB139" s="144"/>
      <c r="AE139" s="144"/>
      <c r="AH139" s="144"/>
      <c r="AK139" s="144"/>
      <c r="AN139" s="144"/>
      <c r="AQ139" s="144"/>
      <c r="AT139" s="144"/>
      <c r="AW139" s="144"/>
      <c r="AZ139" s="144"/>
      <c r="BC139" s="144"/>
      <c r="BF139" s="144"/>
      <c r="BI139" s="144"/>
      <c r="BL139" s="144"/>
      <c r="BO139" s="144"/>
      <c r="BR139" s="144"/>
      <c r="BU139" s="144"/>
      <c r="BX139" s="144"/>
      <c r="CA139" s="144"/>
      <c r="CD139" s="144"/>
      <c r="CG139" s="144"/>
      <c r="CJ139" s="144"/>
      <c r="CM139" s="144"/>
      <c r="CP139" s="144"/>
      <c r="CS139" s="144"/>
      <c r="CT139" s="145"/>
    </row>
    <row r="140" spans="1:98" s="142" customFormat="1" ht="12.75" customHeight="1">
      <c r="A140" s="192" t="s">
        <v>339</v>
      </c>
      <c r="J140" s="144"/>
      <c r="M140" s="144"/>
      <c r="P140" s="144"/>
      <c r="S140" s="144"/>
      <c r="V140" s="144"/>
      <c r="Y140" s="144"/>
      <c r="AB140" s="144"/>
      <c r="AE140" s="144"/>
      <c r="AH140" s="144"/>
      <c r="AK140" s="144"/>
      <c r="AN140" s="144"/>
      <c r="AQ140" s="144"/>
      <c r="AT140" s="144"/>
      <c r="AW140" s="144"/>
      <c r="AZ140" s="144"/>
      <c r="BC140" s="144"/>
      <c r="BF140" s="144"/>
      <c r="BI140" s="144"/>
      <c r="BL140" s="144"/>
      <c r="BO140" s="144"/>
      <c r="BR140" s="144"/>
      <c r="BU140" s="144"/>
      <c r="BX140" s="144"/>
      <c r="CA140" s="144"/>
      <c r="CD140" s="144"/>
      <c r="CG140" s="144"/>
      <c r="CJ140" s="144"/>
      <c r="CM140" s="144"/>
      <c r="CP140" s="144"/>
      <c r="CS140" s="144"/>
      <c r="CT140" s="145"/>
    </row>
    <row r="141" spans="1:98" s="142" customFormat="1" ht="12.75" customHeight="1">
      <c r="A141" s="192" t="s">
        <v>336</v>
      </c>
      <c r="J141" s="144"/>
      <c r="M141" s="144"/>
      <c r="P141" s="144"/>
      <c r="S141" s="144"/>
      <c r="V141" s="144"/>
      <c r="Y141" s="144"/>
      <c r="AB141" s="144"/>
      <c r="AE141" s="144"/>
      <c r="AH141" s="144"/>
      <c r="AK141" s="144"/>
      <c r="AN141" s="144"/>
      <c r="AQ141" s="144"/>
      <c r="AT141" s="144"/>
      <c r="AW141" s="144"/>
      <c r="AZ141" s="144"/>
      <c r="BC141" s="144"/>
      <c r="BF141" s="144"/>
      <c r="BI141" s="144"/>
      <c r="BL141" s="144"/>
      <c r="BO141" s="144"/>
      <c r="BR141" s="144"/>
      <c r="BU141" s="144"/>
      <c r="BX141" s="144"/>
      <c r="CA141" s="144"/>
      <c r="CD141" s="144"/>
      <c r="CG141" s="144"/>
      <c r="CJ141" s="144"/>
      <c r="CM141" s="144"/>
      <c r="CP141" s="144"/>
      <c r="CS141" s="144"/>
      <c r="CT141" s="145"/>
    </row>
    <row r="142" spans="1:98" s="142" customFormat="1" ht="12.75" customHeight="1">
      <c r="A142" s="192"/>
      <c r="J142" s="144"/>
      <c r="M142" s="144"/>
      <c r="P142" s="144"/>
      <c r="S142" s="144"/>
      <c r="V142" s="144"/>
      <c r="Y142" s="144"/>
      <c r="AB142" s="144"/>
      <c r="AE142" s="144"/>
      <c r="AH142" s="144"/>
      <c r="AK142" s="144"/>
      <c r="AN142" s="144"/>
      <c r="AQ142" s="144"/>
      <c r="AT142" s="144"/>
      <c r="AW142" s="144"/>
      <c r="AZ142" s="144"/>
      <c r="BC142" s="144"/>
      <c r="BF142" s="144"/>
      <c r="BI142" s="144"/>
      <c r="BL142" s="144"/>
      <c r="BO142" s="144"/>
      <c r="BR142" s="144"/>
      <c r="BU142" s="144"/>
      <c r="BX142" s="144"/>
      <c r="CA142" s="144"/>
      <c r="CD142" s="144"/>
      <c r="CG142" s="144"/>
      <c r="CJ142" s="144"/>
      <c r="CM142" s="144"/>
      <c r="CP142" s="144"/>
      <c r="CS142" s="144"/>
      <c r="CT142" s="145"/>
    </row>
    <row r="143" spans="1:98" s="142" customFormat="1" ht="12.75" customHeight="1">
      <c r="A143" s="192" t="s">
        <v>337</v>
      </c>
      <c r="J143" s="144"/>
      <c r="M143" s="144"/>
      <c r="P143" s="144"/>
      <c r="S143" s="144"/>
      <c r="V143" s="144"/>
      <c r="Y143" s="144"/>
      <c r="AB143" s="144"/>
      <c r="AE143" s="144"/>
      <c r="AH143" s="144"/>
      <c r="AK143" s="144"/>
      <c r="AN143" s="144"/>
      <c r="AQ143" s="144"/>
      <c r="AT143" s="144"/>
      <c r="AW143" s="144"/>
      <c r="AZ143" s="144"/>
      <c r="BC143" s="144"/>
      <c r="BF143" s="144"/>
      <c r="BI143" s="144"/>
      <c r="BL143" s="144"/>
      <c r="BO143" s="144"/>
      <c r="BR143" s="144"/>
      <c r="BU143" s="144"/>
      <c r="BX143" s="144"/>
      <c r="CA143" s="144"/>
      <c r="CD143" s="144"/>
      <c r="CG143" s="144"/>
      <c r="CJ143" s="144"/>
      <c r="CM143" s="144"/>
      <c r="CP143" s="144"/>
      <c r="CS143" s="144"/>
      <c r="CT143" s="145"/>
    </row>
    <row r="144" spans="1:98" s="142" customFormat="1" ht="12.75" customHeight="1">
      <c r="A144" s="8"/>
      <c r="J144" s="144"/>
      <c r="M144" s="144"/>
      <c r="P144" s="144"/>
      <c r="S144" s="144"/>
      <c r="V144" s="144"/>
      <c r="Y144" s="144"/>
      <c r="AB144" s="144"/>
      <c r="AE144" s="144"/>
      <c r="AH144" s="144"/>
      <c r="AK144" s="144"/>
      <c r="AN144" s="144"/>
      <c r="AQ144" s="144"/>
      <c r="AT144" s="144"/>
      <c r="AW144" s="144"/>
      <c r="AZ144" s="144"/>
      <c r="BC144" s="144"/>
      <c r="BF144" s="144"/>
      <c r="BI144" s="144"/>
      <c r="BL144" s="144"/>
      <c r="BO144" s="144"/>
      <c r="BR144" s="144"/>
      <c r="BU144" s="144"/>
      <c r="BX144" s="144"/>
      <c r="CA144" s="144"/>
      <c r="CD144" s="144"/>
      <c r="CG144" s="144"/>
      <c r="CJ144" s="144"/>
      <c r="CM144" s="144"/>
      <c r="CP144" s="144"/>
      <c r="CS144" s="144"/>
      <c r="CT144" s="145"/>
    </row>
  </sheetData>
  <mergeCells count="38">
    <mergeCell ref="T4:V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N4:P4"/>
    <mergeCell ref="Q4:S4"/>
    <mergeCell ref="AU4:AW4"/>
    <mergeCell ref="AX4:AZ4"/>
    <mergeCell ref="BA4:BC4"/>
    <mergeCell ref="BD4:BF4"/>
    <mergeCell ref="W4:Y4"/>
    <mergeCell ref="Z4:AB4"/>
    <mergeCell ref="AC4:AE4"/>
    <mergeCell ref="AF4:AH4"/>
    <mergeCell ref="AI4:AK4"/>
    <mergeCell ref="AL4:AN4"/>
    <mergeCell ref="CQ4:CS4"/>
    <mergeCell ref="A6:D6"/>
    <mergeCell ref="BY4:CA4"/>
    <mergeCell ref="CB4:CD4"/>
    <mergeCell ref="CE4:CG4"/>
    <mergeCell ref="CH4:CJ4"/>
    <mergeCell ref="CK4:CM4"/>
    <mergeCell ref="CN4:CP4"/>
    <mergeCell ref="BG4:BI4"/>
    <mergeCell ref="BJ4:BL4"/>
    <mergeCell ref="BM4:BO4"/>
    <mergeCell ref="BP4:BR4"/>
    <mergeCell ref="BS4:BU4"/>
    <mergeCell ref="BV4:BX4"/>
    <mergeCell ref="AO4:AQ4"/>
    <mergeCell ref="AR4:AT4"/>
  </mergeCells>
  <hyperlinks>
    <hyperlink ref="A131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24" customWidth="1"/>
    <col min="2" max="2" width="5" style="24" bestFit="1" customWidth="1"/>
    <col min="3" max="3" width="8.77734375" style="24" bestFit="1" customWidth="1"/>
    <col min="4" max="4" width="13.44140625" style="24" bestFit="1" customWidth="1"/>
    <col min="5" max="5" width="7" style="24" bestFit="1" customWidth="1"/>
    <col min="6" max="6" width="11.21875" style="24" hidden="1" customWidth="1"/>
    <col min="7" max="7" width="25.33203125" style="24" hidden="1" customWidth="1"/>
    <col min="8" max="19" width="5.6640625" style="24" customWidth="1"/>
    <col min="20" max="22" width="5.6640625" style="24" hidden="1" customWidth="1"/>
    <col min="23" max="34" width="5.6640625" style="24" customWidth="1"/>
    <col min="35" max="37" width="5.6640625" style="24" hidden="1" customWidth="1"/>
    <col min="38" max="46" width="5.6640625" style="24" customWidth="1"/>
    <col min="47" max="52" width="5.6640625" style="24" hidden="1" customWidth="1"/>
    <col min="53" max="64" width="5.6640625" style="24" customWidth="1"/>
    <col min="65" max="67" width="5.6640625" style="24" hidden="1" customWidth="1"/>
    <col min="68" max="79" width="5.6640625" style="24" customWidth="1"/>
    <col min="80" max="91" width="5.6640625" style="24" hidden="1" customWidth="1"/>
    <col min="92" max="92" width="5.6640625" style="24" customWidth="1"/>
    <col min="93" max="97" width="5.6640625" style="14" customWidth="1"/>
    <col min="98" max="16384" width="11" style="14"/>
  </cols>
  <sheetData>
    <row r="1" spans="1:98" ht="13.6">
      <c r="A1" s="13" t="s">
        <v>0</v>
      </c>
      <c r="B1" s="13"/>
      <c r="C1" s="13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</row>
    <row r="2" spans="1:98" ht="13.6">
      <c r="A2" s="13" t="s">
        <v>255</v>
      </c>
      <c r="B2" s="13"/>
      <c r="C2" s="13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</row>
    <row r="3" spans="1:98" ht="3.75" customHeight="1">
      <c r="A3" s="16"/>
      <c r="B3" s="16"/>
      <c r="C3" s="16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243</v>
      </c>
      <c r="I6" s="2">
        <v>737</v>
      </c>
      <c r="J6" s="2">
        <f>SUM(H6:I6)</f>
        <v>980</v>
      </c>
      <c r="K6" s="2">
        <v>165</v>
      </c>
      <c r="L6" s="2">
        <v>354</v>
      </c>
      <c r="M6" s="2">
        <f>SUM(K6:L6)</f>
        <v>519</v>
      </c>
      <c r="N6" s="2">
        <v>444</v>
      </c>
      <c r="O6" s="2">
        <v>681</v>
      </c>
      <c r="P6" s="2">
        <f>SUM(N6:O6)</f>
        <v>1125</v>
      </c>
      <c r="Q6" s="2">
        <v>98</v>
      </c>
      <c r="R6" s="2">
        <v>525</v>
      </c>
      <c r="S6" s="2">
        <f>SUM(Q6:R6)</f>
        <v>623</v>
      </c>
      <c r="T6" s="2" t="s">
        <v>35</v>
      </c>
      <c r="U6" s="2" t="s">
        <v>35</v>
      </c>
      <c r="V6" s="2">
        <f>SUM(T6:U6)</f>
        <v>0</v>
      </c>
      <c r="W6" s="2">
        <v>30</v>
      </c>
      <c r="X6" s="2">
        <v>105</v>
      </c>
      <c r="Y6" s="2">
        <f>SUM(W6:X6)</f>
        <v>135</v>
      </c>
      <c r="Z6" s="2" t="s">
        <v>35</v>
      </c>
      <c r="AA6" s="2">
        <v>1</v>
      </c>
      <c r="AB6" s="2">
        <f>SUM(Z6:AA6)</f>
        <v>1</v>
      </c>
      <c r="AC6" s="2">
        <v>48</v>
      </c>
      <c r="AD6" s="2">
        <v>86</v>
      </c>
      <c r="AE6" s="2">
        <f>SUM(AC6:AD6)</f>
        <v>134</v>
      </c>
      <c r="AF6" s="2">
        <v>5</v>
      </c>
      <c r="AG6" s="2">
        <v>11</v>
      </c>
      <c r="AH6" s="2">
        <f>SUM(AF6:AG6)</f>
        <v>16</v>
      </c>
      <c r="AI6" s="2" t="s">
        <v>35</v>
      </c>
      <c r="AJ6" s="2" t="s">
        <v>35</v>
      </c>
      <c r="AK6" s="2">
        <f>SUM(AI6:AJ6)</f>
        <v>0</v>
      </c>
      <c r="AL6" s="2">
        <v>13</v>
      </c>
      <c r="AM6" s="2">
        <v>22</v>
      </c>
      <c r="AN6" s="2">
        <f>SUM(AL6:AM6)</f>
        <v>35</v>
      </c>
      <c r="AO6" s="2">
        <v>5</v>
      </c>
      <c r="AP6" s="2">
        <v>18</v>
      </c>
      <c r="AQ6" s="2">
        <f>SUM(AO6:AP6)</f>
        <v>23</v>
      </c>
      <c r="AR6" s="2">
        <v>28</v>
      </c>
      <c r="AS6" s="2">
        <v>30</v>
      </c>
      <c r="AT6" s="2">
        <f>SUM(AR6:AS6)</f>
        <v>58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170</v>
      </c>
      <c r="BB6" s="2">
        <v>200</v>
      </c>
      <c r="BC6" s="2">
        <f>SUM(BA6:BB6)</f>
        <v>370</v>
      </c>
      <c r="BD6" s="2">
        <v>4</v>
      </c>
      <c r="BE6" s="2">
        <v>11</v>
      </c>
      <c r="BF6" s="2">
        <f>SUM(BD6:BE6)</f>
        <v>15</v>
      </c>
      <c r="BG6" s="2">
        <v>4</v>
      </c>
      <c r="BH6" s="2">
        <v>2</v>
      </c>
      <c r="BI6" s="2">
        <f>SUM(BG6:BH6)</f>
        <v>6</v>
      </c>
      <c r="BJ6" s="2">
        <v>2</v>
      </c>
      <c r="BK6" s="2">
        <v>8</v>
      </c>
      <c r="BL6" s="2">
        <f>SUM(BJ6:BK6)</f>
        <v>10</v>
      </c>
      <c r="BM6" s="2" t="s">
        <v>35</v>
      </c>
      <c r="BN6" s="2" t="s">
        <v>35</v>
      </c>
      <c r="BO6" s="2">
        <f>SUM(BM6:BN6)</f>
        <v>0</v>
      </c>
      <c r="BP6" s="2">
        <v>6</v>
      </c>
      <c r="BQ6" s="2">
        <v>16</v>
      </c>
      <c r="BR6" s="2">
        <f>SUM(BP6:BQ6)</f>
        <v>22</v>
      </c>
      <c r="BS6" s="2">
        <v>1</v>
      </c>
      <c r="BT6" s="2">
        <v>5</v>
      </c>
      <c r="BU6" s="2">
        <f>SUM(BS6:BT6)</f>
        <v>6</v>
      </c>
      <c r="BV6" s="2">
        <v>2</v>
      </c>
      <c r="BW6" s="2">
        <v>16</v>
      </c>
      <c r="BX6" s="2">
        <f>SUM(BV6:BW6)</f>
        <v>18</v>
      </c>
      <c r="BY6" s="2">
        <v>3</v>
      </c>
      <c r="BZ6" s="2">
        <v>9</v>
      </c>
      <c r="CA6" s="2">
        <f>SUM(BY6:BZ6)</f>
        <v>12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136</v>
      </c>
      <c r="CO6" s="2">
        <v>265</v>
      </c>
      <c r="CP6" s="2">
        <f>SUM(CN6:CO6)</f>
        <v>401</v>
      </c>
      <c r="CQ6" s="2">
        <v>1407</v>
      </c>
      <c r="CR6" s="2">
        <v>3102</v>
      </c>
      <c r="CS6" s="2">
        <f>SUM(CQ6:CR6)</f>
        <v>4509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5"/>
      <c r="D8" s="189"/>
      <c r="E8" s="183"/>
      <c r="G8" s="188"/>
    </row>
    <row r="9" spans="1:98" s="17" customFormat="1" ht="12.75" customHeight="1">
      <c r="A9" s="45">
        <v>1</v>
      </c>
      <c r="B9" s="26" t="s">
        <v>201</v>
      </c>
      <c r="C9" s="45">
        <v>261</v>
      </c>
      <c r="D9" s="28" t="s">
        <v>34</v>
      </c>
      <c r="E9" s="17">
        <v>365132</v>
      </c>
      <c r="F9" s="17">
        <v>4</v>
      </c>
      <c r="G9" s="6" t="s">
        <v>272</v>
      </c>
      <c r="H9" s="6">
        <v>4</v>
      </c>
      <c r="I9" s="6">
        <v>15</v>
      </c>
      <c r="J9" s="6">
        <f>IF(OR(ISNUMBER(I9),ISNUMBER(H9)),SUM(H9:I9),"0")</f>
        <v>19</v>
      </c>
      <c r="K9" s="6">
        <v>2</v>
      </c>
      <c r="L9" s="6">
        <v>8</v>
      </c>
      <c r="M9" s="6">
        <f>IF(OR(ISNUMBER(L9),ISNUMBER(K9)),SUM(K9:L9),"0")</f>
        <v>10</v>
      </c>
      <c r="N9" s="6">
        <v>26</v>
      </c>
      <c r="O9" s="6">
        <v>19</v>
      </c>
      <c r="P9" s="6">
        <f>IF(OR(ISNUMBER(O9),ISNUMBER(N9)),SUM(N9:O9),"0")</f>
        <v>45</v>
      </c>
      <c r="Q9" s="6">
        <v>4</v>
      </c>
      <c r="R9" s="6">
        <v>18</v>
      </c>
      <c r="S9" s="6">
        <f>IF(OR(ISNUMBER(R9),ISNUMBER(Q9)),SUM(Q9:R9),"0")</f>
        <v>22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>
        <v>1</v>
      </c>
      <c r="AD9" s="6">
        <v>5</v>
      </c>
      <c r="AE9" s="6">
        <f>IF(OR(ISNUMBER(AD9),ISNUMBER(AC9)),SUM(AC9:AD9),"0")</f>
        <v>6</v>
      </c>
      <c r="AF9" s="6">
        <v>1</v>
      </c>
      <c r="AG9" s="6" t="s">
        <v>35</v>
      </c>
      <c r="AH9" s="6">
        <f>IF(OR(ISNUMBER(AG9),ISNUMBER(AF9)),SUM(AF9:AG9),"0")</f>
        <v>1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 t="s">
        <v>35</v>
      </c>
      <c r="AM9" s="6" t="s">
        <v>35</v>
      </c>
      <c r="AN9" s="6" t="str">
        <f>IF(OR(ISNUMBER(AM9),ISNUMBER(AL9)),SUM(AL9:AM9),"0")</f>
        <v>0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4</v>
      </c>
      <c r="BB9" s="6">
        <v>10</v>
      </c>
      <c r="BC9" s="6">
        <f>IF(OR(ISNUMBER(BB9),ISNUMBER(BA9)),SUM(BA9:BB9),"0")</f>
        <v>14</v>
      </c>
      <c r="BD9" s="6" t="s">
        <v>35</v>
      </c>
      <c r="BE9" s="6">
        <v>3</v>
      </c>
      <c r="BF9" s="6">
        <f>IF(OR(ISNUMBER(BE9),ISNUMBER(BD9)),SUM(BD9:BE9),"0")</f>
        <v>3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>
        <v>3</v>
      </c>
      <c r="BL9" s="6">
        <f>IF(OR(ISNUMBER(BK9),ISNUMBER(BJ9)),SUM(BJ9:BK9),"0")</f>
        <v>3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 t="s">
        <v>35</v>
      </c>
      <c r="BR9" s="6" t="str">
        <f>IF(OR(ISNUMBER(BQ9),ISNUMBER(BP9)),SUM(BP9:BQ9),"0")</f>
        <v>0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>
        <v>1</v>
      </c>
      <c r="CO9" s="6">
        <v>1</v>
      </c>
      <c r="CP9" s="6">
        <f>IF(OR(ISNUMBER(CO9),ISNUMBER(CN9)),SUM(CN9:CO9),"0")</f>
        <v>2</v>
      </c>
      <c r="CQ9" s="6">
        <v>43</v>
      </c>
      <c r="CR9" s="6">
        <v>82</v>
      </c>
      <c r="CS9" s="6">
        <f>IF(OR(ISNUMBER(CR9),ISNUMBER(CQ9)),SUM(CQ9:CR9),"0")</f>
        <v>125</v>
      </c>
    </row>
    <row r="10" spans="1:98" s="17" customFormat="1" ht="12.75" customHeight="1">
      <c r="A10" s="45">
        <v>2</v>
      </c>
      <c r="B10" s="26" t="s">
        <v>202</v>
      </c>
      <c r="C10" s="45">
        <v>351</v>
      </c>
      <c r="D10" s="28" t="s">
        <v>36</v>
      </c>
      <c r="E10" s="17">
        <v>122925</v>
      </c>
      <c r="F10" s="17">
        <v>4</v>
      </c>
      <c r="G10" s="6" t="s">
        <v>272</v>
      </c>
      <c r="H10" s="6">
        <v>3</v>
      </c>
      <c r="I10" s="6">
        <v>7</v>
      </c>
      <c r="J10" s="6">
        <f t="shared" ref="J10:J73" si="0">IF(OR(ISNUMBER(I10),ISNUMBER(H10)),SUM(H10:I10),"0")</f>
        <v>10</v>
      </c>
      <c r="K10" s="6">
        <v>2</v>
      </c>
      <c r="L10" s="6">
        <v>1</v>
      </c>
      <c r="M10" s="6">
        <f t="shared" ref="M10:M73" si="1">IF(OR(ISNUMBER(L10),ISNUMBER(K10)),SUM(K10:L10),"0")</f>
        <v>3</v>
      </c>
      <c r="N10" s="6">
        <v>10</v>
      </c>
      <c r="O10" s="6">
        <v>10</v>
      </c>
      <c r="P10" s="6">
        <f t="shared" ref="P10:P73" si="2">IF(OR(ISNUMBER(O10),ISNUMBER(N10)),SUM(N10:O10),"0")</f>
        <v>20</v>
      </c>
      <c r="Q10" s="6" t="s">
        <v>35</v>
      </c>
      <c r="R10" s="6">
        <v>8</v>
      </c>
      <c r="S10" s="6">
        <f t="shared" ref="S10:S73" si="3">IF(OR(ISNUMBER(R10),ISNUMBER(Q10)),SUM(Q10:R10),"0")</f>
        <v>8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>
        <v>2</v>
      </c>
      <c r="AM10" s="6">
        <v>2</v>
      </c>
      <c r="AN10" s="6">
        <f t="shared" ref="AN10:AN73" si="10">IF(OR(ISNUMBER(AM10),ISNUMBER(AL10)),SUM(AL10:AM10),"0")</f>
        <v>4</v>
      </c>
      <c r="AO10" s="6">
        <v>2</v>
      </c>
      <c r="AP10" s="6">
        <v>4</v>
      </c>
      <c r="AQ10" s="6">
        <f t="shared" ref="AQ10:AQ73" si="11">IF(OR(ISNUMBER(AP10),ISNUMBER(AO10)),SUM(AO10:AP10),"0")</f>
        <v>6</v>
      </c>
      <c r="AR10" s="6" t="s">
        <v>35</v>
      </c>
      <c r="AS10" s="6">
        <v>1</v>
      </c>
      <c r="AT10" s="6">
        <f t="shared" ref="AT10:AT73" si="12">IF(OR(ISNUMBER(AS10),ISNUMBER(AR10)),SUM(AR10:AS10),"0")</f>
        <v>1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12</v>
      </c>
      <c r="BB10" s="6">
        <v>7</v>
      </c>
      <c r="BC10" s="6">
        <f t="shared" ref="BC10:BC73" si="15">IF(OR(ISNUMBER(BB10),ISNUMBER(BA10)),SUM(BA10:BB10),"0")</f>
        <v>19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 t="s">
        <v>35</v>
      </c>
      <c r="BK10" s="6">
        <v>1</v>
      </c>
      <c r="BL10" s="6">
        <f t="shared" ref="BL10:BL73" si="18">IF(OR(ISNUMBER(BK10),ISNUMBER(BJ10)),SUM(BJ10:BK10),"0")</f>
        <v>1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>
        <v>1</v>
      </c>
      <c r="BR10" s="6">
        <f t="shared" ref="BR10:BR73" si="20">IF(OR(ISNUMBER(BQ10),ISNUMBER(BP10)),SUM(BP10:BQ10),"0")</f>
        <v>1</v>
      </c>
      <c r="BS10" s="6" t="s">
        <v>35</v>
      </c>
      <c r="BT10" s="6" t="s">
        <v>35</v>
      </c>
      <c r="BU10" s="6" t="str">
        <f t="shared" ref="BU10:BU73" si="21">IF(OR(ISNUMBER(BT10),ISNUMBER(BS10)),SUM(BS10:BT10),"0")</f>
        <v>0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>
        <v>2</v>
      </c>
      <c r="CO10" s="6">
        <v>3</v>
      </c>
      <c r="CP10" s="6">
        <f t="shared" ref="CP10:CP73" si="28">IF(OR(ISNUMBER(CO10),ISNUMBER(CN10)),SUM(CN10:CO10),"0")</f>
        <v>5</v>
      </c>
      <c r="CQ10" s="6">
        <v>34</v>
      </c>
      <c r="CR10" s="6">
        <v>46</v>
      </c>
      <c r="CS10" s="6">
        <f t="shared" ref="CS10:CS73" si="29">IF(OR(ISNUMBER(CR10),ISNUMBER(CQ10)),SUM(CQ10:CR10),"0")</f>
        <v>80</v>
      </c>
    </row>
    <row r="11" spans="1:98" s="17" customFormat="1" ht="12.75" customHeight="1">
      <c r="A11" s="45">
        <v>12</v>
      </c>
      <c r="B11" s="26" t="s">
        <v>203</v>
      </c>
      <c r="C11" s="45">
        <v>2701</v>
      </c>
      <c r="D11" s="28" t="s">
        <v>165</v>
      </c>
      <c r="E11" s="17">
        <v>164937</v>
      </c>
      <c r="F11" s="17">
        <v>4</v>
      </c>
      <c r="G11" s="6" t="s">
        <v>272</v>
      </c>
      <c r="H11" s="6">
        <v>2</v>
      </c>
      <c r="I11" s="6">
        <v>10</v>
      </c>
      <c r="J11" s="6">
        <f t="shared" si="0"/>
        <v>12</v>
      </c>
      <c r="K11" s="6">
        <v>1</v>
      </c>
      <c r="L11" s="6">
        <v>7</v>
      </c>
      <c r="M11" s="6">
        <f t="shared" si="1"/>
        <v>8</v>
      </c>
      <c r="N11" s="6">
        <v>19</v>
      </c>
      <c r="O11" s="6">
        <v>13</v>
      </c>
      <c r="P11" s="6">
        <f t="shared" si="2"/>
        <v>32</v>
      </c>
      <c r="Q11" s="6">
        <v>1</v>
      </c>
      <c r="R11" s="6">
        <v>14</v>
      </c>
      <c r="S11" s="6">
        <f t="shared" si="3"/>
        <v>15</v>
      </c>
      <c r="T11" s="6" t="s">
        <v>35</v>
      </c>
      <c r="U11" s="6" t="s">
        <v>35</v>
      </c>
      <c r="V11" s="6" t="str">
        <f t="shared" si="4"/>
        <v>0</v>
      </c>
      <c r="W11" s="6">
        <v>2</v>
      </c>
      <c r="X11" s="6">
        <v>7</v>
      </c>
      <c r="Y11" s="6">
        <f t="shared" si="5"/>
        <v>9</v>
      </c>
      <c r="Z11" s="6" t="s">
        <v>35</v>
      </c>
      <c r="AA11" s="6" t="s">
        <v>35</v>
      </c>
      <c r="AB11" s="6" t="str">
        <f t="shared" si="6"/>
        <v>0</v>
      </c>
      <c r="AC11" s="6">
        <v>2</v>
      </c>
      <c r="AD11" s="6">
        <v>3</v>
      </c>
      <c r="AE11" s="6">
        <f t="shared" si="7"/>
        <v>5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>
        <v>1</v>
      </c>
      <c r="AM11" s="6">
        <v>4</v>
      </c>
      <c r="AN11" s="6">
        <f t="shared" si="10"/>
        <v>5</v>
      </c>
      <c r="AO11" s="6" t="s">
        <v>35</v>
      </c>
      <c r="AP11" s="6" t="s">
        <v>35</v>
      </c>
      <c r="AQ11" s="6" t="str">
        <f t="shared" si="11"/>
        <v>0</v>
      </c>
      <c r="AR11" s="6" t="s">
        <v>35</v>
      </c>
      <c r="AS11" s="6" t="s">
        <v>35</v>
      </c>
      <c r="AT11" s="6" t="str">
        <f t="shared" si="12"/>
        <v>0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9</v>
      </c>
      <c r="BB11" s="6">
        <v>5</v>
      </c>
      <c r="BC11" s="6">
        <f t="shared" si="15"/>
        <v>14</v>
      </c>
      <c r="BD11" s="6" t="s">
        <v>35</v>
      </c>
      <c r="BE11" s="6" t="s">
        <v>35</v>
      </c>
      <c r="BF11" s="6" t="str">
        <f t="shared" si="16"/>
        <v>0</v>
      </c>
      <c r="BG11" s="6" t="s">
        <v>35</v>
      </c>
      <c r="BH11" s="6" t="s">
        <v>35</v>
      </c>
      <c r="BI11" s="6" t="str">
        <f t="shared" si="17"/>
        <v>0</v>
      </c>
      <c r="BJ11" s="6" t="s">
        <v>35</v>
      </c>
      <c r="BK11" s="6" t="s">
        <v>35</v>
      </c>
      <c r="BL11" s="6" t="str">
        <f t="shared" si="18"/>
        <v>0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 t="s">
        <v>35</v>
      </c>
      <c r="BR11" s="6" t="str">
        <f t="shared" si="20"/>
        <v>0</v>
      </c>
      <c r="BS11" s="6" t="s">
        <v>35</v>
      </c>
      <c r="BT11" s="6" t="s">
        <v>35</v>
      </c>
      <c r="BU11" s="6" t="str">
        <f t="shared" si="21"/>
        <v>0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 t="s">
        <v>35</v>
      </c>
      <c r="CO11" s="6" t="s">
        <v>35</v>
      </c>
      <c r="CP11" s="6" t="str">
        <f t="shared" si="28"/>
        <v>0</v>
      </c>
      <c r="CQ11" s="6">
        <v>37</v>
      </c>
      <c r="CR11" s="6">
        <v>63</v>
      </c>
      <c r="CS11" s="6">
        <f t="shared" si="29"/>
        <v>100</v>
      </c>
    </row>
    <row r="12" spans="1:98" s="17" customFormat="1" ht="12.75" customHeight="1">
      <c r="A12" s="45">
        <v>22</v>
      </c>
      <c r="B12" s="26" t="s">
        <v>204</v>
      </c>
      <c r="C12" s="45">
        <v>5586</v>
      </c>
      <c r="D12" s="28" t="s">
        <v>38</v>
      </c>
      <c r="E12" s="17">
        <v>122284</v>
      </c>
      <c r="F12" s="17">
        <v>4</v>
      </c>
      <c r="G12" s="6" t="s">
        <v>272</v>
      </c>
      <c r="H12" s="6">
        <v>8</v>
      </c>
      <c r="I12" s="6">
        <v>17</v>
      </c>
      <c r="J12" s="6">
        <f t="shared" si="0"/>
        <v>25</v>
      </c>
      <c r="K12" s="6">
        <v>1</v>
      </c>
      <c r="L12" s="6">
        <v>2</v>
      </c>
      <c r="M12" s="6">
        <f t="shared" si="1"/>
        <v>3</v>
      </c>
      <c r="N12" s="6">
        <v>11</v>
      </c>
      <c r="O12" s="6">
        <v>19</v>
      </c>
      <c r="P12" s="6">
        <f t="shared" si="2"/>
        <v>30</v>
      </c>
      <c r="Q12" s="6">
        <v>2</v>
      </c>
      <c r="R12" s="6">
        <v>6</v>
      </c>
      <c r="S12" s="6">
        <f t="shared" si="3"/>
        <v>8</v>
      </c>
      <c r="T12" s="6" t="s">
        <v>35</v>
      </c>
      <c r="U12" s="6" t="s">
        <v>35</v>
      </c>
      <c r="V12" s="6" t="str">
        <f t="shared" si="4"/>
        <v>0</v>
      </c>
      <c r="W12" s="6" t="s">
        <v>35</v>
      </c>
      <c r="X12" s="6" t="s">
        <v>35</v>
      </c>
      <c r="Y12" s="6" t="str">
        <f t="shared" si="5"/>
        <v>0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 t="s">
        <v>35</v>
      </c>
      <c r="AE12" s="6" t="str">
        <f t="shared" si="7"/>
        <v>0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 t="s">
        <v>35</v>
      </c>
      <c r="AM12" s="6" t="s">
        <v>35</v>
      </c>
      <c r="AN12" s="6" t="str">
        <f t="shared" si="10"/>
        <v>0</v>
      </c>
      <c r="AO12" s="6" t="s">
        <v>35</v>
      </c>
      <c r="AP12" s="6" t="s">
        <v>35</v>
      </c>
      <c r="AQ12" s="6" t="str">
        <f t="shared" si="11"/>
        <v>0</v>
      </c>
      <c r="AR12" s="6" t="s">
        <v>35</v>
      </c>
      <c r="AS12" s="6" t="s">
        <v>35</v>
      </c>
      <c r="AT12" s="6" t="str">
        <f t="shared" si="12"/>
        <v>0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10</v>
      </c>
      <c r="BB12" s="6">
        <v>12</v>
      </c>
      <c r="BC12" s="6">
        <f t="shared" si="15"/>
        <v>22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>
        <v>8</v>
      </c>
      <c r="CO12" s="6">
        <v>4</v>
      </c>
      <c r="CP12" s="6">
        <f t="shared" si="28"/>
        <v>12</v>
      </c>
      <c r="CQ12" s="6">
        <v>40</v>
      </c>
      <c r="CR12" s="6">
        <v>60</v>
      </c>
      <c r="CS12" s="6">
        <f t="shared" si="29"/>
        <v>100</v>
      </c>
    </row>
    <row r="13" spans="1:98" s="17" customFormat="1" ht="12.75" customHeight="1">
      <c r="A13" s="45">
        <v>25</v>
      </c>
      <c r="B13" s="26" t="s">
        <v>205</v>
      </c>
      <c r="C13" s="45">
        <v>6621</v>
      </c>
      <c r="D13" s="28" t="s">
        <v>39</v>
      </c>
      <c r="E13" s="17">
        <v>183287</v>
      </c>
      <c r="F13" s="17">
        <v>4</v>
      </c>
      <c r="G13" s="6" t="s">
        <v>272</v>
      </c>
      <c r="H13" s="6">
        <v>7</v>
      </c>
      <c r="I13" s="6">
        <v>13</v>
      </c>
      <c r="J13" s="6">
        <f t="shared" si="0"/>
        <v>20</v>
      </c>
      <c r="K13" s="6">
        <v>6</v>
      </c>
      <c r="L13" s="6">
        <v>3</v>
      </c>
      <c r="M13" s="6">
        <f t="shared" si="1"/>
        <v>9</v>
      </c>
      <c r="N13" s="6">
        <v>9</v>
      </c>
      <c r="O13" s="6">
        <v>8</v>
      </c>
      <c r="P13" s="6">
        <f t="shared" si="2"/>
        <v>17</v>
      </c>
      <c r="Q13" s="6">
        <v>2</v>
      </c>
      <c r="R13" s="6">
        <v>7</v>
      </c>
      <c r="S13" s="6">
        <f t="shared" si="3"/>
        <v>9</v>
      </c>
      <c r="T13" s="6" t="s">
        <v>35</v>
      </c>
      <c r="U13" s="6" t="s">
        <v>35</v>
      </c>
      <c r="V13" s="6" t="str">
        <f t="shared" si="4"/>
        <v>0</v>
      </c>
      <c r="W13" s="6" t="s">
        <v>35</v>
      </c>
      <c r="X13" s="6" t="s">
        <v>35</v>
      </c>
      <c r="Y13" s="6" t="str">
        <f t="shared" si="5"/>
        <v>0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 t="s">
        <v>35</v>
      </c>
      <c r="AS13" s="6" t="s">
        <v>35</v>
      </c>
      <c r="AT13" s="6" t="str">
        <f t="shared" si="12"/>
        <v>0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7</v>
      </c>
      <c r="BB13" s="6">
        <v>8</v>
      </c>
      <c r="BC13" s="6">
        <f t="shared" si="15"/>
        <v>15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>
        <v>8</v>
      </c>
      <c r="CO13" s="6">
        <v>2</v>
      </c>
      <c r="CP13" s="6">
        <f t="shared" si="28"/>
        <v>10</v>
      </c>
      <c r="CQ13" s="6">
        <v>39</v>
      </c>
      <c r="CR13" s="6">
        <v>41</v>
      </c>
      <c r="CS13" s="6">
        <f t="shared" si="29"/>
        <v>80</v>
      </c>
    </row>
    <row r="14" spans="1:98" s="17" customFormat="1" ht="3.75" customHeight="1">
      <c r="A14" s="29"/>
      <c r="B14" s="26"/>
      <c r="C14" s="30"/>
      <c r="D14" s="26"/>
      <c r="F14" s="27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8" s="17" customFormat="1" ht="12.25">
      <c r="A15" s="65" t="s">
        <v>40</v>
      </c>
      <c r="B15" s="31"/>
      <c r="C15" s="32"/>
      <c r="D15" s="33"/>
      <c r="E15" s="20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98" s="17" customFormat="1" ht="3.75" customHeight="1">
      <c r="A16" s="35"/>
      <c r="B16" s="28"/>
      <c r="C16" s="30"/>
      <c r="D16" s="26"/>
      <c r="F16" s="27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N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97" s="17" customFormat="1" ht="12.75" customHeight="1">
      <c r="A17" s="45">
        <v>1</v>
      </c>
      <c r="B17" s="26" t="s">
        <v>201</v>
      </c>
      <c r="C17" s="45">
        <v>230</v>
      </c>
      <c r="D17" s="28" t="s">
        <v>41</v>
      </c>
      <c r="E17" s="17">
        <v>98238</v>
      </c>
      <c r="F17" s="17">
        <v>3</v>
      </c>
      <c r="G17" s="6" t="s">
        <v>206</v>
      </c>
      <c r="H17" s="6">
        <v>3</v>
      </c>
      <c r="I17" s="6">
        <v>6</v>
      </c>
      <c r="J17" s="6">
        <f t="shared" si="0"/>
        <v>9</v>
      </c>
      <c r="K17" s="6">
        <v>2</v>
      </c>
      <c r="L17" s="6">
        <v>4</v>
      </c>
      <c r="M17" s="6">
        <f t="shared" si="1"/>
        <v>6</v>
      </c>
      <c r="N17" s="6">
        <v>7</v>
      </c>
      <c r="O17" s="6">
        <v>12</v>
      </c>
      <c r="P17" s="6">
        <f t="shared" si="2"/>
        <v>19</v>
      </c>
      <c r="Q17" s="6">
        <v>1</v>
      </c>
      <c r="R17" s="6">
        <v>10</v>
      </c>
      <c r="S17" s="6">
        <f t="shared" si="3"/>
        <v>11</v>
      </c>
      <c r="T17" s="6" t="s">
        <v>35</v>
      </c>
      <c r="U17" s="6" t="s">
        <v>35</v>
      </c>
      <c r="V17" s="6" t="str">
        <f t="shared" si="4"/>
        <v>0</v>
      </c>
      <c r="W17" s="6" t="s">
        <v>35</v>
      </c>
      <c r="X17" s="6" t="s">
        <v>35</v>
      </c>
      <c r="Y17" s="6" t="str">
        <f t="shared" si="5"/>
        <v>0</v>
      </c>
      <c r="Z17" s="6" t="s">
        <v>35</v>
      </c>
      <c r="AA17" s="6" t="s">
        <v>35</v>
      </c>
      <c r="AB17" s="6" t="str">
        <f t="shared" si="6"/>
        <v>0</v>
      </c>
      <c r="AC17" s="6">
        <v>2</v>
      </c>
      <c r="AD17" s="6">
        <v>3</v>
      </c>
      <c r="AE17" s="6">
        <f t="shared" si="7"/>
        <v>5</v>
      </c>
      <c r="AF17" s="6" t="s">
        <v>35</v>
      </c>
      <c r="AG17" s="6" t="s">
        <v>35</v>
      </c>
      <c r="AH17" s="6" t="str">
        <f t="shared" si="8"/>
        <v>0</v>
      </c>
      <c r="AI17" s="6" t="s">
        <v>35</v>
      </c>
      <c r="AJ17" s="6" t="s">
        <v>35</v>
      </c>
      <c r="AK17" s="6" t="str">
        <f t="shared" si="9"/>
        <v>0</v>
      </c>
      <c r="AL17" s="6">
        <v>1</v>
      </c>
      <c r="AM17" s="6">
        <v>1</v>
      </c>
      <c r="AN17" s="6">
        <f t="shared" si="10"/>
        <v>2</v>
      </c>
      <c r="AO17" s="6" t="s">
        <v>35</v>
      </c>
      <c r="AP17" s="6" t="s">
        <v>35</v>
      </c>
      <c r="AQ17" s="6" t="str">
        <f t="shared" si="11"/>
        <v>0</v>
      </c>
      <c r="AR17" s="6" t="s">
        <v>35</v>
      </c>
      <c r="AS17" s="6" t="s">
        <v>35</v>
      </c>
      <c r="AT17" s="6" t="str">
        <f t="shared" si="12"/>
        <v>0</v>
      </c>
      <c r="AU17" s="6" t="s">
        <v>35</v>
      </c>
      <c r="AV17" s="6" t="s">
        <v>35</v>
      </c>
      <c r="AW17" s="6" t="str">
        <f t="shared" si="13"/>
        <v>0</v>
      </c>
      <c r="AX17" s="6" t="s">
        <v>35</v>
      </c>
      <c r="AY17" s="6" t="s">
        <v>35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35</v>
      </c>
      <c r="BE17" s="6">
        <v>1</v>
      </c>
      <c r="BF17" s="6">
        <f t="shared" si="16"/>
        <v>1</v>
      </c>
      <c r="BG17" s="6" t="s">
        <v>35</v>
      </c>
      <c r="BH17" s="6" t="s">
        <v>35</v>
      </c>
      <c r="BI17" s="6" t="str">
        <f t="shared" si="17"/>
        <v>0</v>
      </c>
      <c r="BJ17" s="6" t="s">
        <v>35</v>
      </c>
      <c r="BK17" s="6">
        <v>1</v>
      </c>
      <c r="BL17" s="6">
        <f t="shared" si="18"/>
        <v>1</v>
      </c>
      <c r="BM17" s="6" t="s">
        <v>35</v>
      </c>
      <c r="BN17" s="6" t="s">
        <v>35</v>
      </c>
      <c r="BO17" s="6" t="str">
        <f t="shared" si="19"/>
        <v>0</v>
      </c>
      <c r="BP17" s="6" t="s">
        <v>35</v>
      </c>
      <c r="BQ17" s="6">
        <v>1</v>
      </c>
      <c r="BR17" s="6">
        <f t="shared" si="20"/>
        <v>1</v>
      </c>
      <c r="BS17" s="6" t="s">
        <v>35</v>
      </c>
      <c r="BT17" s="6" t="s">
        <v>35</v>
      </c>
      <c r="BU17" s="6" t="str">
        <f t="shared" si="21"/>
        <v>0</v>
      </c>
      <c r="BV17" s="6" t="s">
        <v>35</v>
      </c>
      <c r="BW17" s="6" t="s">
        <v>35</v>
      </c>
      <c r="BX17" s="6" t="str">
        <f t="shared" si="22"/>
        <v>0</v>
      </c>
      <c r="BY17" s="6" t="s">
        <v>35</v>
      </c>
      <c r="BZ17" s="6" t="s">
        <v>35</v>
      </c>
      <c r="CA17" s="6" t="str">
        <f t="shared" si="23"/>
        <v>0</v>
      </c>
      <c r="CB17" s="6" t="s">
        <v>35</v>
      </c>
      <c r="CC17" s="6" t="s">
        <v>35</v>
      </c>
      <c r="CD17" s="6" t="str">
        <f t="shared" si="24"/>
        <v>0</v>
      </c>
      <c r="CE17" s="6" t="s">
        <v>35</v>
      </c>
      <c r="CF17" s="6" t="s">
        <v>35</v>
      </c>
      <c r="CG17" s="6" t="str">
        <f t="shared" si="25"/>
        <v>0</v>
      </c>
      <c r="CH17" s="6" t="s">
        <v>35</v>
      </c>
      <c r="CI17" s="6" t="s">
        <v>35</v>
      </c>
      <c r="CJ17" s="6" t="str">
        <f t="shared" si="26"/>
        <v>0</v>
      </c>
      <c r="CK17" s="6" t="s">
        <v>35</v>
      </c>
      <c r="CL17" s="6" t="s">
        <v>35</v>
      </c>
      <c r="CM17" s="6" t="str">
        <f t="shared" si="27"/>
        <v>0</v>
      </c>
      <c r="CN17" s="6" t="s">
        <v>35</v>
      </c>
      <c r="CO17" s="6" t="s">
        <v>35</v>
      </c>
      <c r="CP17" s="6" t="str">
        <f t="shared" si="28"/>
        <v>0</v>
      </c>
      <c r="CQ17" s="6">
        <v>17</v>
      </c>
      <c r="CR17" s="6">
        <v>43</v>
      </c>
      <c r="CS17" s="6">
        <f t="shared" si="29"/>
        <v>60</v>
      </c>
    </row>
    <row r="18" spans="1:97" s="17" customFormat="1" ht="12.75" customHeight="1">
      <c r="A18" s="45">
        <v>2</v>
      </c>
      <c r="B18" s="26" t="s">
        <v>202</v>
      </c>
      <c r="C18" s="45">
        <v>371</v>
      </c>
      <c r="D18" s="28" t="s">
        <v>166</v>
      </c>
      <c r="E18" s="17">
        <v>50013</v>
      </c>
      <c r="F18" s="17">
        <v>3</v>
      </c>
      <c r="G18" s="6" t="s">
        <v>206</v>
      </c>
      <c r="H18" s="6">
        <v>2</v>
      </c>
      <c r="I18" s="6">
        <v>10</v>
      </c>
      <c r="J18" s="6">
        <f t="shared" si="0"/>
        <v>12</v>
      </c>
      <c r="K18" s="6">
        <v>1</v>
      </c>
      <c r="L18" s="6" t="s">
        <v>35</v>
      </c>
      <c r="M18" s="6">
        <f t="shared" si="1"/>
        <v>1</v>
      </c>
      <c r="N18" s="6">
        <v>10</v>
      </c>
      <c r="O18" s="6">
        <v>11</v>
      </c>
      <c r="P18" s="6">
        <f t="shared" si="2"/>
        <v>21</v>
      </c>
      <c r="Q18" s="6" t="s">
        <v>35</v>
      </c>
      <c r="R18" s="6">
        <v>5</v>
      </c>
      <c r="S18" s="6">
        <f t="shared" si="3"/>
        <v>5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 t="s">
        <v>35</v>
      </c>
      <c r="AD18" s="6">
        <v>2</v>
      </c>
      <c r="AE18" s="6">
        <f t="shared" si="7"/>
        <v>2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 t="s">
        <v>35</v>
      </c>
      <c r="AN18" s="6" t="str">
        <f t="shared" si="10"/>
        <v>0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7</v>
      </c>
      <c r="BB18" s="6">
        <v>1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>
        <v>1</v>
      </c>
      <c r="BR18" s="6">
        <f t="shared" si="20"/>
        <v>1</v>
      </c>
      <c r="BS18" s="6">
        <v>1</v>
      </c>
      <c r="BT18" s="6">
        <v>5</v>
      </c>
      <c r="BU18" s="6">
        <f t="shared" si="21"/>
        <v>6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>
        <v>1</v>
      </c>
      <c r="CO18" s="6">
        <v>3</v>
      </c>
      <c r="CP18" s="6">
        <f t="shared" si="28"/>
        <v>4</v>
      </c>
      <c r="CQ18" s="6">
        <v>22</v>
      </c>
      <c r="CR18" s="6">
        <v>38</v>
      </c>
      <c r="CS18" s="6">
        <f t="shared" si="29"/>
        <v>60</v>
      </c>
    </row>
    <row r="19" spans="1:97" s="17" customFormat="1" ht="12.75" customHeight="1">
      <c r="A19" s="45">
        <v>3</v>
      </c>
      <c r="B19" s="26" t="s">
        <v>207</v>
      </c>
      <c r="C19" s="45">
        <v>1061</v>
      </c>
      <c r="D19" s="28" t="s">
        <v>43</v>
      </c>
      <c r="E19" s="17">
        <v>59241</v>
      </c>
      <c r="F19" s="17">
        <v>3</v>
      </c>
      <c r="G19" s="6" t="s">
        <v>206</v>
      </c>
      <c r="H19" s="6">
        <v>4</v>
      </c>
      <c r="I19" s="6">
        <v>4</v>
      </c>
      <c r="J19" s="6">
        <f t="shared" si="0"/>
        <v>8</v>
      </c>
      <c r="K19" s="6">
        <v>2</v>
      </c>
      <c r="L19" s="6">
        <v>6</v>
      </c>
      <c r="M19" s="6">
        <f t="shared" si="1"/>
        <v>8</v>
      </c>
      <c r="N19" s="6">
        <v>8</v>
      </c>
      <c r="O19" s="6">
        <v>6</v>
      </c>
      <c r="P19" s="6">
        <f t="shared" si="2"/>
        <v>14</v>
      </c>
      <c r="Q19" s="6" t="s">
        <v>35</v>
      </c>
      <c r="R19" s="6">
        <v>9</v>
      </c>
      <c r="S19" s="6">
        <f t="shared" si="3"/>
        <v>9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 t="s">
        <v>35</v>
      </c>
      <c r="AD19" s="6" t="s">
        <v>35</v>
      </c>
      <c r="AE19" s="6" t="str">
        <f t="shared" si="7"/>
        <v>0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 t="s">
        <v>35</v>
      </c>
      <c r="AM19" s="6" t="s">
        <v>35</v>
      </c>
      <c r="AN19" s="6" t="str">
        <f t="shared" si="10"/>
        <v>0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6</v>
      </c>
      <c r="BB19" s="6">
        <v>2</v>
      </c>
      <c r="BC19" s="6">
        <f t="shared" si="15"/>
        <v>8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 t="s">
        <v>35</v>
      </c>
      <c r="CO19" s="6">
        <v>1</v>
      </c>
      <c r="CP19" s="6">
        <f t="shared" si="28"/>
        <v>1</v>
      </c>
      <c r="CQ19" s="6">
        <v>20</v>
      </c>
      <c r="CR19" s="6">
        <v>28</v>
      </c>
      <c r="CS19" s="6">
        <f t="shared" si="29"/>
        <v>48</v>
      </c>
    </row>
    <row r="20" spans="1:97" s="17" customFormat="1" ht="12.75" customHeight="1">
      <c r="A20" s="45">
        <v>17</v>
      </c>
      <c r="B20" s="26" t="s">
        <v>208</v>
      </c>
      <c r="C20" s="45">
        <v>3203</v>
      </c>
      <c r="D20" s="28" t="s">
        <v>44</v>
      </c>
      <c r="E20" s="17">
        <v>72040</v>
      </c>
      <c r="F20" s="17">
        <v>3</v>
      </c>
      <c r="G20" s="6" t="s">
        <v>206</v>
      </c>
      <c r="H20" s="6">
        <v>4</v>
      </c>
      <c r="I20" s="6">
        <v>8</v>
      </c>
      <c r="J20" s="6">
        <f t="shared" si="0"/>
        <v>12</v>
      </c>
      <c r="K20" s="6">
        <v>4</v>
      </c>
      <c r="L20" s="6">
        <v>9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35</v>
      </c>
      <c r="U20" s="6" t="s">
        <v>35</v>
      </c>
      <c r="V20" s="6" t="str">
        <f t="shared" si="4"/>
        <v>0</v>
      </c>
      <c r="W20" s="6" t="s">
        <v>35</v>
      </c>
      <c r="X20" s="6" t="s">
        <v>35</v>
      </c>
      <c r="Y20" s="6" t="str">
        <f t="shared" si="5"/>
        <v>0</v>
      </c>
      <c r="Z20" s="6" t="s">
        <v>35</v>
      </c>
      <c r="AA20" s="6" t="s">
        <v>35</v>
      </c>
      <c r="AB20" s="6" t="str">
        <f t="shared" si="6"/>
        <v>0</v>
      </c>
      <c r="AC20" s="6">
        <v>1</v>
      </c>
      <c r="AD20" s="6">
        <v>1</v>
      </c>
      <c r="AE20" s="6">
        <f t="shared" si="7"/>
        <v>2</v>
      </c>
      <c r="AF20" s="6" t="s">
        <v>35</v>
      </c>
      <c r="AG20" s="6" t="s">
        <v>35</v>
      </c>
      <c r="AH20" s="6" t="str">
        <f t="shared" si="8"/>
        <v>0</v>
      </c>
      <c r="AI20" s="6" t="s">
        <v>35</v>
      </c>
      <c r="AJ20" s="6" t="s">
        <v>35</v>
      </c>
      <c r="AK20" s="6" t="str">
        <f t="shared" si="9"/>
        <v>0</v>
      </c>
      <c r="AL20" s="6">
        <v>2</v>
      </c>
      <c r="AM20" s="6">
        <v>2</v>
      </c>
      <c r="AN20" s="6">
        <f t="shared" si="10"/>
        <v>4</v>
      </c>
      <c r="AO20" s="6" t="s">
        <v>35</v>
      </c>
      <c r="AP20" s="6" t="s">
        <v>35</v>
      </c>
      <c r="AQ20" s="6" t="str">
        <f t="shared" si="11"/>
        <v>0</v>
      </c>
      <c r="AR20" s="6" t="s">
        <v>35</v>
      </c>
      <c r="AS20" s="6" t="s">
        <v>35</v>
      </c>
      <c r="AT20" s="6" t="str">
        <f t="shared" si="12"/>
        <v>0</v>
      </c>
      <c r="AU20" s="6" t="s">
        <v>35</v>
      </c>
      <c r="AV20" s="6" t="s">
        <v>35</v>
      </c>
      <c r="AW20" s="6" t="str">
        <f t="shared" si="13"/>
        <v>0</v>
      </c>
      <c r="AX20" s="6" t="s">
        <v>35</v>
      </c>
      <c r="AY20" s="6" t="s">
        <v>35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35</v>
      </c>
      <c r="BE20" s="6" t="s">
        <v>35</v>
      </c>
      <c r="BF20" s="6" t="str">
        <f t="shared" si="16"/>
        <v>0</v>
      </c>
      <c r="BG20" s="6" t="s">
        <v>35</v>
      </c>
      <c r="BH20" s="6" t="s">
        <v>35</v>
      </c>
      <c r="BI20" s="6" t="str">
        <f t="shared" si="17"/>
        <v>0</v>
      </c>
      <c r="BJ20" s="6" t="s">
        <v>35</v>
      </c>
      <c r="BK20" s="6" t="s">
        <v>35</v>
      </c>
      <c r="BL20" s="6" t="str">
        <f t="shared" si="18"/>
        <v>0</v>
      </c>
      <c r="BM20" s="6" t="s">
        <v>35</v>
      </c>
      <c r="BN20" s="6" t="s">
        <v>35</v>
      </c>
      <c r="BO20" s="6" t="str">
        <f t="shared" si="19"/>
        <v>0</v>
      </c>
      <c r="BP20" s="6" t="s">
        <v>35</v>
      </c>
      <c r="BQ20" s="6" t="s">
        <v>35</v>
      </c>
      <c r="BR20" s="6" t="str">
        <f t="shared" si="20"/>
        <v>0</v>
      </c>
      <c r="BS20" s="6" t="s">
        <v>35</v>
      </c>
      <c r="BT20" s="6" t="s">
        <v>35</v>
      </c>
      <c r="BU20" s="6" t="str">
        <f t="shared" si="21"/>
        <v>0</v>
      </c>
      <c r="BV20" s="6" t="s">
        <v>35</v>
      </c>
      <c r="BW20" s="6" t="s">
        <v>35</v>
      </c>
      <c r="BX20" s="6" t="str">
        <f t="shared" si="22"/>
        <v>0</v>
      </c>
      <c r="BY20" s="6" t="s">
        <v>35</v>
      </c>
      <c r="BZ20" s="6" t="s">
        <v>35</v>
      </c>
      <c r="CA20" s="6" t="str">
        <f t="shared" si="23"/>
        <v>0</v>
      </c>
      <c r="CB20" s="6" t="s">
        <v>35</v>
      </c>
      <c r="CC20" s="6" t="s">
        <v>35</v>
      </c>
      <c r="CD20" s="6" t="str">
        <f t="shared" si="24"/>
        <v>0</v>
      </c>
      <c r="CE20" s="6" t="s">
        <v>35</v>
      </c>
      <c r="CF20" s="6" t="s">
        <v>35</v>
      </c>
      <c r="CG20" s="6" t="str">
        <f t="shared" si="25"/>
        <v>0</v>
      </c>
      <c r="CH20" s="6" t="s">
        <v>35</v>
      </c>
      <c r="CI20" s="6" t="s">
        <v>35</v>
      </c>
      <c r="CJ20" s="6" t="str">
        <f t="shared" si="26"/>
        <v>0</v>
      </c>
      <c r="CK20" s="6" t="s">
        <v>35</v>
      </c>
      <c r="CL20" s="6" t="s">
        <v>35</v>
      </c>
      <c r="CM20" s="6" t="str">
        <f t="shared" si="27"/>
        <v>0</v>
      </c>
      <c r="CN20" s="6">
        <v>1</v>
      </c>
      <c r="CO20" s="6" t="s">
        <v>35</v>
      </c>
      <c r="CP20" s="6">
        <f t="shared" si="28"/>
        <v>1</v>
      </c>
      <c r="CQ20" s="6">
        <v>23</v>
      </c>
      <c r="CR20" s="6">
        <v>40</v>
      </c>
      <c r="CS20" s="6">
        <f t="shared" si="29"/>
        <v>63</v>
      </c>
    </row>
    <row r="21" spans="1:97" s="17" customFormat="1" ht="12.75" customHeight="1">
      <c r="A21" s="45">
        <v>21</v>
      </c>
      <c r="B21" s="26" t="s">
        <v>213</v>
      </c>
      <c r="C21" s="45">
        <v>5192</v>
      </c>
      <c r="D21" s="28" t="s">
        <v>58</v>
      </c>
      <c r="E21" s="17">
        <v>54437</v>
      </c>
      <c r="F21" s="17">
        <v>3</v>
      </c>
      <c r="G21" s="6" t="s">
        <v>206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6</v>
      </c>
      <c r="M21" s="6">
        <f t="shared" si="1"/>
        <v>10</v>
      </c>
      <c r="N21" s="6">
        <v>4</v>
      </c>
      <c r="O21" s="6">
        <v>6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35</v>
      </c>
      <c r="U21" s="6" t="s">
        <v>35</v>
      </c>
      <c r="V21" s="6" t="str">
        <f t="shared" si="4"/>
        <v>0</v>
      </c>
      <c r="W21" s="6" t="s">
        <v>35</v>
      </c>
      <c r="X21" s="6" t="s">
        <v>35</v>
      </c>
      <c r="Y21" s="6" t="str">
        <f t="shared" si="5"/>
        <v>0</v>
      </c>
      <c r="Z21" s="6" t="s">
        <v>35</v>
      </c>
      <c r="AA21" s="6" t="s">
        <v>35</v>
      </c>
      <c r="AB21" s="6" t="str">
        <f t="shared" si="6"/>
        <v>0</v>
      </c>
      <c r="AC21" s="6" t="s">
        <v>35</v>
      </c>
      <c r="AD21" s="6" t="s">
        <v>35</v>
      </c>
      <c r="AE21" s="6" t="str">
        <f t="shared" si="7"/>
        <v>0</v>
      </c>
      <c r="AF21" s="6" t="s">
        <v>35</v>
      </c>
      <c r="AG21" s="6" t="s">
        <v>35</v>
      </c>
      <c r="AH21" s="6" t="str">
        <f t="shared" si="8"/>
        <v>0</v>
      </c>
      <c r="AI21" s="6" t="s">
        <v>35</v>
      </c>
      <c r="AJ21" s="6" t="s">
        <v>35</v>
      </c>
      <c r="AK21" s="6" t="str">
        <f t="shared" si="9"/>
        <v>0</v>
      </c>
      <c r="AL21" s="6" t="s">
        <v>35</v>
      </c>
      <c r="AM21" s="6" t="s">
        <v>35</v>
      </c>
      <c r="AN21" s="6" t="str">
        <f t="shared" si="10"/>
        <v>0</v>
      </c>
      <c r="AO21" s="6" t="s">
        <v>35</v>
      </c>
      <c r="AP21" s="6" t="s">
        <v>35</v>
      </c>
      <c r="AQ21" s="6" t="str">
        <f t="shared" si="11"/>
        <v>0</v>
      </c>
      <c r="AR21" s="6" t="s">
        <v>35</v>
      </c>
      <c r="AS21" s="6" t="s">
        <v>35</v>
      </c>
      <c r="AT21" s="6" t="str">
        <f t="shared" si="12"/>
        <v>0</v>
      </c>
      <c r="AU21" s="6" t="s">
        <v>35</v>
      </c>
      <c r="AV21" s="6" t="s">
        <v>35</v>
      </c>
      <c r="AW21" s="6" t="str">
        <f t="shared" si="13"/>
        <v>0</v>
      </c>
      <c r="AX21" s="6" t="s">
        <v>35</v>
      </c>
      <c r="AY21" s="6" t="s">
        <v>35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35</v>
      </c>
      <c r="BE21" s="6" t="s">
        <v>35</v>
      </c>
      <c r="BF21" s="6" t="str">
        <f t="shared" si="16"/>
        <v>0</v>
      </c>
      <c r="BG21" s="6" t="s">
        <v>35</v>
      </c>
      <c r="BH21" s="6" t="s">
        <v>35</v>
      </c>
      <c r="BI21" s="6" t="str">
        <f t="shared" si="17"/>
        <v>0</v>
      </c>
      <c r="BJ21" s="6" t="s">
        <v>35</v>
      </c>
      <c r="BK21" s="6" t="s">
        <v>35</v>
      </c>
      <c r="BL21" s="6" t="str">
        <f t="shared" si="18"/>
        <v>0</v>
      </c>
      <c r="BM21" s="6" t="s">
        <v>35</v>
      </c>
      <c r="BN21" s="6" t="s">
        <v>35</v>
      </c>
      <c r="BO21" s="6" t="str">
        <f t="shared" si="19"/>
        <v>0</v>
      </c>
      <c r="BP21" s="6" t="s">
        <v>35</v>
      </c>
      <c r="BQ21" s="6" t="s">
        <v>35</v>
      </c>
      <c r="BR21" s="6" t="str">
        <f t="shared" si="20"/>
        <v>0</v>
      </c>
      <c r="BS21" s="6" t="s">
        <v>35</v>
      </c>
      <c r="BT21" s="6" t="s">
        <v>35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35</v>
      </c>
      <c r="BZ21" s="6" t="s">
        <v>35</v>
      </c>
      <c r="CA21" s="6" t="str">
        <f t="shared" si="23"/>
        <v>0</v>
      </c>
      <c r="CB21" s="6" t="s">
        <v>35</v>
      </c>
      <c r="CC21" s="6" t="s">
        <v>35</v>
      </c>
      <c r="CD21" s="6" t="str">
        <f t="shared" si="24"/>
        <v>0</v>
      </c>
      <c r="CE21" s="6" t="s">
        <v>35</v>
      </c>
      <c r="CF21" s="6" t="s">
        <v>35</v>
      </c>
      <c r="CG21" s="6" t="str">
        <f t="shared" si="25"/>
        <v>0</v>
      </c>
      <c r="CH21" s="6" t="s">
        <v>35</v>
      </c>
      <c r="CI21" s="6" t="s">
        <v>35</v>
      </c>
      <c r="CJ21" s="6" t="str">
        <f t="shared" si="26"/>
        <v>0</v>
      </c>
      <c r="CK21" s="6" t="s">
        <v>35</v>
      </c>
      <c r="CL21" s="6" t="s">
        <v>35</v>
      </c>
      <c r="CM21" s="6" t="str">
        <f t="shared" si="27"/>
        <v>0</v>
      </c>
      <c r="CN21" s="6" t="s">
        <v>35</v>
      </c>
      <c r="CO21" s="6">
        <v>1</v>
      </c>
      <c r="CP21" s="6">
        <f t="shared" si="28"/>
        <v>1</v>
      </c>
      <c r="CQ21" s="6">
        <v>15</v>
      </c>
      <c r="CR21" s="6">
        <v>45</v>
      </c>
      <c r="CS21" s="6">
        <f t="shared" si="29"/>
        <v>60</v>
      </c>
    </row>
    <row r="22" spans="1:97" s="17" customFormat="1" ht="3.75" customHeight="1">
      <c r="A22" s="49"/>
      <c r="B22" s="37"/>
      <c r="C22" s="38"/>
      <c r="D22" s="39"/>
      <c r="F22" s="27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176"/>
      <c r="U22" s="17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76"/>
      <c r="AG22" s="176"/>
      <c r="AH22" s="6" t="str">
        <f t="shared" si="8"/>
        <v>0</v>
      </c>
      <c r="AI22" s="176"/>
      <c r="AJ22" s="176"/>
      <c r="AK22" s="6" t="str">
        <f t="shared" si="9"/>
        <v>0</v>
      </c>
      <c r="AL22" s="40"/>
      <c r="AM22" s="40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76"/>
      <c r="AV22" s="176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40"/>
      <c r="BH22" s="40"/>
      <c r="BI22" s="6" t="str">
        <f t="shared" si="17"/>
        <v>0</v>
      </c>
      <c r="BJ22" s="6"/>
      <c r="BK22" s="6"/>
      <c r="BL22" s="6" t="str">
        <f t="shared" si="18"/>
        <v>0</v>
      </c>
      <c r="BM22" s="176"/>
      <c r="BN22" s="176"/>
      <c r="BO22" s="6" t="str">
        <f t="shared" si="19"/>
        <v>0</v>
      </c>
      <c r="BP22" s="6"/>
      <c r="BQ22" s="6"/>
      <c r="BR22" s="6" t="str">
        <f t="shared" si="20"/>
        <v>0</v>
      </c>
      <c r="BS22" s="40"/>
      <c r="BT22" s="40"/>
      <c r="BU22" s="6" t="str">
        <f t="shared" si="21"/>
        <v>0</v>
      </c>
      <c r="BV22" s="40"/>
      <c r="BW22" s="40"/>
      <c r="BX22" s="6" t="str">
        <f t="shared" si="22"/>
        <v>0</v>
      </c>
      <c r="BY22" s="6"/>
      <c r="BZ22" s="6"/>
      <c r="CA22" s="6" t="str">
        <f t="shared" si="23"/>
        <v>0</v>
      </c>
      <c r="CB22" s="176"/>
      <c r="CC22" s="176"/>
      <c r="CD22" s="6" t="str">
        <f t="shared" si="24"/>
        <v>0</v>
      </c>
      <c r="CE22" s="176"/>
      <c r="CF22" s="176"/>
      <c r="CG22" s="6" t="str">
        <f t="shared" si="25"/>
        <v>0</v>
      </c>
      <c r="CH22" s="176"/>
      <c r="CI22" s="176"/>
      <c r="CJ22" s="6" t="str">
        <f t="shared" si="26"/>
        <v>0</v>
      </c>
      <c r="CK22" s="176"/>
      <c r="CL22" s="176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97" s="155" customFormat="1" ht="14.3">
      <c r="A23" s="65" t="s">
        <v>45</v>
      </c>
      <c r="B23" s="41"/>
      <c r="C23" s="164"/>
      <c r="D23" s="165"/>
      <c r="E23" s="22"/>
      <c r="F23" s="164"/>
      <c r="G23" s="175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</row>
    <row r="24" spans="1:97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6" t="str">
        <f t="shared" si="0"/>
        <v>0</v>
      </c>
      <c r="K24" s="182"/>
      <c r="L24" s="182"/>
      <c r="M24" s="6" t="str">
        <f t="shared" si="1"/>
        <v>0</v>
      </c>
      <c r="N24" s="182"/>
      <c r="O24" s="182"/>
      <c r="P24" s="6" t="str">
        <f t="shared" si="2"/>
        <v>0</v>
      </c>
      <c r="Q24" s="182"/>
      <c r="R24" s="182"/>
      <c r="S24" s="6" t="str">
        <f t="shared" si="3"/>
        <v>0</v>
      </c>
      <c r="T24" s="6"/>
      <c r="U24" s="6"/>
      <c r="V24" s="6" t="str">
        <f t="shared" si="4"/>
        <v>0</v>
      </c>
      <c r="W24" s="182"/>
      <c r="X24" s="182"/>
      <c r="Y24" s="6" t="str">
        <f t="shared" si="5"/>
        <v>0</v>
      </c>
      <c r="Z24" s="182"/>
      <c r="AA24" s="182"/>
      <c r="AB24" s="6" t="str">
        <f t="shared" si="6"/>
        <v>0</v>
      </c>
      <c r="AC24" s="182"/>
      <c r="AD24" s="182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83"/>
      <c r="AM24" s="183"/>
      <c r="AN24" s="6" t="str">
        <f t="shared" si="10"/>
        <v>0</v>
      </c>
      <c r="AO24" s="182"/>
      <c r="AP24" s="182"/>
      <c r="AQ24" s="6" t="str">
        <f t="shared" si="11"/>
        <v>0</v>
      </c>
      <c r="AR24" s="182"/>
      <c r="AS24" s="182"/>
      <c r="AT24" s="6" t="str">
        <f t="shared" si="12"/>
        <v>0</v>
      </c>
      <c r="AU24" s="6"/>
      <c r="AV24" s="6"/>
      <c r="AW24" s="6" t="str">
        <f t="shared" si="13"/>
        <v>0</v>
      </c>
      <c r="AX24" s="182"/>
      <c r="AY24" s="182"/>
      <c r="AZ24" s="6" t="str">
        <f t="shared" si="14"/>
        <v>0</v>
      </c>
      <c r="BA24" s="182"/>
      <c r="BB24" s="182"/>
      <c r="BC24" s="6" t="str">
        <f t="shared" si="15"/>
        <v>0</v>
      </c>
      <c r="BD24" s="182"/>
      <c r="BE24" s="182"/>
      <c r="BF24" s="6" t="str">
        <f t="shared" si="16"/>
        <v>0</v>
      </c>
      <c r="BG24" s="183"/>
      <c r="BH24" s="183"/>
      <c r="BI24" s="6" t="str">
        <f t="shared" si="17"/>
        <v>0</v>
      </c>
      <c r="BJ24" s="182"/>
      <c r="BK24" s="182"/>
      <c r="BL24" s="6" t="str">
        <f t="shared" si="18"/>
        <v>0</v>
      </c>
      <c r="BM24" s="6"/>
      <c r="BN24" s="6"/>
      <c r="BO24" s="6" t="str">
        <f t="shared" si="19"/>
        <v>0</v>
      </c>
      <c r="BP24" s="182"/>
      <c r="BQ24" s="182"/>
      <c r="BR24" s="6" t="str">
        <f t="shared" si="20"/>
        <v>0</v>
      </c>
      <c r="BS24" s="6"/>
      <c r="BT24" s="183"/>
      <c r="BU24" s="6" t="str">
        <f t="shared" si="21"/>
        <v>0</v>
      </c>
      <c r="BV24" s="183"/>
      <c r="BW24" s="183"/>
      <c r="BX24" s="6" t="str">
        <f t="shared" si="22"/>
        <v>0</v>
      </c>
      <c r="BY24" s="182"/>
      <c r="BZ24" s="182"/>
      <c r="CA24" s="6" t="str">
        <f t="shared" si="23"/>
        <v>0</v>
      </c>
      <c r="CB24" s="6"/>
      <c r="CC24" s="6"/>
      <c r="CD24" s="6" t="str">
        <f t="shared" si="24"/>
        <v>0</v>
      </c>
      <c r="CE24" s="6"/>
      <c r="CF24" s="6"/>
      <c r="CG24" s="6" t="str">
        <f t="shared" si="25"/>
        <v>0</v>
      </c>
      <c r="CH24" s="6"/>
      <c r="CI24" s="6"/>
      <c r="CJ24" s="6" t="str">
        <f t="shared" si="26"/>
        <v>0</v>
      </c>
      <c r="CK24" s="6"/>
      <c r="CL24" s="6"/>
      <c r="CM24" s="6" t="str">
        <f t="shared" si="27"/>
        <v>0</v>
      </c>
      <c r="CN24" s="182"/>
      <c r="CO24" s="155"/>
      <c r="CP24" s="6" t="str">
        <f t="shared" si="28"/>
        <v>0</v>
      </c>
      <c r="CQ24" s="155"/>
      <c r="CR24" s="155"/>
      <c r="CS24" s="6" t="str">
        <f t="shared" si="29"/>
        <v>0</v>
      </c>
    </row>
    <row r="25" spans="1:97" s="17" customFormat="1" ht="12.75" hidden="1" customHeight="1">
      <c r="A25" s="45">
        <v>1</v>
      </c>
      <c r="B25" s="26" t="s">
        <v>201</v>
      </c>
      <c r="C25" s="45">
        <v>121</v>
      </c>
      <c r="D25" s="28" t="s">
        <v>128</v>
      </c>
      <c r="E25" s="17">
        <v>21276</v>
      </c>
      <c r="F25" s="17">
        <v>2</v>
      </c>
      <c r="G25" s="6" t="s">
        <v>45</v>
      </c>
      <c r="H25" s="6" t="s">
        <v>35</v>
      </c>
      <c r="I25" s="6" t="s">
        <v>35</v>
      </c>
      <c r="J25" s="6" t="str">
        <f t="shared" si="0"/>
        <v>0</v>
      </c>
      <c r="K25" s="6" t="s">
        <v>35</v>
      </c>
      <c r="L25" s="6" t="s">
        <v>35</v>
      </c>
      <c r="M25" s="6" t="str">
        <f t="shared" si="1"/>
        <v>0</v>
      </c>
      <c r="N25" s="6" t="s">
        <v>35</v>
      </c>
      <c r="O25" s="6" t="s">
        <v>35</v>
      </c>
      <c r="P25" s="6" t="str">
        <f t="shared" si="2"/>
        <v>0</v>
      </c>
      <c r="Q25" s="6" t="s">
        <v>35</v>
      </c>
      <c r="R25" s="6" t="s">
        <v>35</v>
      </c>
      <c r="S25" s="6" t="str">
        <f t="shared" si="3"/>
        <v>0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 t="s">
        <v>35</v>
      </c>
      <c r="AD25" s="6" t="s">
        <v>35</v>
      </c>
      <c r="AE25" s="6" t="str">
        <f t="shared" si="7"/>
        <v>0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 t="s">
        <v>35</v>
      </c>
      <c r="BC25" s="6" t="str">
        <f t="shared" si="15"/>
        <v>0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 t="s">
        <v>35</v>
      </c>
      <c r="CO25" s="6" t="s">
        <v>35</v>
      </c>
      <c r="CP25" s="6" t="str">
        <f t="shared" si="28"/>
        <v>0</v>
      </c>
      <c r="CQ25" s="6" t="s">
        <v>35</v>
      </c>
      <c r="CR25" s="6" t="s">
        <v>35</v>
      </c>
      <c r="CS25" s="6" t="str">
        <f t="shared" si="29"/>
        <v>0</v>
      </c>
    </row>
    <row r="26" spans="1:97" s="17" customFormat="1" ht="12.75" customHeight="1">
      <c r="A26" s="45">
        <v>1</v>
      </c>
      <c r="B26" s="26" t="s">
        <v>201</v>
      </c>
      <c r="C26" s="45">
        <v>191</v>
      </c>
      <c r="D26" s="28" t="s">
        <v>46</v>
      </c>
      <c r="E26" s="17">
        <v>23852</v>
      </c>
      <c r="F26" s="17">
        <v>2</v>
      </c>
      <c r="G26" s="6" t="s">
        <v>45</v>
      </c>
      <c r="H26" s="6">
        <v>1</v>
      </c>
      <c r="I26" s="6">
        <v>4</v>
      </c>
      <c r="J26" s="6">
        <f t="shared" si="0"/>
        <v>5</v>
      </c>
      <c r="K26" s="6">
        <v>2</v>
      </c>
      <c r="L26" s="6">
        <v>2</v>
      </c>
      <c r="M26" s="6">
        <f t="shared" si="1"/>
        <v>4</v>
      </c>
      <c r="N26" s="6">
        <v>2</v>
      </c>
      <c r="O26" s="6">
        <v>5</v>
      </c>
      <c r="P26" s="6">
        <f t="shared" si="2"/>
        <v>7</v>
      </c>
      <c r="Q26" s="6">
        <v>3</v>
      </c>
      <c r="R26" s="6">
        <v>8</v>
      </c>
      <c r="S26" s="6">
        <f t="shared" si="3"/>
        <v>11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 t="s">
        <v>35</v>
      </c>
      <c r="AD26" s="6">
        <v>2</v>
      </c>
      <c r="AE26" s="6">
        <f t="shared" si="7"/>
        <v>2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>
        <v>4</v>
      </c>
      <c r="AM26" s="6">
        <v>2</v>
      </c>
      <c r="AN26" s="6">
        <f t="shared" si="10"/>
        <v>6</v>
      </c>
      <c r="AO26" s="6" t="s">
        <v>35</v>
      </c>
      <c r="AP26" s="6">
        <v>3</v>
      </c>
      <c r="AQ26" s="6">
        <f t="shared" si="11"/>
        <v>3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 t="s">
        <v>35</v>
      </c>
      <c r="BB26" s="6" t="s">
        <v>35</v>
      </c>
      <c r="BC26" s="6" t="str">
        <f t="shared" si="15"/>
        <v>0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>
        <v>1</v>
      </c>
      <c r="BK26" s="6" t="s">
        <v>35</v>
      </c>
      <c r="BL26" s="6">
        <f t="shared" si="18"/>
        <v>1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>
        <v>1</v>
      </c>
      <c r="BR26" s="6">
        <f t="shared" si="20"/>
        <v>1</v>
      </c>
      <c r="BS26" s="6" t="s">
        <v>35</v>
      </c>
      <c r="BT26" s="6" t="s">
        <v>35</v>
      </c>
      <c r="BU26" s="6" t="str">
        <f t="shared" si="21"/>
        <v>0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 t="s">
        <v>35</v>
      </c>
      <c r="CO26" s="6" t="s">
        <v>35</v>
      </c>
      <c r="CP26" s="6" t="str">
        <f t="shared" si="28"/>
        <v>0</v>
      </c>
      <c r="CQ26" s="6">
        <v>13</v>
      </c>
      <c r="CR26" s="6">
        <v>27</v>
      </c>
      <c r="CS26" s="6">
        <f t="shared" si="29"/>
        <v>40</v>
      </c>
    </row>
    <row r="27" spans="1:97" s="17" customFormat="1" ht="12.75" customHeight="1">
      <c r="A27" s="45">
        <v>1</v>
      </c>
      <c r="B27" s="26" t="s">
        <v>201</v>
      </c>
      <c r="C27" s="45">
        <v>198</v>
      </c>
      <c r="D27" s="28" t="s">
        <v>47</v>
      </c>
      <c r="E27" s="17">
        <v>31406</v>
      </c>
      <c r="F27" s="17">
        <v>2</v>
      </c>
      <c r="G27" s="6" t="s">
        <v>45</v>
      </c>
      <c r="H27" s="6">
        <v>2</v>
      </c>
      <c r="I27" s="6">
        <v>3</v>
      </c>
      <c r="J27" s="6">
        <f t="shared" si="0"/>
        <v>5</v>
      </c>
      <c r="K27" s="6" t="s">
        <v>35</v>
      </c>
      <c r="L27" s="6">
        <v>1</v>
      </c>
      <c r="M27" s="6">
        <f t="shared" si="1"/>
        <v>1</v>
      </c>
      <c r="N27" s="6">
        <v>5</v>
      </c>
      <c r="O27" s="6">
        <v>6</v>
      </c>
      <c r="P27" s="6">
        <f t="shared" si="2"/>
        <v>11</v>
      </c>
      <c r="Q27" s="6">
        <v>1</v>
      </c>
      <c r="R27" s="6">
        <v>9</v>
      </c>
      <c r="S27" s="6">
        <f t="shared" si="3"/>
        <v>10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 t="s">
        <v>35</v>
      </c>
      <c r="AD27" s="6">
        <v>2</v>
      </c>
      <c r="AE27" s="6">
        <f t="shared" si="7"/>
        <v>2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 t="s">
        <v>35</v>
      </c>
      <c r="AM27" s="6">
        <v>2</v>
      </c>
      <c r="AN27" s="6">
        <f t="shared" si="10"/>
        <v>2</v>
      </c>
      <c r="AO27" s="6" t="s">
        <v>35</v>
      </c>
      <c r="AP27" s="6" t="s">
        <v>35</v>
      </c>
      <c r="AQ27" s="6" t="str">
        <f t="shared" si="11"/>
        <v>0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>
        <v>1</v>
      </c>
      <c r="BB27" s="6">
        <v>1</v>
      </c>
      <c r="BC27" s="6">
        <f t="shared" si="15"/>
        <v>2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>
        <v>1</v>
      </c>
      <c r="BL27" s="6">
        <f t="shared" si="18"/>
        <v>1</v>
      </c>
      <c r="BM27" s="6" t="s">
        <v>35</v>
      </c>
      <c r="BN27" s="6" t="s">
        <v>35</v>
      </c>
      <c r="BO27" s="6" t="str">
        <f t="shared" si="19"/>
        <v>0</v>
      </c>
      <c r="BP27" s="6">
        <v>1</v>
      </c>
      <c r="BQ27" s="6">
        <v>1</v>
      </c>
      <c r="BR27" s="6">
        <f t="shared" si="20"/>
        <v>2</v>
      </c>
      <c r="BS27" s="6" t="s">
        <v>35</v>
      </c>
      <c r="BT27" s="6" t="s">
        <v>35</v>
      </c>
      <c r="BU27" s="6" t="str">
        <f t="shared" si="21"/>
        <v>0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 t="s">
        <v>35</v>
      </c>
      <c r="CO27" s="6" t="s">
        <v>35</v>
      </c>
      <c r="CP27" s="6" t="str">
        <f t="shared" si="28"/>
        <v>0</v>
      </c>
      <c r="CQ27" s="6">
        <v>10</v>
      </c>
      <c r="CR27" s="6">
        <v>26</v>
      </c>
      <c r="CS27" s="6">
        <f t="shared" si="29"/>
        <v>36</v>
      </c>
    </row>
    <row r="28" spans="1:97" s="17" customFormat="1" ht="12.75" customHeight="1">
      <c r="A28" s="45">
        <v>1</v>
      </c>
      <c r="B28" s="26" t="s">
        <v>201</v>
      </c>
      <c r="C28" s="45">
        <v>243</v>
      </c>
      <c r="D28" s="28" t="s">
        <v>48</v>
      </c>
      <c r="E28" s="17">
        <v>22954</v>
      </c>
      <c r="F28" s="17">
        <v>2</v>
      </c>
      <c r="G28" s="6" t="s">
        <v>45</v>
      </c>
      <c r="H28" s="6" t="s">
        <v>35</v>
      </c>
      <c r="I28" s="6">
        <v>4</v>
      </c>
      <c r="J28" s="6">
        <f t="shared" si="0"/>
        <v>4</v>
      </c>
      <c r="K28" s="6">
        <v>1</v>
      </c>
      <c r="L28" s="6">
        <v>6</v>
      </c>
      <c r="M28" s="6">
        <f t="shared" si="1"/>
        <v>7</v>
      </c>
      <c r="N28" s="6">
        <v>4</v>
      </c>
      <c r="O28" s="6">
        <v>4</v>
      </c>
      <c r="P28" s="6">
        <f t="shared" si="2"/>
        <v>8</v>
      </c>
      <c r="Q28" s="6">
        <v>3</v>
      </c>
      <c r="R28" s="6">
        <v>9</v>
      </c>
      <c r="S28" s="6">
        <f t="shared" si="3"/>
        <v>12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>
        <v>2</v>
      </c>
      <c r="AD28" s="6">
        <v>1</v>
      </c>
      <c r="AE28" s="6">
        <f t="shared" si="7"/>
        <v>3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 t="s">
        <v>35</v>
      </c>
      <c r="AM28" s="6" t="s">
        <v>35</v>
      </c>
      <c r="AN28" s="6" t="str">
        <f t="shared" si="10"/>
        <v>0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 t="s">
        <v>35</v>
      </c>
      <c r="BB28" s="6">
        <v>2</v>
      </c>
      <c r="BC28" s="6">
        <f t="shared" si="15"/>
        <v>2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 t="s">
        <v>35</v>
      </c>
      <c r="BL28" s="6" t="str">
        <f t="shared" si="18"/>
        <v>0</v>
      </c>
      <c r="BM28" s="6" t="s">
        <v>35</v>
      </c>
      <c r="BN28" s="6" t="s">
        <v>35</v>
      </c>
      <c r="BO28" s="6" t="str">
        <f t="shared" si="19"/>
        <v>0</v>
      </c>
      <c r="BP28" s="6" t="s">
        <v>35</v>
      </c>
      <c r="BQ28" s="6" t="s">
        <v>35</v>
      </c>
      <c r="BR28" s="6" t="str">
        <f t="shared" si="20"/>
        <v>0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10</v>
      </c>
      <c r="CR28" s="6">
        <v>26</v>
      </c>
      <c r="CS28" s="6">
        <f t="shared" si="29"/>
        <v>36</v>
      </c>
    </row>
    <row r="29" spans="1:97" s="17" customFormat="1" ht="12.75" customHeight="1">
      <c r="A29" s="45">
        <v>2</v>
      </c>
      <c r="B29" s="26" t="s">
        <v>202</v>
      </c>
      <c r="C29" s="45">
        <v>355</v>
      </c>
      <c r="D29" s="28" t="s">
        <v>49</v>
      </c>
      <c r="E29" s="17">
        <v>37974</v>
      </c>
      <c r="F29" s="17">
        <v>2</v>
      </c>
      <c r="G29" s="6" t="s">
        <v>45</v>
      </c>
      <c r="H29" s="6">
        <v>2</v>
      </c>
      <c r="I29" s="6">
        <v>9</v>
      </c>
      <c r="J29" s="6">
        <f t="shared" si="0"/>
        <v>11</v>
      </c>
      <c r="K29" s="6">
        <v>1</v>
      </c>
      <c r="L29" s="6">
        <v>1</v>
      </c>
      <c r="M29" s="6">
        <f t="shared" si="1"/>
        <v>2</v>
      </c>
      <c r="N29" s="6">
        <v>4</v>
      </c>
      <c r="O29" s="6">
        <v>7</v>
      </c>
      <c r="P29" s="6">
        <f t="shared" si="2"/>
        <v>11</v>
      </c>
      <c r="Q29" s="6">
        <v>1</v>
      </c>
      <c r="R29" s="6">
        <v>4</v>
      </c>
      <c r="S29" s="6">
        <f t="shared" si="3"/>
        <v>5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 t="s">
        <v>35</v>
      </c>
      <c r="AD29" s="6">
        <v>3</v>
      </c>
      <c r="AE29" s="6">
        <f t="shared" si="7"/>
        <v>3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2</v>
      </c>
      <c r="BB29" s="6">
        <v>3</v>
      </c>
      <c r="BC29" s="6">
        <f t="shared" si="15"/>
        <v>5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>
        <v>1</v>
      </c>
      <c r="BK29" s="6" t="s">
        <v>35</v>
      </c>
      <c r="BL29" s="6">
        <f t="shared" si="18"/>
        <v>1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>
        <v>2</v>
      </c>
      <c r="CP29" s="6">
        <f t="shared" si="28"/>
        <v>2</v>
      </c>
      <c r="CQ29" s="6">
        <v>11</v>
      </c>
      <c r="CR29" s="6">
        <v>29</v>
      </c>
      <c r="CS29" s="6">
        <f t="shared" si="29"/>
        <v>40</v>
      </c>
    </row>
    <row r="30" spans="1:97" s="155" customFormat="1" ht="12.75" customHeight="1">
      <c r="A30" s="45">
        <v>2</v>
      </c>
      <c r="B30" s="26" t="s">
        <v>202</v>
      </c>
      <c r="C30" s="45">
        <v>942</v>
      </c>
      <c r="D30" s="28" t="s">
        <v>50</v>
      </c>
      <c r="E30" s="17">
        <v>42129</v>
      </c>
      <c r="F30" s="17">
        <v>2</v>
      </c>
      <c r="G30" s="6" t="s">
        <v>45</v>
      </c>
      <c r="H30" s="6">
        <v>2</v>
      </c>
      <c r="I30" s="6">
        <v>5</v>
      </c>
      <c r="J30" s="6">
        <f t="shared" si="0"/>
        <v>7</v>
      </c>
      <c r="K30" s="6" t="s">
        <v>35</v>
      </c>
      <c r="L30" s="6">
        <v>2</v>
      </c>
      <c r="M30" s="6">
        <f t="shared" si="1"/>
        <v>2</v>
      </c>
      <c r="N30" s="6">
        <v>6</v>
      </c>
      <c r="O30" s="6">
        <v>5</v>
      </c>
      <c r="P30" s="6">
        <f t="shared" si="2"/>
        <v>11</v>
      </c>
      <c r="Q30" s="6">
        <v>1</v>
      </c>
      <c r="R30" s="6">
        <v>9</v>
      </c>
      <c r="S30" s="6">
        <f t="shared" si="3"/>
        <v>10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>
        <v>2</v>
      </c>
      <c r="AE30" s="6">
        <f t="shared" si="7"/>
        <v>2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 t="s">
        <v>35</v>
      </c>
      <c r="AM30" s="6" t="s">
        <v>35</v>
      </c>
      <c r="AN30" s="6" t="str">
        <f t="shared" si="10"/>
        <v>0</v>
      </c>
      <c r="AO30" s="6" t="s">
        <v>35</v>
      </c>
      <c r="AP30" s="6" t="s">
        <v>35</v>
      </c>
      <c r="AQ30" s="6" t="str">
        <f t="shared" si="11"/>
        <v>0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>
        <v>3</v>
      </c>
      <c r="BB30" s="6">
        <v>2</v>
      </c>
      <c r="BC30" s="6">
        <f t="shared" si="15"/>
        <v>5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>
        <v>2</v>
      </c>
      <c r="BR30" s="6">
        <f t="shared" si="20"/>
        <v>2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>
        <v>1</v>
      </c>
      <c r="CO30" s="6" t="s">
        <v>35</v>
      </c>
      <c r="CP30" s="6">
        <f t="shared" si="28"/>
        <v>1</v>
      </c>
      <c r="CQ30" s="6">
        <v>13</v>
      </c>
      <c r="CR30" s="6">
        <v>27</v>
      </c>
      <c r="CS30" s="6">
        <f t="shared" si="29"/>
        <v>40</v>
      </c>
    </row>
    <row r="31" spans="1:97" s="17" customFormat="1" ht="12.75" customHeight="1">
      <c r="A31" s="45">
        <v>3</v>
      </c>
      <c r="B31" s="26" t="s">
        <v>207</v>
      </c>
      <c r="C31" s="45">
        <v>1024</v>
      </c>
      <c r="D31" s="28" t="s">
        <v>51</v>
      </c>
      <c r="E31" s="17">
        <v>27579</v>
      </c>
      <c r="F31" s="17">
        <v>2</v>
      </c>
      <c r="G31" s="6" t="s">
        <v>45</v>
      </c>
      <c r="H31" s="6">
        <v>2</v>
      </c>
      <c r="I31" s="6">
        <v>8</v>
      </c>
      <c r="J31" s="6">
        <f t="shared" si="0"/>
        <v>10</v>
      </c>
      <c r="K31" s="6">
        <v>4</v>
      </c>
      <c r="L31" s="6">
        <v>6</v>
      </c>
      <c r="M31" s="6">
        <f t="shared" si="1"/>
        <v>10</v>
      </c>
      <c r="N31" s="6">
        <v>3</v>
      </c>
      <c r="O31" s="6">
        <v>2</v>
      </c>
      <c r="P31" s="6">
        <f t="shared" si="2"/>
        <v>5</v>
      </c>
      <c r="Q31" s="6">
        <v>1</v>
      </c>
      <c r="R31" s="6">
        <v>11</v>
      </c>
      <c r="S31" s="6">
        <f t="shared" si="3"/>
        <v>12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 t="s">
        <v>35</v>
      </c>
      <c r="AE31" s="6" t="str">
        <f t="shared" si="7"/>
        <v>0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 t="s">
        <v>35</v>
      </c>
      <c r="AN31" s="6" t="str">
        <f t="shared" si="10"/>
        <v>0</v>
      </c>
      <c r="AO31" s="6" t="s">
        <v>35</v>
      </c>
      <c r="AP31" s="6" t="s">
        <v>35</v>
      </c>
      <c r="AQ31" s="6" t="str">
        <f t="shared" si="11"/>
        <v>0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1</v>
      </c>
      <c r="BB31" s="6">
        <v>2</v>
      </c>
      <c r="BC31" s="6">
        <f t="shared" si="15"/>
        <v>3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 t="s">
        <v>35</v>
      </c>
      <c r="BR31" s="6" t="str">
        <f t="shared" si="20"/>
        <v>0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 t="s">
        <v>35</v>
      </c>
      <c r="CO31" s="6" t="s">
        <v>35</v>
      </c>
      <c r="CP31" s="6" t="str">
        <f t="shared" si="28"/>
        <v>0</v>
      </c>
      <c r="CQ31" s="6">
        <v>11</v>
      </c>
      <c r="CR31" s="6">
        <v>29</v>
      </c>
      <c r="CS31" s="6">
        <f t="shared" si="29"/>
        <v>40</v>
      </c>
    </row>
    <row r="32" spans="1:97" s="17" customFormat="1" ht="12.75" customHeight="1">
      <c r="A32" s="45">
        <v>3</v>
      </c>
      <c r="B32" s="26" t="s">
        <v>207</v>
      </c>
      <c r="C32" s="45">
        <v>1059</v>
      </c>
      <c r="D32" s="28" t="s">
        <v>52</v>
      </c>
      <c r="E32" s="17">
        <v>25893</v>
      </c>
      <c r="F32" s="17">
        <v>2</v>
      </c>
      <c r="G32" s="6" t="s">
        <v>45</v>
      </c>
      <c r="H32" s="6">
        <v>1</v>
      </c>
      <c r="I32" s="6">
        <v>6</v>
      </c>
      <c r="J32" s="6">
        <f t="shared" si="0"/>
        <v>7</v>
      </c>
      <c r="K32" s="6">
        <v>5</v>
      </c>
      <c r="L32" s="6">
        <v>3</v>
      </c>
      <c r="M32" s="6">
        <f t="shared" si="1"/>
        <v>8</v>
      </c>
      <c r="N32" s="6">
        <v>3</v>
      </c>
      <c r="O32" s="6">
        <v>3</v>
      </c>
      <c r="P32" s="6">
        <f t="shared" si="2"/>
        <v>6</v>
      </c>
      <c r="Q32" s="6" t="s">
        <v>35</v>
      </c>
      <c r="R32" s="6">
        <v>10</v>
      </c>
      <c r="S32" s="6">
        <f t="shared" si="3"/>
        <v>10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 t="s">
        <v>35</v>
      </c>
      <c r="AT32" s="6" t="str">
        <f t="shared" si="12"/>
        <v>0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1</v>
      </c>
      <c r="BB32" s="6">
        <v>3</v>
      </c>
      <c r="BC32" s="6">
        <f t="shared" si="15"/>
        <v>4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 t="s">
        <v>35</v>
      </c>
      <c r="CO32" s="6">
        <v>1</v>
      </c>
      <c r="CP32" s="6">
        <f t="shared" si="28"/>
        <v>1</v>
      </c>
      <c r="CQ32" s="6">
        <v>10</v>
      </c>
      <c r="CR32" s="6">
        <v>26</v>
      </c>
      <c r="CS32" s="6">
        <f t="shared" si="29"/>
        <v>36</v>
      </c>
    </row>
    <row r="33" spans="1:97" s="17" customFormat="1" ht="12.75" hidden="1" customHeight="1">
      <c r="A33" s="45">
        <v>9</v>
      </c>
      <c r="B33" s="26" t="s">
        <v>209</v>
      </c>
      <c r="C33" s="45">
        <v>1701</v>
      </c>
      <c r="D33" s="28" t="s">
        <v>143</v>
      </c>
      <c r="E33" s="17">
        <v>21524</v>
      </c>
      <c r="F33" s="17">
        <v>2</v>
      </c>
      <c r="G33" s="6" t="s">
        <v>45</v>
      </c>
      <c r="H33" s="6" t="s">
        <v>35</v>
      </c>
      <c r="I33" s="6" t="s">
        <v>35</v>
      </c>
      <c r="J33" s="6" t="str">
        <f t="shared" si="0"/>
        <v>0</v>
      </c>
      <c r="K33" s="6" t="s">
        <v>35</v>
      </c>
      <c r="L33" s="6" t="s">
        <v>35</v>
      </c>
      <c r="M33" s="6" t="str">
        <f t="shared" si="1"/>
        <v>0</v>
      </c>
      <c r="N33" s="6" t="s">
        <v>35</v>
      </c>
      <c r="O33" s="6" t="s">
        <v>35</v>
      </c>
      <c r="P33" s="6" t="str">
        <f t="shared" si="2"/>
        <v>0</v>
      </c>
      <c r="Q33" s="6" t="s">
        <v>35</v>
      </c>
      <c r="R33" s="6" t="s">
        <v>35</v>
      </c>
      <c r="S33" s="6" t="str">
        <f t="shared" si="3"/>
        <v>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 t="s">
        <v>35</v>
      </c>
      <c r="Y33" s="6" t="str">
        <f t="shared" si="5"/>
        <v>0</v>
      </c>
      <c r="Z33" s="6" t="s">
        <v>35</v>
      </c>
      <c r="AA33" s="6" t="s">
        <v>35</v>
      </c>
      <c r="AB33" s="6" t="str">
        <f t="shared" si="6"/>
        <v>0</v>
      </c>
      <c r="AC33" s="6" t="s">
        <v>35</v>
      </c>
      <c r="AD33" s="6" t="s">
        <v>35</v>
      </c>
      <c r="AE33" s="6" t="str">
        <f t="shared" si="7"/>
        <v>0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 t="s">
        <v>35</v>
      </c>
      <c r="BB33" s="6" t="s">
        <v>35</v>
      </c>
      <c r="BC33" s="6" t="str">
        <f t="shared" si="15"/>
        <v>0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 t="s">
        <v>35</v>
      </c>
      <c r="CO33" s="6" t="s">
        <v>35</v>
      </c>
      <c r="CP33" s="6" t="str">
        <f t="shared" si="28"/>
        <v>0</v>
      </c>
      <c r="CQ33" s="6" t="s">
        <v>35</v>
      </c>
      <c r="CR33" s="6" t="s">
        <v>35</v>
      </c>
      <c r="CS33" s="6" t="str">
        <f t="shared" si="29"/>
        <v>0</v>
      </c>
    </row>
    <row r="34" spans="1:97" s="17" customFormat="1" ht="12.75" customHeight="1">
      <c r="A34" s="45">
        <v>9</v>
      </c>
      <c r="B34" s="26" t="s">
        <v>209</v>
      </c>
      <c r="C34" s="45">
        <v>1711</v>
      </c>
      <c r="D34" s="28" t="s">
        <v>53</v>
      </c>
      <c r="E34" s="17">
        <v>25778</v>
      </c>
      <c r="F34" s="17">
        <v>2</v>
      </c>
      <c r="G34" s="6" t="s">
        <v>45</v>
      </c>
      <c r="H34" s="6">
        <v>6</v>
      </c>
      <c r="I34" s="6">
        <v>7</v>
      </c>
      <c r="J34" s="6">
        <f t="shared" si="0"/>
        <v>13</v>
      </c>
      <c r="K34" s="6">
        <v>2</v>
      </c>
      <c r="L34" s="6">
        <v>5</v>
      </c>
      <c r="M34" s="6">
        <f t="shared" si="1"/>
        <v>7</v>
      </c>
      <c r="N34" s="6">
        <v>3</v>
      </c>
      <c r="O34" s="6">
        <v>2</v>
      </c>
      <c r="P34" s="6">
        <f t="shared" si="2"/>
        <v>5</v>
      </c>
      <c r="Q34" s="6" t="s">
        <v>35</v>
      </c>
      <c r="R34" s="6">
        <v>5</v>
      </c>
      <c r="S34" s="6">
        <f t="shared" si="3"/>
        <v>5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 t="s">
        <v>35</v>
      </c>
      <c r="AD34" s="6" t="s">
        <v>35</v>
      </c>
      <c r="AE34" s="6" t="str">
        <f t="shared" si="7"/>
        <v>0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>
        <v>1</v>
      </c>
      <c r="BB34" s="6">
        <v>4</v>
      </c>
      <c r="BC34" s="6">
        <f t="shared" si="15"/>
        <v>5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>
        <v>3</v>
      </c>
      <c r="CO34" s="6">
        <v>2</v>
      </c>
      <c r="CP34" s="6">
        <f t="shared" si="28"/>
        <v>5</v>
      </c>
      <c r="CQ34" s="6">
        <v>15</v>
      </c>
      <c r="CR34" s="6">
        <v>25</v>
      </c>
      <c r="CS34" s="6">
        <f t="shared" si="29"/>
        <v>40</v>
      </c>
    </row>
    <row r="35" spans="1:97" s="17" customFormat="1" ht="12.75" customHeight="1">
      <c r="A35" s="45">
        <v>10</v>
      </c>
      <c r="B35" s="26" t="s">
        <v>210</v>
      </c>
      <c r="C35" s="45">
        <v>2196</v>
      </c>
      <c r="D35" s="28" t="s">
        <v>54</v>
      </c>
      <c r="E35" s="17">
        <v>34084</v>
      </c>
      <c r="F35" s="17">
        <v>2</v>
      </c>
      <c r="G35" s="6" t="s">
        <v>45</v>
      </c>
      <c r="H35" s="6">
        <v>3</v>
      </c>
      <c r="I35" s="6">
        <v>5</v>
      </c>
      <c r="J35" s="6">
        <f t="shared" si="0"/>
        <v>8</v>
      </c>
      <c r="K35" s="6">
        <v>6</v>
      </c>
      <c r="L35" s="6">
        <v>17</v>
      </c>
      <c r="M35" s="6">
        <f t="shared" si="1"/>
        <v>23</v>
      </c>
      <c r="N35" s="6">
        <v>10</v>
      </c>
      <c r="O35" s="6">
        <v>12</v>
      </c>
      <c r="P35" s="6">
        <f t="shared" si="2"/>
        <v>22</v>
      </c>
      <c r="Q35" s="6">
        <v>1</v>
      </c>
      <c r="R35" s="6">
        <v>8</v>
      </c>
      <c r="S35" s="6">
        <f t="shared" si="3"/>
        <v>9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>
        <v>3</v>
      </c>
      <c r="AG35" s="6">
        <v>4</v>
      </c>
      <c r="AH35" s="6">
        <f t="shared" si="8"/>
        <v>7</v>
      </c>
      <c r="AI35" s="6" t="s">
        <v>35</v>
      </c>
      <c r="AJ35" s="6" t="s">
        <v>35</v>
      </c>
      <c r="AK35" s="6" t="str">
        <f t="shared" si="9"/>
        <v>0</v>
      </c>
      <c r="AL35" s="6" t="s">
        <v>35</v>
      </c>
      <c r="AM35" s="6" t="s">
        <v>35</v>
      </c>
      <c r="AN35" s="6" t="str">
        <f t="shared" si="10"/>
        <v>0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>
        <v>5</v>
      </c>
      <c r="BB35" s="6">
        <v>4</v>
      </c>
      <c r="BC35" s="6">
        <f t="shared" si="15"/>
        <v>9</v>
      </c>
      <c r="BD35" s="6" t="s">
        <v>35</v>
      </c>
      <c r="BE35" s="6" t="s">
        <v>35</v>
      </c>
      <c r="BF35" s="6" t="str">
        <f t="shared" si="16"/>
        <v>0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 t="s">
        <v>35</v>
      </c>
      <c r="CO35" s="6">
        <v>2</v>
      </c>
      <c r="CP35" s="6">
        <f t="shared" si="28"/>
        <v>2</v>
      </c>
      <c r="CQ35" s="6">
        <v>28</v>
      </c>
      <c r="CR35" s="6">
        <v>52</v>
      </c>
      <c r="CS35" s="6">
        <f t="shared" si="29"/>
        <v>80</v>
      </c>
    </row>
    <row r="36" spans="1:97" s="17" customFormat="1" ht="12.75" customHeight="1">
      <c r="A36" s="45">
        <v>12</v>
      </c>
      <c r="B36" s="26" t="s">
        <v>203</v>
      </c>
      <c r="C36" s="45">
        <v>2703</v>
      </c>
      <c r="D36" s="28" t="s">
        <v>55</v>
      </c>
      <c r="E36" s="17">
        <v>20549</v>
      </c>
      <c r="F36" s="17">
        <v>2</v>
      </c>
      <c r="G36" s="6" t="s">
        <v>45</v>
      </c>
      <c r="H36" s="6">
        <v>1</v>
      </c>
      <c r="I36" s="6">
        <v>5</v>
      </c>
      <c r="J36" s="6">
        <f t="shared" si="0"/>
        <v>6</v>
      </c>
      <c r="K36" s="6">
        <v>1</v>
      </c>
      <c r="L36" s="6">
        <v>2</v>
      </c>
      <c r="M36" s="6">
        <f t="shared" si="1"/>
        <v>3</v>
      </c>
      <c r="N36" s="6">
        <v>3</v>
      </c>
      <c r="O36" s="6">
        <v>5</v>
      </c>
      <c r="P36" s="6">
        <f t="shared" si="2"/>
        <v>8</v>
      </c>
      <c r="Q36" s="6">
        <v>1</v>
      </c>
      <c r="R36" s="6">
        <v>4</v>
      </c>
      <c r="S36" s="6">
        <f t="shared" si="3"/>
        <v>5</v>
      </c>
      <c r="T36" s="6" t="s">
        <v>35</v>
      </c>
      <c r="U36" s="6" t="s">
        <v>35</v>
      </c>
      <c r="V36" s="6" t="str">
        <f t="shared" si="4"/>
        <v>0</v>
      </c>
      <c r="W36" s="6">
        <v>4</v>
      </c>
      <c r="X36" s="6">
        <v>5</v>
      </c>
      <c r="Y36" s="6">
        <f t="shared" si="5"/>
        <v>9</v>
      </c>
      <c r="Z36" s="6" t="s">
        <v>35</v>
      </c>
      <c r="AA36" s="6" t="s">
        <v>35</v>
      </c>
      <c r="AB36" s="6" t="str">
        <f t="shared" si="6"/>
        <v>0</v>
      </c>
      <c r="AC36" s="6">
        <v>3</v>
      </c>
      <c r="AD36" s="6">
        <v>3</v>
      </c>
      <c r="AE36" s="6">
        <f t="shared" si="7"/>
        <v>6</v>
      </c>
      <c r="AF36" s="6" t="s">
        <v>35</v>
      </c>
      <c r="AG36" s="6" t="s">
        <v>35</v>
      </c>
      <c r="AH36" s="6" t="str">
        <f t="shared" si="8"/>
        <v>0</v>
      </c>
      <c r="AI36" s="6" t="s">
        <v>35</v>
      </c>
      <c r="AJ36" s="6" t="s">
        <v>35</v>
      </c>
      <c r="AK36" s="6" t="str">
        <f t="shared" si="9"/>
        <v>0</v>
      </c>
      <c r="AL36" s="6" t="s">
        <v>35</v>
      </c>
      <c r="AM36" s="6" t="s">
        <v>35</v>
      </c>
      <c r="AN36" s="6" t="str">
        <f t="shared" si="10"/>
        <v>0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>
        <v>2</v>
      </c>
      <c r="BB36" s="6" t="s">
        <v>35</v>
      </c>
      <c r="BC36" s="6">
        <f t="shared" si="15"/>
        <v>2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 t="s">
        <v>35</v>
      </c>
      <c r="CO36" s="6">
        <v>1</v>
      </c>
      <c r="CP36" s="6">
        <f t="shared" si="28"/>
        <v>1</v>
      </c>
      <c r="CQ36" s="6">
        <v>15</v>
      </c>
      <c r="CR36" s="6">
        <v>25</v>
      </c>
      <c r="CS36" s="6">
        <f t="shared" si="29"/>
        <v>40</v>
      </c>
    </row>
    <row r="37" spans="1:97" s="17" customFormat="1" ht="12.75" customHeight="1">
      <c r="A37" s="45">
        <v>14</v>
      </c>
      <c r="B37" s="26" t="s">
        <v>211</v>
      </c>
      <c r="C37" s="45">
        <v>2939</v>
      </c>
      <c r="D37" s="28" t="s">
        <v>56</v>
      </c>
      <c r="E37" s="17">
        <v>34076</v>
      </c>
      <c r="F37" s="17">
        <v>2</v>
      </c>
      <c r="G37" s="6" t="s">
        <v>45</v>
      </c>
      <c r="H37" s="6">
        <v>2</v>
      </c>
      <c r="I37" s="6">
        <v>7</v>
      </c>
      <c r="J37" s="6">
        <f t="shared" si="0"/>
        <v>9</v>
      </c>
      <c r="K37" s="6">
        <v>2</v>
      </c>
      <c r="L37" s="6" t="s">
        <v>35</v>
      </c>
      <c r="M37" s="6">
        <f t="shared" si="1"/>
        <v>2</v>
      </c>
      <c r="N37" s="6">
        <v>3</v>
      </c>
      <c r="O37" s="6">
        <v>6</v>
      </c>
      <c r="P37" s="6">
        <f t="shared" si="2"/>
        <v>9</v>
      </c>
      <c r="Q37" s="6">
        <v>1</v>
      </c>
      <c r="R37" s="6">
        <v>7</v>
      </c>
      <c r="S37" s="6">
        <f t="shared" si="3"/>
        <v>8</v>
      </c>
      <c r="T37" s="6" t="s">
        <v>35</v>
      </c>
      <c r="U37" s="6" t="s">
        <v>35</v>
      </c>
      <c r="V37" s="6" t="str">
        <f t="shared" si="4"/>
        <v>0</v>
      </c>
      <c r="W37" s="6" t="s">
        <v>35</v>
      </c>
      <c r="X37" s="6" t="s">
        <v>35</v>
      </c>
      <c r="Y37" s="6" t="str">
        <f t="shared" si="5"/>
        <v>0</v>
      </c>
      <c r="Z37" s="6" t="s">
        <v>35</v>
      </c>
      <c r="AA37" s="6" t="s">
        <v>35</v>
      </c>
      <c r="AB37" s="6" t="str">
        <f t="shared" si="6"/>
        <v>0</v>
      </c>
      <c r="AC37" s="6" t="s">
        <v>35</v>
      </c>
      <c r="AD37" s="6">
        <v>1</v>
      </c>
      <c r="AE37" s="6">
        <f t="shared" si="7"/>
        <v>1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 t="s">
        <v>35</v>
      </c>
      <c r="AN37" s="6" t="str">
        <f t="shared" si="10"/>
        <v>0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>
        <v>2</v>
      </c>
      <c r="BB37" s="6">
        <v>1</v>
      </c>
      <c r="BC37" s="6">
        <f t="shared" si="15"/>
        <v>3</v>
      </c>
      <c r="BD37" s="6">
        <v>1</v>
      </c>
      <c r="BE37" s="6">
        <v>2</v>
      </c>
      <c r="BF37" s="6">
        <f t="shared" si="16"/>
        <v>3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 t="s">
        <v>35</v>
      </c>
      <c r="BX37" s="6" t="str">
        <f t="shared" si="22"/>
        <v>0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>
        <v>1</v>
      </c>
      <c r="CP37" s="6">
        <f t="shared" si="28"/>
        <v>1</v>
      </c>
      <c r="CQ37" s="6">
        <v>11</v>
      </c>
      <c r="CR37" s="6">
        <v>25</v>
      </c>
      <c r="CS37" s="6">
        <f t="shared" si="29"/>
        <v>36</v>
      </c>
    </row>
    <row r="38" spans="1:97" s="17" customFormat="1" ht="12.75" hidden="1" customHeight="1">
      <c r="A38" s="45">
        <v>17</v>
      </c>
      <c r="B38" s="26" t="s">
        <v>208</v>
      </c>
      <c r="C38" s="45">
        <v>3340</v>
      </c>
      <c r="D38" s="28" t="s">
        <v>167</v>
      </c>
      <c r="E38" s="17">
        <v>26034</v>
      </c>
      <c r="F38" s="17">
        <v>2</v>
      </c>
      <c r="G38" s="6" t="s">
        <v>45</v>
      </c>
      <c r="H38" s="6" t="s">
        <v>35</v>
      </c>
      <c r="I38" s="6" t="s">
        <v>35</v>
      </c>
      <c r="J38" s="6" t="str">
        <f t="shared" si="0"/>
        <v>0</v>
      </c>
      <c r="K38" s="6" t="s">
        <v>35</v>
      </c>
      <c r="L38" s="6" t="s">
        <v>35</v>
      </c>
      <c r="M38" s="6" t="str">
        <f t="shared" si="1"/>
        <v>0</v>
      </c>
      <c r="N38" s="6" t="s">
        <v>35</v>
      </c>
      <c r="O38" s="6" t="s">
        <v>35</v>
      </c>
      <c r="P38" s="6" t="str">
        <f t="shared" si="2"/>
        <v>0</v>
      </c>
      <c r="Q38" s="6" t="s">
        <v>35</v>
      </c>
      <c r="R38" s="6" t="s">
        <v>35</v>
      </c>
      <c r="S38" s="6" t="str">
        <f t="shared" si="3"/>
        <v>0</v>
      </c>
      <c r="T38" s="6" t="s">
        <v>35</v>
      </c>
      <c r="U38" s="6" t="s">
        <v>35</v>
      </c>
      <c r="V38" s="6" t="str">
        <f t="shared" si="4"/>
        <v>0</v>
      </c>
      <c r="W38" s="6" t="s">
        <v>35</v>
      </c>
      <c r="X38" s="6" t="s">
        <v>35</v>
      </c>
      <c r="Y38" s="6" t="str">
        <f t="shared" si="5"/>
        <v>0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 t="s">
        <v>35</v>
      </c>
      <c r="AE38" s="6" t="str">
        <f t="shared" si="7"/>
        <v>0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 t="s">
        <v>35</v>
      </c>
      <c r="BB38" s="6" t="s">
        <v>35</v>
      </c>
      <c r="BC38" s="6" t="str">
        <f t="shared" si="15"/>
        <v>0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 t="s">
        <v>35</v>
      </c>
      <c r="BR38" s="6" t="str">
        <f t="shared" si="20"/>
        <v>0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 t="s">
        <v>35</v>
      </c>
      <c r="CP38" s="6" t="str">
        <f t="shared" si="28"/>
        <v>0</v>
      </c>
      <c r="CQ38" s="6" t="s">
        <v>35</v>
      </c>
      <c r="CR38" s="6" t="s">
        <v>35</v>
      </c>
      <c r="CS38" s="6" t="str">
        <f t="shared" si="29"/>
        <v>0</v>
      </c>
    </row>
    <row r="39" spans="1:97" s="17" customFormat="1" ht="12.75" customHeight="1">
      <c r="A39" s="45">
        <v>18</v>
      </c>
      <c r="B39" s="26" t="s">
        <v>212</v>
      </c>
      <c r="C39" s="45">
        <v>3901</v>
      </c>
      <c r="D39" s="28" t="s">
        <v>57</v>
      </c>
      <c r="E39" s="17">
        <v>32957</v>
      </c>
      <c r="F39" s="17">
        <v>2</v>
      </c>
      <c r="G39" s="6" t="s">
        <v>45</v>
      </c>
      <c r="H39" s="6">
        <v>1</v>
      </c>
      <c r="I39" s="6">
        <v>3</v>
      </c>
      <c r="J39" s="6">
        <f t="shared" si="0"/>
        <v>4</v>
      </c>
      <c r="K39" s="6">
        <v>1</v>
      </c>
      <c r="L39" s="6">
        <v>3</v>
      </c>
      <c r="M39" s="6">
        <f t="shared" si="1"/>
        <v>4</v>
      </c>
      <c r="N39" s="6">
        <v>3</v>
      </c>
      <c r="O39" s="6">
        <v>3</v>
      </c>
      <c r="P39" s="6">
        <f t="shared" si="2"/>
        <v>6</v>
      </c>
      <c r="Q39" s="6" t="s">
        <v>35</v>
      </c>
      <c r="R39" s="6">
        <v>1</v>
      </c>
      <c r="S39" s="6">
        <f t="shared" si="3"/>
        <v>1</v>
      </c>
      <c r="T39" s="6" t="s">
        <v>35</v>
      </c>
      <c r="U39" s="6" t="s">
        <v>35</v>
      </c>
      <c r="V39" s="6" t="str">
        <f t="shared" si="4"/>
        <v>0</v>
      </c>
      <c r="W39" s="6" t="s">
        <v>35</v>
      </c>
      <c r="X39" s="6" t="s">
        <v>35</v>
      </c>
      <c r="Y39" s="6" t="str">
        <f t="shared" si="5"/>
        <v>0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>
        <v>1</v>
      </c>
      <c r="AN39" s="6">
        <f t="shared" si="10"/>
        <v>1</v>
      </c>
      <c r="AO39" s="6" t="s">
        <v>35</v>
      </c>
      <c r="AP39" s="6">
        <v>3</v>
      </c>
      <c r="AQ39" s="6">
        <f t="shared" si="11"/>
        <v>3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>
        <v>1</v>
      </c>
      <c r="BB39" s="6">
        <v>1</v>
      </c>
      <c r="BC39" s="6">
        <f t="shared" si="15"/>
        <v>2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>
        <v>6</v>
      </c>
      <c r="CR39" s="6">
        <v>15</v>
      </c>
      <c r="CS39" s="6">
        <f t="shared" si="29"/>
        <v>21</v>
      </c>
    </row>
    <row r="40" spans="1:97" s="17" customFormat="1" ht="12.75" customHeight="1">
      <c r="A40" s="45">
        <v>20</v>
      </c>
      <c r="B40" s="26" t="s">
        <v>220</v>
      </c>
      <c r="C40" s="45">
        <v>4566</v>
      </c>
      <c r="D40" s="28" t="s">
        <v>96</v>
      </c>
      <c r="E40" s="17">
        <v>22665</v>
      </c>
      <c r="F40" s="17">
        <v>2</v>
      </c>
      <c r="G40" s="6" t="s">
        <v>45</v>
      </c>
      <c r="H40" s="6">
        <v>2</v>
      </c>
      <c r="I40" s="6">
        <v>4</v>
      </c>
      <c r="J40" s="6">
        <f t="shared" si="0"/>
        <v>6</v>
      </c>
      <c r="K40" s="6">
        <v>1</v>
      </c>
      <c r="L40" s="6">
        <v>4</v>
      </c>
      <c r="M40" s="6">
        <f t="shared" si="1"/>
        <v>5</v>
      </c>
      <c r="N40" s="6">
        <v>2</v>
      </c>
      <c r="O40" s="6">
        <v>2</v>
      </c>
      <c r="P40" s="6">
        <f t="shared" si="2"/>
        <v>4</v>
      </c>
      <c r="Q40" s="6">
        <v>2</v>
      </c>
      <c r="R40" s="6">
        <v>8</v>
      </c>
      <c r="S40" s="6">
        <f t="shared" si="3"/>
        <v>10</v>
      </c>
      <c r="T40" s="6" t="s">
        <v>35</v>
      </c>
      <c r="U40" s="6" t="s">
        <v>35</v>
      </c>
      <c r="V40" s="6" t="str">
        <f t="shared" si="4"/>
        <v>0</v>
      </c>
      <c r="W40" s="6" t="s">
        <v>35</v>
      </c>
      <c r="X40" s="6" t="s">
        <v>35</v>
      </c>
      <c r="Y40" s="6" t="str">
        <f t="shared" si="5"/>
        <v>0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>
        <v>3</v>
      </c>
      <c r="AE40" s="6">
        <f t="shared" si="7"/>
        <v>3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 t="s">
        <v>35</v>
      </c>
      <c r="AN40" s="6" t="str">
        <f t="shared" si="10"/>
        <v>0</v>
      </c>
      <c r="AO40" s="6" t="s">
        <v>35</v>
      </c>
      <c r="AP40" s="6" t="s">
        <v>35</v>
      </c>
      <c r="AQ40" s="6" t="str">
        <f t="shared" si="11"/>
        <v>0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>
        <v>1</v>
      </c>
      <c r="BB40" s="6">
        <v>3</v>
      </c>
      <c r="BC40" s="6">
        <f t="shared" si="15"/>
        <v>4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>
        <v>1</v>
      </c>
      <c r="BR40" s="6">
        <f t="shared" si="20"/>
        <v>1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>
        <v>5</v>
      </c>
      <c r="CO40" s="6">
        <v>2</v>
      </c>
      <c r="CP40" s="6">
        <f t="shared" si="28"/>
        <v>7</v>
      </c>
      <c r="CQ40" s="6">
        <v>13</v>
      </c>
      <c r="CR40" s="6">
        <v>27</v>
      </c>
      <c r="CS40" s="6">
        <f t="shared" si="29"/>
        <v>40</v>
      </c>
    </row>
    <row r="41" spans="1:97" s="17" customFormat="1" ht="12.75" customHeight="1">
      <c r="A41" s="45">
        <v>22</v>
      </c>
      <c r="B41" s="26" t="s">
        <v>204</v>
      </c>
      <c r="C41" s="45">
        <v>5886</v>
      </c>
      <c r="D41" s="28" t="s">
        <v>105</v>
      </c>
      <c r="E41" s="17">
        <v>24520</v>
      </c>
      <c r="F41" s="17">
        <v>2</v>
      </c>
      <c r="G41" s="6" t="s">
        <v>45</v>
      </c>
      <c r="H41" s="6">
        <v>4</v>
      </c>
      <c r="I41" s="6">
        <v>15</v>
      </c>
      <c r="J41" s="6">
        <f t="shared" si="0"/>
        <v>19</v>
      </c>
      <c r="K41" s="6" t="s">
        <v>35</v>
      </c>
      <c r="L41" s="6" t="s">
        <v>35</v>
      </c>
      <c r="M41" s="6" t="str">
        <f t="shared" si="1"/>
        <v>0</v>
      </c>
      <c r="N41" s="6">
        <v>5</v>
      </c>
      <c r="O41" s="6">
        <v>31</v>
      </c>
      <c r="P41" s="6">
        <f t="shared" si="2"/>
        <v>36</v>
      </c>
      <c r="Q41" s="6">
        <v>4</v>
      </c>
      <c r="R41" s="6">
        <v>5</v>
      </c>
      <c r="S41" s="6">
        <f t="shared" si="3"/>
        <v>9</v>
      </c>
      <c r="T41" s="6" t="s">
        <v>35</v>
      </c>
      <c r="U41" s="6" t="s">
        <v>35</v>
      </c>
      <c r="V41" s="6" t="str">
        <f t="shared" si="4"/>
        <v>0</v>
      </c>
      <c r="W41" s="6" t="s">
        <v>35</v>
      </c>
      <c r="X41" s="6">
        <v>18</v>
      </c>
      <c r="Y41" s="6">
        <f t="shared" si="5"/>
        <v>18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 t="s">
        <v>35</v>
      </c>
      <c r="AE41" s="6" t="str">
        <f t="shared" si="7"/>
        <v>0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 t="s">
        <v>35</v>
      </c>
      <c r="AN41" s="6" t="str">
        <f t="shared" si="10"/>
        <v>0</v>
      </c>
      <c r="AO41" s="6" t="s">
        <v>35</v>
      </c>
      <c r="AP41" s="6" t="s">
        <v>35</v>
      </c>
      <c r="AQ41" s="6" t="str">
        <f t="shared" si="11"/>
        <v>0</v>
      </c>
      <c r="AR41" s="6" t="s">
        <v>35</v>
      </c>
      <c r="AS41" s="6" t="s">
        <v>35</v>
      </c>
      <c r="AT41" s="6" t="str">
        <f t="shared" si="12"/>
        <v>0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2</v>
      </c>
      <c r="BB41" s="6">
        <v>9</v>
      </c>
      <c r="BC41" s="6">
        <f t="shared" si="15"/>
        <v>11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 t="s">
        <v>35</v>
      </c>
      <c r="BR41" s="6" t="str">
        <f t="shared" si="20"/>
        <v>0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>
        <v>3</v>
      </c>
      <c r="CO41" s="6">
        <v>4</v>
      </c>
      <c r="CP41" s="6">
        <f t="shared" si="28"/>
        <v>7</v>
      </c>
      <c r="CQ41" s="6">
        <v>18</v>
      </c>
      <c r="CR41" s="6">
        <v>82</v>
      </c>
      <c r="CS41" s="6">
        <f t="shared" si="29"/>
        <v>100</v>
      </c>
    </row>
    <row r="42" spans="1:97" s="17" customFormat="1" ht="12.75" customHeight="1">
      <c r="A42" s="45">
        <v>22</v>
      </c>
      <c r="B42" s="26" t="s">
        <v>204</v>
      </c>
      <c r="C42" s="45">
        <v>5938</v>
      </c>
      <c r="D42" s="28" t="s">
        <v>59</v>
      </c>
      <c r="E42" s="17">
        <v>25815</v>
      </c>
      <c r="F42" s="17">
        <v>2</v>
      </c>
      <c r="G42" s="6" t="s">
        <v>45</v>
      </c>
      <c r="H42" s="6">
        <v>3</v>
      </c>
      <c r="I42" s="6">
        <v>19</v>
      </c>
      <c r="J42" s="6">
        <f t="shared" si="0"/>
        <v>22</v>
      </c>
      <c r="K42" s="6" t="s">
        <v>35</v>
      </c>
      <c r="L42" s="6" t="s">
        <v>35</v>
      </c>
      <c r="M42" s="6" t="str">
        <f t="shared" si="1"/>
        <v>0</v>
      </c>
      <c r="N42" s="6">
        <v>12</v>
      </c>
      <c r="O42" s="6">
        <v>19</v>
      </c>
      <c r="P42" s="6">
        <f t="shared" si="2"/>
        <v>31</v>
      </c>
      <c r="Q42" s="6">
        <v>1</v>
      </c>
      <c r="R42" s="6">
        <v>8</v>
      </c>
      <c r="S42" s="6">
        <f t="shared" si="3"/>
        <v>9</v>
      </c>
      <c r="T42" s="6" t="s">
        <v>35</v>
      </c>
      <c r="U42" s="6" t="s">
        <v>35</v>
      </c>
      <c r="V42" s="6" t="str">
        <f t="shared" si="4"/>
        <v>0</v>
      </c>
      <c r="W42" s="6">
        <v>3</v>
      </c>
      <c r="X42" s="6">
        <v>9</v>
      </c>
      <c r="Y42" s="6">
        <f t="shared" si="5"/>
        <v>12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 t="s">
        <v>35</v>
      </c>
      <c r="AS42" s="6" t="s">
        <v>35</v>
      </c>
      <c r="AT42" s="6" t="str">
        <f t="shared" si="12"/>
        <v>0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>
        <v>6</v>
      </c>
      <c r="BB42" s="6">
        <v>6</v>
      </c>
      <c r="BC42" s="6">
        <f t="shared" si="15"/>
        <v>12</v>
      </c>
      <c r="BD42" s="6" t="s">
        <v>35</v>
      </c>
      <c r="BE42" s="6" t="s">
        <v>35</v>
      </c>
      <c r="BF42" s="6" t="str">
        <f t="shared" si="16"/>
        <v>0</v>
      </c>
      <c r="BG42" s="6">
        <v>4</v>
      </c>
      <c r="BH42" s="6">
        <v>2</v>
      </c>
      <c r="BI42" s="6">
        <f t="shared" si="17"/>
        <v>6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>
        <v>1</v>
      </c>
      <c r="BQ42" s="6">
        <v>5</v>
      </c>
      <c r="BR42" s="6">
        <f t="shared" si="20"/>
        <v>6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 t="s">
        <v>35</v>
      </c>
      <c r="CO42" s="6">
        <v>2</v>
      </c>
      <c r="CP42" s="6">
        <f t="shared" si="28"/>
        <v>2</v>
      </c>
      <c r="CQ42" s="6">
        <v>30</v>
      </c>
      <c r="CR42" s="6">
        <v>70</v>
      </c>
      <c r="CS42" s="6">
        <f t="shared" si="29"/>
        <v>100</v>
      </c>
    </row>
    <row r="43" spans="1:97" s="17" customFormat="1" ht="12.75" customHeight="1">
      <c r="A43" s="45">
        <v>23</v>
      </c>
      <c r="B43" s="26" t="s">
        <v>214</v>
      </c>
      <c r="C43" s="45">
        <v>6266</v>
      </c>
      <c r="D43" s="28" t="s">
        <v>60</v>
      </c>
      <c r="E43" s="17">
        <v>29304</v>
      </c>
      <c r="F43" s="17">
        <v>2</v>
      </c>
      <c r="G43" s="6" t="s">
        <v>45</v>
      </c>
      <c r="H43" s="6">
        <v>5</v>
      </c>
      <c r="I43" s="6">
        <v>11</v>
      </c>
      <c r="J43" s="6">
        <f t="shared" si="0"/>
        <v>16</v>
      </c>
      <c r="K43" s="6">
        <v>6</v>
      </c>
      <c r="L43" s="6">
        <v>23</v>
      </c>
      <c r="M43" s="6">
        <f t="shared" si="1"/>
        <v>29</v>
      </c>
      <c r="N43" s="6" t="s">
        <v>35</v>
      </c>
      <c r="O43" s="6" t="s">
        <v>35</v>
      </c>
      <c r="P43" s="6" t="str">
        <f t="shared" si="2"/>
        <v>0</v>
      </c>
      <c r="Q43" s="6" t="s">
        <v>35</v>
      </c>
      <c r="R43" s="6" t="s">
        <v>35</v>
      </c>
      <c r="S43" s="6" t="str">
        <f t="shared" si="3"/>
        <v>0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 t="s">
        <v>35</v>
      </c>
      <c r="Y43" s="6" t="str">
        <f t="shared" si="5"/>
        <v>0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 t="s">
        <v>35</v>
      </c>
      <c r="AS43" s="6" t="s">
        <v>35</v>
      </c>
      <c r="AT43" s="6" t="str">
        <f t="shared" si="12"/>
        <v>0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 t="s">
        <v>35</v>
      </c>
      <c r="BB43" s="6" t="s">
        <v>35</v>
      </c>
      <c r="BC43" s="6" t="str">
        <f t="shared" si="15"/>
        <v>0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 t="s">
        <v>35</v>
      </c>
      <c r="BQ43" s="6" t="s">
        <v>35</v>
      </c>
      <c r="BR43" s="6" t="str">
        <f t="shared" si="20"/>
        <v>0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>
        <v>8</v>
      </c>
      <c r="CO43" s="6">
        <v>7</v>
      </c>
      <c r="CP43" s="6">
        <f t="shared" si="28"/>
        <v>15</v>
      </c>
      <c r="CQ43" s="6">
        <v>19</v>
      </c>
      <c r="CR43" s="6">
        <v>41</v>
      </c>
      <c r="CS43" s="6">
        <f t="shared" si="29"/>
        <v>60</v>
      </c>
    </row>
    <row r="44" spans="1:97" s="17" customFormat="1" ht="12.75" customHeight="1">
      <c r="A44" s="45">
        <v>24</v>
      </c>
      <c r="B44" s="26" t="s">
        <v>215</v>
      </c>
      <c r="C44" s="45">
        <v>6421</v>
      </c>
      <c r="D44" s="28" t="s">
        <v>61</v>
      </c>
      <c r="E44" s="17">
        <v>37240</v>
      </c>
      <c r="F44" s="17">
        <v>2</v>
      </c>
      <c r="G44" s="6" t="s">
        <v>45</v>
      </c>
      <c r="H44" s="6">
        <v>1</v>
      </c>
      <c r="I44" s="6">
        <v>7</v>
      </c>
      <c r="J44" s="6">
        <f t="shared" si="0"/>
        <v>8</v>
      </c>
      <c r="K44" s="6" t="s">
        <v>35</v>
      </c>
      <c r="L44" s="6" t="s">
        <v>35</v>
      </c>
      <c r="M44" s="6" t="str">
        <f t="shared" si="1"/>
        <v>0</v>
      </c>
      <c r="N44" s="6">
        <v>6</v>
      </c>
      <c r="O44" s="6">
        <v>5</v>
      </c>
      <c r="P44" s="6">
        <f t="shared" si="2"/>
        <v>11</v>
      </c>
      <c r="Q44" s="6" t="s">
        <v>35</v>
      </c>
      <c r="R44" s="6">
        <v>8</v>
      </c>
      <c r="S44" s="6">
        <f t="shared" si="3"/>
        <v>8</v>
      </c>
      <c r="T44" s="6" t="s">
        <v>35</v>
      </c>
      <c r="U44" s="6" t="s">
        <v>35</v>
      </c>
      <c r="V44" s="6" t="str">
        <f t="shared" si="4"/>
        <v>0</v>
      </c>
      <c r="W44" s="6" t="s">
        <v>35</v>
      </c>
      <c r="X44" s="6" t="s">
        <v>35</v>
      </c>
      <c r="Y44" s="6" t="str">
        <f t="shared" si="5"/>
        <v>0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>
        <v>4</v>
      </c>
      <c r="AS44" s="6">
        <v>3</v>
      </c>
      <c r="AT44" s="6">
        <f t="shared" si="12"/>
        <v>7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>
        <v>5</v>
      </c>
      <c r="BB44" s="6">
        <v>2</v>
      </c>
      <c r="BC44" s="6">
        <f t="shared" si="15"/>
        <v>7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 t="s">
        <v>35</v>
      </c>
      <c r="CO44" s="6" t="s">
        <v>35</v>
      </c>
      <c r="CP44" s="6" t="str">
        <f t="shared" si="28"/>
        <v>0</v>
      </c>
      <c r="CQ44" s="6">
        <v>16</v>
      </c>
      <c r="CR44" s="6">
        <v>25</v>
      </c>
      <c r="CS44" s="6">
        <f t="shared" si="29"/>
        <v>41</v>
      </c>
    </row>
    <row r="45" spans="1:97" s="17" customFormat="1" ht="12.75" customHeight="1">
      <c r="A45" s="45">
        <v>24</v>
      </c>
      <c r="B45" s="26" t="s">
        <v>215</v>
      </c>
      <c r="C45" s="45">
        <v>6458</v>
      </c>
      <c r="D45" s="28" t="s">
        <v>62</v>
      </c>
      <c r="E45" s="17">
        <v>32592</v>
      </c>
      <c r="F45" s="17">
        <v>2</v>
      </c>
      <c r="G45" s="6" t="s">
        <v>45</v>
      </c>
      <c r="H45" s="6">
        <v>1</v>
      </c>
      <c r="I45" s="6">
        <v>10</v>
      </c>
      <c r="J45" s="6">
        <f t="shared" si="0"/>
        <v>11</v>
      </c>
      <c r="K45" s="6" t="s">
        <v>35</v>
      </c>
      <c r="L45" s="6" t="s">
        <v>35</v>
      </c>
      <c r="M45" s="6" t="str">
        <f t="shared" si="1"/>
        <v>0</v>
      </c>
      <c r="N45" s="6">
        <v>7</v>
      </c>
      <c r="O45" s="6">
        <v>7</v>
      </c>
      <c r="P45" s="6">
        <f t="shared" si="2"/>
        <v>14</v>
      </c>
      <c r="Q45" s="6">
        <v>2</v>
      </c>
      <c r="R45" s="6">
        <v>4</v>
      </c>
      <c r="S45" s="6">
        <f t="shared" si="3"/>
        <v>6</v>
      </c>
      <c r="T45" s="6" t="s">
        <v>35</v>
      </c>
      <c r="U45" s="6" t="s">
        <v>35</v>
      </c>
      <c r="V45" s="6" t="str">
        <f t="shared" si="4"/>
        <v>0</v>
      </c>
      <c r="W45" s="6" t="s">
        <v>35</v>
      </c>
      <c r="X45" s="6" t="s">
        <v>35</v>
      </c>
      <c r="Y45" s="6" t="str">
        <f t="shared" si="5"/>
        <v>0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 t="s">
        <v>35</v>
      </c>
      <c r="AG45" s="6" t="s">
        <v>35</v>
      </c>
      <c r="AH45" s="6" t="str">
        <f t="shared" si="8"/>
        <v>0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 t="s">
        <v>35</v>
      </c>
      <c r="AS45" s="6" t="s">
        <v>35</v>
      </c>
      <c r="AT45" s="6" t="str">
        <f t="shared" si="12"/>
        <v>0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 t="s">
        <v>35</v>
      </c>
      <c r="BB45" s="6" t="s">
        <v>35</v>
      </c>
      <c r="BC45" s="6" t="str">
        <f t="shared" si="15"/>
        <v>0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>
        <v>5</v>
      </c>
      <c r="CO45" s="6">
        <v>5</v>
      </c>
      <c r="CP45" s="6">
        <f t="shared" si="28"/>
        <v>10</v>
      </c>
      <c r="CQ45" s="6">
        <v>15</v>
      </c>
      <c r="CR45" s="6">
        <v>26</v>
      </c>
      <c r="CS45" s="6">
        <f t="shared" si="29"/>
        <v>41</v>
      </c>
    </row>
    <row r="46" spans="1:97" s="17" customFormat="1" ht="12.75" customHeight="1">
      <c r="A46" s="45">
        <v>25</v>
      </c>
      <c r="B46" s="26" t="s">
        <v>205</v>
      </c>
      <c r="C46" s="45">
        <v>6628</v>
      </c>
      <c r="D46" s="28" t="s">
        <v>63</v>
      </c>
      <c r="E46" s="17">
        <v>27933</v>
      </c>
      <c r="F46" s="17">
        <v>2</v>
      </c>
      <c r="G46" s="6" t="s">
        <v>45</v>
      </c>
      <c r="H46" s="6">
        <v>1</v>
      </c>
      <c r="I46" s="6">
        <v>6</v>
      </c>
      <c r="J46" s="6">
        <f t="shared" si="0"/>
        <v>7</v>
      </c>
      <c r="K46" s="6">
        <v>5</v>
      </c>
      <c r="L46" s="6">
        <v>2</v>
      </c>
      <c r="M46" s="6">
        <f t="shared" si="1"/>
        <v>7</v>
      </c>
      <c r="N46" s="6">
        <v>2</v>
      </c>
      <c r="O46" s="6">
        <v>6</v>
      </c>
      <c r="P46" s="6">
        <f t="shared" si="2"/>
        <v>8</v>
      </c>
      <c r="Q46" s="6">
        <v>1</v>
      </c>
      <c r="R46" s="6">
        <v>3</v>
      </c>
      <c r="S46" s="6">
        <f t="shared" si="3"/>
        <v>4</v>
      </c>
      <c r="T46" s="6" t="s">
        <v>35</v>
      </c>
      <c r="U46" s="6" t="s">
        <v>35</v>
      </c>
      <c r="V46" s="6" t="str">
        <f t="shared" si="4"/>
        <v>0</v>
      </c>
      <c r="W46" s="6" t="s">
        <v>35</v>
      </c>
      <c r="X46" s="6" t="s">
        <v>35</v>
      </c>
      <c r="Y46" s="6" t="str">
        <f t="shared" si="5"/>
        <v>0</v>
      </c>
      <c r="Z46" s="6" t="s">
        <v>35</v>
      </c>
      <c r="AA46" s="6" t="s">
        <v>35</v>
      </c>
      <c r="AB46" s="6" t="str">
        <f t="shared" si="6"/>
        <v>0</v>
      </c>
      <c r="AC46" s="6" t="s">
        <v>35</v>
      </c>
      <c r="AD46" s="6" t="s">
        <v>35</v>
      </c>
      <c r="AE46" s="6" t="str">
        <f t="shared" si="7"/>
        <v>0</v>
      </c>
      <c r="AF46" s="6" t="s">
        <v>35</v>
      </c>
      <c r="AG46" s="6" t="s">
        <v>35</v>
      </c>
      <c r="AH46" s="6" t="str">
        <f t="shared" si="8"/>
        <v>0</v>
      </c>
      <c r="AI46" s="6" t="s">
        <v>35</v>
      </c>
      <c r="AJ46" s="6" t="s">
        <v>35</v>
      </c>
      <c r="AK46" s="6" t="str">
        <f t="shared" si="9"/>
        <v>0</v>
      </c>
      <c r="AL46" s="6" t="s">
        <v>35</v>
      </c>
      <c r="AM46" s="6" t="s">
        <v>35</v>
      </c>
      <c r="AN46" s="6" t="str">
        <f t="shared" si="10"/>
        <v>0</v>
      </c>
      <c r="AO46" s="6" t="s">
        <v>35</v>
      </c>
      <c r="AP46" s="6" t="s">
        <v>35</v>
      </c>
      <c r="AQ46" s="6" t="str">
        <f t="shared" si="11"/>
        <v>0</v>
      </c>
      <c r="AR46" s="6" t="s">
        <v>35</v>
      </c>
      <c r="AS46" s="6" t="s">
        <v>35</v>
      </c>
      <c r="AT46" s="6" t="str">
        <f t="shared" si="12"/>
        <v>0</v>
      </c>
      <c r="AU46" s="6" t="s">
        <v>35</v>
      </c>
      <c r="AV46" s="6" t="s">
        <v>35</v>
      </c>
      <c r="AW46" s="6" t="str">
        <f t="shared" si="13"/>
        <v>0</v>
      </c>
      <c r="AX46" s="6" t="s">
        <v>35</v>
      </c>
      <c r="AY46" s="6" t="s">
        <v>35</v>
      </c>
      <c r="AZ46" s="6" t="str">
        <f t="shared" si="14"/>
        <v>0</v>
      </c>
      <c r="BA46" s="6">
        <v>2</v>
      </c>
      <c r="BB46" s="6">
        <v>4</v>
      </c>
      <c r="BC46" s="6">
        <f t="shared" si="15"/>
        <v>6</v>
      </c>
      <c r="BD46" s="6" t="s">
        <v>35</v>
      </c>
      <c r="BE46" s="6" t="s">
        <v>35</v>
      </c>
      <c r="BF46" s="6" t="str">
        <f t="shared" si="16"/>
        <v>0</v>
      </c>
      <c r="BG46" s="6" t="s">
        <v>35</v>
      </c>
      <c r="BH46" s="6" t="s">
        <v>35</v>
      </c>
      <c r="BI46" s="6" t="str">
        <f t="shared" si="17"/>
        <v>0</v>
      </c>
      <c r="BJ46" s="6" t="s">
        <v>35</v>
      </c>
      <c r="BK46" s="6" t="s">
        <v>35</v>
      </c>
      <c r="BL46" s="6" t="str">
        <f t="shared" si="18"/>
        <v>0</v>
      </c>
      <c r="BM46" s="6" t="s">
        <v>35</v>
      </c>
      <c r="BN46" s="6" t="s">
        <v>35</v>
      </c>
      <c r="BO46" s="6" t="str">
        <f t="shared" si="19"/>
        <v>0</v>
      </c>
      <c r="BP46" s="6" t="s">
        <v>35</v>
      </c>
      <c r="BQ46" s="6" t="s">
        <v>35</v>
      </c>
      <c r="BR46" s="6" t="str">
        <f t="shared" si="20"/>
        <v>0</v>
      </c>
      <c r="BS46" s="6" t="s">
        <v>35</v>
      </c>
      <c r="BT46" s="6" t="s">
        <v>35</v>
      </c>
      <c r="BU46" s="6" t="str">
        <f t="shared" si="21"/>
        <v>0</v>
      </c>
      <c r="BV46" s="6" t="s">
        <v>35</v>
      </c>
      <c r="BW46" s="6" t="s">
        <v>35</v>
      </c>
      <c r="BX46" s="6" t="str">
        <f t="shared" si="22"/>
        <v>0</v>
      </c>
      <c r="BY46" s="6">
        <v>1</v>
      </c>
      <c r="BZ46" s="6">
        <v>2</v>
      </c>
      <c r="CA46" s="6">
        <f t="shared" si="23"/>
        <v>3</v>
      </c>
      <c r="CB46" s="6" t="s">
        <v>35</v>
      </c>
      <c r="CC46" s="6" t="s">
        <v>35</v>
      </c>
      <c r="CD46" s="6" t="str">
        <f t="shared" si="24"/>
        <v>0</v>
      </c>
      <c r="CE46" s="6" t="s">
        <v>35</v>
      </c>
      <c r="CF46" s="6" t="s">
        <v>35</v>
      </c>
      <c r="CG46" s="6" t="str">
        <f t="shared" si="25"/>
        <v>0</v>
      </c>
      <c r="CH46" s="6" t="s">
        <v>35</v>
      </c>
      <c r="CI46" s="6" t="s">
        <v>35</v>
      </c>
      <c r="CJ46" s="6" t="str">
        <f t="shared" si="26"/>
        <v>0</v>
      </c>
      <c r="CK46" s="6" t="s">
        <v>35</v>
      </c>
      <c r="CL46" s="6" t="s">
        <v>35</v>
      </c>
      <c r="CM46" s="6" t="str">
        <f t="shared" si="27"/>
        <v>0</v>
      </c>
      <c r="CN46" s="6" t="s">
        <v>35</v>
      </c>
      <c r="CO46" s="6" t="s">
        <v>35</v>
      </c>
      <c r="CP46" s="6" t="str">
        <f t="shared" si="28"/>
        <v>0</v>
      </c>
      <c r="CQ46" s="6">
        <v>12</v>
      </c>
      <c r="CR46" s="6">
        <v>23</v>
      </c>
      <c r="CS46" s="6">
        <f t="shared" si="29"/>
        <v>35</v>
      </c>
    </row>
    <row r="47" spans="1:97" s="17" customFormat="1" ht="12.75" customHeight="1">
      <c r="A47" s="45">
        <v>25</v>
      </c>
      <c r="B47" s="26" t="s">
        <v>205</v>
      </c>
      <c r="C47" s="45">
        <v>6630</v>
      </c>
      <c r="D47" s="28" t="s">
        <v>111</v>
      </c>
      <c r="E47" s="17">
        <v>20329</v>
      </c>
      <c r="F47" s="17">
        <v>2</v>
      </c>
      <c r="G47" s="6" t="s">
        <v>45</v>
      </c>
      <c r="H47" s="6">
        <v>1</v>
      </c>
      <c r="I47" s="6">
        <v>2</v>
      </c>
      <c r="J47" s="6">
        <f t="shared" si="0"/>
        <v>3</v>
      </c>
      <c r="K47" s="6">
        <v>2</v>
      </c>
      <c r="L47" s="6">
        <v>4</v>
      </c>
      <c r="M47" s="6">
        <f t="shared" si="1"/>
        <v>6</v>
      </c>
      <c r="N47" s="6">
        <v>1</v>
      </c>
      <c r="O47" s="6">
        <v>5</v>
      </c>
      <c r="P47" s="6">
        <f t="shared" si="2"/>
        <v>6</v>
      </c>
      <c r="Q47" s="6">
        <v>2</v>
      </c>
      <c r="R47" s="6">
        <v>3</v>
      </c>
      <c r="S47" s="6">
        <f t="shared" si="3"/>
        <v>5</v>
      </c>
      <c r="T47" s="6" t="s">
        <v>35</v>
      </c>
      <c r="U47" s="6" t="s">
        <v>35</v>
      </c>
      <c r="V47" s="6" t="str">
        <f t="shared" si="4"/>
        <v>0</v>
      </c>
      <c r="W47" s="6" t="s">
        <v>35</v>
      </c>
      <c r="X47" s="6" t="s">
        <v>35</v>
      </c>
      <c r="Y47" s="6" t="str">
        <f t="shared" si="5"/>
        <v>0</v>
      </c>
      <c r="Z47" s="6" t="s">
        <v>35</v>
      </c>
      <c r="AA47" s="6" t="s">
        <v>35</v>
      </c>
      <c r="AB47" s="6" t="str">
        <f t="shared" si="6"/>
        <v>0</v>
      </c>
      <c r="AC47" s="6" t="s">
        <v>35</v>
      </c>
      <c r="AD47" s="6" t="s">
        <v>35</v>
      </c>
      <c r="AE47" s="6" t="str">
        <f t="shared" si="7"/>
        <v>0</v>
      </c>
      <c r="AF47" s="6" t="s">
        <v>35</v>
      </c>
      <c r="AG47" s="6" t="s">
        <v>35</v>
      </c>
      <c r="AH47" s="6" t="str">
        <f t="shared" si="8"/>
        <v>0</v>
      </c>
      <c r="AI47" s="6" t="s">
        <v>35</v>
      </c>
      <c r="AJ47" s="6" t="s">
        <v>35</v>
      </c>
      <c r="AK47" s="6" t="str">
        <f t="shared" si="9"/>
        <v>0</v>
      </c>
      <c r="AL47" s="6" t="s">
        <v>35</v>
      </c>
      <c r="AM47" s="6" t="s">
        <v>35</v>
      </c>
      <c r="AN47" s="6" t="str">
        <f t="shared" si="10"/>
        <v>0</v>
      </c>
      <c r="AO47" s="6" t="s">
        <v>35</v>
      </c>
      <c r="AP47" s="6" t="s">
        <v>35</v>
      </c>
      <c r="AQ47" s="6" t="str">
        <f t="shared" si="11"/>
        <v>0</v>
      </c>
      <c r="AR47" s="6" t="s">
        <v>35</v>
      </c>
      <c r="AS47" s="6" t="s">
        <v>35</v>
      </c>
      <c r="AT47" s="6" t="str">
        <f t="shared" si="12"/>
        <v>0</v>
      </c>
      <c r="AU47" s="6" t="s">
        <v>35</v>
      </c>
      <c r="AV47" s="6" t="s">
        <v>35</v>
      </c>
      <c r="AW47" s="6" t="str">
        <f t="shared" si="13"/>
        <v>0</v>
      </c>
      <c r="AX47" s="6" t="s">
        <v>35</v>
      </c>
      <c r="AY47" s="6" t="s">
        <v>35</v>
      </c>
      <c r="AZ47" s="6" t="str">
        <f t="shared" si="14"/>
        <v>0</v>
      </c>
      <c r="BA47" s="6">
        <v>2</v>
      </c>
      <c r="BB47" s="6">
        <v>4</v>
      </c>
      <c r="BC47" s="6">
        <f t="shared" si="15"/>
        <v>6</v>
      </c>
      <c r="BD47" s="6" t="s">
        <v>35</v>
      </c>
      <c r="BE47" s="6" t="s">
        <v>35</v>
      </c>
      <c r="BF47" s="6" t="str">
        <f t="shared" si="16"/>
        <v>0</v>
      </c>
      <c r="BG47" s="6" t="s">
        <v>35</v>
      </c>
      <c r="BH47" s="6" t="s">
        <v>35</v>
      </c>
      <c r="BI47" s="6" t="str">
        <f t="shared" si="17"/>
        <v>0</v>
      </c>
      <c r="BJ47" s="6" t="s">
        <v>35</v>
      </c>
      <c r="BK47" s="6" t="s">
        <v>35</v>
      </c>
      <c r="BL47" s="6" t="str">
        <f t="shared" si="18"/>
        <v>0</v>
      </c>
      <c r="BM47" s="6" t="s">
        <v>35</v>
      </c>
      <c r="BN47" s="6" t="s">
        <v>35</v>
      </c>
      <c r="BO47" s="6" t="str">
        <f t="shared" si="19"/>
        <v>0</v>
      </c>
      <c r="BP47" s="6" t="s">
        <v>35</v>
      </c>
      <c r="BQ47" s="6" t="s">
        <v>35</v>
      </c>
      <c r="BR47" s="6" t="str">
        <f t="shared" si="20"/>
        <v>0</v>
      </c>
      <c r="BS47" s="6" t="s">
        <v>35</v>
      </c>
      <c r="BT47" s="6" t="s">
        <v>35</v>
      </c>
      <c r="BU47" s="6" t="str">
        <f t="shared" si="21"/>
        <v>0</v>
      </c>
      <c r="BV47" s="6" t="s">
        <v>35</v>
      </c>
      <c r="BW47" s="6" t="s">
        <v>35</v>
      </c>
      <c r="BX47" s="6" t="str">
        <f t="shared" si="22"/>
        <v>0</v>
      </c>
      <c r="BY47" s="6" t="s">
        <v>35</v>
      </c>
      <c r="BZ47" s="6" t="s">
        <v>35</v>
      </c>
      <c r="CA47" s="6" t="str">
        <f t="shared" si="23"/>
        <v>0</v>
      </c>
      <c r="CB47" s="6" t="s">
        <v>35</v>
      </c>
      <c r="CC47" s="6" t="s">
        <v>35</v>
      </c>
      <c r="CD47" s="6" t="str">
        <f t="shared" si="24"/>
        <v>0</v>
      </c>
      <c r="CE47" s="6" t="s">
        <v>35</v>
      </c>
      <c r="CF47" s="6" t="s">
        <v>35</v>
      </c>
      <c r="CG47" s="6" t="str">
        <f t="shared" si="25"/>
        <v>0</v>
      </c>
      <c r="CH47" s="6" t="s">
        <v>35</v>
      </c>
      <c r="CI47" s="6" t="s">
        <v>35</v>
      </c>
      <c r="CJ47" s="6" t="str">
        <f t="shared" si="26"/>
        <v>0</v>
      </c>
      <c r="CK47" s="6" t="s">
        <v>35</v>
      </c>
      <c r="CL47" s="6" t="s">
        <v>35</v>
      </c>
      <c r="CM47" s="6" t="str">
        <f t="shared" si="27"/>
        <v>0</v>
      </c>
      <c r="CN47" s="6">
        <v>2</v>
      </c>
      <c r="CO47" s="6">
        <v>3</v>
      </c>
      <c r="CP47" s="6">
        <f t="shared" si="28"/>
        <v>5</v>
      </c>
      <c r="CQ47" s="6">
        <v>10</v>
      </c>
      <c r="CR47" s="6">
        <v>21</v>
      </c>
      <c r="CS47" s="6">
        <f t="shared" si="29"/>
        <v>31</v>
      </c>
    </row>
    <row r="48" spans="1:97" s="17" customFormat="1" ht="12.75" customHeight="1">
      <c r="A48" s="45">
        <v>25</v>
      </c>
      <c r="B48" s="26" t="s">
        <v>205</v>
      </c>
      <c r="C48" s="45">
        <v>6643</v>
      </c>
      <c r="D48" s="28" t="s">
        <v>64</v>
      </c>
      <c r="E48" s="17">
        <v>31756</v>
      </c>
      <c r="F48" s="17">
        <v>2</v>
      </c>
      <c r="G48" s="6" t="s">
        <v>45</v>
      </c>
      <c r="H48" s="6" t="s">
        <v>35</v>
      </c>
      <c r="I48" s="6" t="s">
        <v>35</v>
      </c>
      <c r="J48" s="6" t="str">
        <f t="shared" si="0"/>
        <v>0</v>
      </c>
      <c r="K48" s="6">
        <v>2</v>
      </c>
      <c r="L48" s="6">
        <v>2</v>
      </c>
      <c r="M48" s="6">
        <f t="shared" si="1"/>
        <v>4</v>
      </c>
      <c r="N48" s="6">
        <v>5</v>
      </c>
      <c r="O48" s="6">
        <v>8</v>
      </c>
      <c r="P48" s="6">
        <f t="shared" si="2"/>
        <v>13</v>
      </c>
      <c r="Q48" s="6">
        <v>1</v>
      </c>
      <c r="R48" s="6">
        <v>3</v>
      </c>
      <c r="S48" s="6">
        <f t="shared" si="3"/>
        <v>4</v>
      </c>
      <c r="T48" s="6" t="s">
        <v>35</v>
      </c>
      <c r="U48" s="6" t="s">
        <v>35</v>
      </c>
      <c r="V48" s="6" t="str">
        <f t="shared" si="4"/>
        <v>0</v>
      </c>
      <c r="W48" s="6">
        <v>1</v>
      </c>
      <c r="X48" s="6">
        <v>4</v>
      </c>
      <c r="Y48" s="6">
        <f t="shared" si="5"/>
        <v>5</v>
      </c>
      <c r="Z48" s="6" t="s">
        <v>35</v>
      </c>
      <c r="AA48" s="6" t="s">
        <v>35</v>
      </c>
      <c r="AB48" s="6" t="str">
        <f t="shared" si="6"/>
        <v>0</v>
      </c>
      <c r="AC48" s="6" t="s">
        <v>35</v>
      </c>
      <c r="AD48" s="6" t="s">
        <v>35</v>
      </c>
      <c r="AE48" s="6" t="str">
        <f t="shared" si="7"/>
        <v>0</v>
      </c>
      <c r="AF48" s="6" t="s">
        <v>35</v>
      </c>
      <c r="AG48" s="6" t="s">
        <v>35</v>
      </c>
      <c r="AH48" s="6" t="str">
        <f t="shared" si="8"/>
        <v>0</v>
      </c>
      <c r="AI48" s="6" t="s">
        <v>35</v>
      </c>
      <c r="AJ48" s="6" t="s">
        <v>35</v>
      </c>
      <c r="AK48" s="6" t="str">
        <f t="shared" si="9"/>
        <v>0</v>
      </c>
      <c r="AL48" s="6" t="s">
        <v>35</v>
      </c>
      <c r="AM48" s="6" t="s">
        <v>35</v>
      </c>
      <c r="AN48" s="6" t="str">
        <f t="shared" si="10"/>
        <v>0</v>
      </c>
      <c r="AO48" s="6" t="s">
        <v>35</v>
      </c>
      <c r="AP48" s="6" t="s">
        <v>35</v>
      </c>
      <c r="AQ48" s="6" t="str">
        <f t="shared" si="11"/>
        <v>0</v>
      </c>
      <c r="AR48" s="6" t="s">
        <v>35</v>
      </c>
      <c r="AS48" s="6" t="s">
        <v>35</v>
      </c>
      <c r="AT48" s="6" t="str">
        <f t="shared" si="12"/>
        <v>0</v>
      </c>
      <c r="AU48" s="6" t="s">
        <v>35</v>
      </c>
      <c r="AV48" s="6" t="s">
        <v>35</v>
      </c>
      <c r="AW48" s="6" t="str">
        <f t="shared" si="13"/>
        <v>0</v>
      </c>
      <c r="AX48" s="6" t="s">
        <v>35</v>
      </c>
      <c r="AY48" s="6" t="s">
        <v>35</v>
      </c>
      <c r="AZ48" s="6" t="str">
        <f t="shared" si="14"/>
        <v>0</v>
      </c>
      <c r="BA48" s="6">
        <v>1</v>
      </c>
      <c r="BB48" s="6">
        <v>3</v>
      </c>
      <c r="BC48" s="6">
        <f t="shared" si="15"/>
        <v>4</v>
      </c>
      <c r="BD48" s="6" t="s">
        <v>35</v>
      </c>
      <c r="BE48" s="6" t="s">
        <v>35</v>
      </c>
      <c r="BF48" s="6" t="str">
        <f t="shared" si="16"/>
        <v>0</v>
      </c>
      <c r="BG48" s="6" t="s">
        <v>35</v>
      </c>
      <c r="BH48" s="6" t="s">
        <v>35</v>
      </c>
      <c r="BI48" s="6" t="str">
        <f t="shared" si="17"/>
        <v>0</v>
      </c>
      <c r="BJ48" s="6" t="s">
        <v>35</v>
      </c>
      <c r="BK48" s="6" t="s">
        <v>35</v>
      </c>
      <c r="BL48" s="6" t="str">
        <f t="shared" si="18"/>
        <v>0</v>
      </c>
      <c r="BM48" s="6" t="s">
        <v>35</v>
      </c>
      <c r="BN48" s="6" t="s">
        <v>35</v>
      </c>
      <c r="BO48" s="6" t="str">
        <f t="shared" si="19"/>
        <v>0</v>
      </c>
      <c r="BP48" s="6" t="s">
        <v>35</v>
      </c>
      <c r="BQ48" s="6" t="s">
        <v>35</v>
      </c>
      <c r="BR48" s="6" t="str">
        <f t="shared" si="20"/>
        <v>0</v>
      </c>
      <c r="BS48" s="6" t="s">
        <v>35</v>
      </c>
      <c r="BT48" s="6" t="s">
        <v>35</v>
      </c>
      <c r="BU48" s="6" t="str">
        <f t="shared" si="21"/>
        <v>0</v>
      </c>
      <c r="BV48" s="6" t="s">
        <v>35</v>
      </c>
      <c r="BW48" s="6" t="s">
        <v>35</v>
      </c>
      <c r="BX48" s="6" t="str">
        <f t="shared" si="22"/>
        <v>0</v>
      </c>
      <c r="BY48" s="6">
        <v>2</v>
      </c>
      <c r="BZ48" s="6">
        <v>2</v>
      </c>
      <c r="CA48" s="6">
        <f t="shared" si="23"/>
        <v>4</v>
      </c>
      <c r="CB48" s="6" t="s">
        <v>35</v>
      </c>
      <c r="CC48" s="6" t="s">
        <v>35</v>
      </c>
      <c r="CD48" s="6" t="str">
        <f t="shared" si="24"/>
        <v>0</v>
      </c>
      <c r="CE48" s="6" t="s">
        <v>35</v>
      </c>
      <c r="CF48" s="6" t="s">
        <v>35</v>
      </c>
      <c r="CG48" s="6" t="str">
        <f t="shared" si="25"/>
        <v>0</v>
      </c>
      <c r="CH48" s="6" t="s">
        <v>35</v>
      </c>
      <c r="CI48" s="6" t="s">
        <v>35</v>
      </c>
      <c r="CJ48" s="6" t="str">
        <f t="shared" si="26"/>
        <v>0</v>
      </c>
      <c r="CK48" s="6" t="s">
        <v>35</v>
      </c>
      <c r="CL48" s="6" t="s">
        <v>35</v>
      </c>
      <c r="CM48" s="6" t="str">
        <f t="shared" si="27"/>
        <v>0</v>
      </c>
      <c r="CN48" s="6">
        <v>1</v>
      </c>
      <c r="CO48" s="6">
        <v>2</v>
      </c>
      <c r="CP48" s="6">
        <f t="shared" si="28"/>
        <v>3</v>
      </c>
      <c r="CQ48" s="6">
        <v>13</v>
      </c>
      <c r="CR48" s="6">
        <v>24</v>
      </c>
      <c r="CS48" s="6">
        <f t="shared" si="29"/>
        <v>37</v>
      </c>
    </row>
    <row r="49" spans="1:97" s="17" customFormat="1" ht="3.75" customHeight="1">
      <c r="A49" s="35"/>
      <c r="B49" s="43"/>
      <c r="C49" s="29"/>
      <c r="D49" s="39"/>
      <c r="F49" s="27"/>
      <c r="G49" s="6"/>
      <c r="H49" s="6"/>
      <c r="I49" s="6"/>
      <c r="J49" s="6" t="str">
        <f t="shared" si="0"/>
        <v>0</v>
      </c>
      <c r="K49" s="6"/>
      <c r="L49" s="6"/>
      <c r="M49" s="6" t="str">
        <f t="shared" si="1"/>
        <v>0</v>
      </c>
      <c r="N49" s="6"/>
      <c r="O49" s="6"/>
      <c r="P49" s="6" t="str">
        <f t="shared" si="2"/>
        <v>0</v>
      </c>
      <c r="Q49" s="6"/>
      <c r="R49" s="6"/>
      <c r="S49" s="6" t="str">
        <f t="shared" si="3"/>
        <v>0</v>
      </c>
      <c r="T49" s="6"/>
      <c r="U49" s="6"/>
      <c r="V49" s="6" t="str">
        <f t="shared" si="4"/>
        <v>0</v>
      </c>
      <c r="W49" s="6"/>
      <c r="X49" s="6"/>
      <c r="Y49" s="6" t="str">
        <f t="shared" si="5"/>
        <v>0</v>
      </c>
      <c r="Z49" s="6"/>
      <c r="AA49" s="6"/>
      <c r="AB49" s="6" t="str">
        <f t="shared" si="6"/>
        <v>0</v>
      </c>
      <c r="AC49" s="6"/>
      <c r="AD49" s="6"/>
      <c r="AE49" s="6" t="str">
        <f t="shared" si="7"/>
        <v>0</v>
      </c>
      <c r="AF49" s="6"/>
      <c r="AG49" s="6"/>
      <c r="AH49" s="6" t="str">
        <f t="shared" si="8"/>
        <v>0</v>
      </c>
      <c r="AI49" s="6"/>
      <c r="AJ49" s="6"/>
      <c r="AK49" s="6" t="str">
        <f t="shared" si="9"/>
        <v>0</v>
      </c>
      <c r="AL49" s="6"/>
      <c r="AM49" s="6"/>
      <c r="AN49" s="6" t="str">
        <f t="shared" si="10"/>
        <v>0</v>
      </c>
      <c r="AO49" s="6"/>
      <c r="AP49" s="6"/>
      <c r="AQ49" s="6" t="str">
        <f t="shared" si="11"/>
        <v>0</v>
      </c>
      <c r="AR49" s="6"/>
      <c r="AS49" s="6"/>
      <c r="AT49" s="6" t="str">
        <f t="shared" si="12"/>
        <v>0</v>
      </c>
      <c r="AU49" s="6"/>
      <c r="AV49" s="6"/>
      <c r="AW49" s="6" t="str">
        <f t="shared" si="13"/>
        <v>0</v>
      </c>
      <c r="AX49" s="6"/>
      <c r="AY49" s="6"/>
      <c r="AZ49" s="6" t="str">
        <f t="shared" si="14"/>
        <v>0</v>
      </c>
      <c r="BA49" s="6"/>
      <c r="BB49" s="6"/>
      <c r="BC49" s="6" t="str">
        <f t="shared" si="15"/>
        <v>0</v>
      </c>
      <c r="BD49" s="6"/>
      <c r="BE49" s="6"/>
      <c r="BF49" s="6" t="str">
        <f t="shared" si="16"/>
        <v>0</v>
      </c>
      <c r="BG49" s="6"/>
      <c r="BH49" s="6"/>
      <c r="BI49" s="6" t="str">
        <f t="shared" si="17"/>
        <v>0</v>
      </c>
      <c r="BJ49" s="6"/>
      <c r="BK49" s="6"/>
      <c r="BL49" s="6" t="str">
        <f t="shared" si="18"/>
        <v>0</v>
      </c>
      <c r="BM49" s="6"/>
      <c r="BN49" s="6"/>
      <c r="BO49" s="6" t="str">
        <f t="shared" si="19"/>
        <v>0</v>
      </c>
      <c r="BP49" s="6"/>
      <c r="BQ49" s="6"/>
      <c r="BR49" s="6" t="str">
        <f t="shared" si="20"/>
        <v>0</v>
      </c>
      <c r="BS49" s="6"/>
      <c r="BT49" s="6"/>
      <c r="BU49" s="6" t="str">
        <f t="shared" si="21"/>
        <v>0</v>
      </c>
      <c r="BV49" s="6"/>
      <c r="BW49" s="6"/>
      <c r="BX49" s="6" t="str">
        <f t="shared" si="22"/>
        <v>0</v>
      </c>
      <c r="BY49" s="6"/>
      <c r="BZ49" s="6"/>
      <c r="CA49" s="6" t="str">
        <f t="shared" si="23"/>
        <v>0</v>
      </c>
      <c r="CB49" s="6"/>
      <c r="CC49" s="6"/>
      <c r="CD49" s="6" t="str">
        <f t="shared" si="24"/>
        <v>0</v>
      </c>
      <c r="CE49" s="6"/>
      <c r="CF49" s="6"/>
      <c r="CG49" s="6" t="str">
        <f t="shared" si="25"/>
        <v>0</v>
      </c>
      <c r="CH49" s="6"/>
      <c r="CI49" s="6"/>
      <c r="CJ49" s="6" t="str">
        <f t="shared" si="26"/>
        <v>0</v>
      </c>
      <c r="CK49" s="6"/>
      <c r="CL49" s="6"/>
      <c r="CM49" s="6" t="str">
        <f t="shared" si="27"/>
        <v>0</v>
      </c>
      <c r="CN49" s="6"/>
      <c r="CP49" s="6" t="str">
        <f t="shared" si="28"/>
        <v>0</v>
      </c>
      <c r="CS49" s="6" t="str">
        <f t="shared" si="29"/>
        <v>0</v>
      </c>
    </row>
    <row r="50" spans="1:97" s="155" customFormat="1" ht="14.3">
      <c r="A50" s="65" t="s">
        <v>65</v>
      </c>
      <c r="B50" s="41"/>
      <c r="C50" s="164"/>
      <c r="D50" s="165"/>
      <c r="E50" s="22"/>
      <c r="F50" s="164"/>
      <c r="G50" s="175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</row>
    <row r="51" spans="1:97" s="17" customFormat="1" ht="3.75" customHeight="1">
      <c r="A51" s="35"/>
      <c r="B51" s="44"/>
      <c r="C51" s="45"/>
      <c r="D51" s="26"/>
      <c r="F51" s="27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46"/>
      <c r="U51" s="46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46"/>
      <c r="AG51" s="46"/>
      <c r="AH51" s="6" t="str">
        <f t="shared" si="8"/>
        <v>0</v>
      </c>
      <c r="AI51" s="46"/>
      <c r="AJ51" s="46"/>
      <c r="AK51" s="6" t="str">
        <f t="shared" si="9"/>
        <v>0</v>
      </c>
      <c r="AL51" s="46"/>
      <c r="AM51" s="46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46"/>
      <c r="AV51" s="46"/>
      <c r="AW51" s="6" t="str">
        <f t="shared" si="13"/>
        <v>0</v>
      </c>
      <c r="AX51" s="6"/>
      <c r="AY51" s="6"/>
      <c r="AZ51" s="6" t="str">
        <f t="shared" si="14"/>
        <v>0</v>
      </c>
      <c r="BA51" s="184"/>
      <c r="BB51" s="184"/>
      <c r="BC51" s="6" t="str">
        <f t="shared" si="15"/>
        <v>0</v>
      </c>
      <c r="BD51" s="184"/>
      <c r="BE51" s="184"/>
      <c r="BF51" s="6" t="str">
        <f t="shared" si="16"/>
        <v>0</v>
      </c>
      <c r="BG51" s="46"/>
      <c r="BH51" s="46"/>
      <c r="BI51" s="6" t="str">
        <f t="shared" si="17"/>
        <v>0</v>
      </c>
      <c r="BJ51" s="184"/>
      <c r="BK51" s="184"/>
      <c r="BL51" s="6" t="str">
        <f t="shared" si="18"/>
        <v>0</v>
      </c>
      <c r="BM51" s="46"/>
      <c r="BN51" s="46"/>
      <c r="BO51" s="6" t="str">
        <f t="shared" si="19"/>
        <v>0</v>
      </c>
      <c r="BP51" s="184"/>
      <c r="BQ51" s="184"/>
      <c r="BR51" s="6" t="str">
        <f t="shared" si="20"/>
        <v>0</v>
      </c>
      <c r="BS51" s="46"/>
      <c r="BT51" s="46"/>
      <c r="BU51" s="6" t="str">
        <f t="shared" si="21"/>
        <v>0</v>
      </c>
      <c r="BV51" s="46"/>
      <c r="BW51" s="46"/>
      <c r="BX51" s="6" t="str">
        <f t="shared" si="22"/>
        <v>0</v>
      </c>
      <c r="BY51" s="6"/>
      <c r="BZ51" s="6"/>
      <c r="CA51" s="6" t="str">
        <f t="shared" si="23"/>
        <v>0</v>
      </c>
      <c r="CB51" s="46"/>
      <c r="CC51" s="46"/>
      <c r="CD51" s="6" t="str">
        <f t="shared" si="24"/>
        <v>0</v>
      </c>
      <c r="CE51" s="46"/>
      <c r="CF51" s="46"/>
      <c r="CG51" s="6" t="str">
        <f t="shared" si="25"/>
        <v>0</v>
      </c>
      <c r="CH51" s="46"/>
      <c r="CI51" s="46"/>
      <c r="CJ51" s="6" t="str">
        <f t="shared" si="26"/>
        <v>0</v>
      </c>
      <c r="CK51" s="46"/>
      <c r="CL51" s="46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97" s="17" customFormat="1" ht="12.75" hidden="1" customHeight="1">
      <c r="A52" s="45">
        <v>1</v>
      </c>
      <c r="B52" s="26" t="s">
        <v>201</v>
      </c>
      <c r="C52" s="45">
        <v>2</v>
      </c>
      <c r="D52" s="28" t="s">
        <v>168</v>
      </c>
      <c r="E52" s="17">
        <v>10630</v>
      </c>
      <c r="F52" s="17">
        <v>1</v>
      </c>
      <c r="G52" s="6" t="s">
        <v>65</v>
      </c>
      <c r="H52" s="6" t="s">
        <v>35</v>
      </c>
      <c r="I52" s="6" t="s">
        <v>35</v>
      </c>
      <c r="J52" s="6" t="str">
        <f t="shared" si="0"/>
        <v>0</v>
      </c>
      <c r="K52" s="6" t="s">
        <v>35</v>
      </c>
      <c r="L52" s="6" t="s">
        <v>35</v>
      </c>
      <c r="M52" s="6" t="str">
        <f t="shared" si="1"/>
        <v>0</v>
      </c>
      <c r="N52" s="6" t="s">
        <v>35</v>
      </c>
      <c r="O52" s="6" t="s">
        <v>35</v>
      </c>
      <c r="P52" s="6" t="str">
        <f t="shared" si="2"/>
        <v>0</v>
      </c>
      <c r="Q52" s="6" t="s">
        <v>35</v>
      </c>
      <c r="R52" s="6" t="s">
        <v>35</v>
      </c>
      <c r="S52" s="6" t="str">
        <f t="shared" si="3"/>
        <v>0</v>
      </c>
      <c r="T52" s="6" t="s">
        <v>35</v>
      </c>
      <c r="U52" s="6" t="s">
        <v>35</v>
      </c>
      <c r="V52" s="6" t="str">
        <f t="shared" si="4"/>
        <v>0</v>
      </c>
      <c r="W52" s="6" t="s">
        <v>35</v>
      </c>
      <c r="X52" s="6" t="s">
        <v>35</v>
      </c>
      <c r="Y52" s="6" t="str">
        <f t="shared" si="5"/>
        <v>0</v>
      </c>
      <c r="Z52" s="6" t="s">
        <v>35</v>
      </c>
      <c r="AA52" s="6" t="s">
        <v>35</v>
      </c>
      <c r="AB52" s="6" t="str">
        <f t="shared" si="6"/>
        <v>0</v>
      </c>
      <c r="AC52" s="6" t="s">
        <v>35</v>
      </c>
      <c r="AD52" s="6" t="s">
        <v>35</v>
      </c>
      <c r="AE52" s="6" t="str">
        <f t="shared" si="7"/>
        <v>0</v>
      </c>
      <c r="AF52" s="6" t="s">
        <v>35</v>
      </c>
      <c r="AG52" s="6" t="s">
        <v>35</v>
      </c>
      <c r="AH52" s="6" t="str">
        <f t="shared" si="8"/>
        <v>0</v>
      </c>
      <c r="AI52" s="6" t="s">
        <v>35</v>
      </c>
      <c r="AJ52" s="6" t="s">
        <v>35</v>
      </c>
      <c r="AK52" s="6" t="str">
        <f t="shared" si="9"/>
        <v>0</v>
      </c>
      <c r="AL52" s="6" t="s">
        <v>35</v>
      </c>
      <c r="AM52" s="6" t="s">
        <v>35</v>
      </c>
      <c r="AN52" s="6" t="str">
        <f t="shared" si="10"/>
        <v>0</v>
      </c>
      <c r="AO52" s="6" t="s">
        <v>35</v>
      </c>
      <c r="AP52" s="6" t="s">
        <v>35</v>
      </c>
      <c r="AQ52" s="6" t="str">
        <f t="shared" si="11"/>
        <v>0</v>
      </c>
      <c r="AR52" s="6" t="s">
        <v>35</v>
      </c>
      <c r="AS52" s="6" t="s">
        <v>35</v>
      </c>
      <c r="AT52" s="6" t="str">
        <f t="shared" si="12"/>
        <v>0</v>
      </c>
      <c r="AU52" s="6" t="s">
        <v>35</v>
      </c>
      <c r="AV52" s="6" t="s">
        <v>35</v>
      </c>
      <c r="AW52" s="6" t="str">
        <f t="shared" si="13"/>
        <v>0</v>
      </c>
      <c r="AX52" s="6" t="s">
        <v>35</v>
      </c>
      <c r="AY52" s="6" t="s">
        <v>35</v>
      </c>
      <c r="AZ52" s="6" t="str">
        <f t="shared" si="14"/>
        <v>0</v>
      </c>
      <c r="BA52" s="6" t="s">
        <v>35</v>
      </c>
      <c r="BB52" s="6" t="s">
        <v>35</v>
      </c>
      <c r="BC52" s="6" t="str">
        <f t="shared" si="15"/>
        <v>0</v>
      </c>
      <c r="BD52" s="6" t="s">
        <v>35</v>
      </c>
      <c r="BE52" s="6" t="s">
        <v>35</v>
      </c>
      <c r="BF52" s="6" t="str">
        <f t="shared" si="16"/>
        <v>0</v>
      </c>
      <c r="BG52" s="6" t="s">
        <v>35</v>
      </c>
      <c r="BH52" s="6" t="s">
        <v>35</v>
      </c>
      <c r="BI52" s="6" t="str">
        <f t="shared" si="17"/>
        <v>0</v>
      </c>
      <c r="BJ52" s="6" t="s">
        <v>35</v>
      </c>
      <c r="BK52" s="6" t="s">
        <v>35</v>
      </c>
      <c r="BL52" s="6" t="str">
        <f t="shared" si="18"/>
        <v>0</v>
      </c>
      <c r="BM52" s="6" t="s">
        <v>35</v>
      </c>
      <c r="BN52" s="6" t="s">
        <v>35</v>
      </c>
      <c r="BO52" s="6" t="str">
        <f t="shared" si="19"/>
        <v>0</v>
      </c>
      <c r="BP52" s="6" t="s">
        <v>35</v>
      </c>
      <c r="BQ52" s="6" t="s">
        <v>35</v>
      </c>
      <c r="BR52" s="6" t="str">
        <f t="shared" si="20"/>
        <v>0</v>
      </c>
      <c r="BS52" s="6" t="s">
        <v>35</v>
      </c>
      <c r="BT52" s="6" t="s">
        <v>35</v>
      </c>
      <c r="BU52" s="6" t="str">
        <f t="shared" si="21"/>
        <v>0</v>
      </c>
      <c r="BV52" s="6" t="s">
        <v>35</v>
      </c>
      <c r="BW52" s="6" t="s">
        <v>35</v>
      </c>
      <c r="BX52" s="6" t="str">
        <f t="shared" si="22"/>
        <v>0</v>
      </c>
      <c r="BY52" s="6" t="s">
        <v>35</v>
      </c>
      <c r="BZ52" s="6" t="s">
        <v>35</v>
      </c>
      <c r="CA52" s="6" t="str">
        <f t="shared" si="23"/>
        <v>0</v>
      </c>
      <c r="CB52" s="6" t="s">
        <v>35</v>
      </c>
      <c r="CC52" s="6" t="s">
        <v>35</v>
      </c>
      <c r="CD52" s="6" t="str">
        <f t="shared" si="24"/>
        <v>0</v>
      </c>
      <c r="CE52" s="6" t="s">
        <v>35</v>
      </c>
      <c r="CF52" s="6" t="s">
        <v>35</v>
      </c>
      <c r="CG52" s="6" t="str">
        <f t="shared" si="25"/>
        <v>0</v>
      </c>
      <c r="CH52" s="6" t="s">
        <v>35</v>
      </c>
      <c r="CI52" s="6" t="s">
        <v>35</v>
      </c>
      <c r="CJ52" s="6" t="str">
        <f t="shared" si="26"/>
        <v>0</v>
      </c>
      <c r="CK52" s="6" t="s">
        <v>35</v>
      </c>
      <c r="CL52" s="6" t="s">
        <v>35</v>
      </c>
      <c r="CM52" s="6" t="str">
        <f t="shared" si="27"/>
        <v>0</v>
      </c>
      <c r="CN52" s="6" t="s">
        <v>35</v>
      </c>
      <c r="CO52" s="6" t="s">
        <v>35</v>
      </c>
      <c r="CP52" s="6" t="str">
        <f t="shared" si="28"/>
        <v>0</v>
      </c>
      <c r="CQ52" s="6" t="s">
        <v>35</v>
      </c>
      <c r="CR52" s="6" t="s">
        <v>35</v>
      </c>
      <c r="CS52" s="6" t="str">
        <f t="shared" si="29"/>
        <v>0</v>
      </c>
    </row>
    <row r="53" spans="1:97" s="17" customFormat="1" ht="12.75" hidden="1" customHeight="1">
      <c r="A53" s="45">
        <v>1</v>
      </c>
      <c r="B53" s="26" t="s">
        <v>201</v>
      </c>
      <c r="C53" s="45">
        <v>52</v>
      </c>
      <c r="D53" s="28" t="s">
        <v>169</v>
      </c>
      <c r="E53" s="17">
        <v>10755</v>
      </c>
      <c r="F53" s="17">
        <v>1</v>
      </c>
      <c r="G53" s="6" t="s">
        <v>65</v>
      </c>
      <c r="H53" s="6" t="s">
        <v>35</v>
      </c>
      <c r="I53" s="6" t="s">
        <v>35</v>
      </c>
      <c r="J53" s="6" t="str">
        <f t="shared" si="0"/>
        <v>0</v>
      </c>
      <c r="K53" s="6" t="s">
        <v>35</v>
      </c>
      <c r="L53" s="6" t="s">
        <v>35</v>
      </c>
      <c r="M53" s="6" t="str">
        <f t="shared" si="1"/>
        <v>0</v>
      </c>
      <c r="N53" s="6" t="s">
        <v>35</v>
      </c>
      <c r="O53" s="6" t="s">
        <v>35</v>
      </c>
      <c r="P53" s="6" t="str">
        <f t="shared" si="2"/>
        <v>0</v>
      </c>
      <c r="Q53" s="6" t="s">
        <v>35</v>
      </c>
      <c r="R53" s="6" t="s">
        <v>35</v>
      </c>
      <c r="S53" s="6" t="str">
        <f t="shared" si="3"/>
        <v>0</v>
      </c>
      <c r="T53" s="6" t="s">
        <v>35</v>
      </c>
      <c r="U53" s="6" t="s">
        <v>35</v>
      </c>
      <c r="V53" s="6" t="str">
        <f t="shared" si="4"/>
        <v>0</v>
      </c>
      <c r="W53" s="6" t="s">
        <v>35</v>
      </c>
      <c r="X53" s="6" t="s">
        <v>35</v>
      </c>
      <c r="Y53" s="6" t="str">
        <f t="shared" si="5"/>
        <v>0</v>
      </c>
      <c r="Z53" s="6" t="s">
        <v>35</v>
      </c>
      <c r="AA53" s="6" t="s">
        <v>35</v>
      </c>
      <c r="AB53" s="6" t="str">
        <f t="shared" si="6"/>
        <v>0</v>
      </c>
      <c r="AC53" s="6" t="s">
        <v>35</v>
      </c>
      <c r="AD53" s="6" t="s">
        <v>35</v>
      </c>
      <c r="AE53" s="6" t="str">
        <f t="shared" si="7"/>
        <v>0</v>
      </c>
      <c r="AF53" s="6" t="s">
        <v>35</v>
      </c>
      <c r="AG53" s="6" t="s">
        <v>35</v>
      </c>
      <c r="AH53" s="6" t="str">
        <f t="shared" si="8"/>
        <v>0</v>
      </c>
      <c r="AI53" s="6" t="s">
        <v>35</v>
      </c>
      <c r="AJ53" s="6" t="s">
        <v>35</v>
      </c>
      <c r="AK53" s="6" t="str">
        <f t="shared" si="9"/>
        <v>0</v>
      </c>
      <c r="AL53" s="6" t="s">
        <v>35</v>
      </c>
      <c r="AM53" s="6" t="s">
        <v>35</v>
      </c>
      <c r="AN53" s="6" t="str">
        <f t="shared" si="10"/>
        <v>0</v>
      </c>
      <c r="AO53" s="6" t="s">
        <v>35</v>
      </c>
      <c r="AP53" s="6" t="s">
        <v>35</v>
      </c>
      <c r="AQ53" s="6" t="str">
        <f t="shared" si="11"/>
        <v>0</v>
      </c>
      <c r="AR53" s="6" t="s">
        <v>35</v>
      </c>
      <c r="AS53" s="6" t="s">
        <v>35</v>
      </c>
      <c r="AT53" s="6" t="str">
        <f t="shared" si="12"/>
        <v>0</v>
      </c>
      <c r="AU53" s="6" t="s">
        <v>35</v>
      </c>
      <c r="AV53" s="6" t="s">
        <v>35</v>
      </c>
      <c r="AW53" s="6" t="str">
        <f t="shared" si="13"/>
        <v>0</v>
      </c>
      <c r="AX53" s="6" t="s">
        <v>35</v>
      </c>
      <c r="AY53" s="6" t="s">
        <v>35</v>
      </c>
      <c r="AZ53" s="6" t="str">
        <f t="shared" si="14"/>
        <v>0</v>
      </c>
      <c r="BA53" s="6" t="s">
        <v>35</v>
      </c>
      <c r="BB53" s="6" t="s">
        <v>35</v>
      </c>
      <c r="BC53" s="6" t="str">
        <f t="shared" si="15"/>
        <v>0</v>
      </c>
      <c r="BD53" s="6" t="s">
        <v>35</v>
      </c>
      <c r="BE53" s="6" t="s">
        <v>35</v>
      </c>
      <c r="BF53" s="6" t="str">
        <f t="shared" si="16"/>
        <v>0</v>
      </c>
      <c r="BG53" s="6" t="s">
        <v>35</v>
      </c>
      <c r="BH53" s="6" t="s">
        <v>35</v>
      </c>
      <c r="BI53" s="6" t="str">
        <f t="shared" si="17"/>
        <v>0</v>
      </c>
      <c r="BJ53" s="6" t="s">
        <v>35</v>
      </c>
      <c r="BK53" s="6" t="s">
        <v>35</v>
      </c>
      <c r="BL53" s="6" t="str">
        <f t="shared" si="18"/>
        <v>0</v>
      </c>
      <c r="BM53" s="6" t="s">
        <v>35</v>
      </c>
      <c r="BN53" s="6" t="s">
        <v>35</v>
      </c>
      <c r="BO53" s="6" t="str">
        <f t="shared" si="19"/>
        <v>0</v>
      </c>
      <c r="BP53" s="6" t="s">
        <v>35</v>
      </c>
      <c r="BQ53" s="6" t="s">
        <v>35</v>
      </c>
      <c r="BR53" s="6" t="str">
        <f t="shared" si="20"/>
        <v>0</v>
      </c>
      <c r="BS53" s="6" t="s">
        <v>35</v>
      </c>
      <c r="BT53" s="6" t="s">
        <v>35</v>
      </c>
      <c r="BU53" s="6" t="str">
        <f t="shared" si="21"/>
        <v>0</v>
      </c>
      <c r="BV53" s="6" t="s">
        <v>35</v>
      </c>
      <c r="BW53" s="6" t="s">
        <v>35</v>
      </c>
      <c r="BX53" s="6" t="str">
        <f t="shared" si="22"/>
        <v>0</v>
      </c>
      <c r="BY53" s="6" t="s">
        <v>35</v>
      </c>
      <c r="BZ53" s="6" t="s">
        <v>35</v>
      </c>
      <c r="CA53" s="6" t="str">
        <f t="shared" si="23"/>
        <v>0</v>
      </c>
      <c r="CB53" s="6" t="s">
        <v>35</v>
      </c>
      <c r="CC53" s="6" t="s">
        <v>35</v>
      </c>
      <c r="CD53" s="6" t="str">
        <f t="shared" si="24"/>
        <v>0</v>
      </c>
      <c r="CE53" s="6" t="s">
        <v>35</v>
      </c>
      <c r="CF53" s="6" t="s">
        <v>35</v>
      </c>
      <c r="CG53" s="6" t="str">
        <f t="shared" si="25"/>
        <v>0</v>
      </c>
      <c r="CH53" s="6" t="s">
        <v>35</v>
      </c>
      <c r="CI53" s="6" t="s">
        <v>35</v>
      </c>
      <c r="CJ53" s="6" t="str">
        <f t="shared" si="26"/>
        <v>0</v>
      </c>
      <c r="CK53" s="6" t="s">
        <v>35</v>
      </c>
      <c r="CL53" s="6" t="s">
        <v>35</v>
      </c>
      <c r="CM53" s="6" t="str">
        <f t="shared" si="27"/>
        <v>0</v>
      </c>
      <c r="CN53" s="6" t="s">
        <v>35</v>
      </c>
      <c r="CO53" s="6" t="s">
        <v>35</v>
      </c>
      <c r="CP53" s="6" t="str">
        <f t="shared" si="28"/>
        <v>0</v>
      </c>
      <c r="CQ53" s="6" t="s">
        <v>35</v>
      </c>
      <c r="CR53" s="6" t="s">
        <v>35</v>
      </c>
      <c r="CS53" s="6" t="str">
        <f t="shared" si="29"/>
        <v>0</v>
      </c>
    </row>
    <row r="54" spans="1:97" s="17" customFormat="1" ht="12.75" customHeight="1">
      <c r="A54" s="45">
        <v>1</v>
      </c>
      <c r="B54" s="26" t="s">
        <v>201</v>
      </c>
      <c r="C54" s="45">
        <v>53</v>
      </c>
      <c r="D54" s="28" t="s">
        <v>66</v>
      </c>
      <c r="E54" s="17">
        <v>16774</v>
      </c>
      <c r="F54" s="17">
        <v>1</v>
      </c>
      <c r="G54" s="6" t="s">
        <v>65</v>
      </c>
      <c r="H54" s="6">
        <v>1</v>
      </c>
      <c r="I54" s="6">
        <v>4</v>
      </c>
      <c r="J54" s="6">
        <f t="shared" si="0"/>
        <v>5</v>
      </c>
      <c r="K54" s="6" t="s">
        <v>35</v>
      </c>
      <c r="L54" s="6" t="s">
        <v>35</v>
      </c>
      <c r="M54" s="6" t="str">
        <f t="shared" si="1"/>
        <v>0</v>
      </c>
      <c r="N54" s="6">
        <v>1</v>
      </c>
      <c r="O54" s="6">
        <v>4</v>
      </c>
      <c r="P54" s="6">
        <f t="shared" si="2"/>
        <v>5</v>
      </c>
      <c r="Q54" s="6">
        <v>2</v>
      </c>
      <c r="R54" s="6">
        <v>7</v>
      </c>
      <c r="S54" s="6">
        <f t="shared" si="3"/>
        <v>9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>
        <v>2</v>
      </c>
      <c r="AD54" s="6">
        <v>2</v>
      </c>
      <c r="AE54" s="6">
        <f t="shared" si="7"/>
        <v>4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>
        <v>2</v>
      </c>
      <c r="BB54" s="6">
        <v>1</v>
      </c>
      <c r="BC54" s="6">
        <f t="shared" si="15"/>
        <v>3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 t="s">
        <v>35</v>
      </c>
      <c r="BR54" s="6" t="str">
        <f t="shared" si="20"/>
        <v>0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>
        <v>1</v>
      </c>
      <c r="CO54" s="6">
        <v>1</v>
      </c>
      <c r="CP54" s="6">
        <f t="shared" si="28"/>
        <v>2</v>
      </c>
      <c r="CQ54" s="6">
        <v>9</v>
      </c>
      <c r="CR54" s="6">
        <v>19</v>
      </c>
      <c r="CS54" s="6">
        <f t="shared" si="29"/>
        <v>28</v>
      </c>
    </row>
    <row r="55" spans="1:97" s="155" customFormat="1" ht="12.75" customHeight="1">
      <c r="A55" s="45">
        <v>1</v>
      </c>
      <c r="B55" s="26" t="s">
        <v>201</v>
      </c>
      <c r="C55" s="45">
        <v>62</v>
      </c>
      <c r="D55" s="28" t="s">
        <v>67</v>
      </c>
      <c r="E55" s="17">
        <v>17504</v>
      </c>
      <c r="F55" s="17">
        <v>1</v>
      </c>
      <c r="G55" s="6" t="s">
        <v>65</v>
      </c>
      <c r="H55" s="6">
        <v>1</v>
      </c>
      <c r="I55" s="6">
        <v>2</v>
      </c>
      <c r="J55" s="6">
        <f t="shared" si="0"/>
        <v>3</v>
      </c>
      <c r="K55" s="6">
        <v>4</v>
      </c>
      <c r="L55" s="6" t="s">
        <v>35</v>
      </c>
      <c r="M55" s="6">
        <f t="shared" si="1"/>
        <v>4</v>
      </c>
      <c r="N55" s="6">
        <v>3</v>
      </c>
      <c r="O55" s="6">
        <v>4</v>
      </c>
      <c r="P55" s="6">
        <f t="shared" si="2"/>
        <v>7</v>
      </c>
      <c r="Q55" s="6">
        <v>2</v>
      </c>
      <c r="R55" s="6">
        <v>9</v>
      </c>
      <c r="S55" s="6">
        <f t="shared" si="3"/>
        <v>11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>
        <v>1</v>
      </c>
      <c r="AD55" s="6">
        <v>2</v>
      </c>
      <c r="AE55" s="6">
        <f t="shared" si="7"/>
        <v>3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>
        <v>1</v>
      </c>
      <c r="BB55" s="6">
        <v>2</v>
      </c>
      <c r="BC55" s="6">
        <f t="shared" si="15"/>
        <v>3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>
        <v>1</v>
      </c>
      <c r="BL55" s="6">
        <f t="shared" si="18"/>
        <v>1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 t="s">
        <v>35</v>
      </c>
      <c r="CP55" s="6" t="str">
        <f t="shared" si="28"/>
        <v>0</v>
      </c>
      <c r="CQ55" s="6">
        <v>12</v>
      </c>
      <c r="CR55" s="6">
        <v>20</v>
      </c>
      <c r="CS55" s="6">
        <f t="shared" si="29"/>
        <v>32</v>
      </c>
    </row>
    <row r="56" spans="1:97" s="17" customFormat="1" ht="12.75" customHeight="1">
      <c r="A56" s="45">
        <v>1</v>
      </c>
      <c r="B56" s="26" t="s">
        <v>201</v>
      </c>
      <c r="C56" s="45">
        <v>66</v>
      </c>
      <c r="D56" s="28" t="s">
        <v>68</v>
      </c>
      <c r="E56" s="17">
        <v>14675</v>
      </c>
      <c r="F56" s="17">
        <v>1</v>
      </c>
      <c r="G56" s="6" t="s">
        <v>65</v>
      </c>
      <c r="H56" s="6">
        <v>1</v>
      </c>
      <c r="I56" s="6">
        <v>5</v>
      </c>
      <c r="J56" s="6">
        <f t="shared" si="0"/>
        <v>6</v>
      </c>
      <c r="K56" s="6" t="s">
        <v>35</v>
      </c>
      <c r="L56" s="6">
        <v>4</v>
      </c>
      <c r="M56" s="6">
        <f t="shared" si="1"/>
        <v>4</v>
      </c>
      <c r="N56" s="6" t="s">
        <v>35</v>
      </c>
      <c r="O56" s="6">
        <v>4</v>
      </c>
      <c r="P56" s="6">
        <f t="shared" si="2"/>
        <v>4</v>
      </c>
      <c r="Q56" s="6">
        <v>3</v>
      </c>
      <c r="R56" s="6">
        <v>8</v>
      </c>
      <c r="S56" s="6">
        <f t="shared" si="3"/>
        <v>11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>
        <v>1</v>
      </c>
      <c r="AD56" s="6">
        <v>2</v>
      </c>
      <c r="AE56" s="6">
        <f t="shared" si="7"/>
        <v>3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>
        <v>2</v>
      </c>
      <c r="AN56" s="6">
        <f t="shared" si="10"/>
        <v>2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 t="s">
        <v>35</v>
      </c>
      <c r="BB56" s="6" t="s">
        <v>35</v>
      </c>
      <c r="BC56" s="6" t="str">
        <f t="shared" si="15"/>
        <v>0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>
        <v>1</v>
      </c>
      <c r="BL56" s="6">
        <f t="shared" si="18"/>
        <v>1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 t="s">
        <v>35</v>
      </c>
      <c r="BR56" s="6" t="str">
        <f t="shared" si="20"/>
        <v>0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 t="s">
        <v>35</v>
      </c>
      <c r="CO56" s="6">
        <v>5</v>
      </c>
      <c r="CP56" s="6">
        <f t="shared" si="28"/>
        <v>5</v>
      </c>
      <c r="CQ56" s="6">
        <v>5</v>
      </c>
      <c r="CR56" s="6">
        <v>31</v>
      </c>
      <c r="CS56" s="6">
        <f t="shared" si="29"/>
        <v>36</v>
      </c>
    </row>
    <row r="57" spans="1:97" s="17" customFormat="1" ht="12.75" hidden="1" customHeight="1">
      <c r="A57" s="45">
        <v>1</v>
      </c>
      <c r="B57" s="26" t="s">
        <v>201</v>
      </c>
      <c r="C57" s="45">
        <v>69</v>
      </c>
      <c r="D57" s="28" t="s">
        <v>125</v>
      </c>
      <c r="E57" s="17">
        <v>12817</v>
      </c>
      <c r="F57" s="17">
        <v>1</v>
      </c>
      <c r="G57" s="6" t="s">
        <v>65</v>
      </c>
      <c r="H57" s="6" t="s">
        <v>35</v>
      </c>
      <c r="I57" s="6" t="s">
        <v>35</v>
      </c>
      <c r="J57" s="6" t="str">
        <f t="shared" si="0"/>
        <v>0</v>
      </c>
      <c r="K57" s="6" t="s">
        <v>35</v>
      </c>
      <c r="L57" s="6" t="s">
        <v>35</v>
      </c>
      <c r="M57" s="6" t="str">
        <f t="shared" si="1"/>
        <v>0</v>
      </c>
      <c r="N57" s="6" t="s">
        <v>35</v>
      </c>
      <c r="O57" s="6" t="s">
        <v>35</v>
      </c>
      <c r="P57" s="6" t="str">
        <f t="shared" si="2"/>
        <v>0</v>
      </c>
      <c r="Q57" s="6" t="s">
        <v>35</v>
      </c>
      <c r="R57" s="6" t="s">
        <v>35</v>
      </c>
      <c r="S57" s="6" t="str">
        <f t="shared" si="3"/>
        <v>0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 t="s">
        <v>35</v>
      </c>
      <c r="AD57" s="6" t="s">
        <v>35</v>
      </c>
      <c r="AE57" s="6" t="str">
        <f t="shared" si="7"/>
        <v>0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 t="s">
        <v>35</v>
      </c>
      <c r="AN57" s="6" t="str">
        <f t="shared" si="10"/>
        <v>0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 t="s">
        <v>35</v>
      </c>
      <c r="BB57" s="6" t="s">
        <v>35</v>
      </c>
      <c r="BC57" s="6" t="str">
        <f t="shared" si="15"/>
        <v>0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 t="s">
        <v>35</v>
      </c>
      <c r="BR57" s="6" t="str">
        <f t="shared" si="20"/>
        <v>0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 t="s">
        <v>35</v>
      </c>
      <c r="CR57" s="6" t="s">
        <v>35</v>
      </c>
      <c r="CS57" s="6" t="str">
        <f t="shared" si="29"/>
        <v>0</v>
      </c>
    </row>
    <row r="58" spans="1:97" s="155" customFormat="1" ht="12.75" hidden="1" customHeight="1">
      <c r="A58" s="45">
        <v>1</v>
      </c>
      <c r="B58" s="26" t="s">
        <v>201</v>
      </c>
      <c r="C58" s="45">
        <v>96</v>
      </c>
      <c r="D58" s="28" t="s">
        <v>126</v>
      </c>
      <c r="E58" s="17">
        <v>16040</v>
      </c>
      <c r="F58" s="17">
        <v>1</v>
      </c>
      <c r="G58" s="6" t="s">
        <v>65</v>
      </c>
      <c r="H58" s="6" t="s">
        <v>35</v>
      </c>
      <c r="I58" s="6" t="s">
        <v>35</v>
      </c>
      <c r="J58" s="6" t="str">
        <f t="shared" si="0"/>
        <v>0</v>
      </c>
      <c r="K58" s="6" t="s">
        <v>35</v>
      </c>
      <c r="L58" s="6" t="s">
        <v>35</v>
      </c>
      <c r="M58" s="6" t="str">
        <f t="shared" si="1"/>
        <v>0</v>
      </c>
      <c r="N58" s="6" t="s">
        <v>35</v>
      </c>
      <c r="O58" s="6" t="s">
        <v>35</v>
      </c>
      <c r="P58" s="6" t="str">
        <f t="shared" si="2"/>
        <v>0</v>
      </c>
      <c r="Q58" s="6" t="s">
        <v>35</v>
      </c>
      <c r="R58" s="6" t="s">
        <v>35</v>
      </c>
      <c r="S58" s="6" t="str">
        <f t="shared" si="3"/>
        <v>0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 t="s">
        <v>35</v>
      </c>
      <c r="AD58" s="6" t="s">
        <v>35</v>
      </c>
      <c r="AE58" s="6" t="str">
        <f t="shared" si="7"/>
        <v>0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 t="s">
        <v>35</v>
      </c>
      <c r="AN58" s="6" t="str">
        <f t="shared" si="10"/>
        <v>0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 t="s">
        <v>35</v>
      </c>
      <c r="BB58" s="6" t="s">
        <v>35</v>
      </c>
      <c r="BC58" s="6" t="str">
        <f t="shared" si="15"/>
        <v>0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 t="s">
        <v>35</v>
      </c>
      <c r="CO58" s="6" t="s">
        <v>35</v>
      </c>
      <c r="CP58" s="6" t="str">
        <f t="shared" si="28"/>
        <v>0</v>
      </c>
      <c r="CQ58" s="6" t="s">
        <v>35</v>
      </c>
      <c r="CR58" s="6" t="s">
        <v>35</v>
      </c>
      <c r="CS58" s="6" t="str">
        <f t="shared" si="29"/>
        <v>0</v>
      </c>
    </row>
    <row r="59" spans="1:97" s="17" customFormat="1" ht="12.75" hidden="1" customHeight="1">
      <c r="A59" s="45">
        <v>1</v>
      </c>
      <c r="B59" s="26" t="s">
        <v>201</v>
      </c>
      <c r="C59" s="45">
        <v>118</v>
      </c>
      <c r="D59" s="28" t="s">
        <v>127</v>
      </c>
      <c r="E59" s="17">
        <v>11678</v>
      </c>
      <c r="F59" s="17">
        <v>1</v>
      </c>
      <c r="G59" s="6" t="s">
        <v>65</v>
      </c>
      <c r="H59" s="6" t="s">
        <v>35</v>
      </c>
      <c r="I59" s="6" t="s">
        <v>35</v>
      </c>
      <c r="J59" s="6" t="str">
        <f t="shared" si="0"/>
        <v>0</v>
      </c>
      <c r="K59" s="6" t="s">
        <v>35</v>
      </c>
      <c r="L59" s="6" t="s">
        <v>35</v>
      </c>
      <c r="M59" s="6" t="str">
        <f t="shared" si="1"/>
        <v>0</v>
      </c>
      <c r="N59" s="6" t="s">
        <v>35</v>
      </c>
      <c r="O59" s="6" t="s">
        <v>35</v>
      </c>
      <c r="P59" s="6" t="str">
        <f t="shared" si="2"/>
        <v>0</v>
      </c>
      <c r="Q59" s="6" t="s">
        <v>35</v>
      </c>
      <c r="R59" s="6" t="s">
        <v>35</v>
      </c>
      <c r="S59" s="6" t="str">
        <f t="shared" si="3"/>
        <v>0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 t="s">
        <v>35</v>
      </c>
      <c r="AD59" s="6" t="s">
        <v>35</v>
      </c>
      <c r="AE59" s="6" t="str">
        <f t="shared" si="7"/>
        <v>0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 t="s">
        <v>35</v>
      </c>
      <c r="BC59" s="6" t="str">
        <f t="shared" si="15"/>
        <v>0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 t="s">
        <v>35</v>
      </c>
      <c r="CO59" s="6" t="s">
        <v>35</v>
      </c>
      <c r="CP59" s="6" t="str">
        <f t="shared" si="28"/>
        <v>0</v>
      </c>
      <c r="CQ59" s="6" t="s">
        <v>35</v>
      </c>
      <c r="CR59" s="6" t="s">
        <v>35</v>
      </c>
      <c r="CS59" s="6" t="str">
        <f t="shared" si="29"/>
        <v>0</v>
      </c>
    </row>
    <row r="60" spans="1:97" s="155" customFormat="1" ht="12.75" customHeight="1">
      <c r="A60" s="45">
        <v>1</v>
      </c>
      <c r="B60" s="26" t="s">
        <v>201</v>
      </c>
      <c r="C60" s="45">
        <v>131</v>
      </c>
      <c r="D60" s="28" t="s">
        <v>69</v>
      </c>
      <c r="E60" s="17">
        <v>16052</v>
      </c>
      <c r="F60" s="17">
        <v>1</v>
      </c>
      <c r="G60" s="6" t="s">
        <v>65</v>
      </c>
      <c r="H60" s="6">
        <v>1</v>
      </c>
      <c r="I60" s="6">
        <v>5</v>
      </c>
      <c r="J60" s="6">
        <f t="shared" si="0"/>
        <v>6</v>
      </c>
      <c r="K60" s="6">
        <v>2</v>
      </c>
      <c r="L60" s="6">
        <v>3</v>
      </c>
      <c r="M60" s="6">
        <f t="shared" si="1"/>
        <v>5</v>
      </c>
      <c r="N60" s="6">
        <v>4</v>
      </c>
      <c r="O60" s="6">
        <v>6</v>
      </c>
      <c r="P60" s="6">
        <f t="shared" si="2"/>
        <v>10</v>
      </c>
      <c r="Q60" s="6" t="s">
        <v>35</v>
      </c>
      <c r="R60" s="6">
        <v>8</v>
      </c>
      <c r="S60" s="6">
        <f t="shared" si="3"/>
        <v>8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>
        <v>1</v>
      </c>
      <c r="AD60" s="6">
        <v>1</v>
      </c>
      <c r="AE60" s="6">
        <f t="shared" si="7"/>
        <v>2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>
        <v>1</v>
      </c>
      <c r="CO60" s="6">
        <v>4</v>
      </c>
      <c r="CP60" s="6">
        <f t="shared" si="28"/>
        <v>5</v>
      </c>
      <c r="CQ60" s="6">
        <v>9</v>
      </c>
      <c r="CR60" s="6">
        <v>27</v>
      </c>
      <c r="CS60" s="6">
        <f t="shared" si="29"/>
        <v>36</v>
      </c>
    </row>
    <row r="61" spans="1:97" s="155" customFormat="1" ht="12.75" hidden="1" customHeight="1">
      <c r="A61" s="45">
        <v>1</v>
      </c>
      <c r="B61" s="26" t="s">
        <v>201</v>
      </c>
      <c r="C61" s="45">
        <v>133</v>
      </c>
      <c r="D61" s="28" t="s">
        <v>129</v>
      </c>
      <c r="E61" s="17">
        <v>18431</v>
      </c>
      <c r="F61" s="17">
        <v>1</v>
      </c>
      <c r="G61" s="6" t="s">
        <v>65</v>
      </c>
      <c r="H61" s="6" t="s">
        <v>35</v>
      </c>
      <c r="I61" s="6" t="s">
        <v>35</v>
      </c>
      <c r="J61" s="6" t="str">
        <f t="shared" si="0"/>
        <v>0</v>
      </c>
      <c r="K61" s="6" t="s">
        <v>35</v>
      </c>
      <c r="L61" s="6" t="s">
        <v>35</v>
      </c>
      <c r="M61" s="6" t="str">
        <f t="shared" si="1"/>
        <v>0</v>
      </c>
      <c r="N61" s="6" t="s">
        <v>35</v>
      </c>
      <c r="O61" s="6" t="s">
        <v>35</v>
      </c>
      <c r="P61" s="6" t="str">
        <f t="shared" si="2"/>
        <v>0</v>
      </c>
      <c r="Q61" s="6" t="s">
        <v>35</v>
      </c>
      <c r="R61" s="6" t="s">
        <v>35</v>
      </c>
      <c r="S61" s="6" t="str">
        <f t="shared" si="3"/>
        <v>0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 t="s">
        <v>35</v>
      </c>
      <c r="AE61" s="6" t="str">
        <f t="shared" si="7"/>
        <v>0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 t="s">
        <v>35</v>
      </c>
      <c r="BC61" s="6" t="str">
        <f t="shared" si="15"/>
        <v>0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 t="s">
        <v>35</v>
      </c>
      <c r="BR61" s="6" t="str">
        <f t="shared" si="20"/>
        <v>0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 t="s">
        <v>35</v>
      </c>
      <c r="CP61" s="6" t="str">
        <f t="shared" si="28"/>
        <v>0</v>
      </c>
      <c r="CQ61" s="6" t="s">
        <v>35</v>
      </c>
      <c r="CR61" s="6" t="s">
        <v>35</v>
      </c>
      <c r="CS61" s="6" t="str">
        <f t="shared" si="29"/>
        <v>0</v>
      </c>
    </row>
    <row r="62" spans="1:97" s="155" customFormat="1" ht="12.75" hidden="1" customHeight="1">
      <c r="A62" s="45">
        <v>1</v>
      </c>
      <c r="B62" s="26" t="s">
        <v>201</v>
      </c>
      <c r="C62" s="45">
        <v>138</v>
      </c>
      <c r="D62" s="28" t="s">
        <v>170</v>
      </c>
      <c r="E62" s="17">
        <v>11920</v>
      </c>
      <c r="F62" s="17">
        <v>1</v>
      </c>
      <c r="G62" s="6" t="s">
        <v>65</v>
      </c>
      <c r="H62" s="6" t="s">
        <v>35</v>
      </c>
      <c r="I62" s="6" t="s">
        <v>35</v>
      </c>
      <c r="J62" s="6" t="str">
        <f t="shared" si="0"/>
        <v>0</v>
      </c>
      <c r="K62" s="6" t="s">
        <v>35</v>
      </c>
      <c r="L62" s="6" t="s">
        <v>35</v>
      </c>
      <c r="M62" s="6" t="str">
        <f t="shared" si="1"/>
        <v>0</v>
      </c>
      <c r="N62" s="6" t="s">
        <v>35</v>
      </c>
      <c r="O62" s="6" t="s">
        <v>35</v>
      </c>
      <c r="P62" s="6" t="str">
        <f t="shared" si="2"/>
        <v>0</v>
      </c>
      <c r="Q62" s="6" t="s">
        <v>35</v>
      </c>
      <c r="R62" s="6" t="s">
        <v>35</v>
      </c>
      <c r="S62" s="6" t="str">
        <f t="shared" si="3"/>
        <v>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 t="s">
        <v>35</v>
      </c>
      <c r="AD62" s="6" t="s">
        <v>35</v>
      </c>
      <c r="AE62" s="6" t="str">
        <f t="shared" si="7"/>
        <v>0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 t="s">
        <v>35</v>
      </c>
      <c r="BB62" s="6" t="s">
        <v>35</v>
      </c>
      <c r="BC62" s="6" t="str">
        <f t="shared" si="15"/>
        <v>0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 t="s">
        <v>35</v>
      </c>
      <c r="BR62" s="6" t="str">
        <f t="shared" si="20"/>
        <v>0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 t="s">
        <v>35</v>
      </c>
      <c r="CP62" s="6" t="str">
        <f t="shared" si="28"/>
        <v>0</v>
      </c>
      <c r="CQ62" s="6" t="s">
        <v>35</v>
      </c>
      <c r="CR62" s="6" t="s">
        <v>35</v>
      </c>
      <c r="CS62" s="6" t="str">
        <f t="shared" si="29"/>
        <v>0</v>
      </c>
    </row>
    <row r="63" spans="1:97" s="155" customFormat="1" ht="12.75" hidden="1" customHeight="1">
      <c r="A63" s="45">
        <v>1</v>
      </c>
      <c r="B63" s="26" t="s">
        <v>201</v>
      </c>
      <c r="C63" s="45">
        <v>141</v>
      </c>
      <c r="D63" s="28" t="s">
        <v>130</v>
      </c>
      <c r="E63" s="17">
        <v>16631</v>
      </c>
      <c r="F63" s="17">
        <v>1</v>
      </c>
      <c r="G63" s="6" t="s">
        <v>65</v>
      </c>
      <c r="H63" s="6" t="s">
        <v>35</v>
      </c>
      <c r="I63" s="6" t="s">
        <v>35</v>
      </c>
      <c r="J63" s="6" t="str">
        <f t="shared" si="0"/>
        <v>0</v>
      </c>
      <c r="K63" s="6" t="s">
        <v>35</v>
      </c>
      <c r="L63" s="6" t="s">
        <v>35</v>
      </c>
      <c r="M63" s="6" t="str">
        <f t="shared" si="1"/>
        <v>0</v>
      </c>
      <c r="N63" s="6" t="s">
        <v>35</v>
      </c>
      <c r="O63" s="6" t="s">
        <v>35</v>
      </c>
      <c r="P63" s="6" t="str">
        <f t="shared" si="2"/>
        <v>0</v>
      </c>
      <c r="Q63" s="6" t="s">
        <v>35</v>
      </c>
      <c r="R63" s="6" t="s">
        <v>35</v>
      </c>
      <c r="S63" s="6" t="str">
        <f t="shared" si="3"/>
        <v>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 t="s">
        <v>35</v>
      </c>
      <c r="AD63" s="6" t="s">
        <v>35</v>
      </c>
      <c r="AE63" s="6" t="str">
        <f t="shared" si="7"/>
        <v>0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 t="s">
        <v>35</v>
      </c>
      <c r="BC63" s="6" t="str">
        <f t="shared" si="15"/>
        <v>0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 t="s">
        <v>35</v>
      </c>
      <c r="CP63" s="6" t="str">
        <f t="shared" si="28"/>
        <v>0</v>
      </c>
      <c r="CQ63" s="6" t="s">
        <v>35</v>
      </c>
      <c r="CR63" s="6" t="s">
        <v>35</v>
      </c>
      <c r="CS63" s="6" t="str">
        <f t="shared" si="29"/>
        <v>0</v>
      </c>
    </row>
    <row r="64" spans="1:97" s="155" customFormat="1" ht="12.75" customHeight="1">
      <c r="A64" s="45">
        <v>1</v>
      </c>
      <c r="B64" s="26" t="s">
        <v>201</v>
      </c>
      <c r="C64" s="45">
        <v>142</v>
      </c>
      <c r="D64" s="28" t="s">
        <v>70</v>
      </c>
      <c r="E64" s="17">
        <v>19913</v>
      </c>
      <c r="F64" s="17">
        <v>1</v>
      </c>
      <c r="G64" s="6" t="s">
        <v>65</v>
      </c>
      <c r="H64" s="6">
        <v>1</v>
      </c>
      <c r="I64" s="6">
        <v>5</v>
      </c>
      <c r="J64" s="6">
        <f t="shared" si="0"/>
        <v>6</v>
      </c>
      <c r="K64" s="6">
        <v>1</v>
      </c>
      <c r="L64" s="6">
        <v>3</v>
      </c>
      <c r="M64" s="6">
        <f t="shared" si="1"/>
        <v>4</v>
      </c>
      <c r="N64" s="6">
        <v>1</v>
      </c>
      <c r="O64" s="6">
        <v>6</v>
      </c>
      <c r="P64" s="6">
        <f t="shared" si="2"/>
        <v>7</v>
      </c>
      <c r="Q64" s="6">
        <v>1</v>
      </c>
      <c r="R64" s="6">
        <v>7</v>
      </c>
      <c r="S64" s="6">
        <f t="shared" si="3"/>
        <v>8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>
        <v>1</v>
      </c>
      <c r="AD64" s="6">
        <v>2</v>
      </c>
      <c r="AE64" s="6">
        <f t="shared" si="7"/>
        <v>3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>
        <v>1</v>
      </c>
      <c r="BB64" s="6">
        <v>2</v>
      </c>
      <c r="BC64" s="6">
        <f t="shared" si="15"/>
        <v>3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>
        <v>1</v>
      </c>
      <c r="BQ64" s="6" t="s">
        <v>35</v>
      </c>
      <c r="BR64" s="6">
        <f t="shared" si="20"/>
        <v>1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>
        <v>3</v>
      </c>
      <c r="CP64" s="6">
        <f t="shared" si="28"/>
        <v>3</v>
      </c>
      <c r="CQ64" s="6">
        <v>7</v>
      </c>
      <c r="CR64" s="6">
        <v>28</v>
      </c>
      <c r="CS64" s="6">
        <f t="shared" si="29"/>
        <v>35</v>
      </c>
    </row>
    <row r="65" spans="1:97" s="155" customFormat="1" ht="12.75" hidden="1" customHeight="1">
      <c r="A65" s="45">
        <v>1</v>
      </c>
      <c r="B65" s="26" t="s">
        <v>201</v>
      </c>
      <c r="C65" s="45">
        <v>154</v>
      </c>
      <c r="D65" s="28" t="s">
        <v>131</v>
      </c>
      <c r="E65" s="17">
        <v>13283</v>
      </c>
      <c r="F65" s="17">
        <v>1</v>
      </c>
      <c r="G65" s="6" t="s">
        <v>65</v>
      </c>
      <c r="H65" s="6" t="s">
        <v>35</v>
      </c>
      <c r="I65" s="6" t="s">
        <v>35</v>
      </c>
      <c r="J65" s="6" t="str">
        <f t="shared" si="0"/>
        <v>0</v>
      </c>
      <c r="K65" s="6" t="s">
        <v>35</v>
      </c>
      <c r="L65" s="6" t="s">
        <v>35</v>
      </c>
      <c r="M65" s="6" t="str">
        <f t="shared" si="1"/>
        <v>0</v>
      </c>
      <c r="N65" s="6" t="s">
        <v>35</v>
      </c>
      <c r="O65" s="6" t="s">
        <v>35</v>
      </c>
      <c r="P65" s="6" t="str">
        <f t="shared" si="2"/>
        <v>0</v>
      </c>
      <c r="Q65" s="6" t="s">
        <v>35</v>
      </c>
      <c r="R65" s="6" t="s">
        <v>35</v>
      </c>
      <c r="S65" s="6" t="str">
        <f t="shared" si="3"/>
        <v>0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 t="s">
        <v>35</v>
      </c>
      <c r="CR65" s="6" t="s">
        <v>35</v>
      </c>
      <c r="CS65" s="6" t="str">
        <f t="shared" si="29"/>
        <v>0</v>
      </c>
    </row>
    <row r="66" spans="1:97" s="155" customFormat="1" ht="12.75" hidden="1" customHeight="1">
      <c r="A66" s="45">
        <v>1</v>
      </c>
      <c r="B66" s="26" t="s">
        <v>201</v>
      </c>
      <c r="C66" s="45">
        <v>155</v>
      </c>
      <c r="D66" s="28" t="s">
        <v>171</v>
      </c>
      <c r="E66" s="17">
        <v>10015</v>
      </c>
      <c r="F66" s="17">
        <v>1</v>
      </c>
      <c r="G66" s="6" t="s">
        <v>65</v>
      </c>
      <c r="H66" s="6" t="s">
        <v>35</v>
      </c>
      <c r="I66" s="6" t="s">
        <v>35</v>
      </c>
      <c r="J66" s="6" t="str">
        <f t="shared" si="0"/>
        <v>0</v>
      </c>
      <c r="K66" s="6" t="s">
        <v>35</v>
      </c>
      <c r="L66" s="6" t="s">
        <v>35</v>
      </c>
      <c r="M66" s="6" t="str">
        <f t="shared" si="1"/>
        <v>0</v>
      </c>
      <c r="N66" s="6" t="s">
        <v>35</v>
      </c>
      <c r="O66" s="6" t="s">
        <v>35</v>
      </c>
      <c r="P66" s="6" t="str">
        <f t="shared" si="2"/>
        <v>0</v>
      </c>
      <c r="Q66" s="6" t="s">
        <v>35</v>
      </c>
      <c r="R66" s="6" t="s">
        <v>35</v>
      </c>
      <c r="S66" s="6" t="str">
        <f t="shared" si="3"/>
        <v>0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 t="s">
        <v>35</v>
      </c>
      <c r="CR66" s="6" t="s">
        <v>35</v>
      </c>
      <c r="CS66" s="6" t="str">
        <f t="shared" si="29"/>
        <v>0</v>
      </c>
    </row>
    <row r="67" spans="1:97" s="155" customFormat="1" ht="12.75" hidden="1" customHeight="1">
      <c r="A67" s="45">
        <v>1</v>
      </c>
      <c r="B67" s="26" t="s">
        <v>201</v>
      </c>
      <c r="C67" s="45">
        <v>156</v>
      </c>
      <c r="D67" s="28" t="s">
        <v>132</v>
      </c>
      <c r="E67" s="17">
        <v>12194</v>
      </c>
      <c r="F67" s="17">
        <v>1</v>
      </c>
      <c r="G67" s="6" t="s">
        <v>65</v>
      </c>
      <c r="H67" s="6" t="s">
        <v>35</v>
      </c>
      <c r="I67" s="6" t="s">
        <v>35</v>
      </c>
      <c r="J67" s="6" t="str">
        <f t="shared" si="0"/>
        <v>0</v>
      </c>
      <c r="K67" s="6" t="s">
        <v>35</v>
      </c>
      <c r="L67" s="6" t="s">
        <v>35</v>
      </c>
      <c r="M67" s="6" t="str">
        <f t="shared" si="1"/>
        <v>0</v>
      </c>
      <c r="N67" s="6" t="s">
        <v>35</v>
      </c>
      <c r="O67" s="6" t="s">
        <v>35</v>
      </c>
      <c r="P67" s="6" t="str">
        <f t="shared" si="2"/>
        <v>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 t="s">
        <v>35</v>
      </c>
      <c r="CO67" s="6" t="s">
        <v>35</v>
      </c>
      <c r="CP67" s="6" t="str">
        <f t="shared" si="28"/>
        <v>0</v>
      </c>
      <c r="CQ67" s="6" t="s">
        <v>35</v>
      </c>
      <c r="CR67" s="6" t="s">
        <v>35</v>
      </c>
      <c r="CS67" s="6" t="str">
        <f t="shared" si="29"/>
        <v>0</v>
      </c>
    </row>
    <row r="68" spans="1:97" s="155" customFormat="1" ht="12.75" hidden="1" customHeight="1">
      <c r="A68" s="45">
        <v>1</v>
      </c>
      <c r="B68" s="26" t="s">
        <v>201</v>
      </c>
      <c r="C68" s="45">
        <v>158</v>
      </c>
      <c r="D68" s="28" t="s">
        <v>133</v>
      </c>
      <c r="E68" s="17">
        <v>13616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</row>
    <row r="69" spans="1:97" s="155" customFormat="1" ht="12.75" hidden="1" customHeight="1">
      <c r="A69" s="45">
        <v>1</v>
      </c>
      <c r="B69" s="26" t="s">
        <v>201</v>
      </c>
      <c r="C69" s="45">
        <v>161</v>
      </c>
      <c r="D69" s="28" t="s">
        <v>134</v>
      </c>
      <c r="E69" s="17">
        <v>12154</v>
      </c>
      <c r="F69" s="17">
        <v>1</v>
      </c>
      <c r="G69" s="6" t="s">
        <v>65</v>
      </c>
      <c r="H69" s="6" t="s">
        <v>35</v>
      </c>
      <c r="I69" s="6" t="s">
        <v>35</v>
      </c>
      <c r="J69" s="6" t="str">
        <f t="shared" si="0"/>
        <v>0</v>
      </c>
      <c r="K69" s="6" t="s">
        <v>35</v>
      </c>
      <c r="L69" s="6" t="s">
        <v>35</v>
      </c>
      <c r="M69" s="6" t="str">
        <f t="shared" si="1"/>
        <v>0</v>
      </c>
      <c r="N69" s="6" t="s">
        <v>35</v>
      </c>
      <c r="O69" s="6" t="s">
        <v>35</v>
      </c>
      <c r="P69" s="6" t="str">
        <f t="shared" si="2"/>
        <v>0</v>
      </c>
      <c r="Q69" s="6" t="s">
        <v>35</v>
      </c>
      <c r="R69" s="6" t="s">
        <v>35</v>
      </c>
      <c r="S69" s="6" t="str">
        <f t="shared" si="3"/>
        <v>0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 t="s">
        <v>35</v>
      </c>
      <c r="BB69" s="6" t="s">
        <v>35</v>
      </c>
      <c r="BC69" s="6" t="str">
        <f t="shared" si="15"/>
        <v>0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 t="s">
        <v>35</v>
      </c>
      <c r="CR69" s="6" t="s">
        <v>35</v>
      </c>
      <c r="CS69" s="6" t="str">
        <f t="shared" si="29"/>
        <v>0</v>
      </c>
    </row>
    <row r="70" spans="1:97" s="155" customFormat="1" ht="12.75" customHeight="1">
      <c r="A70" s="45">
        <v>1</v>
      </c>
      <c r="B70" s="26" t="s">
        <v>201</v>
      </c>
      <c r="C70" s="45">
        <v>174</v>
      </c>
      <c r="D70" s="28" t="s">
        <v>71</v>
      </c>
      <c r="E70" s="17">
        <v>15338</v>
      </c>
      <c r="F70" s="17">
        <v>1</v>
      </c>
      <c r="G70" s="6" t="s">
        <v>65</v>
      </c>
      <c r="H70" s="6">
        <v>2</v>
      </c>
      <c r="I70" s="6">
        <v>6</v>
      </c>
      <c r="J70" s="6">
        <f t="shared" si="0"/>
        <v>8</v>
      </c>
      <c r="K70" s="6">
        <v>1</v>
      </c>
      <c r="L70" s="6">
        <v>2</v>
      </c>
      <c r="M70" s="6">
        <f t="shared" si="1"/>
        <v>3</v>
      </c>
      <c r="N70" s="6">
        <v>3</v>
      </c>
      <c r="O70" s="6">
        <v>4</v>
      </c>
      <c r="P70" s="6">
        <f t="shared" si="2"/>
        <v>7</v>
      </c>
      <c r="Q70" s="6">
        <v>2</v>
      </c>
      <c r="R70" s="6">
        <v>9</v>
      </c>
      <c r="S70" s="6">
        <f t="shared" si="3"/>
        <v>11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>
        <v>2</v>
      </c>
      <c r="AD70" s="6">
        <v>1</v>
      </c>
      <c r="AE70" s="6">
        <f t="shared" si="7"/>
        <v>3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>
        <v>1</v>
      </c>
      <c r="BB70" s="6">
        <v>3</v>
      </c>
      <c r="BC70" s="6">
        <f t="shared" si="15"/>
        <v>4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 t="s">
        <v>35</v>
      </c>
      <c r="BL70" s="6" t="str">
        <f t="shared" si="18"/>
        <v>0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>
        <v>11</v>
      </c>
      <c r="CR70" s="6">
        <v>25</v>
      </c>
      <c r="CS70" s="6">
        <f t="shared" si="29"/>
        <v>36</v>
      </c>
    </row>
    <row r="71" spans="1:97" s="155" customFormat="1" ht="12.75" hidden="1" customHeight="1">
      <c r="A71" s="45">
        <v>1</v>
      </c>
      <c r="B71" s="26" t="s">
        <v>201</v>
      </c>
      <c r="C71" s="45">
        <v>177</v>
      </c>
      <c r="D71" s="28" t="s">
        <v>172</v>
      </c>
      <c r="E71" s="17">
        <v>10291</v>
      </c>
      <c r="F71" s="17">
        <v>1</v>
      </c>
      <c r="G71" s="6" t="s">
        <v>65</v>
      </c>
      <c r="H71" s="6" t="s">
        <v>35</v>
      </c>
      <c r="I71" s="6" t="s">
        <v>35</v>
      </c>
      <c r="J71" s="6" t="str">
        <f t="shared" si="0"/>
        <v>0</v>
      </c>
      <c r="K71" s="6" t="s">
        <v>35</v>
      </c>
      <c r="L71" s="6" t="s">
        <v>35</v>
      </c>
      <c r="M71" s="6" t="str">
        <f t="shared" si="1"/>
        <v>0</v>
      </c>
      <c r="N71" s="6" t="s">
        <v>35</v>
      </c>
      <c r="O71" s="6" t="s">
        <v>35</v>
      </c>
      <c r="P71" s="6" t="str">
        <f t="shared" si="2"/>
        <v>0</v>
      </c>
      <c r="Q71" s="6" t="s">
        <v>35</v>
      </c>
      <c r="R71" s="6" t="s">
        <v>35</v>
      </c>
      <c r="S71" s="6" t="str">
        <f t="shared" si="3"/>
        <v>0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 t="s">
        <v>35</v>
      </c>
      <c r="AE71" s="6" t="str">
        <f t="shared" si="7"/>
        <v>0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 t="s">
        <v>35</v>
      </c>
      <c r="BB71" s="6" t="s">
        <v>35</v>
      </c>
      <c r="BC71" s="6" t="str">
        <f t="shared" si="15"/>
        <v>0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 t="s">
        <v>35</v>
      </c>
      <c r="CO71" s="6" t="s">
        <v>35</v>
      </c>
      <c r="CP71" s="6" t="str">
        <f t="shared" si="28"/>
        <v>0</v>
      </c>
      <c r="CQ71" s="6" t="s">
        <v>35</v>
      </c>
      <c r="CR71" s="6" t="s">
        <v>35</v>
      </c>
      <c r="CS71" s="6" t="str">
        <f t="shared" si="29"/>
        <v>0</v>
      </c>
    </row>
    <row r="72" spans="1:97" s="155" customFormat="1" ht="12.75" hidden="1" customHeight="1">
      <c r="A72" s="45">
        <v>1</v>
      </c>
      <c r="B72" s="26" t="s">
        <v>201</v>
      </c>
      <c r="C72" s="45">
        <v>199</v>
      </c>
      <c r="D72" s="28" t="s">
        <v>135</v>
      </c>
      <c r="E72" s="17">
        <v>16348</v>
      </c>
      <c r="F72" s="17">
        <v>1</v>
      </c>
      <c r="G72" s="6" t="s">
        <v>65</v>
      </c>
      <c r="H72" s="6" t="s">
        <v>35</v>
      </c>
      <c r="I72" s="6" t="s">
        <v>35</v>
      </c>
      <c r="J72" s="6" t="str">
        <f t="shared" si="0"/>
        <v>0</v>
      </c>
      <c r="K72" s="6" t="s">
        <v>35</v>
      </c>
      <c r="L72" s="6" t="s">
        <v>35</v>
      </c>
      <c r="M72" s="6" t="str">
        <f t="shared" si="1"/>
        <v>0</v>
      </c>
      <c r="N72" s="6" t="s">
        <v>35</v>
      </c>
      <c r="O72" s="6" t="s">
        <v>35</v>
      </c>
      <c r="P72" s="6" t="str">
        <f t="shared" si="2"/>
        <v>0</v>
      </c>
      <c r="Q72" s="6" t="s">
        <v>35</v>
      </c>
      <c r="R72" s="6" t="s">
        <v>35</v>
      </c>
      <c r="S72" s="6" t="str">
        <f t="shared" si="3"/>
        <v>0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 t="s">
        <v>35</v>
      </c>
      <c r="AD72" s="6" t="s">
        <v>35</v>
      </c>
      <c r="AE72" s="6" t="str">
        <f t="shared" si="7"/>
        <v>0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 t="s">
        <v>35</v>
      </c>
      <c r="AM72" s="6" t="s">
        <v>35</v>
      </c>
      <c r="AN72" s="6" t="str">
        <f t="shared" si="10"/>
        <v>0</v>
      </c>
      <c r="AO72" s="6" t="s">
        <v>35</v>
      </c>
      <c r="AP72" s="6" t="s">
        <v>35</v>
      </c>
      <c r="AQ72" s="6" t="str">
        <f t="shared" si="11"/>
        <v>0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 t="s">
        <v>35</v>
      </c>
      <c r="BB72" s="6" t="s">
        <v>35</v>
      </c>
      <c r="BC72" s="6" t="str">
        <f t="shared" si="15"/>
        <v>0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 t="s">
        <v>35</v>
      </c>
      <c r="BL72" s="6" t="str">
        <f t="shared" si="18"/>
        <v>0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 t="s">
        <v>35</v>
      </c>
      <c r="CO72" s="6" t="s">
        <v>35</v>
      </c>
      <c r="CP72" s="6" t="str">
        <f t="shared" si="28"/>
        <v>0</v>
      </c>
      <c r="CQ72" s="6" t="s">
        <v>35</v>
      </c>
      <c r="CR72" s="6" t="s">
        <v>35</v>
      </c>
      <c r="CS72" s="6" t="str">
        <f t="shared" si="29"/>
        <v>0</v>
      </c>
    </row>
    <row r="73" spans="1:97" s="155" customFormat="1" ht="12.75" customHeight="1">
      <c r="A73" s="45">
        <v>1</v>
      </c>
      <c r="B73" s="26" t="s">
        <v>201</v>
      </c>
      <c r="C73" s="45">
        <v>247</v>
      </c>
      <c r="D73" s="28" t="s">
        <v>72</v>
      </c>
      <c r="E73" s="17">
        <v>14234</v>
      </c>
      <c r="F73" s="17">
        <v>1</v>
      </c>
      <c r="G73" s="6" t="s">
        <v>65</v>
      </c>
      <c r="H73" s="6">
        <v>3</v>
      </c>
      <c r="I73" s="6">
        <v>2</v>
      </c>
      <c r="J73" s="6">
        <f t="shared" si="0"/>
        <v>5</v>
      </c>
      <c r="K73" s="6">
        <v>2</v>
      </c>
      <c r="L73" s="6">
        <v>2</v>
      </c>
      <c r="M73" s="6">
        <f t="shared" si="1"/>
        <v>4</v>
      </c>
      <c r="N73" s="6">
        <v>2</v>
      </c>
      <c r="O73" s="6">
        <v>6</v>
      </c>
      <c r="P73" s="6">
        <f t="shared" si="2"/>
        <v>8</v>
      </c>
      <c r="Q73" s="6">
        <v>1</v>
      </c>
      <c r="R73" s="6">
        <v>10</v>
      </c>
      <c r="S73" s="6">
        <f t="shared" si="3"/>
        <v>11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>
        <v>1</v>
      </c>
      <c r="AD73" s="6">
        <v>1</v>
      </c>
      <c r="AE73" s="6">
        <f t="shared" si="7"/>
        <v>2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>
        <v>1</v>
      </c>
      <c r="BB73" s="6">
        <v>1</v>
      </c>
      <c r="BC73" s="6">
        <f t="shared" si="15"/>
        <v>2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>
        <v>1</v>
      </c>
      <c r="CO73" s="6">
        <v>3</v>
      </c>
      <c r="CP73" s="6">
        <f t="shared" si="28"/>
        <v>4</v>
      </c>
      <c r="CQ73" s="6">
        <v>11</v>
      </c>
      <c r="CR73" s="6">
        <v>25</v>
      </c>
      <c r="CS73" s="6">
        <f t="shared" si="29"/>
        <v>36</v>
      </c>
    </row>
    <row r="74" spans="1:97" s="155" customFormat="1" ht="12.75" customHeight="1">
      <c r="A74" s="45">
        <v>2</v>
      </c>
      <c r="B74" s="26" t="s">
        <v>202</v>
      </c>
      <c r="C74" s="45">
        <v>306</v>
      </c>
      <c r="D74" s="28" t="s">
        <v>136</v>
      </c>
      <c r="E74" s="17">
        <v>11423</v>
      </c>
      <c r="F74" s="17">
        <v>1</v>
      </c>
      <c r="G74" s="6" t="s">
        <v>65</v>
      </c>
      <c r="H74" s="6">
        <v>6</v>
      </c>
      <c r="I74" s="6">
        <v>5</v>
      </c>
      <c r="J74" s="6">
        <f t="shared" ref="J74:J137" si="30">IF(OR(ISNUMBER(I74),ISNUMBER(H74)),SUM(H74:I74),"0")</f>
        <v>11</v>
      </c>
      <c r="K74" s="6" t="s">
        <v>35</v>
      </c>
      <c r="L74" s="6" t="s">
        <v>35</v>
      </c>
      <c r="M74" s="6" t="str">
        <f t="shared" ref="M74:M137" si="31">IF(OR(ISNUMBER(L74),ISNUMBER(K74)),SUM(K74:L74),"0")</f>
        <v>0</v>
      </c>
      <c r="N74" s="6">
        <v>5</v>
      </c>
      <c r="O74" s="6">
        <v>6</v>
      </c>
      <c r="P74" s="6">
        <f t="shared" ref="P74:P137" si="32">IF(OR(ISNUMBER(O74),ISNUMBER(N74)),SUM(N74:O74),"0")</f>
        <v>11</v>
      </c>
      <c r="Q74" s="6">
        <v>1</v>
      </c>
      <c r="R74" s="6">
        <v>3</v>
      </c>
      <c r="S74" s="6">
        <f t="shared" ref="S74:S137" si="33">IF(OR(ISNUMBER(R74),ISNUMBER(Q74)),SUM(Q74:R74),"0")</f>
        <v>4</v>
      </c>
      <c r="T74" s="6" t="s">
        <v>35</v>
      </c>
      <c r="U74" s="6" t="s">
        <v>35</v>
      </c>
      <c r="V74" s="6" t="str">
        <f t="shared" ref="V74:V137" si="34">IF(OR(ISNUMBER(U74),ISNUMBER(T74)),SUM(T74:U74),"0")</f>
        <v>0</v>
      </c>
      <c r="W74" s="6" t="s">
        <v>35</v>
      </c>
      <c r="X74" s="6" t="s">
        <v>35</v>
      </c>
      <c r="Y74" s="6" t="str">
        <f t="shared" ref="Y74:Y137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37" si="36">IF(OR(ISNUMBER(AA74),ISNUMBER(Z74)),SUM(Z74:AA74),"0")</f>
        <v>0</v>
      </c>
      <c r="AC74" s="6">
        <v>1</v>
      </c>
      <c r="AD74" s="6">
        <v>4</v>
      </c>
      <c r="AE74" s="6">
        <f t="shared" ref="AE74:AE137" si="37">IF(OR(ISNUMBER(AD74),ISNUMBER(AC74)),SUM(AC74:AD74),"0")</f>
        <v>5</v>
      </c>
      <c r="AF74" s="6" t="s">
        <v>35</v>
      </c>
      <c r="AG74" s="6" t="s">
        <v>35</v>
      </c>
      <c r="AH74" s="6" t="str">
        <f t="shared" ref="AH74:AH137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37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37" si="40">IF(OR(ISNUMBER(AM74),ISNUMBER(AL74)),SUM(AL74:AM74),"0")</f>
        <v>0</v>
      </c>
      <c r="AO74" s="6">
        <v>1</v>
      </c>
      <c r="AP74" s="6">
        <v>3</v>
      </c>
      <c r="AQ74" s="6">
        <f t="shared" ref="AQ74:AQ137" si="41">IF(OR(ISNUMBER(AP74),ISNUMBER(AO74)),SUM(AO74:AP74),"0")</f>
        <v>4</v>
      </c>
      <c r="AR74" s="6" t="s">
        <v>35</v>
      </c>
      <c r="AS74" s="6" t="s">
        <v>35</v>
      </c>
      <c r="AT74" s="6" t="str">
        <f t="shared" ref="AT74:AT137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37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37" si="44">IF(OR(ISNUMBER(AY74),ISNUMBER(AX74)),SUM(AX74:AY74),"0")</f>
        <v>0</v>
      </c>
      <c r="BA74" s="6" t="s">
        <v>35</v>
      </c>
      <c r="BB74" s="6" t="s">
        <v>35</v>
      </c>
      <c r="BC74" s="6" t="str">
        <f t="shared" ref="BC74:BC137" si="45">IF(OR(ISNUMBER(BB74),ISNUMBER(BA74)),SUM(BA74:BB74),"0")</f>
        <v>0</v>
      </c>
      <c r="BD74" s="6" t="s">
        <v>35</v>
      </c>
      <c r="BE74" s="6" t="s">
        <v>35</v>
      </c>
      <c r="BF74" s="6" t="str">
        <f t="shared" ref="BF74:BF137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37" si="47">IF(OR(ISNUMBER(BH74),ISNUMBER(BG74)),SUM(BG74:BH74),"0")</f>
        <v>0</v>
      </c>
      <c r="BJ74" s="6" t="s">
        <v>35</v>
      </c>
      <c r="BK74" s="6" t="s">
        <v>35</v>
      </c>
      <c r="BL74" s="6" t="str">
        <f t="shared" ref="BL74:BL137" si="48">IF(OR(ISNUMBER(BK74),ISNUMBER(BJ74)),SUM(BJ74:BK74),"0")</f>
        <v>0</v>
      </c>
      <c r="BM74" s="6" t="s">
        <v>35</v>
      </c>
      <c r="BN74" s="6" t="s">
        <v>35</v>
      </c>
      <c r="BO74" s="6" t="str">
        <f t="shared" ref="BO74:BO137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37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37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37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37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37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37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37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37" si="57">IF(OR(ISNUMBER(CL74),ISNUMBER(CK74)),SUM(CK74:CL74),"0")</f>
        <v>0</v>
      </c>
      <c r="CN74" s="6">
        <v>1</v>
      </c>
      <c r="CO74" s="6">
        <v>4</v>
      </c>
      <c r="CP74" s="6">
        <f t="shared" ref="CP74:CP137" si="58">IF(OR(ISNUMBER(CO74),ISNUMBER(CN74)),SUM(CN74:CO74),"0")</f>
        <v>5</v>
      </c>
      <c r="CQ74" s="6">
        <v>15</v>
      </c>
      <c r="CR74" s="6">
        <v>25</v>
      </c>
      <c r="CS74" s="6">
        <f t="shared" ref="CS74:CS137" si="59">IF(OR(ISNUMBER(CR74),ISNUMBER(CQ74)),SUM(CQ74:CR74),"0")</f>
        <v>40</v>
      </c>
    </row>
    <row r="75" spans="1:97" s="155" customFormat="1" ht="12.75" customHeight="1">
      <c r="A75" s="45">
        <v>2</v>
      </c>
      <c r="B75" s="26" t="s">
        <v>202</v>
      </c>
      <c r="C75" s="45">
        <v>329</v>
      </c>
      <c r="D75" s="28" t="s">
        <v>73</v>
      </c>
      <c r="E75" s="17">
        <v>14777</v>
      </c>
      <c r="F75" s="17">
        <v>1</v>
      </c>
      <c r="G75" s="6" t="s">
        <v>65</v>
      </c>
      <c r="H75" s="6">
        <v>2</v>
      </c>
      <c r="I75" s="6">
        <v>9</v>
      </c>
      <c r="J75" s="6">
        <f t="shared" si="30"/>
        <v>11</v>
      </c>
      <c r="K75" s="6" t="s">
        <v>35</v>
      </c>
      <c r="L75" s="6" t="s">
        <v>35</v>
      </c>
      <c r="M75" s="6" t="str">
        <f t="shared" si="31"/>
        <v>0</v>
      </c>
      <c r="N75" s="6">
        <v>5</v>
      </c>
      <c r="O75" s="6">
        <v>6</v>
      </c>
      <c r="P75" s="6">
        <f t="shared" si="32"/>
        <v>11</v>
      </c>
      <c r="Q75" s="6">
        <v>1</v>
      </c>
      <c r="R75" s="6">
        <v>8</v>
      </c>
      <c r="S75" s="6">
        <f t="shared" si="33"/>
        <v>9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>
        <v>2</v>
      </c>
      <c r="AD75" s="6">
        <v>2</v>
      </c>
      <c r="AE75" s="6">
        <f t="shared" si="37"/>
        <v>4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>
        <v>2</v>
      </c>
      <c r="AN75" s="6">
        <f t="shared" si="40"/>
        <v>2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>
        <v>2</v>
      </c>
      <c r="BB75" s="6" t="s">
        <v>35</v>
      </c>
      <c r="BC75" s="6">
        <f t="shared" si="45"/>
        <v>2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 t="s">
        <v>35</v>
      </c>
      <c r="CO75" s="6">
        <v>1</v>
      </c>
      <c r="CP75" s="6">
        <f t="shared" si="58"/>
        <v>1</v>
      </c>
      <c r="CQ75" s="6">
        <v>12</v>
      </c>
      <c r="CR75" s="6">
        <v>28</v>
      </c>
      <c r="CS75" s="6">
        <f t="shared" si="59"/>
        <v>40</v>
      </c>
    </row>
    <row r="76" spans="1:97" s="155" customFormat="1" ht="12.75" customHeight="1">
      <c r="A76" s="45">
        <v>2</v>
      </c>
      <c r="B76" s="26" t="s">
        <v>202</v>
      </c>
      <c r="C76" s="45">
        <v>356</v>
      </c>
      <c r="D76" s="28" t="s">
        <v>74</v>
      </c>
      <c r="E76" s="17">
        <v>12752</v>
      </c>
      <c r="F76" s="17">
        <v>1</v>
      </c>
      <c r="G76" s="6" t="s">
        <v>65</v>
      </c>
      <c r="H76" s="6">
        <v>7</v>
      </c>
      <c r="I76" s="6">
        <v>9</v>
      </c>
      <c r="J76" s="6">
        <f t="shared" si="30"/>
        <v>16</v>
      </c>
      <c r="K76" s="6" t="s">
        <v>35</v>
      </c>
      <c r="L76" s="6" t="s">
        <v>35</v>
      </c>
      <c r="M76" s="6" t="str">
        <f t="shared" si="31"/>
        <v>0</v>
      </c>
      <c r="N76" s="6">
        <v>4</v>
      </c>
      <c r="O76" s="6">
        <v>4</v>
      </c>
      <c r="P76" s="6">
        <f t="shared" si="32"/>
        <v>8</v>
      </c>
      <c r="Q76" s="6" t="s">
        <v>35</v>
      </c>
      <c r="R76" s="6">
        <v>7</v>
      </c>
      <c r="S76" s="6">
        <f t="shared" si="33"/>
        <v>7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>
        <v>2</v>
      </c>
      <c r="AD76" s="6" t="s">
        <v>35</v>
      </c>
      <c r="AE76" s="6">
        <f t="shared" si="37"/>
        <v>2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 t="s">
        <v>35</v>
      </c>
      <c r="AN76" s="6" t="str">
        <f t="shared" si="40"/>
        <v>0</v>
      </c>
      <c r="AO76" s="6" t="s">
        <v>35</v>
      </c>
      <c r="AP76" s="6" t="s">
        <v>35</v>
      </c>
      <c r="AQ76" s="6" t="str">
        <f t="shared" si="41"/>
        <v>0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 t="s">
        <v>35</v>
      </c>
      <c r="BC76" s="6" t="str">
        <f t="shared" si="45"/>
        <v>0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>
        <v>3</v>
      </c>
      <c r="CO76" s="6">
        <v>4</v>
      </c>
      <c r="CP76" s="6">
        <f t="shared" si="58"/>
        <v>7</v>
      </c>
      <c r="CQ76" s="6">
        <v>16</v>
      </c>
      <c r="CR76" s="6">
        <v>24</v>
      </c>
      <c r="CS76" s="6">
        <f t="shared" si="59"/>
        <v>40</v>
      </c>
    </row>
    <row r="77" spans="1:97" s="155" customFormat="1" ht="12.75" hidden="1" customHeight="1">
      <c r="A77" s="45">
        <v>2</v>
      </c>
      <c r="B77" s="26" t="s">
        <v>202</v>
      </c>
      <c r="C77" s="45">
        <v>362</v>
      </c>
      <c r="D77" s="28" t="s">
        <v>137</v>
      </c>
      <c r="E77" s="17">
        <v>10737</v>
      </c>
      <c r="F77" s="17">
        <v>1</v>
      </c>
      <c r="G77" s="6" t="s">
        <v>65</v>
      </c>
      <c r="H77" s="6" t="s">
        <v>35</v>
      </c>
      <c r="I77" s="6" t="s">
        <v>35</v>
      </c>
      <c r="J77" s="6" t="str">
        <f t="shared" si="30"/>
        <v>0</v>
      </c>
      <c r="K77" s="6" t="s">
        <v>35</v>
      </c>
      <c r="L77" s="6" t="s">
        <v>35</v>
      </c>
      <c r="M77" s="6" t="str">
        <f t="shared" si="31"/>
        <v>0</v>
      </c>
      <c r="N77" s="6" t="s">
        <v>35</v>
      </c>
      <c r="O77" s="6" t="s">
        <v>35</v>
      </c>
      <c r="P77" s="6" t="str">
        <f t="shared" si="32"/>
        <v>0</v>
      </c>
      <c r="Q77" s="6" t="s">
        <v>35</v>
      </c>
      <c r="R77" s="6" t="s">
        <v>35</v>
      </c>
      <c r="S77" s="6" t="str">
        <f t="shared" si="33"/>
        <v>0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 t="s">
        <v>35</v>
      </c>
      <c r="AD77" s="6" t="s">
        <v>35</v>
      </c>
      <c r="AE77" s="6" t="str">
        <f t="shared" si="37"/>
        <v>0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 t="s">
        <v>35</v>
      </c>
      <c r="AN77" s="6" t="str">
        <f t="shared" si="40"/>
        <v>0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 t="s">
        <v>35</v>
      </c>
      <c r="BB77" s="6" t="s">
        <v>35</v>
      </c>
      <c r="BC77" s="6" t="str">
        <f t="shared" si="45"/>
        <v>0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 t="s">
        <v>35</v>
      </c>
      <c r="BL77" s="6" t="str">
        <f t="shared" si="48"/>
        <v>0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 t="s">
        <v>35</v>
      </c>
      <c r="CO77" s="6" t="s">
        <v>35</v>
      </c>
      <c r="CP77" s="6" t="str">
        <f t="shared" si="58"/>
        <v>0</v>
      </c>
      <c r="CQ77" s="6" t="s">
        <v>35</v>
      </c>
      <c r="CR77" s="6" t="s">
        <v>35</v>
      </c>
      <c r="CS77" s="6" t="str">
        <f t="shared" si="59"/>
        <v>0</v>
      </c>
    </row>
    <row r="78" spans="1:97" s="155" customFormat="1" ht="12.75" customHeight="1">
      <c r="A78" s="45">
        <v>2</v>
      </c>
      <c r="B78" s="26" t="s">
        <v>202</v>
      </c>
      <c r="C78" s="45">
        <v>363</v>
      </c>
      <c r="D78" s="28" t="s">
        <v>75</v>
      </c>
      <c r="E78" s="17">
        <v>15031</v>
      </c>
      <c r="F78" s="17">
        <v>1</v>
      </c>
      <c r="G78" s="6" t="s">
        <v>65</v>
      </c>
      <c r="H78" s="6">
        <v>1</v>
      </c>
      <c r="I78" s="6">
        <v>3</v>
      </c>
      <c r="J78" s="6">
        <f t="shared" si="30"/>
        <v>4</v>
      </c>
      <c r="K78" s="6">
        <v>1</v>
      </c>
      <c r="L78" s="6">
        <v>1</v>
      </c>
      <c r="M78" s="6">
        <f t="shared" si="31"/>
        <v>2</v>
      </c>
      <c r="N78" s="6">
        <v>3</v>
      </c>
      <c r="O78" s="6">
        <v>11</v>
      </c>
      <c r="P78" s="6">
        <f t="shared" si="32"/>
        <v>14</v>
      </c>
      <c r="Q78" s="6">
        <v>3</v>
      </c>
      <c r="R78" s="6">
        <v>7</v>
      </c>
      <c r="S78" s="6">
        <f t="shared" si="33"/>
        <v>10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>
        <v>2</v>
      </c>
      <c r="AD78" s="6">
        <v>3</v>
      </c>
      <c r="AE78" s="6">
        <f t="shared" si="37"/>
        <v>5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 t="s">
        <v>35</v>
      </c>
      <c r="BB78" s="6" t="s">
        <v>35</v>
      </c>
      <c r="BC78" s="6" t="str">
        <f t="shared" si="45"/>
        <v>0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>
        <v>2</v>
      </c>
      <c r="CO78" s="6">
        <v>3</v>
      </c>
      <c r="CP78" s="6">
        <f t="shared" si="58"/>
        <v>5</v>
      </c>
      <c r="CQ78" s="6">
        <v>12</v>
      </c>
      <c r="CR78" s="6">
        <v>28</v>
      </c>
      <c r="CS78" s="6">
        <f t="shared" si="59"/>
        <v>40</v>
      </c>
    </row>
    <row r="79" spans="1:97" s="155" customFormat="1" ht="12.75" customHeight="1">
      <c r="A79" s="45">
        <v>2</v>
      </c>
      <c r="B79" s="26" t="s">
        <v>202</v>
      </c>
      <c r="C79" s="45">
        <v>404</v>
      </c>
      <c r="D79" s="28" t="s">
        <v>77</v>
      </c>
      <c r="E79" s="17">
        <v>15238</v>
      </c>
      <c r="F79" s="17">
        <v>1</v>
      </c>
      <c r="G79" s="6" t="s">
        <v>65</v>
      </c>
      <c r="H79" s="6">
        <v>3</v>
      </c>
      <c r="I79" s="6">
        <v>3</v>
      </c>
      <c r="J79" s="6">
        <f t="shared" si="30"/>
        <v>6</v>
      </c>
      <c r="K79" s="6" t="s">
        <v>35</v>
      </c>
      <c r="L79" s="6">
        <v>1</v>
      </c>
      <c r="M79" s="6">
        <f t="shared" si="31"/>
        <v>1</v>
      </c>
      <c r="N79" s="6">
        <v>5</v>
      </c>
      <c r="O79" s="6">
        <v>6</v>
      </c>
      <c r="P79" s="6">
        <f t="shared" si="32"/>
        <v>11</v>
      </c>
      <c r="Q79" s="6">
        <v>2</v>
      </c>
      <c r="R79" s="6">
        <v>4</v>
      </c>
      <c r="S79" s="6">
        <f t="shared" si="33"/>
        <v>6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>
        <v>1</v>
      </c>
      <c r="AD79" s="6">
        <v>2</v>
      </c>
      <c r="AE79" s="6">
        <f t="shared" si="37"/>
        <v>3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>
        <v>2</v>
      </c>
      <c r="AP79" s="6">
        <v>5</v>
      </c>
      <c r="AQ79" s="6">
        <f t="shared" si="41"/>
        <v>7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>
        <v>3</v>
      </c>
      <c r="BB79" s="6">
        <v>2</v>
      </c>
      <c r="BC79" s="6">
        <f t="shared" si="45"/>
        <v>5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>
        <v>1</v>
      </c>
      <c r="BQ79" s="6" t="s">
        <v>35</v>
      </c>
      <c r="BR79" s="6">
        <f t="shared" si="50"/>
        <v>1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 t="s">
        <v>35</v>
      </c>
      <c r="CP79" s="6" t="str">
        <f t="shared" si="58"/>
        <v>0</v>
      </c>
      <c r="CQ79" s="6">
        <v>17</v>
      </c>
      <c r="CR79" s="6">
        <v>23</v>
      </c>
      <c r="CS79" s="6">
        <f t="shared" si="59"/>
        <v>40</v>
      </c>
    </row>
    <row r="80" spans="1:97" s="155" customFormat="1" ht="12.75" customHeight="1">
      <c r="A80" s="45">
        <v>2</v>
      </c>
      <c r="B80" s="26" t="s">
        <v>202</v>
      </c>
      <c r="C80" s="45">
        <v>616</v>
      </c>
      <c r="D80" s="28" t="s">
        <v>158</v>
      </c>
      <c r="E80" s="17">
        <v>11023</v>
      </c>
      <c r="F80" s="17">
        <v>1</v>
      </c>
      <c r="G80" s="6" t="s">
        <v>65</v>
      </c>
      <c r="H80" s="6" t="s">
        <v>35</v>
      </c>
      <c r="I80" s="6">
        <v>6</v>
      </c>
      <c r="J80" s="6">
        <f t="shared" si="30"/>
        <v>6</v>
      </c>
      <c r="K80" s="6" t="s">
        <v>35</v>
      </c>
      <c r="L80" s="6" t="s">
        <v>35</v>
      </c>
      <c r="M80" s="6" t="str">
        <f t="shared" si="31"/>
        <v>0</v>
      </c>
      <c r="N80" s="6">
        <v>3</v>
      </c>
      <c r="O80" s="6">
        <v>2</v>
      </c>
      <c r="P80" s="6">
        <f t="shared" si="32"/>
        <v>5</v>
      </c>
      <c r="Q80" s="6">
        <v>1</v>
      </c>
      <c r="R80" s="6">
        <v>3</v>
      </c>
      <c r="S80" s="6">
        <f t="shared" si="33"/>
        <v>4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 t="s">
        <v>35</v>
      </c>
      <c r="AD80" s="6">
        <v>3</v>
      </c>
      <c r="AE80" s="6">
        <f t="shared" si="37"/>
        <v>3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>
        <v>2</v>
      </c>
      <c r="BB80" s="6">
        <v>3</v>
      </c>
      <c r="BC80" s="6">
        <f t="shared" si="45"/>
        <v>5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>
        <v>1</v>
      </c>
      <c r="BQ80" s="6" t="s">
        <v>35</v>
      </c>
      <c r="BR80" s="6">
        <f t="shared" si="50"/>
        <v>1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>
        <v>1</v>
      </c>
      <c r="CO80" s="6">
        <v>5</v>
      </c>
      <c r="CP80" s="6">
        <f t="shared" si="58"/>
        <v>6</v>
      </c>
      <c r="CQ80" s="6">
        <v>8</v>
      </c>
      <c r="CR80" s="6">
        <v>22</v>
      </c>
      <c r="CS80" s="6">
        <f t="shared" si="59"/>
        <v>30</v>
      </c>
    </row>
    <row r="81" spans="1:97" s="155" customFormat="1" ht="12.75" customHeight="1">
      <c r="A81" s="45">
        <v>2</v>
      </c>
      <c r="B81" s="26" t="s">
        <v>202</v>
      </c>
      <c r="C81" s="45">
        <v>627</v>
      </c>
      <c r="D81" s="28" t="s">
        <v>78</v>
      </c>
      <c r="E81" s="17">
        <v>11359</v>
      </c>
      <c r="F81" s="17">
        <v>1</v>
      </c>
      <c r="G81" s="6" t="s">
        <v>65</v>
      </c>
      <c r="H81" s="6">
        <v>2</v>
      </c>
      <c r="I81" s="6">
        <v>9</v>
      </c>
      <c r="J81" s="6">
        <f t="shared" si="30"/>
        <v>11</v>
      </c>
      <c r="K81" s="6" t="s">
        <v>35</v>
      </c>
      <c r="L81" s="6" t="s">
        <v>35</v>
      </c>
      <c r="M81" s="6" t="str">
        <f t="shared" si="31"/>
        <v>0</v>
      </c>
      <c r="N81" s="6">
        <v>6</v>
      </c>
      <c r="O81" s="6">
        <v>4</v>
      </c>
      <c r="P81" s="6">
        <f t="shared" si="32"/>
        <v>10</v>
      </c>
      <c r="Q81" s="6">
        <v>1</v>
      </c>
      <c r="R81" s="6">
        <v>8</v>
      </c>
      <c r="S81" s="6">
        <f t="shared" si="33"/>
        <v>9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1</v>
      </c>
      <c r="AD81" s="6">
        <v>4</v>
      </c>
      <c r="AE81" s="6">
        <f t="shared" si="37"/>
        <v>5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 t="s">
        <v>35</v>
      </c>
      <c r="AP81" s="6" t="s">
        <v>35</v>
      </c>
      <c r="AQ81" s="6" t="str">
        <f t="shared" si="41"/>
        <v>0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>
        <v>1</v>
      </c>
      <c r="BB81" s="6">
        <v>3</v>
      </c>
      <c r="BC81" s="6">
        <f t="shared" si="45"/>
        <v>4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 t="s">
        <v>35</v>
      </c>
      <c r="BL81" s="6" t="str">
        <f t="shared" si="48"/>
        <v>0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>
        <v>1</v>
      </c>
      <c r="BR81" s="6">
        <f t="shared" si="50"/>
        <v>1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 t="s">
        <v>35</v>
      </c>
      <c r="CP81" s="6" t="str">
        <f t="shared" si="58"/>
        <v>0</v>
      </c>
      <c r="CQ81" s="6">
        <v>11</v>
      </c>
      <c r="CR81" s="6">
        <v>29</v>
      </c>
      <c r="CS81" s="6">
        <f t="shared" si="59"/>
        <v>40</v>
      </c>
    </row>
    <row r="82" spans="1:97" s="155" customFormat="1" ht="12.75" customHeight="1">
      <c r="A82" s="45">
        <v>2</v>
      </c>
      <c r="B82" s="26" t="s">
        <v>202</v>
      </c>
      <c r="C82" s="45">
        <v>768</v>
      </c>
      <c r="D82" s="28" t="s">
        <v>118</v>
      </c>
      <c r="E82" s="17">
        <v>12453</v>
      </c>
      <c r="F82" s="17">
        <v>1</v>
      </c>
      <c r="G82" s="6" t="s">
        <v>65</v>
      </c>
      <c r="H82" s="6">
        <v>1</v>
      </c>
      <c r="I82" s="6">
        <v>5</v>
      </c>
      <c r="J82" s="6">
        <f t="shared" si="30"/>
        <v>6</v>
      </c>
      <c r="K82" s="6" t="s">
        <v>35</v>
      </c>
      <c r="L82" s="6" t="s">
        <v>35</v>
      </c>
      <c r="M82" s="6" t="str">
        <f t="shared" si="31"/>
        <v>0</v>
      </c>
      <c r="N82" s="6">
        <v>4</v>
      </c>
      <c r="O82" s="6">
        <v>4</v>
      </c>
      <c r="P82" s="6">
        <f t="shared" si="32"/>
        <v>8</v>
      </c>
      <c r="Q82" s="6">
        <v>1</v>
      </c>
      <c r="R82" s="6">
        <v>7</v>
      </c>
      <c r="S82" s="6">
        <f t="shared" si="33"/>
        <v>8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1</v>
      </c>
      <c r="AD82" s="6">
        <v>4</v>
      </c>
      <c r="AE82" s="6">
        <f t="shared" si="37"/>
        <v>5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 t="s">
        <v>35</v>
      </c>
      <c r="AQ82" s="6" t="str">
        <f t="shared" si="41"/>
        <v>0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>
        <v>1</v>
      </c>
      <c r="BB82" s="6">
        <v>3</v>
      </c>
      <c r="BC82" s="6">
        <f t="shared" si="45"/>
        <v>4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>
        <v>1</v>
      </c>
      <c r="BQ82" s="6" t="s">
        <v>35</v>
      </c>
      <c r="BR82" s="6">
        <f t="shared" si="50"/>
        <v>1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>
        <v>3</v>
      </c>
      <c r="CO82" s="6">
        <v>1</v>
      </c>
      <c r="CP82" s="6">
        <f t="shared" si="58"/>
        <v>4</v>
      </c>
      <c r="CQ82" s="6">
        <v>12</v>
      </c>
      <c r="CR82" s="6">
        <v>24</v>
      </c>
      <c r="CS82" s="6">
        <f t="shared" si="59"/>
        <v>36</v>
      </c>
    </row>
    <row r="83" spans="1:97" s="155" customFormat="1" ht="12.75" customHeight="1">
      <c r="A83" s="45">
        <v>2</v>
      </c>
      <c r="B83" s="26" t="s">
        <v>202</v>
      </c>
      <c r="C83" s="45">
        <v>939</v>
      </c>
      <c r="D83" s="28" t="s">
        <v>79</v>
      </c>
      <c r="E83" s="17">
        <v>15379</v>
      </c>
      <c r="F83" s="17">
        <v>1</v>
      </c>
      <c r="G83" s="6" t="s">
        <v>65</v>
      </c>
      <c r="H83" s="6">
        <v>2</v>
      </c>
      <c r="I83" s="6">
        <v>5</v>
      </c>
      <c r="J83" s="6">
        <f t="shared" si="30"/>
        <v>7</v>
      </c>
      <c r="K83" s="6" t="s">
        <v>35</v>
      </c>
      <c r="L83" s="6" t="s">
        <v>35</v>
      </c>
      <c r="M83" s="6" t="str">
        <f t="shared" si="31"/>
        <v>0</v>
      </c>
      <c r="N83" s="6">
        <v>5</v>
      </c>
      <c r="O83" s="6">
        <v>5</v>
      </c>
      <c r="P83" s="6">
        <f t="shared" si="32"/>
        <v>10</v>
      </c>
      <c r="Q83" s="6">
        <v>3</v>
      </c>
      <c r="R83" s="6">
        <v>7</v>
      </c>
      <c r="S83" s="6">
        <f t="shared" si="33"/>
        <v>10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>
        <v>2</v>
      </c>
      <c r="AD83" s="6">
        <v>3</v>
      </c>
      <c r="AE83" s="6">
        <f t="shared" si="37"/>
        <v>5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 t="s">
        <v>35</v>
      </c>
      <c r="BB83" s="6" t="s">
        <v>35</v>
      </c>
      <c r="BC83" s="6" t="str">
        <f t="shared" si="45"/>
        <v>0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>
        <v>2</v>
      </c>
      <c r="BR83" s="6">
        <f t="shared" si="50"/>
        <v>2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 t="s">
        <v>35</v>
      </c>
      <c r="CO83" s="6" t="s">
        <v>35</v>
      </c>
      <c r="CP83" s="6" t="str">
        <f t="shared" si="58"/>
        <v>0</v>
      </c>
      <c r="CQ83" s="6">
        <v>12</v>
      </c>
      <c r="CR83" s="6">
        <v>22</v>
      </c>
      <c r="CS83" s="6">
        <f t="shared" si="59"/>
        <v>34</v>
      </c>
    </row>
    <row r="84" spans="1:97" s="155" customFormat="1" ht="12.75" hidden="1" customHeight="1">
      <c r="A84" s="45">
        <v>3</v>
      </c>
      <c r="B84" s="26" t="s">
        <v>207</v>
      </c>
      <c r="C84" s="45">
        <v>1054</v>
      </c>
      <c r="D84" s="28" t="s">
        <v>138</v>
      </c>
      <c r="E84" s="17">
        <v>11750</v>
      </c>
      <c r="F84" s="17">
        <v>1</v>
      </c>
      <c r="G84" s="6" t="s">
        <v>65</v>
      </c>
      <c r="H84" s="6" t="s">
        <v>35</v>
      </c>
      <c r="I84" s="6" t="s">
        <v>35</v>
      </c>
      <c r="J84" s="6" t="str">
        <f t="shared" si="30"/>
        <v>0</v>
      </c>
      <c r="K84" s="6" t="s">
        <v>35</v>
      </c>
      <c r="L84" s="6" t="s">
        <v>35</v>
      </c>
      <c r="M84" s="6" t="str">
        <f t="shared" si="31"/>
        <v>0</v>
      </c>
      <c r="N84" s="6" t="s">
        <v>35</v>
      </c>
      <c r="O84" s="6" t="s">
        <v>35</v>
      </c>
      <c r="P84" s="6" t="str">
        <f t="shared" si="32"/>
        <v>0</v>
      </c>
      <c r="Q84" s="6" t="s">
        <v>35</v>
      </c>
      <c r="R84" s="6" t="s">
        <v>35</v>
      </c>
      <c r="S84" s="6" t="str">
        <f t="shared" si="33"/>
        <v>0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 t="s">
        <v>35</v>
      </c>
      <c r="AD84" s="6" t="s">
        <v>35</v>
      </c>
      <c r="AE84" s="6" t="str">
        <f t="shared" si="37"/>
        <v>0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 t="s">
        <v>35</v>
      </c>
      <c r="BB84" s="6" t="s">
        <v>35</v>
      </c>
      <c r="BC84" s="6" t="str">
        <f t="shared" si="45"/>
        <v>0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 t="s">
        <v>35</v>
      </c>
      <c r="BQ84" s="6" t="s">
        <v>35</v>
      </c>
      <c r="BR84" s="6" t="str">
        <f t="shared" si="50"/>
        <v>0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 t="s">
        <v>35</v>
      </c>
      <c r="CO84" s="6" t="s">
        <v>35</v>
      </c>
      <c r="CP84" s="6" t="str">
        <f t="shared" si="58"/>
        <v>0</v>
      </c>
      <c r="CQ84" s="6" t="s">
        <v>35</v>
      </c>
      <c r="CR84" s="6" t="s">
        <v>35</v>
      </c>
      <c r="CS84" s="6" t="str">
        <f t="shared" si="59"/>
        <v>0</v>
      </c>
    </row>
    <row r="85" spans="1:97" s="155" customFormat="1" ht="12.75" customHeight="1">
      <c r="A85" s="45">
        <v>3</v>
      </c>
      <c r="B85" s="26" t="s">
        <v>207</v>
      </c>
      <c r="C85" s="45">
        <v>1058</v>
      </c>
      <c r="D85" s="28" t="s">
        <v>80</v>
      </c>
      <c r="E85" s="17">
        <v>12986</v>
      </c>
      <c r="F85" s="17">
        <v>1</v>
      </c>
      <c r="G85" s="6" t="s">
        <v>65</v>
      </c>
      <c r="H85" s="6">
        <v>3</v>
      </c>
      <c r="I85" s="6">
        <v>4</v>
      </c>
      <c r="J85" s="6">
        <f t="shared" si="30"/>
        <v>7</v>
      </c>
      <c r="K85" s="6">
        <v>1</v>
      </c>
      <c r="L85" s="6">
        <v>8</v>
      </c>
      <c r="M85" s="6">
        <f t="shared" si="31"/>
        <v>9</v>
      </c>
      <c r="N85" s="6" t="s">
        <v>35</v>
      </c>
      <c r="O85" s="6" t="s">
        <v>35</v>
      </c>
      <c r="P85" s="6" t="str">
        <f t="shared" si="32"/>
        <v>0</v>
      </c>
      <c r="Q85" s="6">
        <v>1</v>
      </c>
      <c r="R85" s="6">
        <v>7</v>
      </c>
      <c r="S85" s="6">
        <f t="shared" si="33"/>
        <v>8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 t="s">
        <v>35</v>
      </c>
      <c r="AD85" s="6" t="s">
        <v>35</v>
      </c>
      <c r="AE85" s="6" t="str">
        <f t="shared" si="37"/>
        <v>0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 t="s">
        <v>35</v>
      </c>
      <c r="BR85" s="6" t="str">
        <f t="shared" si="50"/>
        <v>0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>
        <v>3</v>
      </c>
      <c r="CO85" s="6">
        <v>3</v>
      </c>
      <c r="CP85" s="6">
        <f t="shared" si="58"/>
        <v>6</v>
      </c>
      <c r="CQ85" s="6">
        <v>8</v>
      </c>
      <c r="CR85" s="6">
        <v>22</v>
      </c>
      <c r="CS85" s="6">
        <f t="shared" si="59"/>
        <v>30</v>
      </c>
    </row>
    <row r="86" spans="1:97" s="155" customFormat="1" ht="12.75" customHeight="1">
      <c r="A86" s="45">
        <v>3</v>
      </c>
      <c r="B86" s="26" t="s">
        <v>207</v>
      </c>
      <c r="C86" s="45">
        <v>1060</v>
      </c>
      <c r="D86" s="28" t="s">
        <v>81</v>
      </c>
      <c r="E86" s="17">
        <v>16915</v>
      </c>
      <c r="F86" s="17">
        <v>1</v>
      </c>
      <c r="G86" s="6" t="s">
        <v>65</v>
      </c>
      <c r="H86" s="6">
        <v>1</v>
      </c>
      <c r="I86" s="6">
        <v>4</v>
      </c>
      <c r="J86" s="6">
        <f t="shared" si="30"/>
        <v>5</v>
      </c>
      <c r="K86" s="6">
        <v>5</v>
      </c>
      <c r="L86" s="6">
        <v>7</v>
      </c>
      <c r="M86" s="6">
        <f t="shared" si="31"/>
        <v>12</v>
      </c>
      <c r="N86" s="6">
        <v>3</v>
      </c>
      <c r="O86" s="6">
        <v>2</v>
      </c>
      <c r="P86" s="6">
        <f t="shared" si="32"/>
        <v>5</v>
      </c>
      <c r="Q86" s="6">
        <v>2</v>
      </c>
      <c r="R86" s="6">
        <v>6</v>
      </c>
      <c r="S86" s="6">
        <f t="shared" si="33"/>
        <v>8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 t="s">
        <v>35</v>
      </c>
      <c r="AE86" s="6" t="str">
        <f t="shared" si="37"/>
        <v>0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>
        <v>11</v>
      </c>
      <c r="CR86" s="6">
        <v>19</v>
      </c>
      <c r="CS86" s="6">
        <f t="shared" si="59"/>
        <v>30</v>
      </c>
    </row>
    <row r="87" spans="1:97" s="155" customFormat="1" ht="12.75" hidden="1" customHeight="1">
      <c r="A87" s="45">
        <v>5</v>
      </c>
      <c r="B87" s="26" t="s">
        <v>222</v>
      </c>
      <c r="C87" s="45">
        <v>1301</v>
      </c>
      <c r="D87" s="28" t="s">
        <v>139</v>
      </c>
      <c r="E87" s="17">
        <v>14022</v>
      </c>
      <c r="F87" s="17">
        <v>1</v>
      </c>
      <c r="G87" s="6" t="s">
        <v>65</v>
      </c>
      <c r="H87" s="6" t="s">
        <v>35</v>
      </c>
      <c r="I87" s="6" t="s">
        <v>35</v>
      </c>
      <c r="J87" s="6" t="str">
        <f t="shared" si="30"/>
        <v>0</v>
      </c>
      <c r="K87" s="6" t="s">
        <v>35</v>
      </c>
      <c r="L87" s="6" t="s">
        <v>35</v>
      </c>
      <c r="M87" s="6" t="str">
        <f t="shared" si="31"/>
        <v>0</v>
      </c>
      <c r="N87" s="6" t="s">
        <v>35</v>
      </c>
      <c r="O87" s="6" t="s">
        <v>35</v>
      </c>
      <c r="P87" s="6" t="str">
        <f t="shared" si="32"/>
        <v>0</v>
      </c>
      <c r="Q87" s="6" t="s">
        <v>35</v>
      </c>
      <c r="R87" s="6" t="s">
        <v>35</v>
      </c>
      <c r="S87" s="6" t="str">
        <f t="shared" si="33"/>
        <v>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 t="s">
        <v>35</v>
      </c>
      <c r="BC87" s="6" t="str">
        <f t="shared" si="45"/>
        <v>0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 t="s">
        <v>35</v>
      </c>
      <c r="BU87" s="6" t="str">
        <f t="shared" si="51"/>
        <v>0</v>
      </c>
      <c r="BV87" s="6" t="s">
        <v>35</v>
      </c>
      <c r="BW87" s="6" t="s">
        <v>35</v>
      </c>
      <c r="BX87" s="6" t="str">
        <f t="shared" si="52"/>
        <v>0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 t="s">
        <v>35</v>
      </c>
      <c r="CO87" s="6" t="s">
        <v>35</v>
      </c>
      <c r="CP87" s="6" t="str">
        <f t="shared" si="58"/>
        <v>0</v>
      </c>
      <c r="CQ87" s="6" t="s">
        <v>35</v>
      </c>
      <c r="CR87" s="6" t="s">
        <v>35</v>
      </c>
      <c r="CS87" s="6" t="str">
        <f t="shared" si="59"/>
        <v>0</v>
      </c>
    </row>
    <row r="88" spans="1:97" s="155" customFormat="1" ht="12.75" hidden="1" customHeight="1">
      <c r="A88" s="45">
        <v>5</v>
      </c>
      <c r="B88" s="26" t="s">
        <v>222</v>
      </c>
      <c r="C88" s="45">
        <v>1322</v>
      </c>
      <c r="D88" s="28" t="s">
        <v>140</v>
      </c>
      <c r="E88" s="17">
        <v>15681</v>
      </c>
      <c r="F88" s="17">
        <v>1</v>
      </c>
      <c r="G88" s="6" t="s">
        <v>65</v>
      </c>
      <c r="H88" s="6" t="s">
        <v>35</v>
      </c>
      <c r="I88" s="6" t="s">
        <v>35</v>
      </c>
      <c r="J88" s="6" t="str">
        <f t="shared" si="30"/>
        <v>0</v>
      </c>
      <c r="K88" s="6" t="s">
        <v>35</v>
      </c>
      <c r="L88" s="6" t="s">
        <v>35</v>
      </c>
      <c r="M88" s="6" t="str">
        <f t="shared" si="31"/>
        <v>0</v>
      </c>
      <c r="N88" s="6" t="s">
        <v>35</v>
      </c>
      <c r="O88" s="6" t="s">
        <v>35</v>
      </c>
      <c r="P88" s="6" t="str">
        <f t="shared" si="32"/>
        <v>0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 t="s">
        <v>35</v>
      </c>
      <c r="CR88" s="6" t="s">
        <v>35</v>
      </c>
      <c r="CS88" s="6" t="str">
        <f t="shared" si="59"/>
        <v>0</v>
      </c>
    </row>
    <row r="89" spans="1:97" s="155" customFormat="1" ht="12.75" hidden="1" customHeight="1">
      <c r="A89" s="45">
        <v>5</v>
      </c>
      <c r="B89" s="26" t="s">
        <v>222</v>
      </c>
      <c r="C89" s="45">
        <v>1331</v>
      </c>
      <c r="D89" s="28" t="s">
        <v>141</v>
      </c>
      <c r="E89" s="17">
        <v>11987</v>
      </c>
      <c r="F89" s="17">
        <v>1</v>
      </c>
      <c r="G89" s="6" t="s">
        <v>65</v>
      </c>
      <c r="H89" s="6" t="s">
        <v>35</v>
      </c>
      <c r="I89" s="6" t="s">
        <v>35</v>
      </c>
      <c r="J89" s="6" t="str">
        <f t="shared" si="30"/>
        <v>0</v>
      </c>
      <c r="K89" s="6" t="s">
        <v>35</v>
      </c>
      <c r="L89" s="6" t="s">
        <v>35</v>
      </c>
      <c r="M89" s="6" t="str">
        <f t="shared" si="31"/>
        <v>0</v>
      </c>
      <c r="N89" s="6" t="s">
        <v>35</v>
      </c>
      <c r="O89" s="6" t="s">
        <v>35</v>
      </c>
      <c r="P89" s="6" t="str">
        <f t="shared" si="32"/>
        <v>0</v>
      </c>
      <c r="Q89" s="6" t="s">
        <v>35</v>
      </c>
      <c r="R89" s="6" t="s">
        <v>35</v>
      </c>
      <c r="S89" s="6" t="str">
        <f t="shared" si="33"/>
        <v>0</v>
      </c>
      <c r="T89" s="6" t="s">
        <v>35</v>
      </c>
      <c r="U89" s="6" t="s">
        <v>35</v>
      </c>
      <c r="V89" s="6" t="str">
        <f t="shared" si="34"/>
        <v>0</v>
      </c>
      <c r="W89" s="6" t="s">
        <v>35</v>
      </c>
      <c r="X89" s="6" t="s">
        <v>35</v>
      </c>
      <c r="Y89" s="6" t="str">
        <f t="shared" si="35"/>
        <v>0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 t="s">
        <v>35</v>
      </c>
      <c r="BB89" s="6" t="s">
        <v>35</v>
      </c>
      <c r="BC89" s="6" t="str">
        <f t="shared" si="45"/>
        <v>0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 t="s">
        <v>35</v>
      </c>
      <c r="CO89" s="6" t="s">
        <v>35</v>
      </c>
      <c r="CP89" s="6" t="str">
        <f t="shared" si="58"/>
        <v>0</v>
      </c>
      <c r="CQ89" s="6" t="s">
        <v>35</v>
      </c>
      <c r="CR89" s="6" t="s">
        <v>35</v>
      </c>
      <c r="CS89" s="6" t="str">
        <f t="shared" si="59"/>
        <v>0</v>
      </c>
    </row>
    <row r="90" spans="1:97" s="155" customFormat="1" ht="12.75" hidden="1" customHeight="1">
      <c r="A90" s="45">
        <v>5</v>
      </c>
      <c r="B90" s="26" t="s">
        <v>222</v>
      </c>
      <c r="C90" s="45">
        <v>1362</v>
      </c>
      <c r="D90" s="28" t="s">
        <v>173</v>
      </c>
      <c r="E90" s="17">
        <v>10480</v>
      </c>
      <c r="F90" s="17">
        <v>1</v>
      </c>
      <c r="G90" s="6" t="s">
        <v>65</v>
      </c>
      <c r="H90" s="6" t="s">
        <v>35</v>
      </c>
      <c r="I90" s="6" t="s">
        <v>35</v>
      </c>
      <c r="J90" s="6" t="str">
        <f t="shared" si="30"/>
        <v>0</v>
      </c>
      <c r="K90" s="6" t="s">
        <v>35</v>
      </c>
      <c r="L90" s="6" t="s">
        <v>35</v>
      </c>
      <c r="M90" s="6" t="str">
        <f t="shared" si="31"/>
        <v>0</v>
      </c>
      <c r="N90" s="6" t="s">
        <v>35</v>
      </c>
      <c r="O90" s="6" t="s">
        <v>35</v>
      </c>
      <c r="P90" s="6" t="str">
        <f t="shared" si="32"/>
        <v>0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 t="s">
        <v>35</v>
      </c>
      <c r="X90" s="6" t="s">
        <v>35</v>
      </c>
      <c r="Y90" s="6" t="str">
        <f t="shared" si="35"/>
        <v>0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 t="s">
        <v>35</v>
      </c>
      <c r="BB90" s="6" t="s">
        <v>35</v>
      </c>
      <c r="BC90" s="6" t="str">
        <f t="shared" si="45"/>
        <v>0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 t="s">
        <v>35</v>
      </c>
      <c r="CO90" s="6" t="s">
        <v>35</v>
      </c>
      <c r="CP90" s="6" t="str">
        <f t="shared" si="58"/>
        <v>0</v>
      </c>
      <c r="CQ90" s="6" t="s">
        <v>35</v>
      </c>
      <c r="CR90" s="6" t="s">
        <v>35</v>
      </c>
      <c r="CS90" s="6" t="str">
        <f t="shared" si="59"/>
        <v>0</v>
      </c>
    </row>
    <row r="91" spans="1:97" s="155" customFormat="1" ht="12.75" hidden="1" customHeight="1">
      <c r="A91" s="45">
        <v>5</v>
      </c>
      <c r="B91" s="26" t="s">
        <v>222</v>
      </c>
      <c r="C91" s="45">
        <v>1372</v>
      </c>
      <c r="D91" s="28" t="s">
        <v>142</v>
      </c>
      <c r="E91" s="17">
        <v>14183</v>
      </c>
      <c r="F91" s="17">
        <v>1</v>
      </c>
      <c r="G91" s="6" t="s">
        <v>65</v>
      </c>
      <c r="H91" s="6" t="s">
        <v>35</v>
      </c>
      <c r="I91" s="6" t="s">
        <v>35</v>
      </c>
      <c r="J91" s="6" t="str">
        <f t="shared" si="30"/>
        <v>0</v>
      </c>
      <c r="K91" s="6" t="s">
        <v>35</v>
      </c>
      <c r="L91" s="6" t="s">
        <v>35</v>
      </c>
      <c r="M91" s="6" t="str">
        <f t="shared" si="31"/>
        <v>0</v>
      </c>
      <c r="N91" s="6" t="s">
        <v>35</v>
      </c>
      <c r="O91" s="6" t="s">
        <v>35</v>
      </c>
      <c r="P91" s="6" t="str">
        <f t="shared" si="32"/>
        <v>0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 t="s">
        <v>35</v>
      </c>
      <c r="X91" s="6" t="s">
        <v>35</v>
      </c>
      <c r="Y91" s="6" t="str">
        <f t="shared" si="35"/>
        <v>0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 t="s">
        <v>35</v>
      </c>
      <c r="CO91" s="6" t="s">
        <v>35</v>
      </c>
      <c r="CP91" s="6" t="str">
        <f t="shared" si="58"/>
        <v>0</v>
      </c>
      <c r="CQ91" s="6" t="s">
        <v>35</v>
      </c>
      <c r="CR91" s="6" t="s">
        <v>35</v>
      </c>
      <c r="CS91" s="6" t="str">
        <f t="shared" si="59"/>
        <v>0</v>
      </c>
    </row>
    <row r="92" spans="1:97" s="155" customFormat="1" ht="12.75" hidden="1" customHeight="1">
      <c r="A92" s="45">
        <v>9</v>
      </c>
      <c r="B92" s="26" t="s">
        <v>209</v>
      </c>
      <c r="C92" s="45">
        <v>1702</v>
      </c>
      <c r="D92" s="28" t="s">
        <v>144</v>
      </c>
      <c r="E92" s="17">
        <v>14259</v>
      </c>
      <c r="F92" s="17">
        <v>1</v>
      </c>
      <c r="G92" s="6" t="s">
        <v>65</v>
      </c>
      <c r="H92" s="6" t="s">
        <v>35</v>
      </c>
      <c r="I92" s="6" t="s">
        <v>35</v>
      </c>
      <c r="J92" s="6" t="str">
        <f t="shared" si="30"/>
        <v>0</v>
      </c>
      <c r="K92" s="6" t="s">
        <v>35</v>
      </c>
      <c r="L92" s="6" t="s">
        <v>35</v>
      </c>
      <c r="M92" s="6" t="str">
        <f t="shared" si="31"/>
        <v>0</v>
      </c>
      <c r="N92" s="6" t="s">
        <v>35</v>
      </c>
      <c r="O92" s="6" t="s">
        <v>35</v>
      </c>
      <c r="P92" s="6" t="str">
        <f t="shared" si="32"/>
        <v>0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 t="s">
        <v>35</v>
      </c>
      <c r="X92" s="6" t="s">
        <v>35</v>
      </c>
      <c r="Y92" s="6" t="str">
        <f t="shared" si="35"/>
        <v>0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 t="s">
        <v>35</v>
      </c>
      <c r="CO92" s="6" t="s">
        <v>35</v>
      </c>
      <c r="CP92" s="6" t="str">
        <f t="shared" si="58"/>
        <v>0</v>
      </c>
      <c r="CQ92" s="6" t="s">
        <v>35</v>
      </c>
      <c r="CR92" s="6" t="s">
        <v>35</v>
      </c>
      <c r="CS92" s="6" t="str">
        <f t="shared" si="59"/>
        <v>0</v>
      </c>
    </row>
    <row r="93" spans="1:97" s="155" customFormat="1" ht="12.75" customHeight="1">
      <c r="A93" s="45">
        <v>10</v>
      </c>
      <c r="B93" s="26" t="s">
        <v>210</v>
      </c>
      <c r="C93" s="45">
        <v>2125</v>
      </c>
      <c r="D93" s="28" t="s">
        <v>145</v>
      </c>
      <c r="E93" s="17">
        <v>17494</v>
      </c>
      <c r="F93" s="17">
        <v>1</v>
      </c>
      <c r="G93" s="6" t="s">
        <v>65</v>
      </c>
      <c r="H93" s="6">
        <v>3</v>
      </c>
      <c r="I93" s="6">
        <v>14</v>
      </c>
      <c r="J93" s="6">
        <f t="shared" si="30"/>
        <v>17</v>
      </c>
      <c r="K93" s="6">
        <v>3</v>
      </c>
      <c r="L93" s="6">
        <v>9</v>
      </c>
      <c r="M93" s="6">
        <f t="shared" si="31"/>
        <v>12</v>
      </c>
      <c r="N93" s="6">
        <v>4</v>
      </c>
      <c r="O93" s="6">
        <v>9</v>
      </c>
      <c r="P93" s="6">
        <f t="shared" si="32"/>
        <v>13</v>
      </c>
      <c r="Q93" s="6" t="s">
        <v>35</v>
      </c>
      <c r="R93" s="6">
        <v>3</v>
      </c>
      <c r="S93" s="6">
        <f t="shared" si="33"/>
        <v>3</v>
      </c>
      <c r="T93" s="6" t="s">
        <v>35</v>
      </c>
      <c r="U93" s="6" t="s">
        <v>35</v>
      </c>
      <c r="V93" s="6" t="str">
        <f t="shared" si="34"/>
        <v>0</v>
      </c>
      <c r="W93" s="6" t="s">
        <v>35</v>
      </c>
      <c r="X93" s="6" t="s">
        <v>35</v>
      </c>
      <c r="Y93" s="6" t="str">
        <f t="shared" si="35"/>
        <v>0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 t="s">
        <v>35</v>
      </c>
      <c r="CO93" s="6">
        <v>5</v>
      </c>
      <c r="CP93" s="6">
        <f t="shared" si="58"/>
        <v>5</v>
      </c>
      <c r="CQ93" s="6">
        <v>10</v>
      </c>
      <c r="CR93" s="6">
        <v>40</v>
      </c>
      <c r="CS93" s="6">
        <f t="shared" si="59"/>
        <v>50</v>
      </c>
    </row>
    <row r="94" spans="1:97" s="155" customFormat="1" ht="12.75" customHeight="1">
      <c r="A94" s="45">
        <v>10</v>
      </c>
      <c r="B94" s="26" t="s">
        <v>210</v>
      </c>
      <c r="C94" s="45">
        <v>2228</v>
      </c>
      <c r="D94" s="28" t="s">
        <v>174</v>
      </c>
      <c r="E94" s="17">
        <v>10733</v>
      </c>
      <c r="F94" s="17">
        <v>1</v>
      </c>
      <c r="G94" s="6" t="s">
        <v>65</v>
      </c>
      <c r="H94" s="6">
        <v>2</v>
      </c>
      <c r="I94" s="6">
        <v>7</v>
      </c>
      <c r="J94" s="6">
        <f t="shared" si="30"/>
        <v>9</v>
      </c>
      <c r="K94" s="6">
        <v>5</v>
      </c>
      <c r="L94" s="6">
        <v>9</v>
      </c>
      <c r="M94" s="6">
        <f t="shared" si="31"/>
        <v>14</v>
      </c>
      <c r="N94" s="6">
        <v>9</v>
      </c>
      <c r="O94" s="6">
        <v>10</v>
      </c>
      <c r="P94" s="6">
        <f t="shared" si="32"/>
        <v>19</v>
      </c>
      <c r="Q94" s="6" t="s">
        <v>35</v>
      </c>
      <c r="R94" s="6">
        <v>2</v>
      </c>
      <c r="S94" s="6">
        <f t="shared" si="33"/>
        <v>2</v>
      </c>
      <c r="T94" s="6" t="s">
        <v>35</v>
      </c>
      <c r="U94" s="6" t="s">
        <v>35</v>
      </c>
      <c r="V94" s="6" t="str">
        <f t="shared" si="34"/>
        <v>0</v>
      </c>
      <c r="W94" s="6" t="s">
        <v>35</v>
      </c>
      <c r="X94" s="6" t="s">
        <v>35</v>
      </c>
      <c r="Y94" s="6" t="str">
        <f t="shared" si="35"/>
        <v>0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>
        <v>3</v>
      </c>
      <c r="AH94" s="6">
        <f t="shared" si="38"/>
        <v>3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 t="s">
        <v>35</v>
      </c>
      <c r="AS94" s="6" t="s">
        <v>35</v>
      </c>
      <c r="AT94" s="6" t="str">
        <f t="shared" si="42"/>
        <v>0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>
        <v>1</v>
      </c>
      <c r="CO94" s="6">
        <v>2</v>
      </c>
      <c r="CP94" s="6">
        <f t="shared" si="58"/>
        <v>3</v>
      </c>
      <c r="CQ94" s="6">
        <v>17</v>
      </c>
      <c r="CR94" s="6">
        <v>33</v>
      </c>
      <c r="CS94" s="6">
        <f t="shared" si="59"/>
        <v>50</v>
      </c>
    </row>
    <row r="95" spans="1:97" s="155" customFormat="1" ht="12.75" hidden="1" customHeight="1">
      <c r="A95" s="45">
        <v>11</v>
      </c>
      <c r="B95" s="26" t="s">
        <v>216</v>
      </c>
      <c r="C95" s="45">
        <v>2546</v>
      </c>
      <c r="D95" s="28" t="s">
        <v>146</v>
      </c>
      <c r="E95" s="17">
        <v>15921</v>
      </c>
      <c r="F95" s="17">
        <v>1</v>
      </c>
      <c r="G95" s="6" t="s">
        <v>65</v>
      </c>
      <c r="H95" s="6" t="s">
        <v>35</v>
      </c>
      <c r="I95" s="6" t="s">
        <v>35</v>
      </c>
      <c r="J95" s="6" t="str">
        <f t="shared" si="30"/>
        <v>0</v>
      </c>
      <c r="K95" s="6" t="s">
        <v>35</v>
      </c>
      <c r="L95" s="6" t="s">
        <v>35</v>
      </c>
      <c r="M95" s="6" t="str">
        <f t="shared" si="31"/>
        <v>0</v>
      </c>
      <c r="N95" s="6" t="s">
        <v>35</v>
      </c>
      <c r="O95" s="6" t="s">
        <v>35</v>
      </c>
      <c r="P95" s="6" t="str">
        <f t="shared" si="32"/>
        <v>0</v>
      </c>
      <c r="Q95" s="6" t="s">
        <v>35</v>
      </c>
      <c r="R95" s="6" t="s">
        <v>35</v>
      </c>
      <c r="S95" s="6" t="str">
        <f t="shared" si="33"/>
        <v>0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 t="s">
        <v>35</v>
      </c>
      <c r="AP95" s="6" t="s">
        <v>35</v>
      </c>
      <c r="AQ95" s="6" t="str">
        <f t="shared" si="41"/>
        <v>0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 t="s">
        <v>35</v>
      </c>
      <c r="BB95" s="6" t="s">
        <v>35</v>
      </c>
      <c r="BC95" s="6" t="str">
        <f t="shared" si="45"/>
        <v>0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 t="s">
        <v>35</v>
      </c>
      <c r="CP95" s="6" t="str">
        <f t="shared" si="58"/>
        <v>0</v>
      </c>
      <c r="CQ95" s="6" t="s">
        <v>35</v>
      </c>
      <c r="CR95" s="6" t="s">
        <v>35</v>
      </c>
      <c r="CS95" s="6" t="str">
        <f t="shared" si="59"/>
        <v>0</v>
      </c>
    </row>
    <row r="96" spans="1:97" s="155" customFormat="1" ht="12.75" customHeight="1">
      <c r="A96" s="45">
        <v>11</v>
      </c>
      <c r="B96" s="26" t="s">
        <v>216</v>
      </c>
      <c r="C96" s="45">
        <v>2581</v>
      </c>
      <c r="D96" s="28" t="s">
        <v>82</v>
      </c>
      <c r="E96" s="17">
        <v>16874</v>
      </c>
      <c r="F96" s="17">
        <v>1</v>
      </c>
      <c r="G96" s="6" t="s">
        <v>65</v>
      </c>
      <c r="H96" s="6">
        <v>2</v>
      </c>
      <c r="I96" s="6">
        <v>11</v>
      </c>
      <c r="J96" s="6">
        <f t="shared" si="30"/>
        <v>13</v>
      </c>
      <c r="K96" s="6">
        <v>2</v>
      </c>
      <c r="L96" s="6">
        <v>5</v>
      </c>
      <c r="M96" s="6">
        <f t="shared" si="31"/>
        <v>7</v>
      </c>
      <c r="N96" s="6">
        <v>4</v>
      </c>
      <c r="O96" s="6">
        <v>9</v>
      </c>
      <c r="P96" s="6">
        <f t="shared" si="32"/>
        <v>13</v>
      </c>
      <c r="Q96" s="6" t="s">
        <v>35</v>
      </c>
      <c r="R96" s="6">
        <v>7</v>
      </c>
      <c r="S96" s="6">
        <f t="shared" si="33"/>
        <v>7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>
        <v>2</v>
      </c>
      <c r="AE96" s="6">
        <f t="shared" si="37"/>
        <v>2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>
        <v>1</v>
      </c>
      <c r="AN96" s="6">
        <f t="shared" si="40"/>
        <v>1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>
        <v>3</v>
      </c>
      <c r="BB96" s="6">
        <v>4</v>
      </c>
      <c r="BC96" s="6">
        <f t="shared" si="45"/>
        <v>7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 t="s">
        <v>35</v>
      </c>
      <c r="CO96" s="6" t="s">
        <v>35</v>
      </c>
      <c r="CP96" s="6" t="str">
        <f t="shared" si="58"/>
        <v>0</v>
      </c>
      <c r="CQ96" s="6">
        <v>11</v>
      </c>
      <c r="CR96" s="6">
        <v>39</v>
      </c>
      <c r="CS96" s="6">
        <f t="shared" si="59"/>
        <v>50</v>
      </c>
    </row>
    <row r="97" spans="1:97" s="155" customFormat="1" ht="12.75" hidden="1" customHeight="1">
      <c r="A97" s="45">
        <v>11</v>
      </c>
      <c r="B97" s="26" t="s">
        <v>216</v>
      </c>
      <c r="C97" s="45">
        <v>2601</v>
      </c>
      <c r="D97" s="28" t="s">
        <v>147</v>
      </c>
      <c r="E97" s="17">
        <v>15623</v>
      </c>
      <c r="F97" s="17">
        <v>1</v>
      </c>
      <c r="G97" s="6" t="s">
        <v>65</v>
      </c>
      <c r="H97" s="6" t="s">
        <v>35</v>
      </c>
      <c r="I97" s="6" t="s">
        <v>35</v>
      </c>
      <c r="J97" s="6" t="str">
        <f t="shared" si="30"/>
        <v>0</v>
      </c>
      <c r="K97" s="6" t="s">
        <v>35</v>
      </c>
      <c r="L97" s="6" t="s">
        <v>35</v>
      </c>
      <c r="M97" s="6" t="str">
        <f t="shared" si="31"/>
        <v>0</v>
      </c>
      <c r="N97" s="6" t="s">
        <v>35</v>
      </c>
      <c r="O97" s="6" t="s">
        <v>35</v>
      </c>
      <c r="P97" s="6" t="str">
        <f t="shared" si="32"/>
        <v>0</v>
      </c>
      <c r="Q97" s="6" t="s">
        <v>35</v>
      </c>
      <c r="R97" s="6" t="s">
        <v>35</v>
      </c>
      <c r="S97" s="6" t="str">
        <f t="shared" si="33"/>
        <v>0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 t="s">
        <v>35</v>
      </c>
      <c r="CP97" s="6" t="str">
        <f t="shared" si="58"/>
        <v>0</v>
      </c>
      <c r="CQ97" s="6" t="s">
        <v>35</v>
      </c>
      <c r="CR97" s="6" t="s">
        <v>35</v>
      </c>
      <c r="CS97" s="6" t="str">
        <f t="shared" si="59"/>
        <v>0</v>
      </c>
    </row>
    <row r="98" spans="1:97" s="155" customFormat="1" ht="12.75" hidden="1" customHeight="1">
      <c r="A98" s="45">
        <v>13</v>
      </c>
      <c r="B98" s="26" t="s">
        <v>217</v>
      </c>
      <c r="C98" s="45">
        <v>2761</v>
      </c>
      <c r="D98" s="28" t="s">
        <v>175</v>
      </c>
      <c r="E98" s="17">
        <v>10043</v>
      </c>
      <c r="F98" s="17">
        <v>1</v>
      </c>
      <c r="G98" s="6" t="s">
        <v>65</v>
      </c>
      <c r="H98" s="6" t="s">
        <v>35</v>
      </c>
      <c r="I98" s="6" t="s">
        <v>35</v>
      </c>
      <c r="J98" s="6" t="str">
        <f t="shared" si="30"/>
        <v>0</v>
      </c>
      <c r="K98" s="6" t="s">
        <v>35</v>
      </c>
      <c r="L98" s="6" t="s">
        <v>35</v>
      </c>
      <c r="M98" s="6" t="str">
        <f t="shared" si="31"/>
        <v>0</v>
      </c>
      <c r="N98" s="6" t="s">
        <v>35</v>
      </c>
      <c r="O98" s="6" t="s">
        <v>35</v>
      </c>
      <c r="P98" s="6" t="str">
        <f t="shared" si="32"/>
        <v>0</v>
      </c>
      <c r="Q98" s="6" t="s">
        <v>35</v>
      </c>
      <c r="R98" s="6" t="s">
        <v>35</v>
      </c>
      <c r="S98" s="6" t="str">
        <f t="shared" si="33"/>
        <v>0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 t="s">
        <v>35</v>
      </c>
      <c r="AN98" s="6" t="str">
        <f t="shared" si="40"/>
        <v>0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 t="s">
        <v>35</v>
      </c>
      <c r="BB98" s="6" t="s">
        <v>35</v>
      </c>
      <c r="BC98" s="6" t="str">
        <f t="shared" si="45"/>
        <v>0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 t="s">
        <v>35</v>
      </c>
      <c r="CR98" s="6" t="s">
        <v>35</v>
      </c>
      <c r="CS98" s="6" t="str">
        <f t="shared" si="59"/>
        <v>0</v>
      </c>
    </row>
    <row r="99" spans="1:97" s="155" customFormat="1" ht="12.75" customHeight="1">
      <c r="A99" s="45">
        <v>13</v>
      </c>
      <c r="B99" s="26" t="s">
        <v>217</v>
      </c>
      <c r="C99" s="45">
        <v>2762</v>
      </c>
      <c r="D99" s="28" t="s">
        <v>83</v>
      </c>
      <c r="E99" s="17">
        <v>19013</v>
      </c>
      <c r="F99" s="17">
        <v>1</v>
      </c>
      <c r="G99" s="6" t="s">
        <v>65</v>
      </c>
      <c r="H99" s="6">
        <v>1</v>
      </c>
      <c r="I99" s="6">
        <v>5</v>
      </c>
      <c r="J99" s="6">
        <f t="shared" si="30"/>
        <v>6</v>
      </c>
      <c r="K99" s="6">
        <v>2</v>
      </c>
      <c r="L99" s="6">
        <v>6</v>
      </c>
      <c r="M99" s="6">
        <f t="shared" si="31"/>
        <v>8</v>
      </c>
      <c r="N99" s="6">
        <v>3</v>
      </c>
      <c r="O99" s="6">
        <v>8</v>
      </c>
      <c r="P99" s="6">
        <f t="shared" si="32"/>
        <v>11</v>
      </c>
      <c r="Q99" s="6">
        <v>2</v>
      </c>
      <c r="R99" s="6">
        <v>7</v>
      </c>
      <c r="S99" s="6">
        <f t="shared" si="33"/>
        <v>9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>
        <v>1</v>
      </c>
      <c r="AD99" s="6">
        <v>1</v>
      </c>
      <c r="AE99" s="6">
        <f t="shared" si="37"/>
        <v>2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>
        <v>1</v>
      </c>
      <c r="AN99" s="6">
        <f t="shared" si="40"/>
        <v>1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>
        <v>2</v>
      </c>
      <c r="BB99" s="6">
        <v>1</v>
      </c>
      <c r="BC99" s="6">
        <f t="shared" si="45"/>
        <v>3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 t="s">
        <v>35</v>
      </c>
      <c r="CO99" s="6" t="s">
        <v>35</v>
      </c>
      <c r="CP99" s="6" t="str">
        <f t="shared" si="58"/>
        <v>0</v>
      </c>
      <c r="CQ99" s="6">
        <v>11</v>
      </c>
      <c r="CR99" s="6">
        <v>29</v>
      </c>
      <c r="CS99" s="6">
        <f t="shared" si="59"/>
        <v>40</v>
      </c>
    </row>
    <row r="100" spans="1:97" s="155" customFormat="1" ht="12.75" customHeight="1">
      <c r="A100" s="45">
        <v>13</v>
      </c>
      <c r="B100" s="26" t="s">
        <v>217</v>
      </c>
      <c r="C100" s="45">
        <v>2765</v>
      </c>
      <c r="D100" s="28" t="s">
        <v>84</v>
      </c>
      <c r="E100" s="17">
        <v>14490</v>
      </c>
      <c r="F100" s="17">
        <v>1</v>
      </c>
      <c r="G100" s="6" t="s">
        <v>65</v>
      </c>
      <c r="H100" s="6">
        <v>1</v>
      </c>
      <c r="I100" s="6">
        <v>10</v>
      </c>
      <c r="J100" s="6">
        <f t="shared" si="30"/>
        <v>11</v>
      </c>
      <c r="K100" s="6">
        <v>3</v>
      </c>
      <c r="L100" s="6">
        <v>2</v>
      </c>
      <c r="M100" s="6">
        <f t="shared" si="31"/>
        <v>5</v>
      </c>
      <c r="N100" s="6">
        <v>4</v>
      </c>
      <c r="O100" s="6">
        <v>4</v>
      </c>
      <c r="P100" s="6">
        <f t="shared" si="32"/>
        <v>8</v>
      </c>
      <c r="Q100" s="6">
        <v>3</v>
      </c>
      <c r="R100" s="6">
        <v>6</v>
      </c>
      <c r="S100" s="6">
        <f t="shared" si="33"/>
        <v>9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>
        <v>1</v>
      </c>
      <c r="AE100" s="6">
        <f t="shared" si="37"/>
        <v>1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>
        <v>1</v>
      </c>
      <c r="AN100" s="6">
        <f t="shared" si="40"/>
        <v>1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>
        <v>1</v>
      </c>
      <c r="BB100" s="6">
        <v>2</v>
      </c>
      <c r="BC100" s="6">
        <f t="shared" si="45"/>
        <v>3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>
        <v>1</v>
      </c>
      <c r="CO100" s="6">
        <v>1</v>
      </c>
      <c r="CP100" s="6">
        <f t="shared" si="58"/>
        <v>2</v>
      </c>
      <c r="CQ100" s="6">
        <v>13</v>
      </c>
      <c r="CR100" s="6">
        <v>27</v>
      </c>
      <c r="CS100" s="6">
        <f t="shared" si="59"/>
        <v>40</v>
      </c>
    </row>
    <row r="101" spans="1:97" s="155" customFormat="1" ht="12.75" hidden="1" customHeight="1">
      <c r="A101" s="45">
        <v>13</v>
      </c>
      <c r="B101" s="26" t="s">
        <v>217</v>
      </c>
      <c r="C101" s="45">
        <v>2766</v>
      </c>
      <c r="D101" s="28" t="s">
        <v>85</v>
      </c>
      <c r="E101" s="17">
        <v>10294</v>
      </c>
      <c r="F101" s="17">
        <v>1</v>
      </c>
      <c r="G101" s="6" t="s">
        <v>65</v>
      </c>
      <c r="H101" s="6" t="s">
        <v>35</v>
      </c>
      <c r="I101" s="6" t="s">
        <v>35</v>
      </c>
      <c r="J101" s="6" t="str">
        <f t="shared" si="30"/>
        <v>0</v>
      </c>
      <c r="K101" s="6" t="s">
        <v>35</v>
      </c>
      <c r="L101" s="6" t="s">
        <v>35</v>
      </c>
      <c r="M101" s="6" t="str">
        <f t="shared" si="31"/>
        <v>0</v>
      </c>
      <c r="N101" s="6" t="s">
        <v>35</v>
      </c>
      <c r="O101" s="6" t="s">
        <v>35</v>
      </c>
      <c r="P101" s="6" t="str">
        <f t="shared" si="32"/>
        <v>0</v>
      </c>
      <c r="Q101" s="6" t="s">
        <v>35</v>
      </c>
      <c r="R101" s="6" t="s">
        <v>35</v>
      </c>
      <c r="S101" s="6" t="str">
        <f t="shared" si="33"/>
        <v>0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 t="s">
        <v>35</v>
      </c>
      <c r="Y101" s="6" t="str">
        <f t="shared" si="35"/>
        <v>0</v>
      </c>
      <c r="Z101" s="6" t="s">
        <v>35</v>
      </c>
      <c r="AA101" s="6" t="s">
        <v>35</v>
      </c>
      <c r="AB101" s="6" t="str">
        <f t="shared" si="36"/>
        <v>0</v>
      </c>
      <c r="AC101" s="6" t="s">
        <v>35</v>
      </c>
      <c r="AD101" s="6" t="s">
        <v>35</v>
      </c>
      <c r="AE101" s="6" t="str">
        <f t="shared" si="37"/>
        <v>0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 t="s">
        <v>35</v>
      </c>
      <c r="AN101" s="6" t="str">
        <f t="shared" si="40"/>
        <v>0</v>
      </c>
      <c r="AO101" s="6" t="s">
        <v>35</v>
      </c>
      <c r="AP101" s="6" t="s">
        <v>35</v>
      </c>
      <c r="AQ101" s="6" t="str">
        <f t="shared" si="41"/>
        <v>0</v>
      </c>
      <c r="AR101" s="6" t="s">
        <v>35</v>
      </c>
      <c r="AS101" s="6" t="s">
        <v>35</v>
      </c>
      <c r="AT101" s="6" t="str">
        <f t="shared" si="42"/>
        <v>0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 t="s">
        <v>35</v>
      </c>
      <c r="BB101" s="6" t="s">
        <v>35</v>
      </c>
      <c r="BC101" s="6" t="str">
        <f t="shared" si="45"/>
        <v>0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 t="s">
        <v>35</v>
      </c>
      <c r="CR101" s="6" t="s">
        <v>35</v>
      </c>
      <c r="CS101" s="6" t="str">
        <f t="shared" si="59"/>
        <v>0</v>
      </c>
    </row>
    <row r="102" spans="1:97" s="155" customFormat="1" ht="12.75" hidden="1" customHeight="1">
      <c r="A102" s="45">
        <v>13</v>
      </c>
      <c r="B102" s="26" t="s">
        <v>217</v>
      </c>
      <c r="C102" s="45">
        <v>2769</v>
      </c>
      <c r="D102" s="28" t="s">
        <v>148</v>
      </c>
      <c r="E102" s="17">
        <v>11736</v>
      </c>
      <c r="F102" s="17">
        <v>1</v>
      </c>
      <c r="G102" s="6" t="s">
        <v>65</v>
      </c>
      <c r="H102" s="6" t="s">
        <v>35</v>
      </c>
      <c r="I102" s="6" t="s">
        <v>35</v>
      </c>
      <c r="J102" s="6" t="str">
        <f t="shared" si="30"/>
        <v>0</v>
      </c>
      <c r="K102" s="6" t="s">
        <v>35</v>
      </c>
      <c r="L102" s="6" t="s">
        <v>35</v>
      </c>
      <c r="M102" s="6" t="str">
        <f t="shared" si="31"/>
        <v>0</v>
      </c>
      <c r="N102" s="6" t="s">
        <v>35</v>
      </c>
      <c r="O102" s="6" t="s">
        <v>35</v>
      </c>
      <c r="P102" s="6" t="str">
        <f t="shared" si="32"/>
        <v>0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 t="s">
        <v>35</v>
      </c>
      <c r="X102" s="6" t="s">
        <v>35</v>
      </c>
      <c r="Y102" s="6" t="str">
        <f t="shared" si="35"/>
        <v>0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 t="s">
        <v>35</v>
      </c>
      <c r="AS102" s="6" t="s">
        <v>35</v>
      </c>
      <c r="AT102" s="6" t="str">
        <f t="shared" si="42"/>
        <v>0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 t="s">
        <v>35</v>
      </c>
      <c r="BB102" s="6" t="s">
        <v>35</v>
      </c>
      <c r="BC102" s="6" t="str">
        <f t="shared" si="45"/>
        <v>0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 t="s">
        <v>35</v>
      </c>
      <c r="CR102" s="6" t="s">
        <v>35</v>
      </c>
      <c r="CS102" s="6" t="str">
        <f t="shared" si="59"/>
        <v>0</v>
      </c>
    </row>
    <row r="103" spans="1:97" s="155" customFormat="1" ht="12.75" hidden="1" customHeight="1">
      <c r="A103" s="45">
        <v>13</v>
      </c>
      <c r="B103" s="26" t="s">
        <v>217</v>
      </c>
      <c r="C103" s="45">
        <v>2770</v>
      </c>
      <c r="D103" s="28" t="s">
        <v>149</v>
      </c>
      <c r="E103" s="17">
        <v>17119</v>
      </c>
      <c r="F103" s="17">
        <v>1</v>
      </c>
      <c r="G103" s="6" t="s">
        <v>65</v>
      </c>
      <c r="H103" s="6" t="s">
        <v>35</v>
      </c>
      <c r="I103" s="6" t="s">
        <v>35</v>
      </c>
      <c r="J103" s="6" t="str">
        <f t="shared" si="30"/>
        <v>0</v>
      </c>
      <c r="K103" s="6" t="s">
        <v>35</v>
      </c>
      <c r="L103" s="6" t="s">
        <v>35</v>
      </c>
      <c r="M103" s="6" t="str">
        <f t="shared" si="31"/>
        <v>0</v>
      </c>
      <c r="N103" s="6" t="s">
        <v>35</v>
      </c>
      <c r="O103" s="6" t="s">
        <v>35</v>
      </c>
      <c r="P103" s="6" t="str">
        <f t="shared" si="32"/>
        <v>0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 t="s">
        <v>35</v>
      </c>
      <c r="X103" s="6" t="s">
        <v>35</v>
      </c>
      <c r="Y103" s="6" t="str">
        <f t="shared" si="35"/>
        <v>0</v>
      </c>
      <c r="Z103" s="6" t="s">
        <v>35</v>
      </c>
      <c r="AA103" s="6" t="s">
        <v>35</v>
      </c>
      <c r="AB103" s="6" t="str">
        <f t="shared" si="36"/>
        <v>0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 t="s">
        <v>35</v>
      </c>
      <c r="BB103" s="6" t="s">
        <v>35</v>
      </c>
      <c r="BC103" s="6" t="str">
        <f t="shared" si="45"/>
        <v>0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 t="s">
        <v>35</v>
      </c>
      <c r="BL103" s="6" t="str">
        <f t="shared" si="48"/>
        <v>0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 t="s">
        <v>35</v>
      </c>
      <c r="CR103" s="6" t="s">
        <v>35</v>
      </c>
      <c r="CS103" s="6" t="str">
        <f t="shared" si="59"/>
        <v>0</v>
      </c>
    </row>
    <row r="104" spans="1:97" s="155" customFormat="1" ht="12.75" hidden="1" customHeight="1">
      <c r="A104" s="45">
        <v>13</v>
      </c>
      <c r="B104" s="26" t="s">
        <v>217</v>
      </c>
      <c r="C104" s="45">
        <v>2771</v>
      </c>
      <c r="D104" s="28" t="s">
        <v>176</v>
      </c>
      <c r="E104" s="17">
        <v>10323</v>
      </c>
      <c r="F104" s="17">
        <v>1</v>
      </c>
      <c r="G104" s="6" t="s">
        <v>65</v>
      </c>
      <c r="H104" s="6" t="s">
        <v>35</v>
      </c>
      <c r="I104" s="6" t="s">
        <v>35</v>
      </c>
      <c r="J104" s="6" t="str">
        <f t="shared" si="30"/>
        <v>0</v>
      </c>
      <c r="K104" s="6" t="s">
        <v>35</v>
      </c>
      <c r="L104" s="6" t="s">
        <v>35</v>
      </c>
      <c r="M104" s="6" t="str">
        <f t="shared" si="31"/>
        <v>0</v>
      </c>
      <c r="N104" s="6" t="s">
        <v>35</v>
      </c>
      <c r="O104" s="6" t="s">
        <v>35</v>
      </c>
      <c r="P104" s="6" t="str">
        <f t="shared" si="32"/>
        <v>0</v>
      </c>
      <c r="Q104" s="6" t="s">
        <v>35</v>
      </c>
      <c r="R104" s="6" t="s">
        <v>35</v>
      </c>
      <c r="S104" s="6" t="str">
        <f t="shared" si="33"/>
        <v>0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 t="s">
        <v>35</v>
      </c>
      <c r="Y104" s="6" t="str">
        <f t="shared" si="35"/>
        <v>0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 t="s">
        <v>35</v>
      </c>
      <c r="AE104" s="6" t="str">
        <f t="shared" si="37"/>
        <v>0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 t="s">
        <v>35</v>
      </c>
      <c r="AN104" s="6" t="str">
        <f t="shared" si="40"/>
        <v>0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 t="s">
        <v>35</v>
      </c>
      <c r="BB104" s="6" t="s">
        <v>35</v>
      </c>
      <c r="BC104" s="6" t="str">
        <f t="shared" si="45"/>
        <v>0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 t="s">
        <v>35</v>
      </c>
      <c r="CO104" s="6" t="s">
        <v>35</v>
      </c>
      <c r="CP104" s="6" t="str">
        <f t="shared" si="58"/>
        <v>0</v>
      </c>
      <c r="CQ104" s="6" t="s">
        <v>35</v>
      </c>
      <c r="CR104" s="6" t="s">
        <v>35</v>
      </c>
      <c r="CS104" s="6" t="str">
        <f t="shared" si="59"/>
        <v>0</v>
      </c>
    </row>
    <row r="105" spans="1:97" s="155" customFormat="1" ht="12.75" customHeight="1">
      <c r="A105" s="45">
        <v>13</v>
      </c>
      <c r="B105" s="26" t="s">
        <v>217</v>
      </c>
      <c r="C105" s="45">
        <v>2773</v>
      </c>
      <c r="D105" s="28" t="s">
        <v>86</v>
      </c>
      <c r="E105" s="17">
        <v>18714</v>
      </c>
      <c r="F105" s="17">
        <v>1</v>
      </c>
      <c r="G105" s="6" t="s">
        <v>65</v>
      </c>
      <c r="H105" s="6">
        <v>4</v>
      </c>
      <c r="I105" s="6">
        <v>3</v>
      </c>
      <c r="J105" s="6">
        <f t="shared" si="30"/>
        <v>7</v>
      </c>
      <c r="K105" s="6">
        <v>3</v>
      </c>
      <c r="L105" s="6">
        <v>5</v>
      </c>
      <c r="M105" s="6">
        <f t="shared" si="31"/>
        <v>8</v>
      </c>
      <c r="N105" s="6">
        <v>5</v>
      </c>
      <c r="O105" s="6">
        <v>4</v>
      </c>
      <c r="P105" s="6">
        <f t="shared" si="32"/>
        <v>9</v>
      </c>
      <c r="Q105" s="6">
        <v>2</v>
      </c>
      <c r="R105" s="6">
        <v>9</v>
      </c>
      <c r="S105" s="6">
        <f t="shared" si="33"/>
        <v>11</v>
      </c>
      <c r="T105" s="6" t="s">
        <v>35</v>
      </c>
      <c r="U105" s="6" t="s">
        <v>35</v>
      </c>
      <c r="V105" s="6" t="str">
        <f t="shared" si="34"/>
        <v>0</v>
      </c>
      <c r="W105" s="6" t="s">
        <v>35</v>
      </c>
      <c r="X105" s="6" t="s">
        <v>35</v>
      </c>
      <c r="Y105" s="6" t="str">
        <f t="shared" si="35"/>
        <v>0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 t="s">
        <v>35</v>
      </c>
      <c r="AE105" s="6" t="str">
        <f t="shared" si="37"/>
        <v>0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>
        <v>1</v>
      </c>
      <c r="AM105" s="6" t="s">
        <v>35</v>
      </c>
      <c r="AN105" s="6">
        <f t="shared" si="40"/>
        <v>1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 t="s">
        <v>35</v>
      </c>
      <c r="BB105" s="6">
        <v>1</v>
      </c>
      <c r="BC105" s="6">
        <f t="shared" si="45"/>
        <v>1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>
        <v>3</v>
      </c>
      <c r="CO105" s="6" t="s">
        <v>35</v>
      </c>
      <c r="CP105" s="6">
        <f t="shared" si="58"/>
        <v>3</v>
      </c>
      <c r="CQ105" s="6">
        <v>18</v>
      </c>
      <c r="CR105" s="6">
        <v>22</v>
      </c>
      <c r="CS105" s="6">
        <f t="shared" si="59"/>
        <v>40</v>
      </c>
    </row>
    <row r="106" spans="1:97" s="155" customFormat="1" ht="12.75" customHeight="1">
      <c r="A106" s="45">
        <v>13</v>
      </c>
      <c r="B106" s="26" t="s">
        <v>217</v>
      </c>
      <c r="C106" s="45">
        <v>2829</v>
      </c>
      <c r="D106" s="28" t="s">
        <v>87</v>
      </c>
      <c r="E106" s="17">
        <v>13289</v>
      </c>
      <c r="F106" s="17">
        <v>1</v>
      </c>
      <c r="G106" s="6" t="s">
        <v>65</v>
      </c>
      <c r="H106" s="6">
        <v>1</v>
      </c>
      <c r="I106" s="6">
        <v>9</v>
      </c>
      <c r="J106" s="6">
        <f t="shared" si="30"/>
        <v>10</v>
      </c>
      <c r="K106" s="6" t="s">
        <v>35</v>
      </c>
      <c r="L106" s="6">
        <v>1</v>
      </c>
      <c r="M106" s="6">
        <f t="shared" si="31"/>
        <v>1</v>
      </c>
      <c r="N106" s="6">
        <v>2</v>
      </c>
      <c r="O106" s="6">
        <v>8</v>
      </c>
      <c r="P106" s="6">
        <f t="shared" si="32"/>
        <v>10</v>
      </c>
      <c r="Q106" s="6">
        <v>1</v>
      </c>
      <c r="R106" s="6">
        <v>7</v>
      </c>
      <c r="S106" s="6">
        <f t="shared" si="33"/>
        <v>8</v>
      </c>
      <c r="T106" s="6" t="s">
        <v>35</v>
      </c>
      <c r="U106" s="6" t="s">
        <v>35</v>
      </c>
      <c r="V106" s="6" t="str">
        <f t="shared" si="34"/>
        <v>0</v>
      </c>
      <c r="W106" s="6" t="s">
        <v>35</v>
      </c>
      <c r="X106" s="6" t="s">
        <v>35</v>
      </c>
      <c r="Y106" s="6" t="str">
        <f t="shared" si="35"/>
        <v>0</v>
      </c>
      <c r="Z106" s="6" t="s">
        <v>35</v>
      </c>
      <c r="AA106" s="6" t="s">
        <v>35</v>
      </c>
      <c r="AB106" s="6" t="str">
        <f t="shared" si="36"/>
        <v>0</v>
      </c>
      <c r="AC106" s="6">
        <v>3</v>
      </c>
      <c r="AD106" s="6" t="s">
        <v>35</v>
      </c>
      <c r="AE106" s="6">
        <f t="shared" si="37"/>
        <v>3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>
        <v>1</v>
      </c>
      <c r="AM106" s="6">
        <v>1</v>
      </c>
      <c r="AN106" s="6">
        <f t="shared" si="40"/>
        <v>2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>
        <v>4</v>
      </c>
      <c r="BB106" s="6">
        <v>2</v>
      </c>
      <c r="BC106" s="6">
        <f t="shared" si="45"/>
        <v>6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 t="s">
        <v>35</v>
      </c>
      <c r="BL106" s="6" t="str">
        <f t="shared" si="48"/>
        <v>0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 t="s">
        <v>35</v>
      </c>
      <c r="BU106" s="6" t="str">
        <f t="shared" si="51"/>
        <v>0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>
        <v>12</v>
      </c>
      <c r="CR106" s="6">
        <v>28</v>
      </c>
      <c r="CS106" s="6">
        <f t="shared" si="59"/>
        <v>40</v>
      </c>
    </row>
    <row r="107" spans="1:97" s="155" customFormat="1" ht="12.75" customHeight="1">
      <c r="A107" s="45">
        <v>13</v>
      </c>
      <c r="B107" s="26" t="s">
        <v>217</v>
      </c>
      <c r="C107" s="45">
        <v>2831</v>
      </c>
      <c r="D107" s="28" t="s">
        <v>88</v>
      </c>
      <c r="E107" s="17">
        <v>15088</v>
      </c>
      <c r="F107" s="17">
        <v>1</v>
      </c>
      <c r="G107" s="6" t="s">
        <v>65</v>
      </c>
      <c r="H107" s="6">
        <v>2</v>
      </c>
      <c r="I107" s="6">
        <v>6</v>
      </c>
      <c r="J107" s="6">
        <f t="shared" si="30"/>
        <v>8</v>
      </c>
      <c r="K107" s="6">
        <v>1</v>
      </c>
      <c r="L107" s="6">
        <v>2</v>
      </c>
      <c r="M107" s="6">
        <f t="shared" si="31"/>
        <v>3</v>
      </c>
      <c r="N107" s="6">
        <v>4</v>
      </c>
      <c r="O107" s="6">
        <v>6</v>
      </c>
      <c r="P107" s="6">
        <f t="shared" si="32"/>
        <v>10</v>
      </c>
      <c r="Q107" s="6">
        <v>1</v>
      </c>
      <c r="R107" s="6">
        <v>11</v>
      </c>
      <c r="S107" s="6">
        <f t="shared" si="33"/>
        <v>12</v>
      </c>
      <c r="T107" s="6" t="s">
        <v>35</v>
      </c>
      <c r="U107" s="6" t="s">
        <v>35</v>
      </c>
      <c r="V107" s="6" t="str">
        <f t="shared" si="34"/>
        <v>0</v>
      </c>
      <c r="W107" s="6" t="s">
        <v>35</v>
      </c>
      <c r="X107" s="6" t="s">
        <v>35</v>
      </c>
      <c r="Y107" s="6" t="str">
        <f t="shared" si="35"/>
        <v>0</v>
      </c>
      <c r="Z107" s="6" t="s">
        <v>35</v>
      </c>
      <c r="AA107" s="6" t="s">
        <v>35</v>
      </c>
      <c r="AB107" s="6" t="str">
        <f t="shared" si="36"/>
        <v>0</v>
      </c>
      <c r="AC107" s="6" t="s">
        <v>35</v>
      </c>
      <c r="AD107" s="6" t="s">
        <v>35</v>
      </c>
      <c r="AE107" s="6" t="str">
        <f t="shared" si="37"/>
        <v>0</v>
      </c>
      <c r="AF107" s="6" t="s">
        <v>35</v>
      </c>
      <c r="AG107" s="6" t="s">
        <v>35</v>
      </c>
      <c r="AH107" s="6" t="str">
        <f t="shared" si="38"/>
        <v>0</v>
      </c>
      <c r="AI107" s="6" t="s">
        <v>35</v>
      </c>
      <c r="AJ107" s="6" t="s">
        <v>35</v>
      </c>
      <c r="AK107" s="6" t="str">
        <f t="shared" si="39"/>
        <v>0</v>
      </c>
      <c r="AL107" s="6" t="s">
        <v>35</v>
      </c>
      <c r="AM107" s="6" t="s">
        <v>35</v>
      </c>
      <c r="AN107" s="6" t="str">
        <f t="shared" si="40"/>
        <v>0</v>
      </c>
      <c r="AO107" s="6" t="s">
        <v>35</v>
      </c>
      <c r="AP107" s="6" t="s">
        <v>35</v>
      </c>
      <c r="AQ107" s="6" t="str">
        <f t="shared" si="41"/>
        <v>0</v>
      </c>
      <c r="AR107" s="6" t="s">
        <v>35</v>
      </c>
      <c r="AS107" s="6" t="s">
        <v>35</v>
      </c>
      <c r="AT107" s="6" t="str">
        <f t="shared" si="42"/>
        <v>0</v>
      </c>
      <c r="AU107" s="6" t="s">
        <v>35</v>
      </c>
      <c r="AV107" s="6" t="s">
        <v>35</v>
      </c>
      <c r="AW107" s="6" t="str">
        <f t="shared" si="43"/>
        <v>0</v>
      </c>
      <c r="AX107" s="6" t="s">
        <v>35</v>
      </c>
      <c r="AY107" s="6" t="s">
        <v>35</v>
      </c>
      <c r="AZ107" s="6" t="str">
        <f t="shared" si="44"/>
        <v>0</v>
      </c>
      <c r="BA107" s="6" t="s">
        <v>35</v>
      </c>
      <c r="BB107" s="6">
        <v>7</v>
      </c>
      <c r="BC107" s="6">
        <f t="shared" si="45"/>
        <v>7</v>
      </c>
      <c r="BD107" s="6" t="s">
        <v>35</v>
      </c>
      <c r="BE107" s="6" t="s">
        <v>35</v>
      </c>
      <c r="BF107" s="6" t="str">
        <f t="shared" si="46"/>
        <v>0</v>
      </c>
      <c r="BG107" s="6" t="s">
        <v>35</v>
      </c>
      <c r="BH107" s="6" t="s">
        <v>35</v>
      </c>
      <c r="BI107" s="6" t="str">
        <f t="shared" si="47"/>
        <v>0</v>
      </c>
      <c r="BJ107" s="6" t="s">
        <v>35</v>
      </c>
      <c r="BK107" s="6" t="s">
        <v>35</v>
      </c>
      <c r="BL107" s="6" t="str">
        <f t="shared" si="48"/>
        <v>0</v>
      </c>
      <c r="BM107" s="6" t="s">
        <v>35</v>
      </c>
      <c r="BN107" s="6" t="s">
        <v>35</v>
      </c>
      <c r="BO107" s="6" t="str">
        <f t="shared" si="49"/>
        <v>0</v>
      </c>
      <c r="BP107" s="6" t="s">
        <v>35</v>
      </c>
      <c r="BQ107" s="6" t="s">
        <v>35</v>
      </c>
      <c r="BR107" s="6" t="str">
        <f t="shared" si="50"/>
        <v>0</v>
      </c>
      <c r="BS107" s="6" t="s">
        <v>35</v>
      </c>
      <c r="BT107" s="6" t="s">
        <v>35</v>
      </c>
      <c r="BU107" s="6" t="str">
        <f t="shared" si="51"/>
        <v>0</v>
      </c>
      <c r="BV107" s="6" t="s">
        <v>35</v>
      </c>
      <c r="BW107" s="6" t="s">
        <v>35</v>
      </c>
      <c r="BX107" s="6" t="str">
        <f t="shared" si="52"/>
        <v>0</v>
      </c>
      <c r="BY107" s="6" t="s">
        <v>35</v>
      </c>
      <c r="BZ107" s="6" t="s">
        <v>35</v>
      </c>
      <c r="CA107" s="6" t="str">
        <f t="shared" si="53"/>
        <v>0</v>
      </c>
      <c r="CB107" s="6" t="s">
        <v>35</v>
      </c>
      <c r="CC107" s="6" t="s">
        <v>35</v>
      </c>
      <c r="CD107" s="6" t="str">
        <f t="shared" si="54"/>
        <v>0</v>
      </c>
      <c r="CE107" s="6" t="s">
        <v>35</v>
      </c>
      <c r="CF107" s="6" t="s">
        <v>35</v>
      </c>
      <c r="CG107" s="6" t="str">
        <f t="shared" si="55"/>
        <v>0</v>
      </c>
      <c r="CH107" s="6" t="s">
        <v>35</v>
      </c>
      <c r="CI107" s="6" t="s">
        <v>35</v>
      </c>
      <c r="CJ107" s="6" t="str">
        <f t="shared" si="56"/>
        <v>0</v>
      </c>
      <c r="CK107" s="6" t="s">
        <v>35</v>
      </c>
      <c r="CL107" s="6" t="s">
        <v>35</v>
      </c>
      <c r="CM107" s="6" t="str">
        <f t="shared" si="57"/>
        <v>0</v>
      </c>
      <c r="CN107" s="6" t="s">
        <v>35</v>
      </c>
      <c r="CO107" s="6" t="s">
        <v>35</v>
      </c>
      <c r="CP107" s="6" t="str">
        <f t="shared" si="58"/>
        <v>0</v>
      </c>
      <c r="CQ107" s="6">
        <v>8</v>
      </c>
      <c r="CR107" s="6">
        <v>32</v>
      </c>
      <c r="CS107" s="6">
        <f t="shared" si="59"/>
        <v>40</v>
      </c>
    </row>
    <row r="108" spans="1:97" s="155" customFormat="1" ht="12.75" customHeight="1">
      <c r="A108" s="45">
        <v>14</v>
      </c>
      <c r="B108" s="26" t="s">
        <v>211</v>
      </c>
      <c r="C108" s="45">
        <v>2937</v>
      </c>
      <c r="D108" s="28" t="s">
        <v>89</v>
      </c>
      <c r="E108" s="17">
        <v>10098</v>
      </c>
      <c r="F108" s="17">
        <v>1</v>
      </c>
      <c r="G108" s="6" t="s">
        <v>65</v>
      </c>
      <c r="H108" s="6" t="s">
        <v>35</v>
      </c>
      <c r="I108" s="6">
        <v>4</v>
      </c>
      <c r="J108" s="6">
        <f t="shared" si="30"/>
        <v>4</v>
      </c>
      <c r="K108" s="6" t="s">
        <v>35</v>
      </c>
      <c r="L108" s="6">
        <v>2</v>
      </c>
      <c r="M108" s="6">
        <f t="shared" si="31"/>
        <v>2</v>
      </c>
      <c r="N108" s="6">
        <v>2</v>
      </c>
      <c r="O108" s="6">
        <v>5</v>
      </c>
      <c r="P108" s="6">
        <f t="shared" si="32"/>
        <v>7</v>
      </c>
      <c r="Q108" s="6" t="s">
        <v>35</v>
      </c>
      <c r="R108" s="6">
        <v>5</v>
      </c>
      <c r="S108" s="6">
        <f t="shared" si="33"/>
        <v>5</v>
      </c>
      <c r="T108" s="6" t="s">
        <v>35</v>
      </c>
      <c r="U108" s="6" t="s">
        <v>35</v>
      </c>
      <c r="V108" s="6" t="str">
        <f t="shared" si="34"/>
        <v>0</v>
      </c>
      <c r="W108" s="6" t="s">
        <v>35</v>
      </c>
      <c r="X108" s="6" t="s">
        <v>35</v>
      </c>
      <c r="Y108" s="6" t="str">
        <f t="shared" si="35"/>
        <v>0</v>
      </c>
      <c r="Z108" s="6" t="s">
        <v>35</v>
      </c>
      <c r="AA108" s="6" t="s">
        <v>35</v>
      </c>
      <c r="AB108" s="6" t="str">
        <f t="shared" si="36"/>
        <v>0</v>
      </c>
      <c r="AC108" s="6" t="s">
        <v>35</v>
      </c>
      <c r="AD108" s="6" t="s">
        <v>35</v>
      </c>
      <c r="AE108" s="6" t="str">
        <f t="shared" si="37"/>
        <v>0</v>
      </c>
      <c r="AF108" s="6" t="s">
        <v>35</v>
      </c>
      <c r="AG108" s="6" t="s">
        <v>35</v>
      </c>
      <c r="AH108" s="6" t="str">
        <f t="shared" si="38"/>
        <v>0</v>
      </c>
      <c r="AI108" s="6" t="s">
        <v>35</v>
      </c>
      <c r="AJ108" s="6" t="s">
        <v>35</v>
      </c>
      <c r="AK108" s="6" t="str">
        <f t="shared" si="39"/>
        <v>0</v>
      </c>
      <c r="AL108" s="6" t="s">
        <v>35</v>
      </c>
      <c r="AM108" s="6" t="s">
        <v>35</v>
      </c>
      <c r="AN108" s="6" t="str">
        <f t="shared" si="40"/>
        <v>0</v>
      </c>
      <c r="AO108" s="6" t="s">
        <v>35</v>
      </c>
      <c r="AP108" s="6" t="s">
        <v>35</v>
      </c>
      <c r="AQ108" s="6" t="str">
        <f t="shared" si="41"/>
        <v>0</v>
      </c>
      <c r="AR108" s="6" t="s">
        <v>35</v>
      </c>
      <c r="AS108" s="6" t="s">
        <v>35</v>
      </c>
      <c r="AT108" s="6" t="str">
        <f t="shared" si="42"/>
        <v>0</v>
      </c>
      <c r="AU108" s="6" t="s">
        <v>35</v>
      </c>
      <c r="AV108" s="6" t="s">
        <v>35</v>
      </c>
      <c r="AW108" s="6" t="str">
        <f t="shared" si="43"/>
        <v>0</v>
      </c>
      <c r="AX108" s="6" t="s">
        <v>35</v>
      </c>
      <c r="AY108" s="6" t="s">
        <v>35</v>
      </c>
      <c r="AZ108" s="6" t="str">
        <f t="shared" si="44"/>
        <v>0</v>
      </c>
      <c r="BA108" s="6" t="s">
        <v>35</v>
      </c>
      <c r="BB108" s="6">
        <v>2</v>
      </c>
      <c r="BC108" s="6">
        <f t="shared" si="45"/>
        <v>2</v>
      </c>
      <c r="BD108" s="6" t="s">
        <v>35</v>
      </c>
      <c r="BE108" s="6" t="s">
        <v>35</v>
      </c>
      <c r="BF108" s="6" t="str">
        <f t="shared" si="46"/>
        <v>0</v>
      </c>
      <c r="BG108" s="6" t="s">
        <v>35</v>
      </c>
      <c r="BH108" s="6" t="s">
        <v>35</v>
      </c>
      <c r="BI108" s="6" t="str">
        <f t="shared" si="47"/>
        <v>0</v>
      </c>
      <c r="BJ108" s="6" t="s">
        <v>35</v>
      </c>
      <c r="BK108" s="6" t="s">
        <v>35</v>
      </c>
      <c r="BL108" s="6" t="str">
        <f t="shared" si="48"/>
        <v>0</v>
      </c>
      <c r="BM108" s="6" t="s">
        <v>35</v>
      </c>
      <c r="BN108" s="6" t="s">
        <v>35</v>
      </c>
      <c r="BO108" s="6" t="str">
        <f t="shared" si="49"/>
        <v>0</v>
      </c>
      <c r="BP108" s="6" t="s">
        <v>35</v>
      </c>
      <c r="BQ108" s="6" t="s">
        <v>35</v>
      </c>
      <c r="BR108" s="6" t="str">
        <f t="shared" si="50"/>
        <v>0</v>
      </c>
      <c r="BS108" s="6" t="s">
        <v>35</v>
      </c>
      <c r="BT108" s="6" t="s">
        <v>35</v>
      </c>
      <c r="BU108" s="6" t="str">
        <f t="shared" si="51"/>
        <v>0</v>
      </c>
      <c r="BV108" s="6" t="s">
        <v>35</v>
      </c>
      <c r="BW108" s="6" t="s">
        <v>35</v>
      </c>
      <c r="BX108" s="6" t="str">
        <f t="shared" si="52"/>
        <v>0</v>
      </c>
      <c r="BY108" s="6" t="s">
        <v>35</v>
      </c>
      <c r="BZ108" s="6" t="s">
        <v>35</v>
      </c>
      <c r="CA108" s="6" t="str">
        <f t="shared" si="53"/>
        <v>0</v>
      </c>
      <c r="CB108" s="6" t="s">
        <v>35</v>
      </c>
      <c r="CC108" s="6" t="s">
        <v>35</v>
      </c>
      <c r="CD108" s="6" t="str">
        <f t="shared" si="54"/>
        <v>0</v>
      </c>
      <c r="CE108" s="6" t="s">
        <v>35</v>
      </c>
      <c r="CF108" s="6" t="s">
        <v>35</v>
      </c>
      <c r="CG108" s="6" t="str">
        <f t="shared" si="55"/>
        <v>0</v>
      </c>
      <c r="CH108" s="6" t="s">
        <v>35</v>
      </c>
      <c r="CI108" s="6" t="s">
        <v>35</v>
      </c>
      <c r="CJ108" s="6" t="str">
        <f t="shared" si="56"/>
        <v>0</v>
      </c>
      <c r="CK108" s="6" t="s">
        <v>35</v>
      </c>
      <c r="CL108" s="6" t="s">
        <v>35</v>
      </c>
      <c r="CM108" s="6" t="str">
        <f t="shared" si="57"/>
        <v>0</v>
      </c>
      <c r="CN108" s="6" t="s">
        <v>35</v>
      </c>
      <c r="CO108" s="6" t="s">
        <v>35</v>
      </c>
      <c r="CP108" s="6" t="str">
        <f t="shared" si="58"/>
        <v>0</v>
      </c>
      <c r="CQ108" s="6">
        <v>2</v>
      </c>
      <c r="CR108" s="6">
        <v>18</v>
      </c>
      <c r="CS108" s="6">
        <f t="shared" si="59"/>
        <v>20</v>
      </c>
    </row>
    <row r="109" spans="1:97" s="155" customFormat="1" ht="12.75" customHeight="1">
      <c r="A109" s="45">
        <v>15</v>
      </c>
      <c r="B109" s="26" t="s">
        <v>218</v>
      </c>
      <c r="C109" s="45">
        <v>3001</v>
      </c>
      <c r="D109" s="28" t="s">
        <v>90</v>
      </c>
      <c r="E109" s="17">
        <v>15450</v>
      </c>
      <c r="F109" s="17">
        <v>1</v>
      </c>
      <c r="G109" s="6" t="s">
        <v>65</v>
      </c>
      <c r="H109" s="6">
        <v>3</v>
      </c>
      <c r="I109" s="6">
        <v>7</v>
      </c>
      <c r="J109" s="6">
        <f t="shared" si="30"/>
        <v>10</v>
      </c>
      <c r="K109" s="6" t="s">
        <v>35</v>
      </c>
      <c r="L109" s="6">
        <v>3</v>
      </c>
      <c r="M109" s="6">
        <f t="shared" si="31"/>
        <v>3</v>
      </c>
      <c r="N109" s="6">
        <v>1</v>
      </c>
      <c r="O109" s="6">
        <v>5</v>
      </c>
      <c r="P109" s="6">
        <f t="shared" si="32"/>
        <v>6</v>
      </c>
      <c r="Q109" s="6">
        <v>2</v>
      </c>
      <c r="R109" s="6">
        <v>6</v>
      </c>
      <c r="S109" s="6">
        <f t="shared" si="33"/>
        <v>8</v>
      </c>
      <c r="T109" s="6" t="s">
        <v>35</v>
      </c>
      <c r="U109" s="6" t="s">
        <v>35</v>
      </c>
      <c r="V109" s="6" t="str">
        <f t="shared" si="34"/>
        <v>0</v>
      </c>
      <c r="W109" s="6" t="s">
        <v>35</v>
      </c>
      <c r="X109" s="6" t="s">
        <v>35</v>
      </c>
      <c r="Y109" s="6" t="str">
        <f t="shared" si="35"/>
        <v>0</v>
      </c>
      <c r="Z109" s="6" t="s">
        <v>35</v>
      </c>
      <c r="AA109" s="6" t="s">
        <v>35</v>
      </c>
      <c r="AB109" s="6" t="str">
        <f t="shared" si="36"/>
        <v>0</v>
      </c>
      <c r="AC109" s="6">
        <v>2</v>
      </c>
      <c r="AD109" s="6">
        <v>2</v>
      </c>
      <c r="AE109" s="6">
        <f t="shared" si="37"/>
        <v>4</v>
      </c>
      <c r="AF109" s="6" t="s">
        <v>35</v>
      </c>
      <c r="AG109" s="6" t="s">
        <v>35</v>
      </c>
      <c r="AH109" s="6" t="str">
        <f t="shared" si="38"/>
        <v>0</v>
      </c>
      <c r="AI109" s="6" t="s">
        <v>35</v>
      </c>
      <c r="AJ109" s="6" t="s">
        <v>35</v>
      </c>
      <c r="AK109" s="6" t="str">
        <f t="shared" si="39"/>
        <v>0</v>
      </c>
      <c r="AL109" s="6" t="s">
        <v>35</v>
      </c>
      <c r="AM109" s="6" t="s">
        <v>35</v>
      </c>
      <c r="AN109" s="6" t="str">
        <f t="shared" si="40"/>
        <v>0</v>
      </c>
      <c r="AO109" s="6" t="s">
        <v>35</v>
      </c>
      <c r="AP109" s="6" t="s">
        <v>35</v>
      </c>
      <c r="AQ109" s="6" t="str">
        <f t="shared" si="41"/>
        <v>0</v>
      </c>
      <c r="AR109" s="6" t="s">
        <v>35</v>
      </c>
      <c r="AS109" s="6" t="s">
        <v>35</v>
      </c>
      <c r="AT109" s="6" t="str">
        <f t="shared" si="42"/>
        <v>0</v>
      </c>
      <c r="AU109" s="6" t="s">
        <v>35</v>
      </c>
      <c r="AV109" s="6" t="s">
        <v>35</v>
      </c>
      <c r="AW109" s="6" t="str">
        <f t="shared" si="43"/>
        <v>0</v>
      </c>
      <c r="AX109" s="6" t="s">
        <v>35</v>
      </c>
      <c r="AY109" s="6" t="s">
        <v>35</v>
      </c>
      <c r="AZ109" s="6" t="str">
        <f t="shared" si="44"/>
        <v>0</v>
      </c>
      <c r="BA109" s="6" t="s">
        <v>35</v>
      </c>
      <c r="BB109" s="6" t="s">
        <v>35</v>
      </c>
      <c r="BC109" s="6" t="str">
        <f t="shared" si="45"/>
        <v>0</v>
      </c>
      <c r="BD109" s="6" t="s">
        <v>35</v>
      </c>
      <c r="BE109" s="6" t="s">
        <v>35</v>
      </c>
      <c r="BF109" s="6" t="str">
        <f t="shared" si="46"/>
        <v>0</v>
      </c>
      <c r="BG109" s="6" t="s">
        <v>35</v>
      </c>
      <c r="BH109" s="6" t="s">
        <v>35</v>
      </c>
      <c r="BI109" s="6" t="str">
        <f t="shared" si="47"/>
        <v>0</v>
      </c>
      <c r="BJ109" s="6" t="s">
        <v>35</v>
      </c>
      <c r="BK109" s="6" t="s">
        <v>35</v>
      </c>
      <c r="BL109" s="6" t="str">
        <f t="shared" si="48"/>
        <v>0</v>
      </c>
      <c r="BM109" s="6" t="s">
        <v>35</v>
      </c>
      <c r="BN109" s="6" t="s">
        <v>35</v>
      </c>
      <c r="BO109" s="6" t="str">
        <f t="shared" si="49"/>
        <v>0</v>
      </c>
      <c r="BP109" s="6" t="s">
        <v>35</v>
      </c>
      <c r="BQ109" s="6" t="s">
        <v>35</v>
      </c>
      <c r="BR109" s="6" t="str">
        <f t="shared" si="50"/>
        <v>0</v>
      </c>
      <c r="BS109" s="6" t="s">
        <v>35</v>
      </c>
      <c r="BT109" s="6" t="s">
        <v>35</v>
      </c>
      <c r="BU109" s="6" t="str">
        <f t="shared" si="51"/>
        <v>0</v>
      </c>
      <c r="BV109" s="6" t="s">
        <v>35</v>
      </c>
      <c r="BW109" s="6" t="s">
        <v>35</v>
      </c>
      <c r="BX109" s="6" t="str">
        <f t="shared" si="52"/>
        <v>0</v>
      </c>
      <c r="BY109" s="6" t="s">
        <v>35</v>
      </c>
      <c r="BZ109" s="6" t="s">
        <v>35</v>
      </c>
      <c r="CA109" s="6" t="str">
        <f t="shared" si="53"/>
        <v>0</v>
      </c>
      <c r="CB109" s="6" t="s">
        <v>35</v>
      </c>
      <c r="CC109" s="6" t="s">
        <v>35</v>
      </c>
      <c r="CD109" s="6" t="str">
        <f t="shared" si="54"/>
        <v>0</v>
      </c>
      <c r="CE109" s="6" t="s">
        <v>35</v>
      </c>
      <c r="CF109" s="6" t="s">
        <v>35</v>
      </c>
      <c r="CG109" s="6" t="str">
        <f t="shared" si="55"/>
        <v>0</v>
      </c>
      <c r="CH109" s="6" t="s">
        <v>35</v>
      </c>
      <c r="CI109" s="6" t="s">
        <v>35</v>
      </c>
      <c r="CJ109" s="6" t="str">
        <f t="shared" si="56"/>
        <v>0</v>
      </c>
      <c r="CK109" s="6" t="s">
        <v>35</v>
      </c>
      <c r="CL109" s="6" t="s">
        <v>35</v>
      </c>
      <c r="CM109" s="6" t="str">
        <f t="shared" si="57"/>
        <v>0</v>
      </c>
      <c r="CN109" s="6" t="s">
        <v>35</v>
      </c>
      <c r="CO109" s="6" t="s">
        <v>35</v>
      </c>
      <c r="CP109" s="6" t="str">
        <f t="shared" si="58"/>
        <v>0</v>
      </c>
      <c r="CQ109" s="6">
        <v>8</v>
      </c>
      <c r="CR109" s="6">
        <v>23</v>
      </c>
      <c r="CS109" s="6">
        <f t="shared" si="59"/>
        <v>31</v>
      </c>
    </row>
    <row r="110" spans="1:97" s="155" customFormat="1" ht="12.75" hidden="1" customHeight="1">
      <c r="A110" s="45">
        <v>17</v>
      </c>
      <c r="B110" s="26" t="s">
        <v>208</v>
      </c>
      <c r="C110" s="45">
        <v>3251</v>
      </c>
      <c r="D110" s="28" t="s">
        <v>150</v>
      </c>
      <c r="E110" s="17">
        <v>10777</v>
      </c>
      <c r="F110" s="17">
        <v>1</v>
      </c>
      <c r="G110" s="6" t="s">
        <v>65</v>
      </c>
      <c r="H110" s="6" t="s">
        <v>35</v>
      </c>
      <c r="I110" s="6" t="s">
        <v>35</v>
      </c>
      <c r="J110" s="6" t="str">
        <f t="shared" si="30"/>
        <v>0</v>
      </c>
      <c r="K110" s="6" t="s">
        <v>35</v>
      </c>
      <c r="L110" s="6" t="s">
        <v>35</v>
      </c>
      <c r="M110" s="6" t="str">
        <f t="shared" si="31"/>
        <v>0</v>
      </c>
      <c r="N110" s="6" t="s">
        <v>35</v>
      </c>
      <c r="O110" s="6" t="s">
        <v>35</v>
      </c>
      <c r="P110" s="6" t="str">
        <f t="shared" si="32"/>
        <v>0</v>
      </c>
      <c r="Q110" s="6" t="s">
        <v>35</v>
      </c>
      <c r="R110" s="6" t="s">
        <v>35</v>
      </c>
      <c r="S110" s="6" t="str">
        <f t="shared" si="33"/>
        <v>0</v>
      </c>
      <c r="T110" s="6" t="s">
        <v>35</v>
      </c>
      <c r="U110" s="6" t="s">
        <v>35</v>
      </c>
      <c r="V110" s="6" t="str">
        <f t="shared" si="34"/>
        <v>0</v>
      </c>
      <c r="W110" s="6" t="s">
        <v>35</v>
      </c>
      <c r="X110" s="6" t="s">
        <v>35</v>
      </c>
      <c r="Y110" s="6" t="str">
        <f t="shared" si="35"/>
        <v>0</v>
      </c>
      <c r="Z110" s="6" t="s">
        <v>35</v>
      </c>
      <c r="AA110" s="6" t="s">
        <v>35</v>
      </c>
      <c r="AB110" s="6" t="str">
        <f t="shared" si="36"/>
        <v>0</v>
      </c>
      <c r="AC110" s="6" t="s">
        <v>35</v>
      </c>
      <c r="AD110" s="6" t="s">
        <v>35</v>
      </c>
      <c r="AE110" s="6" t="str">
        <f t="shared" si="37"/>
        <v>0</v>
      </c>
      <c r="AF110" s="6" t="s">
        <v>35</v>
      </c>
      <c r="AG110" s="6" t="s">
        <v>35</v>
      </c>
      <c r="AH110" s="6" t="str">
        <f t="shared" si="38"/>
        <v>0</v>
      </c>
      <c r="AI110" s="6" t="s">
        <v>35</v>
      </c>
      <c r="AJ110" s="6" t="s">
        <v>35</v>
      </c>
      <c r="AK110" s="6" t="str">
        <f t="shared" si="39"/>
        <v>0</v>
      </c>
      <c r="AL110" s="6" t="s">
        <v>35</v>
      </c>
      <c r="AM110" s="6" t="s">
        <v>35</v>
      </c>
      <c r="AN110" s="6" t="str">
        <f t="shared" si="40"/>
        <v>0</v>
      </c>
      <c r="AO110" s="6" t="s">
        <v>35</v>
      </c>
      <c r="AP110" s="6" t="s">
        <v>35</v>
      </c>
      <c r="AQ110" s="6" t="str">
        <f t="shared" si="41"/>
        <v>0</v>
      </c>
      <c r="AR110" s="6" t="s">
        <v>35</v>
      </c>
      <c r="AS110" s="6" t="s">
        <v>35</v>
      </c>
      <c r="AT110" s="6" t="str">
        <f t="shared" si="42"/>
        <v>0</v>
      </c>
      <c r="AU110" s="6" t="s">
        <v>35</v>
      </c>
      <c r="AV110" s="6" t="s">
        <v>35</v>
      </c>
      <c r="AW110" s="6" t="str">
        <f t="shared" si="43"/>
        <v>0</v>
      </c>
      <c r="AX110" s="6" t="s">
        <v>35</v>
      </c>
      <c r="AY110" s="6" t="s">
        <v>35</v>
      </c>
      <c r="AZ110" s="6" t="str">
        <f t="shared" si="44"/>
        <v>0</v>
      </c>
      <c r="BA110" s="6" t="s">
        <v>35</v>
      </c>
      <c r="BB110" s="6" t="s">
        <v>35</v>
      </c>
      <c r="BC110" s="6" t="str">
        <f t="shared" si="45"/>
        <v>0</v>
      </c>
      <c r="BD110" s="6" t="s">
        <v>35</v>
      </c>
      <c r="BE110" s="6" t="s">
        <v>35</v>
      </c>
      <c r="BF110" s="6" t="str">
        <f t="shared" si="46"/>
        <v>0</v>
      </c>
      <c r="BG110" s="6" t="s">
        <v>35</v>
      </c>
      <c r="BH110" s="6" t="s">
        <v>35</v>
      </c>
      <c r="BI110" s="6" t="str">
        <f t="shared" si="47"/>
        <v>0</v>
      </c>
      <c r="BJ110" s="6" t="s">
        <v>35</v>
      </c>
      <c r="BK110" s="6" t="s">
        <v>35</v>
      </c>
      <c r="BL110" s="6" t="str">
        <f t="shared" si="48"/>
        <v>0</v>
      </c>
      <c r="BM110" s="6" t="s">
        <v>35</v>
      </c>
      <c r="BN110" s="6" t="s">
        <v>35</v>
      </c>
      <c r="BO110" s="6" t="str">
        <f t="shared" si="49"/>
        <v>0</v>
      </c>
      <c r="BP110" s="6" t="s">
        <v>35</v>
      </c>
      <c r="BQ110" s="6" t="s">
        <v>35</v>
      </c>
      <c r="BR110" s="6" t="str">
        <f t="shared" si="50"/>
        <v>0</v>
      </c>
      <c r="BS110" s="6" t="s">
        <v>35</v>
      </c>
      <c r="BT110" s="6" t="s">
        <v>35</v>
      </c>
      <c r="BU110" s="6" t="str">
        <f t="shared" si="51"/>
        <v>0</v>
      </c>
      <c r="BV110" s="6" t="s">
        <v>35</v>
      </c>
      <c r="BW110" s="6" t="s">
        <v>35</v>
      </c>
      <c r="BX110" s="6" t="str">
        <f t="shared" si="52"/>
        <v>0</v>
      </c>
      <c r="BY110" s="6" t="s">
        <v>35</v>
      </c>
      <c r="BZ110" s="6" t="s">
        <v>35</v>
      </c>
      <c r="CA110" s="6" t="str">
        <f t="shared" si="53"/>
        <v>0</v>
      </c>
      <c r="CB110" s="6" t="s">
        <v>35</v>
      </c>
      <c r="CC110" s="6" t="s">
        <v>35</v>
      </c>
      <c r="CD110" s="6" t="str">
        <f t="shared" si="54"/>
        <v>0</v>
      </c>
      <c r="CE110" s="6" t="s">
        <v>35</v>
      </c>
      <c r="CF110" s="6" t="s">
        <v>35</v>
      </c>
      <c r="CG110" s="6" t="str">
        <f t="shared" si="55"/>
        <v>0</v>
      </c>
      <c r="CH110" s="6" t="s">
        <v>35</v>
      </c>
      <c r="CI110" s="6" t="s">
        <v>35</v>
      </c>
      <c r="CJ110" s="6" t="str">
        <f t="shared" si="56"/>
        <v>0</v>
      </c>
      <c r="CK110" s="6" t="s">
        <v>35</v>
      </c>
      <c r="CL110" s="6" t="s">
        <v>35</v>
      </c>
      <c r="CM110" s="6" t="str">
        <f t="shared" si="57"/>
        <v>0</v>
      </c>
      <c r="CN110" s="6" t="s">
        <v>35</v>
      </c>
      <c r="CO110" s="6" t="s">
        <v>35</v>
      </c>
      <c r="CP110" s="6" t="str">
        <f t="shared" si="58"/>
        <v>0</v>
      </c>
      <c r="CQ110" s="6" t="s">
        <v>35</v>
      </c>
      <c r="CR110" s="6" t="s">
        <v>35</v>
      </c>
      <c r="CS110" s="6" t="str">
        <f t="shared" si="59"/>
        <v>0</v>
      </c>
    </row>
    <row r="111" spans="1:97" s="155" customFormat="1" ht="12.75" hidden="1" customHeight="1">
      <c r="A111" s="45">
        <v>17</v>
      </c>
      <c r="B111" s="26" t="s">
        <v>208</v>
      </c>
      <c r="C111" s="45">
        <v>3271</v>
      </c>
      <c r="D111" s="28" t="s">
        <v>151</v>
      </c>
      <c r="E111" s="17">
        <v>10954</v>
      </c>
      <c r="F111" s="17">
        <v>1</v>
      </c>
      <c r="G111" s="6" t="s">
        <v>65</v>
      </c>
      <c r="H111" s="6" t="s">
        <v>35</v>
      </c>
      <c r="I111" s="6" t="s">
        <v>35</v>
      </c>
      <c r="J111" s="6" t="str">
        <f t="shared" si="30"/>
        <v>0</v>
      </c>
      <c r="K111" s="6" t="s">
        <v>35</v>
      </c>
      <c r="L111" s="6" t="s">
        <v>35</v>
      </c>
      <c r="M111" s="6" t="str">
        <f t="shared" si="31"/>
        <v>0</v>
      </c>
      <c r="N111" s="6" t="s">
        <v>35</v>
      </c>
      <c r="O111" s="6" t="s">
        <v>35</v>
      </c>
      <c r="P111" s="6" t="str">
        <f t="shared" si="32"/>
        <v>0</v>
      </c>
      <c r="Q111" s="6" t="s">
        <v>35</v>
      </c>
      <c r="R111" s="6" t="s">
        <v>35</v>
      </c>
      <c r="S111" s="6" t="str">
        <f t="shared" si="33"/>
        <v>0</v>
      </c>
      <c r="T111" s="6" t="s">
        <v>35</v>
      </c>
      <c r="U111" s="6" t="s">
        <v>35</v>
      </c>
      <c r="V111" s="6" t="str">
        <f t="shared" si="34"/>
        <v>0</v>
      </c>
      <c r="W111" s="6" t="s">
        <v>35</v>
      </c>
      <c r="X111" s="6" t="s">
        <v>35</v>
      </c>
      <c r="Y111" s="6" t="str">
        <f t="shared" si="35"/>
        <v>0</v>
      </c>
      <c r="Z111" s="6" t="s">
        <v>35</v>
      </c>
      <c r="AA111" s="6" t="s">
        <v>35</v>
      </c>
      <c r="AB111" s="6" t="str">
        <f t="shared" si="36"/>
        <v>0</v>
      </c>
      <c r="AC111" s="6" t="s">
        <v>35</v>
      </c>
      <c r="AD111" s="6" t="s">
        <v>35</v>
      </c>
      <c r="AE111" s="6" t="str">
        <f t="shared" si="37"/>
        <v>0</v>
      </c>
      <c r="AF111" s="6" t="s">
        <v>35</v>
      </c>
      <c r="AG111" s="6" t="s">
        <v>35</v>
      </c>
      <c r="AH111" s="6" t="str">
        <f t="shared" si="38"/>
        <v>0</v>
      </c>
      <c r="AI111" s="6" t="s">
        <v>35</v>
      </c>
      <c r="AJ111" s="6" t="s">
        <v>35</v>
      </c>
      <c r="AK111" s="6" t="str">
        <f t="shared" si="39"/>
        <v>0</v>
      </c>
      <c r="AL111" s="6" t="s">
        <v>35</v>
      </c>
      <c r="AM111" s="6" t="s">
        <v>35</v>
      </c>
      <c r="AN111" s="6" t="str">
        <f t="shared" si="40"/>
        <v>0</v>
      </c>
      <c r="AO111" s="6" t="s">
        <v>35</v>
      </c>
      <c r="AP111" s="6" t="s">
        <v>35</v>
      </c>
      <c r="AQ111" s="6" t="str">
        <f t="shared" si="41"/>
        <v>0</v>
      </c>
      <c r="AR111" s="6" t="s">
        <v>35</v>
      </c>
      <c r="AS111" s="6" t="s">
        <v>35</v>
      </c>
      <c r="AT111" s="6" t="str">
        <f t="shared" si="42"/>
        <v>0</v>
      </c>
      <c r="AU111" s="6" t="s">
        <v>35</v>
      </c>
      <c r="AV111" s="6" t="s">
        <v>35</v>
      </c>
      <c r="AW111" s="6" t="str">
        <f t="shared" si="43"/>
        <v>0</v>
      </c>
      <c r="AX111" s="6" t="s">
        <v>35</v>
      </c>
      <c r="AY111" s="6" t="s">
        <v>35</v>
      </c>
      <c r="AZ111" s="6" t="str">
        <f t="shared" si="44"/>
        <v>0</v>
      </c>
      <c r="BA111" s="6" t="s">
        <v>35</v>
      </c>
      <c r="BB111" s="6" t="s">
        <v>35</v>
      </c>
      <c r="BC111" s="6" t="str">
        <f t="shared" si="45"/>
        <v>0</v>
      </c>
      <c r="BD111" s="6" t="s">
        <v>35</v>
      </c>
      <c r="BE111" s="6" t="s">
        <v>35</v>
      </c>
      <c r="BF111" s="6" t="str">
        <f t="shared" si="46"/>
        <v>0</v>
      </c>
      <c r="BG111" s="6" t="s">
        <v>35</v>
      </c>
      <c r="BH111" s="6" t="s">
        <v>35</v>
      </c>
      <c r="BI111" s="6" t="str">
        <f t="shared" si="47"/>
        <v>0</v>
      </c>
      <c r="BJ111" s="6" t="s">
        <v>35</v>
      </c>
      <c r="BK111" s="6" t="s">
        <v>35</v>
      </c>
      <c r="BL111" s="6" t="str">
        <f t="shared" si="48"/>
        <v>0</v>
      </c>
      <c r="BM111" s="6" t="s">
        <v>35</v>
      </c>
      <c r="BN111" s="6" t="s">
        <v>35</v>
      </c>
      <c r="BO111" s="6" t="str">
        <f t="shared" si="49"/>
        <v>0</v>
      </c>
      <c r="BP111" s="6" t="s">
        <v>35</v>
      </c>
      <c r="BQ111" s="6" t="s">
        <v>35</v>
      </c>
      <c r="BR111" s="6" t="str">
        <f t="shared" si="50"/>
        <v>0</v>
      </c>
      <c r="BS111" s="6" t="s">
        <v>35</v>
      </c>
      <c r="BT111" s="6" t="s">
        <v>35</v>
      </c>
      <c r="BU111" s="6" t="str">
        <f t="shared" si="51"/>
        <v>0</v>
      </c>
      <c r="BV111" s="6" t="s">
        <v>35</v>
      </c>
      <c r="BW111" s="6" t="s">
        <v>35</v>
      </c>
      <c r="BX111" s="6" t="str">
        <f t="shared" si="52"/>
        <v>0</v>
      </c>
      <c r="BY111" s="6" t="s">
        <v>35</v>
      </c>
      <c r="BZ111" s="6" t="s">
        <v>35</v>
      </c>
      <c r="CA111" s="6" t="str">
        <f t="shared" si="53"/>
        <v>0</v>
      </c>
      <c r="CB111" s="6" t="s">
        <v>35</v>
      </c>
      <c r="CC111" s="6" t="s">
        <v>35</v>
      </c>
      <c r="CD111" s="6" t="str">
        <f t="shared" si="54"/>
        <v>0</v>
      </c>
      <c r="CE111" s="6" t="s">
        <v>35</v>
      </c>
      <c r="CF111" s="6" t="s">
        <v>35</v>
      </c>
      <c r="CG111" s="6" t="str">
        <f t="shared" si="55"/>
        <v>0</v>
      </c>
      <c r="CH111" s="6" t="s">
        <v>35</v>
      </c>
      <c r="CI111" s="6" t="s">
        <v>35</v>
      </c>
      <c r="CJ111" s="6" t="str">
        <f t="shared" si="56"/>
        <v>0</v>
      </c>
      <c r="CK111" s="6" t="s">
        <v>35</v>
      </c>
      <c r="CL111" s="6" t="s">
        <v>35</v>
      </c>
      <c r="CM111" s="6" t="str">
        <f t="shared" si="57"/>
        <v>0</v>
      </c>
      <c r="CN111" s="6" t="s">
        <v>35</v>
      </c>
      <c r="CO111" s="6" t="s">
        <v>35</v>
      </c>
      <c r="CP111" s="6" t="str">
        <f t="shared" si="58"/>
        <v>0</v>
      </c>
      <c r="CQ111" s="6" t="s">
        <v>35</v>
      </c>
      <c r="CR111" s="6" t="s">
        <v>35</v>
      </c>
      <c r="CS111" s="6" t="str">
        <f t="shared" si="59"/>
        <v>0</v>
      </c>
    </row>
    <row r="112" spans="1:97" s="155" customFormat="1" ht="12.75" hidden="1" customHeight="1">
      <c r="A112" s="45">
        <v>17</v>
      </c>
      <c r="B112" s="26" t="s">
        <v>208</v>
      </c>
      <c r="C112" s="45">
        <v>3408</v>
      </c>
      <c r="D112" s="28" t="s">
        <v>153</v>
      </c>
      <c r="E112" s="17">
        <v>12410</v>
      </c>
      <c r="F112" s="17">
        <v>1</v>
      </c>
      <c r="G112" s="6" t="s">
        <v>65</v>
      </c>
      <c r="H112" s="6" t="s">
        <v>35</v>
      </c>
      <c r="I112" s="6" t="s">
        <v>35</v>
      </c>
      <c r="J112" s="6" t="str">
        <f t="shared" si="30"/>
        <v>0</v>
      </c>
      <c r="K112" s="6" t="s">
        <v>35</v>
      </c>
      <c r="L112" s="6" t="s">
        <v>35</v>
      </c>
      <c r="M112" s="6" t="str">
        <f t="shared" si="31"/>
        <v>0</v>
      </c>
      <c r="N112" s="6" t="s">
        <v>35</v>
      </c>
      <c r="O112" s="6" t="s">
        <v>35</v>
      </c>
      <c r="P112" s="6" t="str">
        <f t="shared" si="32"/>
        <v>0</v>
      </c>
      <c r="Q112" s="6" t="s">
        <v>35</v>
      </c>
      <c r="R112" s="6" t="s">
        <v>35</v>
      </c>
      <c r="S112" s="6" t="str">
        <f t="shared" si="33"/>
        <v>0</v>
      </c>
      <c r="T112" s="6" t="s">
        <v>35</v>
      </c>
      <c r="U112" s="6" t="s">
        <v>35</v>
      </c>
      <c r="V112" s="6" t="str">
        <f t="shared" si="34"/>
        <v>0</v>
      </c>
      <c r="W112" s="6" t="s">
        <v>35</v>
      </c>
      <c r="X112" s="6" t="s">
        <v>35</v>
      </c>
      <c r="Y112" s="6" t="str">
        <f t="shared" si="35"/>
        <v>0</v>
      </c>
      <c r="Z112" s="6" t="s">
        <v>35</v>
      </c>
      <c r="AA112" s="6" t="s">
        <v>35</v>
      </c>
      <c r="AB112" s="6" t="str">
        <f t="shared" si="36"/>
        <v>0</v>
      </c>
      <c r="AC112" s="6" t="s">
        <v>35</v>
      </c>
      <c r="AD112" s="6" t="s">
        <v>35</v>
      </c>
      <c r="AE112" s="6" t="str">
        <f t="shared" si="37"/>
        <v>0</v>
      </c>
      <c r="AF112" s="6" t="s">
        <v>35</v>
      </c>
      <c r="AG112" s="6" t="s">
        <v>35</v>
      </c>
      <c r="AH112" s="6" t="str">
        <f t="shared" si="38"/>
        <v>0</v>
      </c>
      <c r="AI112" s="6" t="s">
        <v>35</v>
      </c>
      <c r="AJ112" s="6" t="s">
        <v>35</v>
      </c>
      <c r="AK112" s="6" t="str">
        <f t="shared" si="39"/>
        <v>0</v>
      </c>
      <c r="AL112" s="6" t="s">
        <v>35</v>
      </c>
      <c r="AM112" s="6" t="s">
        <v>35</v>
      </c>
      <c r="AN112" s="6" t="str">
        <f t="shared" si="40"/>
        <v>0</v>
      </c>
      <c r="AO112" s="6" t="s">
        <v>35</v>
      </c>
      <c r="AP112" s="6" t="s">
        <v>35</v>
      </c>
      <c r="AQ112" s="6" t="str">
        <f t="shared" si="41"/>
        <v>0</v>
      </c>
      <c r="AR112" s="6" t="s">
        <v>35</v>
      </c>
      <c r="AS112" s="6" t="s">
        <v>35</v>
      </c>
      <c r="AT112" s="6" t="str">
        <f t="shared" si="42"/>
        <v>0</v>
      </c>
      <c r="AU112" s="6" t="s">
        <v>35</v>
      </c>
      <c r="AV112" s="6" t="s">
        <v>35</v>
      </c>
      <c r="AW112" s="6" t="str">
        <f t="shared" si="43"/>
        <v>0</v>
      </c>
      <c r="AX112" s="6" t="s">
        <v>35</v>
      </c>
      <c r="AY112" s="6" t="s">
        <v>35</v>
      </c>
      <c r="AZ112" s="6" t="str">
        <f t="shared" si="44"/>
        <v>0</v>
      </c>
      <c r="BA112" s="6" t="s">
        <v>35</v>
      </c>
      <c r="BB112" s="6" t="s">
        <v>35</v>
      </c>
      <c r="BC112" s="6" t="str">
        <f t="shared" si="45"/>
        <v>0</v>
      </c>
      <c r="BD112" s="6" t="s">
        <v>35</v>
      </c>
      <c r="BE112" s="6" t="s">
        <v>35</v>
      </c>
      <c r="BF112" s="6" t="str">
        <f t="shared" si="46"/>
        <v>0</v>
      </c>
      <c r="BG112" s="6" t="s">
        <v>35</v>
      </c>
      <c r="BH112" s="6" t="s">
        <v>35</v>
      </c>
      <c r="BI112" s="6" t="str">
        <f t="shared" si="47"/>
        <v>0</v>
      </c>
      <c r="BJ112" s="6" t="s">
        <v>35</v>
      </c>
      <c r="BK112" s="6" t="s">
        <v>35</v>
      </c>
      <c r="BL112" s="6" t="str">
        <f t="shared" si="48"/>
        <v>0</v>
      </c>
      <c r="BM112" s="6" t="s">
        <v>35</v>
      </c>
      <c r="BN112" s="6" t="s">
        <v>35</v>
      </c>
      <c r="BO112" s="6" t="str">
        <f t="shared" si="49"/>
        <v>0</v>
      </c>
      <c r="BP112" s="6" t="s">
        <v>35</v>
      </c>
      <c r="BQ112" s="6" t="s">
        <v>35</v>
      </c>
      <c r="BR112" s="6" t="str">
        <f t="shared" si="50"/>
        <v>0</v>
      </c>
      <c r="BS112" s="6" t="s">
        <v>35</v>
      </c>
      <c r="BT112" s="6" t="s">
        <v>35</v>
      </c>
      <c r="BU112" s="6" t="str">
        <f t="shared" si="51"/>
        <v>0</v>
      </c>
      <c r="BV112" s="6" t="s">
        <v>35</v>
      </c>
      <c r="BW112" s="6" t="s">
        <v>35</v>
      </c>
      <c r="BX112" s="6" t="str">
        <f t="shared" si="52"/>
        <v>0</v>
      </c>
      <c r="BY112" s="6" t="s">
        <v>35</v>
      </c>
      <c r="BZ112" s="6" t="s">
        <v>35</v>
      </c>
      <c r="CA112" s="6" t="str">
        <f t="shared" si="53"/>
        <v>0</v>
      </c>
      <c r="CB112" s="6" t="s">
        <v>35</v>
      </c>
      <c r="CC112" s="6" t="s">
        <v>35</v>
      </c>
      <c r="CD112" s="6" t="str">
        <f t="shared" si="54"/>
        <v>0</v>
      </c>
      <c r="CE112" s="6" t="s">
        <v>35</v>
      </c>
      <c r="CF112" s="6" t="s">
        <v>35</v>
      </c>
      <c r="CG112" s="6" t="str">
        <f t="shared" si="55"/>
        <v>0</v>
      </c>
      <c r="CH112" s="6" t="s">
        <v>35</v>
      </c>
      <c r="CI112" s="6" t="s">
        <v>35</v>
      </c>
      <c r="CJ112" s="6" t="str">
        <f t="shared" si="56"/>
        <v>0</v>
      </c>
      <c r="CK112" s="6" t="s">
        <v>35</v>
      </c>
      <c r="CL112" s="6" t="s">
        <v>35</v>
      </c>
      <c r="CM112" s="6" t="str">
        <f t="shared" si="57"/>
        <v>0</v>
      </c>
      <c r="CN112" s="6" t="s">
        <v>35</v>
      </c>
      <c r="CO112" s="6" t="s">
        <v>35</v>
      </c>
      <c r="CP112" s="6" t="str">
        <f t="shared" si="58"/>
        <v>0</v>
      </c>
      <c r="CQ112" s="6" t="s">
        <v>35</v>
      </c>
      <c r="CR112" s="6" t="s">
        <v>35</v>
      </c>
      <c r="CS112" s="6" t="str">
        <f t="shared" si="59"/>
        <v>0</v>
      </c>
    </row>
    <row r="113" spans="1:97" s="155" customFormat="1" ht="12.75" customHeight="1">
      <c r="A113" s="45">
        <v>17</v>
      </c>
      <c r="B113" s="26" t="s">
        <v>208</v>
      </c>
      <c r="C113" s="45">
        <v>3425</v>
      </c>
      <c r="D113" s="28" t="s">
        <v>119</v>
      </c>
      <c r="E113" s="17">
        <v>17678</v>
      </c>
      <c r="F113" s="17">
        <v>1</v>
      </c>
      <c r="G113" s="6" t="s">
        <v>65</v>
      </c>
      <c r="H113" s="6" t="s">
        <v>35</v>
      </c>
      <c r="I113" s="6">
        <v>7</v>
      </c>
      <c r="J113" s="6">
        <f t="shared" si="30"/>
        <v>7</v>
      </c>
      <c r="K113" s="6">
        <v>4</v>
      </c>
      <c r="L113" s="6">
        <v>8</v>
      </c>
      <c r="M113" s="6">
        <f t="shared" si="31"/>
        <v>12</v>
      </c>
      <c r="N113" s="6">
        <v>3</v>
      </c>
      <c r="O113" s="6">
        <v>2</v>
      </c>
      <c r="P113" s="6">
        <f t="shared" si="32"/>
        <v>5</v>
      </c>
      <c r="Q113" s="6" t="s">
        <v>35</v>
      </c>
      <c r="R113" s="6">
        <v>8</v>
      </c>
      <c r="S113" s="6">
        <f t="shared" si="33"/>
        <v>8</v>
      </c>
      <c r="T113" s="6" t="s">
        <v>35</v>
      </c>
      <c r="U113" s="6" t="s">
        <v>35</v>
      </c>
      <c r="V113" s="6" t="str">
        <f t="shared" si="34"/>
        <v>0</v>
      </c>
      <c r="W113" s="6" t="s">
        <v>35</v>
      </c>
      <c r="X113" s="6" t="s">
        <v>35</v>
      </c>
      <c r="Y113" s="6" t="str">
        <f t="shared" si="35"/>
        <v>0</v>
      </c>
      <c r="Z113" s="6" t="s">
        <v>35</v>
      </c>
      <c r="AA113" s="6" t="s">
        <v>35</v>
      </c>
      <c r="AB113" s="6" t="str">
        <f t="shared" si="36"/>
        <v>0</v>
      </c>
      <c r="AC113" s="6" t="s">
        <v>35</v>
      </c>
      <c r="AD113" s="6">
        <v>1</v>
      </c>
      <c r="AE113" s="6">
        <f t="shared" si="37"/>
        <v>1</v>
      </c>
      <c r="AF113" s="6" t="s">
        <v>35</v>
      </c>
      <c r="AG113" s="6" t="s">
        <v>35</v>
      </c>
      <c r="AH113" s="6" t="str">
        <f t="shared" si="38"/>
        <v>0</v>
      </c>
      <c r="AI113" s="6" t="s">
        <v>35</v>
      </c>
      <c r="AJ113" s="6" t="s">
        <v>35</v>
      </c>
      <c r="AK113" s="6" t="str">
        <f t="shared" si="39"/>
        <v>0</v>
      </c>
      <c r="AL113" s="6">
        <v>1</v>
      </c>
      <c r="AM113" s="6" t="s">
        <v>35</v>
      </c>
      <c r="AN113" s="6">
        <f t="shared" si="40"/>
        <v>1</v>
      </c>
      <c r="AO113" s="6" t="s">
        <v>35</v>
      </c>
      <c r="AP113" s="6" t="s">
        <v>35</v>
      </c>
      <c r="AQ113" s="6" t="str">
        <f t="shared" si="41"/>
        <v>0</v>
      </c>
      <c r="AR113" s="6" t="s">
        <v>35</v>
      </c>
      <c r="AS113" s="6" t="s">
        <v>35</v>
      </c>
      <c r="AT113" s="6" t="str">
        <f t="shared" si="42"/>
        <v>0</v>
      </c>
      <c r="AU113" s="6" t="s">
        <v>35</v>
      </c>
      <c r="AV113" s="6" t="s">
        <v>35</v>
      </c>
      <c r="AW113" s="6" t="str">
        <f t="shared" si="43"/>
        <v>0</v>
      </c>
      <c r="AX113" s="6" t="s">
        <v>35</v>
      </c>
      <c r="AY113" s="6" t="s">
        <v>35</v>
      </c>
      <c r="AZ113" s="6" t="str">
        <f t="shared" si="44"/>
        <v>0</v>
      </c>
      <c r="BA113" s="6">
        <v>3</v>
      </c>
      <c r="BB113" s="6">
        <v>3</v>
      </c>
      <c r="BC113" s="6">
        <f t="shared" si="45"/>
        <v>6</v>
      </c>
      <c r="BD113" s="6" t="s">
        <v>35</v>
      </c>
      <c r="BE113" s="6" t="s">
        <v>35</v>
      </c>
      <c r="BF113" s="6" t="str">
        <f t="shared" si="46"/>
        <v>0</v>
      </c>
      <c r="BG113" s="6" t="s">
        <v>35</v>
      </c>
      <c r="BH113" s="6" t="s">
        <v>35</v>
      </c>
      <c r="BI113" s="6" t="str">
        <f t="shared" si="47"/>
        <v>0</v>
      </c>
      <c r="BJ113" s="6" t="s">
        <v>35</v>
      </c>
      <c r="BK113" s="6" t="s">
        <v>35</v>
      </c>
      <c r="BL113" s="6" t="str">
        <f t="shared" si="48"/>
        <v>0</v>
      </c>
      <c r="BM113" s="6" t="s">
        <v>35</v>
      </c>
      <c r="BN113" s="6" t="s">
        <v>35</v>
      </c>
      <c r="BO113" s="6" t="str">
        <f t="shared" si="49"/>
        <v>0</v>
      </c>
      <c r="BP113" s="6" t="s">
        <v>35</v>
      </c>
      <c r="BQ113" s="6" t="s">
        <v>35</v>
      </c>
      <c r="BR113" s="6" t="str">
        <f t="shared" si="50"/>
        <v>0</v>
      </c>
      <c r="BS113" s="6" t="s">
        <v>35</v>
      </c>
      <c r="BT113" s="6" t="s">
        <v>35</v>
      </c>
      <c r="BU113" s="6" t="str">
        <f t="shared" si="51"/>
        <v>0</v>
      </c>
      <c r="BV113" s="6" t="s">
        <v>35</v>
      </c>
      <c r="BW113" s="6" t="s">
        <v>35</v>
      </c>
      <c r="BX113" s="6" t="str">
        <f t="shared" si="52"/>
        <v>0</v>
      </c>
      <c r="BY113" s="6" t="s">
        <v>35</v>
      </c>
      <c r="BZ113" s="6" t="s">
        <v>35</v>
      </c>
      <c r="CA113" s="6" t="str">
        <f t="shared" si="53"/>
        <v>0</v>
      </c>
      <c r="CB113" s="6" t="s">
        <v>35</v>
      </c>
      <c r="CC113" s="6" t="s">
        <v>35</v>
      </c>
      <c r="CD113" s="6" t="str">
        <f t="shared" si="54"/>
        <v>0</v>
      </c>
      <c r="CE113" s="6" t="s">
        <v>35</v>
      </c>
      <c r="CF113" s="6" t="s">
        <v>35</v>
      </c>
      <c r="CG113" s="6" t="str">
        <f t="shared" si="55"/>
        <v>0</v>
      </c>
      <c r="CH113" s="6" t="s">
        <v>35</v>
      </c>
      <c r="CI113" s="6" t="s">
        <v>35</v>
      </c>
      <c r="CJ113" s="6" t="str">
        <f t="shared" si="56"/>
        <v>0</v>
      </c>
      <c r="CK113" s="6" t="s">
        <v>35</v>
      </c>
      <c r="CL113" s="6" t="s">
        <v>35</v>
      </c>
      <c r="CM113" s="6" t="str">
        <f t="shared" si="57"/>
        <v>0</v>
      </c>
      <c r="CN113" s="6" t="s">
        <v>35</v>
      </c>
      <c r="CO113" s="6" t="s">
        <v>35</v>
      </c>
      <c r="CP113" s="6" t="str">
        <f t="shared" si="58"/>
        <v>0</v>
      </c>
      <c r="CQ113" s="6">
        <v>11</v>
      </c>
      <c r="CR113" s="6">
        <v>29</v>
      </c>
      <c r="CS113" s="6">
        <f t="shared" si="59"/>
        <v>40</v>
      </c>
    </row>
    <row r="114" spans="1:97" s="155" customFormat="1" ht="12.75" customHeight="1">
      <c r="A114" s="45">
        <v>17</v>
      </c>
      <c r="B114" s="26" t="s">
        <v>208</v>
      </c>
      <c r="C114" s="45">
        <v>3443</v>
      </c>
      <c r="D114" s="28" t="s">
        <v>154</v>
      </c>
      <c r="E114" s="17">
        <v>17314</v>
      </c>
      <c r="F114" s="17">
        <v>1</v>
      </c>
      <c r="G114" s="6" t="s">
        <v>65</v>
      </c>
      <c r="H114" s="6">
        <v>1</v>
      </c>
      <c r="I114" s="6">
        <v>3</v>
      </c>
      <c r="J114" s="6">
        <f t="shared" si="30"/>
        <v>4</v>
      </c>
      <c r="K114" s="6">
        <v>1</v>
      </c>
      <c r="L114" s="6">
        <v>10</v>
      </c>
      <c r="M114" s="6">
        <f t="shared" si="31"/>
        <v>11</v>
      </c>
      <c r="N114" s="6" t="s">
        <v>35</v>
      </c>
      <c r="O114" s="6">
        <v>2</v>
      </c>
      <c r="P114" s="6">
        <f t="shared" si="32"/>
        <v>2</v>
      </c>
      <c r="Q114" s="6">
        <v>1</v>
      </c>
      <c r="R114" s="6">
        <v>7</v>
      </c>
      <c r="S114" s="6">
        <f t="shared" si="33"/>
        <v>8</v>
      </c>
      <c r="T114" s="6" t="s">
        <v>35</v>
      </c>
      <c r="U114" s="6" t="s">
        <v>35</v>
      </c>
      <c r="V114" s="6" t="str">
        <f t="shared" si="34"/>
        <v>0</v>
      </c>
      <c r="W114" s="6" t="s">
        <v>35</v>
      </c>
      <c r="X114" s="6" t="s">
        <v>35</v>
      </c>
      <c r="Y114" s="6" t="str">
        <f t="shared" si="35"/>
        <v>0</v>
      </c>
      <c r="Z114" s="6" t="s">
        <v>35</v>
      </c>
      <c r="AA114" s="6" t="s">
        <v>35</v>
      </c>
      <c r="AB114" s="6" t="str">
        <f t="shared" si="36"/>
        <v>0</v>
      </c>
      <c r="AC114" s="6" t="s">
        <v>35</v>
      </c>
      <c r="AD114" s="6" t="s">
        <v>35</v>
      </c>
      <c r="AE114" s="6" t="str">
        <f t="shared" si="37"/>
        <v>0</v>
      </c>
      <c r="AF114" s="6" t="s">
        <v>35</v>
      </c>
      <c r="AG114" s="6" t="s">
        <v>35</v>
      </c>
      <c r="AH114" s="6" t="str">
        <f t="shared" si="38"/>
        <v>0</v>
      </c>
      <c r="AI114" s="6" t="s">
        <v>35</v>
      </c>
      <c r="AJ114" s="6" t="s">
        <v>35</v>
      </c>
      <c r="AK114" s="6" t="str">
        <f t="shared" si="39"/>
        <v>0</v>
      </c>
      <c r="AL114" s="6" t="s">
        <v>35</v>
      </c>
      <c r="AM114" s="6" t="s">
        <v>35</v>
      </c>
      <c r="AN114" s="6" t="str">
        <f t="shared" si="40"/>
        <v>0</v>
      </c>
      <c r="AO114" s="6" t="s">
        <v>35</v>
      </c>
      <c r="AP114" s="6" t="s">
        <v>35</v>
      </c>
      <c r="AQ114" s="6" t="str">
        <f t="shared" si="41"/>
        <v>0</v>
      </c>
      <c r="AR114" s="6" t="s">
        <v>35</v>
      </c>
      <c r="AS114" s="6" t="s">
        <v>35</v>
      </c>
      <c r="AT114" s="6" t="str">
        <f t="shared" si="42"/>
        <v>0</v>
      </c>
      <c r="AU114" s="6" t="s">
        <v>35</v>
      </c>
      <c r="AV114" s="6" t="s">
        <v>35</v>
      </c>
      <c r="AW114" s="6" t="str">
        <f t="shared" si="43"/>
        <v>0</v>
      </c>
      <c r="AX114" s="6" t="s">
        <v>35</v>
      </c>
      <c r="AY114" s="6" t="s">
        <v>35</v>
      </c>
      <c r="AZ114" s="6" t="str">
        <f t="shared" si="44"/>
        <v>0</v>
      </c>
      <c r="BA114" s="6" t="s">
        <v>35</v>
      </c>
      <c r="BB114" s="6" t="s">
        <v>35</v>
      </c>
      <c r="BC114" s="6" t="str">
        <f t="shared" si="45"/>
        <v>0</v>
      </c>
      <c r="BD114" s="6" t="s">
        <v>35</v>
      </c>
      <c r="BE114" s="6" t="s">
        <v>35</v>
      </c>
      <c r="BF114" s="6" t="str">
        <f t="shared" si="46"/>
        <v>0</v>
      </c>
      <c r="BG114" s="6" t="s">
        <v>35</v>
      </c>
      <c r="BH114" s="6" t="s">
        <v>35</v>
      </c>
      <c r="BI114" s="6" t="str">
        <f t="shared" si="47"/>
        <v>0</v>
      </c>
      <c r="BJ114" s="6" t="s">
        <v>35</v>
      </c>
      <c r="BK114" s="6" t="s">
        <v>35</v>
      </c>
      <c r="BL114" s="6" t="str">
        <f t="shared" si="48"/>
        <v>0</v>
      </c>
      <c r="BM114" s="6" t="s">
        <v>35</v>
      </c>
      <c r="BN114" s="6" t="s">
        <v>35</v>
      </c>
      <c r="BO114" s="6" t="str">
        <f t="shared" si="49"/>
        <v>0</v>
      </c>
      <c r="BP114" s="6" t="s">
        <v>35</v>
      </c>
      <c r="BQ114" s="6" t="s">
        <v>35</v>
      </c>
      <c r="BR114" s="6" t="str">
        <f t="shared" si="50"/>
        <v>0</v>
      </c>
      <c r="BS114" s="6" t="s">
        <v>35</v>
      </c>
      <c r="BT114" s="6" t="s">
        <v>35</v>
      </c>
      <c r="BU114" s="6" t="str">
        <f t="shared" si="51"/>
        <v>0</v>
      </c>
      <c r="BV114" s="6" t="s">
        <v>35</v>
      </c>
      <c r="BW114" s="6" t="s">
        <v>35</v>
      </c>
      <c r="BX114" s="6" t="str">
        <f t="shared" si="52"/>
        <v>0</v>
      </c>
      <c r="BY114" s="6" t="s">
        <v>35</v>
      </c>
      <c r="BZ114" s="6" t="s">
        <v>35</v>
      </c>
      <c r="CA114" s="6" t="str">
        <f t="shared" si="53"/>
        <v>0</v>
      </c>
      <c r="CB114" s="6" t="s">
        <v>35</v>
      </c>
      <c r="CC114" s="6" t="s">
        <v>35</v>
      </c>
      <c r="CD114" s="6" t="str">
        <f t="shared" si="54"/>
        <v>0</v>
      </c>
      <c r="CE114" s="6" t="s">
        <v>35</v>
      </c>
      <c r="CF114" s="6" t="s">
        <v>35</v>
      </c>
      <c r="CG114" s="6" t="str">
        <f t="shared" si="55"/>
        <v>0</v>
      </c>
      <c r="CH114" s="6" t="s">
        <v>35</v>
      </c>
      <c r="CI114" s="6" t="s">
        <v>35</v>
      </c>
      <c r="CJ114" s="6" t="str">
        <f t="shared" si="56"/>
        <v>0</v>
      </c>
      <c r="CK114" s="6" t="s">
        <v>35</v>
      </c>
      <c r="CL114" s="6" t="s">
        <v>35</v>
      </c>
      <c r="CM114" s="6" t="str">
        <f t="shared" si="57"/>
        <v>0</v>
      </c>
      <c r="CN114" s="6">
        <v>2</v>
      </c>
      <c r="CO114" s="6">
        <v>3</v>
      </c>
      <c r="CP114" s="6">
        <f t="shared" si="58"/>
        <v>5</v>
      </c>
      <c r="CQ114" s="6">
        <v>5</v>
      </c>
      <c r="CR114" s="6">
        <v>25</v>
      </c>
      <c r="CS114" s="6">
        <f t="shared" si="59"/>
        <v>30</v>
      </c>
    </row>
    <row r="115" spans="1:97" s="155" customFormat="1" ht="12.75" customHeight="1">
      <c r="A115" s="45">
        <v>18</v>
      </c>
      <c r="B115" s="26" t="s">
        <v>212</v>
      </c>
      <c r="C115" s="45">
        <v>3851</v>
      </c>
      <c r="D115" s="28" t="s">
        <v>91</v>
      </c>
      <c r="E115" s="17">
        <v>10762</v>
      </c>
      <c r="F115" s="17">
        <v>1</v>
      </c>
      <c r="G115" s="6" t="s">
        <v>65</v>
      </c>
      <c r="H115" s="6">
        <v>1</v>
      </c>
      <c r="I115" s="6">
        <v>7</v>
      </c>
      <c r="J115" s="6">
        <f t="shared" si="30"/>
        <v>8</v>
      </c>
      <c r="K115" s="6" t="s">
        <v>35</v>
      </c>
      <c r="L115" s="6">
        <v>1</v>
      </c>
      <c r="M115" s="6">
        <f t="shared" si="31"/>
        <v>1</v>
      </c>
      <c r="N115" s="6" t="s">
        <v>35</v>
      </c>
      <c r="O115" s="6">
        <v>2</v>
      </c>
      <c r="P115" s="6">
        <f t="shared" si="32"/>
        <v>2</v>
      </c>
      <c r="Q115" s="6">
        <v>1</v>
      </c>
      <c r="R115" s="6">
        <v>2</v>
      </c>
      <c r="S115" s="6">
        <f t="shared" si="33"/>
        <v>3</v>
      </c>
      <c r="T115" s="6" t="s">
        <v>35</v>
      </c>
      <c r="U115" s="6" t="s">
        <v>35</v>
      </c>
      <c r="V115" s="6" t="str">
        <f t="shared" si="34"/>
        <v>0</v>
      </c>
      <c r="W115" s="6" t="s">
        <v>35</v>
      </c>
      <c r="X115" s="6" t="s">
        <v>35</v>
      </c>
      <c r="Y115" s="6" t="str">
        <f t="shared" si="35"/>
        <v>0</v>
      </c>
      <c r="Z115" s="6" t="s">
        <v>35</v>
      </c>
      <c r="AA115" s="6" t="s">
        <v>35</v>
      </c>
      <c r="AB115" s="6" t="str">
        <f t="shared" si="36"/>
        <v>0</v>
      </c>
      <c r="AC115" s="6" t="s">
        <v>35</v>
      </c>
      <c r="AD115" s="6">
        <v>1</v>
      </c>
      <c r="AE115" s="6">
        <f t="shared" si="37"/>
        <v>1</v>
      </c>
      <c r="AF115" s="6" t="s">
        <v>35</v>
      </c>
      <c r="AG115" s="6" t="s">
        <v>35</v>
      </c>
      <c r="AH115" s="6" t="str">
        <f t="shared" si="38"/>
        <v>0</v>
      </c>
      <c r="AI115" s="6" t="s">
        <v>35</v>
      </c>
      <c r="AJ115" s="6" t="s">
        <v>35</v>
      </c>
      <c r="AK115" s="6" t="str">
        <f t="shared" si="39"/>
        <v>0</v>
      </c>
      <c r="AL115" s="6" t="s">
        <v>35</v>
      </c>
      <c r="AM115" s="6" t="s">
        <v>35</v>
      </c>
      <c r="AN115" s="6" t="str">
        <f t="shared" si="40"/>
        <v>0</v>
      </c>
      <c r="AO115" s="6" t="s">
        <v>35</v>
      </c>
      <c r="AP115" s="6" t="s">
        <v>35</v>
      </c>
      <c r="AQ115" s="6" t="str">
        <f t="shared" si="41"/>
        <v>0</v>
      </c>
      <c r="AR115" s="6" t="s">
        <v>35</v>
      </c>
      <c r="AS115" s="6" t="s">
        <v>35</v>
      </c>
      <c r="AT115" s="6" t="str">
        <f t="shared" si="42"/>
        <v>0</v>
      </c>
      <c r="AU115" s="6" t="s">
        <v>35</v>
      </c>
      <c r="AV115" s="6" t="s">
        <v>35</v>
      </c>
      <c r="AW115" s="6" t="str">
        <f t="shared" si="43"/>
        <v>0</v>
      </c>
      <c r="AX115" s="6" t="s">
        <v>35</v>
      </c>
      <c r="AY115" s="6" t="s">
        <v>35</v>
      </c>
      <c r="AZ115" s="6" t="str">
        <f t="shared" si="44"/>
        <v>0</v>
      </c>
      <c r="BA115" s="6" t="s">
        <v>35</v>
      </c>
      <c r="BB115" s="6">
        <v>1</v>
      </c>
      <c r="BC115" s="6">
        <f t="shared" si="45"/>
        <v>1</v>
      </c>
      <c r="BD115" s="6" t="s">
        <v>35</v>
      </c>
      <c r="BE115" s="6" t="s">
        <v>35</v>
      </c>
      <c r="BF115" s="6" t="str">
        <f t="shared" si="46"/>
        <v>0</v>
      </c>
      <c r="BG115" s="6" t="s">
        <v>35</v>
      </c>
      <c r="BH115" s="6" t="s">
        <v>35</v>
      </c>
      <c r="BI115" s="6" t="str">
        <f t="shared" si="47"/>
        <v>0</v>
      </c>
      <c r="BJ115" s="6" t="s">
        <v>35</v>
      </c>
      <c r="BK115" s="6" t="s">
        <v>35</v>
      </c>
      <c r="BL115" s="6" t="str">
        <f t="shared" si="48"/>
        <v>0</v>
      </c>
      <c r="BM115" s="6" t="s">
        <v>35</v>
      </c>
      <c r="BN115" s="6" t="s">
        <v>35</v>
      </c>
      <c r="BO115" s="6" t="str">
        <f t="shared" si="49"/>
        <v>0</v>
      </c>
      <c r="BP115" s="6" t="s">
        <v>35</v>
      </c>
      <c r="BQ115" s="6" t="s">
        <v>35</v>
      </c>
      <c r="BR115" s="6" t="str">
        <f t="shared" si="50"/>
        <v>0</v>
      </c>
      <c r="BS115" s="6" t="s">
        <v>35</v>
      </c>
      <c r="BT115" s="6" t="s">
        <v>35</v>
      </c>
      <c r="BU115" s="6" t="str">
        <f t="shared" si="51"/>
        <v>0</v>
      </c>
      <c r="BV115" s="6" t="s">
        <v>35</v>
      </c>
      <c r="BW115" s="6" t="s">
        <v>35</v>
      </c>
      <c r="BX115" s="6" t="str">
        <f t="shared" si="52"/>
        <v>0</v>
      </c>
      <c r="BY115" s="6" t="s">
        <v>35</v>
      </c>
      <c r="BZ115" s="6" t="s">
        <v>35</v>
      </c>
      <c r="CA115" s="6" t="str">
        <f t="shared" si="53"/>
        <v>0</v>
      </c>
      <c r="CB115" s="6" t="s">
        <v>35</v>
      </c>
      <c r="CC115" s="6" t="s">
        <v>35</v>
      </c>
      <c r="CD115" s="6" t="str">
        <f t="shared" si="54"/>
        <v>0</v>
      </c>
      <c r="CE115" s="6" t="s">
        <v>35</v>
      </c>
      <c r="CF115" s="6" t="s">
        <v>35</v>
      </c>
      <c r="CG115" s="6" t="str">
        <f t="shared" si="55"/>
        <v>0</v>
      </c>
      <c r="CH115" s="6" t="s">
        <v>35</v>
      </c>
      <c r="CI115" s="6" t="s">
        <v>35</v>
      </c>
      <c r="CJ115" s="6" t="str">
        <f t="shared" si="56"/>
        <v>0</v>
      </c>
      <c r="CK115" s="6" t="s">
        <v>35</v>
      </c>
      <c r="CL115" s="6" t="s">
        <v>35</v>
      </c>
      <c r="CM115" s="6" t="str">
        <f t="shared" si="57"/>
        <v>0</v>
      </c>
      <c r="CN115" s="6" t="s">
        <v>35</v>
      </c>
      <c r="CO115" s="6">
        <v>1</v>
      </c>
      <c r="CP115" s="6">
        <f t="shared" si="58"/>
        <v>1</v>
      </c>
      <c r="CQ115" s="6">
        <v>2</v>
      </c>
      <c r="CR115" s="6">
        <v>15</v>
      </c>
      <c r="CS115" s="6">
        <f t="shared" si="59"/>
        <v>17</v>
      </c>
    </row>
    <row r="116" spans="1:97" s="155" customFormat="1" ht="12.75" customHeight="1">
      <c r="A116" s="45">
        <v>19</v>
      </c>
      <c r="B116" s="26" t="s">
        <v>219</v>
      </c>
      <c r="C116" s="45">
        <v>4001</v>
      </c>
      <c r="D116" s="28" t="s">
        <v>92</v>
      </c>
      <c r="E116" s="17">
        <v>15753</v>
      </c>
      <c r="F116" s="17">
        <v>1</v>
      </c>
      <c r="G116" s="6" t="s">
        <v>65</v>
      </c>
      <c r="H116" s="6">
        <v>2</v>
      </c>
      <c r="I116" s="6">
        <v>10</v>
      </c>
      <c r="J116" s="6">
        <f t="shared" si="30"/>
        <v>12</v>
      </c>
      <c r="K116" s="6">
        <v>3</v>
      </c>
      <c r="L116" s="6">
        <v>1</v>
      </c>
      <c r="M116" s="6">
        <f t="shared" si="31"/>
        <v>4</v>
      </c>
      <c r="N116" s="6">
        <v>5</v>
      </c>
      <c r="O116" s="6">
        <v>7</v>
      </c>
      <c r="P116" s="6">
        <f t="shared" si="32"/>
        <v>12</v>
      </c>
      <c r="Q116" s="6">
        <v>1</v>
      </c>
      <c r="R116" s="6">
        <v>9</v>
      </c>
      <c r="S116" s="6">
        <f t="shared" si="33"/>
        <v>10</v>
      </c>
      <c r="T116" s="6" t="s">
        <v>35</v>
      </c>
      <c r="U116" s="6" t="s">
        <v>35</v>
      </c>
      <c r="V116" s="6" t="str">
        <f t="shared" si="34"/>
        <v>0</v>
      </c>
      <c r="W116" s="6" t="s">
        <v>35</v>
      </c>
      <c r="X116" s="6" t="s">
        <v>35</v>
      </c>
      <c r="Y116" s="6" t="str">
        <f t="shared" si="35"/>
        <v>0</v>
      </c>
      <c r="Z116" s="6" t="s">
        <v>35</v>
      </c>
      <c r="AA116" s="6" t="s">
        <v>35</v>
      </c>
      <c r="AB116" s="6" t="str">
        <f t="shared" si="36"/>
        <v>0</v>
      </c>
      <c r="AC116" s="6">
        <v>1</v>
      </c>
      <c r="AD116" s="6">
        <v>1</v>
      </c>
      <c r="AE116" s="6">
        <f t="shared" si="37"/>
        <v>2</v>
      </c>
      <c r="AF116" s="6" t="s">
        <v>35</v>
      </c>
      <c r="AG116" s="6" t="s">
        <v>35</v>
      </c>
      <c r="AH116" s="6" t="str">
        <f t="shared" si="38"/>
        <v>0</v>
      </c>
      <c r="AI116" s="6" t="s">
        <v>35</v>
      </c>
      <c r="AJ116" s="6" t="s">
        <v>35</v>
      </c>
      <c r="AK116" s="6" t="str">
        <f t="shared" si="39"/>
        <v>0</v>
      </c>
      <c r="AL116" s="6" t="s">
        <v>35</v>
      </c>
      <c r="AM116" s="6" t="s">
        <v>35</v>
      </c>
      <c r="AN116" s="6" t="str">
        <f t="shared" si="40"/>
        <v>0</v>
      </c>
      <c r="AO116" s="6" t="s">
        <v>35</v>
      </c>
      <c r="AP116" s="6" t="s">
        <v>35</v>
      </c>
      <c r="AQ116" s="6" t="str">
        <f t="shared" si="41"/>
        <v>0</v>
      </c>
      <c r="AR116" s="6" t="s">
        <v>35</v>
      </c>
      <c r="AS116" s="6" t="s">
        <v>35</v>
      </c>
      <c r="AT116" s="6" t="str">
        <f t="shared" si="42"/>
        <v>0</v>
      </c>
      <c r="AU116" s="6" t="s">
        <v>35</v>
      </c>
      <c r="AV116" s="6" t="s">
        <v>35</v>
      </c>
      <c r="AW116" s="6" t="str">
        <f t="shared" si="43"/>
        <v>0</v>
      </c>
      <c r="AX116" s="6" t="s">
        <v>35</v>
      </c>
      <c r="AY116" s="6" t="s">
        <v>35</v>
      </c>
      <c r="AZ116" s="6" t="str">
        <f t="shared" si="44"/>
        <v>0</v>
      </c>
      <c r="BA116" s="6">
        <v>2</v>
      </c>
      <c r="BB116" s="6">
        <v>2</v>
      </c>
      <c r="BC116" s="6">
        <f t="shared" si="45"/>
        <v>4</v>
      </c>
      <c r="BD116" s="6" t="s">
        <v>35</v>
      </c>
      <c r="BE116" s="6" t="s">
        <v>35</v>
      </c>
      <c r="BF116" s="6" t="str">
        <f t="shared" si="46"/>
        <v>0</v>
      </c>
      <c r="BG116" s="6" t="s">
        <v>35</v>
      </c>
      <c r="BH116" s="6" t="s">
        <v>35</v>
      </c>
      <c r="BI116" s="6" t="str">
        <f t="shared" si="47"/>
        <v>0</v>
      </c>
      <c r="BJ116" s="6" t="s">
        <v>35</v>
      </c>
      <c r="BK116" s="6" t="s">
        <v>35</v>
      </c>
      <c r="BL116" s="6" t="str">
        <f t="shared" si="48"/>
        <v>0</v>
      </c>
      <c r="BM116" s="6" t="s">
        <v>35</v>
      </c>
      <c r="BN116" s="6" t="s">
        <v>35</v>
      </c>
      <c r="BO116" s="6" t="str">
        <f t="shared" si="49"/>
        <v>0</v>
      </c>
      <c r="BP116" s="6" t="s">
        <v>35</v>
      </c>
      <c r="BQ116" s="6" t="s">
        <v>35</v>
      </c>
      <c r="BR116" s="6" t="str">
        <f t="shared" si="50"/>
        <v>0</v>
      </c>
      <c r="BS116" s="6" t="s">
        <v>35</v>
      </c>
      <c r="BT116" s="6" t="s">
        <v>35</v>
      </c>
      <c r="BU116" s="6" t="str">
        <f t="shared" si="51"/>
        <v>0</v>
      </c>
      <c r="BV116" s="6" t="s">
        <v>35</v>
      </c>
      <c r="BW116" s="6" t="s">
        <v>35</v>
      </c>
      <c r="BX116" s="6" t="str">
        <f t="shared" si="52"/>
        <v>0</v>
      </c>
      <c r="BY116" s="6" t="s">
        <v>35</v>
      </c>
      <c r="BZ116" s="6" t="s">
        <v>35</v>
      </c>
      <c r="CA116" s="6" t="str">
        <f t="shared" si="53"/>
        <v>0</v>
      </c>
      <c r="CB116" s="6" t="s">
        <v>35</v>
      </c>
      <c r="CC116" s="6" t="s">
        <v>35</v>
      </c>
      <c r="CD116" s="6" t="str">
        <f t="shared" si="54"/>
        <v>0</v>
      </c>
      <c r="CE116" s="6" t="s">
        <v>35</v>
      </c>
      <c r="CF116" s="6" t="s">
        <v>35</v>
      </c>
      <c r="CG116" s="6" t="str">
        <f t="shared" si="55"/>
        <v>0</v>
      </c>
      <c r="CH116" s="6" t="s">
        <v>35</v>
      </c>
      <c r="CI116" s="6" t="s">
        <v>35</v>
      </c>
      <c r="CJ116" s="6" t="str">
        <f t="shared" si="56"/>
        <v>0</v>
      </c>
      <c r="CK116" s="6" t="s">
        <v>35</v>
      </c>
      <c r="CL116" s="6" t="s">
        <v>35</v>
      </c>
      <c r="CM116" s="6" t="str">
        <f t="shared" si="57"/>
        <v>0</v>
      </c>
      <c r="CN116" s="6">
        <v>3</v>
      </c>
      <c r="CO116" s="6">
        <v>3</v>
      </c>
      <c r="CP116" s="6">
        <f t="shared" si="58"/>
        <v>6</v>
      </c>
      <c r="CQ116" s="6">
        <v>17</v>
      </c>
      <c r="CR116" s="6">
        <v>33</v>
      </c>
      <c r="CS116" s="6">
        <f t="shared" si="59"/>
        <v>50</v>
      </c>
    </row>
    <row r="117" spans="1:97" s="155" customFormat="1" ht="12.75" customHeight="1">
      <c r="A117" s="45">
        <v>19</v>
      </c>
      <c r="B117" s="26" t="s">
        <v>219</v>
      </c>
      <c r="C117" s="45">
        <v>4021</v>
      </c>
      <c r="D117" s="28" t="s">
        <v>93</v>
      </c>
      <c r="E117" s="17">
        <v>17446</v>
      </c>
      <c r="F117" s="17">
        <v>1</v>
      </c>
      <c r="G117" s="6" t="s">
        <v>65</v>
      </c>
      <c r="H117" s="6">
        <v>2</v>
      </c>
      <c r="I117" s="6">
        <v>10</v>
      </c>
      <c r="J117" s="6">
        <f t="shared" si="30"/>
        <v>12</v>
      </c>
      <c r="K117" s="6">
        <v>3</v>
      </c>
      <c r="L117" s="6">
        <v>8</v>
      </c>
      <c r="M117" s="6">
        <f t="shared" si="31"/>
        <v>11</v>
      </c>
      <c r="N117" s="6">
        <v>7</v>
      </c>
      <c r="O117" s="6">
        <v>4</v>
      </c>
      <c r="P117" s="6">
        <f t="shared" si="32"/>
        <v>11</v>
      </c>
      <c r="Q117" s="6" t="s">
        <v>35</v>
      </c>
      <c r="R117" s="6">
        <v>5</v>
      </c>
      <c r="S117" s="6">
        <f t="shared" si="33"/>
        <v>5</v>
      </c>
      <c r="T117" s="6" t="s">
        <v>35</v>
      </c>
      <c r="U117" s="6" t="s">
        <v>35</v>
      </c>
      <c r="V117" s="6" t="str">
        <f t="shared" si="34"/>
        <v>0</v>
      </c>
      <c r="W117" s="6" t="s">
        <v>35</v>
      </c>
      <c r="X117" s="6" t="s">
        <v>35</v>
      </c>
      <c r="Y117" s="6" t="str">
        <f t="shared" si="35"/>
        <v>0</v>
      </c>
      <c r="Z117" s="6" t="s">
        <v>35</v>
      </c>
      <c r="AA117" s="6" t="s">
        <v>35</v>
      </c>
      <c r="AB117" s="6" t="str">
        <f t="shared" si="36"/>
        <v>0</v>
      </c>
      <c r="AC117" s="6" t="s">
        <v>35</v>
      </c>
      <c r="AD117" s="6">
        <v>1</v>
      </c>
      <c r="AE117" s="6">
        <f t="shared" si="37"/>
        <v>1</v>
      </c>
      <c r="AF117" s="6" t="s">
        <v>35</v>
      </c>
      <c r="AG117" s="6" t="s">
        <v>35</v>
      </c>
      <c r="AH117" s="6" t="str">
        <f t="shared" si="38"/>
        <v>0</v>
      </c>
      <c r="AI117" s="6" t="s">
        <v>35</v>
      </c>
      <c r="AJ117" s="6" t="s">
        <v>35</v>
      </c>
      <c r="AK117" s="6" t="str">
        <f t="shared" si="39"/>
        <v>0</v>
      </c>
      <c r="AL117" s="6" t="s">
        <v>35</v>
      </c>
      <c r="AM117" s="6" t="s">
        <v>35</v>
      </c>
      <c r="AN117" s="6" t="str">
        <f t="shared" si="40"/>
        <v>0</v>
      </c>
      <c r="AO117" s="6" t="s">
        <v>35</v>
      </c>
      <c r="AP117" s="6" t="s">
        <v>35</v>
      </c>
      <c r="AQ117" s="6" t="str">
        <f t="shared" si="41"/>
        <v>0</v>
      </c>
      <c r="AR117" s="6" t="s">
        <v>35</v>
      </c>
      <c r="AS117" s="6" t="s">
        <v>35</v>
      </c>
      <c r="AT117" s="6" t="str">
        <f t="shared" si="42"/>
        <v>0</v>
      </c>
      <c r="AU117" s="6" t="s">
        <v>35</v>
      </c>
      <c r="AV117" s="6" t="s">
        <v>35</v>
      </c>
      <c r="AW117" s="6" t="str">
        <f t="shared" si="43"/>
        <v>0</v>
      </c>
      <c r="AX117" s="6" t="s">
        <v>35</v>
      </c>
      <c r="AY117" s="6" t="s">
        <v>35</v>
      </c>
      <c r="AZ117" s="6" t="str">
        <f t="shared" si="44"/>
        <v>0</v>
      </c>
      <c r="BA117" s="6">
        <v>2</v>
      </c>
      <c r="BB117" s="6">
        <v>1</v>
      </c>
      <c r="BC117" s="6">
        <f t="shared" si="45"/>
        <v>3</v>
      </c>
      <c r="BD117" s="6" t="s">
        <v>35</v>
      </c>
      <c r="BE117" s="6" t="s">
        <v>35</v>
      </c>
      <c r="BF117" s="6" t="str">
        <f t="shared" si="46"/>
        <v>0</v>
      </c>
      <c r="BG117" s="6" t="s">
        <v>35</v>
      </c>
      <c r="BH117" s="6" t="s">
        <v>35</v>
      </c>
      <c r="BI117" s="6" t="str">
        <f t="shared" si="47"/>
        <v>0</v>
      </c>
      <c r="BJ117" s="6" t="s">
        <v>35</v>
      </c>
      <c r="BK117" s="6" t="s">
        <v>35</v>
      </c>
      <c r="BL117" s="6" t="str">
        <f t="shared" si="48"/>
        <v>0</v>
      </c>
      <c r="BM117" s="6" t="s">
        <v>35</v>
      </c>
      <c r="BN117" s="6" t="s">
        <v>35</v>
      </c>
      <c r="BO117" s="6" t="str">
        <f t="shared" si="49"/>
        <v>0</v>
      </c>
      <c r="BP117" s="6" t="s">
        <v>35</v>
      </c>
      <c r="BQ117" s="6" t="s">
        <v>35</v>
      </c>
      <c r="BR117" s="6" t="str">
        <f t="shared" si="50"/>
        <v>0</v>
      </c>
      <c r="BS117" s="6" t="s">
        <v>35</v>
      </c>
      <c r="BT117" s="6" t="s">
        <v>35</v>
      </c>
      <c r="BU117" s="6" t="str">
        <f t="shared" si="51"/>
        <v>0</v>
      </c>
      <c r="BV117" s="6" t="s">
        <v>35</v>
      </c>
      <c r="BW117" s="6" t="s">
        <v>35</v>
      </c>
      <c r="BX117" s="6" t="str">
        <f t="shared" si="52"/>
        <v>0</v>
      </c>
      <c r="BY117" s="6" t="s">
        <v>35</v>
      </c>
      <c r="BZ117" s="6" t="s">
        <v>35</v>
      </c>
      <c r="CA117" s="6" t="str">
        <f t="shared" si="53"/>
        <v>0</v>
      </c>
      <c r="CB117" s="6" t="s">
        <v>35</v>
      </c>
      <c r="CC117" s="6" t="s">
        <v>35</v>
      </c>
      <c r="CD117" s="6" t="str">
        <f t="shared" si="54"/>
        <v>0</v>
      </c>
      <c r="CE117" s="6" t="s">
        <v>35</v>
      </c>
      <c r="CF117" s="6" t="s">
        <v>35</v>
      </c>
      <c r="CG117" s="6" t="str">
        <f t="shared" si="55"/>
        <v>0</v>
      </c>
      <c r="CH117" s="6" t="s">
        <v>35</v>
      </c>
      <c r="CI117" s="6" t="s">
        <v>35</v>
      </c>
      <c r="CJ117" s="6" t="str">
        <f t="shared" si="56"/>
        <v>0</v>
      </c>
      <c r="CK117" s="6" t="s">
        <v>35</v>
      </c>
      <c r="CL117" s="6" t="s">
        <v>35</v>
      </c>
      <c r="CM117" s="6" t="str">
        <f t="shared" si="57"/>
        <v>0</v>
      </c>
      <c r="CN117" s="6">
        <v>2</v>
      </c>
      <c r="CO117" s="6">
        <v>5</v>
      </c>
      <c r="CP117" s="6">
        <f t="shared" si="58"/>
        <v>7</v>
      </c>
      <c r="CQ117" s="6">
        <v>16</v>
      </c>
      <c r="CR117" s="6">
        <v>34</v>
      </c>
      <c r="CS117" s="6">
        <f t="shared" si="59"/>
        <v>50</v>
      </c>
    </row>
    <row r="118" spans="1:97" s="155" customFormat="1" ht="12.75" hidden="1" customHeight="1">
      <c r="A118" s="45">
        <v>19</v>
      </c>
      <c r="B118" s="26" t="s">
        <v>219</v>
      </c>
      <c r="C118" s="45">
        <v>4040</v>
      </c>
      <c r="D118" s="28" t="s">
        <v>177</v>
      </c>
      <c r="E118" s="17">
        <v>10465</v>
      </c>
      <c r="F118" s="17">
        <v>1</v>
      </c>
      <c r="G118" s="6" t="s">
        <v>65</v>
      </c>
      <c r="H118" s="6" t="s">
        <v>35</v>
      </c>
      <c r="I118" s="6" t="s">
        <v>35</v>
      </c>
      <c r="J118" s="6" t="str">
        <f t="shared" si="30"/>
        <v>0</v>
      </c>
      <c r="K118" s="6" t="s">
        <v>35</v>
      </c>
      <c r="L118" s="6" t="s">
        <v>35</v>
      </c>
      <c r="M118" s="6" t="str">
        <f t="shared" si="31"/>
        <v>0</v>
      </c>
      <c r="N118" s="6" t="s">
        <v>35</v>
      </c>
      <c r="O118" s="6" t="s">
        <v>35</v>
      </c>
      <c r="P118" s="6" t="str">
        <f t="shared" si="32"/>
        <v>0</v>
      </c>
      <c r="Q118" s="6" t="s">
        <v>35</v>
      </c>
      <c r="R118" s="6" t="s">
        <v>35</v>
      </c>
      <c r="S118" s="6" t="str">
        <f t="shared" si="33"/>
        <v>0</v>
      </c>
      <c r="T118" s="6" t="s">
        <v>35</v>
      </c>
      <c r="U118" s="6" t="s">
        <v>35</v>
      </c>
      <c r="V118" s="6" t="str">
        <f t="shared" si="34"/>
        <v>0</v>
      </c>
      <c r="W118" s="6" t="s">
        <v>35</v>
      </c>
      <c r="X118" s="6" t="s">
        <v>35</v>
      </c>
      <c r="Y118" s="6" t="str">
        <f t="shared" si="35"/>
        <v>0</v>
      </c>
      <c r="Z118" s="6" t="s">
        <v>35</v>
      </c>
      <c r="AA118" s="6" t="s">
        <v>35</v>
      </c>
      <c r="AB118" s="6" t="str">
        <f t="shared" si="36"/>
        <v>0</v>
      </c>
      <c r="AC118" s="6" t="s">
        <v>35</v>
      </c>
      <c r="AD118" s="6" t="s">
        <v>35</v>
      </c>
      <c r="AE118" s="6" t="str">
        <f t="shared" si="37"/>
        <v>0</v>
      </c>
      <c r="AF118" s="6" t="s">
        <v>35</v>
      </c>
      <c r="AG118" s="6" t="s">
        <v>35</v>
      </c>
      <c r="AH118" s="6" t="str">
        <f t="shared" si="38"/>
        <v>0</v>
      </c>
      <c r="AI118" s="6" t="s">
        <v>35</v>
      </c>
      <c r="AJ118" s="6" t="s">
        <v>35</v>
      </c>
      <c r="AK118" s="6" t="str">
        <f t="shared" si="39"/>
        <v>0</v>
      </c>
      <c r="AL118" s="6" t="s">
        <v>35</v>
      </c>
      <c r="AM118" s="6" t="s">
        <v>35</v>
      </c>
      <c r="AN118" s="6" t="str">
        <f t="shared" si="40"/>
        <v>0</v>
      </c>
      <c r="AO118" s="6" t="s">
        <v>35</v>
      </c>
      <c r="AP118" s="6" t="s">
        <v>35</v>
      </c>
      <c r="AQ118" s="6" t="str">
        <f t="shared" si="41"/>
        <v>0</v>
      </c>
      <c r="AR118" s="6" t="s">
        <v>35</v>
      </c>
      <c r="AS118" s="6" t="s">
        <v>35</v>
      </c>
      <c r="AT118" s="6" t="str">
        <f t="shared" si="42"/>
        <v>0</v>
      </c>
      <c r="AU118" s="6" t="s">
        <v>35</v>
      </c>
      <c r="AV118" s="6" t="s">
        <v>35</v>
      </c>
      <c r="AW118" s="6" t="str">
        <f t="shared" si="43"/>
        <v>0</v>
      </c>
      <c r="AX118" s="6" t="s">
        <v>35</v>
      </c>
      <c r="AY118" s="6" t="s">
        <v>35</v>
      </c>
      <c r="AZ118" s="6" t="str">
        <f t="shared" si="44"/>
        <v>0</v>
      </c>
      <c r="BA118" s="6" t="s">
        <v>35</v>
      </c>
      <c r="BB118" s="6" t="s">
        <v>35</v>
      </c>
      <c r="BC118" s="6" t="str">
        <f t="shared" si="45"/>
        <v>0</v>
      </c>
      <c r="BD118" s="6" t="s">
        <v>35</v>
      </c>
      <c r="BE118" s="6" t="s">
        <v>35</v>
      </c>
      <c r="BF118" s="6" t="str">
        <f t="shared" si="46"/>
        <v>0</v>
      </c>
      <c r="BG118" s="6" t="s">
        <v>35</v>
      </c>
      <c r="BH118" s="6" t="s">
        <v>35</v>
      </c>
      <c r="BI118" s="6" t="str">
        <f t="shared" si="47"/>
        <v>0</v>
      </c>
      <c r="BJ118" s="6" t="s">
        <v>35</v>
      </c>
      <c r="BK118" s="6" t="s">
        <v>35</v>
      </c>
      <c r="BL118" s="6" t="str">
        <f t="shared" si="48"/>
        <v>0</v>
      </c>
      <c r="BM118" s="6" t="s">
        <v>35</v>
      </c>
      <c r="BN118" s="6" t="s">
        <v>35</v>
      </c>
      <c r="BO118" s="6" t="str">
        <f t="shared" si="49"/>
        <v>0</v>
      </c>
      <c r="BP118" s="6" t="s">
        <v>35</v>
      </c>
      <c r="BQ118" s="6" t="s">
        <v>35</v>
      </c>
      <c r="BR118" s="6" t="str">
        <f t="shared" si="50"/>
        <v>0</v>
      </c>
      <c r="BS118" s="6" t="s">
        <v>35</v>
      </c>
      <c r="BT118" s="6" t="s">
        <v>35</v>
      </c>
      <c r="BU118" s="6" t="str">
        <f t="shared" si="51"/>
        <v>0</v>
      </c>
      <c r="BV118" s="6" t="s">
        <v>35</v>
      </c>
      <c r="BW118" s="6" t="s">
        <v>35</v>
      </c>
      <c r="BX118" s="6" t="str">
        <f t="shared" si="52"/>
        <v>0</v>
      </c>
      <c r="BY118" s="6" t="s">
        <v>35</v>
      </c>
      <c r="BZ118" s="6" t="s">
        <v>35</v>
      </c>
      <c r="CA118" s="6" t="str">
        <f t="shared" si="53"/>
        <v>0</v>
      </c>
      <c r="CB118" s="6" t="s">
        <v>35</v>
      </c>
      <c r="CC118" s="6" t="s">
        <v>35</v>
      </c>
      <c r="CD118" s="6" t="str">
        <f t="shared" si="54"/>
        <v>0</v>
      </c>
      <c r="CE118" s="6" t="s">
        <v>35</v>
      </c>
      <c r="CF118" s="6" t="s">
        <v>35</v>
      </c>
      <c r="CG118" s="6" t="str">
        <f t="shared" si="55"/>
        <v>0</v>
      </c>
      <c r="CH118" s="6" t="s">
        <v>35</v>
      </c>
      <c r="CI118" s="6" t="s">
        <v>35</v>
      </c>
      <c r="CJ118" s="6" t="str">
        <f t="shared" si="56"/>
        <v>0</v>
      </c>
      <c r="CK118" s="6" t="s">
        <v>35</v>
      </c>
      <c r="CL118" s="6" t="s">
        <v>35</v>
      </c>
      <c r="CM118" s="6" t="str">
        <f t="shared" si="57"/>
        <v>0</v>
      </c>
      <c r="CN118" s="6" t="s">
        <v>35</v>
      </c>
      <c r="CO118" s="6" t="s">
        <v>35</v>
      </c>
      <c r="CP118" s="6" t="str">
        <f t="shared" si="58"/>
        <v>0</v>
      </c>
      <c r="CQ118" s="6" t="s">
        <v>35</v>
      </c>
      <c r="CR118" s="6" t="s">
        <v>35</v>
      </c>
      <c r="CS118" s="6" t="str">
        <f t="shared" si="59"/>
        <v>0</v>
      </c>
    </row>
    <row r="119" spans="1:97" s="155" customFormat="1" ht="12.75" customHeight="1">
      <c r="A119" s="45">
        <v>19</v>
      </c>
      <c r="B119" s="26" t="s">
        <v>219</v>
      </c>
      <c r="C119" s="45">
        <v>4045</v>
      </c>
      <c r="D119" s="28" t="s">
        <v>94</v>
      </c>
      <c r="E119" s="17">
        <v>19430</v>
      </c>
      <c r="F119" s="17">
        <v>1</v>
      </c>
      <c r="G119" s="6" t="s">
        <v>65</v>
      </c>
      <c r="H119" s="6">
        <v>2</v>
      </c>
      <c r="I119" s="6">
        <v>5</v>
      </c>
      <c r="J119" s="6">
        <f t="shared" si="30"/>
        <v>7</v>
      </c>
      <c r="K119" s="6">
        <v>4</v>
      </c>
      <c r="L119" s="6">
        <v>11</v>
      </c>
      <c r="M119" s="6">
        <f t="shared" si="31"/>
        <v>15</v>
      </c>
      <c r="N119" s="6">
        <v>5</v>
      </c>
      <c r="O119" s="6">
        <v>5</v>
      </c>
      <c r="P119" s="6">
        <f t="shared" si="32"/>
        <v>10</v>
      </c>
      <c r="Q119" s="6">
        <v>1</v>
      </c>
      <c r="R119" s="6">
        <v>9</v>
      </c>
      <c r="S119" s="6">
        <f t="shared" si="33"/>
        <v>10</v>
      </c>
      <c r="T119" s="6" t="s">
        <v>35</v>
      </c>
      <c r="U119" s="6" t="s">
        <v>35</v>
      </c>
      <c r="V119" s="6" t="str">
        <f t="shared" si="34"/>
        <v>0</v>
      </c>
      <c r="W119" s="6" t="s">
        <v>35</v>
      </c>
      <c r="X119" s="6" t="s">
        <v>35</v>
      </c>
      <c r="Y119" s="6" t="str">
        <f t="shared" si="35"/>
        <v>0</v>
      </c>
      <c r="Z119" s="6" t="s">
        <v>35</v>
      </c>
      <c r="AA119" s="6" t="s">
        <v>35</v>
      </c>
      <c r="AB119" s="6" t="str">
        <f t="shared" si="36"/>
        <v>0</v>
      </c>
      <c r="AC119" s="6">
        <v>2</v>
      </c>
      <c r="AD119" s="6">
        <v>1</v>
      </c>
      <c r="AE119" s="6">
        <f t="shared" si="37"/>
        <v>3</v>
      </c>
      <c r="AF119" s="6" t="s">
        <v>35</v>
      </c>
      <c r="AG119" s="6" t="s">
        <v>35</v>
      </c>
      <c r="AH119" s="6" t="str">
        <f t="shared" si="38"/>
        <v>0</v>
      </c>
      <c r="AI119" s="6" t="s">
        <v>35</v>
      </c>
      <c r="AJ119" s="6" t="s">
        <v>35</v>
      </c>
      <c r="AK119" s="6" t="str">
        <f t="shared" si="39"/>
        <v>0</v>
      </c>
      <c r="AL119" s="6" t="s">
        <v>35</v>
      </c>
      <c r="AM119" s="6" t="s">
        <v>35</v>
      </c>
      <c r="AN119" s="6" t="str">
        <f t="shared" si="40"/>
        <v>0</v>
      </c>
      <c r="AO119" s="6" t="s">
        <v>35</v>
      </c>
      <c r="AP119" s="6" t="s">
        <v>35</v>
      </c>
      <c r="AQ119" s="6" t="str">
        <f t="shared" si="41"/>
        <v>0</v>
      </c>
      <c r="AR119" s="6" t="s">
        <v>35</v>
      </c>
      <c r="AS119" s="6" t="s">
        <v>35</v>
      </c>
      <c r="AT119" s="6" t="str">
        <f t="shared" si="42"/>
        <v>0</v>
      </c>
      <c r="AU119" s="6" t="s">
        <v>35</v>
      </c>
      <c r="AV119" s="6" t="s">
        <v>35</v>
      </c>
      <c r="AW119" s="6" t="str">
        <f t="shared" si="43"/>
        <v>0</v>
      </c>
      <c r="AX119" s="6" t="s">
        <v>35</v>
      </c>
      <c r="AY119" s="6" t="s">
        <v>35</v>
      </c>
      <c r="AZ119" s="6" t="str">
        <f t="shared" si="44"/>
        <v>0</v>
      </c>
      <c r="BA119" s="6" t="s">
        <v>35</v>
      </c>
      <c r="BB119" s="6">
        <v>3</v>
      </c>
      <c r="BC119" s="6">
        <f t="shared" si="45"/>
        <v>3</v>
      </c>
      <c r="BD119" s="6" t="s">
        <v>35</v>
      </c>
      <c r="BE119" s="6" t="s">
        <v>35</v>
      </c>
      <c r="BF119" s="6" t="str">
        <f t="shared" si="46"/>
        <v>0</v>
      </c>
      <c r="BG119" s="6" t="s">
        <v>35</v>
      </c>
      <c r="BH119" s="6" t="s">
        <v>35</v>
      </c>
      <c r="BI119" s="6" t="str">
        <f t="shared" si="47"/>
        <v>0</v>
      </c>
      <c r="BJ119" s="6" t="s">
        <v>35</v>
      </c>
      <c r="BK119" s="6" t="s">
        <v>35</v>
      </c>
      <c r="BL119" s="6" t="str">
        <f t="shared" si="48"/>
        <v>0</v>
      </c>
      <c r="BM119" s="6" t="s">
        <v>35</v>
      </c>
      <c r="BN119" s="6" t="s">
        <v>35</v>
      </c>
      <c r="BO119" s="6" t="str">
        <f t="shared" si="49"/>
        <v>0</v>
      </c>
      <c r="BP119" s="6" t="s">
        <v>35</v>
      </c>
      <c r="BQ119" s="6" t="s">
        <v>35</v>
      </c>
      <c r="BR119" s="6" t="str">
        <f t="shared" si="50"/>
        <v>0</v>
      </c>
      <c r="BS119" s="6" t="s">
        <v>35</v>
      </c>
      <c r="BT119" s="6" t="s">
        <v>35</v>
      </c>
      <c r="BU119" s="6" t="str">
        <f t="shared" si="51"/>
        <v>0</v>
      </c>
      <c r="BV119" s="6" t="s">
        <v>35</v>
      </c>
      <c r="BW119" s="6" t="s">
        <v>35</v>
      </c>
      <c r="BX119" s="6" t="str">
        <f t="shared" si="52"/>
        <v>0</v>
      </c>
      <c r="BY119" s="6" t="s">
        <v>35</v>
      </c>
      <c r="BZ119" s="6" t="s">
        <v>35</v>
      </c>
      <c r="CA119" s="6" t="str">
        <f t="shared" si="53"/>
        <v>0</v>
      </c>
      <c r="CB119" s="6" t="s">
        <v>35</v>
      </c>
      <c r="CC119" s="6" t="s">
        <v>35</v>
      </c>
      <c r="CD119" s="6" t="str">
        <f t="shared" si="54"/>
        <v>0</v>
      </c>
      <c r="CE119" s="6" t="s">
        <v>35</v>
      </c>
      <c r="CF119" s="6" t="s">
        <v>35</v>
      </c>
      <c r="CG119" s="6" t="str">
        <f t="shared" si="55"/>
        <v>0</v>
      </c>
      <c r="CH119" s="6" t="s">
        <v>35</v>
      </c>
      <c r="CI119" s="6" t="s">
        <v>35</v>
      </c>
      <c r="CJ119" s="6" t="str">
        <f t="shared" si="56"/>
        <v>0</v>
      </c>
      <c r="CK119" s="6" t="s">
        <v>35</v>
      </c>
      <c r="CL119" s="6" t="s">
        <v>35</v>
      </c>
      <c r="CM119" s="6" t="str">
        <f t="shared" si="57"/>
        <v>0</v>
      </c>
      <c r="CN119" s="6" t="s">
        <v>35</v>
      </c>
      <c r="CO119" s="6">
        <v>2</v>
      </c>
      <c r="CP119" s="6">
        <f t="shared" si="58"/>
        <v>2</v>
      </c>
      <c r="CQ119" s="6">
        <v>14</v>
      </c>
      <c r="CR119" s="6">
        <v>36</v>
      </c>
      <c r="CS119" s="6">
        <f t="shared" si="59"/>
        <v>50</v>
      </c>
    </row>
    <row r="120" spans="1:97" s="155" customFormat="1" ht="12.75" customHeight="1">
      <c r="A120" s="45">
        <v>19</v>
      </c>
      <c r="B120" s="26" t="s">
        <v>219</v>
      </c>
      <c r="C120" s="45">
        <v>4082</v>
      </c>
      <c r="D120" s="28" t="s">
        <v>95</v>
      </c>
      <c r="E120" s="17">
        <v>14120</v>
      </c>
      <c r="F120" s="17">
        <v>1</v>
      </c>
      <c r="G120" s="6" t="s">
        <v>65</v>
      </c>
      <c r="H120" s="6" t="s">
        <v>35</v>
      </c>
      <c r="I120" s="6">
        <v>6</v>
      </c>
      <c r="J120" s="6">
        <f t="shared" si="30"/>
        <v>6</v>
      </c>
      <c r="K120" s="6">
        <v>2</v>
      </c>
      <c r="L120" s="6">
        <v>9</v>
      </c>
      <c r="M120" s="6">
        <f t="shared" si="31"/>
        <v>11</v>
      </c>
      <c r="N120" s="6">
        <v>1</v>
      </c>
      <c r="O120" s="6">
        <v>4</v>
      </c>
      <c r="P120" s="6">
        <f t="shared" si="32"/>
        <v>5</v>
      </c>
      <c r="Q120" s="6">
        <v>3</v>
      </c>
      <c r="R120" s="6">
        <v>6</v>
      </c>
      <c r="S120" s="6">
        <f t="shared" si="33"/>
        <v>9</v>
      </c>
      <c r="T120" s="6" t="s">
        <v>35</v>
      </c>
      <c r="U120" s="6" t="s">
        <v>35</v>
      </c>
      <c r="V120" s="6" t="str">
        <f t="shared" si="34"/>
        <v>0</v>
      </c>
      <c r="W120" s="6" t="s">
        <v>35</v>
      </c>
      <c r="X120" s="6" t="s">
        <v>35</v>
      </c>
      <c r="Y120" s="6" t="str">
        <f t="shared" si="35"/>
        <v>0</v>
      </c>
      <c r="Z120" s="6" t="s">
        <v>35</v>
      </c>
      <c r="AA120" s="6" t="s">
        <v>35</v>
      </c>
      <c r="AB120" s="6" t="str">
        <f t="shared" si="36"/>
        <v>0</v>
      </c>
      <c r="AC120" s="6">
        <v>1</v>
      </c>
      <c r="AD120" s="6">
        <v>1</v>
      </c>
      <c r="AE120" s="6">
        <f t="shared" si="37"/>
        <v>2</v>
      </c>
      <c r="AF120" s="6" t="s">
        <v>35</v>
      </c>
      <c r="AG120" s="6" t="s">
        <v>35</v>
      </c>
      <c r="AH120" s="6" t="str">
        <f t="shared" si="38"/>
        <v>0</v>
      </c>
      <c r="AI120" s="6" t="s">
        <v>35</v>
      </c>
      <c r="AJ120" s="6" t="s">
        <v>35</v>
      </c>
      <c r="AK120" s="6" t="str">
        <f t="shared" si="39"/>
        <v>0</v>
      </c>
      <c r="AL120" s="6" t="s">
        <v>35</v>
      </c>
      <c r="AM120" s="6" t="s">
        <v>35</v>
      </c>
      <c r="AN120" s="6" t="str">
        <f t="shared" si="40"/>
        <v>0</v>
      </c>
      <c r="AO120" s="6" t="s">
        <v>35</v>
      </c>
      <c r="AP120" s="6" t="s">
        <v>35</v>
      </c>
      <c r="AQ120" s="6" t="str">
        <f t="shared" si="41"/>
        <v>0</v>
      </c>
      <c r="AR120" s="6" t="s">
        <v>35</v>
      </c>
      <c r="AS120" s="6" t="s">
        <v>35</v>
      </c>
      <c r="AT120" s="6" t="str">
        <f t="shared" si="42"/>
        <v>0</v>
      </c>
      <c r="AU120" s="6" t="s">
        <v>35</v>
      </c>
      <c r="AV120" s="6" t="s">
        <v>35</v>
      </c>
      <c r="AW120" s="6" t="str">
        <f t="shared" si="43"/>
        <v>0</v>
      </c>
      <c r="AX120" s="6" t="s">
        <v>35</v>
      </c>
      <c r="AY120" s="6" t="s">
        <v>35</v>
      </c>
      <c r="AZ120" s="6" t="str">
        <f t="shared" si="44"/>
        <v>0</v>
      </c>
      <c r="BA120" s="6">
        <v>1</v>
      </c>
      <c r="BB120" s="6">
        <v>1</v>
      </c>
      <c r="BC120" s="6">
        <f t="shared" si="45"/>
        <v>2</v>
      </c>
      <c r="BD120" s="6" t="s">
        <v>35</v>
      </c>
      <c r="BE120" s="6" t="s">
        <v>35</v>
      </c>
      <c r="BF120" s="6" t="str">
        <f t="shared" si="46"/>
        <v>0</v>
      </c>
      <c r="BG120" s="6" t="s">
        <v>35</v>
      </c>
      <c r="BH120" s="6" t="s">
        <v>35</v>
      </c>
      <c r="BI120" s="6" t="str">
        <f t="shared" si="47"/>
        <v>0</v>
      </c>
      <c r="BJ120" s="6" t="s">
        <v>35</v>
      </c>
      <c r="BK120" s="6" t="s">
        <v>35</v>
      </c>
      <c r="BL120" s="6" t="str">
        <f t="shared" si="48"/>
        <v>0</v>
      </c>
      <c r="BM120" s="6" t="s">
        <v>35</v>
      </c>
      <c r="BN120" s="6" t="s">
        <v>35</v>
      </c>
      <c r="BO120" s="6" t="str">
        <f t="shared" si="49"/>
        <v>0</v>
      </c>
      <c r="BP120" s="6" t="s">
        <v>35</v>
      </c>
      <c r="BQ120" s="6" t="s">
        <v>35</v>
      </c>
      <c r="BR120" s="6" t="str">
        <f t="shared" si="50"/>
        <v>0</v>
      </c>
      <c r="BS120" s="6" t="s">
        <v>35</v>
      </c>
      <c r="BT120" s="6" t="s">
        <v>35</v>
      </c>
      <c r="BU120" s="6" t="str">
        <f t="shared" si="51"/>
        <v>0</v>
      </c>
      <c r="BV120" s="6" t="s">
        <v>35</v>
      </c>
      <c r="BW120" s="6" t="s">
        <v>35</v>
      </c>
      <c r="BX120" s="6" t="str">
        <f t="shared" si="52"/>
        <v>0</v>
      </c>
      <c r="BY120" s="6" t="s">
        <v>35</v>
      </c>
      <c r="BZ120" s="6" t="s">
        <v>35</v>
      </c>
      <c r="CA120" s="6" t="str">
        <f t="shared" si="53"/>
        <v>0</v>
      </c>
      <c r="CB120" s="6" t="s">
        <v>35</v>
      </c>
      <c r="CC120" s="6" t="s">
        <v>35</v>
      </c>
      <c r="CD120" s="6" t="str">
        <f t="shared" si="54"/>
        <v>0</v>
      </c>
      <c r="CE120" s="6" t="s">
        <v>35</v>
      </c>
      <c r="CF120" s="6" t="s">
        <v>35</v>
      </c>
      <c r="CG120" s="6" t="str">
        <f t="shared" si="55"/>
        <v>0</v>
      </c>
      <c r="CH120" s="6" t="s">
        <v>35</v>
      </c>
      <c r="CI120" s="6" t="s">
        <v>35</v>
      </c>
      <c r="CJ120" s="6" t="str">
        <f t="shared" si="56"/>
        <v>0</v>
      </c>
      <c r="CK120" s="6" t="s">
        <v>35</v>
      </c>
      <c r="CL120" s="6" t="s">
        <v>35</v>
      </c>
      <c r="CM120" s="6" t="str">
        <f t="shared" si="57"/>
        <v>0</v>
      </c>
      <c r="CN120" s="6">
        <v>2</v>
      </c>
      <c r="CO120" s="6">
        <v>3</v>
      </c>
      <c r="CP120" s="6">
        <f t="shared" si="58"/>
        <v>5</v>
      </c>
      <c r="CQ120" s="6">
        <v>10</v>
      </c>
      <c r="CR120" s="6">
        <v>30</v>
      </c>
      <c r="CS120" s="6">
        <f t="shared" si="59"/>
        <v>40</v>
      </c>
    </row>
    <row r="121" spans="1:97" s="155" customFormat="1" ht="12.75" hidden="1" customHeight="1">
      <c r="A121" s="45">
        <v>19</v>
      </c>
      <c r="B121" s="26" t="s">
        <v>219</v>
      </c>
      <c r="C121" s="45">
        <v>4258</v>
      </c>
      <c r="D121" s="28" t="s">
        <v>155</v>
      </c>
      <c r="E121" s="17">
        <v>11206</v>
      </c>
      <c r="F121" s="17">
        <v>1</v>
      </c>
      <c r="G121" s="6" t="s">
        <v>65</v>
      </c>
      <c r="H121" s="6" t="s">
        <v>35</v>
      </c>
      <c r="I121" s="6" t="s">
        <v>35</v>
      </c>
      <c r="J121" s="6" t="str">
        <f t="shared" si="30"/>
        <v>0</v>
      </c>
      <c r="K121" s="6" t="s">
        <v>35</v>
      </c>
      <c r="L121" s="6" t="s">
        <v>35</v>
      </c>
      <c r="M121" s="6" t="str">
        <f t="shared" si="31"/>
        <v>0</v>
      </c>
      <c r="N121" s="6" t="s">
        <v>35</v>
      </c>
      <c r="O121" s="6" t="s">
        <v>35</v>
      </c>
      <c r="P121" s="6" t="str">
        <f t="shared" si="32"/>
        <v>0</v>
      </c>
      <c r="Q121" s="6" t="s">
        <v>35</v>
      </c>
      <c r="R121" s="6" t="s">
        <v>35</v>
      </c>
      <c r="S121" s="6" t="str">
        <f t="shared" si="33"/>
        <v>0</v>
      </c>
      <c r="T121" s="6" t="s">
        <v>35</v>
      </c>
      <c r="U121" s="6" t="s">
        <v>35</v>
      </c>
      <c r="V121" s="6" t="str">
        <f t="shared" si="34"/>
        <v>0</v>
      </c>
      <c r="W121" s="6" t="s">
        <v>35</v>
      </c>
      <c r="X121" s="6" t="s">
        <v>35</v>
      </c>
      <c r="Y121" s="6" t="str">
        <f t="shared" si="35"/>
        <v>0</v>
      </c>
      <c r="Z121" s="6" t="s">
        <v>35</v>
      </c>
      <c r="AA121" s="6" t="s">
        <v>35</v>
      </c>
      <c r="AB121" s="6" t="str">
        <f t="shared" si="36"/>
        <v>0</v>
      </c>
      <c r="AC121" s="6" t="s">
        <v>35</v>
      </c>
      <c r="AD121" s="6" t="s">
        <v>35</v>
      </c>
      <c r="AE121" s="6" t="str">
        <f t="shared" si="37"/>
        <v>0</v>
      </c>
      <c r="AF121" s="6" t="s">
        <v>35</v>
      </c>
      <c r="AG121" s="6" t="s">
        <v>35</v>
      </c>
      <c r="AH121" s="6" t="str">
        <f t="shared" si="38"/>
        <v>0</v>
      </c>
      <c r="AI121" s="6" t="s">
        <v>35</v>
      </c>
      <c r="AJ121" s="6" t="s">
        <v>35</v>
      </c>
      <c r="AK121" s="6" t="str">
        <f t="shared" si="39"/>
        <v>0</v>
      </c>
      <c r="AL121" s="6" t="s">
        <v>35</v>
      </c>
      <c r="AM121" s="6" t="s">
        <v>35</v>
      </c>
      <c r="AN121" s="6" t="str">
        <f t="shared" si="40"/>
        <v>0</v>
      </c>
      <c r="AO121" s="6" t="s">
        <v>35</v>
      </c>
      <c r="AP121" s="6" t="s">
        <v>35</v>
      </c>
      <c r="AQ121" s="6" t="str">
        <f t="shared" si="41"/>
        <v>0</v>
      </c>
      <c r="AR121" s="6" t="s">
        <v>35</v>
      </c>
      <c r="AS121" s="6" t="s">
        <v>35</v>
      </c>
      <c r="AT121" s="6" t="str">
        <f t="shared" si="42"/>
        <v>0</v>
      </c>
      <c r="AU121" s="6" t="s">
        <v>35</v>
      </c>
      <c r="AV121" s="6" t="s">
        <v>35</v>
      </c>
      <c r="AW121" s="6" t="str">
        <f t="shared" si="43"/>
        <v>0</v>
      </c>
      <c r="AX121" s="6" t="s">
        <v>35</v>
      </c>
      <c r="AY121" s="6" t="s">
        <v>35</v>
      </c>
      <c r="AZ121" s="6" t="str">
        <f t="shared" si="44"/>
        <v>0</v>
      </c>
      <c r="BA121" s="6" t="s">
        <v>35</v>
      </c>
      <c r="BB121" s="6" t="s">
        <v>35</v>
      </c>
      <c r="BC121" s="6" t="str">
        <f t="shared" si="45"/>
        <v>0</v>
      </c>
      <c r="BD121" s="6" t="s">
        <v>35</v>
      </c>
      <c r="BE121" s="6" t="s">
        <v>35</v>
      </c>
      <c r="BF121" s="6" t="str">
        <f t="shared" si="46"/>
        <v>0</v>
      </c>
      <c r="BG121" s="6" t="s">
        <v>35</v>
      </c>
      <c r="BH121" s="6" t="s">
        <v>35</v>
      </c>
      <c r="BI121" s="6" t="str">
        <f t="shared" si="47"/>
        <v>0</v>
      </c>
      <c r="BJ121" s="6" t="s">
        <v>35</v>
      </c>
      <c r="BK121" s="6" t="s">
        <v>35</v>
      </c>
      <c r="BL121" s="6" t="str">
        <f t="shared" si="48"/>
        <v>0</v>
      </c>
      <c r="BM121" s="6" t="s">
        <v>35</v>
      </c>
      <c r="BN121" s="6" t="s">
        <v>35</v>
      </c>
      <c r="BO121" s="6" t="str">
        <f t="shared" si="49"/>
        <v>0</v>
      </c>
      <c r="BP121" s="6" t="s">
        <v>35</v>
      </c>
      <c r="BQ121" s="6" t="s">
        <v>35</v>
      </c>
      <c r="BR121" s="6" t="str">
        <f t="shared" si="50"/>
        <v>0</v>
      </c>
      <c r="BS121" s="6" t="s">
        <v>35</v>
      </c>
      <c r="BT121" s="6" t="s">
        <v>35</v>
      </c>
      <c r="BU121" s="6" t="str">
        <f t="shared" si="51"/>
        <v>0</v>
      </c>
      <c r="BV121" s="6" t="s">
        <v>35</v>
      </c>
      <c r="BW121" s="6" t="s">
        <v>35</v>
      </c>
      <c r="BX121" s="6" t="str">
        <f t="shared" si="52"/>
        <v>0</v>
      </c>
      <c r="BY121" s="6" t="s">
        <v>35</v>
      </c>
      <c r="BZ121" s="6" t="s">
        <v>35</v>
      </c>
      <c r="CA121" s="6" t="str">
        <f t="shared" si="53"/>
        <v>0</v>
      </c>
      <c r="CB121" s="6" t="s">
        <v>35</v>
      </c>
      <c r="CC121" s="6" t="s">
        <v>35</v>
      </c>
      <c r="CD121" s="6" t="str">
        <f t="shared" si="54"/>
        <v>0</v>
      </c>
      <c r="CE121" s="6" t="s">
        <v>35</v>
      </c>
      <c r="CF121" s="6" t="s">
        <v>35</v>
      </c>
      <c r="CG121" s="6" t="str">
        <f t="shared" si="55"/>
        <v>0</v>
      </c>
      <c r="CH121" s="6" t="s">
        <v>35</v>
      </c>
      <c r="CI121" s="6" t="s">
        <v>35</v>
      </c>
      <c r="CJ121" s="6" t="str">
        <f t="shared" si="56"/>
        <v>0</v>
      </c>
      <c r="CK121" s="6" t="s">
        <v>35</v>
      </c>
      <c r="CL121" s="6" t="s">
        <v>35</v>
      </c>
      <c r="CM121" s="6" t="str">
        <f t="shared" si="57"/>
        <v>0</v>
      </c>
      <c r="CN121" s="6" t="s">
        <v>35</v>
      </c>
      <c r="CO121" s="6" t="s">
        <v>35</v>
      </c>
      <c r="CP121" s="6" t="str">
        <f t="shared" si="58"/>
        <v>0</v>
      </c>
      <c r="CQ121" s="6" t="s">
        <v>35</v>
      </c>
      <c r="CR121" s="6" t="s">
        <v>35</v>
      </c>
      <c r="CS121" s="6" t="str">
        <f t="shared" si="59"/>
        <v>0</v>
      </c>
    </row>
    <row r="122" spans="1:97" s="155" customFormat="1" ht="12.75" hidden="1" customHeight="1">
      <c r="A122" s="45">
        <v>19</v>
      </c>
      <c r="B122" s="26" t="s">
        <v>219</v>
      </c>
      <c r="C122" s="45">
        <v>4280</v>
      </c>
      <c r="D122" s="28" t="s">
        <v>178</v>
      </c>
      <c r="E122" s="17">
        <v>11665</v>
      </c>
      <c r="F122" s="17">
        <v>1</v>
      </c>
      <c r="G122" s="6" t="s">
        <v>65</v>
      </c>
      <c r="H122" s="6" t="s">
        <v>35</v>
      </c>
      <c r="I122" s="6" t="s">
        <v>35</v>
      </c>
      <c r="J122" s="6" t="str">
        <f t="shared" si="30"/>
        <v>0</v>
      </c>
      <c r="K122" s="6" t="s">
        <v>35</v>
      </c>
      <c r="L122" s="6" t="s">
        <v>35</v>
      </c>
      <c r="M122" s="6" t="str">
        <f t="shared" si="31"/>
        <v>0</v>
      </c>
      <c r="N122" s="6" t="s">
        <v>35</v>
      </c>
      <c r="O122" s="6" t="s">
        <v>35</v>
      </c>
      <c r="P122" s="6" t="str">
        <f t="shared" si="32"/>
        <v>0</v>
      </c>
      <c r="Q122" s="6" t="s">
        <v>35</v>
      </c>
      <c r="R122" s="6" t="s">
        <v>35</v>
      </c>
      <c r="S122" s="6" t="str">
        <f t="shared" si="33"/>
        <v>0</v>
      </c>
      <c r="T122" s="6" t="s">
        <v>35</v>
      </c>
      <c r="U122" s="6" t="s">
        <v>35</v>
      </c>
      <c r="V122" s="6" t="str">
        <f t="shared" si="34"/>
        <v>0</v>
      </c>
      <c r="W122" s="6" t="s">
        <v>35</v>
      </c>
      <c r="X122" s="6" t="s">
        <v>35</v>
      </c>
      <c r="Y122" s="6" t="str">
        <f t="shared" si="35"/>
        <v>0</v>
      </c>
      <c r="Z122" s="6" t="s">
        <v>35</v>
      </c>
      <c r="AA122" s="6" t="s">
        <v>35</v>
      </c>
      <c r="AB122" s="6" t="str">
        <f t="shared" si="36"/>
        <v>0</v>
      </c>
      <c r="AC122" s="6" t="s">
        <v>35</v>
      </c>
      <c r="AD122" s="6" t="s">
        <v>35</v>
      </c>
      <c r="AE122" s="6" t="str">
        <f t="shared" si="37"/>
        <v>0</v>
      </c>
      <c r="AF122" s="6" t="s">
        <v>35</v>
      </c>
      <c r="AG122" s="6" t="s">
        <v>35</v>
      </c>
      <c r="AH122" s="6" t="str">
        <f t="shared" si="38"/>
        <v>0</v>
      </c>
      <c r="AI122" s="6" t="s">
        <v>35</v>
      </c>
      <c r="AJ122" s="6" t="s">
        <v>35</v>
      </c>
      <c r="AK122" s="6" t="str">
        <f t="shared" si="39"/>
        <v>0</v>
      </c>
      <c r="AL122" s="6" t="s">
        <v>35</v>
      </c>
      <c r="AM122" s="6" t="s">
        <v>35</v>
      </c>
      <c r="AN122" s="6" t="str">
        <f t="shared" si="40"/>
        <v>0</v>
      </c>
      <c r="AO122" s="6" t="s">
        <v>35</v>
      </c>
      <c r="AP122" s="6" t="s">
        <v>35</v>
      </c>
      <c r="AQ122" s="6" t="str">
        <f t="shared" si="41"/>
        <v>0</v>
      </c>
      <c r="AR122" s="6" t="s">
        <v>35</v>
      </c>
      <c r="AS122" s="6" t="s">
        <v>35</v>
      </c>
      <c r="AT122" s="6" t="str">
        <f t="shared" si="42"/>
        <v>0</v>
      </c>
      <c r="AU122" s="6" t="s">
        <v>35</v>
      </c>
      <c r="AV122" s="6" t="s">
        <v>35</v>
      </c>
      <c r="AW122" s="6" t="str">
        <f t="shared" si="43"/>
        <v>0</v>
      </c>
      <c r="AX122" s="6" t="s">
        <v>35</v>
      </c>
      <c r="AY122" s="6" t="s">
        <v>35</v>
      </c>
      <c r="AZ122" s="6" t="str">
        <f t="shared" si="44"/>
        <v>0</v>
      </c>
      <c r="BA122" s="6" t="s">
        <v>35</v>
      </c>
      <c r="BB122" s="6" t="s">
        <v>35</v>
      </c>
      <c r="BC122" s="6" t="str">
        <f t="shared" si="45"/>
        <v>0</v>
      </c>
      <c r="BD122" s="6" t="s">
        <v>35</v>
      </c>
      <c r="BE122" s="6" t="s">
        <v>35</v>
      </c>
      <c r="BF122" s="6" t="str">
        <f t="shared" si="46"/>
        <v>0</v>
      </c>
      <c r="BG122" s="6" t="s">
        <v>35</v>
      </c>
      <c r="BH122" s="6" t="s">
        <v>35</v>
      </c>
      <c r="BI122" s="6" t="str">
        <f t="shared" si="47"/>
        <v>0</v>
      </c>
      <c r="BJ122" s="6" t="s">
        <v>35</v>
      </c>
      <c r="BK122" s="6" t="s">
        <v>35</v>
      </c>
      <c r="BL122" s="6" t="str">
        <f t="shared" si="48"/>
        <v>0</v>
      </c>
      <c r="BM122" s="6" t="s">
        <v>35</v>
      </c>
      <c r="BN122" s="6" t="s">
        <v>35</v>
      </c>
      <c r="BO122" s="6" t="str">
        <f t="shared" si="49"/>
        <v>0</v>
      </c>
      <c r="BP122" s="6" t="s">
        <v>35</v>
      </c>
      <c r="BQ122" s="6" t="s">
        <v>35</v>
      </c>
      <c r="BR122" s="6" t="str">
        <f t="shared" si="50"/>
        <v>0</v>
      </c>
      <c r="BS122" s="6" t="s">
        <v>35</v>
      </c>
      <c r="BT122" s="6" t="s">
        <v>35</v>
      </c>
      <c r="BU122" s="6" t="str">
        <f t="shared" si="51"/>
        <v>0</v>
      </c>
      <c r="BV122" s="6" t="s">
        <v>35</v>
      </c>
      <c r="BW122" s="6" t="s">
        <v>35</v>
      </c>
      <c r="BX122" s="6" t="str">
        <f t="shared" si="52"/>
        <v>0</v>
      </c>
      <c r="BY122" s="6" t="s">
        <v>35</v>
      </c>
      <c r="BZ122" s="6" t="s">
        <v>35</v>
      </c>
      <c r="CA122" s="6" t="str">
        <f t="shared" si="53"/>
        <v>0</v>
      </c>
      <c r="CB122" s="6" t="s">
        <v>35</v>
      </c>
      <c r="CC122" s="6" t="s">
        <v>35</v>
      </c>
      <c r="CD122" s="6" t="str">
        <f t="shared" si="54"/>
        <v>0</v>
      </c>
      <c r="CE122" s="6" t="s">
        <v>35</v>
      </c>
      <c r="CF122" s="6" t="s">
        <v>35</v>
      </c>
      <c r="CG122" s="6" t="str">
        <f t="shared" si="55"/>
        <v>0</v>
      </c>
      <c r="CH122" s="6" t="s">
        <v>35</v>
      </c>
      <c r="CI122" s="6" t="s">
        <v>35</v>
      </c>
      <c r="CJ122" s="6" t="str">
        <f t="shared" si="56"/>
        <v>0</v>
      </c>
      <c r="CK122" s="6" t="s">
        <v>35</v>
      </c>
      <c r="CL122" s="6" t="s">
        <v>35</v>
      </c>
      <c r="CM122" s="6" t="str">
        <f t="shared" si="57"/>
        <v>0</v>
      </c>
      <c r="CN122" s="6" t="s">
        <v>35</v>
      </c>
      <c r="CO122" s="6" t="s">
        <v>35</v>
      </c>
      <c r="CP122" s="6" t="str">
        <f t="shared" si="58"/>
        <v>0</v>
      </c>
      <c r="CQ122" s="6" t="s">
        <v>35</v>
      </c>
      <c r="CR122" s="6" t="s">
        <v>35</v>
      </c>
      <c r="CS122" s="6" t="str">
        <f t="shared" si="59"/>
        <v>0</v>
      </c>
    </row>
    <row r="123" spans="1:97" s="155" customFormat="1" ht="12.75" customHeight="1">
      <c r="A123" s="45">
        <v>19</v>
      </c>
      <c r="B123" s="26" t="s">
        <v>219</v>
      </c>
      <c r="C123" s="45">
        <v>4289</v>
      </c>
      <c r="D123" s="28" t="s">
        <v>179</v>
      </c>
      <c r="E123" s="17">
        <v>10580</v>
      </c>
      <c r="F123" s="17">
        <v>1</v>
      </c>
      <c r="G123" s="6" t="s">
        <v>65</v>
      </c>
      <c r="H123" s="6">
        <v>2</v>
      </c>
      <c r="I123" s="6">
        <v>9</v>
      </c>
      <c r="J123" s="6">
        <f t="shared" si="30"/>
        <v>11</v>
      </c>
      <c r="K123" s="6">
        <v>2</v>
      </c>
      <c r="L123" s="6">
        <v>2</v>
      </c>
      <c r="M123" s="6">
        <f t="shared" si="31"/>
        <v>4</v>
      </c>
      <c r="N123" s="6">
        <v>4</v>
      </c>
      <c r="O123" s="6">
        <v>8</v>
      </c>
      <c r="P123" s="6">
        <f t="shared" si="32"/>
        <v>12</v>
      </c>
      <c r="Q123" s="6">
        <v>1</v>
      </c>
      <c r="R123" s="6">
        <v>7</v>
      </c>
      <c r="S123" s="6">
        <f t="shared" si="33"/>
        <v>8</v>
      </c>
      <c r="T123" s="6" t="s">
        <v>35</v>
      </c>
      <c r="U123" s="6" t="s">
        <v>35</v>
      </c>
      <c r="V123" s="6" t="str">
        <f t="shared" si="34"/>
        <v>0</v>
      </c>
      <c r="W123" s="6" t="s">
        <v>35</v>
      </c>
      <c r="X123" s="6" t="s">
        <v>35</v>
      </c>
      <c r="Y123" s="6" t="str">
        <f t="shared" si="35"/>
        <v>0</v>
      </c>
      <c r="Z123" s="6" t="s">
        <v>35</v>
      </c>
      <c r="AA123" s="6">
        <v>1</v>
      </c>
      <c r="AB123" s="6">
        <f t="shared" si="36"/>
        <v>1</v>
      </c>
      <c r="AC123" s="6">
        <v>2</v>
      </c>
      <c r="AD123" s="6">
        <v>1</v>
      </c>
      <c r="AE123" s="6">
        <f t="shared" si="37"/>
        <v>3</v>
      </c>
      <c r="AF123" s="6" t="s">
        <v>35</v>
      </c>
      <c r="AG123" s="6" t="s">
        <v>35</v>
      </c>
      <c r="AH123" s="6" t="str">
        <f t="shared" si="38"/>
        <v>0</v>
      </c>
      <c r="AI123" s="6" t="s">
        <v>35</v>
      </c>
      <c r="AJ123" s="6" t="s">
        <v>35</v>
      </c>
      <c r="AK123" s="6" t="str">
        <f t="shared" si="39"/>
        <v>0</v>
      </c>
      <c r="AL123" s="6" t="s">
        <v>35</v>
      </c>
      <c r="AM123" s="6" t="s">
        <v>35</v>
      </c>
      <c r="AN123" s="6" t="str">
        <f t="shared" si="40"/>
        <v>0</v>
      </c>
      <c r="AO123" s="6" t="s">
        <v>35</v>
      </c>
      <c r="AP123" s="6" t="s">
        <v>35</v>
      </c>
      <c r="AQ123" s="6" t="str">
        <f t="shared" si="41"/>
        <v>0</v>
      </c>
      <c r="AR123" s="6" t="s">
        <v>35</v>
      </c>
      <c r="AS123" s="6" t="s">
        <v>35</v>
      </c>
      <c r="AT123" s="6" t="str">
        <f t="shared" si="42"/>
        <v>0</v>
      </c>
      <c r="AU123" s="6" t="s">
        <v>35</v>
      </c>
      <c r="AV123" s="6" t="s">
        <v>35</v>
      </c>
      <c r="AW123" s="6" t="str">
        <f t="shared" si="43"/>
        <v>0</v>
      </c>
      <c r="AX123" s="6" t="s">
        <v>35</v>
      </c>
      <c r="AY123" s="6" t="s">
        <v>35</v>
      </c>
      <c r="AZ123" s="6" t="str">
        <f t="shared" si="44"/>
        <v>0</v>
      </c>
      <c r="BA123" s="6" t="s">
        <v>35</v>
      </c>
      <c r="BB123" s="6" t="s">
        <v>35</v>
      </c>
      <c r="BC123" s="6" t="str">
        <f t="shared" si="45"/>
        <v>0</v>
      </c>
      <c r="BD123" s="6" t="s">
        <v>35</v>
      </c>
      <c r="BE123" s="6" t="s">
        <v>35</v>
      </c>
      <c r="BF123" s="6" t="str">
        <f t="shared" si="46"/>
        <v>0</v>
      </c>
      <c r="BG123" s="6" t="s">
        <v>35</v>
      </c>
      <c r="BH123" s="6" t="s">
        <v>35</v>
      </c>
      <c r="BI123" s="6" t="str">
        <f t="shared" si="47"/>
        <v>0</v>
      </c>
      <c r="BJ123" s="6" t="s">
        <v>35</v>
      </c>
      <c r="BK123" s="6" t="s">
        <v>35</v>
      </c>
      <c r="BL123" s="6" t="str">
        <f t="shared" si="48"/>
        <v>0</v>
      </c>
      <c r="BM123" s="6" t="s">
        <v>35</v>
      </c>
      <c r="BN123" s="6" t="s">
        <v>35</v>
      </c>
      <c r="BO123" s="6" t="str">
        <f t="shared" si="49"/>
        <v>0</v>
      </c>
      <c r="BP123" s="6" t="s">
        <v>35</v>
      </c>
      <c r="BQ123" s="6" t="s">
        <v>35</v>
      </c>
      <c r="BR123" s="6" t="str">
        <f t="shared" si="50"/>
        <v>0</v>
      </c>
      <c r="BS123" s="6" t="s">
        <v>35</v>
      </c>
      <c r="BT123" s="6" t="s">
        <v>35</v>
      </c>
      <c r="BU123" s="6" t="str">
        <f t="shared" si="51"/>
        <v>0</v>
      </c>
      <c r="BV123" s="6" t="s">
        <v>35</v>
      </c>
      <c r="BW123" s="6" t="s">
        <v>35</v>
      </c>
      <c r="BX123" s="6" t="str">
        <f t="shared" si="52"/>
        <v>0</v>
      </c>
      <c r="BY123" s="6" t="s">
        <v>35</v>
      </c>
      <c r="BZ123" s="6" t="s">
        <v>35</v>
      </c>
      <c r="CA123" s="6" t="str">
        <f t="shared" si="53"/>
        <v>0</v>
      </c>
      <c r="CB123" s="6" t="s">
        <v>35</v>
      </c>
      <c r="CC123" s="6" t="s">
        <v>35</v>
      </c>
      <c r="CD123" s="6" t="str">
        <f t="shared" si="54"/>
        <v>0</v>
      </c>
      <c r="CE123" s="6" t="s">
        <v>35</v>
      </c>
      <c r="CF123" s="6" t="s">
        <v>35</v>
      </c>
      <c r="CG123" s="6" t="str">
        <f t="shared" si="55"/>
        <v>0</v>
      </c>
      <c r="CH123" s="6" t="s">
        <v>35</v>
      </c>
      <c r="CI123" s="6" t="s">
        <v>35</v>
      </c>
      <c r="CJ123" s="6" t="str">
        <f t="shared" si="56"/>
        <v>0</v>
      </c>
      <c r="CK123" s="6" t="s">
        <v>35</v>
      </c>
      <c r="CL123" s="6" t="s">
        <v>35</v>
      </c>
      <c r="CM123" s="6" t="str">
        <f t="shared" si="57"/>
        <v>0</v>
      </c>
      <c r="CN123" s="6">
        <v>1</v>
      </c>
      <c r="CO123" s="6" t="s">
        <v>35</v>
      </c>
      <c r="CP123" s="6">
        <f t="shared" si="58"/>
        <v>1</v>
      </c>
      <c r="CQ123" s="6">
        <v>12</v>
      </c>
      <c r="CR123" s="6">
        <v>28</v>
      </c>
      <c r="CS123" s="6">
        <f t="shared" si="59"/>
        <v>40</v>
      </c>
    </row>
    <row r="124" spans="1:97" s="155" customFormat="1" ht="12.75" customHeight="1">
      <c r="A124" s="45">
        <v>20</v>
      </c>
      <c r="B124" s="26" t="s">
        <v>220</v>
      </c>
      <c r="C124" s="45">
        <v>4401</v>
      </c>
      <c r="D124" s="28" t="s">
        <v>162</v>
      </c>
      <c r="E124" s="17">
        <v>13427</v>
      </c>
      <c r="F124" s="17">
        <v>1</v>
      </c>
      <c r="G124" s="6" t="s">
        <v>65</v>
      </c>
      <c r="H124" s="6">
        <v>2</v>
      </c>
      <c r="I124" s="6">
        <v>5</v>
      </c>
      <c r="J124" s="6">
        <f t="shared" si="30"/>
        <v>7</v>
      </c>
      <c r="K124" s="6">
        <v>3</v>
      </c>
      <c r="L124" s="6">
        <v>3</v>
      </c>
      <c r="M124" s="6">
        <f t="shared" si="31"/>
        <v>6</v>
      </c>
      <c r="N124" s="6">
        <v>3</v>
      </c>
      <c r="O124" s="6">
        <v>4</v>
      </c>
      <c r="P124" s="6">
        <f t="shared" si="32"/>
        <v>7</v>
      </c>
      <c r="Q124" s="6">
        <v>2</v>
      </c>
      <c r="R124" s="6">
        <v>4</v>
      </c>
      <c r="S124" s="6">
        <f t="shared" si="33"/>
        <v>6</v>
      </c>
      <c r="T124" s="6" t="s">
        <v>35</v>
      </c>
      <c r="U124" s="6" t="s">
        <v>35</v>
      </c>
      <c r="V124" s="6" t="str">
        <f t="shared" si="34"/>
        <v>0</v>
      </c>
      <c r="W124" s="6" t="s">
        <v>35</v>
      </c>
      <c r="X124" s="6" t="s">
        <v>35</v>
      </c>
      <c r="Y124" s="6" t="str">
        <f t="shared" si="35"/>
        <v>0</v>
      </c>
      <c r="Z124" s="6" t="s">
        <v>35</v>
      </c>
      <c r="AA124" s="6" t="s">
        <v>35</v>
      </c>
      <c r="AB124" s="6" t="str">
        <f t="shared" si="36"/>
        <v>0</v>
      </c>
      <c r="AC124" s="6">
        <v>1</v>
      </c>
      <c r="AD124" s="6">
        <v>1</v>
      </c>
      <c r="AE124" s="6">
        <f t="shared" si="37"/>
        <v>2</v>
      </c>
      <c r="AF124" s="6" t="s">
        <v>35</v>
      </c>
      <c r="AG124" s="6" t="s">
        <v>35</v>
      </c>
      <c r="AH124" s="6" t="str">
        <f t="shared" si="38"/>
        <v>0</v>
      </c>
      <c r="AI124" s="6" t="s">
        <v>35</v>
      </c>
      <c r="AJ124" s="6" t="s">
        <v>35</v>
      </c>
      <c r="AK124" s="6" t="str">
        <f t="shared" si="39"/>
        <v>0</v>
      </c>
      <c r="AL124" s="6" t="s">
        <v>35</v>
      </c>
      <c r="AM124" s="6" t="s">
        <v>35</v>
      </c>
      <c r="AN124" s="6" t="str">
        <f t="shared" si="40"/>
        <v>0</v>
      </c>
      <c r="AO124" s="6" t="s">
        <v>35</v>
      </c>
      <c r="AP124" s="6" t="s">
        <v>35</v>
      </c>
      <c r="AQ124" s="6" t="str">
        <f t="shared" si="41"/>
        <v>0</v>
      </c>
      <c r="AR124" s="6" t="s">
        <v>35</v>
      </c>
      <c r="AS124" s="6" t="s">
        <v>35</v>
      </c>
      <c r="AT124" s="6" t="str">
        <f t="shared" si="42"/>
        <v>0</v>
      </c>
      <c r="AU124" s="6" t="s">
        <v>35</v>
      </c>
      <c r="AV124" s="6" t="s">
        <v>35</v>
      </c>
      <c r="AW124" s="6" t="str">
        <f t="shared" si="43"/>
        <v>0</v>
      </c>
      <c r="AX124" s="6" t="s">
        <v>35</v>
      </c>
      <c r="AY124" s="6" t="s">
        <v>35</v>
      </c>
      <c r="AZ124" s="6" t="str">
        <f t="shared" si="44"/>
        <v>0</v>
      </c>
      <c r="BA124" s="6" t="s">
        <v>35</v>
      </c>
      <c r="BB124" s="6" t="s">
        <v>35</v>
      </c>
      <c r="BC124" s="6" t="str">
        <f t="shared" si="45"/>
        <v>0</v>
      </c>
      <c r="BD124" s="6" t="s">
        <v>35</v>
      </c>
      <c r="BE124" s="6" t="s">
        <v>35</v>
      </c>
      <c r="BF124" s="6" t="str">
        <f t="shared" si="46"/>
        <v>0</v>
      </c>
      <c r="BG124" s="6" t="s">
        <v>35</v>
      </c>
      <c r="BH124" s="6" t="s">
        <v>35</v>
      </c>
      <c r="BI124" s="6" t="str">
        <f t="shared" si="47"/>
        <v>0</v>
      </c>
      <c r="BJ124" s="6" t="s">
        <v>35</v>
      </c>
      <c r="BK124" s="6" t="s">
        <v>35</v>
      </c>
      <c r="BL124" s="6" t="str">
        <f t="shared" si="48"/>
        <v>0</v>
      </c>
      <c r="BM124" s="6" t="s">
        <v>35</v>
      </c>
      <c r="BN124" s="6" t="s">
        <v>35</v>
      </c>
      <c r="BO124" s="6" t="str">
        <f t="shared" si="49"/>
        <v>0</v>
      </c>
      <c r="BP124" s="6" t="s">
        <v>35</v>
      </c>
      <c r="BQ124" s="6" t="s">
        <v>35</v>
      </c>
      <c r="BR124" s="6" t="str">
        <f t="shared" si="50"/>
        <v>0</v>
      </c>
      <c r="BS124" s="6" t="s">
        <v>35</v>
      </c>
      <c r="BT124" s="6" t="s">
        <v>35</v>
      </c>
      <c r="BU124" s="6" t="str">
        <f t="shared" si="51"/>
        <v>0</v>
      </c>
      <c r="BV124" s="6" t="s">
        <v>35</v>
      </c>
      <c r="BW124" s="6" t="s">
        <v>35</v>
      </c>
      <c r="BX124" s="6" t="str">
        <f t="shared" si="52"/>
        <v>0</v>
      </c>
      <c r="BY124" s="6" t="s">
        <v>35</v>
      </c>
      <c r="BZ124" s="6" t="s">
        <v>35</v>
      </c>
      <c r="CA124" s="6" t="str">
        <f t="shared" si="53"/>
        <v>0</v>
      </c>
      <c r="CB124" s="6" t="s">
        <v>35</v>
      </c>
      <c r="CC124" s="6" t="s">
        <v>35</v>
      </c>
      <c r="CD124" s="6" t="str">
        <f t="shared" si="54"/>
        <v>0</v>
      </c>
      <c r="CE124" s="6" t="s">
        <v>35</v>
      </c>
      <c r="CF124" s="6" t="s">
        <v>35</v>
      </c>
      <c r="CG124" s="6" t="str">
        <f t="shared" si="55"/>
        <v>0</v>
      </c>
      <c r="CH124" s="6" t="s">
        <v>35</v>
      </c>
      <c r="CI124" s="6" t="s">
        <v>35</v>
      </c>
      <c r="CJ124" s="6" t="str">
        <f t="shared" si="56"/>
        <v>0</v>
      </c>
      <c r="CK124" s="6" t="s">
        <v>35</v>
      </c>
      <c r="CL124" s="6" t="s">
        <v>35</v>
      </c>
      <c r="CM124" s="6" t="str">
        <f t="shared" si="57"/>
        <v>0</v>
      </c>
      <c r="CN124" s="6">
        <v>1</v>
      </c>
      <c r="CO124" s="6">
        <v>1</v>
      </c>
      <c r="CP124" s="6">
        <f t="shared" si="58"/>
        <v>2</v>
      </c>
      <c r="CQ124" s="6">
        <v>12</v>
      </c>
      <c r="CR124" s="6">
        <v>18</v>
      </c>
      <c r="CS124" s="6">
        <f t="shared" si="59"/>
        <v>30</v>
      </c>
    </row>
    <row r="125" spans="1:97" s="155" customFormat="1" ht="12.75" hidden="1" customHeight="1">
      <c r="A125" s="45">
        <v>20</v>
      </c>
      <c r="B125" s="26" t="s">
        <v>220</v>
      </c>
      <c r="C125" s="45">
        <v>4461</v>
      </c>
      <c r="D125" s="28" t="s">
        <v>156</v>
      </c>
      <c r="E125" s="17">
        <v>11788</v>
      </c>
      <c r="F125" s="17">
        <v>1</v>
      </c>
      <c r="G125" s="6" t="s">
        <v>65</v>
      </c>
      <c r="H125" s="6" t="s">
        <v>35</v>
      </c>
      <c r="I125" s="6" t="s">
        <v>35</v>
      </c>
      <c r="J125" s="6" t="str">
        <f t="shared" si="30"/>
        <v>0</v>
      </c>
      <c r="K125" s="6" t="s">
        <v>35</v>
      </c>
      <c r="L125" s="6" t="s">
        <v>35</v>
      </c>
      <c r="M125" s="6" t="str">
        <f t="shared" si="31"/>
        <v>0</v>
      </c>
      <c r="N125" s="6" t="s">
        <v>35</v>
      </c>
      <c r="O125" s="6" t="s">
        <v>35</v>
      </c>
      <c r="P125" s="6" t="str">
        <f t="shared" si="32"/>
        <v>0</v>
      </c>
      <c r="Q125" s="6" t="s">
        <v>35</v>
      </c>
      <c r="R125" s="6" t="s">
        <v>35</v>
      </c>
      <c r="S125" s="6" t="str">
        <f t="shared" si="33"/>
        <v>0</v>
      </c>
      <c r="T125" s="6" t="s">
        <v>35</v>
      </c>
      <c r="U125" s="6" t="s">
        <v>35</v>
      </c>
      <c r="V125" s="6" t="str">
        <f t="shared" si="34"/>
        <v>0</v>
      </c>
      <c r="W125" s="6" t="s">
        <v>35</v>
      </c>
      <c r="X125" s="6" t="s">
        <v>35</v>
      </c>
      <c r="Y125" s="6" t="str">
        <f t="shared" si="35"/>
        <v>0</v>
      </c>
      <c r="Z125" s="6" t="s">
        <v>35</v>
      </c>
      <c r="AA125" s="6" t="s">
        <v>35</v>
      </c>
      <c r="AB125" s="6" t="str">
        <f t="shared" si="36"/>
        <v>0</v>
      </c>
      <c r="AC125" s="6" t="s">
        <v>35</v>
      </c>
      <c r="AD125" s="6" t="s">
        <v>35</v>
      </c>
      <c r="AE125" s="6" t="str">
        <f t="shared" si="37"/>
        <v>0</v>
      </c>
      <c r="AF125" s="6" t="s">
        <v>35</v>
      </c>
      <c r="AG125" s="6" t="s">
        <v>35</v>
      </c>
      <c r="AH125" s="6" t="str">
        <f t="shared" si="38"/>
        <v>0</v>
      </c>
      <c r="AI125" s="6" t="s">
        <v>35</v>
      </c>
      <c r="AJ125" s="6" t="s">
        <v>35</v>
      </c>
      <c r="AK125" s="6" t="str">
        <f t="shared" si="39"/>
        <v>0</v>
      </c>
      <c r="AL125" s="6" t="s">
        <v>35</v>
      </c>
      <c r="AM125" s="6" t="s">
        <v>35</v>
      </c>
      <c r="AN125" s="6" t="str">
        <f t="shared" si="40"/>
        <v>0</v>
      </c>
      <c r="AO125" s="6" t="s">
        <v>35</v>
      </c>
      <c r="AP125" s="6" t="s">
        <v>35</v>
      </c>
      <c r="AQ125" s="6" t="str">
        <f t="shared" si="41"/>
        <v>0</v>
      </c>
      <c r="AR125" s="6" t="s">
        <v>35</v>
      </c>
      <c r="AS125" s="6" t="s">
        <v>35</v>
      </c>
      <c r="AT125" s="6" t="str">
        <f t="shared" si="42"/>
        <v>0</v>
      </c>
      <c r="AU125" s="6" t="s">
        <v>35</v>
      </c>
      <c r="AV125" s="6" t="s">
        <v>35</v>
      </c>
      <c r="AW125" s="6" t="str">
        <f t="shared" si="43"/>
        <v>0</v>
      </c>
      <c r="AX125" s="6" t="s">
        <v>35</v>
      </c>
      <c r="AY125" s="6" t="s">
        <v>35</v>
      </c>
      <c r="AZ125" s="6" t="str">
        <f t="shared" si="44"/>
        <v>0</v>
      </c>
      <c r="BA125" s="6" t="s">
        <v>35</v>
      </c>
      <c r="BB125" s="6" t="s">
        <v>35</v>
      </c>
      <c r="BC125" s="6" t="str">
        <f t="shared" si="45"/>
        <v>0</v>
      </c>
      <c r="BD125" s="6" t="s">
        <v>35</v>
      </c>
      <c r="BE125" s="6" t="s">
        <v>35</v>
      </c>
      <c r="BF125" s="6" t="str">
        <f t="shared" si="46"/>
        <v>0</v>
      </c>
      <c r="BG125" s="6" t="s">
        <v>35</v>
      </c>
      <c r="BH125" s="6" t="s">
        <v>35</v>
      </c>
      <c r="BI125" s="6" t="str">
        <f t="shared" si="47"/>
        <v>0</v>
      </c>
      <c r="BJ125" s="6" t="s">
        <v>35</v>
      </c>
      <c r="BK125" s="6" t="s">
        <v>35</v>
      </c>
      <c r="BL125" s="6" t="str">
        <f t="shared" si="48"/>
        <v>0</v>
      </c>
      <c r="BM125" s="6" t="s">
        <v>35</v>
      </c>
      <c r="BN125" s="6" t="s">
        <v>35</v>
      </c>
      <c r="BO125" s="6" t="str">
        <f t="shared" si="49"/>
        <v>0</v>
      </c>
      <c r="BP125" s="6" t="s">
        <v>35</v>
      </c>
      <c r="BQ125" s="6" t="s">
        <v>35</v>
      </c>
      <c r="BR125" s="6" t="str">
        <f t="shared" si="50"/>
        <v>0</v>
      </c>
      <c r="BS125" s="6" t="s">
        <v>35</v>
      </c>
      <c r="BT125" s="6" t="s">
        <v>35</v>
      </c>
      <c r="BU125" s="6" t="str">
        <f t="shared" si="51"/>
        <v>0</v>
      </c>
      <c r="BV125" s="6" t="s">
        <v>35</v>
      </c>
      <c r="BW125" s="6" t="s">
        <v>35</v>
      </c>
      <c r="BX125" s="6" t="str">
        <f t="shared" si="52"/>
        <v>0</v>
      </c>
      <c r="BY125" s="6" t="s">
        <v>35</v>
      </c>
      <c r="BZ125" s="6" t="s">
        <v>35</v>
      </c>
      <c r="CA125" s="6" t="str">
        <f t="shared" si="53"/>
        <v>0</v>
      </c>
      <c r="CB125" s="6" t="s">
        <v>35</v>
      </c>
      <c r="CC125" s="6" t="s">
        <v>35</v>
      </c>
      <c r="CD125" s="6" t="str">
        <f t="shared" si="54"/>
        <v>0</v>
      </c>
      <c r="CE125" s="6" t="s">
        <v>35</v>
      </c>
      <c r="CF125" s="6" t="s">
        <v>35</v>
      </c>
      <c r="CG125" s="6" t="str">
        <f t="shared" si="55"/>
        <v>0</v>
      </c>
      <c r="CH125" s="6" t="s">
        <v>35</v>
      </c>
      <c r="CI125" s="6" t="s">
        <v>35</v>
      </c>
      <c r="CJ125" s="6" t="str">
        <f t="shared" si="56"/>
        <v>0</v>
      </c>
      <c r="CK125" s="6" t="s">
        <v>35</v>
      </c>
      <c r="CL125" s="6" t="s">
        <v>35</v>
      </c>
      <c r="CM125" s="6" t="str">
        <f t="shared" si="57"/>
        <v>0</v>
      </c>
      <c r="CN125" s="6" t="s">
        <v>35</v>
      </c>
      <c r="CO125" s="6" t="s">
        <v>35</v>
      </c>
      <c r="CP125" s="6" t="str">
        <f t="shared" si="58"/>
        <v>0</v>
      </c>
      <c r="CQ125" s="6" t="s">
        <v>35</v>
      </c>
      <c r="CR125" s="6" t="s">
        <v>35</v>
      </c>
      <c r="CS125" s="6" t="str">
        <f t="shared" si="59"/>
        <v>0</v>
      </c>
    </row>
    <row r="126" spans="1:97" s="155" customFormat="1" ht="12.75" customHeight="1">
      <c r="A126" s="45">
        <v>20</v>
      </c>
      <c r="B126" s="26" t="s">
        <v>220</v>
      </c>
      <c r="C126" s="45">
        <v>4671</v>
      </c>
      <c r="D126" s="28" t="s">
        <v>97</v>
      </c>
      <c r="E126" s="17">
        <v>18526</v>
      </c>
      <c r="F126" s="17">
        <v>1</v>
      </c>
      <c r="G126" s="6" t="s">
        <v>65</v>
      </c>
      <c r="H126" s="6">
        <v>1</v>
      </c>
      <c r="I126" s="6">
        <v>5</v>
      </c>
      <c r="J126" s="6">
        <f t="shared" si="30"/>
        <v>6</v>
      </c>
      <c r="K126" s="6" t="s">
        <v>35</v>
      </c>
      <c r="L126" s="6">
        <v>6</v>
      </c>
      <c r="M126" s="6">
        <f t="shared" si="31"/>
        <v>6</v>
      </c>
      <c r="N126" s="6">
        <v>2</v>
      </c>
      <c r="O126" s="6">
        <v>6</v>
      </c>
      <c r="P126" s="6">
        <f t="shared" si="32"/>
        <v>8</v>
      </c>
      <c r="Q126" s="6">
        <v>2</v>
      </c>
      <c r="R126" s="6">
        <v>9</v>
      </c>
      <c r="S126" s="6">
        <f t="shared" si="33"/>
        <v>11</v>
      </c>
      <c r="T126" s="6" t="s">
        <v>35</v>
      </c>
      <c r="U126" s="6" t="s">
        <v>35</v>
      </c>
      <c r="V126" s="6" t="str">
        <f t="shared" si="34"/>
        <v>0</v>
      </c>
      <c r="W126" s="6" t="s">
        <v>35</v>
      </c>
      <c r="X126" s="6" t="s">
        <v>35</v>
      </c>
      <c r="Y126" s="6" t="str">
        <f t="shared" si="35"/>
        <v>0</v>
      </c>
      <c r="Z126" s="6" t="s">
        <v>35</v>
      </c>
      <c r="AA126" s="6" t="s">
        <v>35</v>
      </c>
      <c r="AB126" s="6" t="str">
        <f t="shared" si="36"/>
        <v>0</v>
      </c>
      <c r="AC126" s="6">
        <v>1</v>
      </c>
      <c r="AD126" s="6">
        <v>2</v>
      </c>
      <c r="AE126" s="6">
        <f t="shared" si="37"/>
        <v>3</v>
      </c>
      <c r="AF126" s="6" t="s">
        <v>35</v>
      </c>
      <c r="AG126" s="6" t="s">
        <v>35</v>
      </c>
      <c r="AH126" s="6" t="str">
        <f t="shared" si="38"/>
        <v>0</v>
      </c>
      <c r="AI126" s="6" t="s">
        <v>35</v>
      </c>
      <c r="AJ126" s="6" t="s">
        <v>35</v>
      </c>
      <c r="AK126" s="6" t="str">
        <f t="shared" si="39"/>
        <v>0</v>
      </c>
      <c r="AL126" s="6" t="s">
        <v>35</v>
      </c>
      <c r="AM126" s="6" t="s">
        <v>35</v>
      </c>
      <c r="AN126" s="6" t="str">
        <f t="shared" si="40"/>
        <v>0</v>
      </c>
      <c r="AO126" s="6" t="s">
        <v>35</v>
      </c>
      <c r="AP126" s="6" t="s">
        <v>35</v>
      </c>
      <c r="AQ126" s="6" t="str">
        <f t="shared" si="41"/>
        <v>0</v>
      </c>
      <c r="AR126" s="6" t="s">
        <v>35</v>
      </c>
      <c r="AS126" s="6" t="s">
        <v>35</v>
      </c>
      <c r="AT126" s="6" t="str">
        <f t="shared" si="42"/>
        <v>0</v>
      </c>
      <c r="AU126" s="6" t="s">
        <v>35</v>
      </c>
      <c r="AV126" s="6" t="s">
        <v>35</v>
      </c>
      <c r="AW126" s="6" t="str">
        <f t="shared" si="43"/>
        <v>0</v>
      </c>
      <c r="AX126" s="6" t="s">
        <v>35</v>
      </c>
      <c r="AY126" s="6" t="s">
        <v>35</v>
      </c>
      <c r="AZ126" s="6" t="str">
        <f t="shared" si="44"/>
        <v>0</v>
      </c>
      <c r="BA126" s="6" t="s">
        <v>35</v>
      </c>
      <c r="BB126" s="6" t="s">
        <v>35</v>
      </c>
      <c r="BC126" s="6" t="str">
        <f t="shared" si="45"/>
        <v>0</v>
      </c>
      <c r="BD126" s="6" t="s">
        <v>35</v>
      </c>
      <c r="BE126" s="6" t="s">
        <v>35</v>
      </c>
      <c r="BF126" s="6" t="str">
        <f t="shared" si="46"/>
        <v>0</v>
      </c>
      <c r="BG126" s="6" t="s">
        <v>35</v>
      </c>
      <c r="BH126" s="6" t="s">
        <v>35</v>
      </c>
      <c r="BI126" s="6" t="str">
        <f t="shared" si="47"/>
        <v>0</v>
      </c>
      <c r="BJ126" s="6" t="s">
        <v>35</v>
      </c>
      <c r="BK126" s="6" t="s">
        <v>35</v>
      </c>
      <c r="BL126" s="6" t="str">
        <f t="shared" si="48"/>
        <v>0</v>
      </c>
      <c r="BM126" s="6" t="s">
        <v>35</v>
      </c>
      <c r="BN126" s="6" t="s">
        <v>35</v>
      </c>
      <c r="BO126" s="6" t="str">
        <f t="shared" si="49"/>
        <v>0</v>
      </c>
      <c r="BP126" s="6" t="s">
        <v>35</v>
      </c>
      <c r="BQ126" s="6" t="s">
        <v>35</v>
      </c>
      <c r="BR126" s="6" t="str">
        <f t="shared" si="50"/>
        <v>0</v>
      </c>
      <c r="BS126" s="6" t="s">
        <v>35</v>
      </c>
      <c r="BT126" s="6" t="s">
        <v>35</v>
      </c>
      <c r="BU126" s="6" t="str">
        <f t="shared" si="51"/>
        <v>0</v>
      </c>
      <c r="BV126" s="6" t="s">
        <v>35</v>
      </c>
      <c r="BW126" s="6" t="s">
        <v>35</v>
      </c>
      <c r="BX126" s="6" t="str">
        <f t="shared" si="52"/>
        <v>0</v>
      </c>
      <c r="BY126" s="6" t="s">
        <v>35</v>
      </c>
      <c r="BZ126" s="6" t="s">
        <v>35</v>
      </c>
      <c r="CA126" s="6" t="str">
        <f t="shared" si="53"/>
        <v>0</v>
      </c>
      <c r="CB126" s="6" t="s">
        <v>35</v>
      </c>
      <c r="CC126" s="6" t="s">
        <v>35</v>
      </c>
      <c r="CD126" s="6" t="str">
        <f t="shared" si="54"/>
        <v>0</v>
      </c>
      <c r="CE126" s="6" t="s">
        <v>35</v>
      </c>
      <c r="CF126" s="6" t="s">
        <v>35</v>
      </c>
      <c r="CG126" s="6" t="str">
        <f t="shared" si="55"/>
        <v>0</v>
      </c>
      <c r="CH126" s="6" t="s">
        <v>35</v>
      </c>
      <c r="CI126" s="6" t="s">
        <v>35</v>
      </c>
      <c r="CJ126" s="6" t="str">
        <f t="shared" si="56"/>
        <v>0</v>
      </c>
      <c r="CK126" s="6" t="s">
        <v>35</v>
      </c>
      <c r="CL126" s="6" t="s">
        <v>35</v>
      </c>
      <c r="CM126" s="6" t="str">
        <f t="shared" si="57"/>
        <v>0</v>
      </c>
      <c r="CN126" s="6">
        <v>2</v>
      </c>
      <c r="CO126" s="6">
        <v>4</v>
      </c>
      <c r="CP126" s="6">
        <f t="shared" si="58"/>
        <v>6</v>
      </c>
      <c r="CQ126" s="6">
        <v>8</v>
      </c>
      <c r="CR126" s="6">
        <v>32</v>
      </c>
      <c r="CS126" s="6">
        <f t="shared" si="59"/>
        <v>40</v>
      </c>
    </row>
    <row r="127" spans="1:97" s="155" customFormat="1" ht="12.75" customHeight="1">
      <c r="A127" s="45">
        <v>20</v>
      </c>
      <c r="B127" s="26" t="s">
        <v>220</v>
      </c>
      <c r="C127" s="45">
        <v>4946</v>
      </c>
      <c r="D127" s="28" t="s">
        <v>180</v>
      </c>
      <c r="E127" s="17">
        <v>10006</v>
      </c>
      <c r="F127" s="17">
        <v>1</v>
      </c>
      <c r="G127" s="6" t="s">
        <v>65</v>
      </c>
      <c r="H127" s="6">
        <v>1</v>
      </c>
      <c r="I127" s="6">
        <v>4</v>
      </c>
      <c r="J127" s="6">
        <f t="shared" si="30"/>
        <v>5</v>
      </c>
      <c r="K127" s="6">
        <v>3</v>
      </c>
      <c r="L127" s="6">
        <v>2</v>
      </c>
      <c r="M127" s="6">
        <f t="shared" si="31"/>
        <v>5</v>
      </c>
      <c r="N127" s="6" t="s">
        <v>35</v>
      </c>
      <c r="O127" s="6">
        <v>3</v>
      </c>
      <c r="P127" s="6">
        <f t="shared" si="32"/>
        <v>3</v>
      </c>
      <c r="Q127" s="6" t="s">
        <v>35</v>
      </c>
      <c r="R127" s="6">
        <v>7</v>
      </c>
      <c r="S127" s="6">
        <f t="shared" si="33"/>
        <v>7</v>
      </c>
      <c r="T127" s="6" t="s">
        <v>35</v>
      </c>
      <c r="U127" s="6" t="s">
        <v>35</v>
      </c>
      <c r="V127" s="6" t="str">
        <f t="shared" si="34"/>
        <v>0</v>
      </c>
      <c r="W127" s="6" t="s">
        <v>35</v>
      </c>
      <c r="X127" s="6" t="s">
        <v>35</v>
      </c>
      <c r="Y127" s="6" t="str">
        <f t="shared" si="35"/>
        <v>0</v>
      </c>
      <c r="Z127" s="6" t="s">
        <v>35</v>
      </c>
      <c r="AA127" s="6" t="s">
        <v>35</v>
      </c>
      <c r="AB127" s="6" t="str">
        <f t="shared" si="36"/>
        <v>0</v>
      </c>
      <c r="AC127" s="6">
        <v>1</v>
      </c>
      <c r="AD127" s="6">
        <v>2</v>
      </c>
      <c r="AE127" s="6">
        <f t="shared" si="37"/>
        <v>3</v>
      </c>
      <c r="AF127" s="6" t="s">
        <v>35</v>
      </c>
      <c r="AG127" s="6" t="s">
        <v>35</v>
      </c>
      <c r="AH127" s="6" t="str">
        <f t="shared" si="38"/>
        <v>0</v>
      </c>
      <c r="AI127" s="6" t="s">
        <v>35</v>
      </c>
      <c r="AJ127" s="6" t="s">
        <v>35</v>
      </c>
      <c r="AK127" s="6" t="str">
        <f t="shared" si="39"/>
        <v>0</v>
      </c>
      <c r="AL127" s="6" t="s">
        <v>35</v>
      </c>
      <c r="AM127" s="6" t="s">
        <v>35</v>
      </c>
      <c r="AN127" s="6" t="str">
        <f t="shared" si="40"/>
        <v>0</v>
      </c>
      <c r="AO127" s="6" t="s">
        <v>35</v>
      </c>
      <c r="AP127" s="6" t="s">
        <v>35</v>
      </c>
      <c r="AQ127" s="6" t="str">
        <f t="shared" si="41"/>
        <v>0</v>
      </c>
      <c r="AR127" s="6" t="s">
        <v>35</v>
      </c>
      <c r="AS127" s="6" t="s">
        <v>35</v>
      </c>
      <c r="AT127" s="6" t="str">
        <f t="shared" si="42"/>
        <v>0</v>
      </c>
      <c r="AU127" s="6" t="s">
        <v>35</v>
      </c>
      <c r="AV127" s="6" t="s">
        <v>35</v>
      </c>
      <c r="AW127" s="6" t="str">
        <f t="shared" si="43"/>
        <v>0</v>
      </c>
      <c r="AX127" s="6" t="s">
        <v>35</v>
      </c>
      <c r="AY127" s="6" t="s">
        <v>35</v>
      </c>
      <c r="AZ127" s="6" t="str">
        <f t="shared" si="44"/>
        <v>0</v>
      </c>
      <c r="BA127" s="6">
        <v>1</v>
      </c>
      <c r="BB127" s="6">
        <v>2</v>
      </c>
      <c r="BC127" s="6">
        <f t="shared" si="45"/>
        <v>3</v>
      </c>
      <c r="BD127" s="6" t="s">
        <v>35</v>
      </c>
      <c r="BE127" s="6" t="s">
        <v>35</v>
      </c>
      <c r="BF127" s="6" t="str">
        <f t="shared" si="46"/>
        <v>0</v>
      </c>
      <c r="BG127" s="6" t="s">
        <v>35</v>
      </c>
      <c r="BH127" s="6" t="s">
        <v>35</v>
      </c>
      <c r="BI127" s="6" t="str">
        <f t="shared" si="47"/>
        <v>0</v>
      </c>
      <c r="BJ127" s="6" t="s">
        <v>35</v>
      </c>
      <c r="BK127" s="6" t="s">
        <v>35</v>
      </c>
      <c r="BL127" s="6" t="str">
        <f t="shared" si="48"/>
        <v>0</v>
      </c>
      <c r="BM127" s="6" t="s">
        <v>35</v>
      </c>
      <c r="BN127" s="6" t="s">
        <v>35</v>
      </c>
      <c r="BO127" s="6" t="str">
        <f t="shared" si="49"/>
        <v>0</v>
      </c>
      <c r="BP127" s="6" t="s">
        <v>35</v>
      </c>
      <c r="BQ127" s="6" t="s">
        <v>35</v>
      </c>
      <c r="BR127" s="6" t="str">
        <f t="shared" si="50"/>
        <v>0</v>
      </c>
      <c r="BS127" s="6" t="s">
        <v>35</v>
      </c>
      <c r="BT127" s="6" t="s">
        <v>35</v>
      </c>
      <c r="BU127" s="6" t="str">
        <f t="shared" si="51"/>
        <v>0</v>
      </c>
      <c r="BV127" s="6" t="s">
        <v>35</v>
      </c>
      <c r="BW127" s="6" t="s">
        <v>35</v>
      </c>
      <c r="BX127" s="6" t="str">
        <f t="shared" si="52"/>
        <v>0</v>
      </c>
      <c r="BY127" s="6" t="s">
        <v>35</v>
      </c>
      <c r="BZ127" s="6" t="s">
        <v>35</v>
      </c>
      <c r="CA127" s="6" t="str">
        <f t="shared" si="53"/>
        <v>0</v>
      </c>
      <c r="CB127" s="6" t="s">
        <v>35</v>
      </c>
      <c r="CC127" s="6" t="s">
        <v>35</v>
      </c>
      <c r="CD127" s="6" t="str">
        <f t="shared" si="54"/>
        <v>0</v>
      </c>
      <c r="CE127" s="6" t="s">
        <v>35</v>
      </c>
      <c r="CF127" s="6" t="s">
        <v>35</v>
      </c>
      <c r="CG127" s="6" t="str">
        <f t="shared" si="55"/>
        <v>0</v>
      </c>
      <c r="CH127" s="6" t="s">
        <v>35</v>
      </c>
      <c r="CI127" s="6" t="s">
        <v>35</v>
      </c>
      <c r="CJ127" s="6" t="str">
        <f t="shared" si="56"/>
        <v>0</v>
      </c>
      <c r="CK127" s="6" t="s">
        <v>35</v>
      </c>
      <c r="CL127" s="6" t="s">
        <v>35</v>
      </c>
      <c r="CM127" s="6" t="str">
        <f t="shared" si="57"/>
        <v>0</v>
      </c>
      <c r="CN127" s="6">
        <v>1</v>
      </c>
      <c r="CO127" s="6">
        <v>3</v>
      </c>
      <c r="CP127" s="6">
        <f t="shared" si="58"/>
        <v>4</v>
      </c>
      <c r="CQ127" s="6">
        <v>7</v>
      </c>
      <c r="CR127" s="6">
        <v>23</v>
      </c>
      <c r="CS127" s="6">
        <f t="shared" si="59"/>
        <v>30</v>
      </c>
    </row>
    <row r="128" spans="1:97" s="155" customFormat="1" ht="12.75" customHeight="1">
      <c r="A128" s="45">
        <v>21</v>
      </c>
      <c r="B128" s="26" t="s">
        <v>213</v>
      </c>
      <c r="C128" s="45">
        <v>5002</v>
      </c>
      <c r="D128" s="28" t="s">
        <v>98</v>
      </c>
      <c r="E128" s="17">
        <v>17286</v>
      </c>
      <c r="F128" s="17">
        <v>1</v>
      </c>
      <c r="G128" s="6" t="s">
        <v>65</v>
      </c>
      <c r="H128" s="6">
        <v>2</v>
      </c>
      <c r="I128" s="6">
        <v>13</v>
      </c>
      <c r="J128" s="6">
        <f t="shared" si="30"/>
        <v>15</v>
      </c>
      <c r="K128" s="6">
        <v>4</v>
      </c>
      <c r="L128" s="6">
        <v>5</v>
      </c>
      <c r="M128" s="6">
        <f t="shared" si="31"/>
        <v>9</v>
      </c>
      <c r="N128" s="6">
        <v>3</v>
      </c>
      <c r="O128" s="6">
        <v>7</v>
      </c>
      <c r="P128" s="6">
        <f t="shared" si="32"/>
        <v>10</v>
      </c>
      <c r="Q128" s="6" t="s">
        <v>35</v>
      </c>
      <c r="R128" s="6">
        <v>1</v>
      </c>
      <c r="S128" s="6">
        <f t="shared" si="33"/>
        <v>1</v>
      </c>
      <c r="T128" s="6" t="s">
        <v>35</v>
      </c>
      <c r="U128" s="6" t="s">
        <v>35</v>
      </c>
      <c r="V128" s="6" t="str">
        <f t="shared" si="34"/>
        <v>0</v>
      </c>
      <c r="W128" s="6" t="s">
        <v>35</v>
      </c>
      <c r="X128" s="6" t="s">
        <v>35</v>
      </c>
      <c r="Y128" s="6" t="str">
        <f t="shared" si="35"/>
        <v>0</v>
      </c>
      <c r="Z128" s="6" t="s">
        <v>35</v>
      </c>
      <c r="AA128" s="6" t="s">
        <v>35</v>
      </c>
      <c r="AB128" s="6" t="str">
        <f t="shared" si="36"/>
        <v>0</v>
      </c>
      <c r="AC128" s="6" t="s">
        <v>35</v>
      </c>
      <c r="AD128" s="6" t="s">
        <v>35</v>
      </c>
      <c r="AE128" s="6" t="str">
        <f t="shared" si="37"/>
        <v>0</v>
      </c>
      <c r="AF128" s="6" t="s">
        <v>35</v>
      </c>
      <c r="AG128" s="6" t="s">
        <v>35</v>
      </c>
      <c r="AH128" s="6" t="str">
        <f t="shared" si="38"/>
        <v>0</v>
      </c>
      <c r="AI128" s="6" t="s">
        <v>35</v>
      </c>
      <c r="AJ128" s="6" t="s">
        <v>35</v>
      </c>
      <c r="AK128" s="6" t="str">
        <f t="shared" si="39"/>
        <v>0</v>
      </c>
      <c r="AL128" s="6" t="s">
        <v>35</v>
      </c>
      <c r="AM128" s="6" t="s">
        <v>35</v>
      </c>
      <c r="AN128" s="6" t="str">
        <f t="shared" si="40"/>
        <v>0</v>
      </c>
      <c r="AO128" s="6" t="s">
        <v>35</v>
      </c>
      <c r="AP128" s="6" t="s">
        <v>35</v>
      </c>
      <c r="AQ128" s="6" t="str">
        <f t="shared" si="41"/>
        <v>0</v>
      </c>
      <c r="AR128" s="6" t="s">
        <v>35</v>
      </c>
      <c r="AS128" s="6" t="s">
        <v>35</v>
      </c>
      <c r="AT128" s="6" t="str">
        <f t="shared" si="42"/>
        <v>0</v>
      </c>
      <c r="AU128" s="6" t="s">
        <v>35</v>
      </c>
      <c r="AV128" s="6" t="s">
        <v>35</v>
      </c>
      <c r="AW128" s="6" t="str">
        <f t="shared" si="43"/>
        <v>0</v>
      </c>
      <c r="AX128" s="6" t="s">
        <v>35</v>
      </c>
      <c r="AY128" s="6" t="s">
        <v>35</v>
      </c>
      <c r="AZ128" s="6" t="str">
        <f t="shared" si="44"/>
        <v>0</v>
      </c>
      <c r="BA128" s="6" t="s">
        <v>35</v>
      </c>
      <c r="BB128" s="6" t="s">
        <v>35</v>
      </c>
      <c r="BC128" s="6" t="str">
        <f t="shared" si="45"/>
        <v>0</v>
      </c>
      <c r="BD128" s="6" t="s">
        <v>35</v>
      </c>
      <c r="BE128" s="6" t="s">
        <v>35</v>
      </c>
      <c r="BF128" s="6" t="str">
        <f t="shared" si="46"/>
        <v>0</v>
      </c>
      <c r="BG128" s="6" t="s">
        <v>35</v>
      </c>
      <c r="BH128" s="6" t="s">
        <v>35</v>
      </c>
      <c r="BI128" s="6" t="str">
        <f t="shared" si="47"/>
        <v>0</v>
      </c>
      <c r="BJ128" s="6" t="s">
        <v>35</v>
      </c>
      <c r="BK128" s="6" t="s">
        <v>35</v>
      </c>
      <c r="BL128" s="6" t="str">
        <f t="shared" si="48"/>
        <v>0</v>
      </c>
      <c r="BM128" s="6" t="s">
        <v>35</v>
      </c>
      <c r="BN128" s="6" t="s">
        <v>35</v>
      </c>
      <c r="BO128" s="6" t="str">
        <f t="shared" si="49"/>
        <v>0</v>
      </c>
      <c r="BP128" s="6" t="s">
        <v>35</v>
      </c>
      <c r="BQ128" s="6" t="s">
        <v>35</v>
      </c>
      <c r="BR128" s="6" t="str">
        <f t="shared" si="50"/>
        <v>0</v>
      </c>
      <c r="BS128" s="6" t="s">
        <v>35</v>
      </c>
      <c r="BT128" s="6" t="s">
        <v>35</v>
      </c>
      <c r="BU128" s="6" t="str">
        <f t="shared" si="51"/>
        <v>0</v>
      </c>
      <c r="BV128" s="6" t="s">
        <v>35</v>
      </c>
      <c r="BW128" s="6" t="s">
        <v>35</v>
      </c>
      <c r="BX128" s="6" t="str">
        <f t="shared" si="52"/>
        <v>0</v>
      </c>
      <c r="BY128" s="6" t="s">
        <v>35</v>
      </c>
      <c r="BZ128" s="6" t="s">
        <v>35</v>
      </c>
      <c r="CA128" s="6" t="str">
        <f t="shared" si="53"/>
        <v>0</v>
      </c>
      <c r="CB128" s="6" t="s">
        <v>35</v>
      </c>
      <c r="CC128" s="6" t="s">
        <v>35</v>
      </c>
      <c r="CD128" s="6" t="str">
        <f t="shared" si="54"/>
        <v>0</v>
      </c>
      <c r="CE128" s="6" t="s">
        <v>35</v>
      </c>
      <c r="CF128" s="6" t="s">
        <v>35</v>
      </c>
      <c r="CG128" s="6" t="str">
        <f t="shared" si="55"/>
        <v>0</v>
      </c>
      <c r="CH128" s="6" t="s">
        <v>35</v>
      </c>
      <c r="CI128" s="6" t="s">
        <v>35</v>
      </c>
      <c r="CJ128" s="6" t="str">
        <f t="shared" si="56"/>
        <v>0</v>
      </c>
      <c r="CK128" s="6" t="s">
        <v>35</v>
      </c>
      <c r="CL128" s="6" t="s">
        <v>35</v>
      </c>
      <c r="CM128" s="6" t="str">
        <f t="shared" si="57"/>
        <v>0</v>
      </c>
      <c r="CN128" s="6">
        <v>3</v>
      </c>
      <c r="CO128" s="6">
        <v>12</v>
      </c>
      <c r="CP128" s="6">
        <f t="shared" si="58"/>
        <v>15</v>
      </c>
      <c r="CQ128" s="6">
        <v>12</v>
      </c>
      <c r="CR128" s="6">
        <v>38</v>
      </c>
      <c r="CS128" s="6">
        <f t="shared" si="59"/>
        <v>50</v>
      </c>
    </row>
    <row r="129" spans="1:97" s="155" customFormat="1" ht="12.75" customHeight="1">
      <c r="A129" s="45">
        <v>21</v>
      </c>
      <c r="B129" s="26" t="s">
        <v>213</v>
      </c>
      <c r="C129" s="45">
        <v>5113</v>
      </c>
      <c r="D129" s="28" t="s">
        <v>99</v>
      </c>
      <c r="E129" s="17">
        <v>15123</v>
      </c>
      <c r="F129" s="17">
        <v>1</v>
      </c>
      <c r="G129" s="6" t="s">
        <v>65</v>
      </c>
      <c r="H129" s="6">
        <v>4</v>
      </c>
      <c r="I129" s="6">
        <v>8</v>
      </c>
      <c r="J129" s="6">
        <f t="shared" si="30"/>
        <v>12</v>
      </c>
      <c r="K129" s="6">
        <v>2</v>
      </c>
      <c r="L129" s="6">
        <v>8</v>
      </c>
      <c r="M129" s="6">
        <f t="shared" si="31"/>
        <v>10</v>
      </c>
      <c r="N129" s="6">
        <v>3</v>
      </c>
      <c r="O129" s="6">
        <v>6</v>
      </c>
      <c r="P129" s="6">
        <f t="shared" si="32"/>
        <v>9</v>
      </c>
      <c r="Q129" s="6" t="s">
        <v>35</v>
      </c>
      <c r="R129" s="6">
        <v>4</v>
      </c>
      <c r="S129" s="6">
        <f t="shared" si="33"/>
        <v>4</v>
      </c>
      <c r="T129" s="6" t="s">
        <v>35</v>
      </c>
      <c r="U129" s="6" t="s">
        <v>35</v>
      </c>
      <c r="V129" s="6" t="str">
        <f t="shared" si="34"/>
        <v>0</v>
      </c>
      <c r="W129" s="6" t="s">
        <v>35</v>
      </c>
      <c r="X129" s="6" t="s">
        <v>35</v>
      </c>
      <c r="Y129" s="6" t="str">
        <f t="shared" si="35"/>
        <v>0</v>
      </c>
      <c r="Z129" s="6" t="s">
        <v>35</v>
      </c>
      <c r="AA129" s="6" t="s">
        <v>35</v>
      </c>
      <c r="AB129" s="6" t="str">
        <f t="shared" si="36"/>
        <v>0</v>
      </c>
      <c r="AC129" s="6" t="s">
        <v>35</v>
      </c>
      <c r="AD129" s="6" t="s">
        <v>35</v>
      </c>
      <c r="AE129" s="6" t="str">
        <f t="shared" si="37"/>
        <v>0</v>
      </c>
      <c r="AF129" s="6" t="s">
        <v>35</v>
      </c>
      <c r="AG129" s="6" t="s">
        <v>35</v>
      </c>
      <c r="AH129" s="6" t="str">
        <f t="shared" si="38"/>
        <v>0</v>
      </c>
      <c r="AI129" s="6" t="s">
        <v>35</v>
      </c>
      <c r="AJ129" s="6" t="s">
        <v>35</v>
      </c>
      <c r="AK129" s="6" t="str">
        <f t="shared" si="39"/>
        <v>0</v>
      </c>
      <c r="AL129" s="6" t="s">
        <v>35</v>
      </c>
      <c r="AM129" s="6" t="s">
        <v>35</v>
      </c>
      <c r="AN129" s="6" t="str">
        <f t="shared" si="40"/>
        <v>0</v>
      </c>
      <c r="AO129" s="6" t="s">
        <v>35</v>
      </c>
      <c r="AP129" s="6" t="s">
        <v>35</v>
      </c>
      <c r="AQ129" s="6" t="str">
        <f t="shared" si="41"/>
        <v>0</v>
      </c>
      <c r="AR129" s="6" t="s">
        <v>35</v>
      </c>
      <c r="AS129" s="6" t="s">
        <v>35</v>
      </c>
      <c r="AT129" s="6" t="str">
        <f t="shared" si="42"/>
        <v>0</v>
      </c>
      <c r="AU129" s="6" t="s">
        <v>35</v>
      </c>
      <c r="AV129" s="6" t="s">
        <v>35</v>
      </c>
      <c r="AW129" s="6" t="str">
        <f t="shared" si="43"/>
        <v>0</v>
      </c>
      <c r="AX129" s="6" t="s">
        <v>35</v>
      </c>
      <c r="AY129" s="6" t="s">
        <v>35</v>
      </c>
      <c r="AZ129" s="6" t="str">
        <f t="shared" si="44"/>
        <v>0</v>
      </c>
      <c r="BA129" s="6" t="s">
        <v>35</v>
      </c>
      <c r="BB129" s="6">
        <v>1</v>
      </c>
      <c r="BC129" s="6">
        <f t="shared" si="45"/>
        <v>1</v>
      </c>
      <c r="BD129" s="6" t="s">
        <v>35</v>
      </c>
      <c r="BE129" s="6" t="s">
        <v>35</v>
      </c>
      <c r="BF129" s="6" t="str">
        <f t="shared" si="46"/>
        <v>0</v>
      </c>
      <c r="BG129" s="6" t="s">
        <v>35</v>
      </c>
      <c r="BH129" s="6" t="s">
        <v>35</v>
      </c>
      <c r="BI129" s="6" t="str">
        <f t="shared" si="47"/>
        <v>0</v>
      </c>
      <c r="BJ129" s="6" t="s">
        <v>35</v>
      </c>
      <c r="BK129" s="6" t="s">
        <v>35</v>
      </c>
      <c r="BL129" s="6" t="str">
        <f t="shared" si="48"/>
        <v>0</v>
      </c>
      <c r="BM129" s="6" t="s">
        <v>35</v>
      </c>
      <c r="BN129" s="6" t="s">
        <v>35</v>
      </c>
      <c r="BO129" s="6" t="str">
        <f t="shared" si="49"/>
        <v>0</v>
      </c>
      <c r="BP129" s="6" t="s">
        <v>35</v>
      </c>
      <c r="BQ129" s="6" t="s">
        <v>35</v>
      </c>
      <c r="BR129" s="6" t="str">
        <f t="shared" si="50"/>
        <v>0</v>
      </c>
      <c r="BS129" s="6" t="s">
        <v>35</v>
      </c>
      <c r="BT129" s="6" t="s">
        <v>35</v>
      </c>
      <c r="BU129" s="6" t="str">
        <f t="shared" si="51"/>
        <v>0</v>
      </c>
      <c r="BV129" s="6">
        <v>1</v>
      </c>
      <c r="BW129" s="6">
        <v>3</v>
      </c>
      <c r="BX129" s="6">
        <f t="shared" si="52"/>
        <v>4</v>
      </c>
      <c r="BY129" s="6" t="s">
        <v>35</v>
      </c>
      <c r="BZ129" s="6" t="s">
        <v>35</v>
      </c>
      <c r="CA129" s="6" t="str">
        <f t="shared" si="53"/>
        <v>0</v>
      </c>
      <c r="CB129" s="6" t="s">
        <v>35</v>
      </c>
      <c r="CC129" s="6" t="s">
        <v>35</v>
      </c>
      <c r="CD129" s="6" t="str">
        <f t="shared" si="54"/>
        <v>0</v>
      </c>
      <c r="CE129" s="6" t="s">
        <v>35</v>
      </c>
      <c r="CF129" s="6" t="s">
        <v>35</v>
      </c>
      <c r="CG129" s="6" t="str">
        <f t="shared" si="55"/>
        <v>0</v>
      </c>
      <c r="CH129" s="6" t="s">
        <v>35</v>
      </c>
      <c r="CI129" s="6" t="s">
        <v>35</v>
      </c>
      <c r="CJ129" s="6" t="str">
        <f t="shared" si="56"/>
        <v>0</v>
      </c>
      <c r="CK129" s="6" t="s">
        <v>35</v>
      </c>
      <c r="CL129" s="6" t="s">
        <v>35</v>
      </c>
      <c r="CM129" s="6" t="str">
        <f t="shared" si="57"/>
        <v>0</v>
      </c>
      <c r="CN129" s="6" t="s">
        <v>35</v>
      </c>
      <c r="CO129" s="6" t="s">
        <v>35</v>
      </c>
      <c r="CP129" s="6" t="str">
        <f t="shared" si="58"/>
        <v>0</v>
      </c>
      <c r="CQ129" s="6">
        <v>10</v>
      </c>
      <c r="CR129" s="6">
        <v>30</v>
      </c>
      <c r="CS129" s="6">
        <f t="shared" si="59"/>
        <v>40</v>
      </c>
    </row>
    <row r="130" spans="1:97" s="155" customFormat="1" ht="12.75" customHeight="1">
      <c r="A130" s="45">
        <v>22</v>
      </c>
      <c r="B130" s="26" t="s">
        <v>204</v>
      </c>
      <c r="C130" s="45">
        <v>5589</v>
      </c>
      <c r="D130" s="28" t="s">
        <v>100</v>
      </c>
      <c r="E130" s="17">
        <v>11058</v>
      </c>
      <c r="F130" s="17">
        <v>1</v>
      </c>
      <c r="G130" s="6" t="s">
        <v>65</v>
      </c>
      <c r="H130" s="6">
        <v>5</v>
      </c>
      <c r="I130" s="6">
        <v>17</v>
      </c>
      <c r="J130" s="6">
        <f t="shared" si="30"/>
        <v>22</v>
      </c>
      <c r="K130" s="6">
        <v>3</v>
      </c>
      <c r="L130" s="6">
        <v>2</v>
      </c>
      <c r="M130" s="6">
        <f t="shared" si="31"/>
        <v>5</v>
      </c>
      <c r="N130" s="6">
        <v>13</v>
      </c>
      <c r="O130" s="6">
        <v>13</v>
      </c>
      <c r="P130" s="6">
        <f t="shared" si="32"/>
        <v>26</v>
      </c>
      <c r="Q130" s="6">
        <v>2</v>
      </c>
      <c r="R130" s="6">
        <v>3</v>
      </c>
      <c r="S130" s="6">
        <f t="shared" si="33"/>
        <v>5</v>
      </c>
      <c r="T130" s="6" t="s">
        <v>35</v>
      </c>
      <c r="U130" s="6" t="s">
        <v>35</v>
      </c>
      <c r="V130" s="6" t="str">
        <f t="shared" si="34"/>
        <v>0</v>
      </c>
      <c r="W130" s="6">
        <v>1</v>
      </c>
      <c r="X130" s="6">
        <v>4</v>
      </c>
      <c r="Y130" s="6">
        <f t="shared" si="35"/>
        <v>5</v>
      </c>
      <c r="Z130" s="6" t="s">
        <v>35</v>
      </c>
      <c r="AA130" s="6" t="s">
        <v>35</v>
      </c>
      <c r="AB130" s="6" t="str">
        <f t="shared" si="36"/>
        <v>0</v>
      </c>
      <c r="AC130" s="6" t="s">
        <v>35</v>
      </c>
      <c r="AD130" s="6" t="s">
        <v>35</v>
      </c>
      <c r="AE130" s="6" t="str">
        <f t="shared" si="37"/>
        <v>0</v>
      </c>
      <c r="AF130" s="6" t="s">
        <v>35</v>
      </c>
      <c r="AG130" s="6" t="s">
        <v>35</v>
      </c>
      <c r="AH130" s="6" t="str">
        <f t="shared" si="38"/>
        <v>0</v>
      </c>
      <c r="AI130" s="6" t="s">
        <v>35</v>
      </c>
      <c r="AJ130" s="6" t="s">
        <v>35</v>
      </c>
      <c r="AK130" s="6" t="str">
        <f t="shared" si="39"/>
        <v>0</v>
      </c>
      <c r="AL130" s="6" t="s">
        <v>35</v>
      </c>
      <c r="AM130" s="6" t="s">
        <v>35</v>
      </c>
      <c r="AN130" s="6" t="str">
        <f t="shared" si="40"/>
        <v>0</v>
      </c>
      <c r="AO130" s="6" t="s">
        <v>35</v>
      </c>
      <c r="AP130" s="6" t="s">
        <v>35</v>
      </c>
      <c r="AQ130" s="6" t="str">
        <f t="shared" si="41"/>
        <v>0</v>
      </c>
      <c r="AR130" s="6">
        <v>3</v>
      </c>
      <c r="AS130" s="6">
        <v>3</v>
      </c>
      <c r="AT130" s="6">
        <f t="shared" si="42"/>
        <v>6</v>
      </c>
      <c r="AU130" s="6" t="s">
        <v>35</v>
      </c>
      <c r="AV130" s="6" t="s">
        <v>35</v>
      </c>
      <c r="AW130" s="6" t="str">
        <f t="shared" si="43"/>
        <v>0</v>
      </c>
      <c r="AX130" s="6" t="s">
        <v>35</v>
      </c>
      <c r="AY130" s="6" t="s">
        <v>35</v>
      </c>
      <c r="AZ130" s="6" t="str">
        <f t="shared" si="44"/>
        <v>0</v>
      </c>
      <c r="BA130" s="6">
        <v>5</v>
      </c>
      <c r="BB130" s="6">
        <v>1</v>
      </c>
      <c r="BC130" s="6">
        <f t="shared" si="45"/>
        <v>6</v>
      </c>
      <c r="BD130" s="6" t="s">
        <v>35</v>
      </c>
      <c r="BE130" s="6" t="s">
        <v>35</v>
      </c>
      <c r="BF130" s="6" t="str">
        <f t="shared" si="46"/>
        <v>0</v>
      </c>
      <c r="BG130" s="6" t="s">
        <v>35</v>
      </c>
      <c r="BH130" s="6" t="s">
        <v>35</v>
      </c>
      <c r="BI130" s="6" t="str">
        <f t="shared" si="47"/>
        <v>0</v>
      </c>
      <c r="BJ130" s="6" t="s">
        <v>35</v>
      </c>
      <c r="BK130" s="6" t="s">
        <v>35</v>
      </c>
      <c r="BL130" s="6" t="str">
        <f t="shared" si="48"/>
        <v>0</v>
      </c>
      <c r="BM130" s="6" t="s">
        <v>35</v>
      </c>
      <c r="BN130" s="6" t="s">
        <v>35</v>
      </c>
      <c r="BO130" s="6" t="str">
        <f t="shared" si="49"/>
        <v>0</v>
      </c>
      <c r="BP130" s="6" t="s">
        <v>35</v>
      </c>
      <c r="BQ130" s="6" t="s">
        <v>35</v>
      </c>
      <c r="BR130" s="6" t="str">
        <f t="shared" si="50"/>
        <v>0</v>
      </c>
      <c r="BS130" s="6" t="s">
        <v>35</v>
      </c>
      <c r="BT130" s="6" t="s">
        <v>35</v>
      </c>
      <c r="BU130" s="6" t="str">
        <f t="shared" si="51"/>
        <v>0</v>
      </c>
      <c r="BV130" s="6" t="s">
        <v>35</v>
      </c>
      <c r="BW130" s="6" t="s">
        <v>35</v>
      </c>
      <c r="BX130" s="6" t="str">
        <f t="shared" si="52"/>
        <v>0</v>
      </c>
      <c r="BY130" s="6" t="s">
        <v>35</v>
      </c>
      <c r="BZ130" s="6" t="s">
        <v>35</v>
      </c>
      <c r="CA130" s="6" t="str">
        <f t="shared" si="53"/>
        <v>0</v>
      </c>
      <c r="CB130" s="6" t="s">
        <v>35</v>
      </c>
      <c r="CC130" s="6" t="s">
        <v>35</v>
      </c>
      <c r="CD130" s="6" t="str">
        <f t="shared" si="54"/>
        <v>0</v>
      </c>
      <c r="CE130" s="6" t="s">
        <v>35</v>
      </c>
      <c r="CF130" s="6" t="s">
        <v>35</v>
      </c>
      <c r="CG130" s="6" t="str">
        <f t="shared" si="55"/>
        <v>0</v>
      </c>
      <c r="CH130" s="6" t="s">
        <v>35</v>
      </c>
      <c r="CI130" s="6" t="s">
        <v>35</v>
      </c>
      <c r="CJ130" s="6" t="str">
        <f t="shared" si="56"/>
        <v>0</v>
      </c>
      <c r="CK130" s="6" t="s">
        <v>35</v>
      </c>
      <c r="CL130" s="6" t="s">
        <v>35</v>
      </c>
      <c r="CM130" s="6" t="str">
        <f t="shared" si="57"/>
        <v>0</v>
      </c>
      <c r="CN130" s="6" t="s">
        <v>35</v>
      </c>
      <c r="CO130" s="6" t="s">
        <v>35</v>
      </c>
      <c r="CP130" s="6" t="str">
        <f t="shared" si="58"/>
        <v>0</v>
      </c>
      <c r="CQ130" s="6">
        <v>32</v>
      </c>
      <c r="CR130" s="6">
        <v>43</v>
      </c>
      <c r="CS130" s="6">
        <f t="shared" si="59"/>
        <v>75</v>
      </c>
    </row>
    <row r="131" spans="1:97" s="155" customFormat="1" ht="12.75" customHeight="1">
      <c r="A131" s="45">
        <v>22</v>
      </c>
      <c r="B131" s="26" t="s">
        <v>204</v>
      </c>
      <c r="C131" s="45">
        <v>5590</v>
      </c>
      <c r="D131" s="28" t="s">
        <v>101</v>
      </c>
      <c r="E131" s="17">
        <v>16836</v>
      </c>
      <c r="F131" s="17">
        <v>1</v>
      </c>
      <c r="G131" s="6" t="s">
        <v>65</v>
      </c>
      <c r="H131" s="6">
        <v>3</v>
      </c>
      <c r="I131" s="6">
        <v>12</v>
      </c>
      <c r="J131" s="6">
        <f t="shared" si="30"/>
        <v>15</v>
      </c>
      <c r="K131" s="6" t="s">
        <v>35</v>
      </c>
      <c r="L131" s="6" t="s">
        <v>35</v>
      </c>
      <c r="M131" s="6" t="str">
        <f t="shared" si="31"/>
        <v>0</v>
      </c>
      <c r="N131" s="6">
        <v>13</v>
      </c>
      <c r="O131" s="6">
        <v>7</v>
      </c>
      <c r="P131" s="6">
        <f t="shared" si="32"/>
        <v>20</v>
      </c>
      <c r="Q131" s="6" t="s">
        <v>35</v>
      </c>
      <c r="R131" s="6">
        <v>8</v>
      </c>
      <c r="S131" s="6">
        <f t="shared" si="33"/>
        <v>8</v>
      </c>
      <c r="T131" s="6" t="s">
        <v>35</v>
      </c>
      <c r="U131" s="6" t="s">
        <v>35</v>
      </c>
      <c r="V131" s="6" t="str">
        <f t="shared" si="34"/>
        <v>0</v>
      </c>
      <c r="W131" s="6">
        <v>7</v>
      </c>
      <c r="X131" s="6">
        <v>15</v>
      </c>
      <c r="Y131" s="6">
        <f t="shared" si="35"/>
        <v>22</v>
      </c>
      <c r="Z131" s="6" t="s">
        <v>35</v>
      </c>
      <c r="AA131" s="6" t="s">
        <v>35</v>
      </c>
      <c r="AB131" s="6" t="str">
        <f t="shared" si="36"/>
        <v>0</v>
      </c>
      <c r="AC131" s="6" t="s">
        <v>35</v>
      </c>
      <c r="AD131" s="6" t="s">
        <v>35</v>
      </c>
      <c r="AE131" s="6" t="str">
        <f t="shared" si="37"/>
        <v>0</v>
      </c>
      <c r="AF131" s="6" t="s">
        <v>35</v>
      </c>
      <c r="AG131" s="6" t="s">
        <v>35</v>
      </c>
      <c r="AH131" s="6" t="str">
        <f t="shared" si="38"/>
        <v>0</v>
      </c>
      <c r="AI131" s="6" t="s">
        <v>35</v>
      </c>
      <c r="AJ131" s="6" t="s">
        <v>35</v>
      </c>
      <c r="AK131" s="6" t="str">
        <f t="shared" si="39"/>
        <v>0</v>
      </c>
      <c r="AL131" s="6" t="s">
        <v>35</v>
      </c>
      <c r="AM131" s="6" t="s">
        <v>35</v>
      </c>
      <c r="AN131" s="6" t="str">
        <f t="shared" si="40"/>
        <v>0</v>
      </c>
      <c r="AO131" s="6" t="s">
        <v>35</v>
      </c>
      <c r="AP131" s="6" t="s">
        <v>35</v>
      </c>
      <c r="AQ131" s="6" t="str">
        <f t="shared" si="41"/>
        <v>0</v>
      </c>
      <c r="AR131" s="6" t="s">
        <v>35</v>
      </c>
      <c r="AS131" s="6" t="s">
        <v>35</v>
      </c>
      <c r="AT131" s="6" t="str">
        <f t="shared" si="42"/>
        <v>0</v>
      </c>
      <c r="AU131" s="6" t="s">
        <v>35</v>
      </c>
      <c r="AV131" s="6" t="s">
        <v>35</v>
      </c>
      <c r="AW131" s="6" t="str">
        <f t="shared" si="43"/>
        <v>0</v>
      </c>
      <c r="AX131" s="6" t="s">
        <v>35</v>
      </c>
      <c r="AY131" s="6" t="s">
        <v>35</v>
      </c>
      <c r="AZ131" s="6" t="str">
        <f t="shared" si="44"/>
        <v>0</v>
      </c>
      <c r="BA131" s="6">
        <v>6</v>
      </c>
      <c r="BB131" s="6">
        <v>7</v>
      </c>
      <c r="BC131" s="6">
        <f t="shared" si="45"/>
        <v>13</v>
      </c>
      <c r="BD131" s="6" t="s">
        <v>35</v>
      </c>
      <c r="BE131" s="6" t="s">
        <v>35</v>
      </c>
      <c r="BF131" s="6" t="str">
        <f t="shared" si="46"/>
        <v>0</v>
      </c>
      <c r="BG131" s="6" t="s">
        <v>35</v>
      </c>
      <c r="BH131" s="6" t="s">
        <v>35</v>
      </c>
      <c r="BI131" s="6" t="str">
        <f t="shared" si="47"/>
        <v>0</v>
      </c>
      <c r="BJ131" s="6" t="s">
        <v>35</v>
      </c>
      <c r="BK131" s="6" t="s">
        <v>35</v>
      </c>
      <c r="BL131" s="6" t="str">
        <f t="shared" si="48"/>
        <v>0</v>
      </c>
      <c r="BM131" s="6" t="s">
        <v>35</v>
      </c>
      <c r="BN131" s="6" t="s">
        <v>35</v>
      </c>
      <c r="BO131" s="6" t="str">
        <f t="shared" si="49"/>
        <v>0</v>
      </c>
      <c r="BP131" s="6" t="s">
        <v>35</v>
      </c>
      <c r="BQ131" s="6" t="s">
        <v>35</v>
      </c>
      <c r="BR131" s="6" t="str">
        <f t="shared" si="50"/>
        <v>0</v>
      </c>
      <c r="BS131" s="6" t="s">
        <v>35</v>
      </c>
      <c r="BT131" s="6" t="s">
        <v>35</v>
      </c>
      <c r="BU131" s="6" t="str">
        <f t="shared" si="51"/>
        <v>0</v>
      </c>
      <c r="BV131" s="6" t="s">
        <v>35</v>
      </c>
      <c r="BW131" s="6" t="s">
        <v>35</v>
      </c>
      <c r="BX131" s="6" t="str">
        <f t="shared" si="52"/>
        <v>0</v>
      </c>
      <c r="BY131" s="6" t="s">
        <v>35</v>
      </c>
      <c r="BZ131" s="6" t="s">
        <v>35</v>
      </c>
      <c r="CA131" s="6" t="str">
        <f t="shared" si="53"/>
        <v>0</v>
      </c>
      <c r="CB131" s="6" t="s">
        <v>35</v>
      </c>
      <c r="CC131" s="6" t="s">
        <v>35</v>
      </c>
      <c r="CD131" s="6" t="str">
        <f t="shared" si="54"/>
        <v>0</v>
      </c>
      <c r="CE131" s="6" t="s">
        <v>35</v>
      </c>
      <c r="CF131" s="6" t="s">
        <v>35</v>
      </c>
      <c r="CG131" s="6" t="str">
        <f t="shared" si="55"/>
        <v>0</v>
      </c>
      <c r="CH131" s="6" t="s">
        <v>35</v>
      </c>
      <c r="CI131" s="6" t="s">
        <v>35</v>
      </c>
      <c r="CJ131" s="6" t="str">
        <f t="shared" si="56"/>
        <v>0</v>
      </c>
      <c r="CK131" s="6" t="s">
        <v>35</v>
      </c>
      <c r="CL131" s="6" t="s">
        <v>35</v>
      </c>
      <c r="CM131" s="6" t="str">
        <f t="shared" si="57"/>
        <v>0</v>
      </c>
      <c r="CN131" s="6">
        <v>7</v>
      </c>
      <c r="CO131" s="6">
        <v>15</v>
      </c>
      <c r="CP131" s="6">
        <f t="shared" si="58"/>
        <v>22</v>
      </c>
      <c r="CQ131" s="6">
        <v>36</v>
      </c>
      <c r="CR131" s="6">
        <v>64</v>
      </c>
      <c r="CS131" s="6">
        <f t="shared" si="59"/>
        <v>100</v>
      </c>
    </row>
    <row r="132" spans="1:97" s="155" customFormat="1" ht="12.75" customHeight="1">
      <c r="A132" s="45">
        <v>22</v>
      </c>
      <c r="B132" s="26" t="s">
        <v>204</v>
      </c>
      <c r="C132" s="45">
        <v>5591</v>
      </c>
      <c r="D132" s="28" t="s">
        <v>102</v>
      </c>
      <c r="E132" s="17">
        <v>18982</v>
      </c>
      <c r="F132" s="17">
        <v>1</v>
      </c>
      <c r="G132" s="6" t="s">
        <v>65</v>
      </c>
      <c r="H132" s="6">
        <v>9</v>
      </c>
      <c r="I132" s="6">
        <v>14</v>
      </c>
      <c r="J132" s="6">
        <f t="shared" si="30"/>
        <v>23</v>
      </c>
      <c r="K132" s="6" t="s">
        <v>35</v>
      </c>
      <c r="L132" s="6" t="s">
        <v>35</v>
      </c>
      <c r="M132" s="6" t="str">
        <f t="shared" si="31"/>
        <v>0</v>
      </c>
      <c r="N132" s="6">
        <v>4</v>
      </c>
      <c r="O132" s="6">
        <v>17</v>
      </c>
      <c r="P132" s="6">
        <f t="shared" si="32"/>
        <v>21</v>
      </c>
      <c r="Q132" s="6" t="s">
        <v>35</v>
      </c>
      <c r="R132" s="6" t="s">
        <v>35</v>
      </c>
      <c r="S132" s="6" t="str">
        <f t="shared" si="33"/>
        <v>0</v>
      </c>
      <c r="T132" s="6" t="s">
        <v>35</v>
      </c>
      <c r="U132" s="6" t="s">
        <v>35</v>
      </c>
      <c r="V132" s="6" t="str">
        <f t="shared" si="34"/>
        <v>0</v>
      </c>
      <c r="W132" s="6" t="s">
        <v>35</v>
      </c>
      <c r="X132" s="6" t="s">
        <v>35</v>
      </c>
      <c r="Y132" s="6" t="str">
        <f t="shared" si="35"/>
        <v>0</v>
      </c>
      <c r="Z132" s="6" t="s">
        <v>35</v>
      </c>
      <c r="AA132" s="6" t="s">
        <v>35</v>
      </c>
      <c r="AB132" s="6" t="str">
        <f t="shared" si="36"/>
        <v>0</v>
      </c>
      <c r="AC132" s="6" t="s">
        <v>35</v>
      </c>
      <c r="AD132" s="6" t="s">
        <v>35</v>
      </c>
      <c r="AE132" s="6" t="str">
        <f t="shared" si="37"/>
        <v>0</v>
      </c>
      <c r="AF132" s="6" t="s">
        <v>35</v>
      </c>
      <c r="AG132" s="6" t="s">
        <v>35</v>
      </c>
      <c r="AH132" s="6" t="str">
        <f t="shared" si="38"/>
        <v>0</v>
      </c>
      <c r="AI132" s="6" t="s">
        <v>35</v>
      </c>
      <c r="AJ132" s="6" t="s">
        <v>35</v>
      </c>
      <c r="AK132" s="6" t="str">
        <f t="shared" si="39"/>
        <v>0</v>
      </c>
      <c r="AL132" s="6" t="s">
        <v>35</v>
      </c>
      <c r="AM132" s="6" t="s">
        <v>35</v>
      </c>
      <c r="AN132" s="6" t="str">
        <f t="shared" si="40"/>
        <v>0</v>
      </c>
      <c r="AO132" s="6" t="s">
        <v>35</v>
      </c>
      <c r="AP132" s="6" t="s">
        <v>35</v>
      </c>
      <c r="AQ132" s="6" t="str">
        <f t="shared" si="41"/>
        <v>0</v>
      </c>
      <c r="AR132" s="6">
        <v>11</v>
      </c>
      <c r="AS132" s="6">
        <v>9</v>
      </c>
      <c r="AT132" s="6">
        <f t="shared" si="42"/>
        <v>20</v>
      </c>
      <c r="AU132" s="6" t="s">
        <v>35</v>
      </c>
      <c r="AV132" s="6" t="s">
        <v>35</v>
      </c>
      <c r="AW132" s="6" t="str">
        <f t="shared" si="43"/>
        <v>0</v>
      </c>
      <c r="AX132" s="6" t="s">
        <v>35</v>
      </c>
      <c r="AY132" s="6" t="s">
        <v>35</v>
      </c>
      <c r="AZ132" s="6" t="str">
        <f t="shared" si="44"/>
        <v>0</v>
      </c>
      <c r="BA132" s="6">
        <v>6</v>
      </c>
      <c r="BB132" s="6">
        <v>5</v>
      </c>
      <c r="BC132" s="6">
        <f t="shared" si="45"/>
        <v>11</v>
      </c>
      <c r="BD132" s="6" t="s">
        <v>35</v>
      </c>
      <c r="BE132" s="6" t="s">
        <v>35</v>
      </c>
      <c r="BF132" s="6" t="str">
        <f t="shared" si="46"/>
        <v>0</v>
      </c>
      <c r="BG132" s="6" t="s">
        <v>35</v>
      </c>
      <c r="BH132" s="6" t="s">
        <v>35</v>
      </c>
      <c r="BI132" s="6" t="str">
        <f t="shared" si="47"/>
        <v>0</v>
      </c>
      <c r="BJ132" s="6" t="s">
        <v>35</v>
      </c>
      <c r="BK132" s="6" t="s">
        <v>35</v>
      </c>
      <c r="BL132" s="6" t="str">
        <f t="shared" si="48"/>
        <v>0</v>
      </c>
      <c r="BM132" s="6" t="s">
        <v>35</v>
      </c>
      <c r="BN132" s="6" t="s">
        <v>35</v>
      </c>
      <c r="BO132" s="6" t="str">
        <f t="shared" si="49"/>
        <v>0</v>
      </c>
      <c r="BP132" s="6" t="s">
        <v>35</v>
      </c>
      <c r="BQ132" s="6" t="s">
        <v>35</v>
      </c>
      <c r="BR132" s="6" t="str">
        <f t="shared" si="50"/>
        <v>0</v>
      </c>
      <c r="BS132" s="6" t="s">
        <v>35</v>
      </c>
      <c r="BT132" s="6" t="s">
        <v>35</v>
      </c>
      <c r="BU132" s="6" t="str">
        <f t="shared" si="51"/>
        <v>0</v>
      </c>
      <c r="BV132" s="6" t="s">
        <v>35</v>
      </c>
      <c r="BW132" s="6" t="s">
        <v>35</v>
      </c>
      <c r="BX132" s="6" t="str">
        <f t="shared" si="52"/>
        <v>0</v>
      </c>
      <c r="BY132" s="6" t="s">
        <v>35</v>
      </c>
      <c r="BZ132" s="6" t="s">
        <v>35</v>
      </c>
      <c r="CA132" s="6" t="str">
        <f t="shared" si="53"/>
        <v>0</v>
      </c>
      <c r="CB132" s="6" t="s">
        <v>35</v>
      </c>
      <c r="CC132" s="6" t="s">
        <v>35</v>
      </c>
      <c r="CD132" s="6" t="str">
        <f t="shared" si="54"/>
        <v>0</v>
      </c>
      <c r="CE132" s="6" t="s">
        <v>35</v>
      </c>
      <c r="CF132" s="6" t="s">
        <v>35</v>
      </c>
      <c r="CG132" s="6" t="str">
        <f t="shared" si="55"/>
        <v>0</v>
      </c>
      <c r="CH132" s="6" t="s">
        <v>35</v>
      </c>
      <c r="CI132" s="6" t="s">
        <v>35</v>
      </c>
      <c r="CJ132" s="6" t="str">
        <f t="shared" si="56"/>
        <v>0</v>
      </c>
      <c r="CK132" s="6" t="s">
        <v>35</v>
      </c>
      <c r="CL132" s="6" t="s">
        <v>35</v>
      </c>
      <c r="CM132" s="6" t="str">
        <f t="shared" si="57"/>
        <v>0</v>
      </c>
      <c r="CN132" s="6">
        <v>2</v>
      </c>
      <c r="CO132" s="6">
        <v>3</v>
      </c>
      <c r="CP132" s="6">
        <f t="shared" si="58"/>
        <v>5</v>
      </c>
      <c r="CQ132" s="6">
        <v>32</v>
      </c>
      <c r="CR132" s="6">
        <v>48</v>
      </c>
      <c r="CS132" s="6">
        <f t="shared" si="59"/>
        <v>80</v>
      </c>
    </row>
    <row r="133" spans="1:97" s="155" customFormat="1" ht="12.75" customHeight="1">
      <c r="A133" s="45">
        <v>22</v>
      </c>
      <c r="B133" s="26" t="s">
        <v>204</v>
      </c>
      <c r="C133" s="45">
        <v>5635</v>
      </c>
      <c r="D133" s="28" t="s">
        <v>163</v>
      </c>
      <c r="E133" s="17">
        <v>10747</v>
      </c>
      <c r="F133" s="17">
        <v>1</v>
      </c>
      <c r="G133" s="6" t="s">
        <v>65</v>
      </c>
      <c r="H133" s="6">
        <v>3</v>
      </c>
      <c r="I133" s="6">
        <v>16</v>
      </c>
      <c r="J133" s="6">
        <f t="shared" si="30"/>
        <v>19</v>
      </c>
      <c r="K133" s="6" t="s">
        <v>35</v>
      </c>
      <c r="L133" s="6" t="s">
        <v>35</v>
      </c>
      <c r="M133" s="6" t="str">
        <f t="shared" si="31"/>
        <v>0</v>
      </c>
      <c r="N133" s="6">
        <v>8</v>
      </c>
      <c r="O133" s="6">
        <v>15</v>
      </c>
      <c r="P133" s="6">
        <f t="shared" si="32"/>
        <v>23</v>
      </c>
      <c r="Q133" s="6">
        <v>3</v>
      </c>
      <c r="R133" s="6">
        <v>2</v>
      </c>
      <c r="S133" s="6">
        <f t="shared" si="33"/>
        <v>5</v>
      </c>
      <c r="T133" s="6" t="s">
        <v>35</v>
      </c>
      <c r="U133" s="6" t="s">
        <v>35</v>
      </c>
      <c r="V133" s="6" t="str">
        <f t="shared" si="34"/>
        <v>0</v>
      </c>
      <c r="W133" s="6" t="s">
        <v>35</v>
      </c>
      <c r="X133" s="6" t="s">
        <v>35</v>
      </c>
      <c r="Y133" s="6" t="str">
        <f t="shared" si="35"/>
        <v>0</v>
      </c>
      <c r="Z133" s="6" t="s">
        <v>35</v>
      </c>
      <c r="AA133" s="6" t="s">
        <v>35</v>
      </c>
      <c r="AB133" s="6" t="str">
        <f t="shared" si="36"/>
        <v>0</v>
      </c>
      <c r="AC133" s="6" t="s">
        <v>35</v>
      </c>
      <c r="AD133" s="6" t="s">
        <v>35</v>
      </c>
      <c r="AE133" s="6" t="str">
        <f t="shared" si="37"/>
        <v>0</v>
      </c>
      <c r="AF133" s="6" t="s">
        <v>35</v>
      </c>
      <c r="AG133" s="6" t="s">
        <v>35</v>
      </c>
      <c r="AH133" s="6" t="str">
        <f t="shared" si="38"/>
        <v>0</v>
      </c>
      <c r="AI133" s="6" t="s">
        <v>35</v>
      </c>
      <c r="AJ133" s="6" t="s">
        <v>35</v>
      </c>
      <c r="AK133" s="6" t="str">
        <f t="shared" si="39"/>
        <v>0</v>
      </c>
      <c r="AL133" s="6" t="s">
        <v>35</v>
      </c>
      <c r="AM133" s="6" t="s">
        <v>35</v>
      </c>
      <c r="AN133" s="6" t="str">
        <f t="shared" si="40"/>
        <v>0</v>
      </c>
      <c r="AO133" s="6" t="s">
        <v>35</v>
      </c>
      <c r="AP133" s="6" t="s">
        <v>35</v>
      </c>
      <c r="AQ133" s="6" t="str">
        <f t="shared" si="41"/>
        <v>0</v>
      </c>
      <c r="AR133" s="6" t="s">
        <v>35</v>
      </c>
      <c r="AS133" s="6" t="s">
        <v>35</v>
      </c>
      <c r="AT133" s="6" t="str">
        <f t="shared" si="42"/>
        <v>0</v>
      </c>
      <c r="AU133" s="6" t="s">
        <v>35</v>
      </c>
      <c r="AV133" s="6" t="s">
        <v>35</v>
      </c>
      <c r="AW133" s="6" t="str">
        <f t="shared" si="43"/>
        <v>0</v>
      </c>
      <c r="AX133" s="6" t="s">
        <v>35</v>
      </c>
      <c r="AY133" s="6" t="s">
        <v>35</v>
      </c>
      <c r="AZ133" s="6" t="str">
        <f t="shared" si="44"/>
        <v>0</v>
      </c>
      <c r="BA133" s="6" t="s">
        <v>35</v>
      </c>
      <c r="BB133" s="6" t="s">
        <v>35</v>
      </c>
      <c r="BC133" s="6" t="str">
        <f t="shared" si="45"/>
        <v>0</v>
      </c>
      <c r="BD133" s="6" t="s">
        <v>35</v>
      </c>
      <c r="BE133" s="6" t="s">
        <v>35</v>
      </c>
      <c r="BF133" s="6" t="str">
        <f t="shared" si="46"/>
        <v>0</v>
      </c>
      <c r="BG133" s="6" t="s">
        <v>35</v>
      </c>
      <c r="BH133" s="6" t="s">
        <v>35</v>
      </c>
      <c r="BI133" s="6" t="str">
        <f t="shared" si="47"/>
        <v>0</v>
      </c>
      <c r="BJ133" s="6" t="s">
        <v>35</v>
      </c>
      <c r="BK133" s="6" t="s">
        <v>35</v>
      </c>
      <c r="BL133" s="6" t="str">
        <f t="shared" si="48"/>
        <v>0</v>
      </c>
      <c r="BM133" s="6" t="s">
        <v>35</v>
      </c>
      <c r="BN133" s="6" t="s">
        <v>35</v>
      </c>
      <c r="BO133" s="6" t="str">
        <f t="shared" si="49"/>
        <v>0</v>
      </c>
      <c r="BP133" s="6" t="s">
        <v>35</v>
      </c>
      <c r="BQ133" s="6" t="s">
        <v>35</v>
      </c>
      <c r="BR133" s="6" t="str">
        <f t="shared" si="50"/>
        <v>0</v>
      </c>
      <c r="BS133" s="6" t="s">
        <v>35</v>
      </c>
      <c r="BT133" s="6" t="s">
        <v>35</v>
      </c>
      <c r="BU133" s="6" t="str">
        <f t="shared" si="51"/>
        <v>0</v>
      </c>
      <c r="BV133" s="6" t="s">
        <v>35</v>
      </c>
      <c r="BW133" s="6" t="s">
        <v>35</v>
      </c>
      <c r="BX133" s="6" t="str">
        <f t="shared" si="52"/>
        <v>0</v>
      </c>
      <c r="BY133" s="6" t="s">
        <v>35</v>
      </c>
      <c r="BZ133" s="6" t="s">
        <v>35</v>
      </c>
      <c r="CA133" s="6" t="str">
        <f t="shared" si="53"/>
        <v>0</v>
      </c>
      <c r="CB133" s="6" t="s">
        <v>35</v>
      </c>
      <c r="CC133" s="6" t="s">
        <v>35</v>
      </c>
      <c r="CD133" s="6" t="str">
        <f t="shared" si="54"/>
        <v>0</v>
      </c>
      <c r="CE133" s="6" t="s">
        <v>35</v>
      </c>
      <c r="CF133" s="6" t="s">
        <v>35</v>
      </c>
      <c r="CG133" s="6" t="str">
        <f t="shared" si="55"/>
        <v>0</v>
      </c>
      <c r="CH133" s="6" t="s">
        <v>35</v>
      </c>
      <c r="CI133" s="6" t="s">
        <v>35</v>
      </c>
      <c r="CJ133" s="6" t="str">
        <f t="shared" si="56"/>
        <v>0</v>
      </c>
      <c r="CK133" s="6" t="s">
        <v>35</v>
      </c>
      <c r="CL133" s="6" t="s">
        <v>35</v>
      </c>
      <c r="CM133" s="6" t="str">
        <f t="shared" si="57"/>
        <v>0</v>
      </c>
      <c r="CN133" s="6">
        <v>5</v>
      </c>
      <c r="CO133" s="6">
        <v>23</v>
      </c>
      <c r="CP133" s="6">
        <f t="shared" si="58"/>
        <v>28</v>
      </c>
      <c r="CQ133" s="6">
        <v>19</v>
      </c>
      <c r="CR133" s="6">
        <v>56</v>
      </c>
      <c r="CS133" s="6">
        <f t="shared" si="59"/>
        <v>75</v>
      </c>
    </row>
    <row r="134" spans="1:97" s="155" customFormat="1" ht="12.75" customHeight="1">
      <c r="A134" s="45">
        <v>22</v>
      </c>
      <c r="B134" s="26" t="s">
        <v>204</v>
      </c>
      <c r="C134" s="45">
        <v>5642</v>
      </c>
      <c r="D134" s="28" t="s">
        <v>103</v>
      </c>
      <c r="E134" s="17">
        <v>14615</v>
      </c>
      <c r="F134" s="17">
        <v>1</v>
      </c>
      <c r="G134" s="6" t="s">
        <v>65</v>
      </c>
      <c r="H134" s="6">
        <v>8</v>
      </c>
      <c r="I134" s="6">
        <v>9</v>
      </c>
      <c r="J134" s="6">
        <f t="shared" si="30"/>
        <v>17</v>
      </c>
      <c r="K134" s="6" t="s">
        <v>35</v>
      </c>
      <c r="L134" s="6" t="s">
        <v>35</v>
      </c>
      <c r="M134" s="6" t="str">
        <f t="shared" si="31"/>
        <v>0</v>
      </c>
      <c r="N134" s="6">
        <v>20</v>
      </c>
      <c r="O134" s="6">
        <v>31</v>
      </c>
      <c r="P134" s="6">
        <f t="shared" si="32"/>
        <v>51</v>
      </c>
      <c r="Q134" s="6">
        <v>1</v>
      </c>
      <c r="R134" s="6">
        <v>7</v>
      </c>
      <c r="S134" s="6">
        <f t="shared" si="33"/>
        <v>8</v>
      </c>
      <c r="T134" s="6" t="s">
        <v>35</v>
      </c>
      <c r="U134" s="6" t="s">
        <v>35</v>
      </c>
      <c r="V134" s="6" t="str">
        <f t="shared" si="34"/>
        <v>0</v>
      </c>
      <c r="W134" s="6">
        <v>3</v>
      </c>
      <c r="X134" s="6">
        <v>7</v>
      </c>
      <c r="Y134" s="6">
        <f t="shared" si="35"/>
        <v>10</v>
      </c>
      <c r="Z134" s="6" t="s">
        <v>35</v>
      </c>
      <c r="AA134" s="6" t="s">
        <v>35</v>
      </c>
      <c r="AB134" s="6" t="str">
        <f t="shared" si="36"/>
        <v>0</v>
      </c>
      <c r="AC134" s="6" t="s">
        <v>35</v>
      </c>
      <c r="AD134" s="6" t="s">
        <v>35</v>
      </c>
      <c r="AE134" s="6" t="str">
        <f t="shared" si="37"/>
        <v>0</v>
      </c>
      <c r="AF134" s="6" t="s">
        <v>35</v>
      </c>
      <c r="AG134" s="6" t="s">
        <v>35</v>
      </c>
      <c r="AH134" s="6" t="str">
        <f t="shared" si="38"/>
        <v>0</v>
      </c>
      <c r="AI134" s="6" t="s">
        <v>35</v>
      </c>
      <c r="AJ134" s="6" t="s">
        <v>35</v>
      </c>
      <c r="AK134" s="6" t="str">
        <f t="shared" si="39"/>
        <v>0</v>
      </c>
      <c r="AL134" s="6" t="s">
        <v>35</v>
      </c>
      <c r="AM134" s="6" t="s">
        <v>35</v>
      </c>
      <c r="AN134" s="6" t="str">
        <f t="shared" si="40"/>
        <v>0</v>
      </c>
      <c r="AO134" s="6" t="s">
        <v>35</v>
      </c>
      <c r="AP134" s="6" t="s">
        <v>35</v>
      </c>
      <c r="AQ134" s="6" t="str">
        <f t="shared" si="41"/>
        <v>0</v>
      </c>
      <c r="AR134" s="6" t="s">
        <v>35</v>
      </c>
      <c r="AS134" s="6" t="s">
        <v>35</v>
      </c>
      <c r="AT134" s="6" t="str">
        <f t="shared" si="42"/>
        <v>0</v>
      </c>
      <c r="AU134" s="6" t="s">
        <v>35</v>
      </c>
      <c r="AV134" s="6" t="s">
        <v>35</v>
      </c>
      <c r="AW134" s="6" t="str">
        <f t="shared" si="43"/>
        <v>0</v>
      </c>
      <c r="AX134" s="6" t="s">
        <v>35</v>
      </c>
      <c r="AY134" s="6" t="s">
        <v>35</v>
      </c>
      <c r="AZ134" s="6" t="str">
        <f t="shared" si="44"/>
        <v>0</v>
      </c>
      <c r="BA134" s="6" t="s">
        <v>35</v>
      </c>
      <c r="BB134" s="6" t="s">
        <v>35</v>
      </c>
      <c r="BC134" s="6" t="str">
        <f t="shared" si="45"/>
        <v>0</v>
      </c>
      <c r="BD134" s="6" t="s">
        <v>35</v>
      </c>
      <c r="BE134" s="6" t="s">
        <v>35</v>
      </c>
      <c r="BF134" s="6" t="str">
        <f t="shared" si="46"/>
        <v>0</v>
      </c>
      <c r="BG134" s="6" t="s">
        <v>35</v>
      </c>
      <c r="BH134" s="6" t="s">
        <v>35</v>
      </c>
      <c r="BI134" s="6" t="str">
        <f t="shared" si="47"/>
        <v>0</v>
      </c>
      <c r="BJ134" s="6" t="s">
        <v>35</v>
      </c>
      <c r="BK134" s="6" t="s">
        <v>35</v>
      </c>
      <c r="BL134" s="6" t="str">
        <f t="shared" si="48"/>
        <v>0</v>
      </c>
      <c r="BM134" s="6" t="s">
        <v>35</v>
      </c>
      <c r="BN134" s="6" t="s">
        <v>35</v>
      </c>
      <c r="BO134" s="6" t="str">
        <f t="shared" si="49"/>
        <v>0</v>
      </c>
      <c r="BP134" s="6" t="s">
        <v>35</v>
      </c>
      <c r="BQ134" s="6" t="s">
        <v>35</v>
      </c>
      <c r="BR134" s="6" t="str">
        <f t="shared" si="50"/>
        <v>0</v>
      </c>
      <c r="BS134" s="6" t="s">
        <v>35</v>
      </c>
      <c r="BT134" s="6" t="s">
        <v>35</v>
      </c>
      <c r="BU134" s="6" t="str">
        <f t="shared" si="51"/>
        <v>0</v>
      </c>
      <c r="BV134" s="6" t="s">
        <v>35</v>
      </c>
      <c r="BW134" s="6" t="s">
        <v>35</v>
      </c>
      <c r="BX134" s="6" t="str">
        <f t="shared" si="52"/>
        <v>0</v>
      </c>
      <c r="BY134" s="6" t="s">
        <v>35</v>
      </c>
      <c r="BZ134" s="6" t="s">
        <v>35</v>
      </c>
      <c r="CA134" s="6" t="str">
        <f t="shared" si="53"/>
        <v>0</v>
      </c>
      <c r="CB134" s="6" t="s">
        <v>35</v>
      </c>
      <c r="CC134" s="6" t="s">
        <v>35</v>
      </c>
      <c r="CD134" s="6" t="str">
        <f t="shared" si="54"/>
        <v>0</v>
      </c>
      <c r="CE134" s="6" t="s">
        <v>35</v>
      </c>
      <c r="CF134" s="6" t="s">
        <v>35</v>
      </c>
      <c r="CG134" s="6" t="str">
        <f t="shared" si="55"/>
        <v>0</v>
      </c>
      <c r="CH134" s="6" t="s">
        <v>35</v>
      </c>
      <c r="CI134" s="6" t="s">
        <v>35</v>
      </c>
      <c r="CJ134" s="6" t="str">
        <f t="shared" si="56"/>
        <v>0</v>
      </c>
      <c r="CK134" s="6" t="s">
        <v>35</v>
      </c>
      <c r="CL134" s="6" t="s">
        <v>35</v>
      </c>
      <c r="CM134" s="6" t="str">
        <f t="shared" si="57"/>
        <v>0</v>
      </c>
      <c r="CN134" s="6">
        <v>5</v>
      </c>
      <c r="CO134" s="6">
        <v>9</v>
      </c>
      <c r="CP134" s="6">
        <f t="shared" si="58"/>
        <v>14</v>
      </c>
      <c r="CQ134" s="6">
        <v>37</v>
      </c>
      <c r="CR134" s="6">
        <v>63</v>
      </c>
      <c r="CS134" s="6">
        <f t="shared" si="59"/>
        <v>100</v>
      </c>
    </row>
    <row r="135" spans="1:97" s="155" customFormat="1" ht="12.75" customHeight="1">
      <c r="A135" s="45">
        <v>22</v>
      </c>
      <c r="B135" s="26" t="s">
        <v>204</v>
      </c>
      <c r="C135" s="45">
        <v>5721</v>
      </c>
      <c r="D135" s="28" t="s">
        <v>181</v>
      </c>
      <c r="E135" s="17">
        <v>11324</v>
      </c>
      <c r="F135" s="17">
        <v>1</v>
      </c>
      <c r="G135" s="6" t="s">
        <v>65</v>
      </c>
      <c r="H135" s="6">
        <v>4</v>
      </c>
      <c r="I135" s="6">
        <v>11</v>
      </c>
      <c r="J135" s="6">
        <f t="shared" si="30"/>
        <v>15</v>
      </c>
      <c r="K135" s="6" t="s">
        <v>35</v>
      </c>
      <c r="L135" s="6" t="s">
        <v>35</v>
      </c>
      <c r="M135" s="6" t="str">
        <f t="shared" si="31"/>
        <v>0</v>
      </c>
      <c r="N135" s="6">
        <v>7</v>
      </c>
      <c r="O135" s="6">
        <v>11</v>
      </c>
      <c r="P135" s="6">
        <f t="shared" si="32"/>
        <v>18</v>
      </c>
      <c r="Q135" s="6" t="s">
        <v>35</v>
      </c>
      <c r="R135" s="6" t="s">
        <v>35</v>
      </c>
      <c r="S135" s="6" t="str">
        <f t="shared" si="33"/>
        <v>0</v>
      </c>
      <c r="T135" s="6" t="s">
        <v>35</v>
      </c>
      <c r="U135" s="6" t="s">
        <v>35</v>
      </c>
      <c r="V135" s="6" t="str">
        <f t="shared" si="34"/>
        <v>0</v>
      </c>
      <c r="W135" s="6">
        <v>3</v>
      </c>
      <c r="X135" s="6">
        <v>4</v>
      </c>
      <c r="Y135" s="6">
        <f t="shared" si="35"/>
        <v>7</v>
      </c>
      <c r="Z135" s="6" t="s">
        <v>35</v>
      </c>
      <c r="AA135" s="6" t="s">
        <v>35</v>
      </c>
      <c r="AB135" s="6" t="str">
        <f t="shared" si="36"/>
        <v>0</v>
      </c>
      <c r="AC135" s="6" t="s">
        <v>35</v>
      </c>
      <c r="AD135" s="6" t="s">
        <v>35</v>
      </c>
      <c r="AE135" s="6" t="str">
        <f t="shared" si="37"/>
        <v>0</v>
      </c>
      <c r="AF135" s="6" t="s">
        <v>35</v>
      </c>
      <c r="AG135" s="6" t="s">
        <v>35</v>
      </c>
      <c r="AH135" s="6" t="str">
        <f t="shared" si="38"/>
        <v>0</v>
      </c>
      <c r="AI135" s="6" t="s">
        <v>35</v>
      </c>
      <c r="AJ135" s="6" t="s">
        <v>35</v>
      </c>
      <c r="AK135" s="6" t="str">
        <f t="shared" si="39"/>
        <v>0</v>
      </c>
      <c r="AL135" s="6" t="s">
        <v>35</v>
      </c>
      <c r="AM135" s="6" t="s">
        <v>35</v>
      </c>
      <c r="AN135" s="6" t="str">
        <f t="shared" si="40"/>
        <v>0</v>
      </c>
      <c r="AO135" s="6" t="s">
        <v>35</v>
      </c>
      <c r="AP135" s="6" t="s">
        <v>35</v>
      </c>
      <c r="AQ135" s="6" t="str">
        <f t="shared" si="41"/>
        <v>0</v>
      </c>
      <c r="AR135" s="6" t="s">
        <v>35</v>
      </c>
      <c r="AS135" s="6" t="s">
        <v>35</v>
      </c>
      <c r="AT135" s="6" t="str">
        <f t="shared" si="42"/>
        <v>0</v>
      </c>
      <c r="AU135" s="6" t="s">
        <v>35</v>
      </c>
      <c r="AV135" s="6" t="s">
        <v>35</v>
      </c>
      <c r="AW135" s="6" t="str">
        <f t="shared" si="43"/>
        <v>0</v>
      </c>
      <c r="AX135" s="6" t="s">
        <v>35</v>
      </c>
      <c r="AY135" s="6" t="s">
        <v>35</v>
      </c>
      <c r="AZ135" s="6" t="str">
        <f t="shared" si="44"/>
        <v>0</v>
      </c>
      <c r="BA135" s="6" t="s">
        <v>35</v>
      </c>
      <c r="BB135" s="6" t="s">
        <v>35</v>
      </c>
      <c r="BC135" s="6" t="str">
        <f t="shared" si="45"/>
        <v>0</v>
      </c>
      <c r="BD135" s="6" t="s">
        <v>35</v>
      </c>
      <c r="BE135" s="6" t="s">
        <v>35</v>
      </c>
      <c r="BF135" s="6" t="str">
        <f t="shared" si="46"/>
        <v>0</v>
      </c>
      <c r="BG135" s="6" t="s">
        <v>35</v>
      </c>
      <c r="BH135" s="6" t="s">
        <v>35</v>
      </c>
      <c r="BI135" s="6" t="str">
        <f t="shared" si="47"/>
        <v>0</v>
      </c>
      <c r="BJ135" s="6" t="s">
        <v>35</v>
      </c>
      <c r="BK135" s="6" t="s">
        <v>35</v>
      </c>
      <c r="BL135" s="6" t="str">
        <f t="shared" si="48"/>
        <v>0</v>
      </c>
      <c r="BM135" s="6" t="s">
        <v>35</v>
      </c>
      <c r="BN135" s="6" t="s">
        <v>35</v>
      </c>
      <c r="BO135" s="6" t="str">
        <f t="shared" si="49"/>
        <v>0</v>
      </c>
      <c r="BP135" s="6" t="s">
        <v>35</v>
      </c>
      <c r="BQ135" s="6" t="s">
        <v>35</v>
      </c>
      <c r="BR135" s="6" t="str">
        <f t="shared" si="50"/>
        <v>0</v>
      </c>
      <c r="BS135" s="6" t="s">
        <v>35</v>
      </c>
      <c r="BT135" s="6" t="s">
        <v>35</v>
      </c>
      <c r="BU135" s="6" t="str">
        <f t="shared" si="51"/>
        <v>0</v>
      </c>
      <c r="BV135" s="6" t="s">
        <v>35</v>
      </c>
      <c r="BW135" s="6" t="s">
        <v>35</v>
      </c>
      <c r="BX135" s="6" t="str">
        <f t="shared" si="52"/>
        <v>0</v>
      </c>
      <c r="BY135" s="6" t="s">
        <v>35</v>
      </c>
      <c r="BZ135" s="6" t="s">
        <v>35</v>
      </c>
      <c r="CA135" s="6" t="str">
        <f t="shared" si="53"/>
        <v>0</v>
      </c>
      <c r="CB135" s="6" t="s">
        <v>35</v>
      </c>
      <c r="CC135" s="6" t="s">
        <v>35</v>
      </c>
      <c r="CD135" s="6" t="str">
        <f t="shared" si="54"/>
        <v>0</v>
      </c>
      <c r="CE135" s="6" t="s">
        <v>35</v>
      </c>
      <c r="CF135" s="6" t="s">
        <v>35</v>
      </c>
      <c r="CG135" s="6" t="str">
        <f t="shared" si="55"/>
        <v>0</v>
      </c>
      <c r="CH135" s="6" t="s">
        <v>35</v>
      </c>
      <c r="CI135" s="6" t="s">
        <v>35</v>
      </c>
      <c r="CJ135" s="6" t="str">
        <f t="shared" si="56"/>
        <v>0</v>
      </c>
      <c r="CK135" s="6" t="s">
        <v>35</v>
      </c>
      <c r="CL135" s="6" t="s">
        <v>35</v>
      </c>
      <c r="CM135" s="6" t="str">
        <f t="shared" si="57"/>
        <v>0</v>
      </c>
      <c r="CN135" s="6">
        <v>13</v>
      </c>
      <c r="CO135" s="6">
        <v>22</v>
      </c>
      <c r="CP135" s="6">
        <f t="shared" si="58"/>
        <v>35</v>
      </c>
      <c r="CQ135" s="6">
        <v>27</v>
      </c>
      <c r="CR135" s="6">
        <v>48</v>
      </c>
      <c r="CS135" s="6">
        <f t="shared" si="59"/>
        <v>75</v>
      </c>
    </row>
    <row r="136" spans="1:97" s="155" customFormat="1" ht="12.75" customHeight="1">
      <c r="A136" s="45">
        <v>22</v>
      </c>
      <c r="B136" s="26" t="s">
        <v>204</v>
      </c>
      <c r="C136" s="45">
        <v>5724</v>
      </c>
      <c r="D136" s="28" t="s">
        <v>104</v>
      </c>
      <c r="E136" s="17">
        <v>18269</v>
      </c>
      <c r="F136" s="17">
        <v>1</v>
      </c>
      <c r="G136" s="6" t="s">
        <v>65</v>
      </c>
      <c r="H136" s="6">
        <v>9</v>
      </c>
      <c r="I136" s="6">
        <v>22</v>
      </c>
      <c r="J136" s="6">
        <f t="shared" si="30"/>
        <v>31</v>
      </c>
      <c r="K136" s="6" t="s">
        <v>35</v>
      </c>
      <c r="L136" s="6" t="s">
        <v>35</v>
      </c>
      <c r="M136" s="6" t="str">
        <f t="shared" si="31"/>
        <v>0</v>
      </c>
      <c r="N136" s="6">
        <v>8</v>
      </c>
      <c r="O136" s="6">
        <v>20</v>
      </c>
      <c r="P136" s="6">
        <f t="shared" si="32"/>
        <v>28</v>
      </c>
      <c r="Q136" s="6" t="s">
        <v>35</v>
      </c>
      <c r="R136" s="6">
        <v>7</v>
      </c>
      <c r="S136" s="6">
        <f t="shared" si="33"/>
        <v>7</v>
      </c>
      <c r="T136" s="6" t="s">
        <v>35</v>
      </c>
      <c r="U136" s="6" t="s">
        <v>35</v>
      </c>
      <c r="V136" s="6" t="str">
        <f t="shared" si="34"/>
        <v>0</v>
      </c>
      <c r="W136" s="6" t="s">
        <v>35</v>
      </c>
      <c r="X136" s="6" t="s">
        <v>35</v>
      </c>
      <c r="Y136" s="6" t="str">
        <f t="shared" si="35"/>
        <v>0</v>
      </c>
      <c r="Z136" s="6" t="s">
        <v>35</v>
      </c>
      <c r="AA136" s="6" t="s">
        <v>35</v>
      </c>
      <c r="AB136" s="6" t="str">
        <f t="shared" si="36"/>
        <v>0</v>
      </c>
      <c r="AC136" s="6" t="s">
        <v>35</v>
      </c>
      <c r="AD136" s="6" t="s">
        <v>35</v>
      </c>
      <c r="AE136" s="6" t="str">
        <f t="shared" si="37"/>
        <v>0</v>
      </c>
      <c r="AF136" s="6" t="s">
        <v>35</v>
      </c>
      <c r="AG136" s="6" t="s">
        <v>35</v>
      </c>
      <c r="AH136" s="6" t="str">
        <f t="shared" si="38"/>
        <v>0</v>
      </c>
      <c r="AI136" s="6" t="s">
        <v>35</v>
      </c>
      <c r="AJ136" s="6" t="s">
        <v>35</v>
      </c>
      <c r="AK136" s="6" t="str">
        <f t="shared" si="39"/>
        <v>0</v>
      </c>
      <c r="AL136" s="6" t="s">
        <v>35</v>
      </c>
      <c r="AM136" s="6" t="s">
        <v>35</v>
      </c>
      <c r="AN136" s="6" t="str">
        <f t="shared" si="40"/>
        <v>0</v>
      </c>
      <c r="AO136" s="6" t="s">
        <v>35</v>
      </c>
      <c r="AP136" s="6" t="s">
        <v>35</v>
      </c>
      <c r="AQ136" s="6" t="str">
        <f t="shared" si="41"/>
        <v>0</v>
      </c>
      <c r="AR136" s="6">
        <v>3</v>
      </c>
      <c r="AS136" s="6">
        <v>3</v>
      </c>
      <c r="AT136" s="6">
        <f t="shared" si="42"/>
        <v>6</v>
      </c>
      <c r="AU136" s="6" t="s">
        <v>35</v>
      </c>
      <c r="AV136" s="6" t="s">
        <v>35</v>
      </c>
      <c r="AW136" s="6" t="str">
        <f t="shared" si="43"/>
        <v>0</v>
      </c>
      <c r="AX136" s="6" t="s">
        <v>35</v>
      </c>
      <c r="AY136" s="6" t="s">
        <v>35</v>
      </c>
      <c r="AZ136" s="6" t="str">
        <f t="shared" si="44"/>
        <v>0</v>
      </c>
      <c r="BA136" s="6">
        <v>6</v>
      </c>
      <c r="BB136" s="6">
        <v>8</v>
      </c>
      <c r="BC136" s="6">
        <f t="shared" si="45"/>
        <v>14</v>
      </c>
      <c r="BD136" s="6" t="s">
        <v>35</v>
      </c>
      <c r="BE136" s="6" t="s">
        <v>35</v>
      </c>
      <c r="BF136" s="6" t="str">
        <f t="shared" si="46"/>
        <v>0</v>
      </c>
      <c r="BG136" s="6" t="s">
        <v>35</v>
      </c>
      <c r="BH136" s="6" t="s">
        <v>35</v>
      </c>
      <c r="BI136" s="6" t="str">
        <f t="shared" si="47"/>
        <v>0</v>
      </c>
      <c r="BJ136" s="6" t="s">
        <v>35</v>
      </c>
      <c r="BK136" s="6" t="s">
        <v>35</v>
      </c>
      <c r="BL136" s="6" t="str">
        <f t="shared" si="48"/>
        <v>0</v>
      </c>
      <c r="BM136" s="6" t="s">
        <v>35</v>
      </c>
      <c r="BN136" s="6" t="s">
        <v>35</v>
      </c>
      <c r="BO136" s="6" t="str">
        <f t="shared" si="49"/>
        <v>0</v>
      </c>
      <c r="BP136" s="6" t="s">
        <v>35</v>
      </c>
      <c r="BQ136" s="6" t="s">
        <v>35</v>
      </c>
      <c r="BR136" s="6" t="str">
        <f t="shared" si="50"/>
        <v>0</v>
      </c>
      <c r="BS136" s="6" t="s">
        <v>35</v>
      </c>
      <c r="BT136" s="6" t="s">
        <v>35</v>
      </c>
      <c r="BU136" s="6" t="str">
        <f t="shared" si="51"/>
        <v>0</v>
      </c>
      <c r="BV136" s="6" t="s">
        <v>35</v>
      </c>
      <c r="BW136" s="6" t="s">
        <v>35</v>
      </c>
      <c r="BX136" s="6" t="str">
        <f t="shared" si="52"/>
        <v>0</v>
      </c>
      <c r="BY136" s="6" t="s">
        <v>35</v>
      </c>
      <c r="BZ136" s="6" t="s">
        <v>35</v>
      </c>
      <c r="CA136" s="6" t="str">
        <f t="shared" si="53"/>
        <v>0</v>
      </c>
      <c r="CB136" s="6" t="s">
        <v>35</v>
      </c>
      <c r="CC136" s="6" t="s">
        <v>35</v>
      </c>
      <c r="CD136" s="6" t="str">
        <f t="shared" si="54"/>
        <v>0</v>
      </c>
      <c r="CE136" s="6" t="s">
        <v>35</v>
      </c>
      <c r="CF136" s="6" t="s">
        <v>35</v>
      </c>
      <c r="CG136" s="6" t="str">
        <f t="shared" si="55"/>
        <v>0</v>
      </c>
      <c r="CH136" s="6" t="s">
        <v>35</v>
      </c>
      <c r="CI136" s="6" t="s">
        <v>35</v>
      </c>
      <c r="CJ136" s="6" t="str">
        <f t="shared" si="56"/>
        <v>0</v>
      </c>
      <c r="CK136" s="6" t="s">
        <v>35</v>
      </c>
      <c r="CL136" s="6" t="s">
        <v>35</v>
      </c>
      <c r="CM136" s="6" t="str">
        <f t="shared" si="57"/>
        <v>0</v>
      </c>
      <c r="CN136" s="6">
        <v>2</v>
      </c>
      <c r="CO136" s="6">
        <v>12</v>
      </c>
      <c r="CP136" s="6">
        <f t="shared" si="58"/>
        <v>14</v>
      </c>
      <c r="CQ136" s="6">
        <v>28</v>
      </c>
      <c r="CR136" s="6">
        <v>72</v>
      </c>
      <c r="CS136" s="6">
        <f t="shared" si="59"/>
        <v>100</v>
      </c>
    </row>
    <row r="137" spans="1:97" s="155" customFormat="1" ht="12.75" customHeight="1">
      <c r="A137" s="45">
        <v>22</v>
      </c>
      <c r="B137" s="26" t="s">
        <v>204</v>
      </c>
      <c r="C137" s="45">
        <v>5889</v>
      </c>
      <c r="D137" s="28" t="s">
        <v>120</v>
      </c>
      <c r="E137" s="17">
        <v>10681</v>
      </c>
      <c r="F137" s="17">
        <v>1</v>
      </c>
      <c r="G137" s="6" t="s">
        <v>65</v>
      </c>
      <c r="H137" s="6">
        <v>1</v>
      </c>
      <c r="I137" s="6">
        <v>13</v>
      </c>
      <c r="J137" s="6">
        <f t="shared" si="30"/>
        <v>14</v>
      </c>
      <c r="K137" s="6">
        <v>1</v>
      </c>
      <c r="L137" s="6">
        <v>6</v>
      </c>
      <c r="M137" s="6">
        <f t="shared" si="31"/>
        <v>7</v>
      </c>
      <c r="N137" s="6">
        <v>10</v>
      </c>
      <c r="O137" s="6">
        <v>23</v>
      </c>
      <c r="P137" s="6">
        <f t="shared" si="32"/>
        <v>33</v>
      </c>
      <c r="Q137" s="6">
        <v>1</v>
      </c>
      <c r="R137" s="6">
        <v>3</v>
      </c>
      <c r="S137" s="6">
        <f t="shared" si="33"/>
        <v>4</v>
      </c>
      <c r="T137" s="6" t="s">
        <v>35</v>
      </c>
      <c r="U137" s="6" t="s">
        <v>35</v>
      </c>
      <c r="V137" s="6" t="str">
        <f t="shared" si="34"/>
        <v>0</v>
      </c>
      <c r="W137" s="6">
        <v>1</v>
      </c>
      <c r="X137" s="6">
        <v>20</v>
      </c>
      <c r="Y137" s="6">
        <f t="shared" si="35"/>
        <v>21</v>
      </c>
      <c r="Z137" s="6" t="s">
        <v>35</v>
      </c>
      <c r="AA137" s="6" t="s">
        <v>35</v>
      </c>
      <c r="AB137" s="6" t="str">
        <f t="shared" si="36"/>
        <v>0</v>
      </c>
      <c r="AC137" s="6" t="s">
        <v>35</v>
      </c>
      <c r="AD137" s="6" t="s">
        <v>35</v>
      </c>
      <c r="AE137" s="6" t="str">
        <f t="shared" si="37"/>
        <v>0</v>
      </c>
      <c r="AF137" s="6" t="s">
        <v>35</v>
      </c>
      <c r="AG137" s="6" t="s">
        <v>35</v>
      </c>
      <c r="AH137" s="6" t="str">
        <f t="shared" si="38"/>
        <v>0</v>
      </c>
      <c r="AI137" s="6" t="s">
        <v>35</v>
      </c>
      <c r="AJ137" s="6" t="s">
        <v>35</v>
      </c>
      <c r="AK137" s="6" t="str">
        <f t="shared" si="39"/>
        <v>0</v>
      </c>
      <c r="AL137" s="6" t="s">
        <v>35</v>
      </c>
      <c r="AM137" s="6" t="s">
        <v>35</v>
      </c>
      <c r="AN137" s="6" t="str">
        <f t="shared" si="40"/>
        <v>0</v>
      </c>
      <c r="AO137" s="6" t="s">
        <v>35</v>
      </c>
      <c r="AP137" s="6" t="s">
        <v>35</v>
      </c>
      <c r="AQ137" s="6" t="str">
        <f t="shared" si="41"/>
        <v>0</v>
      </c>
      <c r="AR137" s="6" t="s">
        <v>35</v>
      </c>
      <c r="AS137" s="6" t="s">
        <v>35</v>
      </c>
      <c r="AT137" s="6" t="str">
        <f t="shared" si="42"/>
        <v>0</v>
      </c>
      <c r="AU137" s="6" t="s">
        <v>35</v>
      </c>
      <c r="AV137" s="6" t="s">
        <v>35</v>
      </c>
      <c r="AW137" s="6" t="str">
        <f t="shared" si="43"/>
        <v>0</v>
      </c>
      <c r="AX137" s="6" t="s">
        <v>35</v>
      </c>
      <c r="AY137" s="6" t="s">
        <v>35</v>
      </c>
      <c r="AZ137" s="6" t="str">
        <f t="shared" si="44"/>
        <v>0</v>
      </c>
      <c r="BA137" s="6" t="s">
        <v>35</v>
      </c>
      <c r="BB137" s="6" t="s">
        <v>35</v>
      </c>
      <c r="BC137" s="6" t="str">
        <f t="shared" si="45"/>
        <v>0</v>
      </c>
      <c r="BD137" s="6" t="s">
        <v>35</v>
      </c>
      <c r="BE137" s="6" t="s">
        <v>35</v>
      </c>
      <c r="BF137" s="6" t="str">
        <f t="shared" si="46"/>
        <v>0</v>
      </c>
      <c r="BG137" s="6" t="s">
        <v>35</v>
      </c>
      <c r="BH137" s="6" t="s">
        <v>35</v>
      </c>
      <c r="BI137" s="6" t="str">
        <f t="shared" si="47"/>
        <v>0</v>
      </c>
      <c r="BJ137" s="6" t="s">
        <v>35</v>
      </c>
      <c r="BK137" s="6" t="s">
        <v>35</v>
      </c>
      <c r="BL137" s="6" t="str">
        <f t="shared" si="48"/>
        <v>0</v>
      </c>
      <c r="BM137" s="6" t="s">
        <v>35</v>
      </c>
      <c r="BN137" s="6" t="s">
        <v>35</v>
      </c>
      <c r="BO137" s="6" t="str">
        <f t="shared" si="49"/>
        <v>0</v>
      </c>
      <c r="BP137" s="6" t="s">
        <v>35</v>
      </c>
      <c r="BQ137" s="6" t="s">
        <v>35</v>
      </c>
      <c r="BR137" s="6" t="str">
        <f t="shared" si="50"/>
        <v>0</v>
      </c>
      <c r="BS137" s="6" t="s">
        <v>35</v>
      </c>
      <c r="BT137" s="6" t="s">
        <v>35</v>
      </c>
      <c r="BU137" s="6" t="str">
        <f t="shared" si="51"/>
        <v>0</v>
      </c>
      <c r="BV137" s="6" t="s">
        <v>35</v>
      </c>
      <c r="BW137" s="6" t="s">
        <v>35</v>
      </c>
      <c r="BX137" s="6" t="str">
        <f t="shared" si="52"/>
        <v>0</v>
      </c>
      <c r="BY137" s="6" t="s">
        <v>35</v>
      </c>
      <c r="BZ137" s="6" t="s">
        <v>35</v>
      </c>
      <c r="CA137" s="6" t="str">
        <f t="shared" si="53"/>
        <v>0</v>
      </c>
      <c r="CB137" s="6" t="s">
        <v>35</v>
      </c>
      <c r="CC137" s="6" t="s">
        <v>35</v>
      </c>
      <c r="CD137" s="6" t="str">
        <f t="shared" si="54"/>
        <v>0</v>
      </c>
      <c r="CE137" s="6" t="s">
        <v>35</v>
      </c>
      <c r="CF137" s="6" t="s">
        <v>35</v>
      </c>
      <c r="CG137" s="6" t="str">
        <f t="shared" si="55"/>
        <v>0</v>
      </c>
      <c r="CH137" s="6" t="s">
        <v>35</v>
      </c>
      <c r="CI137" s="6" t="s">
        <v>35</v>
      </c>
      <c r="CJ137" s="6" t="str">
        <f t="shared" si="56"/>
        <v>0</v>
      </c>
      <c r="CK137" s="6" t="s">
        <v>35</v>
      </c>
      <c r="CL137" s="6" t="s">
        <v>35</v>
      </c>
      <c r="CM137" s="6" t="str">
        <f t="shared" si="57"/>
        <v>0</v>
      </c>
      <c r="CN137" s="6" t="s">
        <v>35</v>
      </c>
      <c r="CO137" s="6">
        <v>6</v>
      </c>
      <c r="CP137" s="6">
        <f t="shared" si="58"/>
        <v>6</v>
      </c>
      <c r="CQ137" s="6">
        <v>14</v>
      </c>
      <c r="CR137" s="6">
        <v>71</v>
      </c>
      <c r="CS137" s="6">
        <f t="shared" si="59"/>
        <v>85</v>
      </c>
    </row>
    <row r="138" spans="1:97" s="155" customFormat="1" ht="12.75" customHeight="1">
      <c r="A138" s="45">
        <v>22</v>
      </c>
      <c r="B138" s="26" t="s">
        <v>204</v>
      </c>
      <c r="C138" s="45">
        <v>5890</v>
      </c>
      <c r="D138" s="28" t="s">
        <v>106</v>
      </c>
      <c r="E138" s="17">
        <v>17676</v>
      </c>
      <c r="F138" s="17">
        <v>1</v>
      </c>
      <c r="G138" s="6" t="s">
        <v>65</v>
      </c>
      <c r="H138" s="6">
        <v>9</v>
      </c>
      <c r="I138" s="6">
        <v>17</v>
      </c>
      <c r="J138" s="6">
        <f t="shared" ref="J138:J151" si="60">IF(OR(ISNUMBER(I138),ISNUMBER(H138)),SUM(H138:I138),"0")</f>
        <v>26</v>
      </c>
      <c r="K138" s="6">
        <v>1</v>
      </c>
      <c r="L138" s="6">
        <v>7</v>
      </c>
      <c r="M138" s="6">
        <f t="shared" ref="M138:M151" si="61">IF(OR(ISNUMBER(L138),ISNUMBER(K138)),SUM(K138:L138),"0")</f>
        <v>8</v>
      </c>
      <c r="N138" s="6">
        <v>7</v>
      </c>
      <c r="O138" s="6">
        <v>23</v>
      </c>
      <c r="P138" s="6">
        <f t="shared" ref="P138:P151" si="62">IF(OR(ISNUMBER(O138),ISNUMBER(N138)),SUM(N138:O138),"0")</f>
        <v>30</v>
      </c>
      <c r="Q138" s="6">
        <v>2</v>
      </c>
      <c r="R138" s="6">
        <v>6</v>
      </c>
      <c r="S138" s="6">
        <f t="shared" ref="S138:S151" si="63">IF(OR(ISNUMBER(R138),ISNUMBER(Q138)),SUM(Q138:R138),"0")</f>
        <v>8</v>
      </c>
      <c r="T138" s="6" t="s">
        <v>35</v>
      </c>
      <c r="U138" s="6" t="s">
        <v>35</v>
      </c>
      <c r="V138" s="6" t="str">
        <f t="shared" ref="V138:V151" si="64">IF(OR(ISNUMBER(U138),ISNUMBER(T138)),SUM(T138:U138),"0")</f>
        <v>0</v>
      </c>
      <c r="W138" s="6" t="s">
        <v>35</v>
      </c>
      <c r="X138" s="6" t="s">
        <v>35</v>
      </c>
      <c r="Y138" s="6" t="str">
        <f t="shared" ref="Y138:Y151" si="65">IF(OR(ISNUMBER(X138),ISNUMBER(W138)),SUM(W138:X138),"0")</f>
        <v>0</v>
      </c>
      <c r="Z138" s="6" t="s">
        <v>35</v>
      </c>
      <c r="AA138" s="6" t="s">
        <v>35</v>
      </c>
      <c r="AB138" s="6" t="str">
        <f t="shared" ref="AB138:AB151" si="66">IF(OR(ISNUMBER(AA138),ISNUMBER(Z138)),SUM(Z138:AA138),"0")</f>
        <v>0</v>
      </c>
      <c r="AC138" s="6" t="s">
        <v>35</v>
      </c>
      <c r="AD138" s="6" t="s">
        <v>35</v>
      </c>
      <c r="AE138" s="6" t="str">
        <f t="shared" ref="AE138:AE151" si="67">IF(OR(ISNUMBER(AD138),ISNUMBER(AC138)),SUM(AC138:AD138),"0")</f>
        <v>0</v>
      </c>
      <c r="AF138" s="6" t="s">
        <v>35</v>
      </c>
      <c r="AG138" s="6" t="s">
        <v>35</v>
      </c>
      <c r="AH138" s="6" t="str">
        <f t="shared" ref="AH138:AH151" si="68">IF(OR(ISNUMBER(AG138),ISNUMBER(AF138)),SUM(AF138:AG138),"0")</f>
        <v>0</v>
      </c>
      <c r="AI138" s="6" t="s">
        <v>35</v>
      </c>
      <c r="AJ138" s="6" t="s">
        <v>35</v>
      </c>
      <c r="AK138" s="6" t="str">
        <f t="shared" ref="AK138:AK151" si="69">IF(OR(ISNUMBER(AJ138),ISNUMBER(AI138)),SUM(AI138:AJ138),"0")</f>
        <v>0</v>
      </c>
      <c r="AL138" s="6" t="s">
        <v>35</v>
      </c>
      <c r="AM138" s="6" t="s">
        <v>35</v>
      </c>
      <c r="AN138" s="6" t="str">
        <f t="shared" ref="AN138:AN151" si="70">IF(OR(ISNUMBER(AM138),ISNUMBER(AL138)),SUM(AL138:AM138),"0")</f>
        <v>0</v>
      </c>
      <c r="AO138" s="6" t="s">
        <v>35</v>
      </c>
      <c r="AP138" s="6" t="s">
        <v>35</v>
      </c>
      <c r="AQ138" s="6" t="str">
        <f t="shared" ref="AQ138:AQ151" si="71">IF(OR(ISNUMBER(AP138),ISNUMBER(AO138)),SUM(AO138:AP138),"0")</f>
        <v>0</v>
      </c>
      <c r="AR138" s="6" t="s">
        <v>35</v>
      </c>
      <c r="AS138" s="6" t="s">
        <v>35</v>
      </c>
      <c r="AT138" s="6" t="str">
        <f t="shared" ref="AT138:AT151" si="72">IF(OR(ISNUMBER(AS138),ISNUMBER(AR138)),SUM(AR138:AS138),"0")</f>
        <v>0</v>
      </c>
      <c r="AU138" s="6" t="s">
        <v>35</v>
      </c>
      <c r="AV138" s="6" t="s">
        <v>35</v>
      </c>
      <c r="AW138" s="6" t="str">
        <f t="shared" ref="AW138:AW151" si="73">IF(OR(ISNUMBER(AV138),ISNUMBER(AU138)),SUM(AU138:AV138),"0")</f>
        <v>0</v>
      </c>
      <c r="AX138" s="6" t="s">
        <v>35</v>
      </c>
      <c r="AY138" s="6" t="s">
        <v>35</v>
      </c>
      <c r="AZ138" s="6" t="str">
        <f t="shared" ref="AZ138:AZ151" si="74">IF(OR(ISNUMBER(AY138),ISNUMBER(AX138)),SUM(AX138:AY138),"0")</f>
        <v>0</v>
      </c>
      <c r="BA138" s="6">
        <v>3</v>
      </c>
      <c r="BB138" s="6">
        <v>4</v>
      </c>
      <c r="BC138" s="6">
        <f t="shared" ref="BC138:BC151" si="75">IF(OR(ISNUMBER(BB138),ISNUMBER(BA138)),SUM(BA138:BB138),"0")</f>
        <v>7</v>
      </c>
      <c r="BD138" s="6">
        <v>3</v>
      </c>
      <c r="BE138" s="6">
        <v>5</v>
      </c>
      <c r="BF138" s="6">
        <f t="shared" ref="BF138:BF151" si="76">IF(OR(ISNUMBER(BE138),ISNUMBER(BD138)),SUM(BD138:BE138),"0")</f>
        <v>8</v>
      </c>
      <c r="BG138" s="6" t="s">
        <v>35</v>
      </c>
      <c r="BH138" s="6" t="s">
        <v>35</v>
      </c>
      <c r="BI138" s="6" t="str">
        <f t="shared" ref="BI138:BI151" si="77">IF(OR(ISNUMBER(BH138),ISNUMBER(BG138)),SUM(BG138:BH138),"0")</f>
        <v>0</v>
      </c>
      <c r="BJ138" s="6" t="s">
        <v>35</v>
      </c>
      <c r="BK138" s="6" t="s">
        <v>35</v>
      </c>
      <c r="BL138" s="6" t="str">
        <f t="shared" ref="BL138:BL151" si="78">IF(OR(ISNUMBER(BK138),ISNUMBER(BJ138)),SUM(BJ138:BK138),"0")</f>
        <v>0</v>
      </c>
      <c r="BM138" s="6" t="s">
        <v>35</v>
      </c>
      <c r="BN138" s="6" t="s">
        <v>35</v>
      </c>
      <c r="BO138" s="6" t="str">
        <f t="shared" ref="BO138:BO151" si="79">IF(OR(ISNUMBER(BN138),ISNUMBER(BM138)),SUM(BM138:BN138),"0")</f>
        <v>0</v>
      </c>
      <c r="BP138" s="6" t="s">
        <v>35</v>
      </c>
      <c r="BQ138" s="6" t="s">
        <v>35</v>
      </c>
      <c r="BR138" s="6" t="str">
        <f t="shared" ref="BR138:BR151" si="80">IF(OR(ISNUMBER(BQ138),ISNUMBER(BP138)),SUM(BP138:BQ138),"0")</f>
        <v>0</v>
      </c>
      <c r="BS138" s="6" t="s">
        <v>35</v>
      </c>
      <c r="BT138" s="6" t="s">
        <v>35</v>
      </c>
      <c r="BU138" s="6" t="str">
        <f t="shared" ref="BU138:BU151" si="81">IF(OR(ISNUMBER(BT138),ISNUMBER(BS138)),SUM(BS138:BT138),"0")</f>
        <v>0</v>
      </c>
      <c r="BV138" s="6" t="s">
        <v>35</v>
      </c>
      <c r="BW138" s="6" t="s">
        <v>35</v>
      </c>
      <c r="BX138" s="6" t="str">
        <f t="shared" ref="BX138:BX151" si="82">IF(OR(ISNUMBER(BW138),ISNUMBER(BV138)),SUM(BV138:BW138),"0")</f>
        <v>0</v>
      </c>
      <c r="BY138" s="6" t="s">
        <v>35</v>
      </c>
      <c r="BZ138" s="6" t="s">
        <v>35</v>
      </c>
      <c r="CA138" s="6" t="str">
        <f t="shared" ref="CA138:CA151" si="83">IF(OR(ISNUMBER(BZ138),ISNUMBER(BY138)),SUM(BY138:BZ138),"0")</f>
        <v>0</v>
      </c>
      <c r="CB138" s="6" t="s">
        <v>35</v>
      </c>
      <c r="CC138" s="6" t="s">
        <v>35</v>
      </c>
      <c r="CD138" s="6" t="str">
        <f t="shared" ref="CD138:CD151" si="84">IF(OR(ISNUMBER(CC138),ISNUMBER(CB138)),SUM(CB138:CC138),"0")</f>
        <v>0</v>
      </c>
      <c r="CE138" s="6" t="s">
        <v>35</v>
      </c>
      <c r="CF138" s="6" t="s">
        <v>35</v>
      </c>
      <c r="CG138" s="6" t="str">
        <f t="shared" ref="CG138:CG151" si="85">IF(OR(ISNUMBER(CF138),ISNUMBER(CE138)),SUM(CE138:CF138),"0")</f>
        <v>0</v>
      </c>
      <c r="CH138" s="6" t="s">
        <v>35</v>
      </c>
      <c r="CI138" s="6" t="s">
        <v>35</v>
      </c>
      <c r="CJ138" s="6" t="str">
        <f t="shared" ref="CJ138:CJ151" si="86">IF(OR(ISNUMBER(CI138),ISNUMBER(CH138)),SUM(CH138:CI138),"0")</f>
        <v>0</v>
      </c>
      <c r="CK138" s="6" t="s">
        <v>35</v>
      </c>
      <c r="CL138" s="6" t="s">
        <v>35</v>
      </c>
      <c r="CM138" s="6" t="str">
        <f t="shared" ref="CM138:CM151" si="87">IF(OR(ISNUMBER(CL138),ISNUMBER(CK138)),SUM(CK138:CL138),"0")</f>
        <v>0</v>
      </c>
      <c r="CN138" s="6">
        <v>1</v>
      </c>
      <c r="CO138" s="6">
        <v>12</v>
      </c>
      <c r="CP138" s="6">
        <f t="shared" ref="CP138:CP151" si="88">IF(OR(ISNUMBER(CO138),ISNUMBER(CN138)),SUM(CN138:CO138),"0")</f>
        <v>13</v>
      </c>
      <c r="CQ138" s="6">
        <v>26</v>
      </c>
      <c r="CR138" s="6">
        <v>74</v>
      </c>
      <c r="CS138" s="6">
        <f t="shared" ref="CS138:CS151" si="89">IF(OR(ISNUMBER(CR138),ISNUMBER(CQ138)),SUM(CQ138:CR138),"0")</f>
        <v>100</v>
      </c>
    </row>
    <row r="139" spans="1:97" s="155" customFormat="1" ht="12.75" hidden="1" customHeight="1">
      <c r="A139" s="45">
        <v>23</v>
      </c>
      <c r="B139" s="26" t="s">
        <v>214</v>
      </c>
      <c r="C139" s="45">
        <v>6002</v>
      </c>
      <c r="D139" s="28" t="s">
        <v>159</v>
      </c>
      <c r="E139" s="17">
        <v>12162</v>
      </c>
      <c r="F139" s="17">
        <v>1</v>
      </c>
      <c r="G139" s="6" t="s">
        <v>65</v>
      </c>
      <c r="H139" s="6" t="s">
        <v>35</v>
      </c>
      <c r="I139" s="6" t="s">
        <v>35</v>
      </c>
      <c r="J139" s="6" t="str">
        <f t="shared" si="60"/>
        <v>0</v>
      </c>
      <c r="K139" s="6" t="s">
        <v>35</v>
      </c>
      <c r="L139" s="6" t="s">
        <v>35</v>
      </c>
      <c r="M139" s="6" t="str">
        <f t="shared" si="61"/>
        <v>0</v>
      </c>
      <c r="N139" s="6" t="s">
        <v>35</v>
      </c>
      <c r="O139" s="6" t="s">
        <v>35</v>
      </c>
      <c r="P139" s="6" t="str">
        <f t="shared" si="62"/>
        <v>0</v>
      </c>
      <c r="Q139" s="6" t="s">
        <v>35</v>
      </c>
      <c r="R139" s="6" t="s">
        <v>35</v>
      </c>
      <c r="S139" s="6" t="str">
        <f t="shared" si="63"/>
        <v>0</v>
      </c>
      <c r="T139" s="6" t="s">
        <v>35</v>
      </c>
      <c r="U139" s="6" t="s">
        <v>35</v>
      </c>
      <c r="V139" s="6" t="str">
        <f t="shared" si="64"/>
        <v>0</v>
      </c>
      <c r="W139" s="6" t="s">
        <v>35</v>
      </c>
      <c r="X139" s="6" t="s">
        <v>35</v>
      </c>
      <c r="Y139" s="6" t="str">
        <f t="shared" si="65"/>
        <v>0</v>
      </c>
      <c r="Z139" s="6" t="s">
        <v>35</v>
      </c>
      <c r="AA139" s="6" t="s">
        <v>35</v>
      </c>
      <c r="AB139" s="6" t="str">
        <f t="shared" si="66"/>
        <v>0</v>
      </c>
      <c r="AC139" s="6" t="s">
        <v>35</v>
      </c>
      <c r="AD139" s="6" t="s">
        <v>35</v>
      </c>
      <c r="AE139" s="6" t="str">
        <f t="shared" si="67"/>
        <v>0</v>
      </c>
      <c r="AF139" s="6" t="s">
        <v>35</v>
      </c>
      <c r="AG139" s="6" t="s">
        <v>35</v>
      </c>
      <c r="AH139" s="6" t="str">
        <f t="shared" si="68"/>
        <v>0</v>
      </c>
      <c r="AI139" s="6" t="s">
        <v>35</v>
      </c>
      <c r="AJ139" s="6" t="s">
        <v>35</v>
      </c>
      <c r="AK139" s="6" t="str">
        <f t="shared" si="69"/>
        <v>0</v>
      </c>
      <c r="AL139" s="6" t="s">
        <v>35</v>
      </c>
      <c r="AM139" s="6" t="s">
        <v>35</v>
      </c>
      <c r="AN139" s="6" t="str">
        <f t="shared" si="70"/>
        <v>0</v>
      </c>
      <c r="AO139" s="6" t="s">
        <v>35</v>
      </c>
      <c r="AP139" s="6" t="s">
        <v>35</v>
      </c>
      <c r="AQ139" s="6" t="str">
        <f t="shared" si="71"/>
        <v>0</v>
      </c>
      <c r="AR139" s="6" t="s">
        <v>35</v>
      </c>
      <c r="AS139" s="6" t="s">
        <v>35</v>
      </c>
      <c r="AT139" s="6" t="str">
        <f t="shared" si="72"/>
        <v>0</v>
      </c>
      <c r="AU139" s="6" t="s">
        <v>35</v>
      </c>
      <c r="AV139" s="6" t="s">
        <v>35</v>
      </c>
      <c r="AW139" s="6" t="str">
        <f t="shared" si="73"/>
        <v>0</v>
      </c>
      <c r="AX139" s="6" t="s">
        <v>35</v>
      </c>
      <c r="AY139" s="6" t="s">
        <v>35</v>
      </c>
      <c r="AZ139" s="6" t="str">
        <f t="shared" si="74"/>
        <v>0</v>
      </c>
      <c r="BA139" s="6" t="s">
        <v>35</v>
      </c>
      <c r="BB139" s="6" t="s">
        <v>35</v>
      </c>
      <c r="BC139" s="6" t="str">
        <f t="shared" si="75"/>
        <v>0</v>
      </c>
      <c r="BD139" s="6" t="s">
        <v>35</v>
      </c>
      <c r="BE139" s="6" t="s">
        <v>35</v>
      </c>
      <c r="BF139" s="6" t="str">
        <f t="shared" si="76"/>
        <v>0</v>
      </c>
      <c r="BG139" s="6" t="s">
        <v>35</v>
      </c>
      <c r="BH139" s="6" t="s">
        <v>35</v>
      </c>
      <c r="BI139" s="6" t="str">
        <f t="shared" si="77"/>
        <v>0</v>
      </c>
      <c r="BJ139" s="6" t="s">
        <v>35</v>
      </c>
      <c r="BK139" s="6" t="s">
        <v>35</v>
      </c>
      <c r="BL139" s="6" t="str">
        <f t="shared" si="78"/>
        <v>0</v>
      </c>
      <c r="BM139" s="6" t="s">
        <v>35</v>
      </c>
      <c r="BN139" s="6" t="s">
        <v>35</v>
      </c>
      <c r="BO139" s="6" t="str">
        <f t="shared" si="79"/>
        <v>0</v>
      </c>
      <c r="BP139" s="6" t="s">
        <v>35</v>
      </c>
      <c r="BQ139" s="6" t="s">
        <v>35</v>
      </c>
      <c r="BR139" s="6" t="str">
        <f t="shared" si="80"/>
        <v>0</v>
      </c>
      <c r="BS139" s="6" t="s">
        <v>35</v>
      </c>
      <c r="BT139" s="6" t="s">
        <v>35</v>
      </c>
      <c r="BU139" s="6" t="str">
        <f t="shared" si="81"/>
        <v>0</v>
      </c>
      <c r="BV139" s="6" t="s">
        <v>35</v>
      </c>
      <c r="BW139" s="6" t="s">
        <v>35</v>
      </c>
      <c r="BX139" s="6" t="str">
        <f t="shared" si="82"/>
        <v>0</v>
      </c>
      <c r="BY139" s="6" t="s">
        <v>35</v>
      </c>
      <c r="BZ139" s="6" t="s">
        <v>35</v>
      </c>
      <c r="CA139" s="6" t="str">
        <f t="shared" si="83"/>
        <v>0</v>
      </c>
      <c r="CB139" s="6" t="s">
        <v>35</v>
      </c>
      <c r="CC139" s="6" t="s">
        <v>35</v>
      </c>
      <c r="CD139" s="6" t="str">
        <f t="shared" si="84"/>
        <v>0</v>
      </c>
      <c r="CE139" s="6" t="s">
        <v>35</v>
      </c>
      <c r="CF139" s="6" t="s">
        <v>35</v>
      </c>
      <c r="CG139" s="6" t="str">
        <f t="shared" si="85"/>
        <v>0</v>
      </c>
      <c r="CH139" s="6" t="s">
        <v>35</v>
      </c>
      <c r="CI139" s="6" t="s">
        <v>35</v>
      </c>
      <c r="CJ139" s="6" t="str">
        <f t="shared" si="86"/>
        <v>0</v>
      </c>
      <c r="CK139" s="6" t="s">
        <v>35</v>
      </c>
      <c r="CL139" s="6" t="s">
        <v>35</v>
      </c>
      <c r="CM139" s="6" t="str">
        <f t="shared" si="87"/>
        <v>0</v>
      </c>
      <c r="CN139" s="6" t="s">
        <v>35</v>
      </c>
      <c r="CO139" s="6" t="s">
        <v>35</v>
      </c>
      <c r="CP139" s="6" t="str">
        <f t="shared" si="88"/>
        <v>0</v>
      </c>
      <c r="CQ139" s="6" t="s">
        <v>35</v>
      </c>
      <c r="CR139" s="6" t="s">
        <v>35</v>
      </c>
      <c r="CS139" s="6" t="str">
        <f t="shared" si="89"/>
        <v>0</v>
      </c>
    </row>
    <row r="140" spans="1:97" s="155" customFormat="1" ht="12.75" customHeight="1">
      <c r="A140" s="45">
        <v>23</v>
      </c>
      <c r="B140" s="26" t="s">
        <v>214</v>
      </c>
      <c r="C140" s="45">
        <v>6136</v>
      </c>
      <c r="D140" s="28" t="s">
        <v>107</v>
      </c>
      <c r="E140" s="17">
        <v>15635</v>
      </c>
      <c r="F140" s="17">
        <v>1</v>
      </c>
      <c r="G140" s="6" t="s">
        <v>65</v>
      </c>
      <c r="H140" s="6">
        <v>5</v>
      </c>
      <c r="I140" s="6">
        <v>25</v>
      </c>
      <c r="J140" s="6">
        <f t="shared" si="60"/>
        <v>30</v>
      </c>
      <c r="K140" s="6">
        <v>9</v>
      </c>
      <c r="L140" s="6">
        <v>11</v>
      </c>
      <c r="M140" s="6">
        <f t="shared" si="61"/>
        <v>20</v>
      </c>
      <c r="N140" s="6" t="s">
        <v>35</v>
      </c>
      <c r="O140" s="6" t="s">
        <v>35</v>
      </c>
      <c r="P140" s="6" t="str">
        <f t="shared" si="62"/>
        <v>0</v>
      </c>
      <c r="Q140" s="6" t="s">
        <v>35</v>
      </c>
      <c r="R140" s="6" t="s">
        <v>35</v>
      </c>
      <c r="S140" s="6" t="str">
        <f t="shared" si="63"/>
        <v>0</v>
      </c>
      <c r="T140" s="6" t="s">
        <v>35</v>
      </c>
      <c r="U140" s="6" t="s">
        <v>35</v>
      </c>
      <c r="V140" s="6" t="str">
        <f t="shared" si="64"/>
        <v>0</v>
      </c>
      <c r="W140" s="6" t="s">
        <v>35</v>
      </c>
      <c r="X140" s="6" t="s">
        <v>35</v>
      </c>
      <c r="Y140" s="6" t="str">
        <f t="shared" si="65"/>
        <v>0</v>
      </c>
      <c r="Z140" s="6" t="s">
        <v>35</v>
      </c>
      <c r="AA140" s="6" t="s">
        <v>35</v>
      </c>
      <c r="AB140" s="6" t="str">
        <f t="shared" si="66"/>
        <v>0</v>
      </c>
      <c r="AC140" s="6" t="s">
        <v>35</v>
      </c>
      <c r="AD140" s="6" t="s">
        <v>35</v>
      </c>
      <c r="AE140" s="6" t="str">
        <f t="shared" si="67"/>
        <v>0</v>
      </c>
      <c r="AF140" s="6" t="s">
        <v>35</v>
      </c>
      <c r="AG140" s="6" t="s">
        <v>35</v>
      </c>
      <c r="AH140" s="6" t="str">
        <f t="shared" si="68"/>
        <v>0</v>
      </c>
      <c r="AI140" s="6" t="s">
        <v>35</v>
      </c>
      <c r="AJ140" s="6" t="s">
        <v>35</v>
      </c>
      <c r="AK140" s="6" t="str">
        <f t="shared" si="69"/>
        <v>0</v>
      </c>
      <c r="AL140" s="6" t="s">
        <v>35</v>
      </c>
      <c r="AM140" s="6" t="s">
        <v>35</v>
      </c>
      <c r="AN140" s="6" t="str">
        <f t="shared" si="70"/>
        <v>0</v>
      </c>
      <c r="AO140" s="6" t="s">
        <v>35</v>
      </c>
      <c r="AP140" s="6" t="s">
        <v>35</v>
      </c>
      <c r="AQ140" s="6" t="str">
        <f t="shared" si="71"/>
        <v>0</v>
      </c>
      <c r="AR140" s="6" t="s">
        <v>35</v>
      </c>
      <c r="AS140" s="6" t="s">
        <v>35</v>
      </c>
      <c r="AT140" s="6" t="str">
        <f t="shared" si="72"/>
        <v>0</v>
      </c>
      <c r="AU140" s="6" t="s">
        <v>35</v>
      </c>
      <c r="AV140" s="6" t="s">
        <v>35</v>
      </c>
      <c r="AW140" s="6" t="str">
        <f t="shared" si="73"/>
        <v>0</v>
      </c>
      <c r="AX140" s="6" t="s">
        <v>35</v>
      </c>
      <c r="AY140" s="6" t="s">
        <v>35</v>
      </c>
      <c r="AZ140" s="6" t="str">
        <f t="shared" si="74"/>
        <v>0</v>
      </c>
      <c r="BA140" s="6" t="s">
        <v>35</v>
      </c>
      <c r="BB140" s="6" t="s">
        <v>35</v>
      </c>
      <c r="BC140" s="6" t="str">
        <f t="shared" si="75"/>
        <v>0</v>
      </c>
      <c r="BD140" s="6" t="s">
        <v>35</v>
      </c>
      <c r="BE140" s="6" t="s">
        <v>35</v>
      </c>
      <c r="BF140" s="6" t="str">
        <f t="shared" si="76"/>
        <v>0</v>
      </c>
      <c r="BG140" s="6" t="s">
        <v>35</v>
      </c>
      <c r="BH140" s="6" t="s">
        <v>35</v>
      </c>
      <c r="BI140" s="6" t="str">
        <f t="shared" si="77"/>
        <v>0</v>
      </c>
      <c r="BJ140" s="6" t="s">
        <v>35</v>
      </c>
      <c r="BK140" s="6" t="s">
        <v>35</v>
      </c>
      <c r="BL140" s="6" t="str">
        <f t="shared" si="78"/>
        <v>0</v>
      </c>
      <c r="BM140" s="6" t="s">
        <v>35</v>
      </c>
      <c r="BN140" s="6" t="s">
        <v>35</v>
      </c>
      <c r="BO140" s="6" t="str">
        <f t="shared" si="79"/>
        <v>0</v>
      </c>
      <c r="BP140" s="6" t="s">
        <v>35</v>
      </c>
      <c r="BQ140" s="6" t="s">
        <v>35</v>
      </c>
      <c r="BR140" s="6" t="str">
        <f t="shared" si="80"/>
        <v>0</v>
      </c>
      <c r="BS140" s="6" t="s">
        <v>35</v>
      </c>
      <c r="BT140" s="6" t="s">
        <v>35</v>
      </c>
      <c r="BU140" s="6" t="str">
        <f t="shared" si="81"/>
        <v>0</v>
      </c>
      <c r="BV140" s="6" t="s">
        <v>35</v>
      </c>
      <c r="BW140" s="6" t="s">
        <v>35</v>
      </c>
      <c r="BX140" s="6" t="str">
        <f t="shared" si="82"/>
        <v>0</v>
      </c>
      <c r="BY140" s="6" t="s">
        <v>35</v>
      </c>
      <c r="BZ140" s="6" t="s">
        <v>35</v>
      </c>
      <c r="CA140" s="6" t="str">
        <f t="shared" si="83"/>
        <v>0</v>
      </c>
      <c r="CB140" s="6" t="s">
        <v>35</v>
      </c>
      <c r="CC140" s="6" t="s">
        <v>35</v>
      </c>
      <c r="CD140" s="6" t="str">
        <f t="shared" si="84"/>
        <v>0</v>
      </c>
      <c r="CE140" s="6" t="s">
        <v>35</v>
      </c>
      <c r="CF140" s="6" t="s">
        <v>35</v>
      </c>
      <c r="CG140" s="6" t="str">
        <f t="shared" si="85"/>
        <v>0</v>
      </c>
      <c r="CH140" s="6" t="s">
        <v>35</v>
      </c>
      <c r="CI140" s="6" t="s">
        <v>35</v>
      </c>
      <c r="CJ140" s="6" t="str">
        <f t="shared" si="86"/>
        <v>0</v>
      </c>
      <c r="CK140" s="6" t="s">
        <v>35</v>
      </c>
      <c r="CL140" s="6" t="s">
        <v>35</v>
      </c>
      <c r="CM140" s="6" t="str">
        <f t="shared" si="87"/>
        <v>0</v>
      </c>
      <c r="CN140" s="6">
        <v>5</v>
      </c>
      <c r="CO140" s="6">
        <v>5</v>
      </c>
      <c r="CP140" s="6">
        <f t="shared" si="88"/>
        <v>10</v>
      </c>
      <c r="CQ140" s="6">
        <v>19</v>
      </c>
      <c r="CR140" s="6">
        <v>41</v>
      </c>
      <c r="CS140" s="6">
        <f t="shared" si="89"/>
        <v>60</v>
      </c>
    </row>
    <row r="141" spans="1:97" s="155" customFormat="1" ht="12.75" customHeight="1">
      <c r="A141" s="45">
        <v>23</v>
      </c>
      <c r="B141" s="26" t="s">
        <v>214</v>
      </c>
      <c r="C141" s="45">
        <v>6153</v>
      </c>
      <c r="D141" s="28" t="s">
        <v>108</v>
      </c>
      <c r="E141" s="17">
        <v>16302</v>
      </c>
      <c r="F141" s="17">
        <v>1</v>
      </c>
      <c r="G141" s="6" t="s">
        <v>65</v>
      </c>
      <c r="H141" s="6">
        <v>2</v>
      </c>
      <c r="I141" s="6">
        <v>16</v>
      </c>
      <c r="J141" s="6">
        <f t="shared" si="60"/>
        <v>18</v>
      </c>
      <c r="K141" s="6">
        <v>3</v>
      </c>
      <c r="L141" s="6">
        <v>11</v>
      </c>
      <c r="M141" s="6">
        <f t="shared" si="61"/>
        <v>14</v>
      </c>
      <c r="N141" s="6">
        <v>6</v>
      </c>
      <c r="O141" s="6">
        <v>6</v>
      </c>
      <c r="P141" s="6">
        <f t="shared" si="62"/>
        <v>12</v>
      </c>
      <c r="Q141" s="6" t="s">
        <v>35</v>
      </c>
      <c r="R141" s="6" t="s">
        <v>35</v>
      </c>
      <c r="S141" s="6" t="str">
        <f t="shared" si="63"/>
        <v>0</v>
      </c>
      <c r="T141" s="6" t="s">
        <v>35</v>
      </c>
      <c r="U141" s="6" t="s">
        <v>35</v>
      </c>
      <c r="V141" s="6" t="str">
        <f t="shared" si="64"/>
        <v>0</v>
      </c>
      <c r="W141" s="6" t="s">
        <v>35</v>
      </c>
      <c r="X141" s="6" t="s">
        <v>35</v>
      </c>
      <c r="Y141" s="6" t="str">
        <f t="shared" si="65"/>
        <v>0</v>
      </c>
      <c r="Z141" s="6" t="s">
        <v>35</v>
      </c>
      <c r="AA141" s="6" t="s">
        <v>35</v>
      </c>
      <c r="AB141" s="6" t="str">
        <f t="shared" si="66"/>
        <v>0</v>
      </c>
      <c r="AC141" s="6" t="s">
        <v>35</v>
      </c>
      <c r="AD141" s="6" t="s">
        <v>35</v>
      </c>
      <c r="AE141" s="6" t="str">
        <f t="shared" si="67"/>
        <v>0</v>
      </c>
      <c r="AF141" s="6" t="s">
        <v>35</v>
      </c>
      <c r="AG141" s="6" t="s">
        <v>35</v>
      </c>
      <c r="AH141" s="6" t="str">
        <f t="shared" si="68"/>
        <v>0</v>
      </c>
      <c r="AI141" s="6" t="s">
        <v>35</v>
      </c>
      <c r="AJ141" s="6" t="s">
        <v>35</v>
      </c>
      <c r="AK141" s="6" t="str">
        <f t="shared" si="69"/>
        <v>0</v>
      </c>
      <c r="AL141" s="6" t="s">
        <v>35</v>
      </c>
      <c r="AM141" s="6" t="s">
        <v>35</v>
      </c>
      <c r="AN141" s="6" t="str">
        <f t="shared" si="70"/>
        <v>0</v>
      </c>
      <c r="AO141" s="6" t="s">
        <v>35</v>
      </c>
      <c r="AP141" s="6" t="s">
        <v>35</v>
      </c>
      <c r="AQ141" s="6" t="str">
        <f t="shared" si="71"/>
        <v>0</v>
      </c>
      <c r="AR141" s="6" t="s">
        <v>35</v>
      </c>
      <c r="AS141" s="6" t="s">
        <v>35</v>
      </c>
      <c r="AT141" s="6" t="str">
        <f t="shared" si="72"/>
        <v>0</v>
      </c>
      <c r="AU141" s="6" t="s">
        <v>35</v>
      </c>
      <c r="AV141" s="6" t="s">
        <v>35</v>
      </c>
      <c r="AW141" s="6" t="str">
        <f t="shared" si="73"/>
        <v>0</v>
      </c>
      <c r="AX141" s="6" t="s">
        <v>35</v>
      </c>
      <c r="AY141" s="6" t="s">
        <v>35</v>
      </c>
      <c r="AZ141" s="6" t="str">
        <f t="shared" si="74"/>
        <v>0</v>
      </c>
      <c r="BA141" s="6" t="s">
        <v>35</v>
      </c>
      <c r="BB141" s="6" t="s">
        <v>35</v>
      </c>
      <c r="BC141" s="6" t="str">
        <f t="shared" si="75"/>
        <v>0</v>
      </c>
      <c r="BD141" s="6" t="s">
        <v>35</v>
      </c>
      <c r="BE141" s="6" t="s">
        <v>35</v>
      </c>
      <c r="BF141" s="6" t="str">
        <f t="shared" si="76"/>
        <v>0</v>
      </c>
      <c r="BG141" s="6" t="s">
        <v>35</v>
      </c>
      <c r="BH141" s="6" t="s">
        <v>35</v>
      </c>
      <c r="BI141" s="6" t="str">
        <f t="shared" si="77"/>
        <v>0</v>
      </c>
      <c r="BJ141" s="6" t="s">
        <v>35</v>
      </c>
      <c r="BK141" s="6" t="s">
        <v>35</v>
      </c>
      <c r="BL141" s="6" t="str">
        <f t="shared" si="78"/>
        <v>0</v>
      </c>
      <c r="BM141" s="6" t="s">
        <v>35</v>
      </c>
      <c r="BN141" s="6" t="s">
        <v>35</v>
      </c>
      <c r="BO141" s="6" t="str">
        <f t="shared" si="79"/>
        <v>0</v>
      </c>
      <c r="BP141" s="6" t="s">
        <v>35</v>
      </c>
      <c r="BQ141" s="6" t="s">
        <v>35</v>
      </c>
      <c r="BR141" s="6" t="str">
        <f t="shared" si="80"/>
        <v>0</v>
      </c>
      <c r="BS141" s="6" t="s">
        <v>35</v>
      </c>
      <c r="BT141" s="6" t="s">
        <v>35</v>
      </c>
      <c r="BU141" s="6" t="str">
        <f t="shared" si="81"/>
        <v>0</v>
      </c>
      <c r="BV141" s="6" t="s">
        <v>35</v>
      </c>
      <c r="BW141" s="6" t="s">
        <v>35</v>
      </c>
      <c r="BX141" s="6" t="str">
        <f t="shared" si="82"/>
        <v>0</v>
      </c>
      <c r="BY141" s="6" t="s">
        <v>35</v>
      </c>
      <c r="BZ141" s="6" t="s">
        <v>35</v>
      </c>
      <c r="CA141" s="6" t="str">
        <f t="shared" si="83"/>
        <v>0</v>
      </c>
      <c r="CB141" s="6" t="s">
        <v>35</v>
      </c>
      <c r="CC141" s="6" t="s">
        <v>35</v>
      </c>
      <c r="CD141" s="6" t="str">
        <f t="shared" si="84"/>
        <v>0</v>
      </c>
      <c r="CE141" s="6" t="s">
        <v>35</v>
      </c>
      <c r="CF141" s="6" t="s">
        <v>35</v>
      </c>
      <c r="CG141" s="6" t="str">
        <f t="shared" si="85"/>
        <v>0</v>
      </c>
      <c r="CH141" s="6" t="s">
        <v>35</v>
      </c>
      <c r="CI141" s="6" t="s">
        <v>35</v>
      </c>
      <c r="CJ141" s="6" t="str">
        <f t="shared" si="86"/>
        <v>0</v>
      </c>
      <c r="CK141" s="6" t="s">
        <v>35</v>
      </c>
      <c r="CL141" s="6" t="s">
        <v>35</v>
      </c>
      <c r="CM141" s="6" t="str">
        <f t="shared" si="87"/>
        <v>0</v>
      </c>
      <c r="CN141" s="6">
        <v>4</v>
      </c>
      <c r="CO141" s="6">
        <v>12</v>
      </c>
      <c r="CP141" s="6">
        <f t="shared" si="88"/>
        <v>16</v>
      </c>
      <c r="CQ141" s="6">
        <v>15</v>
      </c>
      <c r="CR141" s="6">
        <v>45</v>
      </c>
      <c r="CS141" s="6">
        <f t="shared" si="89"/>
        <v>60</v>
      </c>
    </row>
    <row r="142" spans="1:97" s="155" customFormat="1" ht="12.75" customHeight="1">
      <c r="A142" s="45">
        <v>23</v>
      </c>
      <c r="B142" s="26" t="s">
        <v>214</v>
      </c>
      <c r="C142" s="45">
        <v>6248</v>
      </c>
      <c r="D142" s="28" t="s">
        <v>121</v>
      </c>
      <c r="E142" s="17">
        <v>15574</v>
      </c>
      <c r="F142" s="17">
        <v>1</v>
      </c>
      <c r="G142" s="6" t="s">
        <v>65</v>
      </c>
      <c r="H142" s="6">
        <v>7</v>
      </c>
      <c r="I142" s="6">
        <v>15</v>
      </c>
      <c r="J142" s="6">
        <f t="shared" si="60"/>
        <v>22</v>
      </c>
      <c r="K142" s="6">
        <v>3</v>
      </c>
      <c r="L142" s="6">
        <v>20</v>
      </c>
      <c r="M142" s="6">
        <f t="shared" si="61"/>
        <v>23</v>
      </c>
      <c r="N142" s="6">
        <v>4</v>
      </c>
      <c r="O142" s="6">
        <v>11</v>
      </c>
      <c r="P142" s="6">
        <f t="shared" si="62"/>
        <v>15</v>
      </c>
      <c r="Q142" s="6" t="s">
        <v>35</v>
      </c>
      <c r="R142" s="6" t="s">
        <v>35</v>
      </c>
      <c r="S142" s="6" t="str">
        <f t="shared" si="63"/>
        <v>0</v>
      </c>
      <c r="T142" s="6" t="s">
        <v>35</v>
      </c>
      <c r="U142" s="6" t="s">
        <v>35</v>
      </c>
      <c r="V142" s="6" t="str">
        <f t="shared" si="64"/>
        <v>0</v>
      </c>
      <c r="W142" s="6" t="s">
        <v>35</v>
      </c>
      <c r="X142" s="6" t="s">
        <v>35</v>
      </c>
      <c r="Y142" s="6" t="str">
        <f t="shared" si="65"/>
        <v>0</v>
      </c>
      <c r="Z142" s="6" t="s">
        <v>35</v>
      </c>
      <c r="AA142" s="6" t="s">
        <v>35</v>
      </c>
      <c r="AB142" s="6" t="str">
        <f t="shared" si="66"/>
        <v>0</v>
      </c>
      <c r="AC142" s="6" t="s">
        <v>35</v>
      </c>
      <c r="AD142" s="6" t="s">
        <v>35</v>
      </c>
      <c r="AE142" s="6" t="str">
        <f t="shared" si="67"/>
        <v>0</v>
      </c>
      <c r="AF142" s="6" t="s">
        <v>35</v>
      </c>
      <c r="AG142" s="6" t="s">
        <v>35</v>
      </c>
      <c r="AH142" s="6" t="str">
        <f t="shared" si="68"/>
        <v>0</v>
      </c>
      <c r="AI142" s="6" t="s">
        <v>35</v>
      </c>
      <c r="AJ142" s="6" t="s">
        <v>35</v>
      </c>
      <c r="AK142" s="6" t="str">
        <f t="shared" si="69"/>
        <v>0</v>
      </c>
      <c r="AL142" s="6" t="s">
        <v>35</v>
      </c>
      <c r="AM142" s="6" t="s">
        <v>35</v>
      </c>
      <c r="AN142" s="6" t="str">
        <f t="shared" si="70"/>
        <v>0</v>
      </c>
      <c r="AO142" s="6" t="s">
        <v>35</v>
      </c>
      <c r="AP142" s="6" t="s">
        <v>35</v>
      </c>
      <c r="AQ142" s="6" t="str">
        <f t="shared" si="71"/>
        <v>0</v>
      </c>
      <c r="AR142" s="6" t="s">
        <v>35</v>
      </c>
      <c r="AS142" s="6" t="s">
        <v>35</v>
      </c>
      <c r="AT142" s="6" t="str">
        <f t="shared" si="72"/>
        <v>0</v>
      </c>
      <c r="AU142" s="6" t="s">
        <v>35</v>
      </c>
      <c r="AV142" s="6" t="s">
        <v>35</v>
      </c>
      <c r="AW142" s="6" t="str">
        <f t="shared" si="73"/>
        <v>0</v>
      </c>
      <c r="AX142" s="6" t="s">
        <v>35</v>
      </c>
      <c r="AY142" s="6" t="s">
        <v>35</v>
      </c>
      <c r="AZ142" s="6" t="str">
        <f t="shared" si="74"/>
        <v>0</v>
      </c>
      <c r="BA142" s="6" t="s">
        <v>35</v>
      </c>
      <c r="BB142" s="6" t="s">
        <v>35</v>
      </c>
      <c r="BC142" s="6" t="str">
        <f t="shared" si="75"/>
        <v>0</v>
      </c>
      <c r="BD142" s="6" t="s">
        <v>35</v>
      </c>
      <c r="BE142" s="6" t="s">
        <v>35</v>
      </c>
      <c r="BF142" s="6" t="str">
        <f t="shared" si="76"/>
        <v>0</v>
      </c>
      <c r="BG142" s="6" t="s">
        <v>35</v>
      </c>
      <c r="BH142" s="6" t="s">
        <v>35</v>
      </c>
      <c r="BI142" s="6" t="str">
        <f t="shared" si="77"/>
        <v>0</v>
      </c>
      <c r="BJ142" s="6" t="s">
        <v>35</v>
      </c>
      <c r="BK142" s="6" t="s">
        <v>35</v>
      </c>
      <c r="BL142" s="6" t="str">
        <f t="shared" si="78"/>
        <v>0</v>
      </c>
      <c r="BM142" s="6" t="s">
        <v>35</v>
      </c>
      <c r="BN142" s="6" t="s">
        <v>35</v>
      </c>
      <c r="BO142" s="6" t="str">
        <f t="shared" si="79"/>
        <v>0</v>
      </c>
      <c r="BP142" s="6" t="s">
        <v>35</v>
      </c>
      <c r="BQ142" s="6" t="s">
        <v>35</v>
      </c>
      <c r="BR142" s="6" t="str">
        <f t="shared" si="80"/>
        <v>0</v>
      </c>
      <c r="BS142" s="6" t="s">
        <v>35</v>
      </c>
      <c r="BT142" s="6" t="s">
        <v>35</v>
      </c>
      <c r="BU142" s="6" t="str">
        <f t="shared" si="81"/>
        <v>0</v>
      </c>
      <c r="BV142" s="6" t="s">
        <v>35</v>
      </c>
      <c r="BW142" s="6" t="s">
        <v>35</v>
      </c>
      <c r="BX142" s="6" t="str">
        <f t="shared" si="82"/>
        <v>0</v>
      </c>
      <c r="BY142" s="6" t="s">
        <v>35</v>
      </c>
      <c r="BZ142" s="6" t="s">
        <v>35</v>
      </c>
      <c r="CA142" s="6" t="str">
        <f t="shared" si="83"/>
        <v>0</v>
      </c>
      <c r="CB142" s="6" t="s">
        <v>35</v>
      </c>
      <c r="CC142" s="6" t="s">
        <v>35</v>
      </c>
      <c r="CD142" s="6" t="str">
        <f t="shared" si="84"/>
        <v>0</v>
      </c>
      <c r="CE142" s="6" t="s">
        <v>35</v>
      </c>
      <c r="CF142" s="6" t="s">
        <v>35</v>
      </c>
      <c r="CG142" s="6" t="str">
        <f t="shared" si="85"/>
        <v>0</v>
      </c>
      <c r="CH142" s="6" t="s">
        <v>35</v>
      </c>
      <c r="CI142" s="6" t="s">
        <v>35</v>
      </c>
      <c r="CJ142" s="6" t="str">
        <f t="shared" si="86"/>
        <v>0</v>
      </c>
      <c r="CK142" s="6" t="s">
        <v>35</v>
      </c>
      <c r="CL142" s="6" t="s">
        <v>35</v>
      </c>
      <c r="CM142" s="6" t="str">
        <f t="shared" si="87"/>
        <v>0</v>
      </c>
      <c r="CN142" s="6" t="s">
        <v>35</v>
      </c>
      <c r="CO142" s="6" t="s">
        <v>35</v>
      </c>
      <c r="CP142" s="6" t="str">
        <f t="shared" si="88"/>
        <v>0</v>
      </c>
      <c r="CQ142" s="6">
        <v>14</v>
      </c>
      <c r="CR142" s="6">
        <v>46</v>
      </c>
      <c r="CS142" s="6">
        <f t="shared" si="89"/>
        <v>60</v>
      </c>
    </row>
    <row r="143" spans="1:97" s="155" customFormat="1" ht="12.75" customHeight="1">
      <c r="A143" s="45">
        <v>24</v>
      </c>
      <c r="B143" s="26" t="s">
        <v>215</v>
      </c>
      <c r="C143" s="45">
        <v>6436</v>
      </c>
      <c r="D143" s="28" t="s">
        <v>109</v>
      </c>
      <c r="E143" s="17">
        <v>10204</v>
      </c>
      <c r="F143" s="17">
        <v>1</v>
      </c>
      <c r="G143" s="6" t="s">
        <v>65</v>
      </c>
      <c r="H143" s="6">
        <v>3</v>
      </c>
      <c r="I143" s="6">
        <v>10</v>
      </c>
      <c r="J143" s="6">
        <f t="shared" si="60"/>
        <v>13</v>
      </c>
      <c r="K143" s="6" t="s">
        <v>35</v>
      </c>
      <c r="L143" s="6" t="s">
        <v>35</v>
      </c>
      <c r="M143" s="6" t="str">
        <f t="shared" si="61"/>
        <v>0</v>
      </c>
      <c r="N143" s="6">
        <v>2</v>
      </c>
      <c r="O143" s="6">
        <v>3</v>
      </c>
      <c r="P143" s="6">
        <f t="shared" si="62"/>
        <v>5</v>
      </c>
      <c r="Q143" s="6" t="s">
        <v>35</v>
      </c>
      <c r="R143" s="6" t="s">
        <v>35</v>
      </c>
      <c r="S143" s="6" t="str">
        <f t="shared" si="63"/>
        <v>0</v>
      </c>
      <c r="T143" s="6" t="s">
        <v>35</v>
      </c>
      <c r="U143" s="6" t="s">
        <v>35</v>
      </c>
      <c r="V143" s="6" t="str">
        <f t="shared" si="64"/>
        <v>0</v>
      </c>
      <c r="W143" s="6" t="s">
        <v>35</v>
      </c>
      <c r="X143" s="6" t="s">
        <v>35</v>
      </c>
      <c r="Y143" s="6" t="str">
        <f t="shared" si="65"/>
        <v>0</v>
      </c>
      <c r="Z143" s="6" t="s">
        <v>35</v>
      </c>
      <c r="AA143" s="6" t="s">
        <v>35</v>
      </c>
      <c r="AB143" s="6" t="str">
        <f t="shared" si="66"/>
        <v>0</v>
      </c>
      <c r="AC143" s="6" t="s">
        <v>35</v>
      </c>
      <c r="AD143" s="6" t="s">
        <v>35</v>
      </c>
      <c r="AE143" s="6" t="str">
        <f t="shared" si="67"/>
        <v>0</v>
      </c>
      <c r="AF143" s="6" t="s">
        <v>35</v>
      </c>
      <c r="AG143" s="6" t="s">
        <v>35</v>
      </c>
      <c r="AH143" s="6" t="str">
        <f t="shared" si="68"/>
        <v>0</v>
      </c>
      <c r="AI143" s="6" t="s">
        <v>35</v>
      </c>
      <c r="AJ143" s="6" t="s">
        <v>35</v>
      </c>
      <c r="AK143" s="6" t="str">
        <f t="shared" si="69"/>
        <v>0</v>
      </c>
      <c r="AL143" s="6" t="s">
        <v>35</v>
      </c>
      <c r="AM143" s="6" t="s">
        <v>35</v>
      </c>
      <c r="AN143" s="6" t="str">
        <f t="shared" si="70"/>
        <v>0</v>
      </c>
      <c r="AO143" s="6" t="s">
        <v>35</v>
      </c>
      <c r="AP143" s="6" t="s">
        <v>35</v>
      </c>
      <c r="AQ143" s="6" t="str">
        <f t="shared" si="71"/>
        <v>0</v>
      </c>
      <c r="AR143" s="6">
        <v>7</v>
      </c>
      <c r="AS143" s="6">
        <v>11</v>
      </c>
      <c r="AT143" s="6">
        <f t="shared" si="72"/>
        <v>18</v>
      </c>
      <c r="AU143" s="6" t="s">
        <v>35</v>
      </c>
      <c r="AV143" s="6" t="s">
        <v>35</v>
      </c>
      <c r="AW143" s="6" t="str">
        <f t="shared" si="73"/>
        <v>0</v>
      </c>
      <c r="AX143" s="6" t="s">
        <v>35</v>
      </c>
      <c r="AY143" s="6" t="s">
        <v>35</v>
      </c>
      <c r="AZ143" s="6" t="str">
        <f t="shared" si="74"/>
        <v>0</v>
      </c>
      <c r="BA143" s="6">
        <v>2</v>
      </c>
      <c r="BB143" s="6">
        <v>3</v>
      </c>
      <c r="BC143" s="6">
        <f t="shared" si="75"/>
        <v>5</v>
      </c>
      <c r="BD143" s="6" t="s">
        <v>35</v>
      </c>
      <c r="BE143" s="6" t="s">
        <v>35</v>
      </c>
      <c r="BF143" s="6" t="str">
        <f t="shared" si="76"/>
        <v>0</v>
      </c>
      <c r="BG143" s="6" t="s">
        <v>35</v>
      </c>
      <c r="BH143" s="6" t="s">
        <v>35</v>
      </c>
      <c r="BI143" s="6" t="str">
        <f t="shared" si="77"/>
        <v>0</v>
      </c>
      <c r="BJ143" s="6" t="s">
        <v>35</v>
      </c>
      <c r="BK143" s="6" t="s">
        <v>35</v>
      </c>
      <c r="BL143" s="6" t="str">
        <f t="shared" si="78"/>
        <v>0</v>
      </c>
      <c r="BM143" s="6" t="s">
        <v>35</v>
      </c>
      <c r="BN143" s="6" t="s">
        <v>35</v>
      </c>
      <c r="BO143" s="6" t="str">
        <f t="shared" si="79"/>
        <v>0</v>
      </c>
      <c r="BP143" s="6" t="s">
        <v>35</v>
      </c>
      <c r="BQ143" s="6" t="s">
        <v>35</v>
      </c>
      <c r="BR143" s="6" t="str">
        <f t="shared" si="80"/>
        <v>0</v>
      </c>
      <c r="BS143" s="6" t="s">
        <v>35</v>
      </c>
      <c r="BT143" s="6" t="s">
        <v>35</v>
      </c>
      <c r="BU143" s="6" t="str">
        <f t="shared" si="81"/>
        <v>0</v>
      </c>
      <c r="BV143" s="6" t="s">
        <v>35</v>
      </c>
      <c r="BW143" s="6" t="s">
        <v>35</v>
      </c>
      <c r="BX143" s="6" t="str">
        <f t="shared" si="82"/>
        <v>0</v>
      </c>
      <c r="BY143" s="6" t="s">
        <v>35</v>
      </c>
      <c r="BZ143" s="6" t="s">
        <v>35</v>
      </c>
      <c r="CA143" s="6" t="str">
        <f t="shared" si="83"/>
        <v>0</v>
      </c>
      <c r="CB143" s="6" t="s">
        <v>35</v>
      </c>
      <c r="CC143" s="6" t="s">
        <v>35</v>
      </c>
      <c r="CD143" s="6" t="str">
        <f t="shared" si="84"/>
        <v>0</v>
      </c>
      <c r="CE143" s="6" t="s">
        <v>35</v>
      </c>
      <c r="CF143" s="6" t="s">
        <v>35</v>
      </c>
      <c r="CG143" s="6" t="str">
        <f t="shared" si="85"/>
        <v>0</v>
      </c>
      <c r="CH143" s="6" t="s">
        <v>35</v>
      </c>
      <c r="CI143" s="6" t="s">
        <v>35</v>
      </c>
      <c r="CJ143" s="6" t="str">
        <f t="shared" si="86"/>
        <v>0</v>
      </c>
      <c r="CK143" s="6" t="s">
        <v>35</v>
      </c>
      <c r="CL143" s="6" t="s">
        <v>35</v>
      </c>
      <c r="CM143" s="6" t="str">
        <f t="shared" si="87"/>
        <v>0</v>
      </c>
      <c r="CN143" s="6" t="s">
        <v>35</v>
      </c>
      <c r="CO143" s="6" t="s">
        <v>35</v>
      </c>
      <c r="CP143" s="6" t="str">
        <f t="shared" si="88"/>
        <v>0</v>
      </c>
      <c r="CQ143" s="6">
        <v>14</v>
      </c>
      <c r="CR143" s="6">
        <v>27</v>
      </c>
      <c r="CS143" s="6">
        <f t="shared" si="89"/>
        <v>41</v>
      </c>
    </row>
    <row r="144" spans="1:97" s="155" customFormat="1" ht="12.75" customHeight="1">
      <c r="A144" s="45">
        <v>25</v>
      </c>
      <c r="B144" s="26" t="s">
        <v>205</v>
      </c>
      <c r="C144" s="45">
        <v>6608</v>
      </c>
      <c r="D144" s="28" t="s">
        <v>110</v>
      </c>
      <c r="E144" s="17">
        <v>19721</v>
      </c>
      <c r="F144" s="17">
        <v>1</v>
      </c>
      <c r="G144" s="6" t="s">
        <v>65</v>
      </c>
      <c r="H144" s="6">
        <v>2</v>
      </c>
      <c r="I144" s="6">
        <v>3</v>
      </c>
      <c r="J144" s="6">
        <f t="shared" si="60"/>
        <v>5</v>
      </c>
      <c r="K144" s="6">
        <v>1</v>
      </c>
      <c r="L144" s="6">
        <v>2</v>
      </c>
      <c r="M144" s="6">
        <f t="shared" si="61"/>
        <v>3</v>
      </c>
      <c r="N144" s="6">
        <v>3</v>
      </c>
      <c r="O144" s="6">
        <v>4</v>
      </c>
      <c r="P144" s="6">
        <f t="shared" si="62"/>
        <v>7</v>
      </c>
      <c r="Q144" s="6" t="s">
        <v>35</v>
      </c>
      <c r="R144" s="6">
        <v>2</v>
      </c>
      <c r="S144" s="6">
        <f t="shared" si="63"/>
        <v>2</v>
      </c>
      <c r="T144" s="6" t="s">
        <v>35</v>
      </c>
      <c r="U144" s="6" t="s">
        <v>35</v>
      </c>
      <c r="V144" s="6" t="str">
        <f t="shared" si="64"/>
        <v>0</v>
      </c>
      <c r="W144" s="6">
        <v>1</v>
      </c>
      <c r="X144" s="6">
        <v>3</v>
      </c>
      <c r="Y144" s="6">
        <f t="shared" si="65"/>
        <v>4</v>
      </c>
      <c r="Z144" s="6" t="s">
        <v>35</v>
      </c>
      <c r="AA144" s="6" t="s">
        <v>35</v>
      </c>
      <c r="AB144" s="6" t="str">
        <f t="shared" si="66"/>
        <v>0</v>
      </c>
      <c r="AC144" s="6" t="s">
        <v>35</v>
      </c>
      <c r="AD144" s="6" t="s">
        <v>35</v>
      </c>
      <c r="AE144" s="6" t="str">
        <f t="shared" si="67"/>
        <v>0</v>
      </c>
      <c r="AF144" s="6" t="s">
        <v>35</v>
      </c>
      <c r="AG144" s="6" t="s">
        <v>35</v>
      </c>
      <c r="AH144" s="6" t="str">
        <f t="shared" si="68"/>
        <v>0</v>
      </c>
      <c r="AI144" s="6" t="s">
        <v>35</v>
      </c>
      <c r="AJ144" s="6" t="s">
        <v>35</v>
      </c>
      <c r="AK144" s="6" t="str">
        <f t="shared" si="69"/>
        <v>0</v>
      </c>
      <c r="AL144" s="6" t="s">
        <v>35</v>
      </c>
      <c r="AM144" s="6" t="s">
        <v>35</v>
      </c>
      <c r="AN144" s="6" t="str">
        <f t="shared" si="70"/>
        <v>0</v>
      </c>
      <c r="AO144" s="6" t="s">
        <v>35</v>
      </c>
      <c r="AP144" s="6" t="s">
        <v>35</v>
      </c>
      <c r="AQ144" s="6" t="str">
        <f t="shared" si="71"/>
        <v>0</v>
      </c>
      <c r="AR144" s="6" t="s">
        <v>35</v>
      </c>
      <c r="AS144" s="6" t="s">
        <v>35</v>
      </c>
      <c r="AT144" s="6" t="str">
        <f t="shared" si="72"/>
        <v>0</v>
      </c>
      <c r="AU144" s="6" t="s">
        <v>35</v>
      </c>
      <c r="AV144" s="6" t="s">
        <v>35</v>
      </c>
      <c r="AW144" s="6" t="str">
        <f t="shared" si="73"/>
        <v>0</v>
      </c>
      <c r="AX144" s="6" t="s">
        <v>35</v>
      </c>
      <c r="AY144" s="6" t="s">
        <v>35</v>
      </c>
      <c r="AZ144" s="6" t="str">
        <f t="shared" si="74"/>
        <v>0</v>
      </c>
      <c r="BA144" s="6">
        <v>2</v>
      </c>
      <c r="BB144" s="6">
        <v>3</v>
      </c>
      <c r="BC144" s="6">
        <f t="shared" si="75"/>
        <v>5</v>
      </c>
      <c r="BD144" s="6" t="s">
        <v>35</v>
      </c>
      <c r="BE144" s="6" t="s">
        <v>35</v>
      </c>
      <c r="BF144" s="6" t="str">
        <f t="shared" si="76"/>
        <v>0</v>
      </c>
      <c r="BG144" s="6" t="s">
        <v>35</v>
      </c>
      <c r="BH144" s="6" t="s">
        <v>35</v>
      </c>
      <c r="BI144" s="6" t="str">
        <f t="shared" si="77"/>
        <v>0</v>
      </c>
      <c r="BJ144" s="6" t="s">
        <v>35</v>
      </c>
      <c r="BK144" s="6" t="s">
        <v>35</v>
      </c>
      <c r="BL144" s="6" t="str">
        <f t="shared" si="78"/>
        <v>0</v>
      </c>
      <c r="BM144" s="6" t="s">
        <v>35</v>
      </c>
      <c r="BN144" s="6" t="s">
        <v>35</v>
      </c>
      <c r="BO144" s="6" t="str">
        <f t="shared" si="79"/>
        <v>0</v>
      </c>
      <c r="BP144" s="6" t="s">
        <v>35</v>
      </c>
      <c r="BQ144" s="6" t="s">
        <v>35</v>
      </c>
      <c r="BR144" s="6" t="str">
        <f t="shared" si="80"/>
        <v>0</v>
      </c>
      <c r="BS144" s="6" t="s">
        <v>35</v>
      </c>
      <c r="BT144" s="6" t="s">
        <v>35</v>
      </c>
      <c r="BU144" s="6" t="str">
        <f t="shared" si="81"/>
        <v>0</v>
      </c>
      <c r="BV144" s="6" t="s">
        <v>35</v>
      </c>
      <c r="BW144" s="6" t="s">
        <v>35</v>
      </c>
      <c r="BX144" s="6" t="str">
        <f t="shared" si="82"/>
        <v>0</v>
      </c>
      <c r="BY144" s="6" t="s">
        <v>35</v>
      </c>
      <c r="BZ144" s="6" t="s">
        <v>35</v>
      </c>
      <c r="CA144" s="6" t="str">
        <f t="shared" si="83"/>
        <v>0</v>
      </c>
      <c r="CB144" s="6" t="s">
        <v>35</v>
      </c>
      <c r="CC144" s="6" t="s">
        <v>35</v>
      </c>
      <c r="CD144" s="6" t="str">
        <f t="shared" si="84"/>
        <v>0</v>
      </c>
      <c r="CE144" s="6" t="s">
        <v>35</v>
      </c>
      <c r="CF144" s="6" t="s">
        <v>35</v>
      </c>
      <c r="CG144" s="6" t="str">
        <f t="shared" si="85"/>
        <v>0</v>
      </c>
      <c r="CH144" s="6" t="s">
        <v>35</v>
      </c>
      <c r="CI144" s="6" t="s">
        <v>35</v>
      </c>
      <c r="CJ144" s="6" t="str">
        <f t="shared" si="86"/>
        <v>0</v>
      </c>
      <c r="CK144" s="6" t="s">
        <v>35</v>
      </c>
      <c r="CL144" s="6" t="s">
        <v>35</v>
      </c>
      <c r="CM144" s="6" t="str">
        <f t="shared" si="87"/>
        <v>0</v>
      </c>
      <c r="CN144" s="6">
        <v>2</v>
      </c>
      <c r="CO144" s="6">
        <v>3</v>
      </c>
      <c r="CP144" s="6">
        <f t="shared" si="88"/>
        <v>5</v>
      </c>
      <c r="CQ144" s="6">
        <v>11</v>
      </c>
      <c r="CR144" s="6">
        <v>20</v>
      </c>
      <c r="CS144" s="6">
        <f t="shared" si="89"/>
        <v>31</v>
      </c>
    </row>
    <row r="145" spans="1:97" s="155" customFormat="1" ht="12.75" customHeight="1">
      <c r="A145" s="45">
        <v>25</v>
      </c>
      <c r="B145" s="26" t="s">
        <v>205</v>
      </c>
      <c r="C145" s="45">
        <v>6612</v>
      </c>
      <c r="D145" s="28" t="s">
        <v>182</v>
      </c>
      <c r="E145" s="17">
        <v>10291</v>
      </c>
      <c r="F145" s="17">
        <v>1</v>
      </c>
      <c r="G145" s="6" t="s">
        <v>65</v>
      </c>
      <c r="H145" s="6">
        <v>7</v>
      </c>
      <c r="I145" s="6">
        <v>8</v>
      </c>
      <c r="J145" s="6">
        <f t="shared" si="60"/>
        <v>15</v>
      </c>
      <c r="K145" s="6" t="s">
        <v>35</v>
      </c>
      <c r="L145" s="6" t="s">
        <v>35</v>
      </c>
      <c r="M145" s="6" t="str">
        <f t="shared" si="61"/>
        <v>0</v>
      </c>
      <c r="N145" s="6">
        <v>2</v>
      </c>
      <c r="O145" s="6">
        <v>1</v>
      </c>
      <c r="P145" s="6">
        <f t="shared" si="62"/>
        <v>3</v>
      </c>
      <c r="Q145" s="6" t="s">
        <v>35</v>
      </c>
      <c r="R145" s="6" t="s">
        <v>35</v>
      </c>
      <c r="S145" s="6" t="str">
        <f t="shared" si="63"/>
        <v>0</v>
      </c>
      <c r="T145" s="6" t="s">
        <v>35</v>
      </c>
      <c r="U145" s="6" t="s">
        <v>35</v>
      </c>
      <c r="V145" s="6" t="str">
        <f t="shared" si="64"/>
        <v>0</v>
      </c>
      <c r="W145" s="6" t="s">
        <v>35</v>
      </c>
      <c r="X145" s="6" t="s">
        <v>35</v>
      </c>
      <c r="Y145" s="6" t="str">
        <f t="shared" si="65"/>
        <v>0</v>
      </c>
      <c r="Z145" s="6" t="s">
        <v>35</v>
      </c>
      <c r="AA145" s="6" t="s">
        <v>35</v>
      </c>
      <c r="AB145" s="6" t="str">
        <f t="shared" si="66"/>
        <v>0</v>
      </c>
      <c r="AC145" s="6" t="s">
        <v>35</v>
      </c>
      <c r="AD145" s="6" t="s">
        <v>35</v>
      </c>
      <c r="AE145" s="6" t="str">
        <f t="shared" si="67"/>
        <v>0</v>
      </c>
      <c r="AF145" s="6" t="s">
        <v>35</v>
      </c>
      <c r="AG145" s="6" t="s">
        <v>35</v>
      </c>
      <c r="AH145" s="6" t="str">
        <f t="shared" si="68"/>
        <v>0</v>
      </c>
      <c r="AI145" s="6" t="s">
        <v>35</v>
      </c>
      <c r="AJ145" s="6" t="s">
        <v>35</v>
      </c>
      <c r="AK145" s="6" t="str">
        <f t="shared" si="69"/>
        <v>0</v>
      </c>
      <c r="AL145" s="6" t="s">
        <v>35</v>
      </c>
      <c r="AM145" s="6" t="s">
        <v>35</v>
      </c>
      <c r="AN145" s="6" t="str">
        <f t="shared" si="70"/>
        <v>0</v>
      </c>
      <c r="AO145" s="6" t="s">
        <v>35</v>
      </c>
      <c r="AP145" s="6" t="s">
        <v>35</v>
      </c>
      <c r="AQ145" s="6" t="str">
        <f t="shared" si="71"/>
        <v>0</v>
      </c>
      <c r="AR145" s="6" t="s">
        <v>35</v>
      </c>
      <c r="AS145" s="6" t="s">
        <v>35</v>
      </c>
      <c r="AT145" s="6" t="str">
        <f t="shared" si="72"/>
        <v>0</v>
      </c>
      <c r="AU145" s="6" t="s">
        <v>35</v>
      </c>
      <c r="AV145" s="6" t="s">
        <v>35</v>
      </c>
      <c r="AW145" s="6" t="str">
        <f t="shared" si="73"/>
        <v>0</v>
      </c>
      <c r="AX145" s="6" t="s">
        <v>35</v>
      </c>
      <c r="AY145" s="6" t="s">
        <v>35</v>
      </c>
      <c r="AZ145" s="6" t="str">
        <f t="shared" si="74"/>
        <v>0</v>
      </c>
      <c r="BA145" s="6">
        <v>3</v>
      </c>
      <c r="BB145" s="6">
        <v>2</v>
      </c>
      <c r="BC145" s="6">
        <f t="shared" si="75"/>
        <v>5</v>
      </c>
      <c r="BD145" s="6" t="s">
        <v>35</v>
      </c>
      <c r="BE145" s="6" t="s">
        <v>35</v>
      </c>
      <c r="BF145" s="6" t="str">
        <f t="shared" si="76"/>
        <v>0</v>
      </c>
      <c r="BG145" s="6" t="s">
        <v>35</v>
      </c>
      <c r="BH145" s="6" t="s">
        <v>35</v>
      </c>
      <c r="BI145" s="6" t="str">
        <f t="shared" si="77"/>
        <v>0</v>
      </c>
      <c r="BJ145" s="6" t="s">
        <v>35</v>
      </c>
      <c r="BK145" s="6" t="s">
        <v>35</v>
      </c>
      <c r="BL145" s="6" t="str">
        <f t="shared" si="78"/>
        <v>0</v>
      </c>
      <c r="BM145" s="6" t="s">
        <v>35</v>
      </c>
      <c r="BN145" s="6" t="s">
        <v>35</v>
      </c>
      <c r="BO145" s="6" t="str">
        <f t="shared" si="79"/>
        <v>0</v>
      </c>
      <c r="BP145" s="6" t="s">
        <v>35</v>
      </c>
      <c r="BQ145" s="6" t="s">
        <v>35</v>
      </c>
      <c r="BR145" s="6" t="str">
        <f t="shared" si="80"/>
        <v>0</v>
      </c>
      <c r="BS145" s="6" t="s">
        <v>35</v>
      </c>
      <c r="BT145" s="6" t="s">
        <v>35</v>
      </c>
      <c r="BU145" s="6" t="str">
        <f t="shared" si="81"/>
        <v>0</v>
      </c>
      <c r="BV145" s="6" t="s">
        <v>35</v>
      </c>
      <c r="BW145" s="6" t="s">
        <v>35</v>
      </c>
      <c r="BX145" s="6" t="str">
        <f t="shared" si="82"/>
        <v>0</v>
      </c>
      <c r="BY145" s="6" t="s">
        <v>35</v>
      </c>
      <c r="BZ145" s="6" t="s">
        <v>35</v>
      </c>
      <c r="CA145" s="6" t="str">
        <f t="shared" si="83"/>
        <v>0</v>
      </c>
      <c r="CB145" s="6" t="s">
        <v>35</v>
      </c>
      <c r="CC145" s="6" t="s">
        <v>35</v>
      </c>
      <c r="CD145" s="6" t="str">
        <f t="shared" si="84"/>
        <v>0</v>
      </c>
      <c r="CE145" s="6" t="s">
        <v>35</v>
      </c>
      <c r="CF145" s="6" t="s">
        <v>35</v>
      </c>
      <c r="CG145" s="6" t="str">
        <f t="shared" si="85"/>
        <v>0</v>
      </c>
      <c r="CH145" s="6" t="s">
        <v>35</v>
      </c>
      <c r="CI145" s="6" t="s">
        <v>35</v>
      </c>
      <c r="CJ145" s="6" t="str">
        <f t="shared" si="86"/>
        <v>0</v>
      </c>
      <c r="CK145" s="6" t="s">
        <v>35</v>
      </c>
      <c r="CL145" s="6" t="s">
        <v>35</v>
      </c>
      <c r="CM145" s="6" t="str">
        <f t="shared" si="87"/>
        <v>0</v>
      </c>
      <c r="CN145" s="6">
        <v>1</v>
      </c>
      <c r="CO145" s="6">
        <v>1</v>
      </c>
      <c r="CP145" s="6">
        <f t="shared" si="88"/>
        <v>2</v>
      </c>
      <c r="CQ145" s="6">
        <v>13</v>
      </c>
      <c r="CR145" s="6">
        <v>12</v>
      </c>
      <c r="CS145" s="6">
        <f t="shared" si="89"/>
        <v>25</v>
      </c>
    </row>
    <row r="146" spans="1:97" s="155" customFormat="1" ht="12.75" customHeight="1">
      <c r="A146" s="45">
        <v>25</v>
      </c>
      <c r="B146" s="26" t="s">
        <v>205</v>
      </c>
      <c r="C146" s="45">
        <v>6623</v>
      </c>
      <c r="D146" s="28" t="s">
        <v>183</v>
      </c>
      <c r="E146" s="17">
        <v>10565</v>
      </c>
      <c r="F146" s="17">
        <v>1</v>
      </c>
      <c r="G146" s="6" t="s">
        <v>65</v>
      </c>
      <c r="H146" s="6">
        <v>3</v>
      </c>
      <c r="I146" s="6">
        <v>6</v>
      </c>
      <c r="J146" s="6">
        <f t="shared" si="60"/>
        <v>9</v>
      </c>
      <c r="K146" s="6">
        <v>4</v>
      </c>
      <c r="L146" s="6" t="s">
        <v>35</v>
      </c>
      <c r="M146" s="6">
        <f t="shared" si="61"/>
        <v>4</v>
      </c>
      <c r="N146" s="6" t="s">
        <v>35</v>
      </c>
      <c r="O146" s="6">
        <v>3</v>
      </c>
      <c r="P146" s="6">
        <f t="shared" si="62"/>
        <v>3</v>
      </c>
      <c r="Q146" s="6" t="s">
        <v>35</v>
      </c>
      <c r="R146" s="6" t="s">
        <v>35</v>
      </c>
      <c r="S146" s="6" t="str">
        <f t="shared" si="63"/>
        <v>0</v>
      </c>
      <c r="T146" s="6" t="s">
        <v>35</v>
      </c>
      <c r="U146" s="6" t="s">
        <v>35</v>
      </c>
      <c r="V146" s="6" t="str">
        <f t="shared" si="64"/>
        <v>0</v>
      </c>
      <c r="W146" s="6" t="s">
        <v>35</v>
      </c>
      <c r="X146" s="6" t="s">
        <v>35</v>
      </c>
      <c r="Y146" s="6" t="str">
        <f t="shared" si="65"/>
        <v>0</v>
      </c>
      <c r="Z146" s="6" t="s">
        <v>35</v>
      </c>
      <c r="AA146" s="6" t="s">
        <v>35</v>
      </c>
      <c r="AB146" s="6" t="str">
        <f t="shared" si="66"/>
        <v>0</v>
      </c>
      <c r="AC146" s="6" t="s">
        <v>35</v>
      </c>
      <c r="AD146" s="6" t="s">
        <v>35</v>
      </c>
      <c r="AE146" s="6" t="str">
        <f t="shared" si="67"/>
        <v>0</v>
      </c>
      <c r="AF146" s="6" t="s">
        <v>35</v>
      </c>
      <c r="AG146" s="6" t="s">
        <v>35</v>
      </c>
      <c r="AH146" s="6" t="str">
        <f t="shared" si="68"/>
        <v>0</v>
      </c>
      <c r="AI146" s="6" t="s">
        <v>35</v>
      </c>
      <c r="AJ146" s="6" t="s">
        <v>35</v>
      </c>
      <c r="AK146" s="6" t="str">
        <f t="shared" si="69"/>
        <v>0</v>
      </c>
      <c r="AL146" s="6" t="s">
        <v>35</v>
      </c>
      <c r="AM146" s="6" t="s">
        <v>35</v>
      </c>
      <c r="AN146" s="6" t="str">
        <f t="shared" si="70"/>
        <v>0</v>
      </c>
      <c r="AO146" s="6" t="s">
        <v>35</v>
      </c>
      <c r="AP146" s="6" t="s">
        <v>35</v>
      </c>
      <c r="AQ146" s="6" t="str">
        <f t="shared" si="71"/>
        <v>0</v>
      </c>
      <c r="AR146" s="6" t="s">
        <v>35</v>
      </c>
      <c r="AS146" s="6" t="s">
        <v>35</v>
      </c>
      <c r="AT146" s="6" t="str">
        <f t="shared" si="72"/>
        <v>0</v>
      </c>
      <c r="AU146" s="6" t="s">
        <v>35</v>
      </c>
      <c r="AV146" s="6" t="s">
        <v>35</v>
      </c>
      <c r="AW146" s="6" t="str">
        <f t="shared" si="73"/>
        <v>0</v>
      </c>
      <c r="AX146" s="6" t="s">
        <v>35</v>
      </c>
      <c r="AY146" s="6" t="s">
        <v>35</v>
      </c>
      <c r="AZ146" s="6" t="str">
        <f t="shared" si="74"/>
        <v>0</v>
      </c>
      <c r="BA146" s="6">
        <v>2</v>
      </c>
      <c r="BB146" s="6">
        <v>3</v>
      </c>
      <c r="BC146" s="6">
        <f t="shared" si="75"/>
        <v>5</v>
      </c>
      <c r="BD146" s="6" t="s">
        <v>35</v>
      </c>
      <c r="BE146" s="6" t="s">
        <v>35</v>
      </c>
      <c r="BF146" s="6" t="str">
        <f t="shared" si="76"/>
        <v>0</v>
      </c>
      <c r="BG146" s="6" t="s">
        <v>35</v>
      </c>
      <c r="BH146" s="6" t="s">
        <v>35</v>
      </c>
      <c r="BI146" s="6" t="str">
        <f t="shared" si="77"/>
        <v>0</v>
      </c>
      <c r="BJ146" s="6" t="s">
        <v>35</v>
      </c>
      <c r="BK146" s="6" t="s">
        <v>35</v>
      </c>
      <c r="BL146" s="6" t="str">
        <f t="shared" si="78"/>
        <v>0</v>
      </c>
      <c r="BM146" s="6" t="s">
        <v>35</v>
      </c>
      <c r="BN146" s="6" t="s">
        <v>35</v>
      </c>
      <c r="BO146" s="6" t="str">
        <f t="shared" si="79"/>
        <v>0</v>
      </c>
      <c r="BP146" s="6" t="s">
        <v>35</v>
      </c>
      <c r="BQ146" s="6" t="s">
        <v>35</v>
      </c>
      <c r="BR146" s="6" t="str">
        <f t="shared" si="80"/>
        <v>0</v>
      </c>
      <c r="BS146" s="6" t="s">
        <v>35</v>
      </c>
      <c r="BT146" s="6" t="s">
        <v>35</v>
      </c>
      <c r="BU146" s="6" t="str">
        <f t="shared" si="81"/>
        <v>0</v>
      </c>
      <c r="BV146" s="6" t="s">
        <v>35</v>
      </c>
      <c r="BW146" s="6" t="s">
        <v>35</v>
      </c>
      <c r="BX146" s="6" t="str">
        <f t="shared" si="82"/>
        <v>0</v>
      </c>
      <c r="BY146" s="6" t="s">
        <v>35</v>
      </c>
      <c r="BZ146" s="6" t="s">
        <v>35</v>
      </c>
      <c r="CA146" s="6" t="str">
        <f t="shared" si="83"/>
        <v>0</v>
      </c>
      <c r="CB146" s="6" t="s">
        <v>35</v>
      </c>
      <c r="CC146" s="6" t="s">
        <v>35</v>
      </c>
      <c r="CD146" s="6" t="str">
        <f t="shared" si="84"/>
        <v>0</v>
      </c>
      <c r="CE146" s="6" t="s">
        <v>35</v>
      </c>
      <c r="CF146" s="6" t="s">
        <v>35</v>
      </c>
      <c r="CG146" s="6" t="str">
        <f t="shared" si="85"/>
        <v>0</v>
      </c>
      <c r="CH146" s="6" t="s">
        <v>35</v>
      </c>
      <c r="CI146" s="6" t="s">
        <v>35</v>
      </c>
      <c r="CJ146" s="6" t="str">
        <f t="shared" si="86"/>
        <v>0</v>
      </c>
      <c r="CK146" s="6" t="s">
        <v>35</v>
      </c>
      <c r="CL146" s="6" t="s">
        <v>35</v>
      </c>
      <c r="CM146" s="6" t="str">
        <f t="shared" si="87"/>
        <v>0</v>
      </c>
      <c r="CN146" s="6">
        <v>1</v>
      </c>
      <c r="CO146" s="6">
        <v>3</v>
      </c>
      <c r="CP146" s="6">
        <f t="shared" si="88"/>
        <v>4</v>
      </c>
      <c r="CQ146" s="6">
        <v>10</v>
      </c>
      <c r="CR146" s="6">
        <v>15</v>
      </c>
      <c r="CS146" s="6">
        <f t="shared" si="89"/>
        <v>25</v>
      </c>
    </row>
    <row r="147" spans="1:97" s="155" customFormat="1" ht="12.75" customHeight="1">
      <c r="A147" s="45">
        <v>25</v>
      </c>
      <c r="B147" s="26" t="s">
        <v>205</v>
      </c>
      <c r="C147" s="45">
        <v>6631</v>
      </c>
      <c r="D147" s="28" t="s">
        <v>112</v>
      </c>
      <c r="E147" s="17">
        <v>17108</v>
      </c>
      <c r="F147" s="17">
        <v>1</v>
      </c>
      <c r="G147" s="6" t="s">
        <v>65</v>
      </c>
      <c r="H147" s="6">
        <v>1</v>
      </c>
      <c r="I147" s="6">
        <v>5</v>
      </c>
      <c r="J147" s="6">
        <f t="shared" si="60"/>
        <v>6</v>
      </c>
      <c r="K147" s="6">
        <v>1</v>
      </c>
      <c r="L147" s="6">
        <v>2</v>
      </c>
      <c r="M147" s="6">
        <f t="shared" si="61"/>
        <v>3</v>
      </c>
      <c r="N147" s="6">
        <v>1</v>
      </c>
      <c r="O147" s="6">
        <v>9</v>
      </c>
      <c r="P147" s="6">
        <f t="shared" si="62"/>
        <v>10</v>
      </c>
      <c r="Q147" s="6" t="s">
        <v>35</v>
      </c>
      <c r="R147" s="6">
        <v>2</v>
      </c>
      <c r="S147" s="6">
        <f t="shared" si="63"/>
        <v>2</v>
      </c>
      <c r="T147" s="6" t="s">
        <v>35</v>
      </c>
      <c r="U147" s="6" t="s">
        <v>35</v>
      </c>
      <c r="V147" s="6" t="str">
        <f t="shared" si="64"/>
        <v>0</v>
      </c>
      <c r="W147" s="6" t="s">
        <v>35</v>
      </c>
      <c r="X147" s="6" t="s">
        <v>35</v>
      </c>
      <c r="Y147" s="6" t="str">
        <f t="shared" si="65"/>
        <v>0</v>
      </c>
      <c r="Z147" s="6" t="s">
        <v>35</v>
      </c>
      <c r="AA147" s="6" t="s">
        <v>35</v>
      </c>
      <c r="AB147" s="6" t="str">
        <f t="shared" si="66"/>
        <v>0</v>
      </c>
      <c r="AC147" s="6" t="s">
        <v>35</v>
      </c>
      <c r="AD147" s="6" t="s">
        <v>35</v>
      </c>
      <c r="AE147" s="6" t="str">
        <f t="shared" si="67"/>
        <v>0</v>
      </c>
      <c r="AF147" s="6" t="s">
        <v>35</v>
      </c>
      <c r="AG147" s="6" t="s">
        <v>35</v>
      </c>
      <c r="AH147" s="6" t="str">
        <f t="shared" si="68"/>
        <v>0</v>
      </c>
      <c r="AI147" s="6" t="s">
        <v>35</v>
      </c>
      <c r="AJ147" s="6" t="s">
        <v>35</v>
      </c>
      <c r="AK147" s="6" t="str">
        <f t="shared" si="69"/>
        <v>0</v>
      </c>
      <c r="AL147" s="6" t="s">
        <v>35</v>
      </c>
      <c r="AM147" s="6" t="s">
        <v>35</v>
      </c>
      <c r="AN147" s="6" t="str">
        <f t="shared" si="70"/>
        <v>0</v>
      </c>
      <c r="AO147" s="6" t="s">
        <v>35</v>
      </c>
      <c r="AP147" s="6" t="s">
        <v>35</v>
      </c>
      <c r="AQ147" s="6" t="str">
        <f t="shared" si="71"/>
        <v>0</v>
      </c>
      <c r="AR147" s="6" t="s">
        <v>35</v>
      </c>
      <c r="AS147" s="6" t="s">
        <v>35</v>
      </c>
      <c r="AT147" s="6" t="str">
        <f t="shared" si="72"/>
        <v>0</v>
      </c>
      <c r="AU147" s="6" t="s">
        <v>35</v>
      </c>
      <c r="AV147" s="6" t="s">
        <v>35</v>
      </c>
      <c r="AW147" s="6" t="str">
        <f t="shared" si="73"/>
        <v>0</v>
      </c>
      <c r="AX147" s="6" t="s">
        <v>35</v>
      </c>
      <c r="AY147" s="6" t="s">
        <v>35</v>
      </c>
      <c r="AZ147" s="6" t="str">
        <f t="shared" si="74"/>
        <v>0</v>
      </c>
      <c r="BA147" s="6">
        <v>2</v>
      </c>
      <c r="BB147" s="6">
        <v>1</v>
      </c>
      <c r="BC147" s="6">
        <f t="shared" si="75"/>
        <v>3</v>
      </c>
      <c r="BD147" s="6" t="s">
        <v>35</v>
      </c>
      <c r="BE147" s="6" t="s">
        <v>35</v>
      </c>
      <c r="BF147" s="6" t="str">
        <f t="shared" si="76"/>
        <v>0</v>
      </c>
      <c r="BG147" s="6" t="s">
        <v>35</v>
      </c>
      <c r="BH147" s="6" t="s">
        <v>35</v>
      </c>
      <c r="BI147" s="6" t="str">
        <f t="shared" si="77"/>
        <v>0</v>
      </c>
      <c r="BJ147" s="6" t="s">
        <v>35</v>
      </c>
      <c r="BK147" s="6" t="s">
        <v>35</v>
      </c>
      <c r="BL147" s="6" t="str">
        <f t="shared" si="78"/>
        <v>0</v>
      </c>
      <c r="BM147" s="6" t="s">
        <v>35</v>
      </c>
      <c r="BN147" s="6" t="s">
        <v>35</v>
      </c>
      <c r="BO147" s="6" t="str">
        <f t="shared" si="79"/>
        <v>0</v>
      </c>
      <c r="BP147" s="6" t="s">
        <v>35</v>
      </c>
      <c r="BQ147" s="6" t="s">
        <v>35</v>
      </c>
      <c r="BR147" s="6" t="str">
        <f t="shared" si="80"/>
        <v>0</v>
      </c>
      <c r="BS147" s="6" t="s">
        <v>35</v>
      </c>
      <c r="BT147" s="6" t="s">
        <v>35</v>
      </c>
      <c r="BU147" s="6" t="str">
        <f t="shared" si="81"/>
        <v>0</v>
      </c>
      <c r="BV147" s="6" t="s">
        <v>35</v>
      </c>
      <c r="BW147" s="6" t="s">
        <v>35</v>
      </c>
      <c r="BX147" s="6" t="str">
        <f t="shared" si="82"/>
        <v>0</v>
      </c>
      <c r="BY147" s="6" t="s">
        <v>35</v>
      </c>
      <c r="BZ147" s="6">
        <v>5</v>
      </c>
      <c r="CA147" s="6">
        <f t="shared" si="83"/>
        <v>5</v>
      </c>
      <c r="CB147" s="6" t="s">
        <v>35</v>
      </c>
      <c r="CC147" s="6" t="s">
        <v>35</v>
      </c>
      <c r="CD147" s="6" t="str">
        <f t="shared" si="84"/>
        <v>0</v>
      </c>
      <c r="CE147" s="6" t="s">
        <v>35</v>
      </c>
      <c r="CF147" s="6" t="s">
        <v>35</v>
      </c>
      <c r="CG147" s="6" t="str">
        <f t="shared" si="85"/>
        <v>0</v>
      </c>
      <c r="CH147" s="6" t="s">
        <v>35</v>
      </c>
      <c r="CI147" s="6" t="s">
        <v>35</v>
      </c>
      <c r="CJ147" s="6" t="str">
        <f t="shared" si="86"/>
        <v>0</v>
      </c>
      <c r="CK147" s="6" t="s">
        <v>35</v>
      </c>
      <c r="CL147" s="6" t="s">
        <v>35</v>
      </c>
      <c r="CM147" s="6" t="str">
        <f t="shared" si="87"/>
        <v>0</v>
      </c>
      <c r="CN147" s="6" t="s">
        <v>35</v>
      </c>
      <c r="CO147" s="6" t="s">
        <v>35</v>
      </c>
      <c r="CP147" s="6" t="str">
        <f t="shared" si="88"/>
        <v>0</v>
      </c>
      <c r="CQ147" s="6">
        <v>5</v>
      </c>
      <c r="CR147" s="6">
        <v>24</v>
      </c>
      <c r="CS147" s="6">
        <f t="shared" si="89"/>
        <v>29</v>
      </c>
    </row>
    <row r="148" spans="1:97" s="155" customFormat="1" ht="12.75" customHeight="1">
      <c r="A148" s="45">
        <v>25</v>
      </c>
      <c r="B148" s="26" t="s">
        <v>205</v>
      </c>
      <c r="C148" s="45">
        <v>6640</v>
      </c>
      <c r="D148" s="28" t="s">
        <v>122</v>
      </c>
      <c r="E148" s="17">
        <v>13340</v>
      </c>
      <c r="F148" s="17">
        <v>1</v>
      </c>
      <c r="G148" s="6" t="s">
        <v>65</v>
      </c>
      <c r="H148" s="6">
        <v>1</v>
      </c>
      <c r="I148" s="6">
        <v>3</v>
      </c>
      <c r="J148" s="6">
        <f t="shared" si="60"/>
        <v>4</v>
      </c>
      <c r="K148" s="6">
        <v>3</v>
      </c>
      <c r="L148" s="6">
        <v>2</v>
      </c>
      <c r="M148" s="6">
        <f t="shared" si="61"/>
        <v>5</v>
      </c>
      <c r="N148" s="6">
        <v>2</v>
      </c>
      <c r="O148" s="6">
        <v>6</v>
      </c>
      <c r="P148" s="6">
        <f t="shared" si="62"/>
        <v>8</v>
      </c>
      <c r="Q148" s="6" t="s">
        <v>35</v>
      </c>
      <c r="R148" s="6">
        <v>2</v>
      </c>
      <c r="S148" s="6">
        <f t="shared" si="63"/>
        <v>2</v>
      </c>
      <c r="T148" s="6" t="s">
        <v>35</v>
      </c>
      <c r="U148" s="6" t="s">
        <v>35</v>
      </c>
      <c r="V148" s="6" t="str">
        <f t="shared" si="64"/>
        <v>0</v>
      </c>
      <c r="W148" s="6">
        <v>2</v>
      </c>
      <c r="X148" s="6">
        <v>5</v>
      </c>
      <c r="Y148" s="6">
        <f t="shared" si="65"/>
        <v>7</v>
      </c>
      <c r="Z148" s="6" t="s">
        <v>35</v>
      </c>
      <c r="AA148" s="6" t="s">
        <v>35</v>
      </c>
      <c r="AB148" s="6" t="str">
        <f t="shared" si="66"/>
        <v>0</v>
      </c>
      <c r="AC148" s="6" t="s">
        <v>35</v>
      </c>
      <c r="AD148" s="6" t="s">
        <v>35</v>
      </c>
      <c r="AE148" s="6" t="str">
        <f t="shared" si="67"/>
        <v>0</v>
      </c>
      <c r="AF148" s="6" t="s">
        <v>35</v>
      </c>
      <c r="AG148" s="6" t="s">
        <v>35</v>
      </c>
      <c r="AH148" s="6" t="str">
        <f t="shared" si="68"/>
        <v>0</v>
      </c>
      <c r="AI148" s="6" t="s">
        <v>35</v>
      </c>
      <c r="AJ148" s="6" t="s">
        <v>35</v>
      </c>
      <c r="AK148" s="6" t="str">
        <f t="shared" si="69"/>
        <v>0</v>
      </c>
      <c r="AL148" s="6" t="s">
        <v>35</v>
      </c>
      <c r="AM148" s="6" t="s">
        <v>35</v>
      </c>
      <c r="AN148" s="6" t="str">
        <f t="shared" si="70"/>
        <v>0</v>
      </c>
      <c r="AO148" s="6" t="s">
        <v>35</v>
      </c>
      <c r="AP148" s="6" t="s">
        <v>35</v>
      </c>
      <c r="AQ148" s="6" t="str">
        <f t="shared" si="71"/>
        <v>0</v>
      </c>
      <c r="AR148" s="6" t="s">
        <v>35</v>
      </c>
      <c r="AS148" s="6" t="s">
        <v>35</v>
      </c>
      <c r="AT148" s="6" t="str">
        <f t="shared" si="72"/>
        <v>0</v>
      </c>
      <c r="AU148" s="6" t="s">
        <v>35</v>
      </c>
      <c r="AV148" s="6" t="s">
        <v>35</v>
      </c>
      <c r="AW148" s="6" t="str">
        <f t="shared" si="73"/>
        <v>0</v>
      </c>
      <c r="AX148" s="6" t="s">
        <v>35</v>
      </c>
      <c r="AY148" s="6" t="s">
        <v>35</v>
      </c>
      <c r="AZ148" s="6" t="str">
        <f t="shared" si="74"/>
        <v>0</v>
      </c>
      <c r="BA148" s="6" t="s">
        <v>35</v>
      </c>
      <c r="BB148" s="6" t="s">
        <v>35</v>
      </c>
      <c r="BC148" s="6" t="str">
        <f t="shared" si="75"/>
        <v>0</v>
      </c>
      <c r="BD148" s="6" t="s">
        <v>35</v>
      </c>
      <c r="BE148" s="6" t="s">
        <v>35</v>
      </c>
      <c r="BF148" s="6" t="str">
        <f t="shared" si="76"/>
        <v>0</v>
      </c>
      <c r="BG148" s="6" t="s">
        <v>35</v>
      </c>
      <c r="BH148" s="6" t="s">
        <v>35</v>
      </c>
      <c r="BI148" s="6" t="str">
        <f t="shared" si="77"/>
        <v>0</v>
      </c>
      <c r="BJ148" s="6" t="s">
        <v>35</v>
      </c>
      <c r="BK148" s="6" t="s">
        <v>35</v>
      </c>
      <c r="BL148" s="6" t="str">
        <f t="shared" si="78"/>
        <v>0</v>
      </c>
      <c r="BM148" s="6" t="s">
        <v>35</v>
      </c>
      <c r="BN148" s="6" t="s">
        <v>35</v>
      </c>
      <c r="BO148" s="6" t="str">
        <f t="shared" si="79"/>
        <v>0</v>
      </c>
      <c r="BP148" s="6" t="s">
        <v>35</v>
      </c>
      <c r="BQ148" s="6" t="s">
        <v>35</v>
      </c>
      <c r="BR148" s="6" t="str">
        <f t="shared" si="80"/>
        <v>0</v>
      </c>
      <c r="BS148" s="6" t="s">
        <v>35</v>
      </c>
      <c r="BT148" s="6" t="s">
        <v>35</v>
      </c>
      <c r="BU148" s="6" t="str">
        <f t="shared" si="81"/>
        <v>0</v>
      </c>
      <c r="BV148" s="6" t="s">
        <v>35</v>
      </c>
      <c r="BW148" s="6" t="s">
        <v>35</v>
      </c>
      <c r="BX148" s="6" t="str">
        <f t="shared" si="82"/>
        <v>0</v>
      </c>
      <c r="BY148" s="6" t="s">
        <v>35</v>
      </c>
      <c r="BZ148" s="6" t="s">
        <v>35</v>
      </c>
      <c r="CA148" s="6" t="str">
        <f t="shared" si="83"/>
        <v>0</v>
      </c>
      <c r="CB148" s="6" t="s">
        <v>35</v>
      </c>
      <c r="CC148" s="6" t="s">
        <v>35</v>
      </c>
      <c r="CD148" s="6" t="str">
        <f t="shared" si="84"/>
        <v>0</v>
      </c>
      <c r="CE148" s="6" t="s">
        <v>35</v>
      </c>
      <c r="CF148" s="6" t="s">
        <v>35</v>
      </c>
      <c r="CG148" s="6" t="str">
        <f t="shared" si="85"/>
        <v>0</v>
      </c>
      <c r="CH148" s="6" t="s">
        <v>35</v>
      </c>
      <c r="CI148" s="6" t="s">
        <v>35</v>
      </c>
      <c r="CJ148" s="6" t="str">
        <f t="shared" si="86"/>
        <v>0</v>
      </c>
      <c r="CK148" s="6" t="s">
        <v>35</v>
      </c>
      <c r="CL148" s="6" t="s">
        <v>35</v>
      </c>
      <c r="CM148" s="6" t="str">
        <f t="shared" si="87"/>
        <v>0</v>
      </c>
      <c r="CN148" s="6" t="s">
        <v>35</v>
      </c>
      <c r="CO148" s="6">
        <v>1</v>
      </c>
      <c r="CP148" s="6">
        <f t="shared" si="88"/>
        <v>1</v>
      </c>
      <c r="CQ148" s="6">
        <v>8</v>
      </c>
      <c r="CR148" s="6">
        <v>19</v>
      </c>
      <c r="CS148" s="6">
        <f t="shared" si="89"/>
        <v>27</v>
      </c>
    </row>
    <row r="149" spans="1:97" s="183" customFormat="1" ht="12.75" customHeight="1">
      <c r="A149" s="45">
        <v>25</v>
      </c>
      <c r="B149" s="26" t="s">
        <v>205</v>
      </c>
      <c r="C149" s="45">
        <v>6644</v>
      </c>
      <c r="D149" s="28" t="s">
        <v>160</v>
      </c>
      <c r="E149" s="17">
        <v>12636</v>
      </c>
      <c r="F149" s="17">
        <v>1</v>
      </c>
      <c r="G149" s="6" t="s">
        <v>65</v>
      </c>
      <c r="H149" s="6">
        <v>2</v>
      </c>
      <c r="I149" s="6">
        <v>5</v>
      </c>
      <c r="J149" s="6">
        <f t="shared" si="60"/>
        <v>7</v>
      </c>
      <c r="K149" s="6" t="s">
        <v>35</v>
      </c>
      <c r="L149" s="6">
        <v>6</v>
      </c>
      <c r="M149" s="6">
        <f t="shared" si="61"/>
        <v>6</v>
      </c>
      <c r="N149" s="6">
        <v>1</v>
      </c>
      <c r="O149" s="6">
        <v>2</v>
      </c>
      <c r="P149" s="6">
        <f t="shared" si="62"/>
        <v>3</v>
      </c>
      <c r="Q149" s="6" t="s">
        <v>35</v>
      </c>
      <c r="R149" s="6" t="s">
        <v>35</v>
      </c>
      <c r="S149" s="6" t="str">
        <f t="shared" si="63"/>
        <v>0</v>
      </c>
      <c r="T149" s="6" t="s">
        <v>35</v>
      </c>
      <c r="U149" s="6" t="s">
        <v>35</v>
      </c>
      <c r="V149" s="6" t="str">
        <f t="shared" si="64"/>
        <v>0</v>
      </c>
      <c r="W149" s="6">
        <v>2</v>
      </c>
      <c r="X149" s="6">
        <v>4</v>
      </c>
      <c r="Y149" s="6">
        <f t="shared" si="65"/>
        <v>6</v>
      </c>
      <c r="Z149" s="6" t="s">
        <v>35</v>
      </c>
      <c r="AA149" s="6" t="s">
        <v>35</v>
      </c>
      <c r="AB149" s="6" t="str">
        <f t="shared" si="66"/>
        <v>0</v>
      </c>
      <c r="AC149" s="6" t="s">
        <v>35</v>
      </c>
      <c r="AD149" s="6" t="s">
        <v>35</v>
      </c>
      <c r="AE149" s="6" t="str">
        <f t="shared" si="67"/>
        <v>0</v>
      </c>
      <c r="AF149" s="6" t="s">
        <v>35</v>
      </c>
      <c r="AG149" s="6" t="s">
        <v>35</v>
      </c>
      <c r="AH149" s="6" t="str">
        <f t="shared" si="68"/>
        <v>0</v>
      </c>
      <c r="AI149" s="6" t="s">
        <v>35</v>
      </c>
      <c r="AJ149" s="6" t="s">
        <v>35</v>
      </c>
      <c r="AK149" s="6" t="str">
        <f t="shared" si="69"/>
        <v>0</v>
      </c>
      <c r="AL149" s="6" t="s">
        <v>35</v>
      </c>
      <c r="AM149" s="6" t="s">
        <v>35</v>
      </c>
      <c r="AN149" s="6" t="str">
        <f t="shared" si="70"/>
        <v>0</v>
      </c>
      <c r="AO149" s="6" t="s">
        <v>35</v>
      </c>
      <c r="AP149" s="6" t="s">
        <v>35</v>
      </c>
      <c r="AQ149" s="6" t="str">
        <f t="shared" si="71"/>
        <v>0</v>
      </c>
      <c r="AR149" s="6" t="s">
        <v>35</v>
      </c>
      <c r="AS149" s="6" t="s">
        <v>35</v>
      </c>
      <c r="AT149" s="6" t="str">
        <f t="shared" si="72"/>
        <v>0</v>
      </c>
      <c r="AU149" s="6" t="s">
        <v>35</v>
      </c>
      <c r="AV149" s="6" t="s">
        <v>35</v>
      </c>
      <c r="AW149" s="6" t="str">
        <f t="shared" si="73"/>
        <v>0</v>
      </c>
      <c r="AX149" s="6" t="s">
        <v>35</v>
      </c>
      <c r="AY149" s="6" t="s">
        <v>35</v>
      </c>
      <c r="AZ149" s="6" t="str">
        <f t="shared" si="74"/>
        <v>0</v>
      </c>
      <c r="BA149" s="6">
        <v>2</v>
      </c>
      <c r="BB149" s="6">
        <v>3</v>
      </c>
      <c r="BC149" s="6">
        <f t="shared" si="75"/>
        <v>5</v>
      </c>
      <c r="BD149" s="6" t="s">
        <v>35</v>
      </c>
      <c r="BE149" s="6" t="s">
        <v>35</v>
      </c>
      <c r="BF149" s="6" t="str">
        <f t="shared" si="76"/>
        <v>0</v>
      </c>
      <c r="BG149" s="6" t="s">
        <v>35</v>
      </c>
      <c r="BH149" s="6" t="s">
        <v>35</v>
      </c>
      <c r="BI149" s="6" t="str">
        <f t="shared" si="77"/>
        <v>0</v>
      </c>
      <c r="BJ149" s="6" t="s">
        <v>35</v>
      </c>
      <c r="BK149" s="6" t="s">
        <v>35</v>
      </c>
      <c r="BL149" s="6" t="str">
        <f t="shared" si="78"/>
        <v>0</v>
      </c>
      <c r="BM149" s="6" t="s">
        <v>35</v>
      </c>
      <c r="BN149" s="6" t="s">
        <v>35</v>
      </c>
      <c r="BO149" s="6" t="str">
        <f t="shared" si="79"/>
        <v>0</v>
      </c>
      <c r="BP149" s="6" t="s">
        <v>35</v>
      </c>
      <c r="BQ149" s="6" t="s">
        <v>35</v>
      </c>
      <c r="BR149" s="6" t="str">
        <f t="shared" si="80"/>
        <v>0</v>
      </c>
      <c r="BS149" s="6" t="s">
        <v>35</v>
      </c>
      <c r="BT149" s="6" t="s">
        <v>35</v>
      </c>
      <c r="BU149" s="6" t="str">
        <f t="shared" si="81"/>
        <v>0</v>
      </c>
      <c r="BV149" s="6" t="s">
        <v>35</v>
      </c>
      <c r="BW149" s="6" t="s">
        <v>35</v>
      </c>
      <c r="BX149" s="6" t="str">
        <f t="shared" si="82"/>
        <v>0</v>
      </c>
      <c r="BY149" s="6" t="s">
        <v>35</v>
      </c>
      <c r="BZ149" s="6" t="s">
        <v>35</v>
      </c>
      <c r="CA149" s="6" t="str">
        <f t="shared" si="83"/>
        <v>0</v>
      </c>
      <c r="CB149" s="6" t="s">
        <v>35</v>
      </c>
      <c r="CC149" s="6" t="s">
        <v>35</v>
      </c>
      <c r="CD149" s="6" t="str">
        <f t="shared" si="84"/>
        <v>0</v>
      </c>
      <c r="CE149" s="6" t="s">
        <v>35</v>
      </c>
      <c r="CF149" s="6" t="s">
        <v>35</v>
      </c>
      <c r="CG149" s="6" t="str">
        <f t="shared" si="85"/>
        <v>0</v>
      </c>
      <c r="CH149" s="6" t="s">
        <v>35</v>
      </c>
      <c r="CI149" s="6" t="s">
        <v>35</v>
      </c>
      <c r="CJ149" s="6" t="str">
        <f t="shared" si="86"/>
        <v>0</v>
      </c>
      <c r="CK149" s="6" t="s">
        <v>35</v>
      </c>
      <c r="CL149" s="6" t="s">
        <v>35</v>
      </c>
      <c r="CM149" s="6" t="str">
        <f t="shared" si="87"/>
        <v>0</v>
      </c>
      <c r="CN149" s="6" t="s">
        <v>35</v>
      </c>
      <c r="CO149" s="6" t="s">
        <v>35</v>
      </c>
      <c r="CP149" s="6" t="str">
        <f t="shared" si="88"/>
        <v>0</v>
      </c>
      <c r="CQ149" s="6">
        <v>7</v>
      </c>
      <c r="CR149" s="6">
        <v>20</v>
      </c>
      <c r="CS149" s="6">
        <f t="shared" si="89"/>
        <v>27</v>
      </c>
    </row>
    <row r="150" spans="1:97" s="155" customFormat="1" ht="12.75" customHeight="1">
      <c r="A150" s="29">
        <v>26</v>
      </c>
      <c r="B150" s="39" t="s">
        <v>221</v>
      </c>
      <c r="C150" s="29">
        <v>6711</v>
      </c>
      <c r="D150" s="37" t="s">
        <v>113</v>
      </c>
      <c r="E150" s="52">
        <v>11454</v>
      </c>
      <c r="F150" s="48">
        <v>1</v>
      </c>
      <c r="G150" s="40" t="s">
        <v>65</v>
      </c>
      <c r="H150" s="40" t="s">
        <v>35</v>
      </c>
      <c r="I150" s="40">
        <v>5</v>
      </c>
      <c r="J150" s="40">
        <f t="shared" si="60"/>
        <v>5</v>
      </c>
      <c r="K150" s="40">
        <v>3</v>
      </c>
      <c r="L150" s="40">
        <v>7</v>
      </c>
      <c r="M150" s="40">
        <f t="shared" si="61"/>
        <v>10</v>
      </c>
      <c r="N150" s="40">
        <v>2</v>
      </c>
      <c r="O150" s="40">
        <v>9</v>
      </c>
      <c r="P150" s="40">
        <f t="shared" si="62"/>
        <v>11</v>
      </c>
      <c r="Q150" s="40" t="s">
        <v>35</v>
      </c>
      <c r="R150" s="40">
        <v>2</v>
      </c>
      <c r="S150" s="40">
        <f t="shared" si="63"/>
        <v>2</v>
      </c>
      <c r="T150" s="40" t="s">
        <v>35</v>
      </c>
      <c r="U150" s="40" t="s">
        <v>35</v>
      </c>
      <c r="V150" s="40" t="str">
        <f t="shared" si="64"/>
        <v>0</v>
      </c>
      <c r="W150" s="40" t="s">
        <v>35</v>
      </c>
      <c r="X150" s="40" t="s">
        <v>35</v>
      </c>
      <c r="Y150" s="40" t="str">
        <f t="shared" si="65"/>
        <v>0</v>
      </c>
      <c r="Z150" s="40" t="s">
        <v>35</v>
      </c>
      <c r="AA150" s="40" t="s">
        <v>35</v>
      </c>
      <c r="AB150" s="40" t="str">
        <f t="shared" si="66"/>
        <v>0</v>
      </c>
      <c r="AC150" s="40" t="s">
        <v>35</v>
      </c>
      <c r="AD150" s="40" t="s">
        <v>35</v>
      </c>
      <c r="AE150" s="40" t="str">
        <f t="shared" si="67"/>
        <v>0</v>
      </c>
      <c r="AF150" s="40">
        <v>1</v>
      </c>
      <c r="AG150" s="40">
        <v>4</v>
      </c>
      <c r="AH150" s="40">
        <f t="shared" si="68"/>
        <v>5</v>
      </c>
      <c r="AI150" s="40" t="s">
        <v>35</v>
      </c>
      <c r="AJ150" s="40" t="s">
        <v>35</v>
      </c>
      <c r="AK150" s="40" t="str">
        <f t="shared" si="69"/>
        <v>0</v>
      </c>
      <c r="AL150" s="40" t="s">
        <v>35</v>
      </c>
      <c r="AM150" s="40" t="s">
        <v>35</v>
      </c>
      <c r="AN150" s="40" t="str">
        <f t="shared" si="70"/>
        <v>0</v>
      </c>
      <c r="AO150" s="40" t="s">
        <v>35</v>
      </c>
      <c r="AP150" s="40" t="s">
        <v>35</v>
      </c>
      <c r="AQ150" s="40" t="str">
        <f t="shared" si="71"/>
        <v>0</v>
      </c>
      <c r="AR150" s="40" t="s">
        <v>35</v>
      </c>
      <c r="AS150" s="40" t="s">
        <v>35</v>
      </c>
      <c r="AT150" s="40" t="str">
        <f t="shared" si="72"/>
        <v>0</v>
      </c>
      <c r="AU150" s="40" t="s">
        <v>35</v>
      </c>
      <c r="AV150" s="40" t="s">
        <v>35</v>
      </c>
      <c r="AW150" s="40" t="str">
        <f t="shared" si="73"/>
        <v>0</v>
      </c>
      <c r="AX150" s="40" t="s">
        <v>35</v>
      </c>
      <c r="AY150" s="40" t="s">
        <v>35</v>
      </c>
      <c r="AZ150" s="40" t="str">
        <f t="shared" si="74"/>
        <v>0</v>
      </c>
      <c r="BA150" s="40" t="s">
        <v>35</v>
      </c>
      <c r="BB150" s="40" t="s">
        <v>35</v>
      </c>
      <c r="BC150" s="40" t="str">
        <f t="shared" si="75"/>
        <v>0</v>
      </c>
      <c r="BD150" s="40" t="s">
        <v>35</v>
      </c>
      <c r="BE150" s="40" t="s">
        <v>35</v>
      </c>
      <c r="BF150" s="40" t="str">
        <f t="shared" si="76"/>
        <v>0</v>
      </c>
      <c r="BG150" s="40" t="s">
        <v>35</v>
      </c>
      <c r="BH150" s="40" t="s">
        <v>35</v>
      </c>
      <c r="BI150" s="40" t="str">
        <f t="shared" si="77"/>
        <v>0</v>
      </c>
      <c r="BJ150" s="40" t="s">
        <v>35</v>
      </c>
      <c r="BK150" s="40" t="s">
        <v>35</v>
      </c>
      <c r="BL150" s="40" t="str">
        <f t="shared" si="78"/>
        <v>0</v>
      </c>
      <c r="BM150" s="40" t="s">
        <v>35</v>
      </c>
      <c r="BN150" s="40" t="s">
        <v>35</v>
      </c>
      <c r="BO150" s="40" t="str">
        <f t="shared" si="79"/>
        <v>0</v>
      </c>
      <c r="BP150" s="40" t="s">
        <v>35</v>
      </c>
      <c r="BQ150" s="40" t="s">
        <v>35</v>
      </c>
      <c r="BR150" s="40" t="str">
        <f t="shared" si="80"/>
        <v>0</v>
      </c>
      <c r="BS150" s="40" t="s">
        <v>35</v>
      </c>
      <c r="BT150" s="40" t="s">
        <v>35</v>
      </c>
      <c r="BU150" s="40" t="str">
        <f t="shared" si="81"/>
        <v>0</v>
      </c>
      <c r="BV150" s="40" t="s">
        <v>35</v>
      </c>
      <c r="BW150" s="40" t="s">
        <v>35</v>
      </c>
      <c r="BX150" s="40" t="str">
        <f t="shared" si="82"/>
        <v>0</v>
      </c>
      <c r="BY150" s="40" t="s">
        <v>35</v>
      </c>
      <c r="BZ150" s="40" t="s">
        <v>35</v>
      </c>
      <c r="CA150" s="40" t="str">
        <f t="shared" si="83"/>
        <v>0</v>
      </c>
      <c r="CB150" s="40" t="s">
        <v>35</v>
      </c>
      <c r="CC150" s="40" t="s">
        <v>35</v>
      </c>
      <c r="CD150" s="40" t="str">
        <f t="shared" si="84"/>
        <v>0</v>
      </c>
      <c r="CE150" s="40" t="s">
        <v>35</v>
      </c>
      <c r="CF150" s="40" t="s">
        <v>35</v>
      </c>
      <c r="CG150" s="40" t="str">
        <f t="shared" si="85"/>
        <v>0</v>
      </c>
      <c r="CH150" s="40" t="s">
        <v>35</v>
      </c>
      <c r="CI150" s="40" t="s">
        <v>35</v>
      </c>
      <c r="CJ150" s="40" t="str">
        <f t="shared" si="86"/>
        <v>0</v>
      </c>
      <c r="CK150" s="40" t="s">
        <v>35</v>
      </c>
      <c r="CL150" s="40" t="s">
        <v>35</v>
      </c>
      <c r="CM150" s="40" t="str">
        <f t="shared" si="87"/>
        <v>0</v>
      </c>
      <c r="CN150" s="40">
        <v>1</v>
      </c>
      <c r="CO150" s="40">
        <v>7</v>
      </c>
      <c r="CP150" s="40">
        <f t="shared" si="88"/>
        <v>8</v>
      </c>
      <c r="CQ150" s="40">
        <v>7</v>
      </c>
      <c r="CR150" s="40">
        <v>34</v>
      </c>
      <c r="CS150" s="40">
        <f t="shared" si="89"/>
        <v>41</v>
      </c>
    </row>
    <row r="151" spans="1:97" s="155" customFormat="1" ht="3.75" customHeight="1">
      <c r="A151" s="183"/>
      <c r="B151" s="183"/>
      <c r="C151" s="9"/>
      <c r="D151" s="183"/>
      <c r="E151" s="183"/>
      <c r="F151" s="183"/>
      <c r="G151" s="183"/>
      <c r="H151" s="183"/>
      <c r="I151" s="183"/>
      <c r="J151" s="6" t="str">
        <f t="shared" si="60"/>
        <v>0</v>
      </c>
      <c r="K151" s="183"/>
      <c r="L151" s="183"/>
      <c r="M151" s="6" t="str">
        <f t="shared" si="61"/>
        <v>0</v>
      </c>
      <c r="N151" s="183"/>
      <c r="O151" s="183"/>
      <c r="P151" s="6" t="str">
        <f t="shared" si="62"/>
        <v>0</v>
      </c>
      <c r="Q151" s="183"/>
      <c r="R151" s="183"/>
      <c r="S151" s="6" t="str">
        <f t="shared" si="63"/>
        <v>0</v>
      </c>
      <c r="T151" s="183"/>
      <c r="U151" s="183"/>
      <c r="V151" s="6" t="str">
        <f t="shared" si="64"/>
        <v>0</v>
      </c>
      <c r="W151" s="183"/>
      <c r="X151" s="183"/>
      <c r="Y151" s="6" t="str">
        <f t="shared" si="65"/>
        <v>0</v>
      </c>
      <c r="Z151" s="183"/>
      <c r="AA151" s="183"/>
      <c r="AB151" s="6" t="str">
        <f t="shared" si="66"/>
        <v>0</v>
      </c>
      <c r="AC151" s="183"/>
      <c r="AD151" s="183"/>
      <c r="AE151" s="6" t="str">
        <f t="shared" si="67"/>
        <v>0</v>
      </c>
      <c r="AF151" s="183"/>
      <c r="AG151" s="183"/>
      <c r="AH151" s="6" t="str">
        <f t="shared" si="68"/>
        <v>0</v>
      </c>
      <c r="AI151" s="183"/>
      <c r="AJ151" s="183"/>
      <c r="AK151" s="6" t="str">
        <f t="shared" si="69"/>
        <v>0</v>
      </c>
      <c r="AL151" s="183"/>
      <c r="AM151" s="183"/>
      <c r="AN151" s="6" t="str">
        <f t="shared" si="70"/>
        <v>0</v>
      </c>
      <c r="AO151" s="183"/>
      <c r="AP151" s="183"/>
      <c r="AQ151" s="6" t="str">
        <f t="shared" si="71"/>
        <v>0</v>
      </c>
      <c r="AR151" s="183"/>
      <c r="AS151" s="183"/>
      <c r="AT151" s="6" t="str">
        <f t="shared" si="72"/>
        <v>0</v>
      </c>
      <c r="AU151" s="183"/>
      <c r="AV151" s="183"/>
      <c r="AW151" s="6" t="str">
        <f t="shared" si="73"/>
        <v>0</v>
      </c>
      <c r="AX151" s="183"/>
      <c r="AY151" s="183"/>
      <c r="AZ151" s="6" t="str">
        <f t="shared" si="74"/>
        <v>0</v>
      </c>
      <c r="BA151" s="183"/>
      <c r="BB151" s="183"/>
      <c r="BC151" s="6" t="str">
        <f t="shared" si="75"/>
        <v>0</v>
      </c>
      <c r="BD151" s="183"/>
      <c r="BE151" s="183"/>
      <c r="BF151" s="6" t="str">
        <f t="shared" si="76"/>
        <v>0</v>
      </c>
      <c r="BG151" s="183"/>
      <c r="BH151" s="183"/>
      <c r="BI151" s="6" t="str">
        <f t="shared" si="77"/>
        <v>0</v>
      </c>
      <c r="BJ151" s="183"/>
      <c r="BK151" s="183"/>
      <c r="BL151" s="6" t="str">
        <f t="shared" si="78"/>
        <v>0</v>
      </c>
      <c r="BM151" s="183"/>
      <c r="BN151" s="183"/>
      <c r="BO151" s="6" t="str">
        <f t="shared" si="79"/>
        <v>0</v>
      </c>
      <c r="BP151" s="183"/>
      <c r="BQ151" s="183"/>
      <c r="BR151" s="6" t="str">
        <f t="shared" si="80"/>
        <v>0</v>
      </c>
      <c r="BS151" s="183"/>
      <c r="BT151" s="183"/>
      <c r="BU151" s="6" t="str">
        <f t="shared" si="81"/>
        <v>0</v>
      </c>
      <c r="BV151" s="183"/>
      <c r="BW151" s="183"/>
      <c r="BX151" s="6" t="str">
        <f t="shared" si="82"/>
        <v>0</v>
      </c>
      <c r="BY151" s="183"/>
      <c r="BZ151" s="183"/>
      <c r="CA151" s="6" t="str">
        <f t="shared" si="83"/>
        <v>0</v>
      </c>
      <c r="CB151" s="183"/>
      <c r="CC151" s="183"/>
      <c r="CD151" s="6" t="str">
        <f t="shared" si="84"/>
        <v>0</v>
      </c>
      <c r="CE151" s="183"/>
      <c r="CF151" s="183"/>
      <c r="CG151" s="6" t="str">
        <f t="shared" si="85"/>
        <v>0</v>
      </c>
      <c r="CH151" s="183"/>
      <c r="CI151" s="183"/>
      <c r="CJ151" s="6" t="str">
        <f t="shared" si="86"/>
        <v>0</v>
      </c>
      <c r="CK151" s="183"/>
      <c r="CL151" s="183"/>
      <c r="CM151" s="6" t="str">
        <f t="shared" si="87"/>
        <v>0</v>
      </c>
      <c r="CN151" s="183"/>
      <c r="CP151" s="6" t="str">
        <f t="shared" si="88"/>
        <v>0</v>
      </c>
      <c r="CS151" s="6" t="str">
        <f t="shared" si="89"/>
        <v>0</v>
      </c>
    </row>
    <row r="152" spans="1:97" s="155" customFormat="1" ht="12.75" customHeight="1">
      <c r="A152" s="11" t="s">
        <v>250</v>
      </c>
      <c r="B152" s="183"/>
      <c r="C152" s="183"/>
      <c r="D152" s="183"/>
      <c r="E152" s="183"/>
      <c r="F152" s="183"/>
      <c r="G152" s="183"/>
      <c r="H152" s="183"/>
      <c r="I152" s="183"/>
      <c r="J152" s="6"/>
      <c r="K152" s="183"/>
      <c r="L152" s="183"/>
      <c r="M152" s="6"/>
      <c r="N152" s="183"/>
      <c r="O152" s="183"/>
      <c r="P152" s="6"/>
      <c r="Q152" s="183"/>
      <c r="R152" s="183"/>
      <c r="S152" s="6"/>
      <c r="T152" s="183"/>
      <c r="U152" s="183"/>
      <c r="V152" s="6"/>
      <c r="W152" s="183"/>
      <c r="X152" s="183"/>
      <c r="Y152" s="6"/>
      <c r="Z152" s="183"/>
      <c r="AA152" s="183"/>
      <c r="AB152" s="6"/>
      <c r="AC152" s="183"/>
      <c r="AD152" s="183"/>
      <c r="AE152" s="6"/>
      <c r="AF152" s="183"/>
      <c r="AG152" s="183"/>
      <c r="AH152" s="6"/>
      <c r="AI152" s="183"/>
      <c r="AJ152" s="183"/>
      <c r="AK152" s="6"/>
      <c r="AL152" s="183"/>
      <c r="AM152" s="183"/>
      <c r="AN152" s="6"/>
      <c r="AO152" s="183"/>
      <c r="AP152" s="183"/>
      <c r="AQ152" s="6"/>
      <c r="AR152" s="183"/>
      <c r="AS152" s="183"/>
      <c r="AT152" s="6"/>
      <c r="AU152" s="183"/>
      <c r="AV152" s="183"/>
      <c r="AW152" s="6"/>
      <c r="AX152" s="183"/>
      <c r="AY152" s="183"/>
      <c r="AZ152" s="6"/>
      <c r="BA152" s="183"/>
      <c r="BB152" s="183"/>
      <c r="BC152" s="6"/>
      <c r="BD152" s="183"/>
      <c r="BE152" s="183"/>
      <c r="BF152" s="6"/>
      <c r="BG152" s="183"/>
      <c r="BH152" s="183"/>
      <c r="BI152" s="6"/>
      <c r="BJ152" s="183"/>
      <c r="BK152" s="183"/>
      <c r="BL152" s="6"/>
      <c r="BM152" s="183"/>
      <c r="BN152" s="183"/>
      <c r="BO152" s="6"/>
      <c r="BP152" s="183"/>
      <c r="BQ152" s="183"/>
      <c r="BR152" s="6"/>
      <c r="BS152" s="183"/>
      <c r="BT152" s="183"/>
      <c r="BU152" s="6"/>
      <c r="BV152" s="183"/>
      <c r="BW152" s="183"/>
      <c r="BX152" s="6"/>
      <c r="BY152" s="183"/>
      <c r="BZ152" s="183"/>
      <c r="CA152" s="6"/>
      <c r="CB152" s="183"/>
      <c r="CC152" s="183"/>
      <c r="CD152" s="6"/>
      <c r="CE152" s="183"/>
      <c r="CF152" s="183"/>
      <c r="CG152" s="6"/>
      <c r="CH152" s="183"/>
      <c r="CI152" s="183"/>
      <c r="CJ152" s="6"/>
      <c r="CK152" s="183"/>
      <c r="CL152" s="183"/>
      <c r="CM152" s="6"/>
      <c r="CN152" s="183"/>
      <c r="CP152" s="6"/>
      <c r="CS152" s="6"/>
    </row>
    <row r="153" spans="1:97" s="155" customFormat="1" ht="12.75" customHeight="1">
      <c r="A153" s="12" t="s">
        <v>251</v>
      </c>
      <c r="B153" s="183"/>
      <c r="C153" s="183"/>
      <c r="D153" s="183"/>
      <c r="E153" s="183"/>
      <c r="F153" s="183"/>
      <c r="G153" s="183"/>
      <c r="H153" s="183"/>
      <c r="I153" s="183"/>
      <c r="J153" s="6"/>
      <c r="K153" s="183"/>
      <c r="L153" s="183"/>
      <c r="M153" s="6"/>
      <c r="N153" s="183"/>
      <c r="O153" s="183"/>
      <c r="P153" s="6"/>
      <c r="Q153" s="183"/>
      <c r="R153" s="183"/>
      <c r="S153" s="6"/>
      <c r="T153" s="183"/>
      <c r="U153" s="183"/>
      <c r="V153" s="6"/>
      <c r="W153" s="183"/>
      <c r="X153" s="183"/>
      <c r="Y153" s="6"/>
      <c r="Z153" s="183"/>
      <c r="AA153" s="183"/>
      <c r="AB153" s="6"/>
      <c r="AC153" s="183"/>
      <c r="AD153" s="183"/>
      <c r="AE153" s="6"/>
      <c r="AF153" s="183"/>
      <c r="AG153" s="183"/>
      <c r="AH153" s="6"/>
      <c r="AI153" s="183"/>
      <c r="AJ153" s="183"/>
      <c r="AK153" s="6"/>
      <c r="AL153" s="183"/>
      <c r="AM153" s="183"/>
      <c r="AN153" s="6"/>
      <c r="AO153" s="183"/>
      <c r="AP153" s="183"/>
      <c r="AQ153" s="6"/>
      <c r="AR153" s="183"/>
      <c r="AS153" s="183"/>
      <c r="AT153" s="6"/>
      <c r="AU153" s="183"/>
      <c r="AV153" s="183"/>
      <c r="AW153" s="6"/>
      <c r="AX153" s="183"/>
      <c r="AY153" s="183"/>
      <c r="AZ153" s="6"/>
      <c r="BA153" s="183"/>
      <c r="BB153" s="183"/>
      <c r="BC153" s="6"/>
      <c r="BD153" s="183"/>
      <c r="BE153" s="183"/>
      <c r="BF153" s="6"/>
      <c r="BG153" s="183"/>
      <c r="BH153" s="183"/>
      <c r="BI153" s="6"/>
      <c r="BJ153" s="183"/>
      <c r="BK153" s="183"/>
      <c r="BL153" s="6"/>
      <c r="BM153" s="183"/>
      <c r="BN153" s="183"/>
      <c r="BO153" s="6"/>
      <c r="BP153" s="183"/>
      <c r="BQ153" s="183"/>
      <c r="BR153" s="6"/>
      <c r="BS153" s="183"/>
      <c r="BT153" s="183"/>
      <c r="BU153" s="6"/>
      <c r="BV153" s="183"/>
      <c r="BW153" s="183"/>
      <c r="BX153" s="6"/>
      <c r="BY153" s="183"/>
      <c r="BZ153" s="183"/>
      <c r="CA153" s="6"/>
      <c r="CB153" s="183"/>
      <c r="CC153" s="183"/>
      <c r="CD153" s="6"/>
      <c r="CE153" s="183"/>
      <c r="CF153" s="183"/>
      <c r="CG153" s="6"/>
      <c r="CH153" s="183"/>
      <c r="CI153" s="183"/>
      <c r="CJ153" s="6"/>
      <c r="CK153" s="183"/>
      <c r="CL153" s="183"/>
      <c r="CM153" s="6"/>
      <c r="CN153" s="183"/>
      <c r="CP153" s="6"/>
      <c r="CS153" s="6"/>
    </row>
    <row r="154" spans="1:97" s="155" customFormat="1" ht="12.75" customHeight="1">
      <c r="A154" s="12"/>
      <c r="B154" s="183"/>
      <c r="C154" s="183"/>
      <c r="D154" s="183"/>
      <c r="E154" s="183"/>
      <c r="F154" s="183"/>
      <c r="G154" s="183"/>
      <c r="H154" s="183"/>
      <c r="I154" s="183"/>
      <c r="J154" s="6"/>
      <c r="K154" s="183"/>
      <c r="L154" s="183"/>
      <c r="M154" s="6"/>
      <c r="N154" s="183"/>
      <c r="O154" s="183"/>
      <c r="P154" s="6"/>
      <c r="Q154" s="183"/>
      <c r="R154" s="183"/>
      <c r="S154" s="6"/>
      <c r="T154" s="183"/>
      <c r="U154" s="183"/>
      <c r="V154" s="6"/>
      <c r="W154" s="183"/>
      <c r="X154" s="183"/>
      <c r="Y154" s="6"/>
      <c r="Z154" s="183"/>
      <c r="AA154" s="183"/>
      <c r="AB154" s="6"/>
      <c r="AC154" s="183"/>
      <c r="AD154" s="183"/>
      <c r="AE154" s="6"/>
      <c r="AF154" s="183"/>
      <c r="AG154" s="183"/>
      <c r="AH154" s="6"/>
      <c r="AI154" s="183"/>
      <c r="AJ154" s="183"/>
      <c r="AK154" s="6"/>
      <c r="AL154" s="183"/>
      <c r="AM154" s="183"/>
      <c r="AN154" s="6"/>
      <c r="AO154" s="183"/>
      <c r="AP154" s="183"/>
      <c r="AQ154" s="6"/>
      <c r="AR154" s="183"/>
      <c r="AS154" s="183"/>
      <c r="AT154" s="6"/>
      <c r="AU154" s="183"/>
      <c r="AV154" s="183"/>
      <c r="AW154" s="6"/>
      <c r="AX154" s="183"/>
      <c r="AY154" s="183"/>
      <c r="AZ154" s="6"/>
      <c r="BA154" s="183"/>
      <c r="BB154" s="183"/>
      <c r="BC154" s="6"/>
      <c r="BD154" s="183"/>
      <c r="BE154" s="183"/>
      <c r="BF154" s="6"/>
      <c r="BG154" s="183"/>
      <c r="BH154" s="183"/>
      <c r="BI154" s="6"/>
      <c r="BJ154" s="183"/>
      <c r="BK154" s="183"/>
      <c r="BL154" s="6"/>
      <c r="BM154" s="183"/>
      <c r="BN154" s="183"/>
      <c r="BO154" s="6"/>
      <c r="BP154" s="183"/>
      <c r="BQ154" s="183"/>
      <c r="BR154" s="6"/>
      <c r="BS154" s="183"/>
      <c r="BT154" s="183"/>
      <c r="BU154" s="6"/>
      <c r="BV154" s="183"/>
      <c r="BW154" s="183"/>
      <c r="BX154" s="6"/>
      <c r="BY154" s="183"/>
      <c r="BZ154" s="183"/>
      <c r="CA154" s="6"/>
      <c r="CB154" s="183"/>
      <c r="CC154" s="183"/>
      <c r="CD154" s="6"/>
      <c r="CE154" s="183"/>
      <c r="CF154" s="183"/>
      <c r="CG154" s="6"/>
      <c r="CH154" s="183"/>
      <c r="CI154" s="183"/>
      <c r="CJ154" s="6"/>
      <c r="CK154" s="183"/>
      <c r="CL154" s="183"/>
      <c r="CM154" s="6"/>
      <c r="CN154" s="183"/>
      <c r="CP154" s="6"/>
      <c r="CS154" s="6"/>
    </row>
    <row r="155" spans="1:97" s="155" customFormat="1" ht="12.75" customHeight="1">
      <c r="A155" s="7" t="s">
        <v>123</v>
      </c>
      <c r="B155" s="183"/>
      <c r="C155" s="183"/>
      <c r="D155" s="183"/>
      <c r="E155" s="183"/>
      <c r="F155" s="183"/>
      <c r="G155" s="183"/>
      <c r="H155" s="183"/>
      <c r="I155" s="183"/>
      <c r="J155" s="6"/>
      <c r="K155" s="183"/>
      <c r="L155" s="183"/>
      <c r="M155" s="6"/>
      <c r="N155" s="183"/>
      <c r="O155" s="183"/>
      <c r="P155" s="6"/>
      <c r="Q155" s="183"/>
      <c r="R155" s="183"/>
      <c r="S155" s="6"/>
      <c r="T155" s="183"/>
      <c r="U155" s="183"/>
      <c r="V155" s="6"/>
      <c r="W155" s="183"/>
      <c r="X155" s="183"/>
      <c r="Y155" s="6"/>
      <c r="Z155" s="183"/>
      <c r="AA155" s="183"/>
      <c r="AB155" s="6"/>
      <c r="AC155" s="183"/>
      <c r="AD155" s="183"/>
      <c r="AE155" s="6"/>
      <c r="AF155" s="183"/>
      <c r="AG155" s="183"/>
      <c r="AH155" s="6"/>
      <c r="AI155" s="183"/>
      <c r="AJ155" s="183"/>
      <c r="AK155" s="6"/>
      <c r="AL155" s="183"/>
      <c r="AM155" s="183"/>
      <c r="AN155" s="6"/>
      <c r="AO155" s="183"/>
      <c r="AP155" s="6"/>
      <c r="AQ155" s="6"/>
      <c r="AR155" s="183"/>
      <c r="AS155" s="183"/>
      <c r="AT155" s="6"/>
      <c r="AU155" s="183"/>
      <c r="AV155" s="183"/>
      <c r="AW155" s="6"/>
      <c r="AX155" s="183"/>
      <c r="AY155" s="183"/>
      <c r="AZ155" s="6"/>
      <c r="BA155" s="183"/>
      <c r="BB155" s="183"/>
      <c r="BC155" s="6"/>
      <c r="BD155" s="183"/>
      <c r="BE155" s="183"/>
      <c r="BF155" s="6"/>
      <c r="BG155" s="183"/>
      <c r="BH155" s="183"/>
      <c r="BI155" s="6"/>
      <c r="BJ155" s="183"/>
      <c r="BK155" s="183"/>
      <c r="BL155" s="6"/>
      <c r="BM155" s="183"/>
      <c r="BN155" s="183"/>
      <c r="BO155" s="6"/>
      <c r="BP155" s="183"/>
      <c r="BQ155" s="183"/>
      <c r="BR155" s="6"/>
      <c r="BS155" s="183"/>
      <c r="BT155" s="183"/>
      <c r="BU155" s="6"/>
      <c r="BV155" s="183"/>
      <c r="BW155" s="183"/>
      <c r="BX155" s="6"/>
      <c r="BY155" s="6"/>
      <c r="BZ155" s="6"/>
      <c r="CA155" s="6"/>
      <c r="CB155" s="183"/>
      <c r="CC155" s="183"/>
      <c r="CD155" s="6"/>
      <c r="CE155" s="183"/>
      <c r="CF155" s="183"/>
      <c r="CG155" s="6"/>
      <c r="CH155" s="183"/>
      <c r="CI155" s="183"/>
      <c r="CJ155" s="6"/>
      <c r="CK155" s="183"/>
      <c r="CL155" s="183"/>
      <c r="CM155" s="6"/>
      <c r="CN155" s="6"/>
      <c r="CO155" s="6"/>
      <c r="CP155" s="6"/>
      <c r="CQ155" s="6"/>
      <c r="CR155" s="6"/>
      <c r="CS155" s="6"/>
    </row>
    <row r="156" spans="1:97" s="155" customFormat="1" ht="12.75" customHeight="1">
      <c r="A156" s="7" t="s">
        <v>227</v>
      </c>
      <c r="B156" s="183"/>
      <c r="C156" s="183"/>
      <c r="D156" s="183"/>
      <c r="E156" s="183"/>
      <c r="F156" s="183"/>
      <c r="G156" s="183"/>
      <c r="H156" s="183"/>
      <c r="I156" s="183"/>
      <c r="J156" s="6"/>
      <c r="K156" s="183"/>
      <c r="L156" s="183"/>
      <c r="M156" s="6"/>
      <c r="N156" s="183"/>
      <c r="O156" s="183"/>
      <c r="P156" s="6"/>
      <c r="Q156" s="183"/>
      <c r="R156" s="183"/>
      <c r="S156" s="6"/>
      <c r="T156" s="183"/>
      <c r="U156" s="183"/>
      <c r="V156" s="6"/>
      <c r="W156" s="183"/>
      <c r="X156" s="183"/>
      <c r="Y156" s="6"/>
      <c r="Z156" s="183"/>
      <c r="AA156" s="183"/>
      <c r="AB156" s="6"/>
      <c r="AC156" s="183"/>
      <c r="AD156" s="183"/>
      <c r="AE156" s="6"/>
      <c r="AF156" s="183"/>
      <c r="AG156" s="183"/>
      <c r="AH156" s="6"/>
      <c r="AI156" s="183"/>
      <c r="AJ156" s="183"/>
      <c r="AK156" s="6"/>
      <c r="AL156" s="6"/>
      <c r="AM156" s="6"/>
      <c r="AN156" s="6"/>
      <c r="AO156" s="6"/>
      <c r="AP156" s="6"/>
      <c r="AQ156" s="6"/>
      <c r="AR156" s="183"/>
      <c r="AS156" s="183"/>
      <c r="AT156" s="6"/>
      <c r="AU156" s="183"/>
      <c r="AV156" s="183"/>
      <c r="AW156" s="6"/>
      <c r="AX156" s="183"/>
      <c r="AY156" s="183"/>
      <c r="AZ156" s="6"/>
      <c r="BA156" s="183"/>
      <c r="BB156" s="183"/>
      <c r="BC156" s="6"/>
      <c r="BD156" s="183"/>
      <c r="BE156" s="183"/>
      <c r="BF156" s="6"/>
      <c r="BG156" s="6"/>
      <c r="BH156" s="6"/>
      <c r="BI156" s="6"/>
      <c r="BJ156" s="183"/>
      <c r="BK156" s="183"/>
      <c r="BL156" s="6"/>
      <c r="BM156" s="183"/>
      <c r="BN156" s="183"/>
      <c r="BO156" s="6"/>
      <c r="BP156" s="183"/>
      <c r="BQ156" s="183"/>
      <c r="BR156" s="6"/>
      <c r="BS156" s="183"/>
      <c r="BT156" s="183"/>
      <c r="BU156" s="6"/>
      <c r="BV156" s="6"/>
      <c r="BW156" s="6"/>
      <c r="BX156" s="6"/>
      <c r="BY156" s="183"/>
      <c r="BZ156" s="183"/>
      <c r="CA156" s="6"/>
      <c r="CB156" s="183"/>
      <c r="CC156" s="183"/>
      <c r="CD156" s="6"/>
      <c r="CE156" s="183"/>
      <c r="CF156" s="183"/>
      <c r="CG156" s="6"/>
      <c r="CH156" s="183"/>
      <c r="CI156" s="183"/>
      <c r="CJ156" s="6"/>
      <c r="CK156" s="183"/>
      <c r="CL156" s="183"/>
      <c r="CM156" s="6"/>
      <c r="CN156" s="183"/>
      <c r="CO156" s="183"/>
      <c r="CP156" s="6"/>
      <c r="CQ156" s="183"/>
      <c r="CS156" s="6"/>
    </row>
    <row r="157" spans="1:97" s="155" customFormat="1" ht="12.75" customHeight="1">
      <c r="A157" s="7" t="s">
        <v>184</v>
      </c>
      <c r="B157" s="183"/>
      <c r="C157" s="183"/>
      <c r="D157" s="183"/>
      <c r="E157" s="183"/>
      <c r="F157" s="183"/>
      <c r="G157" s="183"/>
      <c r="H157" s="183"/>
      <c r="I157" s="183"/>
      <c r="J157" s="6"/>
      <c r="K157" s="183"/>
      <c r="L157" s="183"/>
      <c r="M157" s="6"/>
      <c r="N157" s="183"/>
      <c r="O157" s="183"/>
      <c r="P157" s="6"/>
      <c r="Q157" s="183"/>
      <c r="R157" s="183"/>
      <c r="S157" s="6"/>
      <c r="T157" s="183"/>
      <c r="U157" s="183"/>
      <c r="V157" s="6"/>
      <c r="W157" s="183"/>
      <c r="X157" s="183"/>
      <c r="Y157" s="6"/>
      <c r="Z157" s="183"/>
      <c r="AA157" s="183"/>
      <c r="AB157" s="6"/>
      <c r="AC157" s="183"/>
      <c r="AD157" s="183"/>
      <c r="AE157" s="6"/>
      <c r="AF157" s="183"/>
      <c r="AG157" s="183"/>
      <c r="AH157" s="6"/>
      <c r="AI157" s="183"/>
      <c r="AJ157" s="183"/>
      <c r="AK157" s="6"/>
      <c r="AL157" s="6"/>
      <c r="AM157" s="6"/>
      <c r="AN157" s="6"/>
      <c r="AO157" s="6"/>
      <c r="AP157" s="6"/>
      <c r="AQ157" s="6"/>
      <c r="AR157" s="183"/>
      <c r="AS157" s="183"/>
      <c r="AT157" s="6"/>
      <c r="AU157" s="183"/>
      <c r="AV157" s="183"/>
      <c r="AW157" s="6"/>
      <c r="AX157" s="183"/>
      <c r="AY157" s="183"/>
      <c r="AZ157" s="6"/>
      <c r="BA157" s="183"/>
      <c r="BB157" s="183"/>
      <c r="BC157" s="6"/>
      <c r="BD157" s="183"/>
      <c r="BE157" s="183"/>
      <c r="BF157" s="6"/>
      <c r="BG157" s="6"/>
      <c r="BH157" s="6"/>
      <c r="BI157" s="6"/>
      <c r="BJ157" s="183"/>
      <c r="BK157" s="183"/>
      <c r="BL157" s="6"/>
      <c r="BM157" s="183"/>
      <c r="BN157" s="183"/>
      <c r="BO157" s="6"/>
      <c r="BP157" s="183"/>
      <c r="BQ157" s="183"/>
      <c r="BR157" s="6"/>
      <c r="BS157" s="183"/>
      <c r="BT157" s="183"/>
      <c r="BU157" s="6"/>
      <c r="BV157" s="6"/>
      <c r="BW157" s="6"/>
      <c r="BX157" s="6"/>
      <c r="BY157" s="183"/>
      <c r="BZ157" s="183"/>
      <c r="CA157" s="6"/>
      <c r="CB157" s="183"/>
      <c r="CC157" s="183"/>
      <c r="CD157" s="6"/>
      <c r="CE157" s="183"/>
      <c r="CF157" s="183"/>
      <c r="CG157" s="6"/>
      <c r="CH157" s="183"/>
      <c r="CI157" s="183"/>
      <c r="CJ157" s="6"/>
      <c r="CK157" s="183"/>
      <c r="CL157" s="183"/>
      <c r="CM157" s="6"/>
      <c r="CN157" s="183"/>
      <c r="CO157" s="183"/>
      <c r="CP157" s="6"/>
      <c r="CQ157" s="183"/>
      <c r="CS157" s="6"/>
    </row>
    <row r="158" spans="1:97" s="155" customFormat="1" ht="12.75" customHeight="1">
      <c r="A158" s="7" t="s">
        <v>262</v>
      </c>
      <c r="B158" s="183"/>
      <c r="C158" s="183"/>
      <c r="D158" s="183"/>
      <c r="E158" s="183"/>
      <c r="F158" s="183"/>
      <c r="G158" s="183"/>
      <c r="H158" s="183"/>
      <c r="I158" s="183"/>
      <c r="J158" s="6"/>
      <c r="K158" s="183"/>
      <c r="L158" s="183"/>
      <c r="M158" s="6"/>
      <c r="N158" s="183"/>
      <c r="O158" s="183"/>
      <c r="P158" s="6"/>
      <c r="Q158" s="183"/>
      <c r="R158" s="183"/>
      <c r="S158" s="6"/>
      <c r="T158" s="183"/>
      <c r="U158" s="183"/>
      <c r="V158" s="6"/>
      <c r="W158" s="183"/>
      <c r="X158" s="183"/>
      <c r="Y158" s="6"/>
      <c r="Z158" s="183"/>
      <c r="AA158" s="183"/>
      <c r="AB158" s="6"/>
      <c r="AC158" s="183"/>
      <c r="AD158" s="183"/>
      <c r="AE158" s="6"/>
      <c r="AF158" s="183"/>
      <c r="AG158" s="183"/>
      <c r="AH158" s="6"/>
      <c r="AI158" s="183"/>
      <c r="AJ158" s="183"/>
      <c r="AK158" s="6"/>
      <c r="AL158" s="6"/>
      <c r="AM158" s="6"/>
      <c r="AN158" s="6"/>
      <c r="AO158" s="6"/>
      <c r="AP158" s="6"/>
      <c r="AQ158" s="6"/>
      <c r="AR158" s="183"/>
      <c r="AS158" s="183"/>
      <c r="AT158" s="6"/>
      <c r="AU158" s="183"/>
      <c r="AV158" s="183"/>
      <c r="AW158" s="6"/>
      <c r="AX158" s="183"/>
      <c r="AY158" s="183"/>
      <c r="AZ158" s="6"/>
      <c r="BA158" s="183"/>
      <c r="BB158" s="183"/>
      <c r="BC158" s="6"/>
      <c r="BD158" s="183"/>
      <c r="BE158" s="183"/>
      <c r="BF158" s="6"/>
      <c r="BG158" s="6"/>
      <c r="BH158" s="6"/>
      <c r="BI158" s="6"/>
      <c r="BJ158" s="183"/>
      <c r="BK158" s="183"/>
      <c r="BL158" s="6"/>
      <c r="BM158" s="183"/>
      <c r="BN158" s="183"/>
      <c r="BO158" s="6"/>
      <c r="BP158" s="183"/>
      <c r="BQ158" s="183"/>
      <c r="BR158" s="6"/>
      <c r="BS158" s="183"/>
      <c r="BT158" s="183"/>
      <c r="BU158" s="6"/>
      <c r="BV158" s="6"/>
      <c r="BW158" s="6"/>
      <c r="BX158" s="6"/>
      <c r="BY158" s="183"/>
      <c r="BZ158" s="183"/>
      <c r="CA158" s="6"/>
      <c r="CB158" s="183"/>
      <c r="CC158" s="183"/>
      <c r="CD158" s="6"/>
      <c r="CE158" s="183"/>
      <c r="CF158" s="183"/>
      <c r="CG158" s="6"/>
      <c r="CH158" s="183"/>
      <c r="CI158" s="183"/>
      <c r="CJ158" s="6"/>
      <c r="CK158" s="183"/>
      <c r="CL158" s="183"/>
      <c r="CM158" s="6"/>
      <c r="CN158" s="183"/>
      <c r="CO158" s="183"/>
      <c r="CP158" s="6"/>
      <c r="CQ158" s="183"/>
      <c r="CS158" s="6"/>
    </row>
    <row r="159" spans="1:97" s="155" customFormat="1" ht="12.75" customHeight="1">
      <c r="A159" s="8" t="s">
        <v>116</v>
      </c>
      <c r="B159" s="183"/>
      <c r="C159" s="183"/>
      <c r="D159" s="183"/>
      <c r="E159" s="183"/>
      <c r="F159" s="183"/>
      <c r="G159" s="183"/>
      <c r="H159" s="183"/>
      <c r="I159" s="183"/>
      <c r="J159" s="6"/>
      <c r="K159" s="183"/>
      <c r="L159" s="183"/>
      <c r="M159" s="6"/>
      <c r="N159" s="183"/>
      <c r="O159" s="183"/>
      <c r="P159" s="6"/>
      <c r="Q159" s="183"/>
      <c r="R159" s="183"/>
      <c r="S159" s="6"/>
      <c r="T159" s="183"/>
      <c r="U159" s="183"/>
      <c r="V159" s="6"/>
      <c r="W159" s="183"/>
      <c r="X159" s="183"/>
      <c r="Y159" s="6"/>
      <c r="Z159" s="183"/>
      <c r="AA159" s="183"/>
      <c r="AB159" s="6"/>
      <c r="AC159" s="183"/>
      <c r="AD159" s="183"/>
      <c r="AE159" s="6"/>
      <c r="AF159" s="183"/>
      <c r="AG159" s="183"/>
      <c r="AH159" s="6"/>
      <c r="AI159" s="183"/>
      <c r="AJ159" s="183"/>
      <c r="AK159" s="6"/>
      <c r="AL159" s="183"/>
      <c r="AM159" s="183"/>
      <c r="AN159" s="6"/>
      <c r="AO159" s="183"/>
      <c r="AP159" s="183"/>
      <c r="AQ159" s="6"/>
      <c r="AR159" s="183"/>
      <c r="AS159" s="183"/>
      <c r="AT159" s="6"/>
      <c r="AU159" s="183"/>
      <c r="AV159" s="183"/>
      <c r="AW159" s="6"/>
      <c r="AX159" s="183"/>
      <c r="AY159" s="183"/>
      <c r="AZ159" s="6"/>
      <c r="BA159" s="183"/>
      <c r="BB159" s="183"/>
      <c r="BC159" s="6"/>
      <c r="BD159" s="183"/>
      <c r="BE159" s="183"/>
      <c r="BF159" s="6"/>
      <c r="BG159" s="183"/>
      <c r="BH159" s="183"/>
      <c r="BI159" s="6"/>
      <c r="BJ159" s="183"/>
      <c r="BK159" s="183"/>
      <c r="BL159" s="6"/>
      <c r="BM159" s="183"/>
      <c r="BN159" s="183"/>
      <c r="BO159" s="6"/>
      <c r="BP159" s="183"/>
      <c r="BQ159" s="183"/>
      <c r="BR159" s="6"/>
      <c r="BS159" s="183"/>
      <c r="BT159" s="183"/>
      <c r="BU159" s="6"/>
      <c r="BV159" s="183"/>
      <c r="BW159" s="183"/>
      <c r="BX159" s="6"/>
      <c r="BY159" s="183"/>
      <c r="BZ159" s="183"/>
      <c r="CA159" s="6"/>
      <c r="CB159" s="183"/>
      <c r="CC159" s="183"/>
      <c r="CD159" s="6"/>
      <c r="CE159" s="183"/>
      <c r="CF159" s="183"/>
      <c r="CG159" s="6"/>
      <c r="CH159" s="183"/>
      <c r="CI159" s="183"/>
      <c r="CJ159" s="6"/>
      <c r="CK159" s="183"/>
      <c r="CL159" s="183"/>
      <c r="CM159" s="6"/>
      <c r="CN159" s="183"/>
      <c r="CP159" s="6"/>
      <c r="CS159" s="6"/>
    </row>
    <row r="160" spans="1:97" s="155" customFormat="1" ht="12.75" customHeight="1">
      <c r="A160" s="8" t="s">
        <v>264</v>
      </c>
      <c r="B160" s="183"/>
      <c r="C160" s="183"/>
      <c r="D160" s="183"/>
      <c r="E160" s="183"/>
      <c r="F160" s="183"/>
      <c r="G160" s="183"/>
      <c r="H160" s="183"/>
      <c r="I160" s="183"/>
      <c r="J160" s="6"/>
      <c r="K160" s="183"/>
      <c r="L160" s="183"/>
      <c r="M160" s="6"/>
      <c r="N160" s="183"/>
      <c r="O160" s="183"/>
      <c r="P160" s="6"/>
      <c r="Q160" s="183"/>
      <c r="R160" s="183"/>
      <c r="S160" s="6"/>
      <c r="T160" s="183"/>
      <c r="U160" s="183"/>
      <c r="V160" s="6"/>
      <c r="W160" s="183"/>
      <c r="X160" s="183"/>
      <c r="Y160" s="6"/>
      <c r="Z160" s="183"/>
      <c r="AA160" s="183"/>
      <c r="AB160" s="6"/>
      <c r="AC160" s="183"/>
      <c r="AD160" s="183"/>
      <c r="AE160" s="6"/>
      <c r="AF160" s="183"/>
      <c r="AG160" s="183"/>
      <c r="AH160" s="6"/>
      <c r="AI160" s="183"/>
      <c r="AJ160" s="183"/>
      <c r="AK160" s="6"/>
      <c r="AL160" s="183"/>
      <c r="AM160" s="183"/>
      <c r="AN160" s="6"/>
      <c r="AO160" s="183"/>
      <c r="AP160" s="183"/>
      <c r="AQ160" s="6"/>
      <c r="AR160" s="183"/>
      <c r="AS160" s="183"/>
      <c r="AT160" s="6"/>
      <c r="AU160" s="183"/>
      <c r="AV160" s="183"/>
      <c r="AW160" s="6"/>
      <c r="AX160" s="183"/>
      <c r="AY160" s="183"/>
      <c r="AZ160" s="6"/>
      <c r="BA160" s="183"/>
      <c r="BB160" s="183"/>
      <c r="BC160" s="6"/>
      <c r="BD160" s="183"/>
      <c r="BE160" s="183"/>
      <c r="BF160" s="6"/>
      <c r="BG160" s="183"/>
      <c r="BH160" s="183"/>
      <c r="BI160" s="6"/>
      <c r="BJ160" s="183"/>
      <c r="BK160" s="183"/>
      <c r="BL160" s="6"/>
      <c r="BM160" s="183"/>
      <c r="BN160" s="183"/>
      <c r="BO160" s="6"/>
      <c r="BP160" s="183"/>
      <c r="BQ160" s="183"/>
      <c r="BR160" s="6"/>
      <c r="BS160" s="183"/>
      <c r="BT160" s="183"/>
      <c r="BU160" s="6"/>
      <c r="BV160" s="183"/>
      <c r="BW160" s="183"/>
      <c r="BX160" s="6"/>
      <c r="BY160" s="183"/>
      <c r="BZ160" s="183"/>
      <c r="CA160" s="6"/>
      <c r="CB160" s="183"/>
      <c r="CC160" s="183"/>
      <c r="CD160" s="6"/>
      <c r="CE160" s="183"/>
      <c r="CF160" s="183"/>
      <c r="CG160" s="6"/>
      <c r="CH160" s="183"/>
      <c r="CI160" s="183"/>
      <c r="CJ160" s="6"/>
      <c r="CK160" s="183"/>
      <c r="CL160" s="183"/>
      <c r="CM160" s="6"/>
      <c r="CN160" s="183"/>
      <c r="CP160" s="6"/>
      <c r="CS160" s="6"/>
    </row>
    <row r="161" spans="1:97" s="155" customFormat="1" ht="12.75" customHeight="1">
      <c r="A161" s="8" t="s">
        <v>117</v>
      </c>
      <c r="B161" s="183"/>
      <c r="C161" s="183"/>
      <c r="D161" s="183"/>
      <c r="E161" s="183"/>
      <c r="F161" s="183"/>
      <c r="G161" s="183"/>
      <c r="H161" s="183"/>
      <c r="I161" s="183"/>
      <c r="J161" s="6"/>
      <c r="K161" s="183"/>
      <c r="L161" s="183"/>
      <c r="M161" s="6"/>
      <c r="N161" s="183"/>
      <c r="O161" s="183"/>
      <c r="P161" s="6"/>
      <c r="Q161" s="183"/>
      <c r="R161" s="183"/>
      <c r="S161" s="6"/>
      <c r="T161" s="183"/>
      <c r="U161" s="183"/>
      <c r="V161" s="6"/>
      <c r="W161" s="183"/>
      <c r="X161" s="183"/>
      <c r="Y161" s="6"/>
      <c r="Z161" s="183"/>
      <c r="AA161" s="183"/>
      <c r="AB161" s="6"/>
      <c r="AC161" s="183"/>
      <c r="AD161" s="183"/>
      <c r="AE161" s="6"/>
      <c r="AF161" s="183"/>
      <c r="AG161" s="183"/>
      <c r="AH161" s="6"/>
      <c r="AI161" s="183"/>
      <c r="AJ161" s="183"/>
      <c r="AK161" s="6"/>
      <c r="AL161" s="183"/>
      <c r="AM161" s="183"/>
      <c r="AN161" s="6"/>
      <c r="AO161" s="183"/>
      <c r="AP161" s="183"/>
      <c r="AQ161" s="6"/>
      <c r="AR161" s="183"/>
      <c r="AS161" s="183"/>
      <c r="AT161" s="6"/>
      <c r="AU161" s="183"/>
      <c r="AV161" s="183"/>
      <c r="AW161" s="6"/>
      <c r="AX161" s="183"/>
      <c r="AY161" s="183"/>
      <c r="AZ161" s="6"/>
      <c r="BA161" s="183"/>
      <c r="BB161" s="183"/>
      <c r="BC161" s="6"/>
      <c r="BD161" s="183"/>
      <c r="BE161" s="183"/>
      <c r="BF161" s="6"/>
      <c r="BG161" s="183"/>
      <c r="BH161" s="183"/>
      <c r="BI161" s="6"/>
      <c r="BJ161" s="183"/>
      <c r="BK161" s="183"/>
      <c r="BL161" s="6"/>
      <c r="BM161" s="183"/>
      <c r="BN161" s="183"/>
      <c r="BO161" s="6"/>
      <c r="BP161" s="183"/>
      <c r="BQ161" s="183"/>
      <c r="BR161" s="6"/>
      <c r="BS161" s="183"/>
      <c r="BT161" s="183"/>
      <c r="BU161" s="6"/>
      <c r="BV161" s="183"/>
      <c r="BW161" s="183"/>
      <c r="BX161" s="6"/>
      <c r="BY161" s="183"/>
      <c r="BZ161" s="183"/>
      <c r="CA161" s="6"/>
      <c r="CB161" s="183"/>
      <c r="CC161" s="183"/>
      <c r="CD161" s="6"/>
      <c r="CE161" s="183"/>
      <c r="CF161" s="183"/>
      <c r="CG161" s="6"/>
      <c r="CH161" s="183"/>
      <c r="CI161" s="183"/>
      <c r="CJ161" s="6"/>
      <c r="CK161" s="183"/>
      <c r="CL161" s="183"/>
      <c r="CM161" s="6"/>
      <c r="CN161" s="183"/>
      <c r="CP161" s="6"/>
      <c r="CS161" s="6"/>
    </row>
    <row r="162" spans="1:97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97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97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BJ4:BL4"/>
    <mergeCell ref="BG4:BI4"/>
    <mergeCell ref="BD4:BF4"/>
    <mergeCell ref="BA4:BC4"/>
    <mergeCell ref="AX4:AZ4"/>
    <mergeCell ref="BY4:CA4"/>
    <mergeCell ref="BV4:BX4"/>
    <mergeCell ref="BS4:BU4"/>
    <mergeCell ref="BP4:BR4"/>
    <mergeCell ref="BM4:BO4"/>
    <mergeCell ref="CN4:CP4"/>
    <mergeCell ref="CK4:CM4"/>
    <mergeCell ref="CH4:CJ4"/>
    <mergeCell ref="CE4:CG4"/>
    <mergeCell ref="CB4:CD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W4:Y4"/>
    <mergeCell ref="T4:V4"/>
    <mergeCell ref="Q4:S4"/>
    <mergeCell ref="N4:P4"/>
    <mergeCell ref="K4:M4"/>
    <mergeCell ref="H4:J4"/>
    <mergeCell ref="AL4:AN4"/>
    <mergeCell ref="AI4:AK4"/>
    <mergeCell ref="AF4:AH4"/>
    <mergeCell ref="AC4:AE4"/>
    <mergeCell ref="Z4:AB4"/>
    <mergeCell ref="AU4:AW4"/>
    <mergeCell ref="AR4:AT4"/>
    <mergeCell ref="AO4:AQ4"/>
  </mergeCells>
  <pageMargins left="0.70866141732283472" right="0.70866141732283472" top="0.78740157480314965" bottom="0.78740157480314965" header="0.31496062992125984" footer="0.31496062992125984"/>
  <pageSetup paperSize="9" scale="56" fitToWidth="2" fitToHeight="2" pageOrder="overThenDown" orientation="portrait" r:id="rId1"/>
  <rowBreaks count="1" manualBreakCount="1">
    <brk id="86" max="6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1" width="5.6640625" style="14" customWidth="1"/>
    <col min="32" max="43" width="5.6640625" style="14" hidden="1" customWidth="1"/>
    <col min="44" max="46" width="5.6640625" style="14" customWidth="1"/>
    <col min="47" max="52" width="5.6640625" style="14" hidden="1" customWidth="1"/>
    <col min="53" max="58" width="5.6640625" style="14" customWidth="1"/>
    <col min="59" max="61" width="5.6640625" style="14" hidden="1" customWidth="1"/>
    <col min="62" max="64" width="5.6640625" style="14" customWidth="1"/>
    <col min="65" max="67" width="5.6640625" style="14" hidden="1" customWidth="1"/>
    <col min="68" max="76" width="5.6640625" style="14" customWidth="1"/>
    <col min="77" max="91" width="5.6640625" style="14" hidden="1" customWidth="1"/>
    <col min="92" max="97" width="5.6640625" style="14" customWidth="1"/>
    <col min="98" max="16384" width="11" style="14"/>
  </cols>
  <sheetData>
    <row r="1" spans="1:136" ht="13.6">
      <c r="A1" s="13" t="s">
        <v>0</v>
      </c>
      <c r="B1" s="13"/>
      <c r="C1" s="13"/>
    </row>
    <row r="2" spans="1:136" ht="13.6">
      <c r="A2" s="13" t="s">
        <v>256</v>
      </c>
      <c r="B2" s="13"/>
      <c r="C2" s="13"/>
    </row>
    <row r="3" spans="1:136" ht="3.75" customHeight="1">
      <c r="A3" s="16"/>
      <c r="B3" s="16"/>
      <c r="C3" s="16"/>
    </row>
    <row r="4" spans="1:136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8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12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248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136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136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237</v>
      </c>
      <c r="I6" s="2">
        <v>731</v>
      </c>
      <c r="J6" s="2">
        <f>SUM(H6:I6)</f>
        <v>968</v>
      </c>
      <c r="K6" s="2">
        <v>140</v>
      </c>
      <c r="L6" s="2">
        <v>391</v>
      </c>
      <c r="M6" s="2">
        <f>SUM(K6:L6)</f>
        <v>531</v>
      </c>
      <c r="N6" s="2">
        <v>467</v>
      </c>
      <c r="O6" s="2">
        <v>696</v>
      </c>
      <c r="P6" s="2">
        <f>SUM(N6:O6)</f>
        <v>1163</v>
      </c>
      <c r="Q6" s="2">
        <v>89</v>
      </c>
      <c r="R6" s="2">
        <v>446</v>
      </c>
      <c r="S6" s="2">
        <f>SUM(Q6:R6)</f>
        <v>535</v>
      </c>
      <c r="T6" s="2" t="s">
        <v>35</v>
      </c>
      <c r="U6" s="2" t="s">
        <v>35</v>
      </c>
      <c r="V6" s="2">
        <f>SUM(T6:U6)</f>
        <v>0</v>
      </c>
      <c r="W6" s="2">
        <v>76</v>
      </c>
      <c r="X6" s="2">
        <v>201</v>
      </c>
      <c r="Y6" s="2">
        <f>SUM(W6:X6)</f>
        <v>277</v>
      </c>
      <c r="Z6" s="2" t="s">
        <v>35</v>
      </c>
      <c r="AA6" s="2" t="s">
        <v>35</v>
      </c>
      <c r="AB6" s="2">
        <f>SUM(Z6:AA6)</f>
        <v>0</v>
      </c>
      <c r="AC6" s="2">
        <v>40</v>
      </c>
      <c r="AD6" s="2">
        <v>74</v>
      </c>
      <c r="AE6" s="2">
        <f>SUM(AC6:AD6)</f>
        <v>114</v>
      </c>
      <c r="AF6" s="2" t="s">
        <v>35</v>
      </c>
      <c r="AG6" s="2" t="s">
        <v>35</v>
      </c>
      <c r="AH6" s="2">
        <f>SUM(AF6:AG6)</f>
        <v>0</v>
      </c>
      <c r="AI6" s="2" t="s">
        <v>35</v>
      </c>
      <c r="AJ6" s="2" t="s">
        <v>35</v>
      </c>
      <c r="AK6" s="2">
        <f>SUM(AI6:AJ6)</f>
        <v>0</v>
      </c>
      <c r="AL6" s="2" t="s">
        <v>35</v>
      </c>
      <c r="AM6" s="2" t="s">
        <v>35</v>
      </c>
      <c r="AN6" s="2">
        <f>SUM(AL6:AM6)</f>
        <v>0</v>
      </c>
      <c r="AO6" s="2" t="s">
        <v>35</v>
      </c>
      <c r="AP6" s="2" t="s">
        <v>35</v>
      </c>
      <c r="AQ6" s="2">
        <f>SUM(AO6:AP6)</f>
        <v>0</v>
      </c>
      <c r="AR6" s="2">
        <v>50</v>
      </c>
      <c r="AS6" s="2">
        <v>61</v>
      </c>
      <c r="AT6" s="2">
        <f>SUM(AR6:AS6)</f>
        <v>111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123</v>
      </c>
      <c r="BB6" s="2">
        <v>144</v>
      </c>
      <c r="BC6" s="2">
        <f>SUM(BA6:BB6)</f>
        <v>267</v>
      </c>
      <c r="BD6" s="2">
        <v>9</v>
      </c>
      <c r="BE6" s="2">
        <v>11</v>
      </c>
      <c r="BF6" s="2">
        <f>SUM(BD6:BE6)</f>
        <v>20</v>
      </c>
      <c r="BG6" s="2" t="s">
        <v>35</v>
      </c>
      <c r="BH6" s="2" t="s">
        <v>35</v>
      </c>
      <c r="BI6" s="2">
        <f>SUM(BG6:BH6)</f>
        <v>0</v>
      </c>
      <c r="BJ6" s="2">
        <v>4</v>
      </c>
      <c r="BK6" s="2">
        <v>23</v>
      </c>
      <c r="BL6" s="2">
        <f>SUM(BJ6:BK6)</f>
        <v>27</v>
      </c>
      <c r="BM6" s="2" t="s">
        <v>35</v>
      </c>
      <c r="BN6" s="2" t="s">
        <v>35</v>
      </c>
      <c r="BO6" s="2">
        <f>SUM(BM6:BN6)</f>
        <v>0</v>
      </c>
      <c r="BP6" s="2">
        <v>3</v>
      </c>
      <c r="BQ6" s="2">
        <v>22</v>
      </c>
      <c r="BR6" s="2">
        <f>SUM(BP6:BQ6)</f>
        <v>25</v>
      </c>
      <c r="BS6" s="2" t="s">
        <v>35</v>
      </c>
      <c r="BT6" s="2">
        <v>6</v>
      </c>
      <c r="BU6" s="2">
        <f>SUM(BS6:BT6)</f>
        <v>6</v>
      </c>
      <c r="BV6" s="2">
        <v>3</v>
      </c>
      <c r="BW6" s="2">
        <v>15</v>
      </c>
      <c r="BX6" s="2">
        <f>SUM(BV6:BW6)</f>
        <v>18</v>
      </c>
      <c r="BY6" s="2" t="s">
        <v>35</v>
      </c>
      <c r="BZ6" s="2" t="s">
        <v>35</v>
      </c>
      <c r="CA6" s="2">
        <f>SUM(BY6:BZ6)</f>
        <v>0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105</v>
      </c>
      <c r="CO6" s="2">
        <v>180</v>
      </c>
      <c r="CP6" s="2">
        <f>SUM(CN6:CO6)</f>
        <v>285</v>
      </c>
      <c r="CQ6" s="2">
        <v>1346</v>
      </c>
      <c r="CR6" s="2">
        <v>3001</v>
      </c>
      <c r="CS6" s="2">
        <f>SUM(CQ6:CR6)</f>
        <v>4347</v>
      </c>
      <c r="CT6" s="118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136" s="155" customFormat="1" ht="3.75" customHeight="1">
      <c r="A8" s="185"/>
      <c r="B8" s="186"/>
      <c r="C8" s="185"/>
      <c r="D8" s="189"/>
      <c r="E8" s="183"/>
      <c r="G8" s="188"/>
    </row>
    <row r="9" spans="1:136" s="17" customFormat="1" ht="12.75" customHeight="1">
      <c r="A9" s="45">
        <v>1</v>
      </c>
      <c r="B9" s="26" t="s">
        <v>201</v>
      </c>
      <c r="C9" s="30">
        <v>261</v>
      </c>
      <c r="D9" s="26" t="s">
        <v>34</v>
      </c>
      <c r="E9" s="17">
        <v>342853</v>
      </c>
      <c r="F9" s="17">
        <v>4</v>
      </c>
      <c r="G9" s="6" t="s">
        <v>272</v>
      </c>
      <c r="H9" s="6">
        <v>8</v>
      </c>
      <c r="I9" s="6">
        <v>12</v>
      </c>
      <c r="J9" s="6">
        <f>IF(OR(ISNUMBER(I9),ISNUMBER(H9)),SUM(H9:I9),"0")</f>
        <v>20</v>
      </c>
      <c r="K9" s="6">
        <v>1</v>
      </c>
      <c r="L9" s="6">
        <v>8</v>
      </c>
      <c r="M9" s="6">
        <f>IF(OR(ISNUMBER(L9),ISNUMBER(K9)),SUM(K9:L9),"0")</f>
        <v>9</v>
      </c>
      <c r="N9" s="6">
        <v>27</v>
      </c>
      <c r="O9" s="6">
        <v>22</v>
      </c>
      <c r="P9" s="6">
        <f>IF(OR(ISNUMBER(O9),ISNUMBER(N9)),SUM(N9:O9),"0")</f>
        <v>49</v>
      </c>
      <c r="Q9" s="6">
        <v>6</v>
      </c>
      <c r="R9" s="6">
        <v>25</v>
      </c>
      <c r="S9" s="6">
        <f>IF(OR(ISNUMBER(R9),ISNUMBER(Q9)),SUM(Q9:R9),"0")</f>
        <v>31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 t="s">
        <v>35</v>
      </c>
      <c r="AD9" s="6">
        <v>2</v>
      </c>
      <c r="AE9" s="6">
        <f>IF(OR(ISNUMBER(AD9),ISNUMBER(AC9)),SUM(AC9:AD9),"0")</f>
        <v>2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 t="s">
        <v>35</v>
      </c>
      <c r="AM9" s="6" t="s">
        <v>35</v>
      </c>
      <c r="AN9" s="6" t="str">
        <f>IF(OR(ISNUMBER(AM9),ISNUMBER(AL9)),SUM(AL9:AM9),"0")</f>
        <v>0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2</v>
      </c>
      <c r="BB9" s="6">
        <v>8</v>
      </c>
      <c r="BC9" s="6">
        <f>IF(OR(ISNUMBER(BB9),ISNUMBER(BA9)),SUM(BA9:BB9),"0")</f>
        <v>10</v>
      </c>
      <c r="BD9" s="6">
        <v>1</v>
      </c>
      <c r="BE9" s="6">
        <v>2</v>
      </c>
      <c r="BF9" s="6">
        <f>IF(OR(ISNUMBER(BE9),ISNUMBER(BD9)),SUM(BD9:BE9),"0")</f>
        <v>3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 t="s">
        <v>35</v>
      </c>
      <c r="BL9" s="6" t="str">
        <f>IF(OR(ISNUMBER(BK9),ISNUMBER(BJ9)),SUM(BJ9:BK9),"0")</f>
        <v>0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 t="s">
        <v>35</v>
      </c>
      <c r="BR9" s="6" t="str">
        <f>IF(OR(ISNUMBER(BQ9),ISNUMBER(BP9)),SUM(BP9:BQ9),"0")</f>
        <v>0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 t="s">
        <v>35</v>
      </c>
      <c r="CO9" s="6">
        <v>1</v>
      </c>
      <c r="CP9" s="6">
        <f>IF(OR(ISNUMBER(CO9),ISNUMBER(CN9)),SUM(CN9:CO9),"0")</f>
        <v>1</v>
      </c>
      <c r="CQ9" s="6">
        <v>45</v>
      </c>
      <c r="CR9" s="6">
        <v>80</v>
      </c>
      <c r="CS9" s="6">
        <f>IF(OR(ISNUMBER(CR9),ISNUMBER(CQ9)),SUM(CQ9:CR9),"0")</f>
        <v>125</v>
      </c>
    </row>
    <row r="10" spans="1:136" s="17" customFormat="1" ht="12.75" customHeight="1">
      <c r="A10" s="45">
        <v>2</v>
      </c>
      <c r="B10" s="26" t="s">
        <v>202</v>
      </c>
      <c r="C10" s="30">
        <v>351</v>
      </c>
      <c r="D10" s="26" t="s">
        <v>36</v>
      </c>
      <c r="E10" s="17">
        <v>122299</v>
      </c>
      <c r="F10" s="17">
        <v>4</v>
      </c>
      <c r="G10" s="6" t="s">
        <v>272</v>
      </c>
      <c r="H10" s="6">
        <v>4</v>
      </c>
      <c r="I10" s="6">
        <v>15</v>
      </c>
      <c r="J10" s="6">
        <f t="shared" ref="J10:J73" si="0">IF(OR(ISNUMBER(I10),ISNUMBER(H10)),SUM(H10:I10),"0")</f>
        <v>19</v>
      </c>
      <c r="K10" s="6" t="s">
        <v>35</v>
      </c>
      <c r="L10" s="6">
        <v>3</v>
      </c>
      <c r="M10" s="6">
        <f t="shared" ref="M10:M73" si="1">IF(OR(ISNUMBER(L10),ISNUMBER(K10)),SUM(K10:L10),"0")</f>
        <v>3</v>
      </c>
      <c r="N10" s="6">
        <v>11</v>
      </c>
      <c r="O10" s="6">
        <v>17</v>
      </c>
      <c r="P10" s="6">
        <f t="shared" ref="P10:P73" si="2">IF(OR(ISNUMBER(O10),ISNUMBER(N10)),SUM(N10:O10),"0")</f>
        <v>28</v>
      </c>
      <c r="Q10" s="6">
        <v>1</v>
      </c>
      <c r="R10" s="6">
        <v>9</v>
      </c>
      <c r="S10" s="6">
        <f t="shared" ref="S10:S73" si="3">IF(OR(ISNUMBER(R10),ISNUMBER(Q10)),SUM(Q10:R10),"0")</f>
        <v>10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 t="s">
        <v>35</v>
      </c>
      <c r="AM10" s="6" t="s">
        <v>35</v>
      </c>
      <c r="AN10" s="6" t="str">
        <f t="shared" ref="AN10:AN73" si="10">IF(OR(ISNUMBER(AM10),ISNUMBER(AL10)),SUM(AL10:AM10),"0")</f>
        <v>0</v>
      </c>
      <c r="AO10" s="6" t="s">
        <v>35</v>
      </c>
      <c r="AP10" s="6" t="s">
        <v>35</v>
      </c>
      <c r="AQ10" s="6" t="str">
        <f t="shared" ref="AQ10:AQ73" si="11">IF(OR(ISNUMBER(AP10),ISNUMBER(AO10)),SUM(AO10:AP10),"0")</f>
        <v>0</v>
      </c>
      <c r="AR10" s="6" t="s">
        <v>35</v>
      </c>
      <c r="AS10" s="6" t="s">
        <v>35</v>
      </c>
      <c r="AT10" s="6" t="str">
        <f t="shared" ref="AT10:AT73" si="12">IF(OR(ISNUMBER(AS10),ISNUMBER(AR10)),SUM(AR10:AS10),"0")</f>
        <v>0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7</v>
      </c>
      <c r="BB10" s="6">
        <v>7</v>
      </c>
      <c r="BC10" s="6">
        <f t="shared" ref="BC10:BC73" si="15">IF(OR(ISNUMBER(BB10),ISNUMBER(BA10)),SUM(BA10:BB10),"0")</f>
        <v>14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>
        <v>1</v>
      </c>
      <c r="BK10" s="6">
        <v>1</v>
      </c>
      <c r="BL10" s="6">
        <f t="shared" ref="BL10:BL73" si="18">IF(OR(ISNUMBER(BK10),ISNUMBER(BJ10)),SUM(BJ10:BK10),"0")</f>
        <v>2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 t="s">
        <v>35</v>
      </c>
      <c r="BR10" s="6" t="str">
        <f t="shared" ref="BR10:BR73" si="20">IF(OR(ISNUMBER(BQ10),ISNUMBER(BP10)),SUM(BP10:BQ10),"0")</f>
        <v>0</v>
      </c>
      <c r="BS10" s="6" t="s">
        <v>35</v>
      </c>
      <c r="BT10" s="6" t="s">
        <v>35</v>
      </c>
      <c r="BU10" s="6" t="str">
        <f t="shared" ref="BU10:BU73" si="21">IF(OR(ISNUMBER(BT10),ISNUMBER(BS10)),SUM(BS10:BT10),"0")</f>
        <v>0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 t="s">
        <v>35</v>
      </c>
      <c r="CO10" s="6">
        <v>2</v>
      </c>
      <c r="CP10" s="6">
        <f t="shared" ref="CP10:CP73" si="28">IF(OR(ISNUMBER(CO10),ISNUMBER(CN10)),SUM(CN10:CO10),"0")</f>
        <v>2</v>
      </c>
      <c r="CQ10" s="6">
        <v>25</v>
      </c>
      <c r="CR10" s="6">
        <v>55</v>
      </c>
      <c r="CS10" s="6">
        <f t="shared" ref="CS10:CS73" si="29">IF(OR(ISNUMBER(CR10),ISNUMBER(CQ10)),SUM(CQ10:CR10),"0")</f>
        <v>80</v>
      </c>
      <c r="CT10" s="183"/>
      <c r="CU10" s="183"/>
      <c r="CV10" s="183"/>
      <c r="CW10" s="183"/>
      <c r="CX10" s="183"/>
      <c r="CY10" s="183"/>
      <c r="CZ10" s="183"/>
      <c r="DA10" s="6"/>
      <c r="DB10" s="6"/>
      <c r="DC10" s="6"/>
      <c r="DD10" s="6"/>
      <c r="DE10" s="6"/>
    </row>
    <row r="11" spans="1:136" s="17" customFormat="1" ht="12.75" customHeight="1">
      <c r="A11" s="45">
        <v>12</v>
      </c>
      <c r="B11" s="26" t="s">
        <v>203</v>
      </c>
      <c r="C11" s="30">
        <v>2701</v>
      </c>
      <c r="D11" s="26" t="s">
        <v>37</v>
      </c>
      <c r="E11" s="17">
        <v>164802</v>
      </c>
      <c r="F11" s="17">
        <v>4</v>
      </c>
      <c r="G11" s="6" t="s">
        <v>272</v>
      </c>
      <c r="H11" s="6">
        <v>3</v>
      </c>
      <c r="I11" s="6">
        <v>17</v>
      </c>
      <c r="J11" s="6">
        <f t="shared" si="0"/>
        <v>20</v>
      </c>
      <c r="K11" s="6">
        <v>1</v>
      </c>
      <c r="L11" s="6">
        <v>13</v>
      </c>
      <c r="M11" s="6">
        <f t="shared" si="1"/>
        <v>14</v>
      </c>
      <c r="N11" s="6">
        <v>18</v>
      </c>
      <c r="O11" s="6">
        <v>19</v>
      </c>
      <c r="P11" s="6">
        <f t="shared" si="2"/>
        <v>37</v>
      </c>
      <c r="Q11" s="6">
        <v>1</v>
      </c>
      <c r="R11" s="6">
        <v>5</v>
      </c>
      <c r="S11" s="6">
        <f t="shared" si="3"/>
        <v>6</v>
      </c>
      <c r="T11" s="6" t="s">
        <v>35</v>
      </c>
      <c r="U11" s="6" t="s">
        <v>35</v>
      </c>
      <c r="V11" s="6" t="str">
        <f t="shared" si="4"/>
        <v>0</v>
      </c>
      <c r="W11" s="6">
        <v>4</v>
      </c>
      <c r="X11" s="6">
        <v>13</v>
      </c>
      <c r="Y11" s="6">
        <f t="shared" si="5"/>
        <v>17</v>
      </c>
      <c r="Z11" s="6" t="s">
        <v>35</v>
      </c>
      <c r="AA11" s="6" t="s">
        <v>35</v>
      </c>
      <c r="AB11" s="6" t="str">
        <f t="shared" si="6"/>
        <v>0</v>
      </c>
      <c r="AC11" s="6">
        <v>2</v>
      </c>
      <c r="AD11" s="6">
        <v>4</v>
      </c>
      <c r="AE11" s="6">
        <f t="shared" si="7"/>
        <v>6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 t="s">
        <v>35</v>
      </c>
      <c r="AM11" s="6" t="s">
        <v>35</v>
      </c>
      <c r="AN11" s="6" t="str">
        <f t="shared" si="10"/>
        <v>0</v>
      </c>
      <c r="AO11" s="6" t="s">
        <v>35</v>
      </c>
      <c r="AP11" s="6" t="s">
        <v>35</v>
      </c>
      <c r="AQ11" s="6" t="str">
        <f t="shared" si="11"/>
        <v>0</v>
      </c>
      <c r="AR11" s="6" t="s">
        <v>35</v>
      </c>
      <c r="AS11" s="6" t="s">
        <v>35</v>
      </c>
      <c r="AT11" s="6" t="str">
        <f t="shared" si="12"/>
        <v>0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9</v>
      </c>
      <c r="BB11" s="6">
        <v>4</v>
      </c>
      <c r="BC11" s="6">
        <f t="shared" si="15"/>
        <v>13</v>
      </c>
      <c r="BD11" s="6" t="s">
        <v>35</v>
      </c>
      <c r="BE11" s="6" t="s">
        <v>35</v>
      </c>
      <c r="BF11" s="6" t="str">
        <f t="shared" si="16"/>
        <v>0</v>
      </c>
      <c r="BG11" s="6" t="s">
        <v>35</v>
      </c>
      <c r="BH11" s="6" t="s">
        <v>35</v>
      </c>
      <c r="BI11" s="6" t="str">
        <f t="shared" si="17"/>
        <v>0</v>
      </c>
      <c r="BJ11" s="6">
        <v>1</v>
      </c>
      <c r="BK11" s="6">
        <v>3</v>
      </c>
      <c r="BL11" s="6">
        <f t="shared" si="18"/>
        <v>4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 t="s">
        <v>35</v>
      </c>
      <c r="BR11" s="6" t="str">
        <f t="shared" si="20"/>
        <v>0</v>
      </c>
      <c r="BS11" s="6" t="s">
        <v>35</v>
      </c>
      <c r="BT11" s="6" t="s">
        <v>35</v>
      </c>
      <c r="BU11" s="6" t="str">
        <f t="shared" si="21"/>
        <v>0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>
        <v>3</v>
      </c>
      <c r="CO11" s="6">
        <v>10</v>
      </c>
      <c r="CP11" s="6">
        <f t="shared" si="28"/>
        <v>13</v>
      </c>
      <c r="CQ11" s="6">
        <v>42</v>
      </c>
      <c r="CR11" s="6">
        <v>88</v>
      </c>
      <c r="CS11" s="6">
        <f t="shared" si="29"/>
        <v>130</v>
      </c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</row>
    <row r="12" spans="1:136" s="17" customFormat="1" ht="12.75" customHeight="1">
      <c r="A12" s="45">
        <v>22</v>
      </c>
      <c r="B12" s="26" t="s">
        <v>204</v>
      </c>
      <c r="C12" s="30">
        <v>5586</v>
      </c>
      <c r="D12" s="26" t="s">
        <v>38</v>
      </c>
      <c r="E12" s="17">
        <v>116811</v>
      </c>
      <c r="F12" s="17">
        <v>4</v>
      </c>
      <c r="G12" s="6" t="s">
        <v>272</v>
      </c>
      <c r="H12" s="6">
        <v>6</v>
      </c>
      <c r="I12" s="6">
        <v>18</v>
      </c>
      <c r="J12" s="6">
        <f t="shared" si="0"/>
        <v>24</v>
      </c>
      <c r="K12" s="6">
        <v>2</v>
      </c>
      <c r="L12" s="6">
        <v>3</v>
      </c>
      <c r="M12" s="6">
        <f t="shared" si="1"/>
        <v>5</v>
      </c>
      <c r="N12" s="6">
        <v>8</v>
      </c>
      <c r="O12" s="6">
        <v>20</v>
      </c>
      <c r="P12" s="6">
        <f t="shared" si="2"/>
        <v>28</v>
      </c>
      <c r="Q12" s="6" t="s">
        <v>35</v>
      </c>
      <c r="R12" s="6">
        <v>4</v>
      </c>
      <c r="S12" s="6">
        <f t="shared" si="3"/>
        <v>4</v>
      </c>
      <c r="T12" s="6" t="s">
        <v>35</v>
      </c>
      <c r="U12" s="6" t="s">
        <v>35</v>
      </c>
      <c r="V12" s="6" t="str">
        <f t="shared" si="4"/>
        <v>0</v>
      </c>
      <c r="W12" s="6">
        <v>5</v>
      </c>
      <c r="X12" s="6">
        <v>7</v>
      </c>
      <c r="Y12" s="6">
        <f t="shared" si="5"/>
        <v>12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 t="s">
        <v>35</v>
      </c>
      <c r="AE12" s="6" t="str">
        <f t="shared" si="7"/>
        <v>0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 t="s">
        <v>35</v>
      </c>
      <c r="AM12" s="6" t="s">
        <v>35</v>
      </c>
      <c r="AN12" s="6" t="str">
        <f t="shared" si="10"/>
        <v>0</v>
      </c>
      <c r="AO12" s="6" t="s">
        <v>35</v>
      </c>
      <c r="AP12" s="6" t="s">
        <v>35</v>
      </c>
      <c r="AQ12" s="6" t="str">
        <f t="shared" si="11"/>
        <v>0</v>
      </c>
      <c r="AR12" s="6">
        <v>6</v>
      </c>
      <c r="AS12" s="6">
        <v>4</v>
      </c>
      <c r="AT12" s="6">
        <f t="shared" si="12"/>
        <v>10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6</v>
      </c>
      <c r="BB12" s="6">
        <v>9</v>
      </c>
      <c r="BC12" s="6">
        <f t="shared" si="15"/>
        <v>15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>
        <v>1</v>
      </c>
      <c r="CO12" s="6">
        <v>1</v>
      </c>
      <c r="CP12" s="6">
        <f t="shared" si="28"/>
        <v>2</v>
      </c>
      <c r="CQ12" s="6">
        <v>34</v>
      </c>
      <c r="CR12" s="6">
        <v>66</v>
      </c>
      <c r="CS12" s="6">
        <f t="shared" si="29"/>
        <v>100</v>
      </c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</row>
    <row r="13" spans="1:136" s="17" customFormat="1" ht="12.75" customHeight="1">
      <c r="A13" s="45">
        <v>25</v>
      </c>
      <c r="B13" s="26" t="s">
        <v>205</v>
      </c>
      <c r="C13" s="30">
        <v>6621</v>
      </c>
      <c r="D13" s="26" t="s">
        <v>39</v>
      </c>
      <c r="E13" s="17">
        <v>178500</v>
      </c>
      <c r="F13" s="17">
        <v>4</v>
      </c>
      <c r="G13" s="6" t="s">
        <v>272</v>
      </c>
      <c r="H13" s="6">
        <v>2</v>
      </c>
      <c r="I13" s="6">
        <v>4</v>
      </c>
      <c r="J13" s="6">
        <f t="shared" si="0"/>
        <v>6</v>
      </c>
      <c r="K13" s="6">
        <v>1</v>
      </c>
      <c r="L13" s="6">
        <v>5</v>
      </c>
      <c r="M13" s="6">
        <f t="shared" si="1"/>
        <v>6</v>
      </c>
      <c r="N13" s="6">
        <v>7</v>
      </c>
      <c r="O13" s="6">
        <v>9</v>
      </c>
      <c r="P13" s="6">
        <f t="shared" si="2"/>
        <v>16</v>
      </c>
      <c r="Q13" s="6">
        <v>1</v>
      </c>
      <c r="R13" s="6">
        <v>8</v>
      </c>
      <c r="S13" s="6">
        <f t="shared" si="3"/>
        <v>9</v>
      </c>
      <c r="T13" s="6" t="s">
        <v>35</v>
      </c>
      <c r="U13" s="6" t="s">
        <v>35</v>
      </c>
      <c r="V13" s="6" t="str">
        <f t="shared" si="4"/>
        <v>0</v>
      </c>
      <c r="W13" s="6">
        <v>6</v>
      </c>
      <c r="X13" s="6">
        <v>9</v>
      </c>
      <c r="Y13" s="6">
        <f t="shared" si="5"/>
        <v>15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>
        <v>7</v>
      </c>
      <c r="AS13" s="6">
        <v>8</v>
      </c>
      <c r="AT13" s="6">
        <f t="shared" si="12"/>
        <v>15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5</v>
      </c>
      <c r="BB13" s="6">
        <v>8</v>
      </c>
      <c r="BC13" s="6">
        <f t="shared" si="15"/>
        <v>13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 t="s">
        <v>35</v>
      </c>
      <c r="CO13" s="6" t="s">
        <v>35</v>
      </c>
      <c r="CP13" s="6" t="str">
        <f t="shared" si="28"/>
        <v>0</v>
      </c>
      <c r="CQ13" s="6">
        <v>29</v>
      </c>
      <c r="CR13" s="6">
        <v>51</v>
      </c>
      <c r="CS13" s="6">
        <f t="shared" si="29"/>
        <v>80</v>
      </c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36" s="17" customFormat="1" ht="3.75" customHeight="1">
      <c r="A14" s="29"/>
      <c r="B14" s="26"/>
      <c r="C14" s="30"/>
      <c r="D14" s="26"/>
      <c r="F14" s="27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7" customFormat="1" ht="12.25">
      <c r="A15" s="65" t="s">
        <v>40</v>
      </c>
      <c r="B15" s="31"/>
      <c r="C15" s="32"/>
      <c r="D15" s="33"/>
      <c r="E15" s="20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136" s="17" customFormat="1" ht="3.75" customHeight="1">
      <c r="A16" s="35"/>
      <c r="B16" s="28"/>
      <c r="C16" s="30"/>
      <c r="D16" s="26"/>
      <c r="F16" s="27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N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116" s="17" customFormat="1" ht="12.75" customHeight="1">
      <c r="A17" s="45">
        <v>1</v>
      </c>
      <c r="B17" s="26" t="s">
        <v>201</v>
      </c>
      <c r="C17" s="30">
        <v>230</v>
      </c>
      <c r="D17" s="26" t="s">
        <v>41</v>
      </c>
      <c r="E17" s="17">
        <v>91159</v>
      </c>
      <c r="F17" s="17">
        <v>3</v>
      </c>
      <c r="G17" s="6" t="s">
        <v>206</v>
      </c>
      <c r="H17" s="6">
        <v>4</v>
      </c>
      <c r="I17" s="6">
        <v>6</v>
      </c>
      <c r="J17" s="6">
        <f t="shared" si="0"/>
        <v>10</v>
      </c>
      <c r="K17" s="6">
        <v>1</v>
      </c>
      <c r="L17" s="6">
        <v>3</v>
      </c>
      <c r="M17" s="6">
        <f t="shared" si="1"/>
        <v>4</v>
      </c>
      <c r="N17" s="6">
        <v>13</v>
      </c>
      <c r="O17" s="6">
        <v>8</v>
      </c>
      <c r="P17" s="6">
        <f t="shared" si="2"/>
        <v>21</v>
      </c>
      <c r="Q17" s="6">
        <v>3</v>
      </c>
      <c r="R17" s="6">
        <v>11</v>
      </c>
      <c r="S17" s="6">
        <f t="shared" si="3"/>
        <v>14</v>
      </c>
      <c r="T17" s="6" t="s">
        <v>35</v>
      </c>
      <c r="U17" s="6" t="s">
        <v>35</v>
      </c>
      <c r="V17" s="6" t="str">
        <f t="shared" si="4"/>
        <v>0</v>
      </c>
      <c r="W17" s="6" t="s">
        <v>35</v>
      </c>
      <c r="X17" s="6" t="s">
        <v>35</v>
      </c>
      <c r="Y17" s="6" t="str">
        <f t="shared" si="5"/>
        <v>0</v>
      </c>
      <c r="Z17" s="6" t="s">
        <v>35</v>
      </c>
      <c r="AA17" s="6" t="s">
        <v>35</v>
      </c>
      <c r="AB17" s="6" t="str">
        <f t="shared" si="6"/>
        <v>0</v>
      </c>
      <c r="AC17" s="6">
        <v>2</v>
      </c>
      <c r="AD17" s="6">
        <v>2</v>
      </c>
      <c r="AE17" s="6">
        <f t="shared" si="7"/>
        <v>4</v>
      </c>
      <c r="AF17" s="6" t="s">
        <v>35</v>
      </c>
      <c r="AG17" s="6" t="s">
        <v>35</v>
      </c>
      <c r="AH17" s="6" t="str">
        <f t="shared" si="8"/>
        <v>0</v>
      </c>
      <c r="AI17" s="6" t="s">
        <v>35</v>
      </c>
      <c r="AJ17" s="6" t="s">
        <v>35</v>
      </c>
      <c r="AK17" s="6" t="str">
        <f t="shared" si="9"/>
        <v>0</v>
      </c>
      <c r="AL17" s="6" t="s">
        <v>35</v>
      </c>
      <c r="AM17" s="6" t="s">
        <v>35</v>
      </c>
      <c r="AN17" s="6" t="str">
        <f t="shared" si="10"/>
        <v>0</v>
      </c>
      <c r="AO17" s="6" t="s">
        <v>35</v>
      </c>
      <c r="AP17" s="6" t="s">
        <v>35</v>
      </c>
      <c r="AQ17" s="6" t="str">
        <f t="shared" si="11"/>
        <v>0</v>
      </c>
      <c r="AR17" s="6" t="s">
        <v>35</v>
      </c>
      <c r="AS17" s="6" t="s">
        <v>35</v>
      </c>
      <c r="AT17" s="6" t="str">
        <f t="shared" si="12"/>
        <v>0</v>
      </c>
      <c r="AU17" s="6" t="s">
        <v>35</v>
      </c>
      <c r="AV17" s="6" t="s">
        <v>35</v>
      </c>
      <c r="AW17" s="6" t="str">
        <f t="shared" si="13"/>
        <v>0</v>
      </c>
      <c r="AX17" s="6" t="s">
        <v>35</v>
      </c>
      <c r="AY17" s="6" t="s">
        <v>35</v>
      </c>
      <c r="AZ17" s="6" t="str">
        <f t="shared" si="14"/>
        <v>0</v>
      </c>
      <c r="BA17" s="6">
        <v>1</v>
      </c>
      <c r="BB17" s="6">
        <v>3</v>
      </c>
      <c r="BC17" s="6">
        <f t="shared" si="15"/>
        <v>4</v>
      </c>
      <c r="BD17" s="6">
        <v>1</v>
      </c>
      <c r="BE17" s="6" t="s">
        <v>35</v>
      </c>
      <c r="BF17" s="6">
        <f t="shared" si="16"/>
        <v>1</v>
      </c>
      <c r="BG17" s="6" t="s">
        <v>35</v>
      </c>
      <c r="BH17" s="6" t="s">
        <v>35</v>
      </c>
      <c r="BI17" s="6" t="str">
        <f t="shared" si="17"/>
        <v>0</v>
      </c>
      <c r="BJ17" s="6">
        <v>1</v>
      </c>
      <c r="BK17" s="6" t="s">
        <v>35</v>
      </c>
      <c r="BL17" s="6">
        <f t="shared" si="18"/>
        <v>1</v>
      </c>
      <c r="BM17" s="6" t="s">
        <v>35</v>
      </c>
      <c r="BN17" s="6" t="s">
        <v>35</v>
      </c>
      <c r="BO17" s="6" t="str">
        <f t="shared" si="19"/>
        <v>0</v>
      </c>
      <c r="BP17" s="6" t="s">
        <v>35</v>
      </c>
      <c r="BQ17" s="6">
        <v>1</v>
      </c>
      <c r="BR17" s="6">
        <f t="shared" si="20"/>
        <v>1</v>
      </c>
      <c r="BS17" s="6" t="s">
        <v>35</v>
      </c>
      <c r="BT17" s="6" t="s">
        <v>35</v>
      </c>
      <c r="BU17" s="6" t="str">
        <f t="shared" si="21"/>
        <v>0</v>
      </c>
      <c r="BV17" s="6" t="s">
        <v>35</v>
      </c>
      <c r="BW17" s="6" t="s">
        <v>35</v>
      </c>
      <c r="BX17" s="6" t="str">
        <f t="shared" si="22"/>
        <v>0</v>
      </c>
      <c r="BY17" s="6" t="s">
        <v>35</v>
      </c>
      <c r="BZ17" s="6" t="s">
        <v>35</v>
      </c>
      <c r="CA17" s="6" t="str">
        <f t="shared" si="23"/>
        <v>0</v>
      </c>
      <c r="CB17" s="6" t="s">
        <v>35</v>
      </c>
      <c r="CC17" s="6" t="s">
        <v>35</v>
      </c>
      <c r="CD17" s="6" t="str">
        <f t="shared" si="24"/>
        <v>0</v>
      </c>
      <c r="CE17" s="6" t="s">
        <v>35</v>
      </c>
      <c r="CF17" s="6" t="s">
        <v>35</v>
      </c>
      <c r="CG17" s="6" t="str">
        <f t="shared" si="25"/>
        <v>0</v>
      </c>
      <c r="CH17" s="6" t="s">
        <v>35</v>
      </c>
      <c r="CI17" s="6" t="s">
        <v>35</v>
      </c>
      <c r="CJ17" s="6" t="str">
        <f t="shared" si="26"/>
        <v>0</v>
      </c>
      <c r="CK17" s="6" t="s">
        <v>35</v>
      </c>
      <c r="CL17" s="6" t="s">
        <v>35</v>
      </c>
      <c r="CM17" s="6" t="str">
        <f t="shared" si="27"/>
        <v>0</v>
      </c>
      <c r="CN17" s="6" t="s">
        <v>35</v>
      </c>
      <c r="CO17" s="6" t="s">
        <v>35</v>
      </c>
      <c r="CP17" s="6" t="str">
        <f t="shared" si="28"/>
        <v>0</v>
      </c>
      <c r="CQ17" s="6">
        <v>26</v>
      </c>
      <c r="CR17" s="6">
        <v>34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6" s="17" customFormat="1" ht="12.75" customHeight="1">
      <c r="A18" s="45">
        <v>3</v>
      </c>
      <c r="B18" s="26" t="s">
        <v>207</v>
      </c>
      <c r="C18" s="30">
        <v>1061</v>
      </c>
      <c r="D18" s="26" t="s">
        <v>43</v>
      </c>
      <c r="E18" s="17">
        <v>57271</v>
      </c>
      <c r="F18" s="17">
        <v>3</v>
      </c>
      <c r="G18" s="6" t="s">
        <v>206</v>
      </c>
      <c r="H18" s="6">
        <v>3</v>
      </c>
      <c r="I18" s="6">
        <v>9</v>
      </c>
      <c r="J18" s="6">
        <f t="shared" si="0"/>
        <v>12</v>
      </c>
      <c r="K18" s="6">
        <v>2</v>
      </c>
      <c r="L18" s="6">
        <v>6</v>
      </c>
      <c r="M18" s="6">
        <f t="shared" si="1"/>
        <v>8</v>
      </c>
      <c r="N18" s="6">
        <v>6</v>
      </c>
      <c r="O18" s="6">
        <v>5</v>
      </c>
      <c r="P18" s="6">
        <f t="shared" si="2"/>
        <v>11</v>
      </c>
      <c r="Q18" s="6" t="s">
        <v>35</v>
      </c>
      <c r="R18" s="6">
        <v>7</v>
      </c>
      <c r="S18" s="6">
        <f t="shared" si="3"/>
        <v>7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 t="s">
        <v>35</v>
      </c>
      <c r="AD18" s="6" t="s">
        <v>35</v>
      </c>
      <c r="AE18" s="6" t="str">
        <f t="shared" si="7"/>
        <v>0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 t="s">
        <v>35</v>
      </c>
      <c r="AN18" s="6" t="str">
        <f t="shared" si="10"/>
        <v>0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 t="s">
        <v>35</v>
      </c>
      <c r="BR18" s="6" t="str">
        <f t="shared" si="20"/>
        <v>0</v>
      </c>
      <c r="BS18" s="6" t="s">
        <v>35</v>
      </c>
      <c r="BT18" s="6" t="s">
        <v>35</v>
      </c>
      <c r="BU18" s="6" t="str">
        <f t="shared" si="21"/>
        <v>0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>
        <v>1</v>
      </c>
      <c r="CO18" s="6">
        <v>1</v>
      </c>
      <c r="CP18" s="6">
        <f t="shared" si="28"/>
        <v>2</v>
      </c>
      <c r="CQ18" s="6">
        <v>17</v>
      </c>
      <c r="CR18" s="6">
        <v>31</v>
      </c>
      <c r="CS18" s="6">
        <f t="shared" si="29"/>
        <v>48</v>
      </c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6" s="17" customFormat="1" ht="12.75" customHeight="1">
      <c r="A19" s="45">
        <v>17</v>
      </c>
      <c r="B19" s="26" t="s">
        <v>208</v>
      </c>
      <c r="C19" s="30">
        <v>3203</v>
      </c>
      <c r="D19" s="26" t="s">
        <v>44</v>
      </c>
      <c r="E19" s="17">
        <v>70628</v>
      </c>
      <c r="F19" s="17">
        <v>3</v>
      </c>
      <c r="G19" s="6" t="s">
        <v>206</v>
      </c>
      <c r="H19" s="6">
        <v>1</v>
      </c>
      <c r="I19" s="6">
        <v>12</v>
      </c>
      <c r="J19" s="6">
        <f t="shared" si="0"/>
        <v>13</v>
      </c>
      <c r="K19" s="6">
        <v>7</v>
      </c>
      <c r="L19" s="6">
        <v>9</v>
      </c>
      <c r="M19" s="6">
        <f t="shared" si="1"/>
        <v>16</v>
      </c>
      <c r="N19" s="6">
        <v>7</v>
      </c>
      <c r="O19" s="6">
        <v>7</v>
      </c>
      <c r="P19" s="6">
        <f t="shared" si="2"/>
        <v>14</v>
      </c>
      <c r="Q19" s="6" t="s">
        <v>35</v>
      </c>
      <c r="R19" s="6">
        <v>11</v>
      </c>
      <c r="S19" s="6">
        <f t="shared" si="3"/>
        <v>11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>
        <v>1</v>
      </c>
      <c r="AD19" s="6">
        <v>1</v>
      </c>
      <c r="AE19" s="6">
        <f t="shared" si="7"/>
        <v>2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 t="s">
        <v>35</v>
      </c>
      <c r="AM19" s="6" t="s">
        <v>35</v>
      </c>
      <c r="AN19" s="6" t="str">
        <f t="shared" si="10"/>
        <v>0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3</v>
      </c>
      <c r="BB19" s="6">
        <v>2</v>
      </c>
      <c r="BC19" s="6">
        <f t="shared" si="15"/>
        <v>5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>
        <v>1</v>
      </c>
      <c r="CO19" s="6">
        <v>1</v>
      </c>
      <c r="CP19" s="6">
        <f t="shared" si="28"/>
        <v>2</v>
      </c>
      <c r="CQ19" s="6">
        <v>20</v>
      </c>
      <c r="CR19" s="6">
        <v>43</v>
      </c>
      <c r="CS19" s="6">
        <f t="shared" si="29"/>
        <v>63</v>
      </c>
      <c r="DA19" s="6"/>
      <c r="DB19" s="6"/>
      <c r="DC19" s="6"/>
      <c r="DD19" s="6"/>
      <c r="DE19" s="6"/>
    </row>
    <row r="20" spans="1:116" s="17" customFormat="1" ht="3.75" customHeight="1">
      <c r="A20" s="49"/>
      <c r="B20" s="37"/>
      <c r="C20" s="38"/>
      <c r="D20" s="39"/>
      <c r="F20" s="27"/>
      <c r="G20" s="6"/>
      <c r="H20" s="6"/>
      <c r="I20" s="6"/>
      <c r="J20" s="6" t="str">
        <f t="shared" si="0"/>
        <v>0</v>
      </c>
      <c r="K20" s="6"/>
      <c r="L20" s="6"/>
      <c r="M20" s="6" t="str">
        <f t="shared" si="1"/>
        <v>0</v>
      </c>
      <c r="N20" s="6"/>
      <c r="O20" s="6"/>
      <c r="P20" s="6" t="str">
        <f t="shared" si="2"/>
        <v>0</v>
      </c>
      <c r="Q20" s="6"/>
      <c r="R20" s="6"/>
      <c r="S20" s="6" t="str">
        <f t="shared" si="3"/>
        <v>0</v>
      </c>
      <c r="T20" s="6"/>
      <c r="U20" s="6"/>
      <c r="V20" s="6" t="str">
        <f t="shared" si="4"/>
        <v>0</v>
      </c>
      <c r="W20" s="6"/>
      <c r="X20" s="6"/>
      <c r="Y20" s="6" t="str">
        <f t="shared" si="5"/>
        <v>0</v>
      </c>
      <c r="Z20" s="6"/>
      <c r="AA20" s="6"/>
      <c r="AB20" s="6" t="str">
        <f t="shared" si="6"/>
        <v>0</v>
      </c>
      <c r="AC20" s="6"/>
      <c r="AD20" s="6"/>
      <c r="AE20" s="6" t="str">
        <f t="shared" si="7"/>
        <v>0</v>
      </c>
      <c r="AF20" s="176"/>
      <c r="AG20" s="176"/>
      <c r="AH20" s="6" t="str">
        <f t="shared" si="8"/>
        <v>0</v>
      </c>
      <c r="AI20" s="176"/>
      <c r="AJ20" s="176"/>
      <c r="AK20" s="6" t="str">
        <f t="shared" si="9"/>
        <v>0</v>
      </c>
      <c r="AL20" s="40"/>
      <c r="AM20" s="40"/>
      <c r="AN20" s="6" t="str">
        <f t="shared" si="10"/>
        <v>0</v>
      </c>
      <c r="AO20" s="6"/>
      <c r="AP20" s="6"/>
      <c r="AQ20" s="6" t="str">
        <f t="shared" si="11"/>
        <v>0</v>
      </c>
      <c r="AR20" s="6"/>
      <c r="AS20" s="6"/>
      <c r="AT20" s="6" t="str">
        <f t="shared" si="12"/>
        <v>0</v>
      </c>
      <c r="AU20" s="176"/>
      <c r="AV20" s="176"/>
      <c r="AW20" s="6" t="str">
        <f t="shared" si="13"/>
        <v>0</v>
      </c>
      <c r="AX20" s="6"/>
      <c r="AY20" s="6"/>
      <c r="AZ20" s="6" t="str">
        <f t="shared" si="14"/>
        <v>0</v>
      </c>
      <c r="BA20" s="6"/>
      <c r="BB20" s="6"/>
      <c r="BC20" s="6" t="str">
        <f t="shared" si="15"/>
        <v>0</v>
      </c>
      <c r="BD20" s="6"/>
      <c r="BE20" s="6"/>
      <c r="BF20" s="6" t="str">
        <f t="shared" si="16"/>
        <v>0</v>
      </c>
      <c r="BG20" s="40"/>
      <c r="BH20" s="40"/>
      <c r="BI20" s="6" t="str">
        <f t="shared" si="17"/>
        <v>0</v>
      </c>
      <c r="BJ20" s="6"/>
      <c r="BK20" s="6"/>
      <c r="BL20" s="6" t="str">
        <f t="shared" si="18"/>
        <v>0</v>
      </c>
      <c r="BM20" s="6"/>
      <c r="BN20" s="6"/>
      <c r="BO20" s="6" t="str">
        <f t="shared" si="19"/>
        <v>0</v>
      </c>
      <c r="BP20" s="6"/>
      <c r="BQ20" s="6"/>
      <c r="BR20" s="6" t="str">
        <f t="shared" si="20"/>
        <v>0</v>
      </c>
      <c r="BS20" s="40"/>
      <c r="BT20" s="40"/>
      <c r="BU20" s="6" t="str">
        <f t="shared" si="21"/>
        <v>0</v>
      </c>
      <c r="BV20" s="40"/>
      <c r="BW20" s="40"/>
      <c r="BX20" s="6" t="str">
        <f t="shared" si="22"/>
        <v>0</v>
      </c>
      <c r="BY20" s="6"/>
      <c r="BZ20" s="6"/>
      <c r="CA20" s="6" t="str">
        <f t="shared" si="23"/>
        <v>0</v>
      </c>
      <c r="CB20" s="6"/>
      <c r="CC20" s="6"/>
      <c r="CD20" s="6" t="str">
        <f t="shared" si="24"/>
        <v>0</v>
      </c>
      <c r="CE20" s="6"/>
      <c r="CF20" s="6"/>
      <c r="CG20" s="6" t="str">
        <f t="shared" si="25"/>
        <v>0</v>
      </c>
      <c r="CH20" s="6"/>
      <c r="CI20" s="6"/>
      <c r="CJ20" s="6" t="str">
        <f t="shared" si="26"/>
        <v>0</v>
      </c>
      <c r="CK20" s="6"/>
      <c r="CL20" s="6"/>
      <c r="CM20" s="6" t="str">
        <f t="shared" si="27"/>
        <v>0</v>
      </c>
      <c r="CN20" s="6"/>
      <c r="CP20" s="6" t="str">
        <f t="shared" si="28"/>
        <v>0</v>
      </c>
      <c r="CS20" s="6" t="str">
        <f t="shared" si="29"/>
        <v>0</v>
      </c>
    </row>
    <row r="21" spans="1:116" s="155" customFormat="1" ht="14.3">
      <c r="A21" s="65" t="s">
        <v>45</v>
      </c>
      <c r="B21" s="41"/>
      <c r="C21" s="164"/>
      <c r="D21" s="165"/>
      <c r="E21" s="177"/>
      <c r="F21" s="177"/>
      <c r="G21" s="177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</row>
    <row r="22" spans="1:116" s="17" customFormat="1" ht="3.75" customHeight="1">
      <c r="A22" s="178"/>
      <c r="B22" s="179"/>
      <c r="C22" s="180"/>
      <c r="D22" s="179"/>
      <c r="F22" s="181"/>
      <c r="G22" s="182"/>
      <c r="H22" s="182"/>
      <c r="I22" s="182"/>
      <c r="J22" s="6" t="str">
        <f t="shared" si="0"/>
        <v>0</v>
      </c>
      <c r="K22" s="182"/>
      <c r="L22" s="182"/>
      <c r="M22" s="6" t="str">
        <f t="shared" si="1"/>
        <v>0</v>
      </c>
      <c r="N22" s="182"/>
      <c r="O22" s="182"/>
      <c r="P22" s="6" t="str">
        <f t="shared" si="2"/>
        <v>0</v>
      </c>
      <c r="Q22" s="182"/>
      <c r="R22" s="182"/>
      <c r="S22" s="6" t="str">
        <f t="shared" si="3"/>
        <v>0</v>
      </c>
      <c r="T22" s="182"/>
      <c r="U22" s="182"/>
      <c r="V22" s="6" t="str">
        <f t="shared" si="4"/>
        <v>0</v>
      </c>
      <c r="W22" s="182"/>
      <c r="X22" s="182"/>
      <c r="Y22" s="6" t="str">
        <f t="shared" si="5"/>
        <v>0</v>
      </c>
      <c r="Z22" s="182"/>
      <c r="AA22" s="182"/>
      <c r="AB22" s="6" t="str">
        <f t="shared" si="6"/>
        <v>0</v>
      </c>
      <c r="AC22" s="182"/>
      <c r="AD22" s="182"/>
      <c r="AE22" s="6" t="str">
        <f t="shared" si="7"/>
        <v>0</v>
      </c>
      <c r="AF22" s="6"/>
      <c r="AG22" s="6"/>
      <c r="AH22" s="6" t="str">
        <f t="shared" si="8"/>
        <v>0</v>
      </c>
      <c r="AI22" s="6"/>
      <c r="AJ22" s="6"/>
      <c r="AK22" s="6" t="str">
        <f t="shared" si="9"/>
        <v>0</v>
      </c>
      <c r="AL22" s="183"/>
      <c r="AM22" s="183"/>
      <c r="AN22" s="6" t="str">
        <f t="shared" si="10"/>
        <v>0</v>
      </c>
      <c r="AO22" s="182"/>
      <c r="AP22" s="182"/>
      <c r="AQ22" s="6" t="str">
        <f t="shared" si="11"/>
        <v>0</v>
      </c>
      <c r="AR22" s="182"/>
      <c r="AS22" s="182"/>
      <c r="AT22" s="6" t="str">
        <f t="shared" si="12"/>
        <v>0</v>
      </c>
      <c r="AU22" s="6"/>
      <c r="AV22" s="6"/>
      <c r="AW22" s="6" t="str">
        <f t="shared" si="13"/>
        <v>0</v>
      </c>
      <c r="AX22" s="182"/>
      <c r="AY22" s="182"/>
      <c r="AZ22" s="6" t="str">
        <f t="shared" si="14"/>
        <v>0</v>
      </c>
      <c r="BA22" s="182"/>
      <c r="BB22" s="182"/>
      <c r="BC22" s="6" t="str">
        <f t="shared" si="15"/>
        <v>0</v>
      </c>
      <c r="BD22" s="182"/>
      <c r="BE22" s="182"/>
      <c r="BF22" s="6" t="str">
        <f t="shared" si="16"/>
        <v>0</v>
      </c>
      <c r="BG22" s="183"/>
      <c r="BH22" s="183"/>
      <c r="BI22" s="6" t="str">
        <f t="shared" si="17"/>
        <v>0</v>
      </c>
      <c r="BJ22" s="182"/>
      <c r="BK22" s="182"/>
      <c r="BL22" s="6" t="str">
        <f t="shared" si="18"/>
        <v>0</v>
      </c>
      <c r="BM22" s="182"/>
      <c r="BN22" s="182"/>
      <c r="BO22" s="6" t="str">
        <f t="shared" si="19"/>
        <v>0</v>
      </c>
      <c r="BP22" s="182"/>
      <c r="BQ22" s="182"/>
      <c r="BR22" s="6" t="str">
        <f t="shared" si="20"/>
        <v>0</v>
      </c>
      <c r="BS22" s="6"/>
      <c r="BT22" s="183"/>
      <c r="BU22" s="6" t="str">
        <f t="shared" si="21"/>
        <v>0</v>
      </c>
      <c r="BV22" s="183"/>
      <c r="BW22" s="183"/>
      <c r="BX22" s="6" t="str">
        <f t="shared" si="22"/>
        <v>0</v>
      </c>
      <c r="BY22" s="182"/>
      <c r="BZ22" s="182"/>
      <c r="CA22" s="6" t="str">
        <f t="shared" si="23"/>
        <v>0</v>
      </c>
      <c r="CB22" s="182"/>
      <c r="CC22" s="182"/>
      <c r="CD22" s="6" t="str">
        <f t="shared" si="24"/>
        <v>0</v>
      </c>
      <c r="CE22" s="182"/>
      <c r="CF22" s="182"/>
      <c r="CG22" s="6" t="str">
        <f t="shared" si="25"/>
        <v>0</v>
      </c>
      <c r="CH22" s="182"/>
      <c r="CI22" s="182"/>
      <c r="CJ22" s="6" t="str">
        <f t="shared" si="26"/>
        <v>0</v>
      </c>
      <c r="CK22" s="182"/>
      <c r="CL22" s="182"/>
      <c r="CM22" s="6" t="str">
        <f t="shared" si="27"/>
        <v>0</v>
      </c>
      <c r="CN22" s="182"/>
      <c r="CO22" s="155"/>
      <c r="CP22" s="6" t="str">
        <f t="shared" si="28"/>
        <v>0</v>
      </c>
      <c r="CQ22" s="155"/>
      <c r="CR22" s="155"/>
      <c r="CS22" s="6" t="str">
        <f t="shared" si="29"/>
        <v>0</v>
      </c>
      <c r="CT22" s="155"/>
      <c r="CU22" s="155"/>
      <c r="CV22" s="155"/>
    </row>
    <row r="23" spans="1:116" s="17" customFormat="1" ht="12.75" customHeight="1">
      <c r="A23" s="45">
        <v>1</v>
      </c>
      <c r="B23" s="26" t="s">
        <v>201</v>
      </c>
      <c r="C23" s="30">
        <v>191</v>
      </c>
      <c r="D23" s="26" t="s">
        <v>46</v>
      </c>
      <c r="E23" s="17">
        <v>22497</v>
      </c>
      <c r="F23" s="17">
        <v>2</v>
      </c>
      <c r="G23" s="6" t="s">
        <v>45</v>
      </c>
      <c r="H23" s="6">
        <v>1</v>
      </c>
      <c r="I23" s="6">
        <v>6</v>
      </c>
      <c r="J23" s="6">
        <f t="shared" si="0"/>
        <v>7</v>
      </c>
      <c r="K23" s="6">
        <v>1</v>
      </c>
      <c r="L23" s="6">
        <v>2</v>
      </c>
      <c r="M23" s="6">
        <f t="shared" si="1"/>
        <v>3</v>
      </c>
      <c r="N23" s="6">
        <v>3</v>
      </c>
      <c r="O23" s="6">
        <v>4</v>
      </c>
      <c r="P23" s="6">
        <f t="shared" si="2"/>
        <v>7</v>
      </c>
      <c r="Q23" s="6">
        <v>2</v>
      </c>
      <c r="R23" s="6">
        <v>11</v>
      </c>
      <c r="S23" s="6">
        <f t="shared" si="3"/>
        <v>13</v>
      </c>
      <c r="T23" s="6" t="s">
        <v>35</v>
      </c>
      <c r="U23" s="6" t="s">
        <v>35</v>
      </c>
      <c r="V23" s="6" t="str">
        <f t="shared" si="4"/>
        <v>0</v>
      </c>
      <c r="W23" s="6" t="s">
        <v>35</v>
      </c>
      <c r="X23" s="6" t="s">
        <v>35</v>
      </c>
      <c r="Y23" s="6" t="str">
        <f t="shared" si="5"/>
        <v>0</v>
      </c>
      <c r="Z23" s="6" t="s">
        <v>35</v>
      </c>
      <c r="AA23" s="6" t="s">
        <v>35</v>
      </c>
      <c r="AB23" s="6" t="str">
        <f t="shared" si="6"/>
        <v>0</v>
      </c>
      <c r="AC23" s="6">
        <v>1</v>
      </c>
      <c r="AD23" s="6">
        <v>1</v>
      </c>
      <c r="AE23" s="6">
        <f t="shared" si="7"/>
        <v>2</v>
      </c>
      <c r="AF23" s="6" t="s">
        <v>35</v>
      </c>
      <c r="AG23" s="6" t="s">
        <v>35</v>
      </c>
      <c r="AH23" s="6" t="str">
        <f t="shared" si="8"/>
        <v>0</v>
      </c>
      <c r="AI23" s="6" t="s">
        <v>35</v>
      </c>
      <c r="AJ23" s="6" t="s">
        <v>35</v>
      </c>
      <c r="AK23" s="6" t="str">
        <f t="shared" si="9"/>
        <v>0</v>
      </c>
      <c r="AL23" s="6" t="s">
        <v>35</v>
      </c>
      <c r="AM23" s="6" t="s">
        <v>35</v>
      </c>
      <c r="AN23" s="6" t="str">
        <f t="shared" si="10"/>
        <v>0</v>
      </c>
      <c r="AO23" s="6" t="s">
        <v>35</v>
      </c>
      <c r="AP23" s="6" t="s">
        <v>35</v>
      </c>
      <c r="AQ23" s="6" t="str">
        <f t="shared" si="11"/>
        <v>0</v>
      </c>
      <c r="AR23" s="6" t="s">
        <v>35</v>
      </c>
      <c r="AS23" s="6" t="s">
        <v>35</v>
      </c>
      <c r="AT23" s="6" t="str">
        <f t="shared" si="12"/>
        <v>0</v>
      </c>
      <c r="AU23" s="6" t="s">
        <v>35</v>
      </c>
      <c r="AV23" s="6" t="s">
        <v>35</v>
      </c>
      <c r="AW23" s="6" t="str">
        <f t="shared" si="13"/>
        <v>0</v>
      </c>
      <c r="AX23" s="6" t="s">
        <v>35</v>
      </c>
      <c r="AY23" s="6" t="s">
        <v>35</v>
      </c>
      <c r="AZ23" s="6" t="str">
        <f t="shared" si="14"/>
        <v>0</v>
      </c>
      <c r="BA23" s="6">
        <v>3</v>
      </c>
      <c r="BB23" s="6">
        <v>2</v>
      </c>
      <c r="BC23" s="6">
        <f t="shared" si="15"/>
        <v>5</v>
      </c>
      <c r="BD23" s="6" t="s">
        <v>35</v>
      </c>
      <c r="BE23" s="6" t="s">
        <v>35</v>
      </c>
      <c r="BF23" s="6" t="str">
        <f t="shared" si="16"/>
        <v>0</v>
      </c>
      <c r="BG23" s="6" t="s">
        <v>35</v>
      </c>
      <c r="BH23" s="6" t="s">
        <v>35</v>
      </c>
      <c r="BI23" s="6" t="str">
        <f t="shared" si="17"/>
        <v>0</v>
      </c>
      <c r="BJ23" s="6">
        <v>1</v>
      </c>
      <c r="BK23" s="6" t="s">
        <v>35</v>
      </c>
      <c r="BL23" s="6">
        <f t="shared" si="18"/>
        <v>1</v>
      </c>
      <c r="BM23" s="6" t="s">
        <v>35</v>
      </c>
      <c r="BN23" s="6" t="s">
        <v>35</v>
      </c>
      <c r="BO23" s="6" t="str">
        <f t="shared" si="19"/>
        <v>0</v>
      </c>
      <c r="BP23" s="6" t="s">
        <v>35</v>
      </c>
      <c r="BQ23" s="6" t="s">
        <v>35</v>
      </c>
      <c r="BR23" s="6" t="str">
        <f t="shared" si="20"/>
        <v>0</v>
      </c>
      <c r="BS23" s="6" t="s">
        <v>35</v>
      </c>
      <c r="BT23" s="6" t="s">
        <v>35</v>
      </c>
      <c r="BU23" s="6" t="str">
        <f t="shared" si="21"/>
        <v>0</v>
      </c>
      <c r="BV23" s="6" t="s">
        <v>35</v>
      </c>
      <c r="BW23" s="6" t="s">
        <v>35</v>
      </c>
      <c r="BX23" s="6" t="str">
        <f t="shared" si="22"/>
        <v>0</v>
      </c>
      <c r="BY23" s="6" t="s">
        <v>35</v>
      </c>
      <c r="BZ23" s="6" t="s">
        <v>35</v>
      </c>
      <c r="CA23" s="6" t="str">
        <f t="shared" si="23"/>
        <v>0</v>
      </c>
      <c r="CB23" s="6" t="s">
        <v>35</v>
      </c>
      <c r="CC23" s="6" t="s">
        <v>35</v>
      </c>
      <c r="CD23" s="6" t="str">
        <f t="shared" si="24"/>
        <v>0</v>
      </c>
      <c r="CE23" s="6" t="s">
        <v>35</v>
      </c>
      <c r="CF23" s="6" t="s">
        <v>35</v>
      </c>
      <c r="CG23" s="6" t="str">
        <f t="shared" si="25"/>
        <v>0</v>
      </c>
      <c r="CH23" s="6" t="s">
        <v>35</v>
      </c>
      <c r="CI23" s="6" t="s">
        <v>35</v>
      </c>
      <c r="CJ23" s="6" t="str">
        <f t="shared" si="26"/>
        <v>0</v>
      </c>
      <c r="CK23" s="6" t="s">
        <v>35</v>
      </c>
      <c r="CL23" s="6" t="s">
        <v>35</v>
      </c>
      <c r="CM23" s="6" t="str">
        <f t="shared" si="27"/>
        <v>0</v>
      </c>
      <c r="CN23" s="6" t="s">
        <v>35</v>
      </c>
      <c r="CO23" s="6">
        <v>2</v>
      </c>
      <c r="CP23" s="6">
        <f t="shared" si="28"/>
        <v>2</v>
      </c>
      <c r="CQ23" s="6">
        <v>12</v>
      </c>
      <c r="CR23" s="6">
        <v>28</v>
      </c>
      <c r="CS23" s="6">
        <f t="shared" si="29"/>
        <v>40</v>
      </c>
      <c r="DA23" s="6"/>
      <c r="DB23" s="6"/>
      <c r="DC23" s="6"/>
      <c r="DD23" s="6"/>
      <c r="DE23" s="6"/>
    </row>
    <row r="24" spans="1:116" s="17" customFormat="1" ht="12.75" customHeight="1">
      <c r="A24" s="45">
        <v>1</v>
      </c>
      <c r="B24" s="26" t="s">
        <v>201</v>
      </c>
      <c r="C24" s="30">
        <v>198</v>
      </c>
      <c r="D24" s="26" t="s">
        <v>47</v>
      </c>
      <c r="E24" s="17">
        <v>28783</v>
      </c>
      <c r="F24" s="17">
        <v>2</v>
      </c>
      <c r="G24" s="6" t="s">
        <v>45</v>
      </c>
      <c r="H24" s="6">
        <v>1</v>
      </c>
      <c r="I24" s="6">
        <v>6</v>
      </c>
      <c r="J24" s="6">
        <f t="shared" si="0"/>
        <v>7</v>
      </c>
      <c r="K24" s="6" t="s">
        <v>35</v>
      </c>
      <c r="L24" s="6">
        <v>1</v>
      </c>
      <c r="M24" s="6">
        <f t="shared" si="1"/>
        <v>1</v>
      </c>
      <c r="N24" s="6">
        <v>7</v>
      </c>
      <c r="O24" s="6">
        <v>5</v>
      </c>
      <c r="P24" s="6">
        <f t="shared" si="2"/>
        <v>12</v>
      </c>
      <c r="Q24" s="6">
        <v>2</v>
      </c>
      <c r="R24" s="6">
        <v>9</v>
      </c>
      <c r="S24" s="6">
        <f t="shared" si="3"/>
        <v>11</v>
      </c>
      <c r="T24" s="6" t="s">
        <v>35</v>
      </c>
      <c r="U24" s="6" t="s">
        <v>35</v>
      </c>
      <c r="V24" s="6" t="str">
        <f t="shared" si="4"/>
        <v>0</v>
      </c>
      <c r="W24" s="6" t="s">
        <v>35</v>
      </c>
      <c r="X24" s="6" t="s">
        <v>35</v>
      </c>
      <c r="Y24" s="6" t="str">
        <f t="shared" si="5"/>
        <v>0</v>
      </c>
      <c r="Z24" s="6" t="s">
        <v>35</v>
      </c>
      <c r="AA24" s="6" t="s">
        <v>35</v>
      </c>
      <c r="AB24" s="6" t="str">
        <f t="shared" si="6"/>
        <v>0</v>
      </c>
      <c r="AC24" s="6">
        <v>1</v>
      </c>
      <c r="AD24" s="6">
        <v>3</v>
      </c>
      <c r="AE24" s="6">
        <f t="shared" si="7"/>
        <v>4</v>
      </c>
      <c r="AF24" s="6" t="s">
        <v>35</v>
      </c>
      <c r="AG24" s="6" t="s">
        <v>35</v>
      </c>
      <c r="AH24" s="6" t="str">
        <f t="shared" si="8"/>
        <v>0</v>
      </c>
      <c r="AI24" s="6" t="s">
        <v>35</v>
      </c>
      <c r="AJ24" s="6" t="s">
        <v>35</v>
      </c>
      <c r="AK24" s="6" t="str">
        <f t="shared" si="9"/>
        <v>0</v>
      </c>
      <c r="AL24" s="6" t="s">
        <v>35</v>
      </c>
      <c r="AM24" s="6" t="s">
        <v>35</v>
      </c>
      <c r="AN24" s="6" t="str">
        <f t="shared" si="10"/>
        <v>0</v>
      </c>
      <c r="AO24" s="6" t="s">
        <v>35</v>
      </c>
      <c r="AP24" s="6" t="s">
        <v>35</v>
      </c>
      <c r="AQ24" s="6" t="str">
        <f t="shared" si="11"/>
        <v>0</v>
      </c>
      <c r="AR24" s="6" t="s">
        <v>35</v>
      </c>
      <c r="AS24" s="6" t="s">
        <v>35</v>
      </c>
      <c r="AT24" s="6" t="str">
        <f t="shared" si="12"/>
        <v>0</v>
      </c>
      <c r="AU24" s="6" t="s">
        <v>35</v>
      </c>
      <c r="AV24" s="6" t="s">
        <v>35</v>
      </c>
      <c r="AW24" s="6" t="str">
        <f t="shared" si="13"/>
        <v>0</v>
      </c>
      <c r="AX24" s="6" t="s">
        <v>35</v>
      </c>
      <c r="AY24" s="6" t="s">
        <v>35</v>
      </c>
      <c r="AZ24" s="6" t="str">
        <f t="shared" si="14"/>
        <v>0</v>
      </c>
      <c r="BA24" s="6" t="s">
        <v>35</v>
      </c>
      <c r="BB24" s="6" t="s">
        <v>35</v>
      </c>
      <c r="BC24" s="6" t="str">
        <f t="shared" si="15"/>
        <v>0</v>
      </c>
      <c r="BD24" s="6" t="s">
        <v>35</v>
      </c>
      <c r="BE24" s="6" t="s">
        <v>35</v>
      </c>
      <c r="BF24" s="6" t="str">
        <f t="shared" si="16"/>
        <v>0</v>
      </c>
      <c r="BG24" s="6" t="s">
        <v>35</v>
      </c>
      <c r="BH24" s="6" t="s">
        <v>35</v>
      </c>
      <c r="BI24" s="6" t="str">
        <f t="shared" si="17"/>
        <v>0</v>
      </c>
      <c r="BJ24" s="6" t="s">
        <v>35</v>
      </c>
      <c r="BK24" s="6">
        <v>1</v>
      </c>
      <c r="BL24" s="6">
        <f t="shared" si="18"/>
        <v>1</v>
      </c>
      <c r="BM24" s="6" t="s">
        <v>35</v>
      </c>
      <c r="BN24" s="6" t="s">
        <v>35</v>
      </c>
      <c r="BO24" s="6" t="str">
        <f t="shared" si="19"/>
        <v>0</v>
      </c>
      <c r="BP24" s="6" t="s">
        <v>35</v>
      </c>
      <c r="BQ24" s="6" t="s">
        <v>35</v>
      </c>
      <c r="BR24" s="6" t="str">
        <f t="shared" si="20"/>
        <v>0</v>
      </c>
      <c r="BS24" s="6" t="s">
        <v>35</v>
      </c>
      <c r="BT24" s="6" t="s">
        <v>35</v>
      </c>
      <c r="BU24" s="6" t="str">
        <f t="shared" si="21"/>
        <v>0</v>
      </c>
      <c r="BV24" s="6" t="s">
        <v>35</v>
      </c>
      <c r="BW24" s="6" t="s">
        <v>35</v>
      </c>
      <c r="BX24" s="6" t="str">
        <f t="shared" si="22"/>
        <v>0</v>
      </c>
      <c r="BY24" s="6" t="s">
        <v>35</v>
      </c>
      <c r="BZ24" s="6" t="s">
        <v>35</v>
      </c>
      <c r="CA24" s="6" t="str">
        <f t="shared" si="23"/>
        <v>0</v>
      </c>
      <c r="CB24" s="6" t="s">
        <v>35</v>
      </c>
      <c r="CC24" s="6" t="s">
        <v>35</v>
      </c>
      <c r="CD24" s="6" t="str">
        <f t="shared" si="24"/>
        <v>0</v>
      </c>
      <c r="CE24" s="6" t="s">
        <v>35</v>
      </c>
      <c r="CF24" s="6" t="s">
        <v>35</v>
      </c>
      <c r="CG24" s="6" t="str">
        <f t="shared" si="25"/>
        <v>0</v>
      </c>
      <c r="CH24" s="6" t="s">
        <v>35</v>
      </c>
      <c r="CI24" s="6" t="s">
        <v>35</v>
      </c>
      <c r="CJ24" s="6" t="str">
        <f t="shared" si="26"/>
        <v>0</v>
      </c>
      <c r="CK24" s="6" t="s">
        <v>35</v>
      </c>
      <c r="CL24" s="6" t="s">
        <v>35</v>
      </c>
      <c r="CM24" s="6" t="str">
        <f t="shared" si="27"/>
        <v>0</v>
      </c>
      <c r="CN24" s="6" t="s">
        <v>35</v>
      </c>
      <c r="CO24" s="6" t="s">
        <v>35</v>
      </c>
      <c r="CP24" s="6" t="str">
        <f t="shared" si="28"/>
        <v>0</v>
      </c>
      <c r="CQ24" s="6">
        <v>11</v>
      </c>
      <c r="CR24" s="6">
        <v>25</v>
      </c>
      <c r="CS24" s="6">
        <f t="shared" si="29"/>
        <v>36</v>
      </c>
      <c r="DA24" s="6"/>
      <c r="DB24" s="6"/>
      <c r="DC24" s="6"/>
      <c r="DD24" s="6"/>
      <c r="DE24" s="6"/>
    </row>
    <row r="25" spans="1:116" s="17" customFormat="1" ht="12.75" customHeight="1">
      <c r="A25" s="45">
        <v>1</v>
      </c>
      <c r="B25" s="26" t="s">
        <v>201</v>
      </c>
      <c r="C25" s="30">
        <v>243</v>
      </c>
      <c r="D25" s="26" t="s">
        <v>48</v>
      </c>
      <c r="E25" s="17">
        <v>21835</v>
      </c>
      <c r="F25" s="17">
        <v>2</v>
      </c>
      <c r="G25" s="6" t="s">
        <v>45</v>
      </c>
      <c r="H25" s="6">
        <v>1</v>
      </c>
      <c r="I25" s="6">
        <v>3</v>
      </c>
      <c r="J25" s="6">
        <f t="shared" si="0"/>
        <v>4</v>
      </c>
      <c r="K25" s="6">
        <v>3</v>
      </c>
      <c r="L25" s="6">
        <v>4</v>
      </c>
      <c r="M25" s="6">
        <f t="shared" si="1"/>
        <v>7</v>
      </c>
      <c r="N25" s="6">
        <v>1</v>
      </c>
      <c r="O25" s="6">
        <v>7</v>
      </c>
      <c r="P25" s="6">
        <f t="shared" si="2"/>
        <v>8</v>
      </c>
      <c r="Q25" s="6">
        <v>4</v>
      </c>
      <c r="R25" s="6">
        <v>7</v>
      </c>
      <c r="S25" s="6">
        <f t="shared" si="3"/>
        <v>11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>
        <v>1</v>
      </c>
      <c r="AD25" s="6">
        <v>2</v>
      </c>
      <c r="AE25" s="6">
        <f t="shared" si="7"/>
        <v>3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>
        <v>1</v>
      </c>
      <c r="BC25" s="6">
        <f t="shared" si="15"/>
        <v>1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>
        <v>1</v>
      </c>
      <c r="BL25" s="6">
        <f t="shared" si="18"/>
        <v>1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>
        <v>1</v>
      </c>
      <c r="CO25" s="6" t="s">
        <v>35</v>
      </c>
      <c r="CP25" s="6">
        <f t="shared" si="28"/>
        <v>1</v>
      </c>
      <c r="CQ25" s="6">
        <v>11</v>
      </c>
      <c r="CR25" s="6">
        <v>25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16" s="17" customFormat="1" ht="12.75" customHeight="1">
      <c r="A26" s="45">
        <v>2</v>
      </c>
      <c r="B26" s="26" t="s">
        <v>202</v>
      </c>
      <c r="C26" s="30">
        <v>355</v>
      </c>
      <c r="D26" s="26" t="s">
        <v>49</v>
      </c>
      <c r="E26" s="17">
        <v>37134</v>
      </c>
      <c r="F26" s="17">
        <v>2</v>
      </c>
      <c r="G26" s="6" t="s">
        <v>45</v>
      </c>
      <c r="H26" s="6">
        <v>3</v>
      </c>
      <c r="I26" s="6">
        <v>6</v>
      </c>
      <c r="J26" s="6">
        <f t="shared" si="0"/>
        <v>9</v>
      </c>
      <c r="K26" s="6" t="s">
        <v>35</v>
      </c>
      <c r="L26" s="6">
        <v>2</v>
      </c>
      <c r="M26" s="6">
        <f t="shared" si="1"/>
        <v>2</v>
      </c>
      <c r="N26" s="6">
        <v>6</v>
      </c>
      <c r="O26" s="6">
        <v>6</v>
      </c>
      <c r="P26" s="6">
        <f t="shared" si="2"/>
        <v>12</v>
      </c>
      <c r="Q26" s="6">
        <v>1</v>
      </c>
      <c r="R26" s="6">
        <v>8</v>
      </c>
      <c r="S26" s="6">
        <f t="shared" si="3"/>
        <v>9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 t="s">
        <v>35</v>
      </c>
      <c r="AD26" s="6">
        <v>3</v>
      </c>
      <c r="AE26" s="6">
        <f t="shared" si="7"/>
        <v>3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 t="s">
        <v>35</v>
      </c>
      <c r="AN26" s="6" t="str">
        <f t="shared" si="10"/>
        <v>0</v>
      </c>
      <c r="AO26" s="6" t="s">
        <v>35</v>
      </c>
      <c r="AP26" s="6" t="s">
        <v>35</v>
      </c>
      <c r="AQ26" s="6" t="str">
        <f t="shared" si="11"/>
        <v>0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>
        <v>1</v>
      </c>
      <c r="BB26" s="6">
        <v>1</v>
      </c>
      <c r="BC26" s="6">
        <f t="shared" si="15"/>
        <v>2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>
        <v>2</v>
      </c>
      <c r="BL26" s="6">
        <f t="shared" si="18"/>
        <v>2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 t="s">
        <v>35</v>
      </c>
      <c r="BR26" s="6" t="str">
        <f t="shared" si="20"/>
        <v>0</v>
      </c>
      <c r="BS26" s="6" t="s">
        <v>35</v>
      </c>
      <c r="BT26" s="6" t="s">
        <v>35</v>
      </c>
      <c r="BU26" s="6" t="str">
        <f t="shared" si="21"/>
        <v>0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>
        <v>1</v>
      </c>
      <c r="CO26" s="6" t="s">
        <v>35</v>
      </c>
      <c r="CP26" s="6">
        <f t="shared" si="28"/>
        <v>1</v>
      </c>
      <c r="CQ26" s="6">
        <v>12</v>
      </c>
      <c r="CR26" s="6">
        <v>28</v>
      </c>
      <c r="CS26" s="6">
        <f t="shared" si="29"/>
        <v>40</v>
      </c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16" s="17" customFormat="1" ht="12.75" customHeight="1">
      <c r="A27" s="45">
        <v>2</v>
      </c>
      <c r="B27" s="26" t="s">
        <v>202</v>
      </c>
      <c r="C27" s="30">
        <v>371</v>
      </c>
      <c r="D27" s="26" t="s">
        <v>42</v>
      </c>
      <c r="E27" s="17">
        <v>48524</v>
      </c>
      <c r="F27" s="17">
        <v>2</v>
      </c>
      <c r="G27" s="6" t="s">
        <v>45</v>
      </c>
      <c r="H27" s="6">
        <v>3</v>
      </c>
      <c r="I27" s="6">
        <v>13</v>
      </c>
      <c r="J27" s="6">
        <f t="shared" si="0"/>
        <v>16</v>
      </c>
      <c r="K27" s="6">
        <v>1</v>
      </c>
      <c r="L27" s="6" t="s">
        <v>35</v>
      </c>
      <c r="M27" s="6">
        <f t="shared" si="1"/>
        <v>1</v>
      </c>
      <c r="N27" s="6">
        <v>8</v>
      </c>
      <c r="O27" s="6">
        <v>14</v>
      </c>
      <c r="P27" s="6">
        <f t="shared" si="2"/>
        <v>22</v>
      </c>
      <c r="Q27" s="6" t="s">
        <v>35</v>
      </c>
      <c r="R27" s="6">
        <v>3</v>
      </c>
      <c r="S27" s="6">
        <f t="shared" si="3"/>
        <v>3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 t="s">
        <v>35</v>
      </c>
      <c r="AD27" s="6">
        <v>2</v>
      </c>
      <c r="AE27" s="6">
        <f t="shared" si="7"/>
        <v>2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 t="s">
        <v>35</v>
      </c>
      <c r="AM27" s="6" t="s">
        <v>35</v>
      </c>
      <c r="AN27" s="6" t="str">
        <f t="shared" si="10"/>
        <v>0</v>
      </c>
      <c r="AO27" s="6" t="s">
        <v>35</v>
      </c>
      <c r="AP27" s="6" t="s">
        <v>35</v>
      </c>
      <c r="AQ27" s="6" t="str">
        <f t="shared" si="11"/>
        <v>0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>
        <v>4</v>
      </c>
      <c r="BB27" s="6">
        <v>2</v>
      </c>
      <c r="BC27" s="6">
        <f t="shared" si="15"/>
        <v>6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 t="s">
        <v>35</v>
      </c>
      <c r="BL27" s="6" t="str">
        <f t="shared" si="18"/>
        <v>0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>
        <v>1</v>
      </c>
      <c r="BR27" s="6">
        <f t="shared" si="20"/>
        <v>1</v>
      </c>
      <c r="BS27" s="6" t="s">
        <v>35</v>
      </c>
      <c r="BT27" s="6">
        <v>6</v>
      </c>
      <c r="BU27" s="6">
        <f t="shared" si="21"/>
        <v>6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>
        <v>1</v>
      </c>
      <c r="CO27" s="6">
        <v>2</v>
      </c>
      <c r="CP27" s="6">
        <f t="shared" si="28"/>
        <v>3</v>
      </c>
      <c r="CQ27" s="6">
        <v>17</v>
      </c>
      <c r="CR27" s="6">
        <v>43</v>
      </c>
      <c r="CS27" s="6">
        <f t="shared" si="29"/>
        <v>60</v>
      </c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16" s="17" customFormat="1" ht="12.75" customHeight="1">
      <c r="A28" s="45">
        <v>2</v>
      </c>
      <c r="B28" s="26" t="s">
        <v>202</v>
      </c>
      <c r="C28" s="30">
        <v>942</v>
      </c>
      <c r="D28" s="26" t="s">
        <v>50</v>
      </c>
      <c r="E28" s="17">
        <v>40850</v>
      </c>
      <c r="F28" s="17">
        <v>2</v>
      </c>
      <c r="G28" s="6" t="s">
        <v>45</v>
      </c>
      <c r="H28" s="6">
        <v>2</v>
      </c>
      <c r="I28" s="6">
        <v>4</v>
      </c>
      <c r="J28" s="6">
        <f t="shared" si="0"/>
        <v>6</v>
      </c>
      <c r="K28" s="6" t="s">
        <v>35</v>
      </c>
      <c r="L28" s="6">
        <v>2</v>
      </c>
      <c r="M28" s="6">
        <f t="shared" si="1"/>
        <v>2</v>
      </c>
      <c r="N28" s="6">
        <v>5</v>
      </c>
      <c r="O28" s="6">
        <v>9</v>
      </c>
      <c r="P28" s="6">
        <f t="shared" si="2"/>
        <v>14</v>
      </c>
      <c r="Q28" s="6">
        <v>1</v>
      </c>
      <c r="R28" s="6">
        <v>9</v>
      </c>
      <c r="S28" s="6">
        <f t="shared" si="3"/>
        <v>10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 t="s">
        <v>35</v>
      </c>
      <c r="AM28" s="6" t="s">
        <v>35</v>
      </c>
      <c r="AN28" s="6" t="str">
        <f t="shared" si="10"/>
        <v>0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1</v>
      </c>
      <c r="BL28" s="6">
        <f t="shared" si="18"/>
        <v>1</v>
      </c>
      <c r="BM28" s="6" t="s">
        <v>35</v>
      </c>
      <c r="BN28" s="6" t="s">
        <v>35</v>
      </c>
      <c r="BO28" s="6" t="str">
        <f t="shared" si="19"/>
        <v>0</v>
      </c>
      <c r="BP28" s="6" t="s">
        <v>35</v>
      </c>
      <c r="BQ28" s="6">
        <v>2</v>
      </c>
      <c r="BR28" s="6">
        <f t="shared" si="20"/>
        <v>2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10</v>
      </c>
      <c r="CR28" s="6">
        <v>30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6" s="17" customFormat="1" ht="12.75" customHeight="1">
      <c r="A29" s="45">
        <v>3</v>
      </c>
      <c r="B29" s="26" t="s">
        <v>207</v>
      </c>
      <c r="C29" s="30">
        <v>1024</v>
      </c>
      <c r="D29" s="26" t="s">
        <v>51</v>
      </c>
      <c r="E29" s="17">
        <v>26913</v>
      </c>
      <c r="F29" s="17">
        <v>2</v>
      </c>
      <c r="G29" s="6" t="s">
        <v>45</v>
      </c>
      <c r="H29" s="6">
        <v>1</v>
      </c>
      <c r="I29" s="6">
        <v>9</v>
      </c>
      <c r="J29" s="6">
        <f t="shared" si="0"/>
        <v>10</v>
      </c>
      <c r="K29" s="6">
        <v>3</v>
      </c>
      <c r="L29" s="6">
        <v>5</v>
      </c>
      <c r="M29" s="6">
        <f t="shared" si="1"/>
        <v>8</v>
      </c>
      <c r="N29" s="6">
        <v>4</v>
      </c>
      <c r="O29" s="6">
        <v>2</v>
      </c>
      <c r="P29" s="6">
        <f t="shared" si="2"/>
        <v>6</v>
      </c>
      <c r="Q29" s="6">
        <v>1</v>
      </c>
      <c r="R29" s="6">
        <v>12</v>
      </c>
      <c r="S29" s="6">
        <f t="shared" si="3"/>
        <v>13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 t="s">
        <v>35</v>
      </c>
      <c r="AD29" s="6" t="s">
        <v>35</v>
      </c>
      <c r="AE29" s="6" t="str">
        <f t="shared" si="7"/>
        <v>0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2</v>
      </c>
      <c r="BB29" s="6">
        <v>1</v>
      </c>
      <c r="BC29" s="6">
        <f t="shared" si="15"/>
        <v>3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 t="s">
        <v>35</v>
      </c>
      <c r="BL29" s="6" t="str">
        <f t="shared" si="18"/>
        <v>0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 t="s">
        <v>35</v>
      </c>
      <c r="CP29" s="6" t="str">
        <f t="shared" si="28"/>
        <v>0</v>
      </c>
      <c r="CQ29" s="6">
        <v>11</v>
      </c>
      <c r="CR29" s="6">
        <v>29</v>
      </c>
      <c r="CS29" s="6">
        <f t="shared" si="29"/>
        <v>40</v>
      </c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6" s="183" customFormat="1" ht="12.75" customHeight="1">
      <c r="A30" s="45">
        <v>3</v>
      </c>
      <c r="B30" s="26" t="s">
        <v>207</v>
      </c>
      <c r="C30" s="30">
        <v>1059</v>
      </c>
      <c r="D30" s="26" t="s">
        <v>52</v>
      </c>
      <c r="E30" s="17">
        <v>25065</v>
      </c>
      <c r="F30" s="17">
        <v>2</v>
      </c>
      <c r="G30" s="6" t="s">
        <v>45</v>
      </c>
      <c r="H30" s="6">
        <v>4</v>
      </c>
      <c r="I30" s="6">
        <v>5</v>
      </c>
      <c r="J30" s="6">
        <f t="shared" si="0"/>
        <v>9</v>
      </c>
      <c r="K30" s="6">
        <v>3</v>
      </c>
      <c r="L30" s="6">
        <v>5</v>
      </c>
      <c r="M30" s="6">
        <f t="shared" si="1"/>
        <v>8</v>
      </c>
      <c r="N30" s="6">
        <v>1</v>
      </c>
      <c r="O30" s="6">
        <v>5</v>
      </c>
      <c r="P30" s="6">
        <f t="shared" si="2"/>
        <v>6</v>
      </c>
      <c r="Q30" s="6" t="s">
        <v>35</v>
      </c>
      <c r="R30" s="6">
        <v>4</v>
      </c>
      <c r="S30" s="6">
        <f t="shared" si="3"/>
        <v>4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 t="s">
        <v>35</v>
      </c>
      <c r="AE30" s="6" t="str">
        <f t="shared" si="7"/>
        <v>0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 t="s">
        <v>35</v>
      </c>
      <c r="AM30" s="6" t="s">
        <v>35</v>
      </c>
      <c r="AN30" s="6" t="str">
        <f t="shared" si="10"/>
        <v>0</v>
      </c>
      <c r="AO30" s="6" t="s">
        <v>35</v>
      </c>
      <c r="AP30" s="6" t="s">
        <v>35</v>
      </c>
      <c r="AQ30" s="6" t="str">
        <f t="shared" si="11"/>
        <v>0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>
        <v>1</v>
      </c>
      <c r="BB30" s="6">
        <v>2</v>
      </c>
      <c r="BC30" s="6">
        <f t="shared" si="15"/>
        <v>3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9</v>
      </c>
      <c r="CR30" s="6">
        <v>21</v>
      </c>
      <c r="CS30" s="6">
        <f t="shared" si="29"/>
        <v>30</v>
      </c>
      <c r="CT30" s="17"/>
      <c r="CU30" s="17"/>
      <c r="CV30" s="17"/>
      <c r="CW30" s="17"/>
      <c r="CX30" s="17"/>
      <c r="CY30" s="17"/>
      <c r="CZ30" s="17"/>
      <c r="DA30" s="51"/>
      <c r="DB30" s="51"/>
      <c r="DC30" s="51"/>
      <c r="DD30" s="51"/>
      <c r="DE30" s="51"/>
    </row>
    <row r="31" spans="1:116" s="17" customFormat="1" ht="12.75" hidden="1" customHeight="1">
      <c r="A31" s="45">
        <v>9</v>
      </c>
      <c r="B31" s="26" t="s">
        <v>209</v>
      </c>
      <c r="C31" s="30">
        <v>1701</v>
      </c>
      <c r="D31" s="26" t="s">
        <v>143</v>
      </c>
      <c r="E31" s="17">
        <v>20232</v>
      </c>
      <c r="F31" s="17">
        <v>2</v>
      </c>
      <c r="G31" s="6" t="s">
        <v>45</v>
      </c>
      <c r="H31" s="6" t="s">
        <v>35</v>
      </c>
      <c r="I31" s="6" t="s">
        <v>35</v>
      </c>
      <c r="J31" s="6" t="str">
        <f t="shared" si="0"/>
        <v>0</v>
      </c>
      <c r="K31" s="6" t="s">
        <v>35</v>
      </c>
      <c r="L31" s="6" t="s">
        <v>35</v>
      </c>
      <c r="M31" s="6" t="str">
        <f t="shared" si="1"/>
        <v>0</v>
      </c>
      <c r="N31" s="6" t="s">
        <v>35</v>
      </c>
      <c r="O31" s="6" t="s">
        <v>35</v>
      </c>
      <c r="P31" s="6" t="str">
        <f t="shared" si="2"/>
        <v>0</v>
      </c>
      <c r="Q31" s="6" t="s">
        <v>35</v>
      </c>
      <c r="R31" s="6" t="s">
        <v>35</v>
      </c>
      <c r="S31" s="6" t="str">
        <f t="shared" si="3"/>
        <v>0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 t="s">
        <v>35</v>
      </c>
      <c r="AE31" s="6" t="str">
        <f t="shared" si="7"/>
        <v>0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 t="s">
        <v>35</v>
      </c>
      <c r="AN31" s="6" t="str">
        <f t="shared" si="10"/>
        <v>0</v>
      </c>
      <c r="AO31" s="6" t="s">
        <v>35</v>
      </c>
      <c r="AP31" s="6" t="s">
        <v>35</v>
      </c>
      <c r="AQ31" s="6" t="str">
        <f t="shared" si="11"/>
        <v>0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 t="s">
        <v>35</v>
      </c>
      <c r="BB31" s="6" t="s">
        <v>35</v>
      </c>
      <c r="BC31" s="6" t="str">
        <f t="shared" si="15"/>
        <v>0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 t="s">
        <v>35</v>
      </c>
      <c r="BR31" s="6" t="str">
        <f t="shared" si="20"/>
        <v>0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 t="s">
        <v>35</v>
      </c>
      <c r="CO31" s="6" t="s">
        <v>35</v>
      </c>
      <c r="CP31" s="6" t="str">
        <f t="shared" si="28"/>
        <v>0</v>
      </c>
      <c r="CQ31" s="6" t="s">
        <v>35</v>
      </c>
      <c r="CR31" s="6" t="s">
        <v>35</v>
      </c>
      <c r="CS31" s="6" t="str">
        <f t="shared" si="29"/>
        <v>0</v>
      </c>
      <c r="CT31" s="183"/>
      <c r="CU31" s="183"/>
      <c r="CV31" s="183"/>
      <c r="CW31" s="183"/>
      <c r="CX31" s="183"/>
      <c r="CY31" s="183"/>
      <c r="CZ31" s="183"/>
      <c r="DA31" s="51"/>
      <c r="DB31" s="51"/>
      <c r="DC31" s="51"/>
      <c r="DD31" s="51"/>
      <c r="DE31" s="51"/>
      <c r="DF31" s="183"/>
      <c r="DG31" s="183"/>
      <c r="DH31" s="183"/>
      <c r="DI31" s="183"/>
      <c r="DJ31" s="183"/>
      <c r="DK31" s="183"/>
      <c r="DL31" s="183"/>
    </row>
    <row r="32" spans="1:116" s="17" customFormat="1" ht="12.75" customHeight="1">
      <c r="A32" s="45">
        <v>9</v>
      </c>
      <c r="B32" s="26" t="s">
        <v>209</v>
      </c>
      <c r="C32" s="30">
        <v>1711</v>
      </c>
      <c r="D32" s="26" t="s">
        <v>53</v>
      </c>
      <c r="E32" s="17">
        <v>23370</v>
      </c>
      <c r="F32" s="17">
        <v>2</v>
      </c>
      <c r="G32" s="6" t="s">
        <v>45</v>
      </c>
      <c r="H32" s="6">
        <v>5</v>
      </c>
      <c r="I32" s="6">
        <v>8</v>
      </c>
      <c r="J32" s="6">
        <f t="shared" si="0"/>
        <v>13</v>
      </c>
      <c r="K32" s="6">
        <v>3</v>
      </c>
      <c r="L32" s="6">
        <v>4</v>
      </c>
      <c r="M32" s="6">
        <f t="shared" si="1"/>
        <v>7</v>
      </c>
      <c r="N32" s="6">
        <v>2</v>
      </c>
      <c r="O32" s="6">
        <v>3</v>
      </c>
      <c r="P32" s="6">
        <f t="shared" si="2"/>
        <v>5</v>
      </c>
      <c r="Q32" s="6">
        <v>1</v>
      </c>
      <c r="R32" s="6">
        <v>6</v>
      </c>
      <c r="S32" s="6">
        <f t="shared" si="3"/>
        <v>7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 t="s">
        <v>35</v>
      </c>
      <c r="AT32" s="6" t="str">
        <f t="shared" si="12"/>
        <v>0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 t="s">
        <v>35</v>
      </c>
      <c r="BB32" s="6" t="s">
        <v>35</v>
      </c>
      <c r="BC32" s="6" t="str">
        <f t="shared" si="15"/>
        <v>0</v>
      </c>
      <c r="BD32" s="6">
        <v>4</v>
      </c>
      <c r="BE32" s="6">
        <v>3</v>
      </c>
      <c r="BF32" s="6">
        <f t="shared" si="16"/>
        <v>7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>
        <v>1</v>
      </c>
      <c r="CO32" s="6" t="s">
        <v>35</v>
      </c>
      <c r="CP32" s="6">
        <f t="shared" si="28"/>
        <v>1</v>
      </c>
      <c r="CQ32" s="6">
        <v>16</v>
      </c>
      <c r="CR32" s="6">
        <v>24</v>
      </c>
      <c r="CS32" s="6">
        <f t="shared" si="29"/>
        <v>40</v>
      </c>
      <c r="DA32" s="6"/>
      <c r="DB32" s="6"/>
      <c r="DC32" s="6"/>
      <c r="DD32" s="6"/>
      <c r="DE32" s="6"/>
    </row>
    <row r="33" spans="1:109" s="17" customFormat="1" ht="12.75" customHeight="1">
      <c r="A33" s="45">
        <v>10</v>
      </c>
      <c r="B33" s="26" t="s">
        <v>210</v>
      </c>
      <c r="C33" s="30">
        <v>2196</v>
      </c>
      <c r="D33" s="26" t="s">
        <v>54</v>
      </c>
      <c r="E33" s="17">
        <v>32849</v>
      </c>
      <c r="F33" s="17">
        <v>2</v>
      </c>
      <c r="G33" s="6" t="s">
        <v>45</v>
      </c>
      <c r="H33" s="6">
        <v>2</v>
      </c>
      <c r="I33" s="6">
        <v>8</v>
      </c>
      <c r="J33" s="6">
        <f t="shared" si="0"/>
        <v>10</v>
      </c>
      <c r="K33" s="6">
        <v>4</v>
      </c>
      <c r="L33" s="6">
        <v>25</v>
      </c>
      <c r="M33" s="6">
        <f t="shared" si="1"/>
        <v>29</v>
      </c>
      <c r="N33" s="6">
        <v>11</v>
      </c>
      <c r="O33" s="6">
        <v>12</v>
      </c>
      <c r="P33" s="6">
        <f t="shared" si="2"/>
        <v>23</v>
      </c>
      <c r="Q33" s="6" t="s">
        <v>35</v>
      </c>
      <c r="R33" s="6" t="s">
        <v>35</v>
      </c>
      <c r="S33" s="6" t="str">
        <f t="shared" si="3"/>
        <v>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 t="s">
        <v>35</v>
      </c>
      <c r="Y33" s="6" t="str">
        <f t="shared" si="5"/>
        <v>0</v>
      </c>
      <c r="Z33" s="6" t="s">
        <v>35</v>
      </c>
      <c r="AA33" s="6" t="s">
        <v>35</v>
      </c>
      <c r="AB33" s="6" t="str">
        <f t="shared" si="6"/>
        <v>0</v>
      </c>
      <c r="AC33" s="6" t="s">
        <v>35</v>
      </c>
      <c r="AD33" s="6" t="s">
        <v>35</v>
      </c>
      <c r="AE33" s="6" t="str">
        <f t="shared" si="7"/>
        <v>0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 t="s">
        <v>35</v>
      </c>
      <c r="BB33" s="6" t="s">
        <v>35</v>
      </c>
      <c r="BC33" s="6" t="str">
        <f t="shared" si="15"/>
        <v>0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>
        <v>8</v>
      </c>
      <c r="CO33" s="6">
        <v>10</v>
      </c>
      <c r="CP33" s="6">
        <f t="shared" si="28"/>
        <v>18</v>
      </c>
      <c r="CQ33" s="6">
        <v>25</v>
      </c>
      <c r="CR33" s="6">
        <v>55</v>
      </c>
      <c r="CS33" s="6">
        <f t="shared" si="29"/>
        <v>80</v>
      </c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</row>
    <row r="34" spans="1:109" s="17" customFormat="1" ht="12.75" customHeight="1">
      <c r="A34" s="45">
        <v>12</v>
      </c>
      <c r="B34" s="26" t="s">
        <v>203</v>
      </c>
      <c r="C34" s="30">
        <v>2703</v>
      </c>
      <c r="D34" s="26" t="s">
        <v>55</v>
      </c>
      <c r="E34" s="17">
        <v>20653</v>
      </c>
      <c r="F34" s="17">
        <v>2</v>
      </c>
      <c r="G34" s="6" t="s">
        <v>45</v>
      </c>
      <c r="H34" s="6">
        <v>3</v>
      </c>
      <c r="I34" s="6">
        <v>3</v>
      </c>
      <c r="J34" s="6">
        <f t="shared" si="0"/>
        <v>6</v>
      </c>
      <c r="K34" s="6">
        <v>1</v>
      </c>
      <c r="L34" s="6">
        <v>2</v>
      </c>
      <c r="M34" s="6">
        <f t="shared" si="1"/>
        <v>3</v>
      </c>
      <c r="N34" s="6">
        <v>2</v>
      </c>
      <c r="O34" s="6">
        <v>6</v>
      </c>
      <c r="P34" s="6">
        <f t="shared" si="2"/>
        <v>8</v>
      </c>
      <c r="Q34" s="6" t="s">
        <v>35</v>
      </c>
      <c r="R34" s="6">
        <v>3</v>
      </c>
      <c r="S34" s="6">
        <f t="shared" si="3"/>
        <v>3</v>
      </c>
      <c r="T34" s="6" t="s">
        <v>35</v>
      </c>
      <c r="U34" s="6" t="s">
        <v>35</v>
      </c>
      <c r="V34" s="6" t="str">
        <f t="shared" si="4"/>
        <v>0</v>
      </c>
      <c r="W34" s="6">
        <v>1</v>
      </c>
      <c r="X34" s="6">
        <v>7</v>
      </c>
      <c r="Y34" s="6">
        <f t="shared" si="5"/>
        <v>8</v>
      </c>
      <c r="Z34" s="6" t="s">
        <v>35</v>
      </c>
      <c r="AA34" s="6" t="s">
        <v>35</v>
      </c>
      <c r="AB34" s="6" t="str">
        <f t="shared" si="6"/>
        <v>0</v>
      </c>
      <c r="AC34" s="6">
        <v>1</v>
      </c>
      <c r="AD34" s="6">
        <v>6</v>
      </c>
      <c r="AE34" s="6">
        <f t="shared" si="7"/>
        <v>7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>
        <v>2</v>
      </c>
      <c r="BB34" s="6" t="s">
        <v>35</v>
      </c>
      <c r="BC34" s="6">
        <f t="shared" si="15"/>
        <v>2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 t="s">
        <v>35</v>
      </c>
      <c r="CO34" s="6">
        <v>3</v>
      </c>
      <c r="CP34" s="6">
        <f t="shared" si="28"/>
        <v>3</v>
      </c>
      <c r="CQ34" s="6">
        <v>10</v>
      </c>
      <c r="CR34" s="6">
        <v>30</v>
      </c>
      <c r="CS34" s="6">
        <f t="shared" si="29"/>
        <v>40</v>
      </c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09" s="17" customFormat="1" ht="12.75" customHeight="1">
      <c r="A35" s="45">
        <v>14</v>
      </c>
      <c r="B35" s="26" t="s">
        <v>211</v>
      </c>
      <c r="C35" s="30">
        <v>2939</v>
      </c>
      <c r="D35" s="26" t="s">
        <v>56</v>
      </c>
      <c r="E35" s="17">
        <v>33818</v>
      </c>
      <c r="F35" s="17">
        <v>2</v>
      </c>
      <c r="G35" s="6" t="s">
        <v>45</v>
      </c>
      <c r="H35" s="6">
        <v>2</v>
      </c>
      <c r="I35" s="6">
        <v>9</v>
      </c>
      <c r="J35" s="6">
        <f t="shared" si="0"/>
        <v>11</v>
      </c>
      <c r="K35" s="6">
        <v>2</v>
      </c>
      <c r="L35" s="6">
        <v>1</v>
      </c>
      <c r="M35" s="6">
        <f t="shared" si="1"/>
        <v>3</v>
      </c>
      <c r="N35" s="6">
        <v>3</v>
      </c>
      <c r="O35" s="6">
        <v>11</v>
      </c>
      <c r="P35" s="6">
        <f t="shared" si="2"/>
        <v>14</v>
      </c>
      <c r="Q35" s="6">
        <v>1</v>
      </c>
      <c r="R35" s="6">
        <v>10</v>
      </c>
      <c r="S35" s="6">
        <f t="shared" si="3"/>
        <v>11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>
        <v>2</v>
      </c>
      <c r="AE35" s="6">
        <f t="shared" si="7"/>
        <v>2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 t="s">
        <v>35</v>
      </c>
      <c r="AM35" s="6" t="s">
        <v>35</v>
      </c>
      <c r="AN35" s="6" t="str">
        <f t="shared" si="10"/>
        <v>0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>
        <v>4</v>
      </c>
      <c r="BB35" s="6">
        <v>4</v>
      </c>
      <c r="BC35" s="6">
        <f t="shared" si="15"/>
        <v>8</v>
      </c>
      <c r="BD35" s="6" t="s">
        <v>35</v>
      </c>
      <c r="BE35" s="6" t="s">
        <v>35</v>
      </c>
      <c r="BF35" s="6" t="str">
        <f t="shared" si="16"/>
        <v>0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>
        <v>1</v>
      </c>
      <c r="BR35" s="6">
        <f t="shared" si="20"/>
        <v>1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 t="s">
        <v>35</v>
      </c>
      <c r="CO35" s="6" t="s">
        <v>35</v>
      </c>
      <c r="CP35" s="6" t="str">
        <f t="shared" si="28"/>
        <v>0</v>
      </c>
      <c r="CQ35" s="6">
        <v>12</v>
      </c>
      <c r="CR35" s="6">
        <v>38</v>
      </c>
      <c r="CS35" s="6">
        <f t="shared" si="29"/>
        <v>50</v>
      </c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</row>
    <row r="36" spans="1:109" s="17" customFormat="1" ht="12.75" customHeight="1">
      <c r="A36" s="45">
        <v>18</v>
      </c>
      <c r="B36" s="26" t="s">
        <v>212</v>
      </c>
      <c r="C36" s="30">
        <v>3901</v>
      </c>
      <c r="D36" s="26" t="s">
        <v>57</v>
      </c>
      <c r="E36" s="17">
        <v>32227</v>
      </c>
      <c r="F36" s="17">
        <v>2</v>
      </c>
      <c r="G36" s="6" t="s">
        <v>45</v>
      </c>
      <c r="H36" s="6" t="s">
        <v>35</v>
      </c>
      <c r="I36" s="6">
        <v>5</v>
      </c>
      <c r="J36" s="6">
        <f t="shared" si="0"/>
        <v>5</v>
      </c>
      <c r="K36" s="6">
        <v>2</v>
      </c>
      <c r="L36" s="6">
        <v>3</v>
      </c>
      <c r="M36" s="6">
        <f t="shared" si="1"/>
        <v>5</v>
      </c>
      <c r="N36" s="6">
        <v>3</v>
      </c>
      <c r="O36" s="6">
        <v>3</v>
      </c>
      <c r="P36" s="6">
        <f t="shared" si="2"/>
        <v>6</v>
      </c>
      <c r="Q36" s="6" t="s">
        <v>35</v>
      </c>
      <c r="R36" s="6">
        <v>4</v>
      </c>
      <c r="S36" s="6">
        <f t="shared" si="3"/>
        <v>4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 t="s">
        <v>35</v>
      </c>
      <c r="AD36" s="6" t="s">
        <v>35</v>
      </c>
      <c r="AE36" s="6" t="str">
        <f t="shared" si="7"/>
        <v>0</v>
      </c>
      <c r="AF36" s="6" t="s">
        <v>35</v>
      </c>
      <c r="AG36" s="6" t="s">
        <v>35</v>
      </c>
      <c r="AH36" s="6" t="str">
        <f t="shared" si="8"/>
        <v>0</v>
      </c>
      <c r="AI36" s="6" t="s">
        <v>35</v>
      </c>
      <c r="AJ36" s="6" t="s">
        <v>35</v>
      </c>
      <c r="AK36" s="6" t="str">
        <f t="shared" si="9"/>
        <v>0</v>
      </c>
      <c r="AL36" s="6" t="s">
        <v>35</v>
      </c>
      <c r="AM36" s="6" t="s">
        <v>35</v>
      </c>
      <c r="AN36" s="6" t="str">
        <f t="shared" si="10"/>
        <v>0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 t="s">
        <v>35</v>
      </c>
      <c r="BB36" s="6" t="s">
        <v>35</v>
      </c>
      <c r="BC36" s="6" t="str">
        <f t="shared" si="15"/>
        <v>0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 t="s">
        <v>35</v>
      </c>
      <c r="CO36" s="6">
        <v>1</v>
      </c>
      <c r="CP36" s="6">
        <f t="shared" si="28"/>
        <v>1</v>
      </c>
      <c r="CQ36" s="6">
        <v>5</v>
      </c>
      <c r="CR36" s="6">
        <v>16</v>
      </c>
      <c r="CS36" s="6">
        <f t="shared" si="29"/>
        <v>21</v>
      </c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</row>
    <row r="37" spans="1:109" s="17" customFormat="1" ht="12.75" customHeight="1">
      <c r="A37" s="45">
        <v>20</v>
      </c>
      <c r="B37" s="26" t="s">
        <v>220</v>
      </c>
      <c r="C37" s="30">
        <v>4566</v>
      </c>
      <c r="D37" s="26" t="s">
        <v>96</v>
      </c>
      <c r="E37" s="17">
        <v>21988</v>
      </c>
      <c r="F37" s="17">
        <v>2</v>
      </c>
      <c r="G37" s="6" t="s">
        <v>45</v>
      </c>
      <c r="H37" s="6">
        <v>3</v>
      </c>
      <c r="I37" s="6">
        <v>5</v>
      </c>
      <c r="J37" s="6">
        <f t="shared" si="0"/>
        <v>8</v>
      </c>
      <c r="K37" s="6">
        <v>1</v>
      </c>
      <c r="L37" s="6">
        <v>4</v>
      </c>
      <c r="M37" s="6">
        <f t="shared" si="1"/>
        <v>5</v>
      </c>
      <c r="N37" s="6">
        <v>4</v>
      </c>
      <c r="O37" s="6">
        <v>1</v>
      </c>
      <c r="P37" s="6">
        <f t="shared" si="2"/>
        <v>5</v>
      </c>
      <c r="Q37" s="6">
        <v>3</v>
      </c>
      <c r="R37" s="6">
        <v>8</v>
      </c>
      <c r="S37" s="6">
        <f t="shared" si="3"/>
        <v>11</v>
      </c>
      <c r="T37" s="6" t="s">
        <v>35</v>
      </c>
      <c r="U37" s="6" t="s">
        <v>35</v>
      </c>
      <c r="V37" s="6" t="str">
        <f t="shared" si="4"/>
        <v>0</v>
      </c>
      <c r="W37" s="6" t="s">
        <v>35</v>
      </c>
      <c r="X37" s="6" t="s">
        <v>35</v>
      </c>
      <c r="Y37" s="6" t="str">
        <f t="shared" si="5"/>
        <v>0</v>
      </c>
      <c r="Z37" s="6" t="s">
        <v>35</v>
      </c>
      <c r="AA37" s="6" t="s">
        <v>35</v>
      </c>
      <c r="AB37" s="6" t="str">
        <f t="shared" si="6"/>
        <v>0</v>
      </c>
      <c r="AC37" s="6" t="s">
        <v>35</v>
      </c>
      <c r="AD37" s="6">
        <v>3</v>
      </c>
      <c r="AE37" s="6">
        <f t="shared" si="7"/>
        <v>3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 t="s">
        <v>35</v>
      </c>
      <c r="AN37" s="6" t="str">
        <f t="shared" si="10"/>
        <v>0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>
        <v>2</v>
      </c>
      <c r="BB37" s="6">
        <v>1</v>
      </c>
      <c r="BC37" s="6">
        <f t="shared" si="15"/>
        <v>3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 t="s">
        <v>35</v>
      </c>
      <c r="BX37" s="6" t="str">
        <f t="shared" si="22"/>
        <v>0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>
        <v>2</v>
      </c>
      <c r="CO37" s="6">
        <v>3</v>
      </c>
      <c r="CP37" s="6">
        <f t="shared" si="28"/>
        <v>5</v>
      </c>
      <c r="CQ37" s="6">
        <v>15</v>
      </c>
      <c r="CR37" s="6">
        <v>25</v>
      </c>
      <c r="CS37" s="6">
        <f t="shared" si="29"/>
        <v>40</v>
      </c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</row>
    <row r="38" spans="1:109" s="17" customFormat="1" ht="12.75" customHeight="1">
      <c r="A38" s="45">
        <v>21</v>
      </c>
      <c r="B38" s="26" t="s">
        <v>213</v>
      </c>
      <c r="C38" s="30">
        <v>5192</v>
      </c>
      <c r="D38" s="26" t="s">
        <v>58</v>
      </c>
      <c r="E38" s="17">
        <v>26297</v>
      </c>
      <c r="F38" s="17">
        <v>2</v>
      </c>
      <c r="G38" s="6" t="s">
        <v>45</v>
      </c>
      <c r="H38" s="6">
        <v>5</v>
      </c>
      <c r="I38" s="6">
        <v>18</v>
      </c>
      <c r="J38" s="6">
        <f t="shared" si="0"/>
        <v>23</v>
      </c>
      <c r="K38" s="6">
        <v>3</v>
      </c>
      <c r="L38" s="6">
        <v>9</v>
      </c>
      <c r="M38" s="6">
        <f t="shared" si="1"/>
        <v>12</v>
      </c>
      <c r="N38" s="6">
        <v>1</v>
      </c>
      <c r="O38" s="6">
        <v>11</v>
      </c>
      <c r="P38" s="6">
        <f t="shared" si="2"/>
        <v>12</v>
      </c>
      <c r="Q38" s="6" t="s">
        <v>35</v>
      </c>
      <c r="R38" s="6">
        <v>3</v>
      </c>
      <c r="S38" s="6">
        <f t="shared" si="3"/>
        <v>3</v>
      </c>
      <c r="T38" s="6" t="s">
        <v>35</v>
      </c>
      <c r="U38" s="6" t="s">
        <v>35</v>
      </c>
      <c r="V38" s="6" t="str">
        <f t="shared" si="4"/>
        <v>0</v>
      </c>
      <c r="W38" s="6" t="s">
        <v>35</v>
      </c>
      <c r="X38" s="6" t="s">
        <v>35</v>
      </c>
      <c r="Y38" s="6" t="str">
        <f t="shared" si="5"/>
        <v>0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 t="s">
        <v>35</v>
      </c>
      <c r="AE38" s="6" t="str">
        <f t="shared" si="7"/>
        <v>0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1</v>
      </c>
      <c r="BB38" s="6">
        <v>1</v>
      </c>
      <c r="BC38" s="6">
        <f t="shared" si="15"/>
        <v>2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 t="s">
        <v>35</v>
      </c>
      <c r="BR38" s="6" t="str">
        <f t="shared" si="20"/>
        <v>0</v>
      </c>
      <c r="BS38" s="6" t="s">
        <v>35</v>
      </c>
      <c r="BT38" s="6" t="s">
        <v>35</v>
      </c>
      <c r="BU38" s="6" t="str">
        <f t="shared" si="21"/>
        <v>0</v>
      </c>
      <c r="BV38" s="6">
        <v>2</v>
      </c>
      <c r="BW38" s="6">
        <v>6</v>
      </c>
      <c r="BX38" s="6">
        <f t="shared" si="22"/>
        <v>8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 t="s">
        <v>35</v>
      </c>
      <c r="CP38" s="6" t="str">
        <f t="shared" si="28"/>
        <v>0</v>
      </c>
      <c r="CQ38" s="6">
        <v>12</v>
      </c>
      <c r="CR38" s="6">
        <v>48</v>
      </c>
      <c r="CS38" s="6">
        <f t="shared" si="29"/>
        <v>60</v>
      </c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</row>
    <row r="39" spans="1:109" s="17" customFormat="1" ht="12.75" customHeight="1">
      <c r="A39" s="45">
        <v>22</v>
      </c>
      <c r="B39" s="26" t="s">
        <v>204</v>
      </c>
      <c r="C39" s="30">
        <v>5886</v>
      </c>
      <c r="D39" s="26" t="s">
        <v>105</v>
      </c>
      <c r="E39" s="17">
        <v>22914</v>
      </c>
      <c r="F39" s="17">
        <v>2</v>
      </c>
      <c r="G39" s="6" t="s">
        <v>45</v>
      </c>
      <c r="H39" s="6">
        <v>4</v>
      </c>
      <c r="I39" s="6">
        <v>17</v>
      </c>
      <c r="J39" s="6">
        <f t="shared" si="0"/>
        <v>21</v>
      </c>
      <c r="K39" s="6" t="s">
        <v>35</v>
      </c>
      <c r="L39" s="6" t="s">
        <v>35</v>
      </c>
      <c r="M39" s="6" t="str">
        <f t="shared" si="1"/>
        <v>0</v>
      </c>
      <c r="N39" s="6">
        <v>9</v>
      </c>
      <c r="O39" s="6">
        <v>28</v>
      </c>
      <c r="P39" s="6">
        <f t="shared" si="2"/>
        <v>37</v>
      </c>
      <c r="Q39" s="6">
        <v>2</v>
      </c>
      <c r="R39" s="6">
        <v>6</v>
      </c>
      <c r="S39" s="6">
        <f t="shared" si="3"/>
        <v>8</v>
      </c>
      <c r="T39" s="6" t="s">
        <v>35</v>
      </c>
      <c r="U39" s="6" t="s">
        <v>35</v>
      </c>
      <c r="V39" s="6" t="str">
        <f t="shared" si="4"/>
        <v>0</v>
      </c>
      <c r="W39" s="6">
        <v>2</v>
      </c>
      <c r="X39" s="6">
        <v>20</v>
      </c>
      <c r="Y39" s="6">
        <f t="shared" si="5"/>
        <v>22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>
        <v>5</v>
      </c>
      <c r="BB39" s="6">
        <v>7</v>
      </c>
      <c r="BC39" s="6">
        <f t="shared" si="15"/>
        <v>12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>
        <v>22</v>
      </c>
      <c r="CR39" s="6">
        <v>78</v>
      </c>
      <c r="CS39" s="6">
        <f t="shared" si="29"/>
        <v>100</v>
      </c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 s="17" customFormat="1" ht="12.75" customHeight="1">
      <c r="A40" s="45">
        <v>22</v>
      </c>
      <c r="B40" s="26" t="s">
        <v>204</v>
      </c>
      <c r="C40" s="30">
        <v>5938</v>
      </c>
      <c r="D40" s="26" t="s">
        <v>59</v>
      </c>
      <c r="E40" s="17">
        <v>23614</v>
      </c>
      <c r="F40" s="17">
        <v>2</v>
      </c>
      <c r="G40" s="6" t="s">
        <v>45</v>
      </c>
      <c r="H40" s="6">
        <v>4</v>
      </c>
      <c r="I40" s="6">
        <v>25</v>
      </c>
      <c r="J40" s="6">
        <f t="shared" si="0"/>
        <v>29</v>
      </c>
      <c r="K40" s="6" t="s">
        <v>35</v>
      </c>
      <c r="L40" s="6" t="s">
        <v>35</v>
      </c>
      <c r="M40" s="6" t="str">
        <f t="shared" si="1"/>
        <v>0</v>
      </c>
      <c r="N40" s="6">
        <v>13</v>
      </c>
      <c r="O40" s="6">
        <v>22</v>
      </c>
      <c r="P40" s="6">
        <f t="shared" si="2"/>
        <v>35</v>
      </c>
      <c r="Q40" s="6" t="s">
        <v>35</v>
      </c>
      <c r="R40" s="6" t="s">
        <v>35</v>
      </c>
      <c r="S40" s="6" t="str">
        <f t="shared" si="3"/>
        <v>0</v>
      </c>
      <c r="T40" s="6" t="s">
        <v>35</v>
      </c>
      <c r="U40" s="6" t="s">
        <v>35</v>
      </c>
      <c r="V40" s="6" t="str">
        <f t="shared" si="4"/>
        <v>0</v>
      </c>
      <c r="W40" s="6">
        <v>5</v>
      </c>
      <c r="X40" s="6">
        <v>9</v>
      </c>
      <c r="Y40" s="6">
        <f t="shared" si="5"/>
        <v>14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 t="s">
        <v>35</v>
      </c>
      <c r="AN40" s="6" t="str">
        <f t="shared" si="10"/>
        <v>0</v>
      </c>
      <c r="AO40" s="6" t="s">
        <v>35</v>
      </c>
      <c r="AP40" s="6" t="s">
        <v>35</v>
      </c>
      <c r="AQ40" s="6" t="str">
        <f t="shared" si="11"/>
        <v>0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>
        <v>6</v>
      </c>
      <c r="BB40" s="6">
        <v>6</v>
      </c>
      <c r="BC40" s="6">
        <f t="shared" si="15"/>
        <v>12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>
        <v>1</v>
      </c>
      <c r="BQ40" s="6">
        <v>8</v>
      </c>
      <c r="BR40" s="6">
        <f t="shared" si="20"/>
        <v>9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>
        <v>1</v>
      </c>
      <c r="CO40" s="6" t="s">
        <v>35</v>
      </c>
      <c r="CP40" s="6">
        <f t="shared" si="28"/>
        <v>1</v>
      </c>
      <c r="CQ40" s="6">
        <v>30</v>
      </c>
      <c r="CR40" s="6">
        <v>70</v>
      </c>
      <c r="CS40" s="6">
        <f t="shared" si="29"/>
        <v>100</v>
      </c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 s="17" customFormat="1" ht="12.75" customHeight="1">
      <c r="A41" s="45">
        <v>23</v>
      </c>
      <c r="B41" s="26" t="s">
        <v>214</v>
      </c>
      <c r="C41" s="30">
        <v>6266</v>
      </c>
      <c r="D41" s="26" t="s">
        <v>60</v>
      </c>
      <c r="E41" s="17">
        <v>27807</v>
      </c>
      <c r="F41" s="17">
        <v>2</v>
      </c>
      <c r="G41" s="6" t="s">
        <v>45</v>
      </c>
      <c r="H41" s="6">
        <v>4</v>
      </c>
      <c r="I41" s="6">
        <v>8</v>
      </c>
      <c r="J41" s="6">
        <f t="shared" si="0"/>
        <v>12</v>
      </c>
      <c r="K41" s="6">
        <v>5</v>
      </c>
      <c r="L41" s="6">
        <v>25</v>
      </c>
      <c r="M41" s="6">
        <f t="shared" si="1"/>
        <v>30</v>
      </c>
      <c r="N41" s="6">
        <v>7</v>
      </c>
      <c r="O41" s="6">
        <v>5</v>
      </c>
      <c r="P41" s="6">
        <f t="shared" si="2"/>
        <v>12</v>
      </c>
      <c r="Q41" s="6" t="s">
        <v>35</v>
      </c>
      <c r="R41" s="6" t="s">
        <v>35</v>
      </c>
      <c r="S41" s="6" t="str">
        <f t="shared" si="3"/>
        <v>0</v>
      </c>
      <c r="T41" s="6" t="s">
        <v>35</v>
      </c>
      <c r="U41" s="6" t="s">
        <v>35</v>
      </c>
      <c r="V41" s="6" t="str">
        <f t="shared" si="4"/>
        <v>0</v>
      </c>
      <c r="W41" s="6">
        <v>2</v>
      </c>
      <c r="X41" s="6">
        <v>4</v>
      </c>
      <c r="Y41" s="6">
        <f t="shared" si="5"/>
        <v>6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 t="s">
        <v>35</v>
      </c>
      <c r="AE41" s="6" t="str">
        <f t="shared" si="7"/>
        <v>0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 t="s">
        <v>35</v>
      </c>
      <c r="AN41" s="6" t="str">
        <f t="shared" si="10"/>
        <v>0</v>
      </c>
      <c r="AO41" s="6" t="s">
        <v>35</v>
      </c>
      <c r="AP41" s="6" t="s">
        <v>35</v>
      </c>
      <c r="AQ41" s="6" t="str">
        <f t="shared" si="11"/>
        <v>0</v>
      </c>
      <c r="AR41" s="6" t="s">
        <v>35</v>
      </c>
      <c r="AS41" s="6" t="s">
        <v>35</v>
      </c>
      <c r="AT41" s="6" t="str">
        <f t="shared" si="12"/>
        <v>0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 t="s">
        <v>35</v>
      </c>
      <c r="BB41" s="6" t="s">
        <v>35</v>
      </c>
      <c r="BC41" s="6" t="str">
        <f t="shared" si="15"/>
        <v>0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 t="s">
        <v>35</v>
      </c>
      <c r="BR41" s="6" t="str">
        <f t="shared" si="20"/>
        <v>0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 t="s">
        <v>35</v>
      </c>
      <c r="CO41" s="6" t="s">
        <v>35</v>
      </c>
      <c r="CP41" s="6" t="str">
        <f t="shared" si="28"/>
        <v>0</v>
      </c>
      <c r="CQ41" s="6">
        <v>18</v>
      </c>
      <c r="CR41" s="6">
        <v>42</v>
      </c>
      <c r="CS41" s="6">
        <f t="shared" si="29"/>
        <v>60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 s="17" customFormat="1" ht="12.75" customHeight="1">
      <c r="A42" s="45">
        <v>24</v>
      </c>
      <c r="B42" s="26" t="s">
        <v>215</v>
      </c>
      <c r="C42" s="30">
        <v>6421</v>
      </c>
      <c r="D42" s="26" t="s">
        <v>61</v>
      </c>
      <c r="E42" s="17">
        <v>36882</v>
      </c>
      <c r="F42" s="17">
        <v>2</v>
      </c>
      <c r="G42" s="6" t="s">
        <v>45</v>
      </c>
      <c r="H42" s="6">
        <v>1</v>
      </c>
      <c r="I42" s="6">
        <v>3</v>
      </c>
      <c r="J42" s="6">
        <f t="shared" si="0"/>
        <v>4</v>
      </c>
      <c r="K42" s="6" t="s">
        <v>35</v>
      </c>
      <c r="L42" s="6" t="s">
        <v>35</v>
      </c>
      <c r="M42" s="6" t="str">
        <f t="shared" si="1"/>
        <v>0</v>
      </c>
      <c r="N42" s="6">
        <v>7</v>
      </c>
      <c r="O42" s="6">
        <v>7</v>
      </c>
      <c r="P42" s="6">
        <f t="shared" si="2"/>
        <v>14</v>
      </c>
      <c r="Q42" s="6" t="s">
        <v>35</v>
      </c>
      <c r="R42" s="6" t="s">
        <v>35</v>
      </c>
      <c r="S42" s="6" t="str">
        <f t="shared" si="3"/>
        <v>0</v>
      </c>
      <c r="T42" s="6" t="s">
        <v>35</v>
      </c>
      <c r="U42" s="6" t="s">
        <v>35</v>
      </c>
      <c r="V42" s="6" t="str">
        <f t="shared" si="4"/>
        <v>0</v>
      </c>
      <c r="W42" s="6">
        <v>4</v>
      </c>
      <c r="X42" s="6">
        <v>7</v>
      </c>
      <c r="Y42" s="6">
        <f t="shared" si="5"/>
        <v>11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>
        <v>3</v>
      </c>
      <c r="AS42" s="6">
        <v>4</v>
      </c>
      <c r="AT42" s="6">
        <f t="shared" si="12"/>
        <v>7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>
        <v>1</v>
      </c>
      <c r="BB42" s="6">
        <v>4</v>
      </c>
      <c r="BC42" s="6">
        <f t="shared" si="15"/>
        <v>5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 t="s">
        <v>35</v>
      </c>
      <c r="CO42" s="6" t="s">
        <v>35</v>
      </c>
      <c r="CP42" s="6" t="str">
        <f t="shared" si="28"/>
        <v>0</v>
      </c>
      <c r="CQ42" s="6">
        <v>16</v>
      </c>
      <c r="CR42" s="6">
        <v>25</v>
      </c>
      <c r="CS42" s="6">
        <f t="shared" si="29"/>
        <v>41</v>
      </c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 s="17" customFormat="1" ht="12.75" customHeight="1">
      <c r="A43" s="45">
        <v>24</v>
      </c>
      <c r="B43" s="26" t="s">
        <v>215</v>
      </c>
      <c r="C43" s="30">
        <v>6458</v>
      </c>
      <c r="D43" s="26" t="s">
        <v>62</v>
      </c>
      <c r="E43" s="17">
        <v>31465</v>
      </c>
      <c r="F43" s="17">
        <v>2</v>
      </c>
      <c r="G43" s="6" t="s">
        <v>45</v>
      </c>
      <c r="H43" s="6">
        <v>1</v>
      </c>
      <c r="I43" s="6">
        <v>4</v>
      </c>
      <c r="J43" s="6">
        <f t="shared" si="0"/>
        <v>5</v>
      </c>
      <c r="K43" s="6" t="s">
        <v>35</v>
      </c>
      <c r="L43" s="6" t="s">
        <v>35</v>
      </c>
      <c r="M43" s="6" t="str">
        <f t="shared" si="1"/>
        <v>0</v>
      </c>
      <c r="N43" s="6">
        <v>8</v>
      </c>
      <c r="O43" s="6">
        <v>9</v>
      </c>
      <c r="P43" s="6">
        <f t="shared" si="2"/>
        <v>17</v>
      </c>
      <c r="Q43" s="6">
        <v>2</v>
      </c>
      <c r="R43" s="6">
        <v>3</v>
      </c>
      <c r="S43" s="6">
        <f t="shared" si="3"/>
        <v>5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>
        <v>6</v>
      </c>
      <c r="Y43" s="6">
        <f t="shared" si="5"/>
        <v>6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>
        <v>2</v>
      </c>
      <c r="AS43" s="6">
        <v>6</v>
      </c>
      <c r="AT43" s="6">
        <f t="shared" si="12"/>
        <v>8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 t="s">
        <v>35</v>
      </c>
      <c r="BB43" s="6" t="s">
        <v>35</v>
      </c>
      <c r="BC43" s="6" t="str">
        <f t="shared" si="15"/>
        <v>0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 t="s">
        <v>35</v>
      </c>
      <c r="BQ43" s="6" t="s">
        <v>35</v>
      </c>
      <c r="BR43" s="6" t="str">
        <f t="shared" si="20"/>
        <v>0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 t="s">
        <v>35</v>
      </c>
      <c r="CO43" s="6" t="s">
        <v>35</v>
      </c>
      <c r="CP43" s="6" t="str">
        <f t="shared" si="28"/>
        <v>0</v>
      </c>
      <c r="CQ43" s="6">
        <v>13</v>
      </c>
      <c r="CR43" s="6">
        <v>28</v>
      </c>
      <c r="CS43" s="6">
        <f t="shared" si="29"/>
        <v>41</v>
      </c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</row>
    <row r="44" spans="1:109" s="17" customFormat="1" ht="12.75" customHeight="1">
      <c r="A44" s="45">
        <v>25</v>
      </c>
      <c r="B44" s="26" t="s">
        <v>205</v>
      </c>
      <c r="C44" s="30">
        <v>6628</v>
      </c>
      <c r="D44" s="26" t="s">
        <v>63</v>
      </c>
      <c r="E44" s="17">
        <v>26634</v>
      </c>
      <c r="F44" s="17">
        <v>2</v>
      </c>
      <c r="G44" s="6" t="s">
        <v>45</v>
      </c>
      <c r="H44" s="6">
        <v>1</v>
      </c>
      <c r="I44" s="6">
        <v>4</v>
      </c>
      <c r="J44" s="6">
        <f t="shared" si="0"/>
        <v>5</v>
      </c>
      <c r="K44" s="6">
        <v>5</v>
      </c>
      <c r="L44" s="6">
        <v>4</v>
      </c>
      <c r="M44" s="6">
        <f t="shared" si="1"/>
        <v>9</v>
      </c>
      <c r="N44" s="6">
        <v>3</v>
      </c>
      <c r="O44" s="6">
        <v>6</v>
      </c>
      <c r="P44" s="6">
        <f t="shared" si="2"/>
        <v>9</v>
      </c>
      <c r="Q44" s="6" t="s">
        <v>35</v>
      </c>
      <c r="R44" s="6" t="s">
        <v>35</v>
      </c>
      <c r="S44" s="6" t="str">
        <f t="shared" si="3"/>
        <v>0</v>
      </c>
      <c r="T44" s="6" t="s">
        <v>35</v>
      </c>
      <c r="U44" s="6" t="s">
        <v>35</v>
      </c>
      <c r="V44" s="6" t="str">
        <f t="shared" si="4"/>
        <v>0</v>
      </c>
      <c r="W44" s="6" t="s">
        <v>35</v>
      </c>
      <c r="X44" s="6">
        <v>4</v>
      </c>
      <c r="Y44" s="6">
        <f t="shared" si="5"/>
        <v>4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>
        <v>1</v>
      </c>
      <c r="AS44" s="6">
        <v>2</v>
      </c>
      <c r="AT44" s="6">
        <f t="shared" si="12"/>
        <v>3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>
        <v>3</v>
      </c>
      <c r="BB44" s="6">
        <v>2</v>
      </c>
      <c r="BC44" s="6">
        <f t="shared" si="15"/>
        <v>5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 t="s">
        <v>35</v>
      </c>
      <c r="CO44" s="6" t="s">
        <v>35</v>
      </c>
      <c r="CP44" s="6" t="str">
        <f t="shared" si="28"/>
        <v>0</v>
      </c>
      <c r="CQ44" s="6">
        <v>13</v>
      </c>
      <c r="CR44" s="6">
        <v>22</v>
      </c>
      <c r="CS44" s="6">
        <f t="shared" si="29"/>
        <v>35</v>
      </c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</row>
    <row r="45" spans="1:109" s="17" customFormat="1" ht="12.75" customHeight="1">
      <c r="A45" s="45">
        <v>25</v>
      </c>
      <c r="B45" s="26" t="s">
        <v>205</v>
      </c>
      <c r="C45" s="30">
        <v>6643</v>
      </c>
      <c r="D45" s="26" t="s">
        <v>64</v>
      </c>
      <c r="E45" s="17">
        <v>29794</v>
      </c>
      <c r="F45" s="17">
        <v>2</v>
      </c>
      <c r="G45" s="6" t="s">
        <v>45</v>
      </c>
      <c r="H45" s="6" t="s">
        <v>35</v>
      </c>
      <c r="I45" s="6">
        <v>4</v>
      </c>
      <c r="J45" s="6">
        <f t="shared" si="0"/>
        <v>4</v>
      </c>
      <c r="K45" s="6">
        <v>1</v>
      </c>
      <c r="L45" s="6">
        <v>2</v>
      </c>
      <c r="M45" s="6">
        <f t="shared" si="1"/>
        <v>3</v>
      </c>
      <c r="N45" s="6">
        <v>4</v>
      </c>
      <c r="O45" s="6">
        <v>6</v>
      </c>
      <c r="P45" s="6">
        <f t="shared" si="2"/>
        <v>10</v>
      </c>
      <c r="Q45" s="6">
        <v>2</v>
      </c>
      <c r="R45" s="6">
        <v>3</v>
      </c>
      <c r="S45" s="6">
        <f t="shared" si="3"/>
        <v>5</v>
      </c>
      <c r="T45" s="6" t="s">
        <v>35</v>
      </c>
      <c r="U45" s="6" t="s">
        <v>35</v>
      </c>
      <c r="V45" s="6" t="str">
        <f t="shared" si="4"/>
        <v>0</v>
      </c>
      <c r="W45" s="6">
        <v>2</v>
      </c>
      <c r="X45" s="6">
        <v>3</v>
      </c>
      <c r="Y45" s="6">
        <f t="shared" si="5"/>
        <v>5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 t="s">
        <v>35</v>
      </c>
      <c r="AG45" s="6" t="s">
        <v>35</v>
      </c>
      <c r="AH45" s="6" t="str">
        <f t="shared" si="8"/>
        <v>0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>
        <v>2</v>
      </c>
      <c r="AS45" s="6">
        <v>3</v>
      </c>
      <c r="AT45" s="6">
        <f t="shared" si="12"/>
        <v>5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>
        <v>1</v>
      </c>
      <c r="BB45" s="6">
        <v>2</v>
      </c>
      <c r="BC45" s="6">
        <f t="shared" si="15"/>
        <v>3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>
        <v>1</v>
      </c>
      <c r="CO45" s="6">
        <v>1</v>
      </c>
      <c r="CP45" s="6">
        <f t="shared" si="28"/>
        <v>2</v>
      </c>
      <c r="CQ45" s="6">
        <v>13</v>
      </c>
      <c r="CR45" s="6">
        <v>24</v>
      </c>
      <c r="CS45" s="6">
        <f t="shared" si="29"/>
        <v>37</v>
      </c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</row>
    <row r="46" spans="1:109" s="17" customFormat="1" ht="3.75" customHeight="1">
      <c r="A46" s="35"/>
      <c r="B46" s="43"/>
      <c r="C46" s="29"/>
      <c r="D46" s="39"/>
      <c r="F46" s="27"/>
      <c r="G46" s="6"/>
      <c r="H46" s="6"/>
      <c r="I46" s="6"/>
      <c r="J46" s="6" t="str">
        <f t="shared" si="0"/>
        <v>0</v>
      </c>
      <c r="K46" s="6"/>
      <c r="L46" s="6"/>
      <c r="M46" s="6" t="str">
        <f t="shared" si="1"/>
        <v>0</v>
      </c>
      <c r="N46" s="6"/>
      <c r="O46" s="6"/>
      <c r="P46" s="6" t="str">
        <f t="shared" si="2"/>
        <v>0</v>
      </c>
      <c r="Q46" s="6"/>
      <c r="R46" s="6"/>
      <c r="S46" s="6" t="str">
        <f t="shared" si="3"/>
        <v>0</v>
      </c>
      <c r="T46" s="6"/>
      <c r="U46" s="6"/>
      <c r="V46" s="6" t="str">
        <f t="shared" si="4"/>
        <v>0</v>
      </c>
      <c r="W46" s="6"/>
      <c r="X46" s="6"/>
      <c r="Y46" s="6" t="str">
        <f t="shared" si="5"/>
        <v>0</v>
      </c>
      <c r="Z46" s="6"/>
      <c r="AA46" s="6"/>
      <c r="AB46" s="6" t="str">
        <f t="shared" si="6"/>
        <v>0</v>
      </c>
      <c r="AC46" s="6"/>
      <c r="AD46" s="6"/>
      <c r="AE46" s="6" t="str">
        <f t="shared" si="7"/>
        <v>0</v>
      </c>
      <c r="AF46" s="6"/>
      <c r="AG46" s="6"/>
      <c r="AH46" s="6" t="str">
        <f t="shared" si="8"/>
        <v>0</v>
      </c>
      <c r="AI46" s="6"/>
      <c r="AJ46" s="6"/>
      <c r="AK46" s="6" t="str">
        <f t="shared" si="9"/>
        <v>0</v>
      </c>
      <c r="AL46" s="6"/>
      <c r="AM46" s="6"/>
      <c r="AN46" s="6" t="str">
        <f t="shared" si="10"/>
        <v>0</v>
      </c>
      <c r="AO46" s="6"/>
      <c r="AP46" s="6"/>
      <c r="AQ46" s="6" t="str">
        <f t="shared" si="11"/>
        <v>0</v>
      </c>
      <c r="AR46" s="6"/>
      <c r="AS46" s="6"/>
      <c r="AT46" s="6" t="str">
        <f t="shared" si="12"/>
        <v>0</v>
      </c>
      <c r="AU46" s="6"/>
      <c r="AV46" s="6"/>
      <c r="AW46" s="6" t="str">
        <f t="shared" si="13"/>
        <v>0</v>
      </c>
      <c r="AX46" s="6"/>
      <c r="AY46" s="6"/>
      <c r="AZ46" s="6" t="str">
        <f t="shared" si="14"/>
        <v>0</v>
      </c>
      <c r="BA46" s="6"/>
      <c r="BB46" s="6"/>
      <c r="BC46" s="6" t="str">
        <f t="shared" si="15"/>
        <v>0</v>
      </c>
      <c r="BD46" s="6"/>
      <c r="BE46" s="6"/>
      <c r="BF46" s="6" t="str">
        <f t="shared" si="16"/>
        <v>0</v>
      </c>
      <c r="BG46" s="6"/>
      <c r="BH46" s="6"/>
      <c r="BI46" s="6" t="str">
        <f t="shared" si="17"/>
        <v>0</v>
      </c>
      <c r="BJ46" s="6"/>
      <c r="BK46" s="6"/>
      <c r="BL46" s="6" t="str">
        <f t="shared" si="18"/>
        <v>0</v>
      </c>
      <c r="BM46" s="6"/>
      <c r="BN46" s="6"/>
      <c r="BO46" s="6" t="str">
        <f t="shared" si="19"/>
        <v>0</v>
      </c>
      <c r="BP46" s="6"/>
      <c r="BQ46" s="6"/>
      <c r="BR46" s="6" t="str">
        <f t="shared" si="20"/>
        <v>0</v>
      </c>
      <c r="BS46" s="6"/>
      <c r="BT46" s="6"/>
      <c r="BU46" s="6" t="str">
        <f t="shared" si="21"/>
        <v>0</v>
      </c>
      <c r="BV46" s="6"/>
      <c r="BW46" s="6"/>
      <c r="BX46" s="6" t="str">
        <f t="shared" si="22"/>
        <v>0</v>
      </c>
      <c r="BY46" s="6"/>
      <c r="BZ46" s="6"/>
      <c r="CA46" s="6" t="str">
        <f t="shared" si="23"/>
        <v>0</v>
      </c>
      <c r="CB46" s="6"/>
      <c r="CC46" s="6"/>
      <c r="CD46" s="6" t="str">
        <f t="shared" si="24"/>
        <v>0</v>
      </c>
      <c r="CE46" s="6"/>
      <c r="CF46" s="6"/>
      <c r="CG46" s="6" t="str">
        <f t="shared" si="25"/>
        <v>0</v>
      </c>
      <c r="CH46" s="6"/>
      <c r="CI46" s="6"/>
      <c r="CJ46" s="6" t="str">
        <f t="shared" si="26"/>
        <v>0</v>
      </c>
      <c r="CK46" s="6"/>
      <c r="CL46" s="6"/>
      <c r="CM46" s="6" t="str">
        <f t="shared" si="27"/>
        <v>0</v>
      </c>
      <c r="CN46" s="6"/>
      <c r="CP46" s="6" t="str">
        <f t="shared" si="28"/>
        <v>0</v>
      </c>
      <c r="CS46" s="6" t="str">
        <f t="shared" si="29"/>
        <v>0</v>
      </c>
    </row>
    <row r="47" spans="1:109" s="155" customFormat="1" ht="14.3">
      <c r="A47" s="65" t="s">
        <v>65</v>
      </c>
      <c r="B47" s="41"/>
      <c r="C47" s="164"/>
      <c r="D47" s="165"/>
      <c r="E47" s="22"/>
      <c r="F47" s="164"/>
      <c r="G47" s="175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</row>
    <row r="48" spans="1:109" s="17" customFormat="1" ht="3.75" customHeight="1">
      <c r="A48" s="35"/>
      <c r="B48" s="44"/>
      <c r="C48" s="45"/>
      <c r="D48" s="26"/>
      <c r="F48" s="27"/>
      <c r="G48" s="6"/>
      <c r="H48" s="6"/>
      <c r="I48" s="6"/>
      <c r="J48" s="6" t="str">
        <f t="shared" si="0"/>
        <v>0</v>
      </c>
      <c r="K48" s="6"/>
      <c r="L48" s="6"/>
      <c r="M48" s="6" t="str">
        <f t="shared" si="1"/>
        <v>0</v>
      </c>
      <c r="N48" s="6"/>
      <c r="O48" s="6"/>
      <c r="P48" s="6" t="str">
        <f t="shared" si="2"/>
        <v>0</v>
      </c>
      <c r="Q48" s="6"/>
      <c r="R48" s="6"/>
      <c r="S48" s="6" t="str">
        <f t="shared" si="3"/>
        <v>0</v>
      </c>
      <c r="T48" s="6"/>
      <c r="U48" s="6"/>
      <c r="V48" s="6" t="str">
        <f t="shared" si="4"/>
        <v>0</v>
      </c>
      <c r="W48" s="6"/>
      <c r="X48" s="6"/>
      <c r="Y48" s="6" t="str">
        <f t="shared" si="5"/>
        <v>0</v>
      </c>
      <c r="Z48" s="6"/>
      <c r="AA48" s="6"/>
      <c r="AB48" s="6" t="str">
        <f t="shared" si="6"/>
        <v>0</v>
      </c>
      <c r="AC48" s="6"/>
      <c r="AD48" s="6"/>
      <c r="AE48" s="6" t="str">
        <f t="shared" si="7"/>
        <v>0</v>
      </c>
      <c r="AF48" s="46"/>
      <c r="AG48" s="46"/>
      <c r="AH48" s="6" t="str">
        <f t="shared" si="8"/>
        <v>0</v>
      </c>
      <c r="AI48" s="46"/>
      <c r="AJ48" s="46"/>
      <c r="AK48" s="6" t="str">
        <f t="shared" si="9"/>
        <v>0</v>
      </c>
      <c r="AL48" s="46"/>
      <c r="AM48" s="46"/>
      <c r="AN48" s="6" t="str">
        <f t="shared" si="10"/>
        <v>0</v>
      </c>
      <c r="AO48" s="6"/>
      <c r="AP48" s="6"/>
      <c r="AQ48" s="6" t="str">
        <f t="shared" si="11"/>
        <v>0</v>
      </c>
      <c r="AR48" s="6"/>
      <c r="AS48" s="6"/>
      <c r="AT48" s="6" t="str">
        <f t="shared" si="12"/>
        <v>0</v>
      </c>
      <c r="AU48" s="46"/>
      <c r="AV48" s="46"/>
      <c r="AW48" s="6" t="str">
        <f t="shared" si="13"/>
        <v>0</v>
      </c>
      <c r="AX48" s="6"/>
      <c r="AY48" s="6"/>
      <c r="AZ48" s="6" t="str">
        <f t="shared" si="14"/>
        <v>0</v>
      </c>
      <c r="BA48" s="184"/>
      <c r="BB48" s="184"/>
      <c r="BC48" s="6" t="str">
        <f t="shared" si="15"/>
        <v>0</v>
      </c>
      <c r="BD48" s="184"/>
      <c r="BE48" s="184"/>
      <c r="BF48" s="6" t="str">
        <f t="shared" si="16"/>
        <v>0</v>
      </c>
      <c r="BG48" s="46"/>
      <c r="BH48" s="46"/>
      <c r="BI48" s="6" t="str">
        <f t="shared" si="17"/>
        <v>0</v>
      </c>
      <c r="BJ48" s="184"/>
      <c r="BK48" s="184"/>
      <c r="BL48" s="6" t="str">
        <f t="shared" si="18"/>
        <v>0</v>
      </c>
      <c r="BM48" s="6"/>
      <c r="BN48" s="6"/>
      <c r="BO48" s="6" t="str">
        <f t="shared" si="19"/>
        <v>0</v>
      </c>
      <c r="BP48" s="184"/>
      <c r="BQ48" s="184"/>
      <c r="BR48" s="6" t="str">
        <f t="shared" si="20"/>
        <v>0</v>
      </c>
      <c r="BS48" s="46"/>
      <c r="BT48" s="46"/>
      <c r="BU48" s="6" t="str">
        <f t="shared" si="21"/>
        <v>0</v>
      </c>
      <c r="BV48" s="46"/>
      <c r="BW48" s="46"/>
      <c r="BX48" s="6" t="str">
        <f t="shared" si="22"/>
        <v>0</v>
      </c>
      <c r="BY48" s="6"/>
      <c r="BZ48" s="6"/>
      <c r="CA48" s="6" t="str">
        <f t="shared" si="23"/>
        <v>0</v>
      </c>
      <c r="CB48" s="6"/>
      <c r="CC48" s="6"/>
      <c r="CD48" s="6" t="str">
        <f t="shared" si="24"/>
        <v>0</v>
      </c>
      <c r="CE48" s="6"/>
      <c r="CF48" s="6"/>
      <c r="CG48" s="6" t="str">
        <f t="shared" si="25"/>
        <v>0</v>
      </c>
      <c r="CH48" s="6"/>
      <c r="CI48" s="6"/>
      <c r="CJ48" s="6" t="str">
        <f t="shared" si="26"/>
        <v>0</v>
      </c>
      <c r="CK48" s="6"/>
      <c r="CL48" s="6"/>
      <c r="CM48" s="6" t="str">
        <f t="shared" si="27"/>
        <v>0</v>
      </c>
      <c r="CN48" s="6"/>
      <c r="CP48" s="6" t="str">
        <f t="shared" si="28"/>
        <v>0</v>
      </c>
      <c r="CS48" s="6" t="str">
        <f t="shared" si="29"/>
        <v>0</v>
      </c>
    </row>
    <row r="49" spans="1:109" s="17" customFormat="1" ht="12.75" customHeight="1">
      <c r="A49" s="45">
        <v>1</v>
      </c>
      <c r="B49" s="26" t="s">
        <v>201</v>
      </c>
      <c r="C49" s="30">
        <v>53</v>
      </c>
      <c r="D49" s="26" t="s">
        <v>66</v>
      </c>
      <c r="E49" s="17">
        <v>14108</v>
      </c>
      <c r="F49" s="17">
        <v>1</v>
      </c>
      <c r="G49" s="6" t="s">
        <v>65</v>
      </c>
      <c r="H49" s="6">
        <v>2</v>
      </c>
      <c r="I49" s="6">
        <v>5</v>
      </c>
      <c r="J49" s="6">
        <f t="shared" si="0"/>
        <v>7</v>
      </c>
      <c r="K49" s="6" t="s">
        <v>35</v>
      </c>
      <c r="L49" s="6">
        <v>1</v>
      </c>
      <c r="M49" s="6">
        <f t="shared" si="1"/>
        <v>1</v>
      </c>
      <c r="N49" s="6">
        <v>3</v>
      </c>
      <c r="O49" s="6">
        <v>4</v>
      </c>
      <c r="P49" s="6">
        <f t="shared" si="2"/>
        <v>7</v>
      </c>
      <c r="Q49" s="6">
        <v>1</v>
      </c>
      <c r="R49" s="6">
        <v>11</v>
      </c>
      <c r="S49" s="6">
        <f t="shared" si="3"/>
        <v>12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 t="s">
        <v>35</v>
      </c>
      <c r="AB49" s="6" t="str">
        <f t="shared" si="6"/>
        <v>0</v>
      </c>
      <c r="AC49" s="6">
        <v>2</v>
      </c>
      <c r="AD49" s="6">
        <v>3</v>
      </c>
      <c r="AE49" s="6">
        <f t="shared" si="7"/>
        <v>5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2</v>
      </c>
      <c r="BB49" s="6">
        <v>2</v>
      </c>
      <c r="BC49" s="6">
        <f t="shared" si="15"/>
        <v>4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 t="s">
        <v>35</v>
      </c>
      <c r="BT49" s="6" t="s">
        <v>35</v>
      </c>
      <c r="BU49" s="6" t="str">
        <f t="shared" si="21"/>
        <v>0</v>
      </c>
      <c r="BV49" s="6" t="s">
        <v>35</v>
      </c>
      <c r="BW49" s="6" t="s">
        <v>35</v>
      </c>
      <c r="BX49" s="6" t="str">
        <f t="shared" si="22"/>
        <v>0</v>
      </c>
      <c r="BY49" s="6" t="s">
        <v>35</v>
      </c>
      <c r="BZ49" s="6" t="s">
        <v>35</v>
      </c>
      <c r="CA49" s="6" t="str">
        <f t="shared" si="23"/>
        <v>0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 t="s">
        <v>35</v>
      </c>
      <c r="CO49" s="6" t="s">
        <v>35</v>
      </c>
      <c r="CP49" s="6" t="str">
        <f t="shared" si="28"/>
        <v>0</v>
      </c>
      <c r="CQ49" s="6">
        <v>10</v>
      </c>
      <c r="CR49" s="6">
        <v>26</v>
      </c>
      <c r="CS49" s="6">
        <f t="shared" si="29"/>
        <v>36</v>
      </c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 s="17" customFormat="1" ht="12.75" customHeight="1">
      <c r="A50" s="45">
        <v>1</v>
      </c>
      <c r="B50" s="26" t="s">
        <v>201</v>
      </c>
      <c r="C50" s="30">
        <v>62</v>
      </c>
      <c r="D50" s="26" t="s">
        <v>67</v>
      </c>
      <c r="E50" s="17">
        <v>17115</v>
      </c>
      <c r="F50" s="17">
        <v>1</v>
      </c>
      <c r="G50" s="6" t="s">
        <v>65</v>
      </c>
      <c r="H50" s="6">
        <v>2</v>
      </c>
      <c r="I50" s="6">
        <v>2</v>
      </c>
      <c r="J50" s="6">
        <f t="shared" si="0"/>
        <v>4</v>
      </c>
      <c r="K50" s="6">
        <v>3</v>
      </c>
      <c r="L50" s="6">
        <v>2</v>
      </c>
      <c r="M50" s="6">
        <f t="shared" si="1"/>
        <v>5</v>
      </c>
      <c r="N50" s="6">
        <v>4</v>
      </c>
      <c r="O50" s="6">
        <v>5</v>
      </c>
      <c r="P50" s="6">
        <f t="shared" si="2"/>
        <v>9</v>
      </c>
      <c r="Q50" s="6">
        <v>1</v>
      </c>
      <c r="R50" s="6">
        <v>13</v>
      </c>
      <c r="S50" s="6">
        <f t="shared" si="3"/>
        <v>14</v>
      </c>
      <c r="T50" s="6" t="s">
        <v>35</v>
      </c>
      <c r="U50" s="6" t="s">
        <v>35</v>
      </c>
      <c r="V50" s="6" t="str">
        <f t="shared" si="4"/>
        <v>0</v>
      </c>
      <c r="W50" s="6" t="s">
        <v>35</v>
      </c>
      <c r="X50" s="6" t="s">
        <v>35</v>
      </c>
      <c r="Y50" s="6" t="str">
        <f t="shared" si="5"/>
        <v>0</v>
      </c>
      <c r="Z50" s="6" t="s">
        <v>35</v>
      </c>
      <c r="AA50" s="6" t="s">
        <v>35</v>
      </c>
      <c r="AB50" s="6" t="str">
        <f t="shared" si="6"/>
        <v>0</v>
      </c>
      <c r="AC50" s="6">
        <v>1</v>
      </c>
      <c r="AD50" s="6">
        <v>2</v>
      </c>
      <c r="AE50" s="6">
        <f t="shared" si="7"/>
        <v>3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>
        <v>1</v>
      </c>
      <c r="BB50" s="6">
        <v>3</v>
      </c>
      <c r="BC50" s="6">
        <f t="shared" si="15"/>
        <v>4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>
        <v>1</v>
      </c>
      <c r="BL50" s="6">
        <f t="shared" si="18"/>
        <v>1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 t="s">
        <v>35</v>
      </c>
      <c r="BT50" s="6" t="s">
        <v>35</v>
      </c>
      <c r="BU50" s="6" t="str">
        <f t="shared" si="21"/>
        <v>0</v>
      </c>
      <c r="BV50" s="6" t="s">
        <v>35</v>
      </c>
      <c r="BW50" s="6" t="s">
        <v>35</v>
      </c>
      <c r="BX50" s="6" t="str">
        <f t="shared" si="22"/>
        <v>0</v>
      </c>
      <c r="BY50" s="6" t="s">
        <v>35</v>
      </c>
      <c r="BZ50" s="6" t="s">
        <v>35</v>
      </c>
      <c r="CA50" s="6" t="str">
        <f t="shared" si="23"/>
        <v>0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 t="s">
        <v>35</v>
      </c>
      <c r="CO50" s="6" t="s">
        <v>35</v>
      </c>
      <c r="CP50" s="6" t="str">
        <f t="shared" si="28"/>
        <v>0</v>
      </c>
      <c r="CQ50" s="6">
        <v>12</v>
      </c>
      <c r="CR50" s="6">
        <v>28</v>
      </c>
      <c r="CS50" s="6">
        <f t="shared" si="29"/>
        <v>40</v>
      </c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 s="17" customFormat="1" ht="12.75" customHeight="1">
      <c r="A51" s="45">
        <v>1</v>
      </c>
      <c r="B51" s="26" t="s">
        <v>201</v>
      </c>
      <c r="C51" s="30">
        <v>66</v>
      </c>
      <c r="D51" s="26" t="s">
        <v>68</v>
      </c>
      <c r="E51" s="17">
        <v>12713</v>
      </c>
      <c r="F51" s="17">
        <v>1</v>
      </c>
      <c r="G51" s="6" t="s">
        <v>65</v>
      </c>
      <c r="H51" s="6" t="s">
        <v>35</v>
      </c>
      <c r="I51" s="6">
        <v>5</v>
      </c>
      <c r="J51" s="6">
        <f t="shared" si="0"/>
        <v>5</v>
      </c>
      <c r="K51" s="6">
        <v>1</v>
      </c>
      <c r="L51" s="6">
        <v>3</v>
      </c>
      <c r="M51" s="6">
        <f t="shared" si="1"/>
        <v>4</v>
      </c>
      <c r="N51" s="6">
        <v>3</v>
      </c>
      <c r="O51" s="6">
        <v>1</v>
      </c>
      <c r="P51" s="6">
        <f t="shared" si="2"/>
        <v>4</v>
      </c>
      <c r="Q51" s="6" t="s">
        <v>35</v>
      </c>
      <c r="R51" s="6">
        <v>11</v>
      </c>
      <c r="S51" s="6">
        <f t="shared" si="3"/>
        <v>11</v>
      </c>
      <c r="T51" s="6" t="s">
        <v>35</v>
      </c>
      <c r="U51" s="6" t="s">
        <v>35</v>
      </c>
      <c r="V51" s="6" t="str">
        <f t="shared" si="4"/>
        <v>0</v>
      </c>
      <c r="W51" s="6" t="s">
        <v>35</v>
      </c>
      <c r="X51" s="6" t="s">
        <v>35</v>
      </c>
      <c r="Y51" s="6" t="str">
        <f t="shared" si="5"/>
        <v>0</v>
      </c>
      <c r="Z51" s="6" t="s">
        <v>35</v>
      </c>
      <c r="AA51" s="6" t="s">
        <v>35</v>
      </c>
      <c r="AB51" s="6" t="str">
        <f t="shared" si="6"/>
        <v>0</v>
      </c>
      <c r="AC51" s="6">
        <v>1</v>
      </c>
      <c r="AD51" s="6">
        <v>3</v>
      </c>
      <c r="AE51" s="6">
        <f t="shared" si="7"/>
        <v>4</v>
      </c>
      <c r="AF51" s="6" t="s">
        <v>35</v>
      </c>
      <c r="AG51" s="6" t="s">
        <v>35</v>
      </c>
      <c r="AH51" s="6" t="str">
        <f t="shared" si="8"/>
        <v>0</v>
      </c>
      <c r="AI51" s="6" t="s">
        <v>35</v>
      </c>
      <c r="AJ51" s="6" t="s">
        <v>35</v>
      </c>
      <c r="AK51" s="6" t="str">
        <f t="shared" si="9"/>
        <v>0</v>
      </c>
      <c r="AL51" s="6" t="s">
        <v>35</v>
      </c>
      <c r="AM51" s="6" t="s">
        <v>35</v>
      </c>
      <c r="AN51" s="6" t="str">
        <f t="shared" si="10"/>
        <v>0</v>
      </c>
      <c r="AO51" s="6" t="s">
        <v>35</v>
      </c>
      <c r="AP51" s="6" t="s">
        <v>35</v>
      </c>
      <c r="AQ51" s="6" t="str">
        <f t="shared" si="11"/>
        <v>0</v>
      </c>
      <c r="AR51" s="6" t="s">
        <v>35</v>
      </c>
      <c r="AS51" s="6" t="s">
        <v>35</v>
      </c>
      <c r="AT51" s="6" t="str">
        <f t="shared" si="12"/>
        <v>0</v>
      </c>
      <c r="AU51" s="6" t="s">
        <v>35</v>
      </c>
      <c r="AV51" s="6" t="s">
        <v>35</v>
      </c>
      <c r="AW51" s="6" t="str">
        <f t="shared" si="13"/>
        <v>0</v>
      </c>
      <c r="AX51" s="6" t="s">
        <v>35</v>
      </c>
      <c r="AY51" s="6" t="s">
        <v>35</v>
      </c>
      <c r="AZ51" s="6" t="str">
        <f t="shared" si="14"/>
        <v>0</v>
      </c>
      <c r="BA51" s="6" t="s">
        <v>35</v>
      </c>
      <c r="BB51" s="6" t="s">
        <v>35</v>
      </c>
      <c r="BC51" s="6" t="str">
        <f t="shared" si="15"/>
        <v>0</v>
      </c>
      <c r="BD51" s="6" t="s">
        <v>35</v>
      </c>
      <c r="BE51" s="6" t="s">
        <v>35</v>
      </c>
      <c r="BF51" s="6" t="str">
        <f t="shared" si="16"/>
        <v>0</v>
      </c>
      <c r="BG51" s="6" t="s">
        <v>35</v>
      </c>
      <c r="BH51" s="6" t="s">
        <v>35</v>
      </c>
      <c r="BI51" s="6" t="str">
        <f t="shared" si="17"/>
        <v>0</v>
      </c>
      <c r="BJ51" s="6" t="s">
        <v>35</v>
      </c>
      <c r="BK51" s="6">
        <v>1</v>
      </c>
      <c r="BL51" s="6">
        <f t="shared" si="18"/>
        <v>1</v>
      </c>
      <c r="BM51" s="6" t="s">
        <v>35</v>
      </c>
      <c r="BN51" s="6" t="s">
        <v>35</v>
      </c>
      <c r="BO51" s="6" t="str">
        <f t="shared" si="19"/>
        <v>0</v>
      </c>
      <c r="BP51" s="6" t="s">
        <v>35</v>
      </c>
      <c r="BQ51" s="6" t="s">
        <v>35</v>
      </c>
      <c r="BR51" s="6" t="str">
        <f t="shared" si="20"/>
        <v>0</v>
      </c>
      <c r="BS51" s="6" t="s">
        <v>35</v>
      </c>
      <c r="BT51" s="6" t="s">
        <v>35</v>
      </c>
      <c r="BU51" s="6" t="str">
        <f t="shared" si="21"/>
        <v>0</v>
      </c>
      <c r="BV51" s="6" t="s">
        <v>35</v>
      </c>
      <c r="BW51" s="6" t="s">
        <v>35</v>
      </c>
      <c r="BX51" s="6" t="str">
        <f t="shared" si="22"/>
        <v>0</v>
      </c>
      <c r="BY51" s="6" t="s">
        <v>35</v>
      </c>
      <c r="BZ51" s="6" t="s">
        <v>35</v>
      </c>
      <c r="CA51" s="6" t="str">
        <f t="shared" si="23"/>
        <v>0</v>
      </c>
      <c r="CB51" s="6" t="s">
        <v>35</v>
      </c>
      <c r="CC51" s="6" t="s">
        <v>35</v>
      </c>
      <c r="CD51" s="6" t="str">
        <f t="shared" si="24"/>
        <v>0</v>
      </c>
      <c r="CE51" s="6" t="s">
        <v>35</v>
      </c>
      <c r="CF51" s="6" t="s">
        <v>35</v>
      </c>
      <c r="CG51" s="6" t="str">
        <f t="shared" si="25"/>
        <v>0</v>
      </c>
      <c r="CH51" s="6" t="s">
        <v>35</v>
      </c>
      <c r="CI51" s="6" t="s">
        <v>35</v>
      </c>
      <c r="CJ51" s="6" t="str">
        <f t="shared" si="26"/>
        <v>0</v>
      </c>
      <c r="CK51" s="6" t="s">
        <v>35</v>
      </c>
      <c r="CL51" s="6" t="s">
        <v>35</v>
      </c>
      <c r="CM51" s="6" t="str">
        <f t="shared" si="27"/>
        <v>0</v>
      </c>
      <c r="CN51" s="6">
        <v>3</v>
      </c>
      <c r="CO51" s="6">
        <v>4</v>
      </c>
      <c r="CP51" s="6">
        <f t="shared" si="28"/>
        <v>7</v>
      </c>
      <c r="CQ51" s="6">
        <v>8</v>
      </c>
      <c r="CR51" s="6">
        <v>28</v>
      </c>
      <c r="CS51" s="6">
        <f t="shared" si="29"/>
        <v>36</v>
      </c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 s="17" customFormat="1" ht="12.75" customHeight="1">
      <c r="A52" s="45">
        <v>1</v>
      </c>
      <c r="B52" s="26" t="s">
        <v>201</v>
      </c>
      <c r="C52" s="30">
        <v>131</v>
      </c>
      <c r="D52" s="26" t="s">
        <v>69</v>
      </c>
      <c r="E52" s="17">
        <v>15930</v>
      </c>
      <c r="F52" s="17">
        <v>1</v>
      </c>
      <c r="G52" s="6" t="s">
        <v>65</v>
      </c>
      <c r="H52" s="6" t="s">
        <v>35</v>
      </c>
      <c r="I52" s="6">
        <v>5</v>
      </c>
      <c r="J52" s="6">
        <f t="shared" si="0"/>
        <v>5</v>
      </c>
      <c r="K52" s="6">
        <v>1</v>
      </c>
      <c r="L52" s="6">
        <v>6</v>
      </c>
      <c r="M52" s="6">
        <f t="shared" si="1"/>
        <v>7</v>
      </c>
      <c r="N52" s="6">
        <v>5</v>
      </c>
      <c r="O52" s="6">
        <v>5</v>
      </c>
      <c r="P52" s="6">
        <f t="shared" si="2"/>
        <v>10</v>
      </c>
      <c r="Q52" s="6">
        <v>1</v>
      </c>
      <c r="R52" s="6">
        <v>6</v>
      </c>
      <c r="S52" s="6">
        <f t="shared" si="3"/>
        <v>7</v>
      </c>
      <c r="T52" s="6" t="s">
        <v>35</v>
      </c>
      <c r="U52" s="6" t="s">
        <v>35</v>
      </c>
      <c r="V52" s="6" t="str">
        <f t="shared" si="4"/>
        <v>0</v>
      </c>
      <c r="W52" s="6" t="s">
        <v>35</v>
      </c>
      <c r="X52" s="6" t="s">
        <v>35</v>
      </c>
      <c r="Y52" s="6" t="str">
        <f t="shared" si="5"/>
        <v>0</v>
      </c>
      <c r="Z52" s="6" t="s">
        <v>35</v>
      </c>
      <c r="AA52" s="6" t="s">
        <v>35</v>
      </c>
      <c r="AB52" s="6" t="str">
        <f t="shared" si="6"/>
        <v>0</v>
      </c>
      <c r="AC52" s="6">
        <v>1</v>
      </c>
      <c r="AD52" s="6">
        <v>1</v>
      </c>
      <c r="AE52" s="6">
        <f t="shared" si="7"/>
        <v>2</v>
      </c>
      <c r="AF52" s="6" t="s">
        <v>35</v>
      </c>
      <c r="AG52" s="6" t="s">
        <v>35</v>
      </c>
      <c r="AH52" s="6" t="str">
        <f t="shared" si="8"/>
        <v>0</v>
      </c>
      <c r="AI52" s="6" t="s">
        <v>35</v>
      </c>
      <c r="AJ52" s="6" t="s">
        <v>35</v>
      </c>
      <c r="AK52" s="6" t="str">
        <f t="shared" si="9"/>
        <v>0</v>
      </c>
      <c r="AL52" s="6" t="s">
        <v>35</v>
      </c>
      <c r="AM52" s="6" t="s">
        <v>35</v>
      </c>
      <c r="AN52" s="6" t="str">
        <f t="shared" si="10"/>
        <v>0</v>
      </c>
      <c r="AO52" s="6" t="s">
        <v>35</v>
      </c>
      <c r="AP52" s="6" t="s">
        <v>35</v>
      </c>
      <c r="AQ52" s="6" t="str">
        <f t="shared" si="11"/>
        <v>0</v>
      </c>
      <c r="AR52" s="6" t="s">
        <v>35</v>
      </c>
      <c r="AS52" s="6" t="s">
        <v>35</v>
      </c>
      <c r="AT52" s="6" t="str">
        <f t="shared" si="12"/>
        <v>0</v>
      </c>
      <c r="AU52" s="6" t="s">
        <v>35</v>
      </c>
      <c r="AV52" s="6" t="s">
        <v>35</v>
      </c>
      <c r="AW52" s="6" t="str">
        <f t="shared" si="13"/>
        <v>0</v>
      </c>
      <c r="AX52" s="6" t="s">
        <v>35</v>
      </c>
      <c r="AY52" s="6" t="s">
        <v>35</v>
      </c>
      <c r="AZ52" s="6" t="str">
        <f t="shared" si="14"/>
        <v>0</v>
      </c>
      <c r="BA52" s="6" t="s">
        <v>35</v>
      </c>
      <c r="BB52" s="6" t="s">
        <v>35</v>
      </c>
      <c r="BC52" s="6" t="str">
        <f t="shared" si="15"/>
        <v>0</v>
      </c>
      <c r="BD52" s="6" t="s">
        <v>35</v>
      </c>
      <c r="BE52" s="6" t="s">
        <v>35</v>
      </c>
      <c r="BF52" s="6" t="str">
        <f t="shared" si="16"/>
        <v>0</v>
      </c>
      <c r="BG52" s="6" t="s">
        <v>35</v>
      </c>
      <c r="BH52" s="6" t="s">
        <v>35</v>
      </c>
      <c r="BI52" s="6" t="str">
        <f t="shared" si="17"/>
        <v>0</v>
      </c>
      <c r="BJ52" s="6" t="s">
        <v>35</v>
      </c>
      <c r="BK52" s="6" t="s">
        <v>35</v>
      </c>
      <c r="BL52" s="6" t="str">
        <f t="shared" si="18"/>
        <v>0</v>
      </c>
      <c r="BM52" s="6" t="s">
        <v>35</v>
      </c>
      <c r="BN52" s="6" t="s">
        <v>35</v>
      </c>
      <c r="BO52" s="6" t="str">
        <f t="shared" si="19"/>
        <v>0</v>
      </c>
      <c r="BP52" s="6" t="s">
        <v>35</v>
      </c>
      <c r="BQ52" s="6" t="s">
        <v>35</v>
      </c>
      <c r="BR52" s="6" t="str">
        <f t="shared" si="20"/>
        <v>0</v>
      </c>
      <c r="BS52" s="6" t="s">
        <v>35</v>
      </c>
      <c r="BT52" s="6" t="s">
        <v>35</v>
      </c>
      <c r="BU52" s="6" t="str">
        <f t="shared" si="21"/>
        <v>0</v>
      </c>
      <c r="BV52" s="6" t="s">
        <v>35</v>
      </c>
      <c r="BW52" s="6" t="s">
        <v>35</v>
      </c>
      <c r="BX52" s="6" t="str">
        <f t="shared" si="22"/>
        <v>0</v>
      </c>
      <c r="BY52" s="6" t="s">
        <v>35</v>
      </c>
      <c r="BZ52" s="6" t="s">
        <v>35</v>
      </c>
      <c r="CA52" s="6" t="str">
        <f t="shared" si="23"/>
        <v>0</v>
      </c>
      <c r="CB52" s="6" t="s">
        <v>35</v>
      </c>
      <c r="CC52" s="6" t="s">
        <v>35</v>
      </c>
      <c r="CD52" s="6" t="str">
        <f t="shared" si="24"/>
        <v>0</v>
      </c>
      <c r="CE52" s="6" t="s">
        <v>35</v>
      </c>
      <c r="CF52" s="6" t="s">
        <v>35</v>
      </c>
      <c r="CG52" s="6" t="str">
        <f t="shared" si="25"/>
        <v>0</v>
      </c>
      <c r="CH52" s="6" t="s">
        <v>35</v>
      </c>
      <c r="CI52" s="6" t="s">
        <v>35</v>
      </c>
      <c r="CJ52" s="6" t="str">
        <f t="shared" si="26"/>
        <v>0</v>
      </c>
      <c r="CK52" s="6" t="s">
        <v>35</v>
      </c>
      <c r="CL52" s="6" t="s">
        <v>35</v>
      </c>
      <c r="CM52" s="6" t="str">
        <f t="shared" si="27"/>
        <v>0</v>
      </c>
      <c r="CN52" s="6">
        <v>1</v>
      </c>
      <c r="CO52" s="6">
        <v>4</v>
      </c>
      <c r="CP52" s="6">
        <f t="shared" si="28"/>
        <v>5</v>
      </c>
      <c r="CQ52" s="6">
        <v>9</v>
      </c>
      <c r="CR52" s="6">
        <v>27</v>
      </c>
      <c r="CS52" s="6">
        <f t="shared" si="29"/>
        <v>36</v>
      </c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 s="17" customFormat="1" ht="12.75" customHeight="1">
      <c r="A53" s="45">
        <v>1</v>
      </c>
      <c r="B53" s="26" t="s">
        <v>201</v>
      </c>
      <c r="C53" s="30">
        <v>142</v>
      </c>
      <c r="D53" s="26" t="s">
        <v>70</v>
      </c>
      <c r="E53" s="17">
        <v>19096</v>
      </c>
      <c r="F53" s="17">
        <v>1</v>
      </c>
      <c r="G53" s="6" t="s">
        <v>65</v>
      </c>
      <c r="H53" s="6">
        <v>2</v>
      </c>
      <c r="I53" s="6">
        <v>5</v>
      </c>
      <c r="J53" s="6">
        <f t="shared" si="0"/>
        <v>7</v>
      </c>
      <c r="K53" s="6">
        <v>1</v>
      </c>
      <c r="L53" s="6">
        <v>3</v>
      </c>
      <c r="M53" s="6">
        <f t="shared" si="1"/>
        <v>4</v>
      </c>
      <c r="N53" s="6">
        <v>4</v>
      </c>
      <c r="O53" s="6">
        <v>4</v>
      </c>
      <c r="P53" s="6">
        <f t="shared" si="2"/>
        <v>8</v>
      </c>
      <c r="Q53" s="6">
        <v>1</v>
      </c>
      <c r="R53" s="6">
        <v>8</v>
      </c>
      <c r="S53" s="6">
        <f t="shared" si="3"/>
        <v>9</v>
      </c>
      <c r="T53" s="6" t="s">
        <v>35</v>
      </c>
      <c r="U53" s="6" t="s">
        <v>35</v>
      </c>
      <c r="V53" s="6" t="str">
        <f t="shared" si="4"/>
        <v>0</v>
      </c>
      <c r="W53" s="6" t="s">
        <v>35</v>
      </c>
      <c r="X53" s="6" t="s">
        <v>35</v>
      </c>
      <c r="Y53" s="6" t="str">
        <f t="shared" si="5"/>
        <v>0</v>
      </c>
      <c r="Z53" s="6" t="s">
        <v>35</v>
      </c>
      <c r="AA53" s="6" t="s">
        <v>35</v>
      </c>
      <c r="AB53" s="6" t="str">
        <f t="shared" si="6"/>
        <v>0</v>
      </c>
      <c r="AC53" s="6">
        <v>1</v>
      </c>
      <c r="AD53" s="6">
        <v>2</v>
      </c>
      <c r="AE53" s="6">
        <f t="shared" si="7"/>
        <v>3</v>
      </c>
      <c r="AF53" s="6" t="s">
        <v>35</v>
      </c>
      <c r="AG53" s="6" t="s">
        <v>35</v>
      </c>
      <c r="AH53" s="6" t="str">
        <f t="shared" si="8"/>
        <v>0</v>
      </c>
      <c r="AI53" s="6" t="s">
        <v>35</v>
      </c>
      <c r="AJ53" s="6" t="s">
        <v>35</v>
      </c>
      <c r="AK53" s="6" t="str">
        <f t="shared" si="9"/>
        <v>0</v>
      </c>
      <c r="AL53" s="6" t="s">
        <v>35</v>
      </c>
      <c r="AM53" s="6" t="s">
        <v>35</v>
      </c>
      <c r="AN53" s="6" t="str">
        <f t="shared" si="10"/>
        <v>0</v>
      </c>
      <c r="AO53" s="6" t="s">
        <v>35</v>
      </c>
      <c r="AP53" s="6" t="s">
        <v>35</v>
      </c>
      <c r="AQ53" s="6" t="str">
        <f t="shared" si="11"/>
        <v>0</v>
      </c>
      <c r="AR53" s="6" t="s">
        <v>35</v>
      </c>
      <c r="AS53" s="6" t="s">
        <v>35</v>
      </c>
      <c r="AT53" s="6" t="str">
        <f t="shared" si="12"/>
        <v>0</v>
      </c>
      <c r="AU53" s="6" t="s">
        <v>35</v>
      </c>
      <c r="AV53" s="6" t="s">
        <v>35</v>
      </c>
      <c r="AW53" s="6" t="str">
        <f t="shared" si="13"/>
        <v>0</v>
      </c>
      <c r="AX53" s="6" t="s">
        <v>35</v>
      </c>
      <c r="AY53" s="6" t="s">
        <v>35</v>
      </c>
      <c r="AZ53" s="6" t="str">
        <f t="shared" si="14"/>
        <v>0</v>
      </c>
      <c r="BA53" s="6">
        <v>1</v>
      </c>
      <c r="BB53" s="6">
        <v>1</v>
      </c>
      <c r="BC53" s="6">
        <f t="shared" si="15"/>
        <v>2</v>
      </c>
      <c r="BD53" s="6" t="s">
        <v>35</v>
      </c>
      <c r="BE53" s="6" t="s">
        <v>35</v>
      </c>
      <c r="BF53" s="6" t="str">
        <f t="shared" si="16"/>
        <v>0</v>
      </c>
      <c r="BG53" s="6" t="s">
        <v>35</v>
      </c>
      <c r="BH53" s="6" t="s">
        <v>35</v>
      </c>
      <c r="BI53" s="6" t="str">
        <f t="shared" si="17"/>
        <v>0</v>
      </c>
      <c r="BJ53" s="6" t="s">
        <v>35</v>
      </c>
      <c r="BK53" s="6" t="s">
        <v>35</v>
      </c>
      <c r="BL53" s="6" t="str">
        <f t="shared" si="18"/>
        <v>0</v>
      </c>
      <c r="BM53" s="6" t="s">
        <v>35</v>
      </c>
      <c r="BN53" s="6" t="s">
        <v>35</v>
      </c>
      <c r="BO53" s="6" t="str">
        <f t="shared" si="19"/>
        <v>0</v>
      </c>
      <c r="BP53" s="6" t="s">
        <v>35</v>
      </c>
      <c r="BQ53" s="6" t="s">
        <v>35</v>
      </c>
      <c r="BR53" s="6" t="str">
        <f t="shared" si="20"/>
        <v>0</v>
      </c>
      <c r="BS53" s="6" t="s">
        <v>35</v>
      </c>
      <c r="BT53" s="6" t="s">
        <v>35</v>
      </c>
      <c r="BU53" s="6" t="str">
        <f t="shared" si="21"/>
        <v>0</v>
      </c>
      <c r="BV53" s="6" t="s">
        <v>35</v>
      </c>
      <c r="BW53" s="6" t="s">
        <v>35</v>
      </c>
      <c r="BX53" s="6" t="str">
        <f t="shared" si="22"/>
        <v>0</v>
      </c>
      <c r="BY53" s="6" t="s">
        <v>35</v>
      </c>
      <c r="BZ53" s="6" t="s">
        <v>35</v>
      </c>
      <c r="CA53" s="6" t="str">
        <f t="shared" si="23"/>
        <v>0</v>
      </c>
      <c r="CB53" s="6" t="s">
        <v>35</v>
      </c>
      <c r="CC53" s="6" t="s">
        <v>35</v>
      </c>
      <c r="CD53" s="6" t="str">
        <f t="shared" si="24"/>
        <v>0</v>
      </c>
      <c r="CE53" s="6" t="s">
        <v>35</v>
      </c>
      <c r="CF53" s="6" t="s">
        <v>35</v>
      </c>
      <c r="CG53" s="6" t="str">
        <f t="shared" si="25"/>
        <v>0</v>
      </c>
      <c r="CH53" s="6" t="s">
        <v>35</v>
      </c>
      <c r="CI53" s="6" t="s">
        <v>35</v>
      </c>
      <c r="CJ53" s="6" t="str">
        <f t="shared" si="26"/>
        <v>0</v>
      </c>
      <c r="CK53" s="6" t="s">
        <v>35</v>
      </c>
      <c r="CL53" s="6" t="s">
        <v>35</v>
      </c>
      <c r="CM53" s="6" t="str">
        <f t="shared" si="27"/>
        <v>0</v>
      </c>
      <c r="CN53" s="6" t="s">
        <v>35</v>
      </c>
      <c r="CO53" s="6">
        <v>2</v>
      </c>
      <c r="CP53" s="6">
        <f t="shared" si="28"/>
        <v>2</v>
      </c>
      <c r="CQ53" s="6">
        <v>10</v>
      </c>
      <c r="CR53" s="6">
        <v>25</v>
      </c>
      <c r="CS53" s="6">
        <f t="shared" si="29"/>
        <v>35</v>
      </c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 s="17" customFormat="1" ht="12.75" customHeight="1">
      <c r="A54" s="45">
        <v>1</v>
      </c>
      <c r="B54" s="26" t="s">
        <v>201</v>
      </c>
      <c r="C54" s="30">
        <v>174</v>
      </c>
      <c r="D54" s="26" t="s">
        <v>71</v>
      </c>
      <c r="E54" s="17">
        <v>14926</v>
      </c>
      <c r="F54" s="17">
        <v>1</v>
      </c>
      <c r="G54" s="6" t="s">
        <v>65</v>
      </c>
      <c r="H54" s="6">
        <v>1</v>
      </c>
      <c r="I54" s="6">
        <v>6</v>
      </c>
      <c r="J54" s="6">
        <f t="shared" si="0"/>
        <v>7</v>
      </c>
      <c r="K54" s="6">
        <v>1</v>
      </c>
      <c r="L54" s="6">
        <v>1</v>
      </c>
      <c r="M54" s="6">
        <f t="shared" si="1"/>
        <v>2</v>
      </c>
      <c r="N54" s="6">
        <v>4</v>
      </c>
      <c r="O54" s="6">
        <v>5</v>
      </c>
      <c r="P54" s="6">
        <f t="shared" si="2"/>
        <v>9</v>
      </c>
      <c r="Q54" s="6">
        <v>1</v>
      </c>
      <c r="R54" s="6">
        <v>10</v>
      </c>
      <c r="S54" s="6">
        <f t="shared" si="3"/>
        <v>11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>
        <v>1</v>
      </c>
      <c r="AD54" s="6">
        <v>1</v>
      </c>
      <c r="AE54" s="6">
        <f t="shared" si="7"/>
        <v>2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>
        <v>2</v>
      </c>
      <c r="BB54" s="6">
        <v>2</v>
      </c>
      <c r="BC54" s="6">
        <f t="shared" si="15"/>
        <v>4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>
        <v>1</v>
      </c>
      <c r="BR54" s="6">
        <f t="shared" si="20"/>
        <v>1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 t="s">
        <v>35</v>
      </c>
      <c r="CO54" s="6" t="s">
        <v>35</v>
      </c>
      <c r="CP54" s="6" t="str">
        <f t="shared" si="28"/>
        <v>0</v>
      </c>
      <c r="CQ54" s="6">
        <v>10</v>
      </c>
      <c r="CR54" s="6">
        <v>26</v>
      </c>
      <c r="CS54" s="6">
        <f t="shared" si="29"/>
        <v>36</v>
      </c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 s="183" customFormat="1" ht="12.75" customHeight="1">
      <c r="A55" s="45">
        <v>1</v>
      </c>
      <c r="B55" s="26" t="s">
        <v>201</v>
      </c>
      <c r="C55" s="30">
        <v>247</v>
      </c>
      <c r="D55" s="26" t="s">
        <v>72</v>
      </c>
      <c r="E55" s="17">
        <v>13192</v>
      </c>
      <c r="F55" s="17">
        <v>1</v>
      </c>
      <c r="G55" s="6" t="s">
        <v>65</v>
      </c>
      <c r="H55" s="6">
        <v>3</v>
      </c>
      <c r="I55" s="6">
        <v>3</v>
      </c>
      <c r="J55" s="6">
        <f t="shared" si="0"/>
        <v>6</v>
      </c>
      <c r="K55" s="6">
        <v>1</v>
      </c>
      <c r="L55" s="6">
        <v>3</v>
      </c>
      <c r="M55" s="6">
        <f t="shared" si="1"/>
        <v>4</v>
      </c>
      <c r="N55" s="6">
        <v>3</v>
      </c>
      <c r="O55" s="6">
        <v>6</v>
      </c>
      <c r="P55" s="6">
        <f t="shared" si="2"/>
        <v>9</v>
      </c>
      <c r="Q55" s="6">
        <v>2</v>
      </c>
      <c r="R55" s="6">
        <v>9</v>
      </c>
      <c r="S55" s="6">
        <f t="shared" si="3"/>
        <v>11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 t="s">
        <v>35</v>
      </c>
      <c r="AD55" s="6">
        <v>1</v>
      </c>
      <c r="AE55" s="6">
        <f t="shared" si="7"/>
        <v>1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>
        <v>1</v>
      </c>
      <c r="BB55" s="6">
        <v>1</v>
      </c>
      <c r="BC55" s="6">
        <f t="shared" si="15"/>
        <v>2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>
        <v>3</v>
      </c>
      <c r="CP55" s="6">
        <f t="shared" si="28"/>
        <v>3</v>
      </c>
      <c r="CQ55" s="6">
        <v>10</v>
      </c>
      <c r="CR55" s="6">
        <v>26</v>
      </c>
      <c r="CS55" s="6">
        <f t="shared" si="29"/>
        <v>36</v>
      </c>
      <c r="CT55" s="6"/>
      <c r="CU55" s="6"/>
      <c r="CV55" s="6"/>
      <c r="CW55" s="6"/>
      <c r="CX55" s="6"/>
      <c r="CY55" s="6"/>
      <c r="CZ55" s="6"/>
      <c r="DA55" s="51"/>
      <c r="DB55" s="51"/>
      <c r="DC55" s="51"/>
      <c r="DD55" s="51"/>
      <c r="DE55" s="51"/>
    </row>
    <row r="56" spans="1:109" s="17" customFormat="1" ht="12.75" customHeight="1">
      <c r="A56" s="45">
        <v>2</v>
      </c>
      <c r="B56" s="26" t="s">
        <v>202</v>
      </c>
      <c r="C56" s="30">
        <v>306</v>
      </c>
      <c r="D56" s="26" t="s">
        <v>136</v>
      </c>
      <c r="E56" s="17">
        <v>10875</v>
      </c>
      <c r="F56" s="17">
        <v>1</v>
      </c>
      <c r="G56" s="6" t="s">
        <v>65</v>
      </c>
      <c r="H56" s="6">
        <v>5</v>
      </c>
      <c r="I56" s="6">
        <v>9</v>
      </c>
      <c r="J56" s="6">
        <f t="shared" si="0"/>
        <v>14</v>
      </c>
      <c r="K56" s="6" t="s">
        <v>35</v>
      </c>
      <c r="L56" s="6" t="s">
        <v>35</v>
      </c>
      <c r="M56" s="6" t="str">
        <f t="shared" si="1"/>
        <v>0</v>
      </c>
      <c r="N56" s="6">
        <v>4</v>
      </c>
      <c r="O56" s="6">
        <v>7</v>
      </c>
      <c r="P56" s="6">
        <f t="shared" si="2"/>
        <v>11</v>
      </c>
      <c r="Q56" s="6">
        <v>2</v>
      </c>
      <c r="R56" s="6">
        <v>5</v>
      </c>
      <c r="S56" s="6">
        <f t="shared" si="3"/>
        <v>7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>
        <v>2</v>
      </c>
      <c r="AD56" s="6">
        <v>1</v>
      </c>
      <c r="AE56" s="6">
        <f t="shared" si="7"/>
        <v>3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 t="s">
        <v>35</v>
      </c>
      <c r="BB56" s="6" t="s">
        <v>35</v>
      </c>
      <c r="BC56" s="6" t="str">
        <f t="shared" si="15"/>
        <v>0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 t="s">
        <v>35</v>
      </c>
      <c r="BL56" s="6" t="str">
        <f t="shared" si="18"/>
        <v>0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 t="s">
        <v>35</v>
      </c>
      <c r="BR56" s="6" t="str">
        <f t="shared" si="20"/>
        <v>0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>
        <v>3</v>
      </c>
      <c r="CO56" s="6">
        <v>2</v>
      </c>
      <c r="CP56" s="6">
        <f t="shared" si="28"/>
        <v>5</v>
      </c>
      <c r="CQ56" s="6">
        <v>16</v>
      </c>
      <c r="CR56" s="6">
        <v>24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 s="17" customFormat="1" ht="12.75" customHeight="1">
      <c r="A57" s="45">
        <v>2</v>
      </c>
      <c r="B57" s="26" t="s">
        <v>202</v>
      </c>
      <c r="C57" s="30">
        <v>329</v>
      </c>
      <c r="D57" s="26" t="s">
        <v>73</v>
      </c>
      <c r="E57" s="17">
        <v>14187</v>
      </c>
      <c r="F57" s="17">
        <v>1</v>
      </c>
      <c r="G57" s="6" t="s">
        <v>65</v>
      </c>
      <c r="H57" s="6">
        <v>3</v>
      </c>
      <c r="I57" s="6">
        <v>9</v>
      </c>
      <c r="J57" s="6">
        <f t="shared" si="0"/>
        <v>12</v>
      </c>
      <c r="K57" s="6" t="s">
        <v>35</v>
      </c>
      <c r="L57" s="6" t="s">
        <v>35</v>
      </c>
      <c r="M57" s="6" t="str">
        <f t="shared" si="1"/>
        <v>0</v>
      </c>
      <c r="N57" s="6">
        <v>7</v>
      </c>
      <c r="O57" s="6">
        <v>6</v>
      </c>
      <c r="P57" s="6">
        <f t="shared" si="2"/>
        <v>13</v>
      </c>
      <c r="Q57" s="6">
        <v>1</v>
      </c>
      <c r="R57" s="6">
        <v>9</v>
      </c>
      <c r="S57" s="6">
        <f t="shared" si="3"/>
        <v>10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>
        <v>2</v>
      </c>
      <c r="AD57" s="6">
        <v>2</v>
      </c>
      <c r="AE57" s="6">
        <f t="shared" si="7"/>
        <v>4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 t="s">
        <v>35</v>
      </c>
      <c r="AN57" s="6" t="str">
        <f t="shared" si="10"/>
        <v>0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 t="s">
        <v>35</v>
      </c>
      <c r="BB57" s="6">
        <v>1</v>
      </c>
      <c r="BC57" s="6">
        <f t="shared" si="15"/>
        <v>1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 t="s">
        <v>35</v>
      </c>
      <c r="BR57" s="6" t="str">
        <f t="shared" si="20"/>
        <v>0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>
        <v>13</v>
      </c>
      <c r="CR57" s="6">
        <v>27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 s="183" customFormat="1" ht="12.75" customHeight="1">
      <c r="A58" s="45">
        <v>2</v>
      </c>
      <c r="B58" s="26" t="s">
        <v>202</v>
      </c>
      <c r="C58" s="30">
        <v>356</v>
      </c>
      <c r="D58" s="26" t="s">
        <v>74</v>
      </c>
      <c r="E58" s="17">
        <v>12428</v>
      </c>
      <c r="F58" s="17">
        <v>1</v>
      </c>
      <c r="G58" s="6" t="s">
        <v>65</v>
      </c>
      <c r="H58" s="6">
        <v>8</v>
      </c>
      <c r="I58" s="6">
        <v>8</v>
      </c>
      <c r="J58" s="6">
        <f t="shared" si="0"/>
        <v>16</v>
      </c>
      <c r="K58" s="6">
        <v>1</v>
      </c>
      <c r="L58" s="6" t="s">
        <v>35</v>
      </c>
      <c r="M58" s="6">
        <f t="shared" si="1"/>
        <v>1</v>
      </c>
      <c r="N58" s="6">
        <v>3</v>
      </c>
      <c r="O58" s="6">
        <v>4</v>
      </c>
      <c r="P58" s="6">
        <f t="shared" si="2"/>
        <v>7</v>
      </c>
      <c r="Q58" s="6">
        <v>2</v>
      </c>
      <c r="R58" s="6">
        <v>6</v>
      </c>
      <c r="S58" s="6">
        <f t="shared" si="3"/>
        <v>8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>
        <v>1</v>
      </c>
      <c r="AD58" s="6">
        <v>1</v>
      </c>
      <c r="AE58" s="6">
        <f t="shared" si="7"/>
        <v>2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 t="s">
        <v>35</v>
      </c>
      <c r="AN58" s="6" t="str">
        <f t="shared" si="10"/>
        <v>0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 t="s">
        <v>35</v>
      </c>
      <c r="BB58" s="6" t="s">
        <v>35</v>
      </c>
      <c r="BC58" s="6" t="str">
        <f t="shared" si="15"/>
        <v>0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>
        <v>5</v>
      </c>
      <c r="CO58" s="6">
        <v>1</v>
      </c>
      <c r="CP58" s="6">
        <f t="shared" si="28"/>
        <v>6</v>
      </c>
      <c r="CQ58" s="6">
        <v>20</v>
      </c>
      <c r="CR58" s="6">
        <v>20</v>
      </c>
      <c r="CS58" s="6">
        <f t="shared" si="29"/>
        <v>40</v>
      </c>
      <c r="CT58" s="6"/>
      <c r="CU58" s="6"/>
      <c r="CV58" s="6"/>
      <c r="CW58" s="6"/>
      <c r="CX58" s="6"/>
      <c r="CY58" s="6"/>
      <c r="CZ58" s="6"/>
      <c r="DA58" s="51"/>
      <c r="DB58" s="51"/>
      <c r="DC58" s="51"/>
      <c r="DD58" s="51"/>
      <c r="DE58" s="6"/>
    </row>
    <row r="59" spans="1:109" s="17" customFormat="1" ht="12.75" customHeight="1">
      <c r="A59" s="45">
        <v>2</v>
      </c>
      <c r="B59" s="26" t="s">
        <v>202</v>
      </c>
      <c r="C59" s="30">
        <v>363</v>
      </c>
      <c r="D59" s="26" t="s">
        <v>75</v>
      </c>
      <c r="E59" s="17">
        <v>15285</v>
      </c>
      <c r="F59" s="17">
        <v>1</v>
      </c>
      <c r="G59" s="6" t="s">
        <v>65</v>
      </c>
      <c r="H59" s="6" t="s">
        <v>35</v>
      </c>
      <c r="I59" s="6">
        <v>5</v>
      </c>
      <c r="J59" s="6">
        <f t="shared" si="0"/>
        <v>5</v>
      </c>
      <c r="K59" s="6" t="s">
        <v>35</v>
      </c>
      <c r="L59" s="6">
        <v>3</v>
      </c>
      <c r="M59" s="6">
        <f t="shared" si="1"/>
        <v>3</v>
      </c>
      <c r="N59" s="6">
        <v>4</v>
      </c>
      <c r="O59" s="6">
        <v>9</v>
      </c>
      <c r="P59" s="6">
        <f t="shared" si="2"/>
        <v>13</v>
      </c>
      <c r="Q59" s="6">
        <v>2</v>
      </c>
      <c r="R59" s="6">
        <v>7</v>
      </c>
      <c r="S59" s="6">
        <f t="shared" si="3"/>
        <v>9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>
        <v>2</v>
      </c>
      <c r="AD59" s="6">
        <v>3</v>
      </c>
      <c r="AE59" s="6">
        <f t="shared" si="7"/>
        <v>5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 t="s">
        <v>35</v>
      </c>
      <c r="BC59" s="6" t="str">
        <f t="shared" si="15"/>
        <v>0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>
        <v>2</v>
      </c>
      <c r="BL59" s="6">
        <f t="shared" si="18"/>
        <v>2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 t="s">
        <v>35</v>
      </c>
      <c r="CO59" s="6">
        <v>3</v>
      </c>
      <c r="CP59" s="6">
        <f t="shared" si="28"/>
        <v>3</v>
      </c>
      <c r="CQ59" s="6">
        <v>8</v>
      </c>
      <c r="CR59" s="6">
        <v>32</v>
      </c>
      <c r="CS59" s="6">
        <f t="shared" si="29"/>
        <v>40</v>
      </c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 s="183" customFormat="1" ht="12.75" customHeight="1">
      <c r="A60" s="45">
        <v>2</v>
      </c>
      <c r="B60" s="26" t="s">
        <v>202</v>
      </c>
      <c r="C60" s="30">
        <v>404</v>
      </c>
      <c r="D60" s="26" t="s">
        <v>77</v>
      </c>
      <c r="E60" s="17">
        <v>14743</v>
      </c>
      <c r="F60" s="17">
        <v>1</v>
      </c>
      <c r="G60" s="6" t="s">
        <v>65</v>
      </c>
      <c r="H60" s="6">
        <v>3</v>
      </c>
      <c r="I60" s="6">
        <v>6</v>
      </c>
      <c r="J60" s="6">
        <f t="shared" si="0"/>
        <v>9</v>
      </c>
      <c r="K60" s="6" t="s">
        <v>35</v>
      </c>
      <c r="L60" s="6" t="s">
        <v>35</v>
      </c>
      <c r="M60" s="6" t="str">
        <f t="shared" si="1"/>
        <v>0</v>
      </c>
      <c r="N60" s="6">
        <v>4</v>
      </c>
      <c r="O60" s="6">
        <v>9</v>
      </c>
      <c r="P60" s="6">
        <f t="shared" si="2"/>
        <v>13</v>
      </c>
      <c r="Q60" s="6">
        <v>4</v>
      </c>
      <c r="R60" s="6">
        <v>6</v>
      </c>
      <c r="S60" s="6">
        <f t="shared" si="3"/>
        <v>10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>
        <v>1</v>
      </c>
      <c r="AD60" s="6">
        <v>2</v>
      </c>
      <c r="AE60" s="6">
        <f t="shared" si="7"/>
        <v>3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>
        <v>2</v>
      </c>
      <c r="BB60" s="6">
        <v>2</v>
      </c>
      <c r="BC60" s="6">
        <f t="shared" si="15"/>
        <v>4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>
        <v>1</v>
      </c>
      <c r="BR60" s="6">
        <f t="shared" si="20"/>
        <v>1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>
        <v>14</v>
      </c>
      <c r="CR60" s="6">
        <v>26</v>
      </c>
      <c r="CS60" s="6">
        <f t="shared" si="29"/>
        <v>40</v>
      </c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</row>
    <row r="61" spans="1:109" s="183" customFormat="1" ht="12.75" customHeight="1">
      <c r="A61" s="45">
        <v>2</v>
      </c>
      <c r="B61" s="26" t="s">
        <v>202</v>
      </c>
      <c r="C61" s="30">
        <v>616</v>
      </c>
      <c r="D61" s="26" t="s">
        <v>158</v>
      </c>
      <c r="E61" s="17">
        <v>10991</v>
      </c>
      <c r="F61" s="17">
        <v>1</v>
      </c>
      <c r="G61" s="6" t="s">
        <v>65</v>
      </c>
      <c r="H61" s="6">
        <v>2</v>
      </c>
      <c r="I61" s="6">
        <v>1</v>
      </c>
      <c r="J61" s="6">
        <f t="shared" si="0"/>
        <v>3</v>
      </c>
      <c r="K61" s="6" t="s">
        <v>35</v>
      </c>
      <c r="L61" s="6" t="s">
        <v>35</v>
      </c>
      <c r="M61" s="6" t="str">
        <f t="shared" si="1"/>
        <v>0</v>
      </c>
      <c r="N61" s="6">
        <v>3</v>
      </c>
      <c r="O61" s="6">
        <v>2</v>
      </c>
      <c r="P61" s="6">
        <f t="shared" si="2"/>
        <v>5</v>
      </c>
      <c r="Q61" s="6" t="s">
        <v>35</v>
      </c>
      <c r="R61" s="6">
        <v>4</v>
      </c>
      <c r="S61" s="6">
        <f t="shared" si="3"/>
        <v>4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>
        <v>2</v>
      </c>
      <c r="AD61" s="6">
        <v>1</v>
      </c>
      <c r="AE61" s="6">
        <f t="shared" si="7"/>
        <v>3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>
        <v>4</v>
      </c>
      <c r="BC61" s="6">
        <f t="shared" si="15"/>
        <v>4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>
        <v>1</v>
      </c>
      <c r="BQ61" s="6" t="s">
        <v>35</v>
      </c>
      <c r="BR61" s="6">
        <f t="shared" si="20"/>
        <v>1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>
        <v>1</v>
      </c>
      <c r="CO61" s="6">
        <v>9</v>
      </c>
      <c r="CP61" s="6">
        <f t="shared" si="28"/>
        <v>10</v>
      </c>
      <c r="CQ61" s="6">
        <v>9</v>
      </c>
      <c r="CR61" s="6">
        <v>21</v>
      </c>
      <c r="CS61" s="6">
        <f t="shared" si="29"/>
        <v>30</v>
      </c>
      <c r="DA61" s="17"/>
      <c r="DB61" s="17"/>
      <c r="DC61" s="17"/>
      <c r="DD61" s="17"/>
      <c r="DE61" s="17"/>
    </row>
    <row r="62" spans="1:109" s="183" customFormat="1" ht="12.75" customHeight="1">
      <c r="A62" s="45">
        <v>2</v>
      </c>
      <c r="B62" s="26" t="s">
        <v>202</v>
      </c>
      <c r="C62" s="30">
        <v>627</v>
      </c>
      <c r="D62" s="26" t="s">
        <v>78</v>
      </c>
      <c r="E62" s="17">
        <v>11042</v>
      </c>
      <c r="F62" s="17">
        <v>1</v>
      </c>
      <c r="G62" s="6" t="s">
        <v>65</v>
      </c>
      <c r="H62" s="6" t="s">
        <v>35</v>
      </c>
      <c r="I62" s="6">
        <v>9</v>
      </c>
      <c r="J62" s="6">
        <f t="shared" si="0"/>
        <v>9</v>
      </c>
      <c r="K62" s="6">
        <v>1</v>
      </c>
      <c r="L62" s="6" t="s">
        <v>35</v>
      </c>
      <c r="M62" s="6">
        <f t="shared" si="1"/>
        <v>1</v>
      </c>
      <c r="N62" s="6">
        <v>5</v>
      </c>
      <c r="O62" s="6">
        <v>8</v>
      </c>
      <c r="P62" s="6">
        <f t="shared" si="2"/>
        <v>13</v>
      </c>
      <c r="Q62" s="6">
        <v>1</v>
      </c>
      <c r="R62" s="6">
        <v>10</v>
      </c>
      <c r="S62" s="6">
        <f t="shared" si="3"/>
        <v>11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>
        <v>1</v>
      </c>
      <c r="AD62" s="6">
        <v>1</v>
      </c>
      <c r="AE62" s="6">
        <f t="shared" si="7"/>
        <v>2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>
        <v>1</v>
      </c>
      <c r="BB62" s="6">
        <v>1</v>
      </c>
      <c r="BC62" s="6">
        <f t="shared" si="15"/>
        <v>2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>
        <v>1</v>
      </c>
      <c r="BQ62" s="6" t="s">
        <v>35</v>
      </c>
      <c r="BR62" s="6">
        <f t="shared" si="20"/>
        <v>1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>
        <v>1</v>
      </c>
      <c r="CP62" s="6">
        <f t="shared" si="28"/>
        <v>1</v>
      </c>
      <c r="CQ62" s="6">
        <v>10</v>
      </c>
      <c r="CR62" s="6">
        <v>30</v>
      </c>
      <c r="CS62" s="6">
        <f t="shared" si="29"/>
        <v>40</v>
      </c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</row>
    <row r="63" spans="1:109" s="183" customFormat="1" ht="12.75" customHeight="1">
      <c r="A63" s="45">
        <v>2</v>
      </c>
      <c r="B63" s="26" t="s">
        <v>202</v>
      </c>
      <c r="C63" s="30">
        <v>768</v>
      </c>
      <c r="D63" s="26" t="s">
        <v>118</v>
      </c>
      <c r="E63" s="17">
        <v>12187</v>
      </c>
      <c r="F63" s="17">
        <v>1</v>
      </c>
      <c r="G63" s="6" t="s">
        <v>65</v>
      </c>
      <c r="H63" s="6" t="s">
        <v>35</v>
      </c>
      <c r="I63" s="6">
        <v>5</v>
      </c>
      <c r="J63" s="6">
        <f t="shared" si="0"/>
        <v>5</v>
      </c>
      <c r="K63" s="6" t="s">
        <v>35</v>
      </c>
      <c r="L63" s="6" t="s">
        <v>35</v>
      </c>
      <c r="M63" s="6" t="str">
        <f t="shared" si="1"/>
        <v>0</v>
      </c>
      <c r="N63" s="6">
        <v>3</v>
      </c>
      <c r="O63" s="6">
        <v>7</v>
      </c>
      <c r="P63" s="6">
        <f t="shared" si="2"/>
        <v>10</v>
      </c>
      <c r="Q63" s="6">
        <v>2</v>
      </c>
      <c r="R63" s="6">
        <v>8</v>
      </c>
      <c r="S63" s="6">
        <f t="shared" si="3"/>
        <v>10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>
        <v>1</v>
      </c>
      <c r="AD63" s="6">
        <v>2</v>
      </c>
      <c r="AE63" s="6">
        <f t="shared" si="7"/>
        <v>3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>
        <v>1</v>
      </c>
      <c r="BB63" s="6">
        <v>1</v>
      </c>
      <c r="BC63" s="6">
        <f t="shared" si="15"/>
        <v>2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>
        <v>1</v>
      </c>
      <c r="BR63" s="6">
        <f t="shared" si="20"/>
        <v>1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>
        <v>2</v>
      </c>
      <c r="CO63" s="6">
        <v>3</v>
      </c>
      <c r="CP63" s="6">
        <f t="shared" si="28"/>
        <v>5</v>
      </c>
      <c r="CQ63" s="6">
        <v>9</v>
      </c>
      <c r="CR63" s="6">
        <v>27</v>
      </c>
      <c r="CS63" s="6">
        <f t="shared" si="29"/>
        <v>36</v>
      </c>
      <c r="CT63" s="6"/>
      <c r="CU63" s="6"/>
      <c r="CV63" s="6"/>
      <c r="CW63" s="6"/>
      <c r="CX63" s="6"/>
      <c r="CY63" s="6"/>
      <c r="CZ63" s="6"/>
      <c r="DA63" s="17"/>
      <c r="DB63" s="17"/>
      <c r="DC63" s="17"/>
      <c r="DD63" s="17"/>
      <c r="DE63" s="17"/>
    </row>
    <row r="64" spans="1:109" s="183" customFormat="1" ht="12.75" customHeight="1">
      <c r="A64" s="45">
        <v>2</v>
      </c>
      <c r="B64" s="26" t="s">
        <v>202</v>
      </c>
      <c r="C64" s="30">
        <v>939</v>
      </c>
      <c r="D64" s="26" t="s">
        <v>79</v>
      </c>
      <c r="E64" s="17">
        <v>14944</v>
      </c>
      <c r="F64" s="17">
        <v>1</v>
      </c>
      <c r="G64" s="6" t="s">
        <v>65</v>
      </c>
      <c r="H64" s="6">
        <v>2</v>
      </c>
      <c r="I64" s="6">
        <v>5</v>
      </c>
      <c r="J64" s="6">
        <f t="shared" si="0"/>
        <v>7</v>
      </c>
      <c r="K64" s="6" t="s">
        <v>35</v>
      </c>
      <c r="L64" s="6" t="s">
        <v>35</v>
      </c>
      <c r="M64" s="6" t="str">
        <f t="shared" si="1"/>
        <v>0</v>
      </c>
      <c r="N64" s="6">
        <v>8</v>
      </c>
      <c r="O64" s="6">
        <v>3</v>
      </c>
      <c r="P64" s="6">
        <f t="shared" si="2"/>
        <v>11</v>
      </c>
      <c r="Q64" s="6">
        <v>1</v>
      </c>
      <c r="R64" s="6">
        <v>6</v>
      </c>
      <c r="S64" s="6">
        <f t="shared" si="3"/>
        <v>7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 t="s">
        <v>35</v>
      </c>
      <c r="AD64" s="6">
        <v>3</v>
      </c>
      <c r="AE64" s="6">
        <f t="shared" si="7"/>
        <v>3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 t="s">
        <v>35</v>
      </c>
      <c r="BB64" s="6" t="s">
        <v>35</v>
      </c>
      <c r="BC64" s="6" t="str">
        <f t="shared" si="15"/>
        <v>0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>
        <v>6</v>
      </c>
      <c r="BR64" s="6">
        <f t="shared" si="20"/>
        <v>6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 t="s">
        <v>35</v>
      </c>
      <c r="CP64" s="6" t="str">
        <f t="shared" si="28"/>
        <v>0</v>
      </c>
      <c r="CQ64" s="6">
        <v>11</v>
      </c>
      <c r="CR64" s="6">
        <v>23</v>
      </c>
      <c r="CS64" s="6">
        <f t="shared" si="29"/>
        <v>34</v>
      </c>
      <c r="CT64" s="6"/>
      <c r="CU64" s="6"/>
      <c r="CV64" s="6"/>
      <c r="CW64" s="6"/>
      <c r="CX64" s="6"/>
      <c r="CY64" s="6"/>
      <c r="CZ64" s="6"/>
      <c r="DA64" s="17"/>
      <c r="DB64" s="17"/>
      <c r="DC64" s="17"/>
      <c r="DD64" s="17"/>
      <c r="DE64" s="17"/>
    </row>
    <row r="65" spans="1:109" s="183" customFormat="1" ht="12.75" customHeight="1">
      <c r="A65" s="45">
        <v>3</v>
      </c>
      <c r="B65" s="26" t="s">
        <v>207</v>
      </c>
      <c r="C65" s="30">
        <v>1058</v>
      </c>
      <c r="D65" s="26" t="s">
        <v>80</v>
      </c>
      <c r="E65" s="17">
        <v>12338</v>
      </c>
      <c r="F65" s="17">
        <v>1</v>
      </c>
      <c r="G65" s="6" t="s">
        <v>65</v>
      </c>
      <c r="H65" s="6">
        <v>2</v>
      </c>
      <c r="I65" s="6">
        <v>7</v>
      </c>
      <c r="J65" s="6">
        <f t="shared" si="0"/>
        <v>9</v>
      </c>
      <c r="K65" s="6">
        <v>3</v>
      </c>
      <c r="L65" s="6">
        <v>10</v>
      </c>
      <c r="M65" s="6">
        <f t="shared" si="1"/>
        <v>13</v>
      </c>
      <c r="N65" s="6">
        <v>1</v>
      </c>
      <c r="O65" s="6" t="s">
        <v>35</v>
      </c>
      <c r="P65" s="6">
        <f t="shared" si="2"/>
        <v>1</v>
      </c>
      <c r="Q65" s="6" t="s">
        <v>35</v>
      </c>
      <c r="R65" s="6">
        <v>2</v>
      </c>
      <c r="S65" s="6">
        <f t="shared" si="3"/>
        <v>2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>
        <v>4</v>
      </c>
      <c r="CO65" s="6">
        <v>1</v>
      </c>
      <c r="CP65" s="6">
        <f t="shared" si="28"/>
        <v>5</v>
      </c>
      <c r="CQ65" s="6">
        <v>10</v>
      </c>
      <c r="CR65" s="6">
        <v>20</v>
      </c>
      <c r="CS65" s="6">
        <f t="shared" si="29"/>
        <v>30</v>
      </c>
      <c r="CT65" s="6"/>
      <c r="CU65" s="6"/>
      <c r="CV65" s="6"/>
      <c r="CW65" s="6"/>
      <c r="CX65" s="6"/>
      <c r="CY65" s="6"/>
      <c r="CZ65" s="6"/>
      <c r="DA65" s="17"/>
      <c r="DB65" s="17"/>
      <c r="DC65" s="17"/>
      <c r="DD65" s="17"/>
      <c r="DE65" s="17"/>
    </row>
    <row r="66" spans="1:109" s="183" customFormat="1" ht="12.75" customHeight="1">
      <c r="A66" s="45">
        <v>3</v>
      </c>
      <c r="B66" s="26" t="s">
        <v>207</v>
      </c>
      <c r="C66" s="30">
        <v>1060</v>
      </c>
      <c r="D66" s="26" t="s">
        <v>81</v>
      </c>
      <c r="E66" s="17">
        <v>16127</v>
      </c>
      <c r="F66" s="17">
        <v>1</v>
      </c>
      <c r="G66" s="6" t="s">
        <v>65</v>
      </c>
      <c r="H66" s="6">
        <v>1</v>
      </c>
      <c r="I66" s="6">
        <v>4</v>
      </c>
      <c r="J66" s="6">
        <f t="shared" si="0"/>
        <v>5</v>
      </c>
      <c r="K66" s="6">
        <v>3</v>
      </c>
      <c r="L66" s="6">
        <v>9</v>
      </c>
      <c r="M66" s="6">
        <f t="shared" si="1"/>
        <v>12</v>
      </c>
      <c r="N66" s="6">
        <v>2</v>
      </c>
      <c r="O66" s="6">
        <v>3</v>
      </c>
      <c r="P66" s="6">
        <f t="shared" si="2"/>
        <v>5</v>
      </c>
      <c r="Q66" s="6">
        <v>1</v>
      </c>
      <c r="R66" s="6">
        <v>7</v>
      </c>
      <c r="S66" s="6">
        <f t="shared" si="3"/>
        <v>8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>
        <v>7</v>
      </c>
      <c r="CR66" s="6">
        <v>23</v>
      </c>
      <c r="CS66" s="6">
        <f t="shared" si="29"/>
        <v>30</v>
      </c>
      <c r="CT66" s="6"/>
      <c r="CU66" s="6"/>
      <c r="CV66" s="6"/>
      <c r="CW66" s="6"/>
      <c r="CX66" s="6"/>
      <c r="CY66" s="6"/>
      <c r="CZ66" s="6"/>
      <c r="DA66" s="17"/>
      <c r="DB66" s="17"/>
      <c r="DC66" s="17"/>
      <c r="DD66" s="17"/>
      <c r="DE66" s="17"/>
    </row>
    <row r="67" spans="1:109" s="183" customFormat="1" ht="12.75" customHeight="1">
      <c r="A67" s="45">
        <v>10</v>
      </c>
      <c r="B67" s="26" t="s">
        <v>210</v>
      </c>
      <c r="C67" s="30">
        <v>2125</v>
      </c>
      <c r="D67" s="26" t="s">
        <v>145</v>
      </c>
      <c r="E67" s="17">
        <v>11888</v>
      </c>
      <c r="F67" s="17">
        <v>1</v>
      </c>
      <c r="G67" s="6" t="s">
        <v>65</v>
      </c>
      <c r="H67" s="6">
        <v>5</v>
      </c>
      <c r="I67" s="6">
        <v>15</v>
      </c>
      <c r="J67" s="6">
        <f t="shared" si="0"/>
        <v>20</v>
      </c>
      <c r="K67" s="6">
        <v>4</v>
      </c>
      <c r="L67" s="6">
        <v>11</v>
      </c>
      <c r="M67" s="6">
        <f t="shared" si="1"/>
        <v>15</v>
      </c>
      <c r="N67" s="6">
        <v>4</v>
      </c>
      <c r="O67" s="6">
        <v>7</v>
      </c>
      <c r="P67" s="6">
        <f t="shared" si="2"/>
        <v>11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>
        <v>1</v>
      </c>
      <c r="CO67" s="6">
        <v>3</v>
      </c>
      <c r="CP67" s="6">
        <f t="shared" si="28"/>
        <v>4</v>
      </c>
      <c r="CQ67" s="6">
        <v>14</v>
      </c>
      <c r="CR67" s="6">
        <v>36</v>
      </c>
      <c r="CS67" s="6">
        <f t="shared" si="29"/>
        <v>50</v>
      </c>
      <c r="CT67" s="6"/>
      <c r="CU67" s="6"/>
      <c r="CV67" s="6"/>
      <c r="CW67" s="6"/>
      <c r="CX67" s="6"/>
      <c r="CY67" s="6"/>
      <c r="CZ67" s="6"/>
      <c r="DA67" s="17"/>
      <c r="DB67" s="17"/>
      <c r="DC67" s="17"/>
      <c r="DD67" s="17"/>
      <c r="DE67" s="17"/>
    </row>
    <row r="68" spans="1:109" s="183" customFormat="1" ht="12.75" hidden="1" customHeight="1">
      <c r="A68" s="45">
        <v>11</v>
      </c>
      <c r="B68" s="26" t="s">
        <v>216</v>
      </c>
      <c r="C68" s="30">
        <v>2546</v>
      </c>
      <c r="D68" s="26" t="s">
        <v>146</v>
      </c>
      <c r="E68" s="17">
        <v>15975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  <c r="CT68" s="6"/>
      <c r="CU68" s="6"/>
      <c r="CV68" s="6"/>
      <c r="CW68" s="6"/>
      <c r="CX68" s="6"/>
      <c r="CY68" s="6"/>
      <c r="CZ68" s="6"/>
      <c r="DA68" s="17"/>
      <c r="DB68" s="17"/>
      <c r="DC68" s="17"/>
      <c r="DD68" s="17"/>
      <c r="DE68" s="17"/>
    </row>
    <row r="69" spans="1:109" s="183" customFormat="1" ht="12.75" customHeight="1">
      <c r="A69" s="45">
        <v>11</v>
      </c>
      <c r="B69" s="26" t="s">
        <v>216</v>
      </c>
      <c r="C69" s="30">
        <v>2581</v>
      </c>
      <c r="D69" s="26" t="s">
        <v>82</v>
      </c>
      <c r="E69" s="17">
        <v>16471</v>
      </c>
      <c r="F69" s="17">
        <v>1</v>
      </c>
      <c r="G69" s="6" t="s">
        <v>65</v>
      </c>
      <c r="H69" s="6">
        <v>2</v>
      </c>
      <c r="I69" s="6">
        <v>14</v>
      </c>
      <c r="J69" s="6">
        <f t="shared" si="0"/>
        <v>16</v>
      </c>
      <c r="K69" s="6">
        <v>4</v>
      </c>
      <c r="L69" s="6">
        <v>5</v>
      </c>
      <c r="M69" s="6">
        <f t="shared" si="1"/>
        <v>9</v>
      </c>
      <c r="N69" s="6">
        <v>9</v>
      </c>
      <c r="O69" s="6">
        <v>7</v>
      </c>
      <c r="P69" s="6">
        <f t="shared" si="2"/>
        <v>16</v>
      </c>
      <c r="Q69" s="6">
        <v>1</v>
      </c>
      <c r="R69" s="6">
        <v>4</v>
      </c>
      <c r="S69" s="6">
        <f t="shared" si="3"/>
        <v>5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>
        <v>2</v>
      </c>
      <c r="BB69" s="6">
        <v>2</v>
      </c>
      <c r="BC69" s="6">
        <f t="shared" si="15"/>
        <v>4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>
        <v>18</v>
      </c>
      <c r="CR69" s="6">
        <v>32</v>
      </c>
      <c r="CS69" s="6">
        <f t="shared" si="29"/>
        <v>50</v>
      </c>
      <c r="CT69" s="6"/>
      <c r="CU69" s="6"/>
      <c r="CV69" s="6"/>
      <c r="CW69" s="6"/>
      <c r="CX69" s="6"/>
      <c r="CY69" s="6"/>
      <c r="CZ69" s="6"/>
      <c r="DA69" s="17"/>
      <c r="DB69" s="17"/>
      <c r="DC69" s="17"/>
      <c r="DD69" s="17"/>
      <c r="DE69" s="17"/>
    </row>
    <row r="70" spans="1:109" s="183" customFormat="1" ht="12.75" customHeight="1">
      <c r="A70" s="45">
        <v>13</v>
      </c>
      <c r="B70" s="26" t="s">
        <v>217</v>
      </c>
      <c r="C70" s="30">
        <v>2762</v>
      </c>
      <c r="D70" s="26" t="s">
        <v>83</v>
      </c>
      <c r="E70" s="17">
        <v>18218</v>
      </c>
      <c r="F70" s="17">
        <v>1</v>
      </c>
      <c r="G70" s="6" t="s">
        <v>65</v>
      </c>
      <c r="H70" s="6">
        <v>3</v>
      </c>
      <c r="I70" s="6">
        <v>4</v>
      </c>
      <c r="J70" s="6">
        <f t="shared" si="0"/>
        <v>7</v>
      </c>
      <c r="K70" s="6">
        <v>2</v>
      </c>
      <c r="L70" s="6">
        <v>5</v>
      </c>
      <c r="M70" s="6">
        <f t="shared" si="1"/>
        <v>7</v>
      </c>
      <c r="N70" s="6">
        <v>5</v>
      </c>
      <c r="O70" s="6">
        <v>9</v>
      </c>
      <c r="P70" s="6">
        <f t="shared" si="2"/>
        <v>14</v>
      </c>
      <c r="Q70" s="6">
        <v>2</v>
      </c>
      <c r="R70" s="6">
        <v>5</v>
      </c>
      <c r="S70" s="6">
        <f t="shared" si="3"/>
        <v>7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>
        <v>1</v>
      </c>
      <c r="AD70" s="6">
        <v>1</v>
      </c>
      <c r="AE70" s="6">
        <f t="shared" si="7"/>
        <v>2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>
        <v>3</v>
      </c>
      <c r="BL70" s="6">
        <f t="shared" si="18"/>
        <v>3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>
        <v>13</v>
      </c>
      <c r="CR70" s="6">
        <v>27</v>
      </c>
      <c r="CS70" s="6">
        <f t="shared" si="29"/>
        <v>40</v>
      </c>
      <c r="CT70" s="6"/>
      <c r="CU70" s="6"/>
      <c r="CV70" s="6"/>
      <c r="CW70" s="6"/>
      <c r="CX70" s="6"/>
      <c r="CY70" s="6"/>
      <c r="CZ70" s="6"/>
      <c r="DA70" s="17"/>
      <c r="DB70" s="17"/>
      <c r="DC70" s="17"/>
      <c r="DD70" s="17"/>
      <c r="DE70" s="17"/>
    </row>
    <row r="71" spans="1:109" s="183" customFormat="1" ht="12.75" customHeight="1">
      <c r="A71" s="45">
        <v>13</v>
      </c>
      <c r="B71" s="26" t="s">
        <v>217</v>
      </c>
      <c r="C71" s="30">
        <v>2765</v>
      </c>
      <c r="D71" s="26" t="s">
        <v>84</v>
      </c>
      <c r="E71" s="17">
        <v>14188</v>
      </c>
      <c r="F71" s="17">
        <v>1</v>
      </c>
      <c r="G71" s="6" t="s">
        <v>65</v>
      </c>
      <c r="H71" s="6">
        <v>5</v>
      </c>
      <c r="I71" s="6">
        <v>6</v>
      </c>
      <c r="J71" s="6">
        <f t="shared" si="0"/>
        <v>11</v>
      </c>
      <c r="K71" s="6">
        <v>1</v>
      </c>
      <c r="L71" s="6">
        <v>3</v>
      </c>
      <c r="M71" s="6">
        <f t="shared" si="1"/>
        <v>4</v>
      </c>
      <c r="N71" s="6">
        <v>3</v>
      </c>
      <c r="O71" s="6">
        <v>9</v>
      </c>
      <c r="P71" s="6">
        <f t="shared" si="2"/>
        <v>12</v>
      </c>
      <c r="Q71" s="6">
        <v>3</v>
      </c>
      <c r="R71" s="6">
        <v>5</v>
      </c>
      <c r="S71" s="6">
        <f t="shared" si="3"/>
        <v>8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>
        <v>1</v>
      </c>
      <c r="AE71" s="6">
        <f t="shared" si="7"/>
        <v>1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>
        <v>2</v>
      </c>
      <c r="BB71" s="6">
        <v>1</v>
      </c>
      <c r="BC71" s="6">
        <f t="shared" si="15"/>
        <v>3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>
        <v>1</v>
      </c>
      <c r="CO71" s="6" t="s">
        <v>35</v>
      </c>
      <c r="CP71" s="6">
        <f t="shared" si="28"/>
        <v>1</v>
      </c>
      <c r="CQ71" s="6">
        <v>15</v>
      </c>
      <c r="CR71" s="6">
        <v>25</v>
      </c>
      <c r="CS71" s="6">
        <f t="shared" si="29"/>
        <v>40</v>
      </c>
      <c r="CT71" s="6"/>
      <c r="CU71" s="6"/>
      <c r="CV71" s="6"/>
      <c r="CW71" s="6"/>
      <c r="CX71" s="6"/>
      <c r="CY71" s="6"/>
      <c r="CZ71" s="6"/>
      <c r="DA71" s="17"/>
      <c r="DB71" s="17"/>
      <c r="DC71" s="17"/>
      <c r="DD71" s="17"/>
      <c r="DE71" s="17"/>
    </row>
    <row r="72" spans="1:109" s="183" customFormat="1" ht="12.75" customHeight="1">
      <c r="A72" s="45">
        <v>13</v>
      </c>
      <c r="B72" s="26" t="s">
        <v>217</v>
      </c>
      <c r="C72" s="30">
        <v>2773</v>
      </c>
      <c r="D72" s="26" t="s">
        <v>86</v>
      </c>
      <c r="E72" s="17">
        <v>18474</v>
      </c>
      <c r="F72" s="17">
        <v>1</v>
      </c>
      <c r="G72" s="6" t="s">
        <v>65</v>
      </c>
      <c r="H72" s="6">
        <v>1</v>
      </c>
      <c r="I72" s="6">
        <v>6</v>
      </c>
      <c r="J72" s="6">
        <f t="shared" si="0"/>
        <v>7</v>
      </c>
      <c r="K72" s="6">
        <v>3</v>
      </c>
      <c r="L72" s="6">
        <v>4</v>
      </c>
      <c r="M72" s="6">
        <f t="shared" si="1"/>
        <v>7</v>
      </c>
      <c r="N72" s="6">
        <v>7</v>
      </c>
      <c r="O72" s="6">
        <v>5</v>
      </c>
      <c r="P72" s="6">
        <f t="shared" si="2"/>
        <v>12</v>
      </c>
      <c r="Q72" s="6">
        <v>1</v>
      </c>
      <c r="R72" s="6">
        <v>7</v>
      </c>
      <c r="S72" s="6">
        <f t="shared" si="3"/>
        <v>8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 t="s">
        <v>35</v>
      </c>
      <c r="AD72" s="6" t="s">
        <v>35</v>
      </c>
      <c r="AE72" s="6" t="str">
        <f t="shared" si="7"/>
        <v>0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 t="s">
        <v>35</v>
      </c>
      <c r="AM72" s="6" t="s">
        <v>35</v>
      </c>
      <c r="AN72" s="6" t="str">
        <f t="shared" si="10"/>
        <v>0</v>
      </c>
      <c r="AO72" s="6" t="s">
        <v>35</v>
      </c>
      <c r="AP72" s="6" t="s">
        <v>35</v>
      </c>
      <c r="AQ72" s="6" t="str">
        <f t="shared" si="11"/>
        <v>0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 t="s">
        <v>35</v>
      </c>
      <c r="BB72" s="6" t="s">
        <v>35</v>
      </c>
      <c r="BC72" s="6" t="str">
        <f t="shared" si="15"/>
        <v>0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>
        <v>2</v>
      </c>
      <c r="BL72" s="6">
        <f t="shared" si="18"/>
        <v>2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>
        <v>3</v>
      </c>
      <c r="CO72" s="6">
        <v>1</v>
      </c>
      <c r="CP72" s="6">
        <f t="shared" si="28"/>
        <v>4</v>
      </c>
      <c r="CQ72" s="6">
        <v>15</v>
      </c>
      <c r="CR72" s="6">
        <v>25</v>
      </c>
      <c r="CS72" s="6">
        <f t="shared" si="29"/>
        <v>40</v>
      </c>
      <c r="CT72" s="6"/>
      <c r="CU72" s="6"/>
      <c r="CV72" s="6"/>
      <c r="CW72" s="6"/>
      <c r="CX72" s="6"/>
      <c r="CY72" s="6"/>
      <c r="CZ72" s="6"/>
      <c r="DA72" s="17"/>
      <c r="DB72" s="17"/>
      <c r="DC72" s="17"/>
      <c r="DD72" s="17"/>
      <c r="DE72" s="17"/>
    </row>
    <row r="73" spans="1:109" s="183" customFormat="1" ht="12.75" customHeight="1">
      <c r="A73" s="45">
        <v>13</v>
      </c>
      <c r="B73" s="26" t="s">
        <v>217</v>
      </c>
      <c r="C73" s="30">
        <v>2829</v>
      </c>
      <c r="D73" s="26" t="s">
        <v>87</v>
      </c>
      <c r="E73" s="17">
        <v>12769</v>
      </c>
      <c r="F73" s="17">
        <v>1</v>
      </c>
      <c r="G73" s="6" t="s">
        <v>65</v>
      </c>
      <c r="H73" s="6">
        <v>4</v>
      </c>
      <c r="I73" s="6">
        <v>8</v>
      </c>
      <c r="J73" s="6">
        <f t="shared" si="0"/>
        <v>12</v>
      </c>
      <c r="K73" s="6" t="s">
        <v>35</v>
      </c>
      <c r="L73" s="6">
        <v>2</v>
      </c>
      <c r="M73" s="6">
        <f t="shared" si="1"/>
        <v>2</v>
      </c>
      <c r="N73" s="6">
        <v>6</v>
      </c>
      <c r="O73" s="6">
        <v>5</v>
      </c>
      <c r="P73" s="6">
        <f t="shared" si="2"/>
        <v>11</v>
      </c>
      <c r="Q73" s="6">
        <v>2</v>
      </c>
      <c r="R73" s="6">
        <v>5</v>
      </c>
      <c r="S73" s="6">
        <f t="shared" si="3"/>
        <v>7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>
        <v>1</v>
      </c>
      <c r="AD73" s="6" t="s">
        <v>35</v>
      </c>
      <c r="AE73" s="6">
        <f t="shared" si="7"/>
        <v>1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>
        <v>4</v>
      </c>
      <c r="BB73" s="6">
        <v>2</v>
      </c>
      <c r="BC73" s="6">
        <f t="shared" si="15"/>
        <v>6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 t="s">
        <v>35</v>
      </c>
      <c r="CO73" s="6">
        <v>1</v>
      </c>
      <c r="CP73" s="6">
        <f t="shared" si="28"/>
        <v>1</v>
      </c>
      <c r="CQ73" s="6">
        <v>17</v>
      </c>
      <c r="CR73" s="6">
        <v>23</v>
      </c>
      <c r="CS73" s="6">
        <f t="shared" si="29"/>
        <v>40</v>
      </c>
      <c r="CT73" s="6"/>
      <c r="CU73" s="6"/>
      <c r="CV73" s="6"/>
      <c r="CW73" s="6"/>
      <c r="CX73" s="6"/>
      <c r="CY73" s="6"/>
      <c r="CZ73" s="6"/>
      <c r="DA73" s="17"/>
      <c r="DB73" s="17"/>
      <c r="DC73" s="17"/>
      <c r="DD73" s="17"/>
      <c r="DE73" s="17"/>
    </row>
    <row r="74" spans="1:109" s="183" customFormat="1" ht="12.75" customHeight="1">
      <c r="A74" s="45">
        <v>13</v>
      </c>
      <c r="B74" s="26" t="s">
        <v>217</v>
      </c>
      <c r="C74" s="30">
        <v>2831</v>
      </c>
      <c r="D74" s="26" t="s">
        <v>88</v>
      </c>
      <c r="E74" s="17">
        <v>14906</v>
      </c>
      <c r="F74" s="17">
        <v>1</v>
      </c>
      <c r="G74" s="6" t="s">
        <v>65</v>
      </c>
      <c r="H74" s="6">
        <v>2</v>
      </c>
      <c r="I74" s="6">
        <v>7</v>
      </c>
      <c r="J74" s="6">
        <f t="shared" ref="J74:J108" si="30">IF(OR(ISNUMBER(I74),ISNUMBER(H74)),SUM(H74:I74),"0")</f>
        <v>9</v>
      </c>
      <c r="K74" s="6">
        <v>1</v>
      </c>
      <c r="L74" s="6">
        <v>1</v>
      </c>
      <c r="M74" s="6">
        <f t="shared" ref="M74:M108" si="31">IF(OR(ISNUMBER(L74),ISNUMBER(K74)),SUM(K74:L74),"0")</f>
        <v>2</v>
      </c>
      <c r="N74" s="6">
        <v>6</v>
      </c>
      <c r="O74" s="6">
        <v>6</v>
      </c>
      <c r="P74" s="6">
        <f t="shared" ref="P74:P108" si="32">IF(OR(ISNUMBER(O74),ISNUMBER(N74)),SUM(N74:O74),"0")</f>
        <v>12</v>
      </c>
      <c r="Q74" s="6">
        <v>3</v>
      </c>
      <c r="R74" s="6">
        <v>7</v>
      </c>
      <c r="S74" s="6">
        <f t="shared" ref="S74:S108" si="33">IF(OR(ISNUMBER(R74),ISNUMBER(Q74)),SUM(Q74:R74),"0")</f>
        <v>10</v>
      </c>
      <c r="T74" s="6" t="s">
        <v>35</v>
      </c>
      <c r="U74" s="6" t="s">
        <v>35</v>
      </c>
      <c r="V74" s="6" t="str">
        <f t="shared" ref="V74:V108" si="34">IF(OR(ISNUMBER(U74),ISNUMBER(T74)),SUM(T74:U74),"0")</f>
        <v>0</v>
      </c>
      <c r="W74" s="6" t="s">
        <v>35</v>
      </c>
      <c r="X74" s="6" t="s">
        <v>35</v>
      </c>
      <c r="Y74" s="6" t="str">
        <f t="shared" ref="Y74:Y108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08" si="36">IF(OR(ISNUMBER(AA74),ISNUMBER(Z74)),SUM(Z74:AA74),"0")</f>
        <v>0</v>
      </c>
      <c r="AC74" s="6" t="s">
        <v>35</v>
      </c>
      <c r="AD74" s="6" t="s">
        <v>35</v>
      </c>
      <c r="AE74" s="6" t="str">
        <f t="shared" ref="AE74:AE108" si="37">IF(OR(ISNUMBER(AD74),ISNUMBER(AC74)),SUM(AC74:AD74),"0")</f>
        <v>0</v>
      </c>
      <c r="AF74" s="6" t="s">
        <v>35</v>
      </c>
      <c r="AG74" s="6" t="s">
        <v>35</v>
      </c>
      <c r="AH74" s="6" t="str">
        <f t="shared" ref="AH74:AH108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08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08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08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08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08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08" si="44">IF(OR(ISNUMBER(AY74),ISNUMBER(AX74)),SUM(AX74:AY74),"0")</f>
        <v>0</v>
      </c>
      <c r="BA74" s="6">
        <v>3</v>
      </c>
      <c r="BB74" s="6">
        <v>2</v>
      </c>
      <c r="BC74" s="6">
        <f t="shared" ref="BC74:BC108" si="45">IF(OR(ISNUMBER(BB74),ISNUMBER(BA74)),SUM(BA74:BB74),"0")</f>
        <v>5</v>
      </c>
      <c r="BD74" s="6" t="s">
        <v>35</v>
      </c>
      <c r="BE74" s="6" t="s">
        <v>35</v>
      </c>
      <c r="BF74" s="6" t="str">
        <f t="shared" ref="BF74:BF108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08" si="47">IF(OR(ISNUMBER(BH74),ISNUMBER(BG74)),SUM(BG74:BH74),"0")</f>
        <v>0</v>
      </c>
      <c r="BJ74" s="6" t="s">
        <v>35</v>
      </c>
      <c r="BK74" s="6">
        <v>2</v>
      </c>
      <c r="BL74" s="6">
        <f t="shared" ref="BL74:BL108" si="48">IF(OR(ISNUMBER(BK74),ISNUMBER(BJ74)),SUM(BJ74:BK74),"0")</f>
        <v>2</v>
      </c>
      <c r="BM74" s="6" t="s">
        <v>35</v>
      </c>
      <c r="BN74" s="6" t="s">
        <v>35</v>
      </c>
      <c r="BO74" s="6" t="str">
        <f t="shared" ref="BO74:BO108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08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08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08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08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08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08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08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08" si="57">IF(OR(ISNUMBER(CL74),ISNUMBER(CK74)),SUM(CK74:CL74),"0")</f>
        <v>0</v>
      </c>
      <c r="CN74" s="6" t="s">
        <v>35</v>
      </c>
      <c r="CO74" s="6" t="s">
        <v>35</v>
      </c>
      <c r="CP74" s="6" t="str">
        <f t="shared" ref="CP74:CP108" si="58">IF(OR(ISNUMBER(CO74),ISNUMBER(CN74)),SUM(CN74:CO74),"0")</f>
        <v>0</v>
      </c>
      <c r="CQ74" s="6">
        <v>15</v>
      </c>
      <c r="CR74" s="6">
        <v>25</v>
      </c>
      <c r="CS74" s="6">
        <f t="shared" ref="CS74:CS108" si="59">IF(OR(ISNUMBER(CR74),ISNUMBER(CQ74)),SUM(CQ74:CR74),"0")</f>
        <v>40</v>
      </c>
      <c r="CT74" s="6"/>
      <c r="CU74" s="6"/>
      <c r="CV74" s="6"/>
      <c r="CW74" s="6"/>
      <c r="CX74" s="6"/>
      <c r="CY74" s="6"/>
      <c r="CZ74" s="6"/>
      <c r="DA74" s="17"/>
      <c r="DB74" s="17"/>
      <c r="DC74" s="17"/>
      <c r="DD74" s="17"/>
      <c r="DE74" s="17"/>
    </row>
    <row r="75" spans="1:109" s="183" customFormat="1" ht="12.75" customHeight="1">
      <c r="A75" s="45">
        <v>14</v>
      </c>
      <c r="B75" s="26" t="s">
        <v>211</v>
      </c>
      <c r="C75" s="30">
        <v>2937</v>
      </c>
      <c r="D75" s="26" t="s">
        <v>89</v>
      </c>
      <c r="E75" s="17">
        <v>10012</v>
      </c>
      <c r="F75" s="17">
        <v>1</v>
      </c>
      <c r="G75" s="6" t="s">
        <v>65</v>
      </c>
      <c r="H75" s="6">
        <v>1</v>
      </c>
      <c r="I75" s="6">
        <v>4</v>
      </c>
      <c r="J75" s="6">
        <f t="shared" si="30"/>
        <v>5</v>
      </c>
      <c r="K75" s="6">
        <v>2</v>
      </c>
      <c r="L75" s="6">
        <v>2</v>
      </c>
      <c r="M75" s="6">
        <f t="shared" si="31"/>
        <v>4</v>
      </c>
      <c r="N75" s="6">
        <v>3</v>
      </c>
      <c r="O75" s="6">
        <v>5</v>
      </c>
      <c r="P75" s="6">
        <f t="shared" si="32"/>
        <v>8</v>
      </c>
      <c r="Q75" s="6">
        <v>1</v>
      </c>
      <c r="R75" s="6">
        <v>5</v>
      </c>
      <c r="S75" s="6">
        <f t="shared" si="33"/>
        <v>6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 t="s">
        <v>35</v>
      </c>
      <c r="AE75" s="6" t="str">
        <f t="shared" si="37"/>
        <v>0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 t="s">
        <v>35</v>
      </c>
      <c r="BC75" s="6" t="str">
        <f t="shared" si="45"/>
        <v>0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 t="s">
        <v>35</v>
      </c>
      <c r="CO75" s="6">
        <v>2</v>
      </c>
      <c r="CP75" s="6">
        <f t="shared" si="58"/>
        <v>2</v>
      </c>
      <c r="CQ75" s="6">
        <v>7</v>
      </c>
      <c r="CR75" s="6">
        <v>18</v>
      </c>
      <c r="CS75" s="6">
        <f t="shared" si="59"/>
        <v>25</v>
      </c>
      <c r="CT75" s="6"/>
      <c r="CU75" s="6"/>
      <c r="CV75" s="6"/>
      <c r="CW75" s="6"/>
      <c r="CX75" s="6"/>
      <c r="CY75" s="6"/>
      <c r="CZ75" s="6"/>
      <c r="DA75" s="17"/>
      <c r="DB75" s="17"/>
      <c r="DC75" s="17"/>
      <c r="DD75" s="17"/>
      <c r="DE75" s="17"/>
    </row>
    <row r="76" spans="1:109" s="183" customFormat="1" ht="12.75" customHeight="1">
      <c r="A76" s="45">
        <v>15</v>
      </c>
      <c r="B76" s="26" t="s">
        <v>218</v>
      </c>
      <c r="C76" s="30">
        <v>3001</v>
      </c>
      <c r="D76" s="26" t="s">
        <v>90</v>
      </c>
      <c r="E76" s="17">
        <v>15507</v>
      </c>
      <c r="F76" s="17">
        <v>1</v>
      </c>
      <c r="G76" s="6" t="s">
        <v>65</v>
      </c>
      <c r="H76" s="6">
        <v>4</v>
      </c>
      <c r="I76" s="6">
        <v>6</v>
      </c>
      <c r="J76" s="6">
        <f t="shared" si="30"/>
        <v>10</v>
      </c>
      <c r="K76" s="6" t="s">
        <v>35</v>
      </c>
      <c r="L76" s="6">
        <v>3</v>
      </c>
      <c r="M76" s="6">
        <f t="shared" si="31"/>
        <v>3</v>
      </c>
      <c r="N76" s="6">
        <v>3</v>
      </c>
      <c r="O76" s="6">
        <v>4</v>
      </c>
      <c r="P76" s="6">
        <f t="shared" si="32"/>
        <v>7</v>
      </c>
      <c r="Q76" s="6">
        <v>2</v>
      </c>
      <c r="R76" s="6">
        <v>7</v>
      </c>
      <c r="S76" s="6">
        <f t="shared" si="33"/>
        <v>9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>
        <v>1</v>
      </c>
      <c r="AD76" s="6" t="s">
        <v>35</v>
      </c>
      <c r="AE76" s="6">
        <f t="shared" si="37"/>
        <v>1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 t="s">
        <v>35</v>
      </c>
      <c r="AN76" s="6" t="str">
        <f t="shared" si="40"/>
        <v>0</v>
      </c>
      <c r="AO76" s="6" t="s">
        <v>35</v>
      </c>
      <c r="AP76" s="6" t="s">
        <v>35</v>
      </c>
      <c r="AQ76" s="6" t="str">
        <f t="shared" si="41"/>
        <v>0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 t="s">
        <v>35</v>
      </c>
      <c r="BC76" s="6" t="str">
        <f t="shared" si="45"/>
        <v>0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 t="s">
        <v>35</v>
      </c>
      <c r="CO76" s="6">
        <v>1</v>
      </c>
      <c r="CP76" s="6">
        <f t="shared" si="58"/>
        <v>1</v>
      </c>
      <c r="CQ76" s="6">
        <v>10</v>
      </c>
      <c r="CR76" s="6">
        <v>21</v>
      </c>
      <c r="CS76" s="6">
        <f t="shared" si="59"/>
        <v>31</v>
      </c>
      <c r="CT76" s="6"/>
      <c r="CU76" s="6"/>
      <c r="CV76" s="6"/>
      <c r="CW76" s="6"/>
      <c r="CX76" s="6"/>
      <c r="CY76" s="6"/>
      <c r="CZ76" s="6"/>
      <c r="DA76" s="17"/>
      <c r="DB76" s="17"/>
      <c r="DC76" s="17"/>
      <c r="DD76" s="17"/>
      <c r="DE76" s="17"/>
    </row>
    <row r="77" spans="1:109" s="183" customFormat="1" ht="12.75" customHeight="1">
      <c r="A77" s="45">
        <v>17</v>
      </c>
      <c r="B77" s="26" t="s">
        <v>208</v>
      </c>
      <c r="C77" s="30">
        <v>3425</v>
      </c>
      <c r="D77" s="26" t="s">
        <v>119</v>
      </c>
      <c r="E77" s="17">
        <v>16745</v>
      </c>
      <c r="F77" s="17">
        <v>1</v>
      </c>
      <c r="G77" s="6" t="s">
        <v>65</v>
      </c>
      <c r="H77" s="6" t="s">
        <v>35</v>
      </c>
      <c r="I77" s="6">
        <v>9</v>
      </c>
      <c r="J77" s="6">
        <f t="shared" si="30"/>
        <v>9</v>
      </c>
      <c r="K77" s="6">
        <v>3</v>
      </c>
      <c r="L77" s="6">
        <v>10</v>
      </c>
      <c r="M77" s="6">
        <f t="shared" si="31"/>
        <v>13</v>
      </c>
      <c r="N77" s="6">
        <v>2</v>
      </c>
      <c r="O77" s="6">
        <v>5</v>
      </c>
      <c r="P77" s="6">
        <f t="shared" si="32"/>
        <v>7</v>
      </c>
      <c r="Q77" s="6" t="s">
        <v>35</v>
      </c>
      <c r="R77" s="6">
        <v>4</v>
      </c>
      <c r="S77" s="6">
        <f t="shared" si="33"/>
        <v>4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 t="s">
        <v>35</v>
      </c>
      <c r="AD77" s="6">
        <v>1</v>
      </c>
      <c r="AE77" s="6">
        <f t="shared" si="37"/>
        <v>1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 t="s">
        <v>35</v>
      </c>
      <c r="AN77" s="6" t="str">
        <f t="shared" si="40"/>
        <v>0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>
        <v>2</v>
      </c>
      <c r="BB77" s="6">
        <v>1</v>
      </c>
      <c r="BC77" s="6">
        <f t="shared" si="45"/>
        <v>3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>
        <v>1</v>
      </c>
      <c r="BL77" s="6">
        <f t="shared" si="48"/>
        <v>1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>
        <v>2</v>
      </c>
      <c r="CO77" s="6" t="s">
        <v>35</v>
      </c>
      <c r="CP77" s="6">
        <f t="shared" si="58"/>
        <v>2</v>
      </c>
      <c r="CQ77" s="6">
        <v>9</v>
      </c>
      <c r="CR77" s="6">
        <v>31</v>
      </c>
      <c r="CS77" s="6">
        <f t="shared" si="59"/>
        <v>40</v>
      </c>
      <c r="CT77" s="6"/>
      <c r="CU77" s="6"/>
      <c r="CV77" s="6"/>
      <c r="CW77" s="6"/>
      <c r="CX77" s="6"/>
      <c r="CY77" s="6"/>
      <c r="CZ77" s="6"/>
      <c r="DA77" s="17"/>
      <c r="DB77" s="17"/>
      <c r="DC77" s="17"/>
      <c r="DD77" s="17"/>
      <c r="DE77" s="17"/>
    </row>
    <row r="78" spans="1:109" s="183" customFormat="1" ht="12.75" customHeight="1">
      <c r="A78" s="45">
        <v>17</v>
      </c>
      <c r="B78" s="26" t="s">
        <v>208</v>
      </c>
      <c r="C78" s="30">
        <v>3443</v>
      </c>
      <c r="D78" s="26" t="s">
        <v>154</v>
      </c>
      <c r="E78" s="17">
        <v>17036</v>
      </c>
      <c r="F78" s="17">
        <v>1</v>
      </c>
      <c r="G78" s="6" t="s">
        <v>65</v>
      </c>
      <c r="H78" s="6">
        <v>1</v>
      </c>
      <c r="I78" s="6">
        <v>5</v>
      </c>
      <c r="J78" s="6">
        <f t="shared" si="30"/>
        <v>6</v>
      </c>
      <c r="K78" s="6">
        <v>1</v>
      </c>
      <c r="L78" s="6">
        <v>10</v>
      </c>
      <c r="M78" s="6">
        <f t="shared" si="31"/>
        <v>11</v>
      </c>
      <c r="N78" s="6" t="s">
        <v>35</v>
      </c>
      <c r="O78" s="6">
        <v>1</v>
      </c>
      <c r="P78" s="6">
        <f t="shared" si="32"/>
        <v>1</v>
      </c>
      <c r="Q78" s="6" t="s">
        <v>35</v>
      </c>
      <c r="R78" s="6">
        <v>4</v>
      </c>
      <c r="S78" s="6">
        <f t="shared" si="33"/>
        <v>4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 t="s">
        <v>35</v>
      </c>
      <c r="AD78" s="6" t="s">
        <v>35</v>
      </c>
      <c r="AE78" s="6" t="str">
        <f t="shared" si="37"/>
        <v>0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 t="s">
        <v>35</v>
      </c>
      <c r="BB78" s="6" t="s">
        <v>35</v>
      </c>
      <c r="BC78" s="6" t="str">
        <f t="shared" si="45"/>
        <v>0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>
        <v>6</v>
      </c>
      <c r="CO78" s="6">
        <v>2</v>
      </c>
      <c r="CP78" s="6">
        <f t="shared" si="58"/>
        <v>8</v>
      </c>
      <c r="CQ78" s="6">
        <v>8</v>
      </c>
      <c r="CR78" s="6">
        <v>22</v>
      </c>
      <c r="CS78" s="6">
        <f t="shared" si="59"/>
        <v>30</v>
      </c>
      <c r="CT78" s="6"/>
      <c r="CU78" s="6"/>
      <c r="CV78" s="6"/>
      <c r="CW78" s="6"/>
      <c r="CX78" s="6"/>
      <c r="CY78" s="6"/>
      <c r="CZ78" s="6"/>
      <c r="DA78" s="17"/>
      <c r="DB78" s="17"/>
      <c r="DC78" s="17"/>
      <c r="DD78" s="17"/>
      <c r="DE78" s="17"/>
    </row>
    <row r="79" spans="1:109" s="183" customFormat="1" ht="12.75" customHeight="1">
      <c r="A79" s="45">
        <v>18</v>
      </c>
      <c r="B79" s="26" t="s">
        <v>212</v>
      </c>
      <c r="C79" s="30">
        <v>3851</v>
      </c>
      <c r="D79" s="26" t="s">
        <v>91</v>
      </c>
      <c r="E79" s="17">
        <v>10998</v>
      </c>
      <c r="F79" s="17">
        <v>1</v>
      </c>
      <c r="G79" s="6" t="s">
        <v>65</v>
      </c>
      <c r="H79" s="6">
        <v>2</v>
      </c>
      <c r="I79" s="6">
        <v>6</v>
      </c>
      <c r="J79" s="6">
        <f t="shared" si="30"/>
        <v>8</v>
      </c>
      <c r="K79" s="6" t="s">
        <v>35</v>
      </c>
      <c r="L79" s="6" t="s">
        <v>35</v>
      </c>
      <c r="M79" s="6" t="str">
        <f t="shared" si="31"/>
        <v>0</v>
      </c>
      <c r="N79" s="6" t="s">
        <v>35</v>
      </c>
      <c r="O79" s="6">
        <v>2</v>
      </c>
      <c r="P79" s="6">
        <f t="shared" si="32"/>
        <v>2</v>
      </c>
      <c r="Q79" s="6">
        <v>2</v>
      </c>
      <c r="R79" s="6">
        <v>4</v>
      </c>
      <c r="S79" s="6">
        <f t="shared" si="33"/>
        <v>6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 t="s">
        <v>35</v>
      </c>
      <c r="AD79" s="6" t="s">
        <v>35</v>
      </c>
      <c r="AE79" s="6" t="str">
        <f t="shared" si="37"/>
        <v>0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>
        <v>1</v>
      </c>
      <c r="CP79" s="6">
        <f t="shared" si="58"/>
        <v>1</v>
      </c>
      <c r="CQ79" s="6">
        <v>4</v>
      </c>
      <c r="CR79" s="6">
        <v>13</v>
      </c>
      <c r="CS79" s="6">
        <f t="shared" si="59"/>
        <v>17</v>
      </c>
      <c r="CT79" s="6"/>
      <c r="CU79" s="6"/>
      <c r="CV79" s="6"/>
      <c r="CW79" s="6"/>
      <c r="CX79" s="6"/>
      <c r="CY79" s="6"/>
      <c r="CZ79" s="6"/>
      <c r="DA79" s="17"/>
      <c r="DB79" s="17"/>
      <c r="DC79" s="17"/>
      <c r="DD79" s="17"/>
      <c r="DE79" s="17"/>
    </row>
    <row r="80" spans="1:109" s="183" customFormat="1" ht="12.75" customHeight="1">
      <c r="A80" s="45">
        <v>19</v>
      </c>
      <c r="B80" s="26" t="s">
        <v>219</v>
      </c>
      <c r="C80" s="30">
        <v>4001</v>
      </c>
      <c r="D80" s="26" t="s">
        <v>92</v>
      </c>
      <c r="E80" s="17">
        <v>15394</v>
      </c>
      <c r="F80" s="17">
        <v>1</v>
      </c>
      <c r="G80" s="6" t="s">
        <v>65</v>
      </c>
      <c r="H80" s="6">
        <v>4</v>
      </c>
      <c r="I80" s="6">
        <v>9</v>
      </c>
      <c r="J80" s="6">
        <f t="shared" si="30"/>
        <v>13</v>
      </c>
      <c r="K80" s="6">
        <v>2</v>
      </c>
      <c r="L80" s="6">
        <v>2</v>
      </c>
      <c r="M80" s="6">
        <f t="shared" si="31"/>
        <v>4</v>
      </c>
      <c r="N80" s="6">
        <v>4</v>
      </c>
      <c r="O80" s="6">
        <v>8</v>
      </c>
      <c r="P80" s="6">
        <f t="shared" si="32"/>
        <v>12</v>
      </c>
      <c r="Q80" s="6">
        <v>1</v>
      </c>
      <c r="R80" s="6">
        <v>10</v>
      </c>
      <c r="S80" s="6">
        <f t="shared" si="33"/>
        <v>11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>
        <v>1</v>
      </c>
      <c r="AD80" s="6">
        <v>2</v>
      </c>
      <c r="AE80" s="6">
        <f t="shared" si="37"/>
        <v>3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>
        <v>1</v>
      </c>
      <c r="BB80" s="6">
        <v>1</v>
      </c>
      <c r="BC80" s="6">
        <f t="shared" si="45"/>
        <v>2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>
        <v>3</v>
      </c>
      <c r="CO80" s="6">
        <v>2</v>
      </c>
      <c r="CP80" s="6">
        <f t="shared" si="58"/>
        <v>5</v>
      </c>
      <c r="CQ80" s="6">
        <v>16</v>
      </c>
      <c r="CR80" s="6">
        <v>34</v>
      </c>
      <c r="CS80" s="6">
        <f t="shared" si="59"/>
        <v>50</v>
      </c>
      <c r="CT80" s="6"/>
      <c r="CU80" s="6"/>
      <c r="CV80" s="6"/>
      <c r="CW80" s="6"/>
      <c r="CX80" s="6"/>
      <c r="CY80" s="6"/>
      <c r="CZ80" s="6"/>
      <c r="DA80" s="17"/>
      <c r="DB80" s="17"/>
      <c r="DC80" s="17"/>
      <c r="DD80" s="17"/>
      <c r="DE80" s="17"/>
    </row>
    <row r="81" spans="1:109" s="183" customFormat="1" ht="12.75" customHeight="1">
      <c r="A81" s="45">
        <v>19</v>
      </c>
      <c r="B81" s="26" t="s">
        <v>219</v>
      </c>
      <c r="C81" s="30">
        <v>4021</v>
      </c>
      <c r="D81" s="26" t="s">
        <v>93</v>
      </c>
      <c r="E81" s="17">
        <v>16210</v>
      </c>
      <c r="F81" s="17">
        <v>1</v>
      </c>
      <c r="G81" s="6" t="s">
        <v>65</v>
      </c>
      <c r="H81" s="6">
        <v>1</v>
      </c>
      <c r="I81" s="6">
        <v>10</v>
      </c>
      <c r="J81" s="6">
        <f t="shared" si="30"/>
        <v>11</v>
      </c>
      <c r="K81" s="6">
        <v>1</v>
      </c>
      <c r="L81" s="6">
        <v>9</v>
      </c>
      <c r="M81" s="6">
        <f t="shared" si="31"/>
        <v>10</v>
      </c>
      <c r="N81" s="6">
        <v>8</v>
      </c>
      <c r="O81" s="6">
        <v>4</v>
      </c>
      <c r="P81" s="6">
        <f t="shared" si="32"/>
        <v>12</v>
      </c>
      <c r="Q81" s="6">
        <v>2</v>
      </c>
      <c r="R81" s="6">
        <v>5</v>
      </c>
      <c r="S81" s="6">
        <f t="shared" si="33"/>
        <v>7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2</v>
      </c>
      <c r="AD81" s="6" t="s">
        <v>35</v>
      </c>
      <c r="AE81" s="6">
        <f t="shared" si="37"/>
        <v>2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 t="s">
        <v>35</v>
      </c>
      <c r="AP81" s="6" t="s">
        <v>35</v>
      </c>
      <c r="AQ81" s="6" t="str">
        <f t="shared" si="41"/>
        <v>0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>
        <v>3</v>
      </c>
      <c r="BB81" s="6">
        <v>4</v>
      </c>
      <c r="BC81" s="6">
        <f t="shared" si="45"/>
        <v>7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>
        <v>1</v>
      </c>
      <c r="BL81" s="6">
        <f t="shared" si="48"/>
        <v>1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 t="s">
        <v>35</v>
      </c>
      <c r="BR81" s="6" t="str">
        <f t="shared" si="50"/>
        <v>0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 t="s">
        <v>35</v>
      </c>
      <c r="CP81" s="6" t="str">
        <f t="shared" si="58"/>
        <v>0</v>
      </c>
      <c r="CQ81" s="6">
        <v>17</v>
      </c>
      <c r="CR81" s="6">
        <v>33</v>
      </c>
      <c r="CS81" s="6">
        <f t="shared" si="59"/>
        <v>50</v>
      </c>
      <c r="CT81" s="6"/>
      <c r="CU81" s="6"/>
      <c r="CV81" s="6"/>
      <c r="CW81" s="6"/>
      <c r="CX81" s="6"/>
      <c r="CY81" s="6"/>
      <c r="CZ81" s="6"/>
      <c r="DA81" s="17"/>
      <c r="DB81" s="17"/>
      <c r="DC81" s="17"/>
      <c r="DD81" s="17"/>
      <c r="DE81" s="17"/>
    </row>
    <row r="82" spans="1:109" s="183" customFormat="1" ht="12.75" customHeight="1">
      <c r="A82" s="45">
        <v>19</v>
      </c>
      <c r="B82" s="26" t="s">
        <v>219</v>
      </c>
      <c r="C82" s="30">
        <v>4045</v>
      </c>
      <c r="D82" s="26" t="s">
        <v>94</v>
      </c>
      <c r="E82" s="17">
        <v>18181</v>
      </c>
      <c r="F82" s="17">
        <v>1</v>
      </c>
      <c r="G82" s="6" t="s">
        <v>65</v>
      </c>
      <c r="H82" s="6">
        <v>2</v>
      </c>
      <c r="I82" s="6">
        <v>5</v>
      </c>
      <c r="J82" s="6">
        <f t="shared" si="30"/>
        <v>7</v>
      </c>
      <c r="K82" s="6">
        <v>2</v>
      </c>
      <c r="L82" s="6">
        <v>12</v>
      </c>
      <c r="M82" s="6">
        <f t="shared" si="31"/>
        <v>14</v>
      </c>
      <c r="N82" s="6">
        <v>4</v>
      </c>
      <c r="O82" s="6">
        <v>5</v>
      </c>
      <c r="P82" s="6">
        <f t="shared" si="32"/>
        <v>9</v>
      </c>
      <c r="Q82" s="6">
        <v>1</v>
      </c>
      <c r="R82" s="6">
        <v>10</v>
      </c>
      <c r="S82" s="6">
        <f t="shared" si="33"/>
        <v>11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2</v>
      </c>
      <c r="AD82" s="6">
        <v>2</v>
      </c>
      <c r="AE82" s="6">
        <f t="shared" si="37"/>
        <v>4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 t="s">
        <v>35</v>
      </c>
      <c r="AQ82" s="6" t="str">
        <f t="shared" si="41"/>
        <v>0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 t="s">
        <v>35</v>
      </c>
      <c r="BB82" s="6">
        <v>2</v>
      </c>
      <c r="BC82" s="6">
        <f t="shared" si="45"/>
        <v>2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 t="s">
        <v>35</v>
      </c>
      <c r="BQ82" s="6" t="s">
        <v>35</v>
      </c>
      <c r="BR82" s="6" t="str">
        <f t="shared" si="50"/>
        <v>0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>
        <v>2</v>
      </c>
      <c r="CO82" s="6">
        <v>1</v>
      </c>
      <c r="CP82" s="6">
        <f t="shared" si="58"/>
        <v>3</v>
      </c>
      <c r="CQ82" s="6">
        <v>13</v>
      </c>
      <c r="CR82" s="6">
        <v>37</v>
      </c>
      <c r="CS82" s="6">
        <f t="shared" si="59"/>
        <v>50</v>
      </c>
      <c r="CT82" s="6"/>
      <c r="CU82" s="6"/>
      <c r="CV82" s="6"/>
      <c r="CW82" s="6"/>
      <c r="CX82" s="6"/>
      <c r="CY82" s="6"/>
      <c r="CZ82" s="6"/>
      <c r="DA82" s="17"/>
      <c r="DB82" s="17"/>
      <c r="DC82" s="17"/>
      <c r="DD82" s="17"/>
      <c r="DE82" s="17"/>
    </row>
    <row r="83" spans="1:109" s="183" customFormat="1" ht="12.75" customHeight="1">
      <c r="A83" s="45">
        <v>19</v>
      </c>
      <c r="B83" s="26" t="s">
        <v>219</v>
      </c>
      <c r="C83" s="30">
        <v>4082</v>
      </c>
      <c r="D83" s="26" t="s">
        <v>95</v>
      </c>
      <c r="E83" s="17">
        <v>13787</v>
      </c>
      <c r="F83" s="17">
        <v>1</v>
      </c>
      <c r="G83" s="6" t="s">
        <v>65</v>
      </c>
      <c r="H83" s="6">
        <v>1</v>
      </c>
      <c r="I83" s="6">
        <v>6</v>
      </c>
      <c r="J83" s="6">
        <f t="shared" si="30"/>
        <v>7</v>
      </c>
      <c r="K83" s="6" t="s">
        <v>35</v>
      </c>
      <c r="L83" s="6">
        <v>10</v>
      </c>
      <c r="M83" s="6">
        <f t="shared" si="31"/>
        <v>10</v>
      </c>
      <c r="N83" s="6" t="s">
        <v>35</v>
      </c>
      <c r="O83" s="6">
        <v>4</v>
      </c>
      <c r="P83" s="6">
        <f t="shared" si="32"/>
        <v>4</v>
      </c>
      <c r="Q83" s="6">
        <v>1</v>
      </c>
      <c r="R83" s="6">
        <v>8</v>
      </c>
      <c r="S83" s="6">
        <f t="shared" si="33"/>
        <v>9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>
        <v>1</v>
      </c>
      <c r="AD83" s="6" t="s">
        <v>35</v>
      </c>
      <c r="AE83" s="6">
        <f t="shared" si="37"/>
        <v>1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>
        <v>3</v>
      </c>
      <c r="BB83" s="6">
        <v>1</v>
      </c>
      <c r="BC83" s="6">
        <f t="shared" si="45"/>
        <v>4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 t="s">
        <v>35</v>
      </c>
      <c r="BR83" s="6" t="str">
        <f t="shared" si="50"/>
        <v>0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>
        <v>2</v>
      </c>
      <c r="CO83" s="6">
        <v>3</v>
      </c>
      <c r="CP83" s="6">
        <f t="shared" si="58"/>
        <v>5</v>
      </c>
      <c r="CQ83" s="6">
        <v>8</v>
      </c>
      <c r="CR83" s="6">
        <v>32</v>
      </c>
      <c r="CS83" s="6">
        <f t="shared" si="59"/>
        <v>40</v>
      </c>
      <c r="CT83" s="6"/>
      <c r="CU83" s="6"/>
      <c r="CV83" s="6"/>
      <c r="CW83" s="6"/>
      <c r="CX83" s="6"/>
      <c r="CY83" s="6"/>
      <c r="CZ83" s="6"/>
      <c r="DA83" s="17"/>
      <c r="DB83" s="17"/>
      <c r="DC83" s="17"/>
      <c r="DD83" s="17"/>
      <c r="DE83" s="17"/>
    </row>
    <row r="84" spans="1:109" s="183" customFormat="1" ht="12.75" hidden="1" customHeight="1">
      <c r="A84" s="45">
        <v>19</v>
      </c>
      <c r="B84" s="26" t="s">
        <v>219</v>
      </c>
      <c r="C84" s="30">
        <v>4258</v>
      </c>
      <c r="D84" s="26" t="s">
        <v>155</v>
      </c>
      <c r="E84" s="17">
        <v>10730</v>
      </c>
      <c r="F84" s="17">
        <v>1</v>
      </c>
      <c r="G84" s="6" t="s">
        <v>65</v>
      </c>
      <c r="H84" s="6" t="s">
        <v>35</v>
      </c>
      <c r="I84" s="6" t="s">
        <v>35</v>
      </c>
      <c r="J84" s="6" t="str">
        <f t="shared" si="30"/>
        <v>0</v>
      </c>
      <c r="K84" s="6" t="s">
        <v>35</v>
      </c>
      <c r="L84" s="6" t="s">
        <v>35</v>
      </c>
      <c r="M84" s="6" t="str">
        <f t="shared" si="31"/>
        <v>0</v>
      </c>
      <c r="N84" s="6" t="s">
        <v>35</v>
      </c>
      <c r="O84" s="6" t="s">
        <v>35</v>
      </c>
      <c r="P84" s="6" t="str">
        <f t="shared" si="32"/>
        <v>0</v>
      </c>
      <c r="Q84" s="6" t="s">
        <v>35</v>
      </c>
      <c r="R84" s="6" t="s">
        <v>35</v>
      </c>
      <c r="S84" s="6" t="str">
        <f t="shared" si="33"/>
        <v>0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 t="s">
        <v>35</v>
      </c>
      <c r="AD84" s="6" t="s">
        <v>35</v>
      </c>
      <c r="AE84" s="6" t="str">
        <f t="shared" si="37"/>
        <v>0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 t="s">
        <v>35</v>
      </c>
      <c r="BB84" s="6" t="s">
        <v>35</v>
      </c>
      <c r="BC84" s="6" t="str">
        <f t="shared" si="45"/>
        <v>0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 t="s">
        <v>35</v>
      </c>
      <c r="BQ84" s="6" t="s">
        <v>35</v>
      </c>
      <c r="BR84" s="6" t="str">
        <f t="shared" si="50"/>
        <v>0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 t="s">
        <v>35</v>
      </c>
      <c r="CO84" s="6" t="s">
        <v>35</v>
      </c>
      <c r="CP84" s="6" t="str">
        <f t="shared" si="58"/>
        <v>0</v>
      </c>
      <c r="CQ84" s="6" t="s">
        <v>35</v>
      </c>
      <c r="CR84" s="6" t="s">
        <v>35</v>
      </c>
      <c r="CS84" s="6" t="str">
        <f t="shared" si="59"/>
        <v>0</v>
      </c>
      <c r="CT84" s="6"/>
      <c r="CU84" s="6"/>
      <c r="CV84" s="6"/>
      <c r="CW84" s="6"/>
      <c r="CX84" s="6"/>
      <c r="CY84" s="6"/>
      <c r="CZ84" s="6"/>
      <c r="DA84" s="17"/>
      <c r="DB84" s="17"/>
      <c r="DC84" s="17"/>
      <c r="DD84" s="17"/>
      <c r="DE84" s="17"/>
    </row>
    <row r="85" spans="1:109" s="183" customFormat="1" ht="12.75" customHeight="1">
      <c r="A85" s="45">
        <v>20</v>
      </c>
      <c r="B85" s="26" t="s">
        <v>220</v>
      </c>
      <c r="C85" s="30">
        <v>4401</v>
      </c>
      <c r="D85" s="26" t="s">
        <v>162</v>
      </c>
      <c r="E85" s="17">
        <v>12912</v>
      </c>
      <c r="F85" s="17">
        <v>1</v>
      </c>
      <c r="G85" s="6" t="s">
        <v>65</v>
      </c>
      <c r="H85" s="6">
        <v>1</v>
      </c>
      <c r="I85" s="6">
        <v>4</v>
      </c>
      <c r="J85" s="6">
        <f t="shared" si="30"/>
        <v>5</v>
      </c>
      <c r="K85" s="6">
        <v>2</v>
      </c>
      <c r="L85" s="6">
        <v>4</v>
      </c>
      <c r="M85" s="6">
        <f t="shared" si="31"/>
        <v>6</v>
      </c>
      <c r="N85" s="6">
        <v>3</v>
      </c>
      <c r="O85" s="6">
        <v>4</v>
      </c>
      <c r="P85" s="6">
        <f t="shared" si="32"/>
        <v>7</v>
      </c>
      <c r="Q85" s="6">
        <v>2</v>
      </c>
      <c r="R85" s="6">
        <v>4</v>
      </c>
      <c r="S85" s="6">
        <f t="shared" si="33"/>
        <v>6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>
        <v>1</v>
      </c>
      <c r="AD85" s="6">
        <v>1</v>
      </c>
      <c r="AE85" s="6">
        <f t="shared" si="37"/>
        <v>2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 t="s">
        <v>35</v>
      </c>
      <c r="BR85" s="6" t="str">
        <f t="shared" si="50"/>
        <v>0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>
        <v>2</v>
      </c>
      <c r="CO85" s="6">
        <v>2</v>
      </c>
      <c r="CP85" s="6">
        <f t="shared" si="58"/>
        <v>4</v>
      </c>
      <c r="CQ85" s="6">
        <v>11</v>
      </c>
      <c r="CR85" s="6">
        <v>19</v>
      </c>
      <c r="CS85" s="6">
        <f t="shared" si="59"/>
        <v>30</v>
      </c>
      <c r="CT85" s="6"/>
      <c r="CU85" s="6"/>
      <c r="CV85" s="6"/>
      <c r="CW85" s="6"/>
      <c r="CX85" s="6"/>
      <c r="CY85" s="6"/>
      <c r="CZ85" s="6"/>
      <c r="DA85" s="17"/>
      <c r="DB85" s="17"/>
      <c r="DC85" s="17"/>
      <c r="DD85" s="17"/>
      <c r="DE85" s="17"/>
    </row>
    <row r="86" spans="1:109" s="183" customFormat="1" ht="12.75" customHeight="1">
      <c r="A86" s="45">
        <v>20</v>
      </c>
      <c r="B86" s="26" t="s">
        <v>220</v>
      </c>
      <c r="C86" s="30">
        <v>4671</v>
      </c>
      <c r="D86" s="26" t="s">
        <v>97</v>
      </c>
      <c r="E86" s="17">
        <v>17338</v>
      </c>
      <c r="F86" s="17">
        <v>1</v>
      </c>
      <c r="G86" s="6" t="s">
        <v>65</v>
      </c>
      <c r="H86" s="6">
        <v>1</v>
      </c>
      <c r="I86" s="6">
        <v>5</v>
      </c>
      <c r="J86" s="6">
        <f t="shared" si="30"/>
        <v>6</v>
      </c>
      <c r="K86" s="6">
        <v>2</v>
      </c>
      <c r="L86" s="6">
        <v>6</v>
      </c>
      <c r="M86" s="6">
        <f t="shared" si="31"/>
        <v>8</v>
      </c>
      <c r="N86" s="6">
        <v>3</v>
      </c>
      <c r="O86" s="6">
        <v>5</v>
      </c>
      <c r="P86" s="6">
        <f t="shared" si="32"/>
        <v>8</v>
      </c>
      <c r="Q86" s="6">
        <v>1</v>
      </c>
      <c r="R86" s="6">
        <v>7</v>
      </c>
      <c r="S86" s="6">
        <f t="shared" si="33"/>
        <v>8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>
        <v>4</v>
      </c>
      <c r="AE86" s="6">
        <f t="shared" si="37"/>
        <v>4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>
        <v>2</v>
      </c>
      <c r="CO86" s="6">
        <v>4</v>
      </c>
      <c r="CP86" s="6">
        <f t="shared" si="58"/>
        <v>6</v>
      </c>
      <c r="CQ86" s="6">
        <v>9</v>
      </c>
      <c r="CR86" s="6">
        <v>31</v>
      </c>
      <c r="CS86" s="6">
        <f t="shared" si="59"/>
        <v>40</v>
      </c>
      <c r="CT86" s="6"/>
      <c r="CU86" s="6"/>
      <c r="CV86" s="6"/>
      <c r="CW86" s="6"/>
      <c r="CX86" s="6"/>
      <c r="CY86" s="6"/>
      <c r="CZ86" s="6"/>
      <c r="DA86" s="17"/>
      <c r="DB86" s="17"/>
      <c r="DC86" s="17"/>
      <c r="DD86" s="17"/>
      <c r="DE86" s="17"/>
    </row>
    <row r="87" spans="1:109" s="183" customFormat="1" ht="12.75" customHeight="1">
      <c r="A87" s="45">
        <v>21</v>
      </c>
      <c r="B87" s="26" t="s">
        <v>213</v>
      </c>
      <c r="C87" s="30">
        <v>5002</v>
      </c>
      <c r="D87" s="26" t="s">
        <v>98</v>
      </c>
      <c r="E87" s="17">
        <v>16693</v>
      </c>
      <c r="F87" s="17">
        <v>1</v>
      </c>
      <c r="G87" s="6" t="s">
        <v>65</v>
      </c>
      <c r="H87" s="6">
        <v>3</v>
      </c>
      <c r="I87" s="6">
        <v>17</v>
      </c>
      <c r="J87" s="6">
        <f t="shared" si="30"/>
        <v>20</v>
      </c>
      <c r="K87" s="6">
        <v>2</v>
      </c>
      <c r="L87" s="6">
        <v>8</v>
      </c>
      <c r="M87" s="6">
        <f t="shared" si="31"/>
        <v>10</v>
      </c>
      <c r="N87" s="6">
        <v>5</v>
      </c>
      <c r="O87" s="6">
        <v>9</v>
      </c>
      <c r="P87" s="6">
        <f t="shared" si="32"/>
        <v>14</v>
      </c>
      <c r="Q87" s="6" t="s">
        <v>35</v>
      </c>
      <c r="R87" s="6" t="s">
        <v>35</v>
      </c>
      <c r="S87" s="6" t="str">
        <f t="shared" si="33"/>
        <v>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 t="s">
        <v>35</v>
      </c>
      <c r="BC87" s="6" t="str">
        <f t="shared" si="45"/>
        <v>0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 t="s">
        <v>35</v>
      </c>
      <c r="BU87" s="6" t="str">
        <f t="shared" si="51"/>
        <v>0</v>
      </c>
      <c r="BV87" s="6">
        <v>1</v>
      </c>
      <c r="BW87" s="6">
        <v>3</v>
      </c>
      <c r="BX87" s="6">
        <f t="shared" si="52"/>
        <v>4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>
        <v>1</v>
      </c>
      <c r="CO87" s="6">
        <v>1</v>
      </c>
      <c r="CP87" s="6">
        <f t="shared" si="58"/>
        <v>2</v>
      </c>
      <c r="CQ87" s="6">
        <v>12</v>
      </c>
      <c r="CR87" s="6">
        <v>38</v>
      </c>
      <c r="CS87" s="6">
        <f t="shared" si="59"/>
        <v>50</v>
      </c>
      <c r="CT87" s="6"/>
      <c r="CU87" s="6"/>
      <c r="CV87" s="6"/>
      <c r="CW87" s="6"/>
      <c r="CX87" s="6"/>
      <c r="CY87" s="6"/>
      <c r="CZ87" s="6"/>
      <c r="DA87" s="17"/>
      <c r="DB87" s="17"/>
      <c r="DC87" s="17"/>
      <c r="DD87" s="17"/>
      <c r="DE87" s="17"/>
    </row>
    <row r="88" spans="1:109" s="183" customFormat="1" ht="12.75" customHeight="1">
      <c r="A88" s="45">
        <v>21</v>
      </c>
      <c r="B88" s="26" t="s">
        <v>213</v>
      </c>
      <c r="C88" s="30">
        <v>5113</v>
      </c>
      <c r="D88" s="26" t="s">
        <v>99</v>
      </c>
      <c r="E88" s="17">
        <v>14482</v>
      </c>
      <c r="F88" s="17">
        <v>1</v>
      </c>
      <c r="G88" s="6" t="s">
        <v>65</v>
      </c>
      <c r="H88" s="6">
        <v>2</v>
      </c>
      <c r="I88" s="6">
        <v>12</v>
      </c>
      <c r="J88" s="6">
        <f t="shared" si="30"/>
        <v>14</v>
      </c>
      <c r="K88" s="6">
        <v>1</v>
      </c>
      <c r="L88" s="6">
        <v>10</v>
      </c>
      <c r="M88" s="6">
        <f t="shared" si="31"/>
        <v>11</v>
      </c>
      <c r="N88" s="6">
        <v>3</v>
      </c>
      <c r="O88" s="6">
        <v>5</v>
      </c>
      <c r="P88" s="6">
        <f t="shared" si="32"/>
        <v>8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>
        <v>1</v>
      </c>
      <c r="BL88" s="6">
        <f t="shared" si="48"/>
        <v>1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>
        <v>6</v>
      </c>
      <c r="BX88" s="6">
        <f t="shared" si="52"/>
        <v>6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>
        <v>6</v>
      </c>
      <c r="CR88" s="6">
        <v>34</v>
      </c>
      <c r="CS88" s="6">
        <f t="shared" si="59"/>
        <v>40</v>
      </c>
      <c r="CT88" s="6"/>
      <c r="CU88" s="6"/>
      <c r="CV88" s="6"/>
      <c r="CW88" s="6"/>
      <c r="CX88" s="6"/>
      <c r="CY88" s="6"/>
      <c r="CZ88" s="6"/>
      <c r="DA88" s="17"/>
      <c r="DB88" s="17"/>
      <c r="DC88" s="17"/>
      <c r="DD88" s="17"/>
      <c r="DE88" s="17"/>
    </row>
    <row r="89" spans="1:109" s="183" customFormat="1" ht="12.75" customHeight="1">
      <c r="A89" s="45">
        <v>22</v>
      </c>
      <c r="B89" s="26" t="s">
        <v>204</v>
      </c>
      <c r="C89" s="30">
        <v>5589</v>
      </c>
      <c r="D89" s="26" t="s">
        <v>100</v>
      </c>
      <c r="E89" s="17">
        <v>10610</v>
      </c>
      <c r="F89" s="17">
        <v>1</v>
      </c>
      <c r="G89" s="6" t="s">
        <v>65</v>
      </c>
      <c r="H89" s="6">
        <v>5</v>
      </c>
      <c r="I89" s="6">
        <v>25</v>
      </c>
      <c r="J89" s="6">
        <f t="shared" si="30"/>
        <v>30</v>
      </c>
      <c r="K89" s="6">
        <v>2</v>
      </c>
      <c r="L89" s="6">
        <v>5</v>
      </c>
      <c r="M89" s="6">
        <f t="shared" si="31"/>
        <v>7</v>
      </c>
      <c r="N89" s="6">
        <v>8</v>
      </c>
      <c r="O89" s="6">
        <v>15</v>
      </c>
      <c r="P89" s="6">
        <f t="shared" si="32"/>
        <v>23</v>
      </c>
      <c r="Q89" s="6" t="s">
        <v>35</v>
      </c>
      <c r="R89" s="6" t="s">
        <v>35</v>
      </c>
      <c r="S89" s="6" t="str">
        <f t="shared" si="33"/>
        <v>0</v>
      </c>
      <c r="T89" s="6" t="s">
        <v>35</v>
      </c>
      <c r="U89" s="6" t="s">
        <v>35</v>
      </c>
      <c r="V89" s="6" t="str">
        <f t="shared" si="34"/>
        <v>0</v>
      </c>
      <c r="W89" s="6">
        <v>2</v>
      </c>
      <c r="X89" s="6">
        <v>4</v>
      </c>
      <c r="Y89" s="6">
        <f t="shared" si="35"/>
        <v>6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>
        <v>3</v>
      </c>
      <c r="AS89" s="6">
        <v>2</v>
      </c>
      <c r="AT89" s="6">
        <f t="shared" si="42"/>
        <v>5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>
        <v>2</v>
      </c>
      <c r="BB89" s="6">
        <v>6</v>
      </c>
      <c r="BC89" s="6">
        <f t="shared" si="45"/>
        <v>8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>
        <v>1</v>
      </c>
      <c r="CO89" s="6">
        <v>1</v>
      </c>
      <c r="CP89" s="6">
        <f t="shared" si="58"/>
        <v>2</v>
      </c>
      <c r="CQ89" s="6">
        <v>23</v>
      </c>
      <c r="CR89" s="6">
        <v>58</v>
      </c>
      <c r="CS89" s="6">
        <f t="shared" si="59"/>
        <v>81</v>
      </c>
      <c r="CT89" s="6"/>
      <c r="CU89" s="6"/>
      <c r="CV89" s="6"/>
      <c r="CW89" s="6"/>
      <c r="CX89" s="6"/>
      <c r="CY89" s="6"/>
      <c r="CZ89" s="6"/>
      <c r="DA89" s="17"/>
      <c r="DB89" s="17"/>
      <c r="DC89" s="17"/>
      <c r="DD89" s="17"/>
      <c r="DE89" s="17"/>
    </row>
    <row r="90" spans="1:109" s="183" customFormat="1" ht="12.75" customHeight="1">
      <c r="A90" s="45">
        <v>22</v>
      </c>
      <c r="B90" s="26" t="s">
        <v>204</v>
      </c>
      <c r="C90" s="30">
        <v>5590</v>
      </c>
      <c r="D90" s="26" t="s">
        <v>101</v>
      </c>
      <c r="E90" s="17">
        <v>16218</v>
      </c>
      <c r="F90" s="17">
        <v>1</v>
      </c>
      <c r="G90" s="6" t="s">
        <v>65</v>
      </c>
      <c r="H90" s="6">
        <v>7</v>
      </c>
      <c r="I90" s="6">
        <v>14</v>
      </c>
      <c r="J90" s="6">
        <f t="shared" si="30"/>
        <v>21</v>
      </c>
      <c r="K90" s="6" t="s">
        <v>35</v>
      </c>
      <c r="L90" s="6" t="s">
        <v>35</v>
      </c>
      <c r="M90" s="6" t="str">
        <f t="shared" si="31"/>
        <v>0</v>
      </c>
      <c r="N90" s="6">
        <v>11</v>
      </c>
      <c r="O90" s="6">
        <v>9</v>
      </c>
      <c r="P90" s="6">
        <f t="shared" si="32"/>
        <v>20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>
        <v>6</v>
      </c>
      <c r="X90" s="6">
        <v>21</v>
      </c>
      <c r="Y90" s="6">
        <f t="shared" si="35"/>
        <v>27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>
        <v>4</v>
      </c>
      <c r="BB90" s="6">
        <v>5</v>
      </c>
      <c r="BC90" s="6">
        <f t="shared" si="45"/>
        <v>9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>
        <v>7</v>
      </c>
      <c r="CO90" s="6">
        <v>16</v>
      </c>
      <c r="CP90" s="6">
        <f t="shared" si="58"/>
        <v>23</v>
      </c>
      <c r="CQ90" s="6">
        <v>35</v>
      </c>
      <c r="CR90" s="6">
        <v>65</v>
      </c>
      <c r="CS90" s="6">
        <f t="shared" si="59"/>
        <v>100</v>
      </c>
      <c r="CT90" s="6"/>
      <c r="CU90" s="6"/>
      <c r="CV90" s="6"/>
      <c r="CW90" s="6"/>
      <c r="CX90" s="6"/>
      <c r="CY90" s="6"/>
      <c r="CZ90" s="6"/>
      <c r="DA90" s="17"/>
      <c r="DB90" s="17"/>
      <c r="DC90" s="17"/>
      <c r="DD90" s="17"/>
      <c r="DE90" s="17"/>
    </row>
    <row r="91" spans="1:109" s="183" customFormat="1" ht="12.75" customHeight="1">
      <c r="A91" s="45">
        <v>22</v>
      </c>
      <c r="B91" s="26" t="s">
        <v>204</v>
      </c>
      <c r="C91" s="30">
        <v>5591</v>
      </c>
      <c r="D91" s="26" t="s">
        <v>102</v>
      </c>
      <c r="E91" s="17">
        <v>17684</v>
      </c>
      <c r="F91" s="17">
        <v>1</v>
      </c>
      <c r="G91" s="6" t="s">
        <v>65</v>
      </c>
      <c r="H91" s="6">
        <v>9</v>
      </c>
      <c r="I91" s="6">
        <v>18</v>
      </c>
      <c r="J91" s="6">
        <f t="shared" si="30"/>
        <v>27</v>
      </c>
      <c r="K91" s="6" t="s">
        <v>35</v>
      </c>
      <c r="L91" s="6" t="s">
        <v>35</v>
      </c>
      <c r="M91" s="6" t="str">
        <f t="shared" si="31"/>
        <v>0</v>
      </c>
      <c r="N91" s="6">
        <v>9</v>
      </c>
      <c r="O91" s="6">
        <v>15</v>
      </c>
      <c r="P91" s="6">
        <f t="shared" si="32"/>
        <v>24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>
        <v>2</v>
      </c>
      <c r="X91" s="6">
        <v>4</v>
      </c>
      <c r="Y91" s="6">
        <f t="shared" si="35"/>
        <v>6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>
        <v>9</v>
      </c>
      <c r="AS91" s="6">
        <v>7</v>
      </c>
      <c r="AT91" s="6">
        <f t="shared" si="42"/>
        <v>16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>
        <v>4</v>
      </c>
      <c r="CO91" s="6">
        <v>3</v>
      </c>
      <c r="CP91" s="6">
        <f t="shared" si="58"/>
        <v>7</v>
      </c>
      <c r="CQ91" s="6">
        <v>33</v>
      </c>
      <c r="CR91" s="6">
        <v>47</v>
      </c>
      <c r="CS91" s="6">
        <f t="shared" si="59"/>
        <v>80</v>
      </c>
      <c r="CT91" s="6"/>
      <c r="CU91" s="6"/>
      <c r="CV91" s="6"/>
      <c r="CW91" s="6"/>
      <c r="CX91" s="6"/>
      <c r="CY91" s="6"/>
      <c r="CZ91" s="6"/>
      <c r="DA91" s="17"/>
      <c r="DB91" s="17"/>
      <c r="DC91" s="17"/>
      <c r="DD91" s="17"/>
      <c r="DE91" s="17"/>
    </row>
    <row r="92" spans="1:109" s="183" customFormat="1" ht="12.75" customHeight="1">
      <c r="A92" s="45">
        <v>22</v>
      </c>
      <c r="B92" s="26" t="s">
        <v>204</v>
      </c>
      <c r="C92" s="30">
        <v>5635</v>
      </c>
      <c r="D92" s="26" t="s">
        <v>163</v>
      </c>
      <c r="E92" s="17">
        <v>10022</v>
      </c>
      <c r="F92" s="17">
        <v>1</v>
      </c>
      <c r="G92" s="6" t="s">
        <v>65</v>
      </c>
      <c r="H92" s="6">
        <v>6</v>
      </c>
      <c r="I92" s="6">
        <v>14</v>
      </c>
      <c r="J92" s="6">
        <f t="shared" si="30"/>
        <v>20</v>
      </c>
      <c r="K92" s="6" t="s">
        <v>35</v>
      </c>
      <c r="L92" s="6" t="s">
        <v>35</v>
      </c>
      <c r="M92" s="6" t="str">
        <f t="shared" si="31"/>
        <v>0</v>
      </c>
      <c r="N92" s="6">
        <v>9</v>
      </c>
      <c r="O92" s="6">
        <v>14</v>
      </c>
      <c r="P92" s="6">
        <f t="shared" si="32"/>
        <v>23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>
        <v>2</v>
      </c>
      <c r="X92" s="6">
        <v>5</v>
      </c>
      <c r="Y92" s="6">
        <f t="shared" si="35"/>
        <v>7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>
        <v>9</v>
      </c>
      <c r="CO92" s="6">
        <v>16</v>
      </c>
      <c r="CP92" s="6">
        <f t="shared" si="58"/>
        <v>25</v>
      </c>
      <c r="CQ92" s="6">
        <v>26</v>
      </c>
      <c r="CR92" s="6">
        <v>49</v>
      </c>
      <c r="CS92" s="6">
        <f t="shared" si="59"/>
        <v>75</v>
      </c>
      <c r="CT92" s="6"/>
      <c r="CU92" s="6"/>
      <c r="CV92" s="6"/>
      <c r="CW92" s="6"/>
      <c r="CX92" s="6"/>
      <c r="CY92" s="6"/>
      <c r="CZ92" s="6"/>
      <c r="DA92" s="17"/>
      <c r="DB92" s="17"/>
      <c r="DC92" s="17"/>
      <c r="DD92" s="17"/>
      <c r="DE92" s="17"/>
    </row>
    <row r="93" spans="1:109" s="183" customFormat="1" ht="12.75" customHeight="1">
      <c r="A93" s="45">
        <v>22</v>
      </c>
      <c r="B93" s="26" t="s">
        <v>204</v>
      </c>
      <c r="C93" s="30">
        <v>5642</v>
      </c>
      <c r="D93" s="26" t="s">
        <v>103</v>
      </c>
      <c r="E93" s="17">
        <v>14001</v>
      </c>
      <c r="F93" s="17">
        <v>1</v>
      </c>
      <c r="G93" s="6" t="s">
        <v>65</v>
      </c>
      <c r="H93" s="6">
        <v>6</v>
      </c>
      <c r="I93" s="6">
        <v>16</v>
      </c>
      <c r="J93" s="6">
        <f t="shared" si="30"/>
        <v>22</v>
      </c>
      <c r="K93" s="6" t="s">
        <v>35</v>
      </c>
      <c r="L93" s="6" t="s">
        <v>35</v>
      </c>
      <c r="M93" s="6" t="str">
        <f t="shared" si="31"/>
        <v>0</v>
      </c>
      <c r="N93" s="6">
        <v>17</v>
      </c>
      <c r="O93" s="6">
        <v>28</v>
      </c>
      <c r="P93" s="6">
        <f t="shared" si="32"/>
        <v>45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>
        <v>6</v>
      </c>
      <c r="X93" s="6">
        <v>9</v>
      </c>
      <c r="Y93" s="6">
        <f t="shared" si="35"/>
        <v>15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>
        <v>7</v>
      </c>
      <c r="CO93" s="6">
        <v>11</v>
      </c>
      <c r="CP93" s="6">
        <f t="shared" si="58"/>
        <v>18</v>
      </c>
      <c r="CQ93" s="6">
        <v>36</v>
      </c>
      <c r="CR93" s="6">
        <v>64</v>
      </c>
      <c r="CS93" s="6">
        <f t="shared" si="59"/>
        <v>100</v>
      </c>
      <c r="CT93" s="6"/>
      <c r="CU93" s="6"/>
      <c r="CV93" s="6"/>
      <c r="CW93" s="6"/>
      <c r="CX93" s="6"/>
      <c r="CY93" s="6"/>
      <c r="CZ93" s="6"/>
      <c r="DA93" s="17"/>
      <c r="DB93" s="17"/>
      <c r="DC93" s="17"/>
      <c r="DD93" s="17"/>
      <c r="DE93" s="17"/>
    </row>
    <row r="94" spans="1:109" s="183" customFormat="1" ht="12.75" customHeight="1">
      <c r="A94" s="45">
        <v>22</v>
      </c>
      <c r="B94" s="26" t="s">
        <v>204</v>
      </c>
      <c r="C94" s="30">
        <v>5724</v>
      </c>
      <c r="D94" s="26" t="s">
        <v>104</v>
      </c>
      <c r="E94" s="17">
        <v>16592</v>
      </c>
      <c r="F94" s="17">
        <v>1</v>
      </c>
      <c r="G94" s="6" t="s">
        <v>65</v>
      </c>
      <c r="H94" s="6">
        <v>8</v>
      </c>
      <c r="I94" s="6">
        <v>8</v>
      </c>
      <c r="J94" s="6">
        <f t="shared" si="30"/>
        <v>16</v>
      </c>
      <c r="K94" s="6" t="s">
        <v>35</v>
      </c>
      <c r="L94" s="6" t="s">
        <v>35</v>
      </c>
      <c r="M94" s="6" t="str">
        <f t="shared" si="31"/>
        <v>0</v>
      </c>
      <c r="N94" s="6">
        <v>10</v>
      </c>
      <c r="O94" s="6">
        <v>15</v>
      </c>
      <c r="P94" s="6">
        <f t="shared" si="32"/>
        <v>25</v>
      </c>
      <c r="Q94" s="6" t="s">
        <v>35</v>
      </c>
      <c r="R94" s="6">
        <v>5</v>
      </c>
      <c r="S94" s="6">
        <f t="shared" si="33"/>
        <v>5</v>
      </c>
      <c r="T94" s="6" t="s">
        <v>35</v>
      </c>
      <c r="U94" s="6" t="s">
        <v>35</v>
      </c>
      <c r="V94" s="6" t="str">
        <f t="shared" si="34"/>
        <v>0</v>
      </c>
      <c r="W94" s="6">
        <v>6</v>
      </c>
      <c r="X94" s="6">
        <v>13</v>
      </c>
      <c r="Y94" s="6">
        <f t="shared" si="35"/>
        <v>19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>
        <v>4</v>
      </c>
      <c r="AS94" s="6">
        <v>4</v>
      </c>
      <c r="AT94" s="6">
        <f t="shared" si="42"/>
        <v>8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>
        <v>2</v>
      </c>
      <c r="BB94" s="6">
        <v>8</v>
      </c>
      <c r="BC94" s="6">
        <f t="shared" si="45"/>
        <v>10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>
        <v>4</v>
      </c>
      <c r="CO94" s="6">
        <v>13</v>
      </c>
      <c r="CP94" s="6">
        <f t="shared" si="58"/>
        <v>17</v>
      </c>
      <c r="CQ94" s="6">
        <v>34</v>
      </c>
      <c r="CR94" s="6">
        <v>66</v>
      </c>
      <c r="CS94" s="6">
        <f t="shared" si="59"/>
        <v>100</v>
      </c>
      <c r="CT94" s="6"/>
      <c r="CU94" s="6"/>
      <c r="CV94" s="6"/>
      <c r="CW94" s="6"/>
      <c r="CX94" s="6"/>
      <c r="CY94" s="6"/>
      <c r="CZ94" s="6"/>
      <c r="DA94" s="17"/>
      <c r="DB94" s="17"/>
      <c r="DC94" s="17"/>
      <c r="DD94" s="17"/>
      <c r="DE94" s="17"/>
    </row>
    <row r="95" spans="1:109" s="183" customFormat="1" ht="12.75" customHeight="1">
      <c r="A95" s="45">
        <v>22</v>
      </c>
      <c r="B95" s="26" t="s">
        <v>204</v>
      </c>
      <c r="C95" s="30">
        <v>5889</v>
      </c>
      <c r="D95" s="26" t="s">
        <v>120</v>
      </c>
      <c r="E95" s="17">
        <v>10484</v>
      </c>
      <c r="F95" s="17">
        <v>1</v>
      </c>
      <c r="G95" s="6" t="s">
        <v>65</v>
      </c>
      <c r="H95" s="6">
        <v>5</v>
      </c>
      <c r="I95" s="6">
        <v>14</v>
      </c>
      <c r="J95" s="6">
        <f t="shared" si="30"/>
        <v>19</v>
      </c>
      <c r="K95" s="6">
        <v>4</v>
      </c>
      <c r="L95" s="6">
        <v>8</v>
      </c>
      <c r="M95" s="6">
        <f t="shared" si="31"/>
        <v>12</v>
      </c>
      <c r="N95" s="6">
        <v>9</v>
      </c>
      <c r="O95" s="6">
        <v>22</v>
      </c>
      <c r="P95" s="6">
        <f t="shared" si="32"/>
        <v>31</v>
      </c>
      <c r="Q95" s="6">
        <v>2</v>
      </c>
      <c r="R95" s="6">
        <v>5</v>
      </c>
      <c r="S95" s="6">
        <f t="shared" si="33"/>
        <v>7</v>
      </c>
      <c r="T95" s="6" t="s">
        <v>35</v>
      </c>
      <c r="U95" s="6" t="s">
        <v>35</v>
      </c>
      <c r="V95" s="6" t="str">
        <f t="shared" si="34"/>
        <v>0</v>
      </c>
      <c r="W95" s="6">
        <v>4</v>
      </c>
      <c r="X95" s="6">
        <v>22</v>
      </c>
      <c r="Y95" s="6">
        <f t="shared" si="35"/>
        <v>26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 t="s">
        <v>35</v>
      </c>
      <c r="AP95" s="6" t="s">
        <v>35</v>
      </c>
      <c r="AQ95" s="6" t="str">
        <f t="shared" si="41"/>
        <v>0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 t="s">
        <v>35</v>
      </c>
      <c r="BB95" s="6" t="s">
        <v>35</v>
      </c>
      <c r="BC95" s="6" t="str">
        <f t="shared" si="45"/>
        <v>0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 t="s">
        <v>35</v>
      </c>
      <c r="CP95" s="6" t="str">
        <f t="shared" si="58"/>
        <v>0</v>
      </c>
      <c r="CQ95" s="6">
        <v>24</v>
      </c>
      <c r="CR95" s="6">
        <v>71</v>
      </c>
      <c r="CS95" s="6">
        <f t="shared" si="59"/>
        <v>95</v>
      </c>
      <c r="CT95" s="6"/>
      <c r="CU95" s="6"/>
      <c r="CV95" s="6"/>
      <c r="CW95" s="6"/>
      <c r="CX95" s="6"/>
      <c r="CY95" s="6"/>
      <c r="CZ95" s="6"/>
      <c r="DA95" s="17"/>
      <c r="DB95" s="17"/>
      <c r="DC95" s="17"/>
      <c r="DD95" s="17"/>
      <c r="DE95" s="17"/>
    </row>
    <row r="96" spans="1:109" s="183" customFormat="1" ht="12.75" customHeight="1">
      <c r="A96" s="45">
        <v>22</v>
      </c>
      <c r="B96" s="26" t="s">
        <v>204</v>
      </c>
      <c r="C96" s="30">
        <v>5890</v>
      </c>
      <c r="D96" s="26" t="s">
        <v>106</v>
      </c>
      <c r="E96" s="17">
        <v>15799</v>
      </c>
      <c r="F96" s="17">
        <v>1</v>
      </c>
      <c r="G96" s="6" t="s">
        <v>65</v>
      </c>
      <c r="H96" s="6">
        <v>2</v>
      </c>
      <c r="I96" s="6">
        <v>14</v>
      </c>
      <c r="J96" s="6">
        <f t="shared" si="30"/>
        <v>16</v>
      </c>
      <c r="K96" s="6" t="s">
        <v>35</v>
      </c>
      <c r="L96" s="6">
        <v>6</v>
      </c>
      <c r="M96" s="6">
        <f t="shared" si="31"/>
        <v>6</v>
      </c>
      <c r="N96" s="6">
        <v>4</v>
      </c>
      <c r="O96" s="6">
        <v>29</v>
      </c>
      <c r="P96" s="6">
        <f t="shared" si="32"/>
        <v>33</v>
      </c>
      <c r="Q96" s="6">
        <v>4</v>
      </c>
      <c r="R96" s="6">
        <v>4</v>
      </c>
      <c r="S96" s="6">
        <f t="shared" si="33"/>
        <v>8</v>
      </c>
      <c r="T96" s="6" t="s">
        <v>35</v>
      </c>
      <c r="U96" s="6" t="s">
        <v>35</v>
      </c>
      <c r="V96" s="6" t="str">
        <f t="shared" si="34"/>
        <v>0</v>
      </c>
      <c r="W96" s="6">
        <v>9</v>
      </c>
      <c r="X96" s="6">
        <v>8</v>
      </c>
      <c r="Y96" s="6">
        <f t="shared" si="35"/>
        <v>17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 t="s">
        <v>35</v>
      </c>
      <c r="AE96" s="6" t="str">
        <f t="shared" si="37"/>
        <v>0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>
        <v>4</v>
      </c>
      <c r="AS96" s="6">
        <v>7</v>
      </c>
      <c r="AT96" s="6">
        <f t="shared" si="42"/>
        <v>11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 t="s">
        <v>35</v>
      </c>
      <c r="BB96" s="6" t="s">
        <v>35</v>
      </c>
      <c r="BC96" s="6" t="str">
        <f t="shared" si="45"/>
        <v>0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>
        <v>2</v>
      </c>
      <c r="CO96" s="6">
        <v>7</v>
      </c>
      <c r="CP96" s="6">
        <f t="shared" si="58"/>
        <v>9</v>
      </c>
      <c r="CQ96" s="6">
        <v>25</v>
      </c>
      <c r="CR96" s="6">
        <v>75</v>
      </c>
      <c r="CS96" s="6">
        <f t="shared" si="59"/>
        <v>100</v>
      </c>
      <c r="CT96" s="6"/>
      <c r="CU96" s="6"/>
      <c r="CV96" s="6"/>
      <c r="CW96" s="6"/>
      <c r="CX96" s="6"/>
      <c r="CY96" s="6"/>
      <c r="CZ96" s="6"/>
      <c r="DA96" s="17"/>
      <c r="DB96" s="17"/>
      <c r="DC96" s="17"/>
      <c r="DD96" s="17"/>
      <c r="DE96" s="17"/>
    </row>
    <row r="97" spans="1:109" s="183" customFormat="1" ht="12.75" hidden="1" customHeight="1">
      <c r="A97" s="45">
        <v>23</v>
      </c>
      <c r="B97" s="26" t="s">
        <v>214</v>
      </c>
      <c r="C97" s="30">
        <v>6002</v>
      </c>
      <c r="D97" s="26" t="s">
        <v>159</v>
      </c>
      <c r="E97" s="17">
        <v>11891</v>
      </c>
      <c r="F97" s="17">
        <v>1</v>
      </c>
      <c r="G97" s="6" t="s">
        <v>65</v>
      </c>
      <c r="H97" s="6" t="s">
        <v>35</v>
      </c>
      <c r="I97" s="6" t="s">
        <v>35</v>
      </c>
      <c r="J97" s="6" t="str">
        <f t="shared" si="30"/>
        <v>0</v>
      </c>
      <c r="K97" s="6" t="s">
        <v>35</v>
      </c>
      <c r="L97" s="6" t="s">
        <v>35</v>
      </c>
      <c r="M97" s="6" t="str">
        <f t="shared" si="31"/>
        <v>0</v>
      </c>
      <c r="N97" s="6" t="s">
        <v>35</v>
      </c>
      <c r="O97" s="6" t="s">
        <v>35</v>
      </c>
      <c r="P97" s="6" t="str">
        <f t="shared" si="32"/>
        <v>0</v>
      </c>
      <c r="Q97" s="6" t="s">
        <v>35</v>
      </c>
      <c r="R97" s="6" t="s">
        <v>35</v>
      </c>
      <c r="S97" s="6" t="str">
        <f t="shared" si="33"/>
        <v>0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 t="s">
        <v>35</v>
      </c>
      <c r="CP97" s="6" t="str">
        <f t="shared" si="58"/>
        <v>0</v>
      </c>
      <c r="CQ97" s="6" t="s">
        <v>35</v>
      </c>
      <c r="CR97" s="6" t="s">
        <v>35</v>
      </c>
      <c r="CS97" s="6" t="str">
        <f t="shared" si="59"/>
        <v>0</v>
      </c>
      <c r="CT97" s="6"/>
      <c r="CU97" s="6"/>
      <c r="CV97" s="6"/>
      <c r="CW97" s="6"/>
      <c r="CX97" s="6"/>
      <c r="CY97" s="6"/>
      <c r="CZ97" s="6"/>
      <c r="DA97" s="17"/>
      <c r="DB97" s="17"/>
      <c r="DC97" s="17"/>
      <c r="DD97" s="17"/>
      <c r="DE97" s="17"/>
    </row>
    <row r="98" spans="1:109" s="183" customFormat="1" ht="12.75" customHeight="1">
      <c r="A98" s="45">
        <v>23</v>
      </c>
      <c r="B98" s="26" t="s">
        <v>214</v>
      </c>
      <c r="C98" s="30">
        <v>6136</v>
      </c>
      <c r="D98" s="26" t="s">
        <v>107</v>
      </c>
      <c r="E98" s="17">
        <v>14694</v>
      </c>
      <c r="F98" s="17">
        <v>1</v>
      </c>
      <c r="G98" s="6" t="s">
        <v>65</v>
      </c>
      <c r="H98" s="6">
        <v>8</v>
      </c>
      <c r="I98" s="6">
        <v>26</v>
      </c>
      <c r="J98" s="6">
        <f t="shared" si="30"/>
        <v>34</v>
      </c>
      <c r="K98" s="6">
        <v>8</v>
      </c>
      <c r="L98" s="6">
        <v>9</v>
      </c>
      <c r="M98" s="6">
        <f t="shared" si="31"/>
        <v>17</v>
      </c>
      <c r="N98" s="6">
        <v>5</v>
      </c>
      <c r="O98" s="6">
        <v>4</v>
      </c>
      <c r="P98" s="6">
        <f t="shared" si="32"/>
        <v>9</v>
      </c>
      <c r="Q98" s="6" t="s">
        <v>35</v>
      </c>
      <c r="R98" s="6" t="s">
        <v>35</v>
      </c>
      <c r="S98" s="6" t="str">
        <f t="shared" si="33"/>
        <v>0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 t="s">
        <v>35</v>
      </c>
      <c r="AN98" s="6" t="str">
        <f t="shared" si="40"/>
        <v>0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 t="s">
        <v>35</v>
      </c>
      <c r="BB98" s="6" t="s">
        <v>35</v>
      </c>
      <c r="BC98" s="6" t="str">
        <f t="shared" si="45"/>
        <v>0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>
        <v>21</v>
      </c>
      <c r="CR98" s="6">
        <v>39</v>
      </c>
      <c r="CS98" s="6">
        <f t="shared" si="59"/>
        <v>60</v>
      </c>
      <c r="CT98" s="6"/>
      <c r="CU98" s="6"/>
      <c r="CV98" s="6"/>
      <c r="CW98" s="6"/>
      <c r="CX98" s="6"/>
      <c r="CY98" s="6"/>
      <c r="CZ98" s="6"/>
      <c r="DA98" s="17"/>
      <c r="DB98" s="17"/>
      <c r="DC98" s="17"/>
      <c r="DD98" s="17"/>
      <c r="DE98" s="17"/>
    </row>
    <row r="99" spans="1:109" s="183" customFormat="1" ht="12.75" customHeight="1">
      <c r="A99" s="45">
        <v>23</v>
      </c>
      <c r="B99" s="26" t="s">
        <v>214</v>
      </c>
      <c r="C99" s="30">
        <v>6153</v>
      </c>
      <c r="D99" s="26" t="s">
        <v>108</v>
      </c>
      <c r="E99" s="17">
        <v>14908</v>
      </c>
      <c r="F99" s="17">
        <v>1</v>
      </c>
      <c r="G99" s="6" t="s">
        <v>65</v>
      </c>
      <c r="H99" s="6">
        <v>3</v>
      </c>
      <c r="I99" s="6">
        <v>17</v>
      </c>
      <c r="J99" s="6">
        <f t="shared" si="30"/>
        <v>20</v>
      </c>
      <c r="K99" s="6">
        <v>4</v>
      </c>
      <c r="L99" s="6">
        <v>13</v>
      </c>
      <c r="M99" s="6">
        <f t="shared" si="31"/>
        <v>17</v>
      </c>
      <c r="N99" s="6">
        <v>3</v>
      </c>
      <c r="O99" s="6">
        <v>8</v>
      </c>
      <c r="P99" s="6">
        <f t="shared" si="32"/>
        <v>11</v>
      </c>
      <c r="Q99" s="6" t="s">
        <v>35</v>
      </c>
      <c r="R99" s="6" t="s">
        <v>35</v>
      </c>
      <c r="S99" s="6" t="str">
        <f t="shared" si="33"/>
        <v>0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 t="s">
        <v>35</v>
      </c>
      <c r="BB99" s="6" t="s">
        <v>35</v>
      </c>
      <c r="BC99" s="6" t="str">
        <f t="shared" si="45"/>
        <v>0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>
        <v>3</v>
      </c>
      <c r="CO99" s="6">
        <v>9</v>
      </c>
      <c r="CP99" s="6">
        <f t="shared" si="58"/>
        <v>12</v>
      </c>
      <c r="CQ99" s="6">
        <v>13</v>
      </c>
      <c r="CR99" s="6">
        <v>47</v>
      </c>
      <c r="CS99" s="6">
        <f t="shared" si="59"/>
        <v>60</v>
      </c>
      <c r="CT99" s="6"/>
      <c r="CU99" s="6"/>
      <c r="CV99" s="6"/>
      <c r="CW99" s="6"/>
      <c r="CX99" s="6"/>
      <c r="CY99" s="6"/>
      <c r="CZ99" s="6"/>
      <c r="DA99" s="17"/>
      <c r="DB99" s="17"/>
      <c r="DC99" s="17"/>
      <c r="DD99" s="17"/>
      <c r="DE99" s="17"/>
    </row>
    <row r="100" spans="1:109" s="183" customFormat="1" ht="12.75" customHeight="1">
      <c r="A100" s="45">
        <v>23</v>
      </c>
      <c r="B100" s="26" t="s">
        <v>214</v>
      </c>
      <c r="C100" s="30">
        <v>6248</v>
      </c>
      <c r="D100" s="26" t="s">
        <v>121</v>
      </c>
      <c r="E100" s="17">
        <v>14681</v>
      </c>
      <c r="F100" s="17">
        <v>1</v>
      </c>
      <c r="G100" s="6" t="s">
        <v>65</v>
      </c>
      <c r="H100" s="6">
        <v>5</v>
      </c>
      <c r="I100" s="6">
        <v>17</v>
      </c>
      <c r="J100" s="6">
        <f t="shared" si="30"/>
        <v>22</v>
      </c>
      <c r="K100" s="6">
        <v>6</v>
      </c>
      <c r="L100" s="6">
        <v>19</v>
      </c>
      <c r="M100" s="6">
        <f t="shared" si="31"/>
        <v>25</v>
      </c>
      <c r="N100" s="6">
        <v>7</v>
      </c>
      <c r="O100" s="6">
        <v>6</v>
      </c>
      <c r="P100" s="6">
        <f t="shared" si="32"/>
        <v>13</v>
      </c>
      <c r="Q100" s="6" t="s">
        <v>35</v>
      </c>
      <c r="R100" s="6" t="s">
        <v>35</v>
      </c>
      <c r="S100" s="6" t="str">
        <f t="shared" si="33"/>
        <v>0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 t="s">
        <v>35</v>
      </c>
      <c r="AE100" s="6" t="str">
        <f t="shared" si="37"/>
        <v>0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 t="s">
        <v>35</v>
      </c>
      <c r="AN100" s="6" t="str">
        <f t="shared" si="40"/>
        <v>0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 t="s">
        <v>35</v>
      </c>
      <c r="BB100" s="6" t="s">
        <v>35</v>
      </c>
      <c r="BC100" s="6" t="str">
        <f t="shared" si="45"/>
        <v>0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>
        <v>18</v>
      </c>
      <c r="CR100" s="6">
        <v>42</v>
      </c>
      <c r="CS100" s="6">
        <f t="shared" si="59"/>
        <v>60</v>
      </c>
      <c r="CT100" s="6"/>
      <c r="CU100" s="6"/>
      <c r="CV100" s="6"/>
      <c r="CW100" s="6"/>
      <c r="CX100" s="6"/>
      <c r="CY100" s="6"/>
      <c r="CZ100" s="6"/>
      <c r="DA100" s="17"/>
      <c r="DB100" s="17"/>
      <c r="DC100" s="17"/>
      <c r="DD100" s="17"/>
      <c r="DE100" s="17"/>
    </row>
    <row r="101" spans="1:109" s="183" customFormat="1" ht="12.75" customHeight="1">
      <c r="A101" s="45">
        <v>24</v>
      </c>
      <c r="B101" s="26" t="s">
        <v>215</v>
      </c>
      <c r="C101" s="30">
        <v>6436</v>
      </c>
      <c r="D101" s="26" t="s">
        <v>109</v>
      </c>
      <c r="E101" s="17">
        <v>10272</v>
      </c>
      <c r="F101" s="17">
        <v>1</v>
      </c>
      <c r="G101" s="6" t="s">
        <v>65</v>
      </c>
      <c r="H101" s="6" t="s">
        <v>35</v>
      </c>
      <c r="I101" s="6">
        <v>3</v>
      </c>
      <c r="J101" s="6">
        <f t="shared" si="30"/>
        <v>3</v>
      </c>
      <c r="K101" s="6" t="s">
        <v>35</v>
      </c>
      <c r="L101" s="6" t="s">
        <v>35</v>
      </c>
      <c r="M101" s="6" t="str">
        <f t="shared" si="31"/>
        <v>0</v>
      </c>
      <c r="N101" s="6">
        <v>3</v>
      </c>
      <c r="O101" s="6">
        <v>7</v>
      </c>
      <c r="P101" s="6">
        <f t="shared" si="32"/>
        <v>10</v>
      </c>
      <c r="Q101" s="6">
        <v>1</v>
      </c>
      <c r="R101" s="6">
        <v>4</v>
      </c>
      <c r="S101" s="6">
        <f t="shared" si="33"/>
        <v>5</v>
      </c>
      <c r="T101" s="6" t="s">
        <v>35</v>
      </c>
      <c r="U101" s="6" t="s">
        <v>35</v>
      </c>
      <c r="V101" s="6" t="str">
        <f t="shared" si="34"/>
        <v>0</v>
      </c>
      <c r="W101" s="6">
        <v>2</v>
      </c>
      <c r="X101" s="6">
        <v>5</v>
      </c>
      <c r="Y101" s="6">
        <f t="shared" si="35"/>
        <v>7</v>
      </c>
      <c r="Z101" s="6" t="s">
        <v>35</v>
      </c>
      <c r="AA101" s="6" t="s">
        <v>35</v>
      </c>
      <c r="AB101" s="6" t="str">
        <f t="shared" si="36"/>
        <v>0</v>
      </c>
      <c r="AC101" s="6" t="s">
        <v>35</v>
      </c>
      <c r="AD101" s="6" t="s">
        <v>35</v>
      </c>
      <c r="AE101" s="6" t="str">
        <f t="shared" si="37"/>
        <v>0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 t="s">
        <v>35</v>
      </c>
      <c r="AN101" s="6" t="str">
        <f t="shared" si="40"/>
        <v>0</v>
      </c>
      <c r="AO101" s="6" t="s">
        <v>35</v>
      </c>
      <c r="AP101" s="6" t="s">
        <v>35</v>
      </c>
      <c r="AQ101" s="6" t="str">
        <f t="shared" si="41"/>
        <v>0</v>
      </c>
      <c r="AR101" s="6">
        <v>4</v>
      </c>
      <c r="AS101" s="6">
        <v>9</v>
      </c>
      <c r="AT101" s="6">
        <f t="shared" si="42"/>
        <v>13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>
        <v>1</v>
      </c>
      <c r="BB101" s="6">
        <v>2</v>
      </c>
      <c r="BC101" s="6">
        <f t="shared" si="45"/>
        <v>3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>
        <v>11</v>
      </c>
      <c r="CR101" s="6">
        <v>30</v>
      </c>
      <c r="CS101" s="6">
        <f t="shared" si="59"/>
        <v>41</v>
      </c>
      <c r="CT101" s="6"/>
      <c r="CU101" s="6"/>
      <c r="CV101" s="6"/>
      <c r="CW101" s="6"/>
      <c r="CX101" s="6"/>
      <c r="CY101" s="6"/>
      <c r="CZ101" s="6"/>
      <c r="DA101" s="17"/>
      <c r="DB101" s="17"/>
      <c r="DC101" s="17"/>
      <c r="DD101" s="17"/>
      <c r="DE101" s="17"/>
    </row>
    <row r="102" spans="1:109" s="183" customFormat="1" ht="12.75" customHeight="1">
      <c r="A102" s="45">
        <v>25</v>
      </c>
      <c r="B102" s="26" t="s">
        <v>205</v>
      </c>
      <c r="C102" s="30">
        <v>6608</v>
      </c>
      <c r="D102" s="26" t="s">
        <v>110</v>
      </c>
      <c r="E102" s="17">
        <v>18226</v>
      </c>
      <c r="F102" s="17">
        <v>1</v>
      </c>
      <c r="G102" s="6" t="s">
        <v>65</v>
      </c>
      <c r="H102" s="6">
        <v>2</v>
      </c>
      <c r="I102" s="6">
        <v>4</v>
      </c>
      <c r="J102" s="6">
        <f t="shared" si="30"/>
        <v>6</v>
      </c>
      <c r="K102" s="6">
        <v>1</v>
      </c>
      <c r="L102" s="6">
        <v>2</v>
      </c>
      <c r="M102" s="6">
        <f t="shared" si="31"/>
        <v>3</v>
      </c>
      <c r="N102" s="6">
        <v>2</v>
      </c>
      <c r="O102" s="6">
        <v>6</v>
      </c>
      <c r="P102" s="6">
        <f t="shared" si="32"/>
        <v>8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>
        <v>1</v>
      </c>
      <c r="X102" s="6">
        <v>4</v>
      </c>
      <c r="Y102" s="6">
        <f t="shared" si="35"/>
        <v>5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>
        <v>3</v>
      </c>
      <c r="AS102" s="6">
        <v>3</v>
      </c>
      <c r="AT102" s="6">
        <f t="shared" si="42"/>
        <v>6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>
        <v>2</v>
      </c>
      <c r="BB102" s="6">
        <v>1</v>
      </c>
      <c r="BC102" s="6">
        <f t="shared" si="45"/>
        <v>3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>
        <v>11</v>
      </c>
      <c r="CR102" s="6">
        <v>20</v>
      </c>
      <c r="CS102" s="6">
        <f t="shared" si="59"/>
        <v>31</v>
      </c>
      <c r="CT102" s="6"/>
      <c r="CU102" s="6"/>
      <c r="CV102" s="6"/>
      <c r="CW102" s="6"/>
      <c r="CX102" s="6"/>
      <c r="CY102" s="6"/>
      <c r="CZ102" s="6"/>
      <c r="DA102" s="17"/>
      <c r="DB102" s="17"/>
      <c r="DC102" s="17"/>
      <c r="DD102" s="17"/>
      <c r="DE102" s="17"/>
    </row>
    <row r="103" spans="1:109" s="183" customFormat="1" ht="12.75" customHeight="1">
      <c r="A103" s="45">
        <v>25</v>
      </c>
      <c r="B103" s="26" t="s">
        <v>205</v>
      </c>
      <c r="C103" s="30">
        <v>6630</v>
      </c>
      <c r="D103" s="26" t="s">
        <v>111</v>
      </c>
      <c r="E103" s="17">
        <v>19582</v>
      </c>
      <c r="F103" s="17">
        <v>1</v>
      </c>
      <c r="G103" s="6" t="s">
        <v>65</v>
      </c>
      <c r="H103" s="6">
        <v>3</v>
      </c>
      <c r="I103" s="6">
        <v>3</v>
      </c>
      <c r="J103" s="6">
        <f t="shared" si="30"/>
        <v>6</v>
      </c>
      <c r="K103" s="6">
        <v>2</v>
      </c>
      <c r="L103" s="6">
        <v>6</v>
      </c>
      <c r="M103" s="6">
        <f t="shared" si="31"/>
        <v>8</v>
      </c>
      <c r="N103" s="6">
        <v>2</v>
      </c>
      <c r="O103" s="6">
        <v>4</v>
      </c>
      <c r="P103" s="6">
        <f t="shared" si="32"/>
        <v>6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>
        <v>1</v>
      </c>
      <c r="X103" s="6">
        <v>1</v>
      </c>
      <c r="Y103" s="6">
        <f t="shared" si="35"/>
        <v>2</v>
      </c>
      <c r="Z103" s="6" t="s">
        <v>35</v>
      </c>
      <c r="AA103" s="6" t="s">
        <v>35</v>
      </c>
      <c r="AB103" s="6" t="str">
        <f t="shared" si="36"/>
        <v>0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>
        <v>2</v>
      </c>
      <c r="AS103" s="6">
        <v>2</v>
      </c>
      <c r="AT103" s="6">
        <f t="shared" si="42"/>
        <v>4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>
        <v>2</v>
      </c>
      <c r="BB103" s="6">
        <v>3</v>
      </c>
      <c r="BC103" s="6">
        <f t="shared" si="45"/>
        <v>5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 t="s">
        <v>35</v>
      </c>
      <c r="BL103" s="6" t="str">
        <f t="shared" si="48"/>
        <v>0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>
        <v>12</v>
      </c>
      <c r="CR103" s="6">
        <v>19</v>
      </c>
      <c r="CS103" s="6">
        <f t="shared" si="59"/>
        <v>31</v>
      </c>
      <c r="CT103" s="6"/>
      <c r="CU103" s="6"/>
      <c r="CV103" s="6"/>
      <c r="CW103" s="6"/>
      <c r="CX103" s="6"/>
      <c r="CY103" s="6"/>
      <c r="CZ103" s="6"/>
      <c r="DA103" s="17"/>
      <c r="DB103" s="17"/>
      <c r="DC103" s="17"/>
      <c r="DD103" s="17"/>
      <c r="DE103" s="17"/>
    </row>
    <row r="104" spans="1:109" s="183" customFormat="1" ht="12.75" customHeight="1">
      <c r="A104" s="45">
        <v>25</v>
      </c>
      <c r="B104" s="26" t="s">
        <v>205</v>
      </c>
      <c r="C104" s="30">
        <v>6631</v>
      </c>
      <c r="D104" s="26" t="s">
        <v>112</v>
      </c>
      <c r="E104" s="17">
        <v>16951</v>
      </c>
      <c r="F104" s="17">
        <v>1</v>
      </c>
      <c r="G104" s="6" t="s">
        <v>65</v>
      </c>
      <c r="H104" s="6">
        <v>1</v>
      </c>
      <c r="I104" s="6">
        <v>1</v>
      </c>
      <c r="J104" s="6">
        <f t="shared" si="30"/>
        <v>2</v>
      </c>
      <c r="K104" s="6">
        <v>1</v>
      </c>
      <c r="L104" s="6">
        <v>6</v>
      </c>
      <c r="M104" s="6">
        <f t="shared" si="31"/>
        <v>7</v>
      </c>
      <c r="N104" s="6">
        <v>3</v>
      </c>
      <c r="O104" s="6">
        <v>7</v>
      </c>
      <c r="P104" s="6">
        <f t="shared" si="32"/>
        <v>10</v>
      </c>
      <c r="Q104" s="6" t="s">
        <v>35</v>
      </c>
      <c r="R104" s="6" t="s">
        <v>35</v>
      </c>
      <c r="S104" s="6" t="str">
        <f t="shared" si="33"/>
        <v>0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>
        <v>8</v>
      </c>
      <c r="Y104" s="6">
        <f t="shared" si="35"/>
        <v>8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 t="s">
        <v>35</v>
      </c>
      <c r="AE104" s="6" t="str">
        <f t="shared" si="37"/>
        <v>0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 t="s">
        <v>35</v>
      </c>
      <c r="AN104" s="6" t="str">
        <f t="shared" si="40"/>
        <v>0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>
        <v>2</v>
      </c>
      <c r="BB104" s="6" t="s">
        <v>35</v>
      </c>
      <c r="BC104" s="6">
        <f t="shared" si="45"/>
        <v>2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 t="s">
        <v>35</v>
      </c>
      <c r="CO104" s="6" t="s">
        <v>35</v>
      </c>
      <c r="CP104" s="6" t="str">
        <f t="shared" si="58"/>
        <v>0</v>
      </c>
      <c r="CQ104" s="6">
        <v>7</v>
      </c>
      <c r="CR104" s="6">
        <v>22</v>
      </c>
      <c r="CS104" s="6">
        <f t="shared" si="59"/>
        <v>29</v>
      </c>
      <c r="CT104" s="6"/>
      <c r="CU104" s="6"/>
      <c r="CV104" s="6"/>
      <c r="CW104" s="6"/>
      <c r="CX104" s="6"/>
      <c r="CY104" s="6"/>
      <c r="CZ104" s="6"/>
      <c r="DA104" s="17"/>
      <c r="DB104" s="17"/>
      <c r="DC104" s="17"/>
      <c r="DD104" s="17"/>
      <c r="DE104" s="17"/>
    </row>
    <row r="105" spans="1:109" s="183" customFormat="1" ht="12.75" customHeight="1">
      <c r="A105" s="45">
        <v>25</v>
      </c>
      <c r="B105" s="26" t="s">
        <v>205</v>
      </c>
      <c r="C105" s="30">
        <v>6640</v>
      </c>
      <c r="D105" s="26" t="s">
        <v>122</v>
      </c>
      <c r="E105" s="17">
        <v>12957</v>
      </c>
      <c r="F105" s="17">
        <v>1</v>
      </c>
      <c r="G105" s="6" t="s">
        <v>65</v>
      </c>
      <c r="H105" s="6">
        <v>1</v>
      </c>
      <c r="I105" s="6">
        <v>5</v>
      </c>
      <c r="J105" s="6">
        <f t="shared" si="30"/>
        <v>6</v>
      </c>
      <c r="K105" s="6">
        <v>3</v>
      </c>
      <c r="L105" s="6">
        <v>1</v>
      </c>
      <c r="M105" s="6">
        <f t="shared" si="31"/>
        <v>4</v>
      </c>
      <c r="N105" s="6">
        <v>3</v>
      </c>
      <c r="O105" s="6">
        <v>7</v>
      </c>
      <c r="P105" s="6">
        <f t="shared" si="32"/>
        <v>10</v>
      </c>
      <c r="Q105" s="6" t="s">
        <v>35</v>
      </c>
      <c r="R105" s="6" t="s">
        <v>35</v>
      </c>
      <c r="S105" s="6" t="str">
        <f t="shared" si="33"/>
        <v>0</v>
      </c>
      <c r="T105" s="6" t="s">
        <v>35</v>
      </c>
      <c r="U105" s="6" t="s">
        <v>35</v>
      </c>
      <c r="V105" s="6" t="str">
        <f t="shared" si="34"/>
        <v>0</v>
      </c>
      <c r="W105" s="6">
        <v>2</v>
      </c>
      <c r="X105" s="6">
        <v>5</v>
      </c>
      <c r="Y105" s="6">
        <f t="shared" si="35"/>
        <v>7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 t="s">
        <v>35</v>
      </c>
      <c r="AE105" s="6" t="str">
        <f t="shared" si="37"/>
        <v>0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 t="s">
        <v>35</v>
      </c>
      <c r="AM105" s="6" t="s">
        <v>35</v>
      </c>
      <c r="AN105" s="6" t="str">
        <f t="shared" si="40"/>
        <v>0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 t="s">
        <v>35</v>
      </c>
      <c r="BB105" s="6" t="s">
        <v>35</v>
      </c>
      <c r="BC105" s="6" t="str">
        <f t="shared" si="45"/>
        <v>0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 t="s">
        <v>35</v>
      </c>
      <c r="CO105" s="6" t="s">
        <v>35</v>
      </c>
      <c r="CP105" s="6" t="str">
        <f t="shared" si="58"/>
        <v>0</v>
      </c>
      <c r="CQ105" s="6">
        <v>9</v>
      </c>
      <c r="CR105" s="6">
        <v>18</v>
      </c>
      <c r="CS105" s="6">
        <f t="shared" si="59"/>
        <v>27</v>
      </c>
      <c r="CT105" s="6"/>
      <c r="CU105" s="6"/>
      <c r="CV105" s="6"/>
      <c r="CW105" s="6"/>
      <c r="CX105" s="6"/>
      <c r="CY105" s="6"/>
      <c r="CZ105" s="6"/>
      <c r="DA105" s="17"/>
      <c r="DB105" s="17"/>
      <c r="DC105" s="17"/>
      <c r="DD105" s="17"/>
      <c r="DE105" s="17"/>
    </row>
    <row r="106" spans="1:109" s="183" customFormat="1" ht="12.75" customHeight="1">
      <c r="A106" s="45">
        <v>25</v>
      </c>
      <c r="B106" s="26" t="s">
        <v>205</v>
      </c>
      <c r="C106" s="30">
        <v>6644</v>
      </c>
      <c r="D106" s="26" t="s">
        <v>160</v>
      </c>
      <c r="E106" s="17">
        <v>11301</v>
      </c>
      <c r="F106" s="17">
        <v>1</v>
      </c>
      <c r="G106" s="6" t="s">
        <v>65</v>
      </c>
      <c r="H106" s="6">
        <v>2</v>
      </c>
      <c r="I106" s="6">
        <v>3</v>
      </c>
      <c r="J106" s="6">
        <f t="shared" si="30"/>
        <v>5</v>
      </c>
      <c r="K106" s="6">
        <v>3</v>
      </c>
      <c r="L106" s="6">
        <v>4</v>
      </c>
      <c r="M106" s="6">
        <f t="shared" si="31"/>
        <v>7</v>
      </c>
      <c r="N106" s="6" t="s">
        <v>35</v>
      </c>
      <c r="O106" s="6">
        <v>3</v>
      </c>
      <c r="P106" s="6">
        <f t="shared" si="32"/>
        <v>3</v>
      </c>
      <c r="Q106" s="6" t="s">
        <v>35</v>
      </c>
      <c r="R106" s="6" t="s">
        <v>35</v>
      </c>
      <c r="S106" s="6" t="str">
        <f t="shared" si="33"/>
        <v>0</v>
      </c>
      <c r="T106" s="6" t="s">
        <v>35</v>
      </c>
      <c r="U106" s="6" t="s">
        <v>35</v>
      </c>
      <c r="V106" s="6" t="str">
        <f t="shared" si="34"/>
        <v>0</v>
      </c>
      <c r="W106" s="6">
        <v>2</v>
      </c>
      <c r="X106" s="6">
        <v>3</v>
      </c>
      <c r="Y106" s="6">
        <f t="shared" si="35"/>
        <v>5</v>
      </c>
      <c r="Z106" s="6" t="s">
        <v>35</v>
      </c>
      <c r="AA106" s="6" t="s">
        <v>35</v>
      </c>
      <c r="AB106" s="6" t="str">
        <f t="shared" si="36"/>
        <v>0</v>
      </c>
      <c r="AC106" s="6" t="s">
        <v>35</v>
      </c>
      <c r="AD106" s="6" t="s">
        <v>35</v>
      </c>
      <c r="AE106" s="6" t="str">
        <f t="shared" si="37"/>
        <v>0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 t="s">
        <v>35</v>
      </c>
      <c r="AM106" s="6" t="s">
        <v>35</v>
      </c>
      <c r="AN106" s="6" t="str">
        <f t="shared" si="40"/>
        <v>0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>
        <v>2</v>
      </c>
      <c r="BB106" s="6">
        <v>3</v>
      </c>
      <c r="BC106" s="6">
        <f t="shared" si="45"/>
        <v>5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 t="s">
        <v>35</v>
      </c>
      <c r="BL106" s="6" t="str">
        <f t="shared" si="48"/>
        <v>0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 t="s">
        <v>35</v>
      </c>
      <c r="BU106" s="6" t="str">
        <f t="shared" si="51"/>
        <v>0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>
        <v>9</v>
      </c>
      <c r="CR106" s="6">
        <v>16</v>
      </c>
      <c r="CS106" s="6">
        <f t="shared" si="59"/>
        <v>25</v>
      </c>
      <c r="CT106" s="6"/>
      <c r="CU106" s="6"/>
      <c r="CV106" s="6"/>
      <c r="CW106" s="6"/>
      <c r="CX106" s="6"/>
      <c r="CY106" s="6"/>
      <c r="CZ106" s="6"/>
      <c r="DA106" s="17"/>
      <c r="DB106" s="17"/>
      <c r="DC106" s="17"/>
      <c r="DD106" s="17"/>
      <c r="DE106" s="17"/>
    </row>
    <row r="107" spans="1:109" s="183" customFormat="1" ht="12.75" customHeight="1">
      <c r="A107" s="29">
        <v>26</v>
      </c>
      <c r="B107" s="39" t="s">
        <v>221</v>
      </c>
      <c r="C107" s="38">
        <v>6711</v>
      </c>
      <c r="D107" s="39" t="s">
        <v>113</v>
      </c>
      <c r="E107" s="52">
        <v>11364</v>
      </c>
      <c r="F107" s="48">
        <v>1</v>
      </c>
      <c r="G107" s="40" t="s">
        <v>65</v>
      </c>
      <c r="H107" s="40">
        <v>1</v>
      </c>
      <c r="I107" s="40">
        <v>6</v>
      </c>
      <c r="J107" s="40">
        <f t="shared" si="30"/>
        <v>7</v>
      </c>
      <c r="K107" s="40">
        <v>4</v>
      </c>
      <c r="L107" s="40">
        <v>4</v>
      </c>
      <c r="M107" s="40">
        <f t="shared" si="31"/>
        <v>8</v>
      </c>
      <c r="N107" s="40">
        <v>5</v>
      </c>
      <c r="O107" s="40">
        <v>11</v>
      </c>
      <c r="P107" s="40">
        <f t="shared" si="32"/>
        <v>16</v>
      </c>
      <c r="Q107" s="40" t="s">
        <v>35</v>
      </c>
      <c r="R107" s="40" t="s">
        <v>35</v>
      </c>
      <c r="S107" s="40" t="str">
        <f t="shared" si="33"/>
        <v>0</v>
      </c>
      <c r="T107" s="40" t="s">
        <v>35</v>
      </c>
      <c r="U107" s="40" t="s">
        <v>35</v>
      </c>
      <c r="V107" s="40" t="str">
        <f t="shared" si="34"/>
        <v>0</v>
      </c>
      <c r="W107" s="40" t="s">
        <v>35</v>
      </c>
      <c r="X107" s="40" t="s">
        <v>35</v>
      </c>
      <c r="Y107" s="40" t="str">
        <f t="shared" si="35"/>
        <v>0</v>
      </c>
      <c r="Z107" s="40" t="s">
        <v>35</v>
      </c>
      <c r="AA107" s="40" t="s">
        <v>35</v>
      </c>
      <c r="AB107" s="40" t="str">
        <f t="shared" si="36"/>
        <v>0</v>
      </c>
      <c r="AC107" s="40" t="s">
        <v>35</v>
      </c>
      <c r="AD107" s="40" t="s">
        <v>35</v>
      </c>
      <c r="AE107" s="40" t="str">
        <f t="shared" si="37"/>
        <v>0</v>
      </c>
      <c r="AF107" s="40" t="s">
        <v>35</v>
      </c>
      <c r="AG107" s="40" t="s">
        <v>35</v>
      </c>
      <c r="AH107" s="40" t="str">
        <f t="shared" si="38"/>
        <v>0</v>
      </c>
      <c r="AI107" s="40" t="s">
        <v>35</v>
      </c>
      <c r="AJ107" s="40" t="s">
        <v>35</v>
      </c>
      <c r="AK107" s="40" t="str">
        <f t="shared" si="39"/>
        <v>0</v>
      </c>
      <c r="AL107" s="40" t="s">
        <v>35</v>
      </c>
      <c r="AM107" s="40" t="s">
        <v>35</v>
      </c>
      <c r="AN107" s="40" t="str">
        <f t="shared" si="40"/>
        <v>0</v>
      </c>
      <c r="AO107" s="40" t="s">
        <v>35</v>
      </c>
      <c r="AP107" s="40" t="s">
        <v>35</v>
      </c>
      <c r="AQ107" s="40" t="str">
        <f t="shared" si="41"/>
        <v>0</v>
      </c>
      <c r="AR107" s="40" t="s">
        <v>35</v>
      </c>
      <c r="AS107" s="40" t="s">
        <v>35</v>
      </c>
      <c r="AT107" s="40" t="str">
        <f t="shared" si="42"/>
        <v>0</v>
      </c>
      <c r="AU107" s="40" t="s">
        <v>35</v>
      </c>
      <c r="AV107" s="40" t="s">
        <v>35</v>
      </c>
      <c r="AW107" s="40" t="str">
        <f t="shared" si="43"/>
        <v>0</v>
      </c>
      <c r="AX107" s="40" t="s">
        <v>35</v>
      </c>
      <c r="AY107" s="40" t="s">
        <v>35</v>
      </c>
      <c r="AZ107" s="40" t="str">
        <f t="shared" si="44"/>
        <v>0</v>
      </c>
      <c r="BA107" s="40" t="s">
        <v>35</v>
      </c>
      <c r="BB107" s="40" t="s">
        <v>35</v>
      </c>
      <c r="BC107" s="40" t="str">
        <f t="shared" si="45"/>
        <v>0</v>
      </c>
      <c r="BD107" s="40">
        <v>3</v>
      </c>
      <c r="BE107" s="40">
        <v>6</v>
      </c>
      <c r="BF107" s="40">
        <f t="shared" si="46"/>
        <v>9</v>
      </c>
      <c r="BG107" s="40" t="s">
        <v>35</v>
      </c>
      <c r="BH107" s="40" t="s">
        <v>35</v>
      </c>
      <c r="BI107" s="40" t="str">
        <f t="shared" si="47"/>
        <v>0</v>
      </c>
      <c r="BJ107" s="40" t="s">
        <v>35</v>
      </c>
      <c r="BK107" s="40" t="s">
        <v>35</v>
      </c>
      <c r="BL107" s="40" t="str">
        <f t="shared" si="48"/>
        <v>0</v>
      </c>
      <c r="BM107" s="40" t="s">
        <v>35</v>
      </c>
      <c r="BN107" s="40" t="s">
        <v>35</v>
      </c>
      <c r="BO107" s="40" t="str">
        <f t="shared" si="49"/>
        <v>0</v>
      </c>
      <c r="BP107" s="40" t="s">
        <v>35</v>
      </c>
      <c r="BQ107" s="40" t="s">
        <v>35</v>
      </c>
      <c r="BR107" s="40" t="str">
        <f t="shared" si="50"/>
        <v>0</v>
      </c>
      <c r="BS107" s="40" t="s">
        <v>35</v>
      </c>
      <c r="BT107" s="40" t="s">
        <v>35</v>
      </c>
      <c r="BU107" s="40" t="str">
        <f t="shared" si="51"/>
        <v>0</v>
      </c>
      <c r="BV107" s="40" t="s">
        <v>35</v>
      </c>
      <c r="BW107" s="40" t="s">
        <v>35</v>
      </c>
      <c r="BX107" s="40" t="str">
        <f t="shared" si="52"/>
        <v>0</v>
      </c>
      <c r="BY107" s="40" t="s">
        <v>35</v>
      </c>
      <c r="BZ107" s="40" t="s">
        <v>35</v>
      </c>
      <c r="CA107" s="40" t="str">
        <f t="shared" si="53"/>
        <v>0</v>
      </c>
      <c r="CB107" s="40" t="s">
        <v>35</v>
      </c>
      <c r="CC107" s="40" t="s">
        <v>35</v>
      </c>
      <c r="CD107" s="40" t="str">
        <f t="shared" si="54"/>
        <v>0</v>
      </c>
      <c r="CE107" s="40" t="s">
        <v>35</v>
      </c>
      <c r="CF107" s="40" t="s">
        <v>35</v>
      </c>
      <c r="CG107" s="40" t="str">
        <f t="shared" si="55"/>
        <v>0</v>
      </c>
      <c r="CH107" s="40" t="s">
        <v>35</v>
      </c>
      <c r="CI107" s="40" t="s">
        <v>35</v>
      </c>
      <c r="CJ107" s="40" t="str">
        <f t="shared" si="56"/>
        <v>0</v>
      </c>
      <c r="CK107" s="40" t="s">
        <v>35</v>
      </c>
      <c r="CL107" s="40" t="s">
        <v>35</v>
      </c>
      <c r="CM107" s="40" t="str">
        <f t="shared" si="57"/>
        <v>0</v>
      </c>
      <c r="CN107" s="40">
        <v>2</v>
      </c>
      <c r="CO107" s="40">
        <v>9</v>
      </c>
      <c r="CP107" s="40">
        <f t="shared" si="58"/>
        <v>11</v>
      </c>
      <c r="CQ107" s="40">
        <v>15</v>
      </c>
      <c r="CR107" s="40">
        <v>36</v>
      </c>
      <c r="CS107" s="40">
        <f t="shared" si="59"/>
        <v>51</v>
      </c>
      <c r="CT107" s="6"/>
      <c r="CU107" s="6"/>
      <c r="CV107" s="6"/>
      <c r="CW107" s="6"/>
      <c r="CX107" s="6"/>
      <c r="CY107" s="6"/>
      <c r="CZ107" s="6"/>
      <c r="DA107" s="17"/>
      <c r="DB107" s="17"/>
      <c r="DC107" s="17"/>
      <c r="DD107" s="17"/>
      <c r="DE107" s="17"/>
    </row>
    <row r="108" spans="1:109" s="183" customFormat="1" ht="3.75" customHeight="1">
      <c r="C108" s="17"/>
      <c r="D108" s="50"/>
      <c r="J108" s="6" t="str">
        <f t="shared" si="30"/>
        <v>0</v>
      </c>
      <c r="M108" s="6" t="str">
        <f t="shared" si="31"/>
        <v>0</v>
      </c>
      <c r="P108" s="6" t="str">
        <f t="shared" si="32"/>
        <v>0</v>
      </c>
      <c r="S108" s="6" t="str">
        <f t="shared" si="33"/>
        <v>0</v>
      </c>
      <c r="V108" s="6" t="str">
        <f t="shared" si="34"/>
        <v>0</v>
      </c>
      <c r="Y108" s="6" t="str">
        <f t="shared" si="35"/>
        <v>0</v>
      </c>
      <c r="AB108" s="6" t="str">
        <f t="shared" si="36"/>
        <v>0</v>
      </c>
      <c r="AE108" s="6" t="str">
        <f t="shared" si="37"/>
        <v>0</v>
      </c>
      <c r="AH108" s="6" t="str">
        <f t="shared" si="38"/>
        <v>0</v>
      </c>
      <c r="AK108" s="6" t="str">
        <f t="shared" si="39"/>
        <v>0</v>
      </c>
      <c r="AN108" s="6" t="str">
        <f t="shared" si="40"/>
        <v>0</v>
      </c>
      <c r="AQ108" s="6" t="str">
        <f t="shared" si="41"/>
        <v>0</v>
      </c>
      <c r="AT108" s="6" t="str">
        <f t="shared" si="42"/>
        <v>0</v>
      </c>
      <c r="AW108" s="6" t="str">
        <f t="shared" si="43"/>
        <v>0</v>
      </c>
      <c r="AZ108" s="6" t="str">
        <f t="shared" si="44"/>
        <v>0</v>
      </c>
      <c r="BC108" s="6" t="str">
        <f t="shared" si="45"/>
        <v>0</v>
      </c>
      <c r="BF108" s="6" t="str">
        <f t="shared" si="46"/>
        <v>0</v>
      </c>
      <c r="BI108" s="6" t="str">
        <f t="shared" si="47"/>
        <v>0</v>
      </c>
      <c r="BL108" s="6" t="str">
        <f t="shared" si="48"/>
        <v>0</v>
      </c>
      <c r="BO108" s="6" t="str">
        <f t="shared" si="49"/>
        <v>0</v>
      </c>
      <c r="BR108" s="6" t="str">
        <f t="shared" si="50"/>
        <v>0</v>
      </c>
      <c r="BU108" s="6" t="str">
        <f t="shared" si="51"/>
        <v>0</v>
      </c>
      <c r="BX108" s="6" t="str">
        <f t="shared" si="52"/>
        <v>0</v>
      </c>
      <c r="CA108" s="6" t="str">
        <f t="shared" si="53"/>
        <v>0</v>
      </c>
      <c r="CD108" s="6" t="str">
        <f t="shared" si="54"/>
        <v>0</v>
      </c>
      <c r="CG108" s="6" t="str">
        <f t="shared" si="55"/>
        <v>0</v>
      </c>
      <c r="CJ108" s="6" t="str">
        <f t="shared" si="56"/>
        <v>0</v>
      </c>
      <c r="CM108" s="6" t="str">
        <f t="shared" si="57"/>
        <v>0</v>
      </c>
      <c r="CP108" s="6" t="str">
        <f t="shared" si="58"/>
        <v>0</v>
      </c>
      <c r="CS108" s="6" t="str">
        <f t="shared" si="59"/>
        <v>0</v>
      </c>
      <c r="CT108" s="6"/>
      <c r="CU108" s="6"/>
      <c r="CV108" s="6"/>
      <c r="CW108" s="6"/>
      <c r="CX108" s="6"/>
      <c r="CY108" s="6"/>
      <c r="CZ108" s="6"/>
      <c r="DA108" s="17"/>
      <c r="DB108" s="17"/>
      <c r="DC108" s="17"/>
      <c r="DD108" s="17"/>
      <c r="DE108" s="17"/>
    </row>
    <row r="109" spans="1:109" s="183" customFormat="1" ht="12.75" customHeight="1">
      <c r="A109" s="7" t="s">
        <v>123</v>
      </c>
      <c r="J109" s="6"/>
      <c r="M109" s="6"/>
      <c r="P109" s="6"/>
      <c r="S109" s="6"/>
      <c r="V109" s="6"/>
      <c r="Y109" s="6"/>
      <c r="AB109" s="6"/>
      <c r="AE109" s="6"/>
      <c r="AH109" s="6"/>
      <c r="AK109" s="6"/>
      <c r="AN109" s="6"/>
      <c r="AQ109" s="6"/>
      <c r="AT109" s="6"/>
      <c r="AW109" s="6"/>
      <c r="AZ109" s="6"/>
      <c r="BC109" s="6"/>
      <c r="BF109" s="6"/>
      <c r="BI109" s="6"/>
      <c r="BL109" s="6"/>
      <c r="BO109" s="6"/>
      <c r="BR109" s="6"/>
      <c r="BU109" s="6"/>
      <c r="BX109" s="6"/>
      <c r="CA109" s="6"/>
      <c r="CD109" s="6"/>
      <c r="CG109" s="6"/>
      <c r="CJ109" s="6"/>
      <c r="CM109" s="6"/>
      <c r="CP109" s="6"/>
      <c r="CS109" s="6"/>
      <c r="CT109" s="6"/>
      <c r="CU109" s="6"/>
      <c r="CV109" s="6"/>
      <c r="CW109" s="6"/>
      <c r="CX109" s="6"/>
      <c r="CY109" s="6"/>
      <c r="CZ109" s="6"/>
      <c r="DA109" s="17"/>
      <c r="DB109" s="17"/>
      <c r="DC109" s="17"/>
      <c r="DD109" s="17"/>
      <c r="DE109" s="17"/>
    </row>
    <row r="110" spans="1:109" s="183" customFormat="1" ht="12.75" customHeight="1">
      <c r="A110" s="7" t="s">
        <v>228</v>
      </c>
      <c r="J110" s="6"/>
      <c r="M110" s="6"/>
      <c r="P110" s="6"/>
      <c r="S110" s="6"/>
      <c r="V110" s="6"/>
      <c r="Y110" s="6"/>
      <c r="AB110" s="6"/>
      <c r="AE110" s="6"/>
      <c r="AH110" s="6"/>
      <c r="AK110" s="6"/>
      <c r="AN110" s="6"/>
      <c r="AQ110" s="6"/>
      <c r="AT110" s="6"/>
      <c r="AW110" s="6"/>
      <c r="AZ110" s="6"/>
      <c r="BC110" s="6"/>
      <c r="BF110" s="6"/>
      <c r="BI110" s="6"/>
      <c r="BL110" s="6"/>
      <c r="BO110" s="6"/>
      <c r="BR110" s="6"/>
      <c r="BU110" s="6"/>
      <c r="BX110" s="6"/>
      <c r="CA110" s="6"/>
      <c r="CD110" s="6"/>
      <c r="CG110" s="6"/>
      <c r="CJ110" s="6"/>
      <c r="CM110" s="6"/>
      <c r="CP110" s="6"/>
      <c r="CS110" s="6"/>
      <c r="CT110" s="6"/>
      <c r="CU110" s="6"/>
      <c r="CV110" s="6"/>
      <c r="CW110" s="6"/>
      <c r="CX110" s="6"/>
      <c r="CY110" s="6"/>
      <c r="CZ110" s="6"/>
      <c r="DA110" s="17"/>
      <c r="DB110" s="17"/>
      <c r="DC110" s="17"/>
      <c r="DD110" s="17"/>
      <c r="DE110" s="17"/>
    </row>
    <row r="111" spans="1:109" s="183" customFormat="1" ht="12.75" customHeight="1">
      <c r="A111" s="7" t="s">
        <v>164</v>
      </c>
      <c r="J111" s="6"/>
      <c r="M111" s="6"/>
      <c r="P111" s="6"/>
      <c r="S111" s="6"/>
      <c r="V111" s="6"/>
      <c r="Y111" s="6"/>
      <c r="AB111" s="6"/>
      <c r="AE111" s="6"/>
      <c r="AH111" s="6"/>
      <c r="AK111" s="6"/>
      <c r="AN111" s="6"/>
      <c r="AQ111" s="6"/>
      <c r="AT111" s="6"/>
      <c r="AW111" s="6"/>
      <c r="AZ111" s="6"/>
      <c r="BC111" s="6"/>
      <c r="BF111" s="6"/>
      <c r="BI111" s="6"/>
      <c r="BL111" s="6"/>
      <c r="BO111" s="6"/>
      <c r="BR111" s="6"/>
      <c r="BU111" s="6"/>
      <c r="BX111" s="6"/>
      <c r="CA111" s="6"/>
      <c r="CD111" s="6"/>
      <c r="CG111" s="6"/>
      <c r="CJ111" s="6"/>
      <c r="CM111" s="6"/>
      <c r="CP111" s="6"/>
      <c r="CS111" s="6"/>
      <c r="CT111" s="6"/>
      <c r="CU111" s="6"/>
      <c r="CV111" s="6"/>
      <c r="CW111" s="6"/>
      <c r="CX111" s="6"/>
      <c r="CY111" s="6"/>
      <c r="CZ111" s="6"/>
      <c r="DA111" s="17"/>
      <c r="DB111" s="17"/>
      <c r="DC111" s="17"/>
      <c r="DD111" s="17"/>
      <c r="DE111" s="17"/>
    </row>
    <row r="112" spans="1:109" s="183" customFormat="1" ht="12.75" customHeight="1">
      <c r="A112" s="7" t="s">
        <v>262</v>
      </c>
      <c r="H112" s="17"/>
      <c r="I112" s="17"/>
      <c r="J112" s="6"/>
      <c r="K112" s="17"/>
      <c r="L112" s="17"/>
      <c r="M112" s="6"/>
      <c r="N112" s="17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17"/>
      <c r="DB112" s="17"/>
      <c r="DC112" s="17"/>
      <c r="DD112" s="17"/>
      <c r="DE112" s="17"/>
    </row>
    <row r="113" spans="1:109" s="183" customFormat="1" ht="12.75" customHeight="1">
      <c r="A113" s="8" t="s">
        <v>116</v>
      </c>
      <c r="B113" s="50"/>
      <c r="C113" s="17"/>
      <c r="D113" s="17"/>
      <c r="E113" s="17"/>
      <c r="F113" s="17"/>
      <c r="G113" s="1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7"/>
      <c r="CP113" s="6"/>
      <c r="CQ113" s="17"/>
      <c r="CR113" s="17"/>
      <c r="CS113" s="6"/>
      <c r="CT113" s="6"/>
      <c r="CU113" s="6"/>
      <c r="CV113" s="6"/>
      <c r="CW113" s="6"/>
      <c r="CX113" s="6"/>
      <c r="CY113" s="6"/>
      <c r="CZ113" s="6"/>
      <c r="DA113" s="17"/>
      <c r="DB113" s="17"/>
      <c r="DC113" s="17"/>
      <c r="DD113" s="17"/>
      <c r="DE113" s="17"/>
    </row>
    <row r="114" spans="1:109" s="183" customFormat="1" ht="12.75" customHeight="1">
      <c r="A114" s="8" t="s">
        <v>264</v>
      </c>
      <c r="B114" s="50"/>
      <c r="C114" s="17"/>
      <c r="D114" s="17"/>
      <c r="E114" s="17"/>
      <c r="F114" s="17"/>
      <c r="G114" s="1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7"/>
      <c r="CP114" s="6"/>
      <c r="CQ114" s="17"/>
      <c r="CR114" s="17"/>
      <c r="CS114" s="6"/>
      <c r="CT114" s="6"/>
      <c r="CU114" s="6"/>
      <c r="CV114" s="6"/>
      <c r="CW114" s="6"/>
      <c r="CX114" s="6"/>
      <c r="CY114" s="6"/>
      <c r="CZ114" s="6"/>
      <c r="DA114" s="17"/>
      <c r="DB114" s="17"/>
      <c r="DC114" s="17"/>
      <c r="DD114" s="17"/>
      <c r="DE114" s="17"/>
    </row>
    <row r="115" spans="1:109" s="183" customFormat="1" ht="12.75" customHeight="1">
      <c r="A115" s="8" t="s">
        <v>117</v>
      </c>
      <c r="B115" s="50"/>
      <c r="C115" s="17"/>
      <c r="D115" s="17"/>
      <c r="E115" s="17"/>
      <c r="F115" s="17"/>
      <c r="G115" s="1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7"/>
      <c r="CP115" s="6"/>
      <c r="CQ115" s="17"/>
      <c r="CR115" s="17"/>
      <c r="CS115" s="6"/>
      <c r="CT115" s="6"/>
      <c r="CU115" s="6"/>
      <c r="CV115" s="6"/>
      <c r="CW115" s="6"/>
      <c r="CX115" s="6"/>
      <c r="CY115" s="6"/>
      <c r="CZ115" s="6"/>
      <c r="DA115" s="17"/>
      <c r="DB115" s="17"/>
      <c r="DC115" s="17"/>
      <c r="DD115" s="17"/>
      <c r="DE115" s="17"/>
    </row>
    <row r="116" spans="1:109" s="24" customFormat="1" ht="12.75" customHeight="1">
      <c r="A116" s="17"/>
      <c r="B116" s="50"/>
      <c r="C116" s="17"/>
      <c r="D116" s="17"/>
      <c r="E116" s="17"/>
      <c r="F116" s="17"/>
      <c r="G116" s="1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7"/>
      <c r="CP116" s="6"/>
      <c r="CQ116" s="17"/>
      <c r="CR116" s="17"/>
      <c r="CS116" s="6"/>
      <c r="CT116" s="6"/>
      <c r="CU116" s="6"/>
      <c r="CV116" s="6"/>
      <c r="CW116" s="6"/>
      <c r="CX116" s="6"/>
      <c r="CY116" s="6"/>
      <c r="CZ116" s="6"/>
      <c r="DA116" s="17"/>
      <c r="DB116" s="17"/>
      <c r="DC116" s="17"/>
      <c r="DD116" s="17"/>
      <c r="DE116" s="17"/>
    </row>
    <row r="117" spans="1:109" s="24" customFormat="1" ht="12.75" customHeight="1">
      <c r="A117" s="17"/>
      <c r="B117" s="50"/>
      <c r="C117" s="17"/>
      <c r="D117" s="17"/>
      <c r="E117" s="17"/>
      <c r="F117" s="17"/>
      <c r="G117" s="1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7"/>
      <c r="CP117" s="6"/>
      <c r="CQ117" s="17"/>
      <c r="CR117" s="17"/>
      <c r="CS117" s="6"/>
      <c r="CT117" s="6"/>
      <c r="CU117" s="6"/>
      <c r="CV117" s="6"/>
      <c r="CW117" s="6"/>
      <c r="CX117" s="6"/>
      <c r="CY117" s="6"/>
      <c r="CZ117" s="6"/>
      <c r="DA117" s="17"/>
      <c r="DB117" s="17"/>
      <c r="DC117" s="17"/>
      <c r="DD117" s="17"/>
      <c r="DE117" s="17"/>
    </row>
    <row r="118" spans="1:109" s="24" customFormat="1" ht="12.75" customHeight="1">
      <c r="A118" s="17"/>
      <c r="B118" s="50"/>
      <c r="C118" s="17"/>
      <c r="D118" s="17"/>
      <c r="E118" s="17"/>
      <c r="F118" s="17"/>
      <c r="G118" s="1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7"/>
      <c r="CP118" s="6"/>
      <c r="CQ118" s="17"/>
      <c r="CR118" s="17"/>
      <c r="CS118" s="6"/>
      <c r="CT118" s="6"/>
      <c r="CU118" s="6"/>
      <c r="CV118" s="6"/>
      <c r="CW118" s="6"/>
      <c r="CX118" s="6"/>
      <c r="CY118" s="6"/>
      <c r="CZ118" s="6"/>
      <c r="DA118" s="17"/>
      <c r="DB118" s="17"/>
      <c r="DC118" s="17"/>
      <c r="DD118" s="17"/>
      <c r="DE118" s="17"/>
    </row>
    <row r="119" spans="1:109" s="24" customFormat="1" ht="12.75" customHeight="1">
      <c r="A119" s="17"/>
      <c r="B119" s="50"/>
      <c r="C119" s="17"/>
      <c r="D119" s="17"/>
      <c r="E119" s="17"/>
      <c r="F119" s="17"/>
      <c r="G119" s="1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7"/>
      <c r="CP119" s="6"/>
      <c r="CQ119" s="17"/>
      <c r="CR119" s="17"/>
      <c r="CS119" s="6"/>
      <c r="CT119" s="6"/>
      <c r="CU119" s="6"/>
      <c r="CV119" s="6"/>
      <c r="CW119" s="6"/>
      <c r="CX119" s="6"/>
      <c r="CY119" s="6"/>
      <c r="CZ119" s="6"/>
      <c r="DA119" s="17"/>
      <c r="DB119" s="17"/>
      <c r="DC119" s="17"/>
      <c r="DD119" s="17"/>
      <c r="DE119" s="17"/>
    </row>
    <row r="120" spans="1:109" s="24" customFormat="1" ht="12.75" customHeight="1">
      <c r="A120" s="17"/>
      <c r="B120" s="50"/>
      <c r="C120" s="17"/>
      <c r="D120" s="17"/>
      <c r="E120" s="17"/>
      <c r="F120" s="17"/>
      <c r="G120" s="1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7"/>
      <c r="CP120" s="6"/>
      <c r="CQ120" s="17"/>
      <c r="CR120" s="17"/>
      <c r="CS120" s="6"/>
      <c r="CT120" s="6"/>
      <c r="CU120" s="6"/>
      <c r="CV120" s="6"/>
      <c r="CW120" s="6"/>
      <c r="CX120" s="6"/>
      <c r="CY120" s="6"/>
      <c r="CZ120" s="6"/>
      <c r="DA120" s="17"/>
      <c r="DB120" s="17"/>
      <c r="DC120" s="17"/>
      <c r="DD120" s="17"/>
      <c r="DE120" s="17"/>
    </row>
    <row r="121" spans="1:109" s="24" customFormat="1" ht="12.75" customHeight="1">
      <c r="A121" s="17"/>
      <c r="B121" s="50"/>
      <c r="C121" s="17"/>
      <c r="D121" s="17"/>
      <c r="E121" s="17"/>
      <c r="F121" s="17"/>
      <c r="G121" s="1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7"/>
      <c r="CP121" s="6"/>
      <c r="CQ121" s="17"/>
      <c r="CR121" s="17"/>
      <c r="CS121" s="6"/>
      <c r="CT121" s="6"/>
      <c r="CU121" s="6"/>
      <c r="CV121" s="6"/>
      <c r="CW121" s="6"/>
      <c r="CX121" s="6"/>
      <c r="CY121" s="6"/>
      <c r="CZ121" s="6"/>
      <c r="DA121" s="17"/>
      <c r="DB121" s="17"/>
      <c r="DC121" s="17"/>
      <c r="DD121" s="17"/>
      <c r="DE121" s="17"/>
    </row>
    <row r="122" spans="1:109" s="24" customFormat="1" ht="12.75" customHeight="1">
      <c r="A122" s="17"/>
      <c r="B122" s="50"/>
      <c r="C122" s="17"/>
      <c r="D122" s="17"/>
      <c r="E122" s="17"/>
      <c r="F122" s="17"/>
      <c r="G122" s="1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7"/>
      <c r="CP122" s="6"/>
      <c r="CQ122" s="17"/>
      <c r="CR122" s="17"/>
      <c r="CS122" s="6"/>
      <c r="CT122" s="6"/>
      <c r="CU122" s="6"/>
      <c r="CV122" s="6"/>
      <c r="CW122" s="6"/>
      <c r="CX122" s="6"/>
      <c r="CY122" s="6"/>
      <c r="CZ122" s="6"/>
      <c r="DA122" s="17"/>
      <c r="DB122" s="17"/>
      <c r="DC122" s="17"/>
      <c r="DD122" s="17"/>
      <c r="DE122" s="17"/>
    </row>
    <row r="123" spans="1:109" s="24" customFormat="1" ht="12.75" customHeight="1">
      <c r="A123" s="17"/>
      <c r="B123" s="50"/>
      <c r="C123" s="17"/>
      <c r="D123" s="17"/>
      <c r="E123" s="17"/>
      <c r="F123" s="17"/>
      <c r="G123" s="1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7"/>
      <c r="CP123" s="6"/>
      <c r="CQ123" s="17"/>
      <c r="CR123" s="17"/>
      <c r="CS123" s="6"/>
      <c r="CT123" s="6"/>
      <c r="CU123" s="6"/>
      <c r="CV123" s="6"/>
      <c r="CW123" s="6"/>
      <c r="CX123" s="6"/>
      <c r="CY123" s="6"/>
      <c r="CZ123" s="6"/>
      <c r="DA123" s="17"/>
      <c r="DB123" s="17"/>
      <c r="DC123" s="17"/>
      <c r="DD123" s="17"/>
      <c r="DE123" s="17"/>
    </row>
    <row r="124" spans="1:109" s="24" customFormat="1" ht="12.75" customHeight="1">
      <c r="A124" s="17"/>
      <c r="B124" s="50"/>
      <c r="C124" s="17"/>
      <c r="D124" s="17"/>
      <c r="E124" s="17"/>
      <c r="F124" s="17"/>
      <c r="G124" s="1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17"/>
      <c r="CP124" s="6"/>
      <c r="CQ124" s="17"/>
      <c r="CR124" s="17"/>
      <c r="CS124" s="6"/>
      <c r="CT124" s="6"/>
      <c r="CU124" s="6"/>
      <c r="CV124" s="6"/>
      <c r="CW124" s="6"/>
      <c r="CX124" s="6"/>
      <c r="CY124" s="6"/>
      <c r="CZ124" s="6"/>
      <c r="DA124" s="17"/>
      <c r="DB124" s="17"/>
      <c r="DC124" s="17"/>
      <c r="DD124" s="17"/>
      <c r="DE124" s="17"/>
    </row>
    <row r="125" spans="1:109" s="24" customFormat="1" ht="12.75" customHeight="1">
      <c r="A125" s="17"/>
      <c r="B125" s="50"/>
      <c r="C125" s="17"/>
      <c r="D125" s="17"/>
      <c r="E125" s="17"/>
      <c r="F125" s="17"/>
      <c r="G125" s="1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17"/>
      <c r="CP125" s="6"/>
      <c r="CQ125" s="17"/>
      <c r="CR125" s="17"/>
      <c r="CS125" s="6"/>
      <c r="CT125" s="6"/>
      <c r="CU125" s="6"/>
      <c r="CV125" s="6"/>
      <c r="CW125" s="6"/>
      <c r="CX125" s="6"/>
      <c r="CY125" s="6"/>
      <c r="CZ125" s="6"/>
      <c r="DA125" s="17"/>
      <c r="DB125" s="17"/>
      <c r="DC125" s="17"/>
      <c r="DD125" s="17"/>
      <c r="DE125" s="17"/>
    </row>
    <row r="126" spans="1:109" s="24" customFormat="1" ht="12.75" customHeight="1">
      <c r="A126" s="17"/>
      <c r="B126" s="50"/>
      <c r="C126" s="17"/>
      <c r="D126" s="17"/>
      <c r="E126" s="17"/>
      <c r="F126" s="17"/>
      <c r="G126" s="1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17"/>
      <c r="CP126" s="6"/>
      <c r="CQ126" s="17"/>
      <c r="CR126" s="17"/>
      <c r="CS126" s="6"/>
      <c r="CT126" s="6"/>
      <c r="CU126" s="6"/>
      <c r="CV126" s="6"/>
      <c r="CW126" s="6"/>
      <c r="CX126" s="6"/>
      <c r="CY126" s="6"/>
      <c r="CZ126" s="6"/>
      <c r="DA126" s="17"/>
      <c r="DB126" s="17"/>
      <c r="DC126" s="17"/>
      <c r="DD126" s="17"/>
      <c r="DE126" s="17"/>
    </row>
    <row r="127" spans="1:109" s="24" customFormat="1" ht="12.75" customHeight="1">
      <c r="A127" s="17"/>
      <c r="B127" s="50"/>
      <c r="C127" s="17"/>
      <c r="D127" s="17"/>
      <c r="E127" s="17"/>
      <c r="F127" s="17"/>
      <c r="G127" s="1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17"/>
      <c r="CP127" s="6"/>
      <c r="CQ127" s="17"/>
      <c r="CR127" s="17"/>
      <c r="CS127" s="6"/>
      <c r="CT127" s="6"/>
      <c r="CU127" s="6"/>
      <c r="CV127" s="6"/>
      <c r="CW127" s="6"/>
      <c r="CX127" s="6"/>
      <c r="CY127" s="6"/>
      <c r="CZ127" s="6"/>
      <c r="DA127" s="17"/>
      <c r="DB127" s="17"/>
      <c r="DC127" s="17"/>
      <c r="DD127" s="17"/>
      <c r="DE127" s="17"/>
    </row>
    <row r="128" spans="1:109" s="24" customFormat="1" ht="12.75" customHeight="1">
      <c r="A128" s="17"/>
      <c r="B128" s="50"/>
      <c r="C128" s="17"/>
      <c r="D128" s="17"/>
      <c r="E128" s="17"/>
      <c r="F128" s="17"/>
      <c r="G128" s="1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17"/>
      <c r="CP128" s="6"/>
      <c r="CQ128" s="17"/>
      <c r="CR128" s="17"/>
      <c r="CS128" s="6"/>
      <c r="CT128" s="6"/>
      <c r="CU128" s="6"/>
      <c r="CV128" s="6"/>
      <c r="CW128" s="6"/>
      <c r="CX128" s="6"/>
      <c r="CY128" s="6"/>
      <c r="CZ128" s="6"/>
      <c r="DA128" s="17"/>
      <c r="DB128" s="17"/>
      <c r="DC128" s="17"/>
      <c r="DD128" s="17"/>
      <c r="DE128" s="17"/>
    </row>
    <row r="129" spans="1:109" s="24" customFormat="1" ht="12.75" customHeight="1">
      <c r="A129" s="17"/>
      <c r="B129" s="50"/>
      <c r="C129" s="17"/>
      <c r="D129" s="17"/>
      <c r="E129" s="17"/>
      <c r="F129" s="17"/>
      <c r="G129" s="1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17"/>
      <c r="CP129" s="6"/>
      <c r="CQ129" s="17"/>
      <c r="CR129" s="17"/>
      <c r="CS129" s="6"/>
      <c r="CT129" s="6"/>
      <c r="CU129" s="6"/>
      <c r="CV129" s="6"/>
      <c r="CW129" s="6"/>
      <c r="CX129" s="6"/>
      <c r="CY129" s="6"/>
      <c r="CZ129" s="6"/>
      <c r="DA129" s="17"/>
      <c r="DB129" s="17"/>
      <c r="DC129" s="17"/>
      <c r="DD129" s="17"/>
      <c r="DE129" s="17"/>
    </row>
    <row r="130" spans="1:109" s="24" customFormat="1" ht="12.75" customHeight="1">
      <c r="A130" s="17"/>
      <c r="B130" s="50"/>
      <c r="C130" s="17"/>
      <c r="D130" s="17"/>
      <c r="E130" s="17"/>
      <c r="F130" s="17"/>
      <c r="G130" s="1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17"/>
      <c r="CP130" s="6"/>
      <c r="CQ130" s="17"/>
      <c r="CR130" s="17"/>
      <c r="CS130" s="6"/>
      <c r="CT130" s="6"/>
      <c r="CU130" s="6"/>
      <c r="CV130" s="6"/>
      <c r="CW130" s="6"/>
      <c r="CX130" s="6"/>
      <c r="CY130" s="6"/>
      <c r="CZ130" s="6"/>
      <c r="DA130" s="17"/>
      <c r="DB130" s="17"/>
      <c r="DC130" s="17"/>
      <c r="DD130" s="17"/>
      <c r="DE130" s="17"/>
    </row>
    <row r="131" spans="1:109" s="24" customFormat="1" ht="12.75" customHeight="1">
      <c r="A131" s="17"/>
      <c r="B131" s="50"/>
      <c r="C131" s="17"/>
      <c r="D131" s="17"/>
      <c r="E131" s="17"/>
      <c r="F131" s="17"/>
      <c r="G131" s="1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17"/>
      <c r="CP131" s="6"/>
      <c r="CQ131" s="17"/>
      <c r="CR131" s="17"/>
      <c r="CS131" s="6"/>
      <c r="CT131" s="6"/>
      <c r="CU131" s="6"/>
      <c r="CV131" s="6"/>
      <c r="CW131" s="6"/>
      <c r="CX131" s="6"/>
      <c r="CY131" s="6"/>
      <c r="CZ131" s="6"/>
      <c r="DA131" s="17"/>
      <c r="DB131" s="17"/>
      <c r="DC131" s="17"/>
      <c r="DD131" s="17"/>
      <c r="DE131" s="17"/>
    </row>
    <row r="132" spans="1:109" s="24" customFormat="1" ht="12.75" customHeight="1">
      <c r="A132" s="17"/>
      <c r="B132" s="50"/>
      <c r="C132" s="17"/>
      <c r="D132" s="17"/>
      <c r="E132" s="17"/>
      <c r="F132" s="17"/>
      <c r="G132" s="1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17"/>
      <c r="CP132" s="6"/>
      <c r="CQ132" s="17"/>
      <c r="CR132" s="17"/>
      <c r="CS132" s="6"/>
      <c r="CT132" s="6"/>
      <c r="CU132" s="6"/>
      <c r="CV132" s="6"/>
      <c r="CW132" s="6"/>
      <c r="CX132" s="6"/>
      <c r="CY132" s="6"/>
      <c r="CZ132" s="6"/>
      <c r="DA132" s="17"/>
      <c r="DB132" s="17"/>
      <c r="DC132" s="17"/>
      <c r="DD132" s="17"/>
      <c r="DE132" s="17"/>
    </row>
    <row r="133" spans="1:109" s="24" customFormat="1" ht="12.75" customHeight="1">
      <c r="A133" s="17"/>
      <c r="B133" s="50"/>
      <c r="C133" s="17"/>
      <c r="D133" s="17"/>
      <c r="E133" s="17"/>
      <c r="F133" s="17"/>
      <c r="G133" s="1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17"/>
      <c r="CP133" s="6"/>
      <c r="CQ133" s="17"/>
      <c r="CR133" s="17"/>
      <c r="CS133" s="6"/>
      <c r="CT133" s="6"/>
      <c r="CU133" s="6"/>
      <c r="CV133" s="6"/>
      <c r="CW133" s="6"/>
      <c r="CX133" s="6"/>
      <c r="CY133" s="6"/>
      <c r="CZ133" s="6"/>
      <c r="DA133" s="17"/>
      <c r="DB133" s="17"/>
      <c r="DC133" s="17"/>
      <c r="DD133" s="17"/>
      <c r="DE133" s="17"/>
    </row>
    <row r="134" spans="1:109" s="24" customFormat="1" ht="12.75" customHeight="1">
      <c r="A134" s="17"/>
      <c r="B134" s="50"/>
      <c r="C134" s="17"/>
      <c r="D134" s="17"/>
      <c r="E134" s="17"/>
      <c r="F134" s="17"/>
      <c r="G134" s="1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17"/>
      <c r="CP134" s="6"/>
      <c r="CQ134" s="17"/>
      <c r="CR134" s="17"/>
      <c r="CS134" s="6"/>
      <c r="CT134" s="6"/>
      <c r="CU134" s="6"/>
      <c r="CV134" s="6"/>
      <c r="CW134" s="6"/>
      <c r="CX134" s="6"/>
      <c r="CY134" s="6"/>
      <c r="CZ134" s="6"/>
      <c r="DA134" s="17"/>
      <c r="DB134" s="17"/>
      <c r="DC134" s="17"/>
      <c r="DD134" s="17"/>
      <c r="DE134" s="17"/>
    </row>
    <row r="135" spans="1:109" s="24" customFormat="1" ht="12.75" customHeight="1">
      <c r="A135" s="17"/>
      <c r="B135" s="50"/>
      <c r="C135" s="17"/>
      <c r="D135" s="17"/>
      <c r="E135" s="17"/>
      <c r="F135" s="17"/>
      <c r="G135" s="1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17"/>
      <c r="CP135" s="6"/>
      <c r="CQ135" s="17"/>
      <c r="CR135" s="17"/>
      <c r="CS135" s="6"/>
      <c r="CT135" s="6"/>
      <c r="CU135" s="6"/>
      <c r="CV135" s="6"/>
      <c r="CW135" s="6"/>
      <c r="CX135" s="6"/>
      <c r="CY135" s="6"/>
      <c r="CZ135" s="6"/>
      <c r="DA135" s="17"/>
      <c r="DB135" s="17"/>
      <c r="DC135" s="17"/>
      <c r="DD135" s="17"/>
      <c r="DE135" s="17"/>
    </row>
    <row r="136" spans="1:109" s="24" customFormat="1" ht="12.75" customHeight="1">
      <c r="A136" s="17"/>
      <c r="B136" s="50"/>
      <c r="C136" s="17"/>
      <c r="D136" s="17"/>
      <c r="E136" s="17"/>
      <c r="F136" s="17"/>
      <c r="G136" s="1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17"/>
      <c r="CP136" s="6"/>
      <c r="CQ136" s="17"/>
      <c r="CR136" s="17"/>
      <c r="CS136" s="6"/>
      <c r="CT136" s="6"/>
      <c r="CU136" s="6"/>
      <c r="CV136" s="6"/>
      <c r="CW136" s="6"/>
      <c r="CX136" s="6"/>
      <c r="CY136" s="6"/>
      <c r="CZ136" s="6"/>
      <c r="DA136" s="17"/>
      <c r="DB136" s="17"/>
      <c r="DC136" s="17"/>
      <c r="DD136" s="17"/>
      <c r="DE136" s="17"/>
    </row>
    <row r="137" spans="1:109" s="24" customFormat="1" ht="12.75" customHeight="1">
      <c r="A137" s="17"/>
      <c r="B137" s="50"/>
      <c r="C137" s="17"/>
      <c r="D137" s="17"/>
      <c r="E137" s="17"/>
      <c r="F137" s="17"/>
      <c r="G137" s="1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17"/>
      <c r="CP137" s="6"/>
      <c r="CQ137" s="17"/>
      <c r="CR137" s="17"/>
      <c r="CS137" s="6"/>
      <c r="CT137" s="6"/>
      <c r="CU137" s="6"/>
      <c r="CV137" s="6"/>
      <c r="CW137" s="6"/>
      <c r="CX137" s="6"/>
      <c r="CY137" s="6"/>
      <c r="CZ137" s="6"/>
      <c r="DA137" s="17"/>
      <c r="DB137" s="17"/>
      <c r="DC137" s="17"/>
      <c r="DD137" s="17"/>
      <c r="DE137" s="17"/>
    </row>
    <row r="138" spans="1:109" s="24" customFormat="1" ht="12.75" customHeight="1">
      <c r="A138" s="17"/>
      <c r="B138" s="50"/>
      <c r="C138" s="17"/>
      <c r="D138" s="17"/>
      <c r="E138" s="17"/>
      <c r="F138" s="17"/>
      <c r="G138" s="1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17"/>
      <c r="CP138" s="6"/>
      <c r="CQ138" s="17"/>
      <c r="CR138" s="17"/>
      <c r="CS138" s="6"/>
      <c r="CT138" s="6"/>
      <c r="CU138" s="6"/>
      <c r="CV138" s="6"/>
      <c r="CW138" s="6"/>
      <c r="CX138" s="6"/>
      <c r="CY138" s="6"/>
      <c r="CZ138" s="6"/>
      <c r="DA138" s="17"/>
      <c r="DB138" s="17"/>
      <c r="DC138" s="17"/>
      <c r="DD138" s="17"/>
      <c r="DE138" s="17"/>
    </row>
    <row r="139" spans="1:109" s="24" customFormat="1" ht="12.75" customHeight="1">
      <c r="A139" s="17"/>
      <c r="B139" s="50"/>
      <c r="C139" s="17"/>
      <c r="D139" s="17"/>
      <c r="E139" s="17"/>
      <c r="F139" s="17"/>
      <c r="G139" s="1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17"/>
      <c r="CP139" s="6"/>
      <c r="CQ139" s="17"/>
      <c r="CR139" s="17"/>
      <c r="CS139" s="6"/>
      <c r="CT139" s="6"/>
      <c r="CU139" s="6"/>
      <c r="CV139" s="6"/>
      <c r="CW139" s="6"/>
      <c r="CX139" s="6"/>
      <c r="CY139" s="6"/>
      <c r="CZ139" s="6"/>
      <c r="DA139" s="17"/>
      <c r="DB139" s="17"/>
      <c r="DC139" s="17"/>
      <c r="DD139" s="17"/>
      <c r="DE139" s="17"/>
    </row>
    <row r="140" spans="1:109" s="24" customFormat="1" ht="12.75" customHeight="1">
      <c r="A140" s="17"/>
      <c r="B140" s="50"/>
      <c r="C140" s="17"/>
      <c r="D140" s="17"/>
      <c r="E140" s="17"/>
      <c r="F140" s="17"/>
      <c r="G140" s="1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17"/>
      <c r="CP140" s="6"/>
      <c r="CQ140" s="17"/>
      <c r="CR140" s="17"/>
      <c r="CS140" s="6"/>
      <c r="CT140" s="6"/>
      <c r="CU140" s="6"/>
      <c r="CV140" s="6"/>
      <c r="CW140" s="6"/>
      <c r="CX140" s="6"/>
      <c r="CY140" s="6"/>
      <c r="CZ140" s="6"/>
      <c r="DA140" s="17"/>
      <c r="DB140" s="17"/>
      <c r="DC140" s="17"/>
      <c r="DD140" s="17"/>
      <c r="DE140" s="17"/>
    </row>
    <row r="141" spans="1:109" s="24" customFormat="1" ht="12.75" customHeight="1">
      <c r="A141" s="17"/>
      <c r="B141" s="50"/>
      <c r="C141" s="17"/>
      <c r="D141" s="17"/>
      <c r="E141" s="17"/>
      <c r="F141" s="17"/>
      <c r="G141" s="1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17"/>
      <c r="CP141" s="6"/>
      <c r="CQ141" s="17"/>
      <c r="CR141" s="17"/>
      <c r="CS141" s="6"/>
      <c r="CT141" s="6"/>
      <c r="CU141" s="6"/>
      <c r="CV141" s="6"/>
      <c r="CW141" s="6"/>
      <c r="CX141" s="6"/>
      <c r="CY141" s="6"/>
      <c r="CZ141" s="6"/>
      <c r="DA141" s="17"/>
      <c r="DB141" s="17"/>
      <c r="DC141" s="17"/>
      <c r="DD141" s="17"/>
      <c r="DE141" s="17"/>
    </row>
    <row r="142" spans="1:109" s="24" customFormat="1" ht="12.75" customHeight="1">
      <c r="A142" s="17"/>
      <c r="B142" s="50"/>
      <c r="C142" s="17"/>
      <c r="D142" s="17"/>
      <c r="E142" s="17"/>
      <c r="F142" s="17"/>
      <c r="G142" s="1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17"/>
      <c r="CP142" s="6"/>
      <c r="CQ142" s="17"/>
      <c r="CR142" s="17"/>
      <c r="CS142" s="6"/>
      <c r="CT142" s="6"/>
      <c r="CU142" s="6"/>
      <c r="CV142" s="6"/>
      <c r="CW142" s="6"/>
      <c r="CX142" s="6"/>
      <c r="CY142" s="6"/>
      <c r="CZ142" s="6"/>
      <c r="DA142" s="17"/>
      <c r="DB142" s="17"/>
      <c r="DC142" s="17"/>
      <c r="DD142" s="17"/>
      <c r="DE142" s="17"/>
    </row>
    <row r="143" spans="1:109" s="24" customFormat="1" ht="12.75" customHeight="1">
      <c r="A143" s="17"/>
      <c r="B143" s="50"/>
      <c r="C143" s="17"/>
      <c r="D143" s="17"/>
      <c r="E143" s="17"/>
      <c r="F143" s="17"/>
      <c r="G143" s="1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17"/>
      <c r="CP143" s="6"/>
      <c r="CQ143" s="17"/>
      <c r="CR143" s="17"/>
      <c r="CS143" s="6"/>
      <c r="CT143" s="6"/>
      <c r="CU143" s="6"/>
      <c r="CV143" s="6"/>
      <c r="CW143" s="6"/>
      <c r="CX143" s="6"/>
      <c r="CY143" s="6"/>
      <c r="CZ143" s="6"/>
      <c r="DA143" s="17"/>
      <c r="DB143" s="17"/>
      <c r="DC143" s="17"/>
      <c r="DD143" s="17"/>
      <c r="DE143" s="17"/>
    </row>
    <row r="144" spans="1:109" s="24" customFormat="1" ht="12.75" customHeight="1">
      <c r="A144" s="17"/>
      <c r="B144" s="50"/>
      <c r="C144" s="17"/>
      <c r="D144" s="17"/>
      <c r="E144" s="17"/>
      <c r="F144" s="17"/>
      <c r="G144" s="1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17"/>
      <c r="CP144" s="6"/>
      <c r="CQ144" s="17"/>
      <c r="CR144" s="17"/>
      <c r="CS144" s="6"/>
      <c r="CT144" s="6"/>
      <c r="CU144" s="6"/>
      <c r="CV144" s="6"/>
      <c r="CW144" s="6"/>
      <c r="CX144" s="6"/>
      <c r="CY144" s="6"/>
      <c r="CZ144" s="6"/>
      <c r="DA144" s="17"/>
      <c r="DB144" s="17"/>
      <c r="DC144" s="17"/>
      <c r="DD144" s="17"/>
      <c r="DE144" s="17"/>
    </row>
    <row r="145" spans="1:109" s="24" customFormat="1" ht="12.75" customHeight="1">
      <c r="A145" s="17"/>
      <c r="B145" s="50"/>
      <c r="C145" s="17"/>
      <c r="D145" s="17"/>
      <c r="E145" s="17"/>
      <c r="F145" s="17"/>
      <c r="G145" s="1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17"/>
      <c r="CP145" s="6"/>
      <c r="CQ145" s="17"/>
      <c r="CR145" s="17"/>
      <c r="CS145" s="6"/>
      <c r="CT145" s="6"/>
      <c r="CU145" s="6"/>
      <c r="CV145" s="6"/>
      <c r="CW145" s="6"/>
      <c r="CX145" s="6"/>
      <c r="CY145" s="6"/>
      <c r="CZ145" s="6"/>
      <c r="DA145" s="17"/>
      <c r="DB145" s="17"/>
      <c r="DC145" s="17"/>
      <c r="DD145" s="17"/>
      <c r="DE145" s="17"/>
    </row>
    <row r="146" spans="1:109" s="24" customFormat="1" ht="12.75" customHeight="1">
      <c r="A146" s="17"/>
      <c r="B146" s="50"/>
      <c r="C146" s="17"/>
      <c r="D146" s="17"/>
      <c r="E146" s="17"/>
      <c r="F146" s="17"/>
      <c r="G146" s="1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17"/>
      <c r="CP146" s="6"/>
      <c r="CQ146" s="17"/>
      <c r="CR146" s="17"/>
      <c r="CS146" s="6"/>
      <c r="CT146" s="6"/>
      <c r="CU146" s="6"/>
      <c r="CV146" s="6"/>
      <c r="CW146" s="6"/>
      <c r="CX146" s="6"/>
      <c r="CY146" s="6"/>
      <c r="CZ146" s="6"/>
      <c r="DA146" s="17"/>
      <c r="DB146" s="17"/>
      <c r="DC146" s="17"/>
      <c r="DD146" s="17"/>
      <c r="DE146" s="17"/>
    </row>
    <row r="147" spans="1:109" s="24" customFormat="1" ht="12.75" customHeight="1">
      <c r="A147" s="17"/>
      <c r="B147" s="50"/>
      <c r="C147" s="17"/>
      <c r="D147" s="17"/>
      <c r="E147" s="17"/>
      <c r="F147" s="17"/>
      <c r="G147" s="1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17"/>
      <c r="CP147" s="6"/>
      <c r="CQ147" s="17"/>
      <c r="CR147" s="17"/>
      <c r="CS147" s="6"/>
      <c r="CT147" s="6"/>
      <c r="CU147" s="6"/>
      <c r="CV147" s="6"/>
      <c r="CW147" s="6"/>
      <c r="CX147" s="6"/>
      <c r="CY147" s="6"/>
      <c r="CZ147" s="6"/>
      <c r="DA147" s="17"/>
      <c r="DB147" s="17"/>
      <c r="DC147" s="17"/>
      <c r="DD147" s="17"/>
      <c r="DE147" s="17"/>
    </row>
    <row r="148" spans="1:109" s="24" customFormat="1" ht="12.75" customHeight="1">
      <c r="A148" s="17"/>
      <c r="B148" s="50"/>
      <c r="C148" s="17"/>
      <c r="D148" s="17"/>
      <c r="E148" s="17"/>
      <c r="F148" s="17"/>
      <c r="G148" s="1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17"/>
      <c r="CP148" s="6"/>
      <c r="CQ148" s="17"/>
      <c r="CR148" s="17"/>
      <c r="CS148" s="6"/>
      <c r="CT148" s="6"/>
      <c r="CU148" s="6"/>
      <c r="CV148" s="6"/>
      <c r="CW148" s="6"/>
      <c r="CX148" s="6"/>
      <c r="CY148" s="6"/>
      <c r="CZ148" s="6"/>
      <c r="DA148" s="17"/>
      <c r="DB148" s="17"/>
      <c r="DC148" s="17"/>
      <c r="DD148" s="17"/>
      <c r="DE148" s="17"/>
    </row>
    <row r="149" spans="1:109" s="24" customFormat="1" ht="12.75" customHeight="1">
      <c r="A149" s="17"/>
      <c r="B149" s="50"/>
      <c r="C149" s="17"/>
      <c r="D149" s="17"/>
      <c r="E149" s="17"/>
      <c r="F149" s="17"/>
      <c r="G149" s="1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17"/>
      <c r="CP149" s="6"/>
      <c r="CQ149" s="17"/>
      <c r="CR149" s="17"/>
      <c r="CS149" s="6"/>
      <c r="CT149" s="6"/>
      <c r="CU149" s="6"/>
      <c r="CV149" s="6"/>
      <c r="CW149" s="6"/>
      <c r="CX149" s="6"/>
      <c r="CY149" s="6"/>
      <c r="CZ149" s="6"/>
      <c r="DA149" s="17"/>
      <c r="DB149" s="17"/>
      <c r="DC149" s="17"/>
      <c r="DD149" s="17"/>
      <c r="DE149" s="17"/>
    </row>
    <row r="150" spans="1:109" s="24" customFormat="1" ht="12.75" customHeight="1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  <c r="CT150" s="6"/>
      <c r="CU150" s="6"/>
      <c r="CV150" s="6"/>
      <c r="CW150" s="6"/>
      <c r="CX150" s="6"/>
      <c r="CY150" s="6"/>
      <c r="CZ150" s="6"/>
    </row>
    <row r="151" spans="1:109" s="24" customFormat="1" ht="12.75" customHeight="1">
      <c r="A151" s="7"/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  <c r="CT151" s="6"/>
      <c r="CU151" s="6"/>
      <c r="CV151" s="6"/>
      <c r="CW151" s="6"/>
      <c r="CX151" s="6"/>
      <c r="CY151" s="6"/>
      <c r="CZ151" s="6"/>
    </row>
    <row r="152" spans="1:109" s="24" customFormat="1" ht="12.75" customHeight="1">
      <c r="A152" s="7"/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  <c r="CT152" s="6"/>
      <c r="CU152" s="6"/>
      <c r="CV152" s="6"/>
      <c r="CW152" s="6"/>
      <c r="CX152" s="6"/>
      <c r="CY152" s="6"/>
      <c r="CZ152" s="6"/>
    </row>
    <row r="153" spans="1:109" s="24" customFormat="1" ht="12.75" customHeight="1">
      <c r="A153" s="7"/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  <c r="CT153" s="6"/>
      <c r="CU153" s="6"/>
      <c r="CV153" s="6"/>
      <c r="CW153" s="6"/>
      <c r="CX153" s="6"/>
      <c r="CY153" s="6"/>
      <c r="CZ153" s="6"/>
    </row>
    <row r="154" spans="1:109" s="24" customFormat="1" ht="12.75" customHeight="1">
      <c r="A154" s="9"/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  <c r="CT154" s="6"/>
      <c r="CU154" s="6"/>
      <c r="CV154" s="6"/>
      <c r="CW154" s="6"/>
      <c r="CX154" s="6"/>
      <c r="CY154" s="6"/>
      <c r="CZ154" s="6"/>
    </row>
    <row r="155" spans="1:109" s="24" customFormat="1" ht="12.75" customHeight="1">
      <c r="A155" s="9"/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  <c r="CT155" s="6"/>
      <c r="CU155" s="6"/>
      <c r="CV155" s="6"/>
      <c r="CW155" s="6"/>
      <c r="CX155" s="6"/>
      <c r="CY155" s="6"/>
      <c r="CZ155" s="6"/>
    </row>
    <row r="156" spans="1:109" s="24" customFormat="1" ht="12.75" customHeight="1">
      <c r="A156" s="9"/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  <c r="CT156" s="6"/>
      <c r="CU156" s="6"/>
      <c r="CV156" s="6"/>
      <c r="CW156" s="6"/>
      <c r="CX156" s="6"/>
      <c r="CY156" s="6"/>
      <c r="CZ156" s="6"/>
    </row>
    <row r="157" spans="1:109" s="24" customFormat="1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  <c r="CT157" s="6"/>
      <c r="CU157" s="6"/>
      <c r="CV157" s="6"/>
      <c r="CW157" s="6"/>
      <c r="CX157" s="6"/>
      <c r="CY157" s="6"/>
      <c r="CZ157" s="6"/>
    </row>
    <row r="158" spans="1:109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  <c r="CT158" s="6"/>
      <c r="CU158" s="6"/>
      <c r="CV158" s="6"/>
      <c r="CW158" s="6"/>
      <c r="CX158" s="6"/>
      <c r="CY158" s="6"/>
      <c r="CZ158" s="6"/>
    </row>
    <row r="159" spans="1:109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  <c r="CT159" s="6"/>
      <c r="CU159" s="6"/>
      <c r="CV159" s="6"/>
      <c r="CW159" s="6"/>
      <c r="CX159" s="6"/>
      <c r="CY159" s="6"/>
      <c r="CZ159" s="6"/>
    </row>
    <row r="160" spans="1:109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  <c r="CT160" s="6"/>
      <c r="CU160" s="6"/>
      <c r="CV160" s="6"/>
      <c r="CW160" s="6"/>
      <c r="CX160" s="6"/>
      <c r="CY160" s="6"/>
      <c r="CZ160" s="6"/>
    </row>
    <row r="161" spans="10:104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  <c r="CT161" s="6"/>
      <c r="CU161" s="6"/>
      <c r="CV161" s="6"/>
      <c r="CW161" s="6"/>
      <c r="CX161" s="6"/>
      <c r="CY161" s="6"/>
      <c r="CZ161" s="6"/>
    </row>
    <row r="162" spans="10:104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  <c r="CT162" s="24"/>
      <c r="CU162" s="24"/>
      <c r="CV162" s="24"/>
      <c r="CW162" s="24"/>
      <c r="CX162" s="24"/>
      <c r="CY162" s="24"/>
      <c r="CZ162" s="24"/>
    </row>
    <row r="163" spans="10:104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104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104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104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104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104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104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104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104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104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104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104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104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104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BJ4:BL4"/>
    <mergeCell ref="BG4:BI4"/>
    <mergeCell ref="AU4:AW4"/>
    <mergeCell ref="AR4:AT4"/>
    <mergeCell ref="AO4:AQ4"/>
    <mergeCell ref="BY4:CA4"/>
    <mergeCell ref="BV4:BX4"/>
    <mergeCell ref="BS4:BU4"/>
    <mergeCell ref="BP4:BR4"/>
    <mergeCell ref="BM4:BO4"/>
    <mergeCell ref="CN4:CP4"/>
    <mergeCell ref="CK4:CM4"/>
    <mergeCell ref="CH4:CJ4"/>
    <mergeCell ref="CE4:CG4"/>
    <mergeCell ref="CB4:CD4"/>
    <mergeCell ref="Z4:AB4"/>
    <mergeCell ref="W4:Y4"/>
    <mergeCell ref="T4:V4"/>
    <mergeCell ref="K4:M4"/>
    <mergeCell ref="H4:J4"/>
    <mergeCell ref="Q4:S4"/>
    <mergeCell ref="N4:P4"/>
    <mergeCell ref="CQ4:CS4"/>
    <mergeCell ref="BD4:BF4"/>
    <mergeCell ref="BA4:BC4"/>
    <mergeCell ref="AX4:AZ4"/>
    <mergeCell ref="A6:D6"/>
    <mergeCell ref="G4:G5"/>
    <mergeCell ref="A4:A5"/>
    <mergeCell ref="B4:B5"/>
    <mergeCell ref="C4:C5"/>
    <mergeCell ref="D4:D5"/>
    <mergeCell ref="E4:E5"/>
    <mergeCell ref="F4:F5"/>
    <mergeCell ref="AL4:AN4"/>
    <mergeCell ref="AI4:AK4"/>
    <mergeCell ref="AF4:AH4"/>
    <mergeCell ref="AC4:AE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4" max="6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1" width="5.6640625" style="14" customWidth="1"/>
    <col min="32" max="43" width="5.6640625" style="14" hidden="1" customWidth="1"/>
    <col min="44" max="46" width="5.6640625" style="14" customWidth="1"/>
    <col min="47" max="52" width="5.6640625" style="14" hidden="1" customWidth="1"/>
    <col min="53" max="58" width="5.6640625" style="14" customWidth="1"/>
    <col min="59" max="61" width="5.6640625" style="14" hidden="1" customWidth="1"/>
    <col min="62" max="64" width="5.6640625" style="14" customWidth="1"/>
    <col min="65" max="67" width="5.6640625" style="14" hidden="1" customWidth="1"/>
    <col min="68" max="76" width="5.6640625" style="14" customWidth="1"/>
    <col min="77" max="91" width="5.6640625" style="14" hidden="1" customWidth="1"/>
    <col min="92" max="97" width="5.6640625" style="14" customWidth="1"/>
    <col min="98" max="16384" width="11" style="14"/>
  </cols>
  <sheetData>
    <row r="1" spans="1:136" ht="13.6">
      <c r="A1" s="13" t="s">
        <v>0</v>
      </c>
      <c r="B1" s="13"/>
      <c r="C1" s="13"/>
    </row>
    <row r="2" spans="1:136" ht="13.6">
      <c r="A2" s="13" t="s">
        <v>257</v>
      </c>
      <c r="B2" s="13"/>
      <c r="C2" s="13"/>
    </row>
    <row r="3" spans="1:136" ht="3.75" customHeight="1">
      <c r="A3" s="16"/>
      <c r="B3" s="16"/>
      <c r="C3" s="16"/>
    </row>
    <row r="4" spans="1:136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8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12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248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136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136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215</v>
      </c>
      <c r="I6" s="2">
        <v>781</v>
      </c>
      <c r="J6" s="2">
        <f>SUM(H6:I6)</f>
        <v>996</v>
      </c>
      <c r="K6" s="2">
        <v>135</v>
      </c>
      <c r="L6" s="2">
        <v>389</v>
      </c>
      <c r="M6" s="2">
        <f>SUM(K6:L6)</f>
        <v>524</v>
      </c>
      <c r="N6" s="2">
        <v>452</v>
      </c>
      <c r="O6" s="2">
        <v>675</v>
      </c>
      <c r="P6" s="2">
        <f>SUM(N6:O6)</f>
        <v>1127</v>
      </c>
      <c r="Q6" s="2">
        <v>58</v>
      </c>
      <c r="R6" s="2">
        <v>311</v>
      </c>
      <c r="S6" s="2">
        <f>SUM(Q6:R6)</f>
        <v>369</v>
      </c>
      <c r="T6" s="2" t="s">
        <v>35</v>
      </c>
      <c r="U6" s="2" t="s">
        <v>35</v>
      </c>
      <c r="V6" s="2">
        <f>SUM(T6:U6)</f>
        <v>0</v>
      </c>
      <c r="W6" s="2">
        <v>77</v>
      </c>
      <c r="X6" s="2">
        <v>215</v>
      </c>
      <c r="Y6" s="2">
        <f>SUM(W6:X6)</f>
        <v>292</v>
      </c>
      <c r="Z6" s="2" t="s">
        <v>35</v>
      </c>
      <c r="AA6" s="2" t="s">
        <v>35</v>
      </c>
      <c r="AB6" s="2">
        <f>SUM(Z6:AA6)</f>
        <v>0</v>
      </c>
      <c r="AC6" s="2">
        <v>38</v>
      </c>
      <c r="AD6" s="2">
        <v>70</v>
      </c>
      <c r="AE6" s="2">
        <f>SUM(AC6:AD6)</f>
        <v>108</v>
      </c>
      <c r="AF6" s="2" t="s">
        <v>35</v>
      </c>
      <c r="AG6" s="2" t="s">
        <v>35</v>
      </c>
      <c r="AH6" s="2">
        <f>SUM(AF6:AG6)</f>
        <v>0</v>
      </c>
      <c r="AI6" s="2" t="s">
        <v>35</v>
      </c>
      <c r="AJ6" s="2" t="s">
        <v>35</v>
      </c>
      <c r="AK6" s="2">
        <f>SUM(AI6:AJ6)</f>
        <v>0</v>
      </c>
      <c r="AL6" s="2" t="s">
        <v>35</v>
      </c>
      <c r="AM6" s="2" t="s">
        <v>35</v>
      </c>
      <c r="AN6" s="2">
        <f>SUM(AL6:AM6)</f>
        <v>0</v>
      </c>
      <c r="AO6" s="2" t="s">
        <v>35</v>
      </c>
      <c r="AP6" s="2" t="s">
        <v>35</v>
      </c>
      <c r="AQ6" s="2">
        <f>SUM(AO6:AP6)</f>
        <v>0</v>
      </c>
      <c r="AR6" s="2">
        <v>56</v>
      </c>
      <c r="AS6" s="2">
        <v>58</v>
      </c>
      <c r="AT6" s="2">
        <f>SUM(AR6:AS6)</f>
        <v>114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101</v>
      </c>
      <c r="BB6" s="2">
        <v>124</v>
      </c>
      <c r="BC6" s="2">
        <f>SUM(BA6:BB6)</f>
        <v>225</v>
      </c>
      <c r="BD6" s="2">
        <v>10</v>
      </c>
      <c r="BE6" s="2">
        <v>7</v>
      </c>
      <c r="BF6" s="2">
        <f>SUM(BD6:BE6)</f>
        <v>17</v>
      </c>
      <c r="BG6" s="2" t="s">
        <v>35</v>
      </c>
      <c r="BH6" s="2" t="s">
        <v>35</v>
      </c>
      <c r="BI6" s="2">
        <f>SUM(BG6:BH6)</f>
        <v>0</v>
      </c>
      <c r="BJ6" s="2">
        <v>3</v>
      </c>
      <c r="BK6" s="2">
        <v>26</v>
      </c>
      <c r="BL6" s="2">
        <f>SUM(BJ6:BK6)</f>
        <v>29</v>
      </c>
      <c r="BM6" s="2" t="s">
        <v>35</v>
      </c>
      <c r="BN6" s="2" t="s">
        <v>35</v>
      </c>
      <c r="BO6" s="2">
        <f>SUM(BM6:BN6)</f>
        <v>0</v>
      </c>
      <c r="BP6" s="2">
        <v>2</v>
      </c>
      <c r="BQ6" s="2">
        <v>15</v>
      </c>
      <c r="BR6" s="2">
        <f>SUM(BP6:BQ6)</f>
        <v>17</v>
      </c>
      <c r="BS6" s="2">
        <v>3</v>
      </c>
      <c r="BT6" s="2">
        <v>30</v>
      </c>
      <c r="BU6" s="2">
        <f>SUM(BS6:BT6)</f>
        <v>33</v>
      </c>
      <c r="BV6" s="2">
        <v>1</v>
      </c>
      <c r="BW6" s="2">
        <v>20</v>
      </c>
      <c r="BX6" s="2">
        <f>SUM(BV6:BW6)</f>
        <v>21</v>
      </c>
      <c r="BY6" s="2" t="s">
        <v>35</v>
      </c>
      <c r="BZ6" s="2" t="s">
        <v>35</v>
      </c>
      <c r="CA6" s="2">
        <f>SUM(BY6:BZ6)</f>
        <v>0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94</v>
      </c>
      <c r="CO6" s="2">
        <v>212</v>
      </c>
      <c r="CP6" s="2">
        <f>SUM(CN6:CO6)</f>
        <v>306</v>
      </c>
      <c r="CQ6" s="2">
        <v>1245</v>
      </c>
      <c r="CR6" s="2">
        <v>2933</v>
      </c>
      <c r="CS6" s="2">
        <f>SUM(CQ6:CR6)</f>
        <v>4178</v>
      </c>
      <c r="CT6" s="118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136" s="155" customFormat="1" ht="3.75" customHeight="1">
      <c r="A8" s="185"/>
      <c r="B8" s="186"/>
      <c r="C8" s="187"/>
      <c r="D8" s="185"/>
      <c r="E8" s="183"/>
      <c r="G8" s="188"/>
    </row>
    <row r="9" spans="1:136" s="17" customFormat="1" ht="12.75" customHeight="1">
      <c r="A9" s="45">
        <v>1</v>
      </c>
      <c r="B9" s="26" t="s">
        <v>201</v>
      </c>
      <c r="C9" s="27">
        <v>261</v>
      </c>
      <c r="D9" s="28" t="s">
        <v>34</v>
      </c>
      <c r="E9" s="17">
        <v>336822</v>
      </c>
      <c r="F9" s="17">
        <v>4</v>
      </c>
      <c r="G9" s="6" t="s">
        <v>272</v>
      </c>
      <c r="H9" s="6">
        <v>5</v>
      </c>
      <c r="I9" s="6">
        <v>22</v>
      </c>
      <c r="J9" s="6">
        <f>IF(OR(ISNUMBER(I9),ISNUMBER(H9)),SUM(H9:I9),"0")</f>
        <v>27</v>
      </c>
      <c r="K9" s="6">
        <v>2</v>
      </c>
      <c r="L9" s="6">
        <v>6</v>
      </c>
      <c r="M9" s="6">
        <f>IF(OR(ISNUMBER(L9),ISNUMBER(K9)),SUM(K9:L9),"0")</f>
        <v>8</v>
      </c>
      <c r="N9" s="6">
        <v>27</v>
      </c>
      <c r="O9" s="6">
        <v>22</v>
      </c>
      <c r="P9" s="6">
        <f>IF(OR(ISNUMBER(O9),ISNUMBER(N9)),SUM(N9:O9),"0")</f>
        <v>49</v>
      </c>
      <c r="Q9" s="6">
        <v>4</v>
      </c>
      <c r="R9" s="6">
        <v>22</v>
      </c>
      <c r="S9" s="6">
        <f>IF(OR(ISNUMBER(R9),ISNUMBER(Q9)),SUM(Q9:R9),"0")</f>
        <v>26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 t="s">
        <v>35</v>
      </c>
      <c r="AD9" s="6">
        <v>1</v>
      </c>
      <c r="AE9" s="6">
        <f>IF(OR(ISNUMBER(AD9),ISNUMBER(AC9)),SUM(AC9:AD9),"0")</f>
        <v>1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 t="s">
        <v>35</v>
      </c>
      <c r="AM9" s="6" t="s">
        <v>35</v>
      </c>
      <c r="AN9" s="6" t="str">
        <f>IF(OR(ISNUMBER(AM9),ISNUMBER(AL9)),SUM(AL9:AM9),"0")</f>
        <v>0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3</v>
      </c>
      <c r="BB9" s="6">
        <v>4</v>
      </c>
      <c r="BC9" s="6">
        <f>IF(OR(ISNUMBER(BB9),ISNUMBER(BA9)),SUM(BA9:BB9),"0")</f>
        <v>7</v>
      </c>
      <c r="BD9" s="6">
        <v>1</v>
      </c>
      <c r="BE9" s="6">
        <v>2</v>
      </c>
      <c r="BF9" s="6">
        <f>IF(OR(ISNUMBER(BE9),ISNUMBER(BD9)),SUM(BD9:BE9),"0")</f>
        <v>3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>
        <v>1</v>
      </c>
      <c r="BL9" s="6">
        <f>IF(OR(ISNUMBER(BK9),ISNUMBER(BJ9)),SUM(BJ9:BK9),"0")</f>
        <v>1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 t="s">
        <v>35</v>
      </c>
      <c r="BR9" s="6" t="str">
        <f>IF(OR(ISNUMBER(BQ9),ISNUMBER(BP9)),SUM(BP9:BQ9),"0")</f>
        <v>0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>
        <v>2</v>
      </c>
      <c r="CO9" s="6">
        <v>1</v>
      </c>
      <c r="CP9" s="6">
        <f>IF(OR(ISNUMBER(CO9),ISNUMBER(CN9)),SUM(CN9:CO9),"0")</f>
        <v>3</v>
      </c>
      <c r="CQ9" s="6">
        <v>44</v>
      </c>
      <c r="CR9" s="6">
        <v>81</v>
      </c>
      <c r="CS9" s="6">
        <f>IF(OR(ISNUMBER(CR9),ISNUMBER(CQ9)),SUM(CQ9:CR9),"0")</f>
        <v>125</v>
      </c>
    </row>
    <row r="10" spans="1:136" s="17" customFormat="1" ht="12.75" customHeight="1">
      <c r="A10" s="45">
        <v>2</v>
      </c>
      <c r="B10" s="26" t="s">
        <v>202</v>
      </c>
      <c r="C10" s="27">
        <v>351</v>
      </c>
      <c r="D10" s="28" t="s">
        <v>36</v>
      </c>
      <c r="E10" s="17">
        <v>122686</v>
      </c>
      <c r="F10" s="17">
        <v>4</v>
      </c>
      <c r="G10" s="6" t="s">
        <v>272</v>
      </c>
      <c r="H10" s="6">
        <v>2</v>
      </c>
      <c r="I10" s="6">
        <v>13</v>
      </c>
      <c r="J10" s="6">
        <f t="shared" ref="J10:J73" si="0">IF(OR(ISNUMBER(I10),ISNUMBER(H10)),SUM(H10:I10),"0")</f>
        <v>15</v>
      </c>
      <c r="K10" s="6" t="s">
        <v>35</v>
      </c>
      <c r="L10" s="6">
        <v>3</v>
      </c>
      <c r="M10" s="6">
        <f t="shared" ref="M10:M73" si="1">IF(OR(ISNUMBER(L10),ISNUMBER(K10)),SUM(K10:L10),"0")</f>
        <v>3</v>
      </c>
      <c r="N10" s="6">
        <v>15</v>
      </c>
      <c r="O10" s="6">
        <v>13</v>
      </c>
      <c r="P10" s="6">
        <f t="shared" ref="P10:P73" si="2">IF(OR(ISNUMBER(O10),ISNUMBER(N10)),SUM(N10:O10),"0")</f>
        <v>28</v>
      </c>
      <c r="Q10" s="6">
        <v>1</v>
      </c>
      <c r="R10" s="6">
        <v>7</v>
      </c>
      <c r="S10" s="6">
        <f t="shared" ref="S10:S73" si="3">IF(OR(ISNUMBER(R10),ISNUMBER(Q10)),SUM(Q10:R10),"0")</f>
        <v>8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 t="s">
        <v>35</v>
      </c>
      <c r="AD10" s="6">
        <v>2</v>
      </c>
      <c r="AE10" s="6">
        <f t="shared" ref="AE10:AE73" si="7">IF(OR(ISNUMBER(AD10),ISNUMBER(AC10)),SUM(AC10:AD10),"0")</f>
        <v>2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 t="s">
        <v>35</v>
      </c>
      <c r="AM10" s="6" t="s">
        <v>35</v>
      </c>
      <c r="AN10" s="6" t="str">
        <f t="shared" ref="AN10:AN73" si="10">IF(OR(ISNUMBER(AM10),ISNUMBER(AL10)),SUM(AL10:AM10),"0")</f>
        <v>0</v>
      </c>
      <c r="AO10" s="6" t="s">
        <v>35</v>
      </c>
      <c r="AP10" s="6" t="s">
        <v>35</v>
      </c>
      <c r="AQ10" s="6" t="str">
        <f t="shared" ref="AQ10:AQ73" si="11">IF(OR(ISNUMBER(AP10),ISNUMBER(AO10)),SUM(AO10:AP10),"0")</f>
        <v>0</v>
      </c>
      <c r="AR10" s="6" t="s">
        <v>35</v>
      </c>
      <c r="AS10" s="6" t="s">
        <v>35</v>
      </c>
      <c r="AT10" s="6" t="str">
        <f t="shared" ref="AT10:AT73" si="12">IF(OR(ISNUMBER(AS10),ISNUMBER(AR10)),SUM(AR10:AS10),"0")</f>
        <v>0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8</v>
      </c>
      <c r="BB10" s="6">
        <v>8</v>
      </c>
      <c r="BC10" s="6">
        <f t="shared" ref="BC10:BC73" si="15">IF(OR(ISNUMBER(BB10),ISNUMBER(BA10)),SUM(BA10:BB10),"0")</f>
        <v>16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>
        <v>1</v>
      </c>
      <c r="BK10" s="6">
        <v>2</v>
      </c>
      <c r="BL10" s="6">
        <f t="shared" ref="BL10:BL73" si="18">IF(OR(ISNUMBER(BK10),ISNUMBER(BJ10)),SUM(BJ10:BK10),"0")</f>
        <v>3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>
        <v>1</v>
      </c>
      <c r="BR10" s="6">
        <f t="shared" ref="BR10:BR73" si="20">IF(OR(ISNUMBER(BQ10),ISNUMBER(BP10)),SUM(BP10:BQ10),"0")</f>
        <v>1</v>
      </c>
      <c r="BS10" s="6" t="s">
        <v>35</v>
      </c>
      <c r="BT10" s="6">
        <v>1</v>
      </c>
      <c r="BU10" s="6">
        <f t="shared" ref="BU10:BU73" si="21">IF(OR(ISNUMBER(BT10),ISNUMBER(BS10)),SUM(BS10:BT10),"0")</f>
        <v>1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 t="s">
        <v>35</v>
      </c>
      <c r="CO10" s="6">
        <v>3</v>
      </c>
      <c r="CP10" s="6">
        <f t="shared" ref="CP10:CP73" si="28">IF(OR(ISNUMBER(CO10),ISNUMBER(CN10)),SUM(CN10:CO10),"0")</f>
        <v>3</v>
      </c>
      <c r="CQ10" s="6">
        <v>27</v>
      </c>
      <c r="CR10" s="6">
        <v>53</v>
      </c>
      <c r="CS10" s="6">
        <f t="shared" ref="CS10:CS73" si="29">IF(OR(ISNUMBER(CR10),ISNUMBER(CQ10)),SUM(CQ10:CR10),"0")</f>
        <v>80</v>
      </c>
    </row>
    <row r="11" spans="1:136" s="17" customFormat="1" ht="12.75" customHeight="1">
      <c r="A11" s="45">
        <v>12</v>
      </c>
      <c r="B11" s="26" t="s">
        <v>203</v>
      </c>
      <c r="C11" s="27">
        <v>2701</v>
      </c>
      <c r="D11" s="28" t="s">
        <v>37</v>
      </c>
      <c r="E11" s="17">
        <v>166678</v>
      </c>
      <c r="F11" s="17">
        <v>4</v>
      </c>
      <c r="G11" s="6" t="s">
        <v>272</v>
      </c>
      <c r="H11" s="6">
        <v>4</v>
      </c>
      <c r="I11" s="6">
        <v>12</v>
      </c>
      <c r="J11" s="6">
        <f t="shared" si="0"/>
        <v>16</v>
      </c>
      <c r="K11" s="6">
        <v>2</v>
      </c>
      <c r="L11" s="6">
        <v>11</v>
      </c>
      <c r="M11" s="6">
        <f t="shared" si="1"/>
        <v>13</v>
      </c>
      <c r="N11" s="6">
        <v>19</v>
      </c>
      <c r="O11" s="6">
        <v>20</v>
      </c>
      <c r="P11" s="6">
        <f t="shared" si="2"/>
        <v>39</v>
      </c>
      <c r="Q11" s="6" t="s">
        <v>35</v>
      </c>
      <c r="R11" s="6">
        <v>1</v>
      </c>
      <c r="S11" s="6">
        <f t="shared" si="3"/>
        <v>1</v>
      </c>
      <c r="T11" s="6" t="s">
        <v>35</v>
      </c>
      <c r="U11" s="6" t="s">
        <v>35</v>
      </c>
      <c r="V11" s="6" t="str">
        <f t="shared" si="4"/>
        <v>0</v>
      </c>
      <c r="W11" s="6">
        <v>3</v>
      </c>
      <c r="X11" s="6">
        <v>13</v>
      </c>
      <c r="Y11" s="6">
        <f t="shared" si="5"/>
        <v>16</v>
      </c>
      <c r="Z11" s="6" t="s">
        <v>35</v>
      </c>
      <c r="AA11" s="6" t="s">
        <v>35</v>
      </c>
      <c r="AB11" s="6" t="str">
        <f t="shared" si="6"/>
        <v>0</v>
      </c>
      <c r="AC11" s="6">
        <v>3</v>
      </c>
      <c r="AD11" s="6">
        <v>3</v>
      </c>
      <c r="AE11" s="6">
        <f t="shared" si="7"/>
        <v>6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 t="s">
        <v>35</v>
      </c>
      <c r="AM11" s="6" t="s">
        <v>35</v>
      </c>
      <c r="AN11" s="6" t="str">
        <f t="shared" si="10"/>
        <v>0</v>
      </c>
      <c r="AO11" s="6" t="s">
        <v>35</v>
      </c>
      <c r="AP11" s="6" t="s">
        <v>35</v>
      </c>
      <c r="AQ11" s="6" t="str">
        <f t="shared" si="11"/>
        <v>0</v>
      </c>
      <c r="AR11" s="6" t="s">
        <v>35</v>
      </c>
      <c r="AS11" s="6" t="s">
        <v>35</v>
      </c>
      <c r="AT11" s="6" t="str">
        <f t="shared" si="12"/>
        <v>0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7</v>
      </c>
      <c r="BB11" s="6">
        <v>6</v>
      </c>
      <c r="BC11" s="6">
        <f t="shared" si="15"/>
        <v>13</v>
      </c>
      <c r="BD11" s="6">
        <v>7</v>
      </c>
      <c r="BE11" s="6" t="s">
        <v>35</v>
      </c>
      <c r="BF11" s="6">
        <f t="shared" si="16"/>
        <v>7</v>
      </c>
      <c r="BG11" s="6" t="s">
        <v>35</v>
      </c>
      <c r="BH11" s="6" t="s">
        <v>35</v>
      </c>
      <c r="BI11" s="6" t="str">
        <f t="shared" si="17"/>
        <v>0</v>
      </c>
      <c r="BJ11" s="6">
        <v>1</v>
      </c>
      <c r="BK11" s="6">
        <v>2</v>
      </c>
      <c r="BL11" s="6">
        <f t="shared" si="18"/>
        <v>3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 t="s">
        <v>35</v>
      </c>
      <c r="BR11" s="6" t="str">
        <f t="shared" si="20"/>
        <v>0</v>
      </c>
      <c r="BS11" s="6" t="s">
        <v>35</v>
      </c>
      <c r="BT11" s="6">
        <v>2</v>
      </c>
      <c r="BU11" s="6">
        <f t="shared" si="21"/>
        <v>2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>
        <v>1</v>
      </c>
      <c r="CO11" s="6">
        <v>13</v>
      </c>
      <c r="CP11" s="6">
        <f t="shared" si="28"/>
        <v>14</v>
      </c>
      <c r="CQ11" s="6">
        <v>47</v>
      </c>
      <c r="CR11" s="6">
        <v>83</v>
      </c>
      <c r="CS11" s="6">
        <f t="shared" si="29"/>
        <v>130</v>
      </c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</row>
    <row r="12" spans="1:136" s="17" customFormat="1" ht="12.75" customHeight="1">
      <c r="A12" s="45">
        <v>22</v>
      </c>
      <c r="B12" s="26" t="s">
        <v>204</v>
      </c>
      <c r="C12" s="27">
        <v>5586</v>
      </c>
      <c r="D12" s="28" t="s">
        <v>38</v>
      </c>
      <c r="E12" s="17">
        <v>114518</v>
      </c>
      <c r="F12" s="17">
        <v>4</v>
      </c>
      <c r="G12" s="6" t="s">
        <v>272</v>
      </c>
      <c r="H12" s="6">
        <v>6</v>
      </c>
      <c r="I12" s="6">
        <v>20</v>
      </c>
      <c r="J12" s="6">
        <f t="shared" si="0"/>
        <v>26</v>
      </c>
      <c r="K12" s="6" t="s">
        <v>35</v>
      </c>
      <c r="L12" s="6" t="s">
        <v>35</v>
      </c>
      <c r="M12" s="6" t="str">
        <f t="shared" si="1"/>
        <v>0</v>
      </c>
      <c r="N12" s="6">
        <v>10</v>
      </c>
      <c r="O12" s="6">
        <v>23</v>
      </c>
      <c r="P12" s="6">
        <f t="shared" si="2"/>
        <v>33</v>
      </c>
      <c r="Q12" s="6" t="s">
        <v>35</v>
      </c>
      <c r="R12" s="6" t="s">
        <v>35</v>
      </c>
      <c r="S12" s="6" t="str">
        <f t="shared" si="3"/>
        <v>0</v>
      </c>
      <c r="T12" s="6" t="s">
        <v>35</v>
      </c>
      <c r="U12" s="6" t="s">
        <v>35</v>
      </c>
      <c r="V12" s="6" t="str">
        <f t="shared" si="4"/>
        <v>0</v>
      </c>
      <c r="W12" s="6">
        <v>4</v>
      </c>
      <c r="X12" s="6">
        <v>10</v>
      </c>
      <c r="Y12" s="6">
        <f t="shared" si="5"/>
        <v>14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 t="s">
        <v>35</v>
      </c>
      <c r="AE12" s="6" t="str">
        <f t="shared" si="7"/>
        <v>0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 t="s">
        <v>35</v>
      </c>
      <c r="AM12" s="6" t="s">
        <v>35</v>
      </c>
      <c r="AN12" s="6" t="str">
        <f t="shared" si="10"/>
        <v>0</v>
      </c>
      <c r="AO12" s="6" t="s">
        <v>35</v>
      </c>
      <c r="AP12" s="6" t="s">
        <v>35</v>
      </c>
      <c r="AQ12" s="6" t="str">
        <f t="shared" si="11"/>
        <v>0</v>
      </c>
      <c r="AR12" s="6">
        <v>7</v>
      </c>
      <c r="AS12" s="6">
        <v>5</v>
      </c>
      <c r="AT12" s="6">
        <f t="shared" si="12"/>
        <v>12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5</v>
      </c>
      <c r="BB12" s="6">
        <v>7</v>
      </c>
      <c r="BC12" s="6">
        <f t="shared" si="15"/>
        <v>12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>
        <v>2</v>
      </c>
      <c r="CO12" s="6">
        <v>1</v>
      </c>
      <c r="CP12" s="6">
        <f t="shared" si="28"/>
        <v>3</v>
      </c>
      <c r="CQ12" s="6">
        <v>34</v>
      </c>
      <c r="CR12" s="6">
        <v>66</v>
      </c>
      <c r="CS12" s="6">
        <f t="shared" si="29"/>
        <v>100</v>
      </c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</row>
    <row r="13" spans="1:136" s="17" customFormat="1" ht="12.75" customHeight="1">
      <c r="A13" s="45">
        <v>25</v>
      </c>
      <c r="B13" s="26" t="s">
        <v>205</v>
      </c>
      <c r="C13" s="27">
        <v>6621</v>
      </c>
      <c r="D13" s="28" t="s">
        <v>39</v>
      </c>
      <c r="E13" s="17">
        <v>173519</v>
      </c>
      <c r="F13" s="17">
        <v>4</v>
      </c>
      <c r="G13" s="6" t="s">
        <v>272</v>
      </c>
      <c r="H13" s="6">
        <v>2</v>
      </c>
      <c r="I13" s="6">
        <v>6</v>
      </c>
      <c r="J13" s="6">
        <f t="shared" si="0"/>
        <v>8</v>
      </c>
      <c r="K13" s="6">
        <v>3</v>
      </c>
      <c r="L13" s="6">
        <v>6</v>
      </c>
      <c r="M13" s="6">
        <f t="shared" si="1"/>
        <v>9</v>
      </c>
      <c r="N13" s="6">
        <v>4</v>
      </c>
      <c r="O13" s="6">
        <v>8</v>
      </c>
      <c r="P13" s="6">
        <f t="shared" si="2"/>
        <v>12</v>
      </c>
      <c r="Q13" s="6" t="s">
        <v>35</v>
      </c>
      <c r="R13" s="6" t="s">
        <v>35</v>
      </c>
      <c r="S13" s="6" t="str">
        <f t="shared" si="3"/>
        <v>0</v>
      </c>
      <c r="T13" s="6" t="s">
        <v>35</v>
      </c>
      <c r="U13" s="6" t="s">
        <v>35</v>
      </c>
      <c r="V13" s="6" t="str">
        <f t="shared" si="4"/>
        <v>0</v>
      </c>
      <c r="W13" s="6">
        <v>6</v>
      </c>
      <c r="X13" s="6">
        <v>13</v>
      </c>
      <c r="Y13" s="6">
        <f t="shared" si="5"/>
        <v>19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>
        <v>10</v>
      </c>
      <c r="AS13" s="6">
        <v>12</v>
      </c>
      <c r="AT13" s="6">
        <f t="shared" si="12"/>
        <v>22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4</v>
      </c>
      <c r="BB13" s="6">
        <v>6</v>
      </c>
      <c r="BC13" s="6">
        <f t="shared" si="15"/>
        <v>10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 t="s">
        <v>35</v>
      </c>
      <c r="CO13" s="6" t="s">
        <v>35</v>
      </c>
      <c r="CP13" s="6" t="str">
        <f t="shared" si="28"/>
        <v>0</v>
      </c>
      <c r="CQ13" s="6">
        <v>29</v>
      </c>
      <c r="CR13" s="6">
        <v>51</v>
      </c>
      <c r="CS13" s="6">
        <f t="shared" si="29"/>
        <v>80</v>
      </c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</row>
    <row r="14" spans="1:136" s="17" customFormat="1" ht="3.75" customHeight="1">
      <c r="A14" s="29"/>
      <c r="B14" s="26"/>
      <c r="C14" s="30"/>
      <c r="D14" s="26"/>
      <c r="F14" s="27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136" s="17" customFormat="1" ht="12.25">
      <c r="A15" s="65" t="s">
        <v>40</v>
      </c>
      <c r="B15" s="31"/>
      <c r="C15" s="32"/>
      <c r="D15" s="33"/>
      <c r="E15" s="20"/>
      <c r="F15" s="34"/>
      <c r="G15" s="23"/>
      <c r="H15" s="22"/>
      <c r="I15" s="22"/>
      <c r="J15" s="23"/>
      <c r="K15" s="22"/>
      <c r="L15" s="22"/>
      <c r="M15" s="23"/>
      <c r="N15" s="22"/>
      <c r="O15" s="22"/>
      <c r="P15" s="23"/>
      <c r="Q15" s="22"/>
      <c r="R15" s="22"/>
      <c r="S15" s="23"/>
      <c r="T15" s="22"/>
      <c r="U15" s="22"/>
      <c r="V15" s="23"/>
      <c r="W15" s="22"/>
      <c r="X15" s="22"/>
      <c r="Y15" s="23"/>
      <c r="Z15" s="22"/>
      <c r="AA15" s="22"/>
      <c r="AB15" s="23"/>
      <c r="AC15" s="22"/>
      <c r="AD15" s="22"/>
      <c r="AE15" s="23"/>
      <c r="AF15" s="22"/>
      <c r="AG15" s="22"/>
      <c r="AH15" s="23"/>
      <c r="AI15" s="22"/>
      <c r="AJ15" s="22"/>
      <c r="AK15" s="23"/>
      <c r="AL15" s="22"/>
      <c r="AM15" s="22"/>
      <c r="AN15" s="23"/>
      <c r="AO15" s="22"/>
      <c r="AP15" s="22"/>
      <c r="AQ15" s="23"/>
      <c r="AR15" s="22"/>
      <c r="AS15" s="22"/>
      <c r="AT15" s="23"/>
      <c r="AU15" s="22"/>
      <c r="AV15" s="22"/>
      <c r="AW15" s="23"/>
      <c r="AX15" s="22"/>
      <c r="AY15" s="22"/>
      <c r="AZ15" s="23"/>
      <c r="BA15" s="22"/>
      <c r="BB15" s="22"/>
      <c r="BC15" s="23"/>
      <c r="BD15" s="22"/>
      <c r="BE15" s="22"/>
      <c r="BF15" s="23"/>
      <c r="BG15" s="22"/>
      <c r="BH15" s="22"/>
      <c r="BI15" s="23"/>
      <c r="BJ15" s="22"/>
      <c r="BK15" s="22"/>
      <c r="BL15" s="23"/>
      <c r="BM15" s="22"/>
      <c r="BN15" s="22"/>
      <c r="BO15" s="23"/>
      <c r="BP15" s="22"/>
      <c r="BQ15" s="22"/>
      <c r="BR15" s="23"/>
      <c r="BS15" s="22"/>
      <c r="BT15" s="22"/>
      <c r="BU15" s="23"/>
      <c r="BV15" s="22"/>
      <c r="BW15" s="22"/>
      <c r="BX15" s="23"/>
      <c r="BY15" s="22"/>
      <c r="BZ15" s="22"/>
      <c r="CA15" s="23"/>
      <c r="CB15" s="22"/>
      <c r="CC15" s="22"/>
      <c r="CD15" s="23"/>
      <c r="CE15" s="22"/>
      <c r="CF15" s="22"/>
      <c r="CG15" s="23"/>
      <c r="CH15" s="22"/>
      <c r="CI15" s="22"/>
      <c r="CJ15" s="23"/>
      <c r="CK15" s="22"/>
      <c r="CL15" s="22"/>
      <c r="CM15" s="23"/>
      <c r="CN15" s="22"/>
      <c r="CO15" s="22"/>
      <c r="CP15" s="23"/>
      <c r="CQ15" s="22"/>
      <c r="CR15" s="22"/>
      <c r="CS15" s="23"/>
    </row>
    <row r="16" spans="1:136" s="17" customFormat="1" ht="3.75" customHeight="1">
      <c r="A16" s="35"/>
      <c r="B16" s="28"/>
      <c r="C16" s="30"/>
      <c r="D16" s="26"/>
      <c r="F16" s="27"/>
      <c r="G16" s="6"/>
      <c r="H16" s="6" t="s">
        <v>35</v>
      </c>
      <c r="I16" s="6" t="s">
        <v>35</v>
      </c>
      <c r="J16" s="6" t="str">
        <f t="shared" si="0"/>
        <v>0</v>
      </c>
      <c r="K16" s="6" t="s">
        <v>35</v>
      </c>
      <c r="L16" s="6" t="s">
        <v>35</v>
      </c>
      <c r="M16" s="6" t="str">
        <f t="shared" si="1"/>
        <v>0</v>
      </c>
      <c r="N16" s="6" t="s">
        <v>35</v>
      </c>
      <c r="O16" s="6" t="s">
        <v>35</v>
      </c>
      <c r="P16" s="6" t="str">
        <f t="shared" si="2"/>
        <v>0</v>
      </c>
      <c r="Q16" s="6" t="s">
        <v>35</v>
      </c>
      <c r="R16" s="6" t="s">
        <v>35</v>
      </c>
      <c r="S16" s="6" t="str">
        <f t="shared" si="3"/>
        <v>0</v>
      </c>
      <c r="T16" s="6" t="s">
        <v>35</v>
      </c>
      <c r="U16" s="6" t="s">
        <v>35</v>
      </c>
      <c r="V16" s="6" t="str">
        <f t="shared" si="4"/>
        <v>0</v>
      </c>
      <c r="W16" s="6" t="s">
        <v>35</v>
      </c>
      <c r="X16" s="6" t="s">
        <v>35</v>
      </c>
      <c r="Y16" s="6" t="str">
        <f t="shared" si="5"/>
        <v>0</v>
      </c>
      <c r="Z16" s="6" t="s">
        <v>35</v>
      </c>
      <c r="AA16" s="6" t="s">
        <v>35</v>
      </c>
      <c r="AB16" s="6" t="str">
        <f t="shared" si="6"/>
        <v>0</v>
      </c>
      <c r="AC16" s="6" t="s">
        <v>35</v>
      </c>
      <c r="AD16" s="6" t="s">
        <v>35</v>
      </c>
      <c r="AE16" s="6" t="str">
        <f t="shared" si="7"/>
        <v>0</v>
      </c>
      <c r="AF16" s="6" t="s">
        <v>35</v>
      </c>
      <c r="AG16" s="6" t="s">
        <v>35</v>
      </c>
      <c r="AH16" s="6" t="str">
        <f t="shared" si="8"/>
        <v>0</v>
      </c>
      <c r="AI16" s="6" t="s">
        <v>35</v>
      </c>
      <c r="AJ16" s="6" t="s">
        <v>35</v>
      </c>
      <c r="AK16" s="6" t="str">
        <f t="shared" si="9"/>
        <v>0</v>
      </c>
      <c r="AL16" s="17" t="s">
        <v>35</v>
      </c>
      <c r="AM16" s="17" t="s">
        <v>35</v>
      </c>
      <c r="AN16" s="6" t="str">
        <f t="shared" si="10"/>
        <v>0</v>
      </c>
      <c r="AO16" s="6" t="s">
        <v>35</v>
      </c>
      <c r="AP16" s="6" t="s">
        <v>35</v>
      </c>
      <c r="AQ16" s="6" t="str">
        <f t="shared" si="11"/>
        <v>0</v>
      </c>
      <c r="AR16" s="6" t="s">
        <v>35</v>
      </c>
      <c r="AS16" s="6" t="s">
        <v>35</v>
      </c>
      <c r="AT16" s="6" t="str">
        <f t="shared" si="12"/>
        <v>0</v>
      </c>
      <c r="AU16" s="6" t="s">
        <v>35</v>
      </c>
      <c r="AV16" s="6" t="s">
        <v>35</v>
      </c>
      <c r="AW16" s="6" t="str">
        <f t="shared" si="13"/>
        <v>0</v>
      </c>
      <c r="AX16" s="6" t="s">
        <v>35</v>
      </c>
      <c r="AY16" s="6" t="s">
        <v>35</v>
      </c>
      <c r="AZ16" s="6" t="str">
        <f t="shared" si="14"/>
        <v>0</v>
      </c>
      <c r="BA16" s="6" t="s">
        <v>35</v>
      </c>
      <c r="BB16" s="6" t="s">
        <v>35</v>
      </c>
      <c r="BC16" s="6" t="str">
        <f t="shared" si="15"/>
        <v>0</v>
      </c>
      <c r="BD16" s="6" t="s">
        <v>35</v>
      </c>
      <c r="BE16" s="6" t="s">
        <v>35</v>
      </c>
      <c r="BF16" s="6" t="str">
        <f t="shared" si="16"/>
        <v>0</v>
      </c>
      <c r="BG16" s="17" t="s">
        <v>35</v>
      </c>
      <c r="BH16" s="17" t="s">
        <v>35</v>
      </c>
      <c r="BI16" s="6" t="str">
        <f t="shared" si="17"/>
        <v>0</v>
      </c>
      <c r="BJ16" s="6" t="s">
        <v>35</v>
      </c>
      <c r="BK16" s="6" t="s">
        <v>35</v>
      </c>
      <c r="BL16" s="6" t="str">
        <f t="shared" si="18"/>
        <v>0</v>
      </c>
      <c r="BM16" s="6" t="s">
        <v>35</v>
      </c>
      <c r="BN16" s="6" t="s">
        <v>35</v>
      </c>
      <c r="BO16" s="6" t="str">
        <f t="shared" si="19"/>
        <v>0</v>
      </c>
      <c r="BP16" s="6" t="s">
        <v>35</v>
      </c>
      <c r="BQ16" s="6" t="s">
        <v>35</v>
      </c>
      <c r="BR16" s="6" t="str">
        <f t="shared" si="20"/>
        <v>0</v>
      </c>
      <c r="BS16" s="6" t="s">
        <v>35</v>
      </c>
      <c r="BT16" s="17" t="s">
        <v>35</v>
      </c>
      <c r="BU16" s="6" t="str">
        <f t="shared" si="21"/>
        <v>0</v>
      </c>
      <c r="BV16" s="17" t="s">
        <v>35</v>
      </c>
      <c r="BW16" s="17" t="s">
        <v>35</v>
      </c>
      <c r="BX16" s="6" t="str">
        <f t="shared" si="22"/>
        <v>0</v>
      </c>
      <c r="BY16" s="6" t="s">
        <v>35</v>
      </c>
      <c r="BZ16" s="6" t="s">
        <v>35</v>
      </c>
      <c r="CA16" s="6" t="str">
        <f t="shared" si="23"/>
        <v>0</v>
      </c>
      <c r="CB16" s="6" t="s">
        <v>35</v>
      </c>
      <c r="CC16" s="6" t="s">
        <v>35</v>
      </c>
      <c r="CD16" s="6" t="str">
        <f t="shared" si="24"/>
        <v>0</v>
      </c>
      <c r="CE16" s="6" t="s">
        <v>35</v>
      </c>
      <c r="CF16" s="6" t="s">
        <v>35</v>
      </c>
      <c r="CG16" s="6" t="str">
        <f t="shared" si="25"/>
        <v>0</v>
      </c>
      <c r="CH16" s="6" t="s">
        <v>35</v>
      </c>
      <c r="CI16" s="6" t="s">
        <v>35</v>
      </c>
      <c r="CJ16" s="6" t="str">
        <f t="shared" si="26"/>
        <v>0</v>
      </c>
      <c r="CK16" s="6" t="s">
        <v>35</v>
      </c>
      <c r="CL16" s="6" t="s">
        <v>35</v>
      </c>
      <c r="CM16" s="6" t="str">
        <f t="shared" si="27"/>
        <v>0</v>
      </c>
      <c r="CN16" s="6" t="s">
        <v>35</v>
      </c>
      <c r="CO16" s="17" t="s">
        <v>35</v>
      </c>
      <c r="CP16" s="6" t="str">
        <f t="shared" si="28"/>
        <v>0</v>
      </c>
      <c r="CQ16" s="17" t="s">
        <v>35</v>
      </c>
      <c r="CR16" s="17" t="s">
        <v>35</v>
      </c>
      <c r="CS16" s="6" t="str">
        <f t="shared" si="29"/>
        <v>0</v>
      </c>
    </row>
    <row r="17" spans="1:116" s="17" customFormat="1" ht="12.75" customHeight="1">
      <c r="A17" s="45">
        <v>1</v>
      </c>
      <c r="B17" s="26" t="s">
        <v>201</v>
      </c>
      <c r="C17" s="27">
        <v>230</v>
      </c>
      <c r="D17" s="28" t="s">
        <v>41</v>
      </c>
      <c r="E17" s="17">
        <v>88013</v>
      </c>
      <c r="F17" s="17">
        <v>3</v>
      </c>
      <c r="G17" s="6" t="s">
        <v>206</v>
      </c>
      <c r="H17" s="6">
        <v>4</v>
      </c>
      <c r="I17" s="6">
        <v>7</v>
      </c>
      <c r="J17" s="6">
        <f t="shared" si="0"/>
        <v>11</v>
      </c>
      <c r="K17" s="6">
        <v>2</v>
      </c>
      <c r="L17" s="6">
        <v>2</v>
      </c>
      <c r="M17" s="6">
        <f t="shared" si="1"/>
        <v>4</v>
      </c>
      <c r="N17" s="6">
        <v>13</v>
      </c>
      <c r="O17" s="6">
        <v>8</v>
      </c>
      <c r="P17" s="6">
        <f t="shared" si="2"/>
        <v>21</v>
      </c>
      <c r="Q17" s="6">
        <v>2</v>
      </c>
      <c r="R17" s="6">
        <v>8</v>
      </c>
      <c r="S17" s="6">
        <f t="shared" si="3"/>
        <v>10</v>
      </c>
      <c r="T17" s="6" t="s">
        <v>35</v>
      </c>
      <c r="U17" s="6" t="s">
        <v>35</v>
      </c>
      <c r="V17" s="6" t="str">
        <f t="shared" si="4"/>
        <v>0</v>
      </c>
      <c r="W17" s="6" t="s">
        <v>35</v>
      </c>
      <c r="X17" s="6" t="s">
        <v>35</v>
      </c>
      <c r="Y17" s="6" t="str">
        <f t="shared" si="5"/>
        <v>0</v>
      </c>
      <c r="Z17" s="6" t="s">
        <v>35</v>
      </c>
      <c r="AA17" s="6" t="s">
        <v>35</v>
      </c>
      <c r="AB17" s="6" t="str">
        <f t="shared" si="6"/>
        <v>0</v>
      </c>
      <c r="AC17" s="6">
        <v>2</v>
      </c>
      <c r="AD17" s="6">
        <v>3</v>
      </c>
      <c r="AE17" s="6">
        <f t="shared" si="7"/>
        <v>5</v>
      </c>
      <c r="AF17" s="6" t="s">
        <v>35</v>
      </c>
      <c r="AG17" s="6" t="s">
        <v>35</v>
      </c>
      <c r="AH17" s="6" t="str">
        <f t="shared" si="8"/>
        <v>0</v>
      </c>
      <c r="AI17" s="6" t="s">
        <v>35</v>
      </c>
      <c r="AJ17" s="6" t="s">
        <v>35</v>
      </c>
      <c r="AK17" s="6" t="str">
        <f t="shared" si="9"/>
        <v>0</v>
      </c>
      <c r="AL17" s="6" t="s">
        <v>35</v>
      </c>
      <c r="AM17" s="6" t="s">
        <v>35</v>
      </c>
      <c r="AN17" s="6" t="str">
        <f t="shared" si="10"/>
        <v>0</v>
      </c>
      <c r="AO17" s="6" t="s">
        <v>35</v>
      </c>
      <c r="AP17" s="6" t="s">
        <v>35</v>
      </c>
      <c r="AQ17" s="6" t="str">
        <f t="shared" si="11"/>
        <v>0</v>
      </c>
      <c r="AR17" s="6" t="s">
        <v>35</v>
      </c>
      <c r="AS17" s="6" t="s">
        <v>35</v>
      </c>
      <c r="AT17" s="6" t="str">
        <f t="shared" si="12"/>
        <v>0</v>
      </c>
      <c r="AU17" s="6" t="s">
        <v>35</v>
      </c>
      <c r="AV17" s="6" t="s">
        <v>35</v>
      </c>
      <c r="AW17" s="6" t="str">
        <f t="shared" si="13"/>
        <v>0</v>
      </c>
      <c r="AX17" s="6" t="s">
        <v>35</v>
      </c>
      <c r="AY17" s="6" t="s">
        <v>35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35</v>
      </c>
      <c r="BE17" s="6" t="s">
        <v>35</v>
      </c>
      <c r="BF17" s="6" t="str">
        <f t="shared" si="16"/>
        <v>0</v>
      </c>
      <c r="BG17" s="6" t="s">
        <v>35</v>
      </c>
      <c r="BH17" s="6" t="s">
        <v>35</v>
      </c>
      <c r="BI17" s="6" t="str">
        <f t="shared" si="17"/>
        <v>0</v>
      </c>
      <c r="BJ17" s="6" t="s">
        <v>35</v>
      </c>
      <c r="BK17" s="6" t="s">
        <v>35</v>
      </c>
      <c r="BL17" s="6" t="str">
        <f t="shared" si="18"/>
        <v>0</v>
      </c>
      <c r="BM17" s="6" t="s">
        <v>35</v>
      </c>
      <c r="BN17" s="6" t="s">
        <v>35</v>
      </c>
      <c r="BO17" s="6" t="str">
        <f t="shared" si="19"/>
        <v>0</v>
      </c>
      <c r="BP17" s="6" t="s">
        <v>35</v>
      </c>
      <c r="BQ17" s="6">
        <v>1</v>
      </c>
      <c r="BR17" s="6">
        <f t="shared" si="20"/>
        <v>1</v>
      </c>
      <c r="BS17" s="6" t="s">
        <v>35</v>
      </c>
      <c r="BT17" s="6">
        <v>2</v>
      </c>
      <c r="BU17" s="6">
        <f t="shared" si="21"/>
        <v>2</v>
      </c>
      <c r="BV17" s="6" t="s">
        <v>35</v>
      </c>
      <c r="BW17" s="6" t="s">
        <v>35</v>
      </c>
      <c r="BX17" s="6" t="str">
        <f t="shared" si="22"/>
        <v>0</v>
      </c>
      <c r="BY17" s="6" t="s">
        <v>35</v>
      </c>
      <c r="BZ17" s="6" t="s">
        <v>35</v>
      </c>
      <c r="CA17" s="6" t="str">
        <f t="shared" si="23"/>
        <v>0</v>
      </c>
      <c r="CB17" s="6" t="s">
        <v>35</v>
      </c>
      <c r="CC17" s="6" t="s">
        <v>35</v>
      </c>
      <c r="CD17" s="6" t="str">
        <f t="shared" si="24"/>
        <v>0</v>
      </c>
      <c r="CE17" s="6" t="s">
        <v>35</v>
      </c>
      <c r="CF17" s="6" t="s">
        <v>35</v>
      </c>
      <c r="CG17" s="6" t="str">
        <f t="shared" si="25"/>
        <v>0</v>
      </c>
      <c r="CH17" s="6" t="s">
        <v>35</v>
      </c>
      <c r="CI17" s="6" t="s">
        <v>35</v>
      </c>
      <c r="CJ17" s="6" t="str">
        <f t="shared" si="26"/>
        <v>0</v>
      </c>
      <c r="CK17" s="6" t="s">
        <v>35</v>
      </c>
      <c r="CL17" s="6" t="s">
        <v>35</v>
      </c>
      <c r="CM17" s="6" t="str">
        <f t="shared" si="27"/>
        <v>0</v>
      </c>
      <c r="CN17" s="6" t="s">
        <v>35</v>
      </c>
      <c r="CO17" s="6">
        <v>1</v>
      </c>
      <c r="CP17" s="6">
        <f t="shared" si="28"/>
        <v>1</v>
      </c>
      <c r="CQ17" s="6">
        <v>24</v>
      </c>
      <c r="CR17" s="6">
        <v>36</v>
      </c>
      <c r="CS17" s="6">
        <f t="shared" si="29"/>
        <v>60</v>
      </c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</row>
    <row r="18" spans="1:116" s="17" customFormat="1" ht="12.75" customHeight="1">
      <c r="A18" s="45">
        <v>3</v>
      </c>
      <c r="B18" s="26" t="s">
        <v>207</v>
      </c>
      <c r="C18" s="27">
        <v>1061</v>
      </c>
      <c r="D18" s="28" t="s">
        <v>43</v>
      </c>
      <c r="E18" s="17">
        <v>57029</v>
      </c>
      <c r="F18" s="17">
        <v>3</v>
      </c>
      <c r="G18" s="6" t="s">
        <v>206</v>
      </c>
      <c r="H18" s="6">
        <v>2</v>
      </c>
      <c r="I18" s="6">
        <v>10</v>
      </c>
      <c r="J18" s="6">
        <f t="shared" si="0"/>
        <v>12</v>
      </c>
      <c r="K18" s="6">
        <v>2</v>
      </c>
      <c r="L18" s="6">
        <v>6</v>
      </c>
      <c r="M18" s="6">
        <f t="shared" si="1"/>
        <v>8</v>
      </c>
      <c r="N18" s="6">
        <v>6</v>
      </c>
      <c r="O18" s="6">
        <v>5</v>
      </c>
      <c r="P18" s="6">
        <f t="shared" si="2"/>
        <v>11</v>
      </c>
      <c r="Q18" s="6" t="s">
        <v>35</v>
      </c>
      <c r="R18" s="6">
        <v>7</v>
      </c>
      <c r="S18" s="6">
        <f t="shared" si="3"/>
        <v>7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 t="s">
        <v>35</v>
      </c>
      <c r="AD18" s="6" t="s">
        <v>35</v>
      </c>
      <c r="AE18" s="6" t="str">
        <f t="shared" si="7"/>
        <v>0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 t="s">
        <v>35</v>
      </c>
      <c r="AN18" s="6" t="str">
        <f t="shared" si="10"/>
        <v>0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4</v>
      </c>
      <c r="BB18" s="6">
        <v>4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 t="s">
        <v>35</v>
      </c>
      <c r="BR18" s="6" t="str">
        <f t="shared" si="20"/>
        <v>0</v>
      </c>
      <c r="BS18" s="6" t="s">
        <v>35</v>
      </c>
      <c r="BT18" s="6" t="s">
        <v>35</v>
      </c>
      <c r="BU18" s="6" t="str">
        <f t="shared" si="21"/>
        <v>0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>
        <v>1</v>
      </c>
      <c r="CO18" s="6">
        <v>1</v>
      </c>
      <c r="CP18" s="6">
        <f t="shared" si="28"/>
        <v>2</v>
      </c>
      <c r="CQ18" s="6">
        <v>15</v>
      </c>
      <c r="CR18" s="6">
        <v>33</v>
      </c>
      <c r="CS18" s="6">
        <f t="shared" si="29"/>
        <v>48</v>
      </c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</row>
    <row r="19" spans="1:116" s="17" customFormat="1" ht="12.75" customHeight="1">
      <c r="A19" s="45">
        <v>17</v>
      </c>
      <c r="B19" s="26" t="s">
        <v>208</v>
      </c>
      <c r="C19" s="27">
        <v>3203</v>
      </c>
      <c r="D19" s="28" t="s">
        <v>44</v>
      </c>
      <c r="E19" s="17">
        <v>69769</v>
      </c>
      <c r="F19" s="17">
        <v>3</v>
      </c>
      <c r="G19" s="6" t="s">
        <v>206</v>
      </c>
      <c r="H19" s="6">
        <v>2</v>
      </c>
      <c r="I19" s="6">
        <v>11</v>
      </c>
      <c r="J19" s="6">
        <f t="shared" si="0"/>
        <v>13</v>
      </c>
      <c r="K19" s="6">
        <v>3</v>
      </c>
      <c r="L19" s="6">
        <v>10</v>
      </c>
      <c r="M19" s="6">
        <f t="shared" si="1"/>
        <v>13</v>
      </c>
      <c r="N19" s="6">
        <v>6</v>
      </c>
      <c r="O19" s="6">
        <v>7</v>
      </c>
      <c r="P19" s="6">
        <f t="shared" si="2"/>
        <v>13</v>
      </c>
      <c r="Q19" s="6" t="s">
        <v>35</v>
      </c>
      <c r="R19" s="6">
        <v>10</v>
      </c>
      <c r="S19" s="6">
        <f t="shared" si="3"/>
        <v>10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>
        <v>1</v>
      </c>
      <c r="AD19" s="6">
        <v>1</v>
      </c>
      <c r="AE19" s="6">
        <f t="shared" si="7"/>
        <v>2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 t="s">
        <v>35</v>
      </c>
      <c r="AM19" s="6" t="s">
        <v>35</v>
      </c>
      <c r="AN19" s="6" t="str">
        <f t="shared" si="10"/>
        <v>0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2</v>
      </c>
      <c r="BB19" s="6">
        <v>2</v>
      </c>
      <c r="BC19" s="6">
        <f t="shared" si="15"/>
        <v>4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>
        <v>1</v>
      </c>
      <c r="BL19" s="6">
        <f t="shared" si="18"/>
        <v>1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>
        <v>5</v>
      </c>
      <c r="CO19" s="6">
        <v>2</v>
      </c>
      <c r="CP19" s="6">
        <f t="shared" si="28"/>
        <v>7</v>
      </c>
      <c r="CQ19" s="6">
        <v>19</v>
      </c>
      <c r="CR19" s="6">
        <v>44</v>
      </c>
      <c r="CS19" s="6">
        <f t="shared" si="29"/>
        <v>63</v>
      </c>
      <c r="DA19" s="6"/>
      <c r="DB19" s="6"/>
      <c r="DC19" s="6"/>
      <c r="DD19" s="6"/>
      <c r="DE19" s="6"/>
    </row>
    <row r="20" spans="1:116" s="17" customFormat="1" ht="3.75" customHeight="1">
      <c r="A20" s="49"/>
      <c r="B20" s="37"/>
      <c r="C20" s="38"/>
      <c r="D20" s="39"/>
      <c r="F20" s="27"/>
      <c r="G20" s="6"/>
      <c r="H20" s="6"/>
      <c r="I20" s="6"/>
      <c r="J20" s="6" t="str">
        <f t="shared" si="0"/>
        <v>0</v>
      </c>
      <c r="K20" s="6"/>
      <c r="L20" s="6"/>
      <c r="M20" s="6" t="str">
        <f t="shared" si="1"/>
        <v>0</v>
      </c>
      <c r="N20" s="6"/>
      <c r="O20" s="6"/>
      <c r="P20" s="6" t="str">
        <f t="shared" si="2"/>
        <v>0</v>
      </c>
      <c r="Q20" s="6"/>
      <c r="R20" s="6"/>
      <c r="S20" s="6" t="str">
        <f t="shared" si="3"/>
        <v>0</v>
      </c>
      <c r="T20" s="6"/>
      <c r="U20" s="6"/>
      <c r="V20" s="6" t="str">
        <f t="shared" si="4"/>
        <v>0</v>
      </c>
      <c r="W20" s="6"/>
      <c r="X20" s="6"/>
      <c r="Y20" s="6" t="str">
        <f t="shared" si="5"/>
        <v>0</v>
      </c>
      <c r="Z20" s="6"/>
      <c r="AA20" s="6"/>
      <c r="AB20" s="6" t="str">
        <f t="shared" si="6"/>
        <v>0</v>
      </c>
      <c r="AC20" s="6"/>
      <c r="AD20" s="6"/>
      <c r="AE20" s="6" t="str">
        <f t="shared" si="7"/>
        <v>0</v>
      </c>
      <c r="AF20" s="176"/>
      <c r="AG20" s="176"/>
      <c r="AH20" s="6" t="str">
        <f t="shared" si="8"/>
        <v>0</v>
      </c>
      <c r="AI20" s="176"/>
      <c r="AJ20" s="176"/>
      <c r="AK20" s="6" t="str">
        <f t="shared" si="9"/>
        <v>0</v>
      </c>
      <c r="AL20" s="40"/>
      <c r="AM20" s="40"/>
      <c r="AN20" s="6" t="str">
        <f t="shared" si="10"/>
        <v>0</v>
      </c>
      <c r="AO20" s="6"/>
      <c r="AP20" s="6"/>
      <c r="AQ20" s="6" t="str">
        <f t="shared" si="11"/>
        <v>0</v>
      </c>
      <c r="AR20" s="6"/>
      <c r="AS20" s="6"/>
      <c r="AT20" s="6" t="str">
        <f t="shared" si="12"/>
        <v>0</v>
      </c>
      <c r="AU20" s="176"/>
      <c r="AV20" s="176"/>
      <c r="AW20" s="6" t="str">
        <f t="shared" si="13"/>
        <v>0</v>
      </c>
      <c r="AX20" s="6"/>
      <c r="AY20" s="6"/>
      <c r="AZ20" s="6" t="str">
        <f t="shared" si="14"/>
        <v>0</v>
      </c>
      <c r="BA20" s="6"/>
      <c r="BB20" s="6"/>
      <c r="BC20" s="6" t="str">
        <f t="shared" si="15"/>
        <v>0</v>
      </c>
      <c r="BD20" s="6"/>
      <c r="BE20" s="6"/>
      <c r="BF20" s="6" t="str">
        <f t="shared" si="16"/>
        <v>0</v>
      </c>
      <c r="BG20" s="40"/>
      <c r="BH20" s="40"/>
      <c r="BI20" s="6" t="str">
        <f t="shared" si="17"/>
        <v>0</v>
      </c>
      <c r="BJ20" s="6"/>
      <c r="BK20" s="6"/>
      <c r="BL20" s="6" t="str">
        <f t="shared" si="18"/>
        <v>0</v>
      </c>
      <c r="BM20" s="6"/>
      <c r="BN20" s="6"/>
      <c r="BO20" s="6" t="str">
        <f t="shared" si="19"/>
        <v>0</v>
      </c>
      <c r="BP20" s="6"/>
      <c r="BQ20" s="6"/>
      <c r="BR20" s="6" t="str">
        <f t="shared" si="20"/>
        <v>0</v>
      </c>
      <c r="BS20" s="40"/>
      <c r="BT20" s="40"/>
      <c r="BU20" s="6" t="str">
        <f t="shared" si="21"/>
        <v>0</v>
      </c>
      <c r="BV20" s="40"/>
      <c r="BW20" s="40"/>
      <c r="BX20" s="6" t="str">
        <f t="shared" si="22"/>
        <v>0</v>
      </c>
      <c r="BY20" s="6"/>
      <c r="BZ20" s="6"/>
      <c r="CA20" s="6" t="str">
        <f t="shared" si="23"/>
        <v>0</v>
      </c>
      <c r="CB20" s="6"/>
      <c r="CC20" s="6"/>
      <c r="CD20" s="6" t="str">
        <f t="shared" si="24"/>
        <v>0</v>
      </c>
      <c r="CE20" s="6"/>
      <c r="CF20" s="6"/>
      <c r="CG20" s="6" t="str">
        <f t="shared" si="25"/>
        <v>0</v>
      </c>
      <c r="CH20" s="6"/>
      <c r="CI20" s="6"/>
      <c r="CJ20" s="6" t="str">
        <f t="shared" si="26"/>
        <v>0</v>
      </c>
      <c r="CK20" s="6"/>
      <c r="CL20" s="6"/>
      <c r="CM20" s="6" t="str">
        <f t="shared" si="27"/>
        <v>0</v>
      </c>
      <c r="CN20" s="6"/>
      <c r="CP20" s="6" t="str">
        <f t="shared" si="28"/>
        <v>0</v>
      </c>
      <c r="CS20" s="6" t="str">
        <f t="shared" si="29"/>
        <v>0</v>
      </c>
    </row>
    <row r="21" spans="1:116" s="155" customFormat="1" ht="14.3">
      <c r="A21" s="65" t="s">
        <v>45</v>
      </c>
      <c r="B21" s="41"/>
      <c r="C21" s="164"/>
      <c r="D21" s="165"/>
      <c r="E21" s="22"/>
      <c r="F21" s="164"/>
      <c r="G21" s="175"/>
      <c r="H21" s="22"/>
      <c r="I21" s="22"/>
      <c r="J21" s="23"/>
      <c r="K21" s="22"/>
      <c r="L21" s="22"/>
      <c r="M21" s="23"/>
      <c r="N21" s="22"/>
      <c r="O21" s="22"/>
      <c r="P21" s="23"/>
      <c r="Q21" s="22"/>
      <c r="R21" s="22"/>
      <c r="S21" s="23"/>
      <c r="T21" s="22"/>
      <c r="U21" s="22"/>
      <c r="V21" s="23"/>
      <c r="W21" s="22"/>
      <c r="X21" s="22"/>
      <c r="Y21" s="23"/>
      <c r="Z21" s="22"/>
      <c r="AA21" s="22"/>
      <c r="AB21" s="23"/>
      <c r="AC21" s="22"/>
      <c r="AD21" s="22"/>
      <c r="AE21" s="23"/>
      <c r="AF21" s="22"/>
      <c r="AG21" s="22"/>
      <c r="AH21" s="23"/>
      <c r="AI21" s="22"/>
      <c r="AJ21" s="22"/>
      <c r="AK21" s="23"/>
      <c r="AL21" s="22"/>
      <c r="AM21" s="22"/>
      <c r="AN21" s="23"/>
      <c r="AO21" s="22"/>
      <c r="AP21" s="22"/>
      <c r="AQ21" s="23"/>
      <c r="AR21" s="22"/>
      <c r="AS21" s="22"/>
      <c r="AT21" s="23"/>
      <c r="AU21" s="22"/>
      <c r="AV21" s="22"/>
      <c r="AW21" s="23"/>
      <c r="AX21" s="22"/>
      <c r="AY21" s="22"/>
      <c r="AZ21" s="23"/>
      <c r="BA21" s="22"/>
      <c r="BB21" s="22"/>
      <c r="BC21" s="23"/>
      <c r="BD21" s="22"/>
      <c r="BE21" s="22"/>
      <c r="BF21" s="23"/>
      <c r="BG21" s="22"/>
      <c r="BH21" s="22"/>
      <c r="BI21" s="23"/>
      <c r="BJ21" s="22"/>
      <c r="BK21" s="22"/>
      <c r="BL21" s="23"/>
      <c r="BM21" s="22"/>
      <c r="BN21" s="22"/>
      <c r="BO21" s="23"/>
      <c r="BP21" s="22"/>
      <c r="BQ21" s="22"/>
      <c r="BR21" s="23"/>
      <c r="BS21" s="22"/>
      <c r="BT21" s="22"/>
      <c r="BU21" s="23"/>
      <c r="BV21" s="22"/>
      <c r="BW21" s="22"/>
      <c r="BX21" s="23"/>
      <c r="BY21" s="22"/>
      <c r="BZ21" s="22"/>
      <c r="CA21" s="23"/>
      <c r="CB21" s="22"/>
      <c r="CC21" s="22"/>
      <c r="CD21" s="23"/>
      <c r="CE21" s="22"/>
      <c r="CF21" s="22"/>
      <c r="CG21" s="23"/>
      <c r="CH21" s="22"/>
      <c r="CI21" s="22"/>
      <c r="CJ21" s="23"/>
      <c r="CK21" s="22"/>
      <c r="CL21" s="22"/>
      <c r="CM21" s="23"/>
      <c r="CN21" s="22"/>
      <c r="CO21" s="22"/>
      <c r="CP21" s="23"/>
      <c r="CQ21" s="22"/>
      <c r="CR21" s="22"/>
      <c r="CS21" s="23"/>
    </row>
    <row r="22" spans="1:116" s="17" customFormat="1" ht="3.75" customHeight="1">
      <c r="A22" s="178"/>
      <c r="B22" s="179"/>
      <c r="C22" s="180"/>
      <c r="D22" s="179"/>
      <c r="F22" s="181"/>
      <c r="G22" s="182"/>
      <c r="H22" s="182"/>
      <c r="I22" s="182"/>
      <c r="J22" s="6" t="str">
        <f t="shared" si="0"/>
        <v>0</v>
      </c>
      <c r="K22" s="182"/>
      <c r="L22" s="182"/>
      <c r="M22" s="6" t="str">
        <f t="shared" si="1"/>
        <v>0</v>
      </c>
      <c r="N22" s="182"/>
      <c r="O22" s="182"/>
      <c r="P22" s="6" t="str">
        <f t="shared" si="2"/>
        <v>0</v>
      </c>
      <c r="Q22" s="182"/>
      <c r="R22" s="182"/>
      <c r="S22" s="6" t="str">
        <f t="shared" si="3"/>
        <v>0</v>
      </c>
      <c r="T22" s="182"/>
      <c r="U22" s="182"/>
      <c r="V22" s="6" t="str">
        <f t="shared" si="4"/>
        <v>0</v>
      </c>
      <c r="W22" s="182"/>
      <c r="X22" s="182"/>
      <c r="Y22" s="6" t="str">
        <f t="shared" si="5"/>
        <v>0</v>
      </c>
      <c r="Z22" s="182"/>
      <c r="AA22" s="182"/>
      <c r="AB22" s="6" t="str">
        <f t="shared" si="6"/>
        <v>0</v>
      </c>
      <c r="AC22" s="182"/>
      <c r="AD22" s="182"/>
      <c r="AE22" s="6" t="str">
        <f t="shared" si="7"/>
        <v>0</v>
      </c>
      <c r="AF22" s="6"/>
      <c r="AG22" s="6"/>
      <c r="AH22" s="6" t="str">
        <f t="shared" si="8"/>
        <v>0</v>
      </c>
      <c r="AI22" s="6"/>
      <c r="AJ22" s="6"/>
      <c r="AK22" s="6" t="str">
        <f t="shared" si="9"/>
        <v>0</v>
      </c>
      <c r="AL22" s="183"/>
      <c r="AM22" s="183"/>
      <c r="AN22" s="6" t="str">
        <f t="shared" si="10"/>
        <v>0</v>
      </c>
      <c r="AO22" s="182"/>
      <c r="AP22" s="182"/>
      <c r="AQ22" s="6" t="str">
        <f t="shared" si="11"/>
        <v>0</v>
      </c>
      <c r="AR22" s="182"/>
      <c r="AS22" s="182"/>
      <c r="AT22" s="6" t="str">
        <f t="shared" si="12"/>
        <v>0</v>
      </c>
      <c r="AU22" s="6"/>
      <c r="AV22" s="6"/>
      <c r="AW22" s="6" t="str">
        <f t="shared" si="13"/>
        <v>0</v>
      </c>
      <c r="AX22" s="182"/>
      <c r="AY22" s="182"/>
      <c r="AZ22" s="6" t="str">
        <f t="shared" si="14"/>
        <v>0</v>
      </c>
      <c r="BA22" s="182"/>
      <c r="BB22" s="182"/>
      <c r="BC22" s="6" t="str">
        <f t="shared" si="15"/>
        <v>0</v>
      </c>
      <c r="BD22" s="182"/>
      <c r="BE22" s="182"/>
      <c r="BF22" s="6" t="str">
        <f t="shared" si="16"/>
        <v>0</v>
      </c>
      <c r="BG22" s="183"/>
      <c r="BH22" s="183"/>
      <c r="BI22" s="6" t="str">
        <f t="shared" si="17"/>
        <v>0</v>
      </c>
      <c r="BJ22" s="182"/>
      <c r="BK22" s="182"/>
      <c r="BL22" s="6" t="str">
        <f t="shared" si="18"/>
        <v>0</v>
      </c>
      <c r="BM22" s="182"/>
      <c r="BN22" s="182"/>
      <c r="BO22" s="6" t="str">
        <f t="shared" si="19"/>
        <v>0</v>
      </c>
      <c r="BP22" s="182"/>
      <c r="BQ22" s="182"/>
      <c r="BR22" s="6" t="str">
        <f t="shared" si="20"/>
        <v>0</v>
      </c>
      <c r="BS22" s="6"/>
      <c r="BT22" s="183"/>
      <c r="BU22" s="6" t="str">
        <f t="shared" si="21"/>
        <v>0</v>
      </c>
      <c r="BV22" s="183"/>
      <c r="BW22" s="183"/>
      <c r="BX22" s="6" t="str">
        <f t="shared" si="22"/>
        <v>0</v>
      </c>
      <c r="BY22" s="182"/>
      <c r="BZ22" s="182"/>
      <c r="CA22" s="6" t="str">
        <f t="shared" si="23"/>
        <v>0</v>
      </c>
      <c r="CB22" s="182"/>
      <c r="CC22" s="182"/>
      <c r="CD22" s="6" t="str">
        <f t="shared" si="24"/>
        <v>0</v>
      </c>
      <c r="CE22" s="182"/>
      <c r="CF22" s="182"/>
      <c r="CG22" s="6" t="str">
        <f t="shared" si="25"/>
        <v>0</v>
      </c>
      <c r="CH22" s="182"/>
      <c r="CI22" s="182"/>
      <c r="CJ22" s="6" t="str">
        <f t="shared" si="26"/>
        <v>0</v>
      </c>
      <c r="CK22" s="182"/>
      <c r="CL22" s="182"/>
      <c r="CM22" s="6" t="str">
        <f t="shared" si="27"/>
        <v>0</v>
      </c>
      <c r="CN22" s="182"/>
      <c r="CO22" s="155"/>
      <c r="CP22" s="6" t="str">
        <f t="shared" si="28"/>
        <v>0</v>
      </c>
      <c r="CQ22" s="155"/>
      <c r="CR22" s="155"/>
      <c r="CS22" s="6" t="str">
        <f t="shared" si="29"/>
        <v>0</v>
      </c>
      <c r="CT22" s="155"/>
      <c r="CU22" s="155"/>
      <c r="CV22" s="155"/>
    </row>
    <row r="23" spans="1:116" s="17" customFormat="1" ht="12.75" customHeight="1">
      <c r="A23" s="45">
        <v>1</v>
      </c>
      <c r="B23" s="26" t="s">
        <v>201</v>
      </c>
      <c r="C23" s="27">
        <v>191</v>
      </c>
      <c r="D23" s="28" t="s">
        <v>46</v>
      </c>
      <c r="E23" s="17">
        <v>21757</v>
      </c>
      <c r="F23" s="17">
        <v>2</v>
      </c>
      <c r="G23" s="6" t="s">
        <v>45</v>
      </c>
      <c r="H23" s="6">
        <v>2</v>
      </c>
      <c r="I23" s="6">
        <v>5</v>
      </c>
      <c r="J23" s="6">
        <f t="shared" si="0"/>
        <v>7</v>
      </c>
      <c r="K23" s="6" t="s">
        <v>35</v>
      </c>
      <c r="L23" s="6">
        <v>3</v>
      </c>
      <c r="M23" s="6">
        <f t="shared" si="1"/>
        <v>3</v>
      </c>
      <c r="N23" s="6">
        <v>5</v>
      </c>
      <c r="O23" s="6">
        <v>1</v>
      </c>
      <c r="P23" s="6">
        <f t="shared" si="2"/>
        <v>6</v>
      </c>
      <c r="Q23" s="6">
        <v>1</v>
      </c>
      <c r="R23" s="6">
        <v>8</v>
      </c>
      <c r="S23" s="6">
        <f t="shared" si="3"/>
        <v>9</v>
      </c>
      <c r="T23" s="6" t="s">
        <v>35</v>
      </c>
      <c r="U23" s="6" t="s">
        <v>35</v>
      </c>
      <c r="V23" s="6" t="str">
        <f t="shared" si="4"/>
        <v>0</v>
      </c>
      <c r="W23" s="6" t="s">
        <v>35</v>
      </c>
      <c r="X23" s="6" t="s">
        <v>35</v>
      </c>
      <c r="Y23" s="6" t="str">
        <f t="shared" si="5"/>
        <v>0</v>
      </c>
      <c r="Z23" s="6" t="s">
        <v>35</v>
      </c>
      <c r="AA23" s="6" t="s">
        <v>35</v>
      </c>
      <c r="AB23" s="6" t="str">
        <f t="shared" si="6"/>
        <v>0</v>
      </c>
      <c r="AC23" s="6">
        <v>1</v>
      </c>
      <c r="AD23" s="6">
        <v>2</v>
      </c>
      <c r="AE23" s="6">
        <f t="shared" si="7"/>
        <v>3</v>
      </c>
      <c r="AF23" s="6" t="s">
        <v>35</v>
      </c>
      <c r="AG23" s="6" t="s">
        <v>35</v>
      </c>
      <c r="AH23" s="6" t="str">
        <f t="shared" si="8"/>
        <v>0</v>
      </c>
      <c r="AI23" s="6" t="s">
        <v>35</v>
      </c>
      <c r="AJ23" s="6" t="s">
        <v>35</v>
      </c>
      <c r="AK23" s="6" t="str">
        <f t="shared" si="9"/>
        <v>0</v>
      </c>
      <c r="AL23" s="6" t="s">
        <v>35</v>
      </c>
      <c r="AM23" s="6" t="s">
        <v>35</v>
      </c>
      <c r="AN23" s="6" t="str">
        <f t="shared" si="10"/>
        <v>0</v>
      </c>
      <c r="AO23" s="6" t="s">
        <v>35</v>
      </c>
      <c r="AP23" s="6" t="s">
        <v>35</v>
      </c>
      <c r="AQ23" s="6" t="str">
        <f t="shared" si="11"/>
        <v>0</v>
      </c>
      <c r="AR23" s="6" t="s">
        <v>35</v>
      </c>
      <c r="AS23" s="6" t="s">
        <v>35</v>
      </c>
      <c r="AT23" s="6" t="str">
        <f t="shared" si="12"/>
        <v>0</v>
      </c>
      <c r="AU23" s="6" t="s">
        <v>35</v>
      </c>
      <c r="AV23" s="6" t="s">
        <v>35</v>
      </c>
      <c r="AW23" s="6" t="str">
        <f t="shared" si="13"/>
        <v>0</v>
      </c>
      <c r="AX23" s="6" t="s">
        <v>35</v>
      </c>
      <c r="AY23" s="6" t="s">
        <v>35</v>
      </c>
      <c r="AZ23" s="6" t="str">
        <f t="shared" si="14"/>
        <v>0</v>
      </c>
      <c r="BA23" s="6">
        <v>2</v>
      </c>
      <c r="BB23" s="6">
        <v>3</v>
      </c>
      <c r="BC23" s="6">
        <f t="shared" si="15"/>
        <v>5</v>
      </c>
      <c r="BD23" s="6" t="s">
        <v>35</v>
      </c>
      <c r="BE23" s="6" t="s">
        <v>35</v>
      </c>
      <c r="BF23" s="6" t="str">
        <f t="shared" si="16"/>
        <v>0</v>
      </c>
      <c r="BG23" s="6" t="s">
        <v>35</v>
      </c>
      <c r="BH23" s="6" t="s">
        <v>35</v>
      </c>
      <c r="BI23" s="6" t="str">
        <f t="shared" si="17"/>
        <v>0</v>
      </c>
      <c r="BJ23" s="6" t="s">
        <v>35</v>
      </c>
      <c r="BK23" s="6" t="s">
        <v>35</v>
      </c>
      <c r="BL23" s="6" t="str">
        <f t="shared" si="18"/>
        <v>0</v>
      </c>
      <c r="BM23" s="6" t="s">
        <v>35</v>
      </c>
      <c r="BN23" s="6" t="s">
        <v>35</v>
      </c>
      <c r="BO23" s="6" t="str">
        <f t="shared" si="19"/>
        <v>0</v>
      </c>
      <c r="BP23" s="6" t="s">
        <v>35</v>
      </c>
      <c r="BQ23" s="6" t="s">
        <v>35</v>
      </c>
      <c r="BR23" s="6" t="str">
        <f t="shared" si="20"/>
        <v>0</v>
      </c>
      <c r="BS23" s="6" t="s">
        <v>35</v>
      </c>
      <c r="BT23" s="6">
        <v>2</v>
      </c>
      <c r="BU23" s="6">
        <f t="shared" si="21"/>
        <v>2</v>
      </c>
      <c r="BV23" s="6" t="s">
        <v>35</v>
      </c>
      <c r="BW23" s="6" t="s">
        <v>35</v>
      </c>
      <c r="BX23" s="6" t="str">
        <f t="shared" si="22"/>
        <v>0</v>
      </c>
      <c r="BY23" s="6" t="s">
        <v>35</v>
      </c>
      <c r="BZ23" s="6" t="s">
        <v>35</v>
      </c>
      <c r="CA23" s="6" t="str">
        <f t="shared" si="23"/>
        <v>0</v>
      </c>
      <c r="CB23" s="6" t="s">
        <v>35</v>
      </c>
      <c r="CC23" s="6" t="s">
        <v>35</v>
      </c>
      <c r="CD23" s="6" t="str">
        <f t="shared" si="24"/>
        <v>0</v>
      </c>
      <c r="CE23" s="6" t="s">
        <v>35</v>
      </c>
      <c r="CF23" s="6" t="s">
        <v>35</v>
      </c>
      <c r="CG23" s="6" t="str">
        <f t="shared" si="25"/>
        <v>0</v>
      </c>
      <c r="CH23" s="6" t="s">
        <v>35</v>
      </c>
      <c r="CI23" s="6" t="s">
        <v>35</v>
      </c>
      <c r="CJ23" s="6" t="str">
        <f t="shared" si="26"/>
        <v>0</v>
      </c>
      <c r="CK23" s="6" t="s">
        <v>35</v>
      </c>
      <c r="CL23" s="6" t="s">
        <v>35</v>
      </c>
      <c r="CM23" s="6" t="str">
        <f t="shared" si="27"/>
        <v>0</v>
      </c>
      <c r="CN23" s="6" t="s">
        <v>35</v>
      </c>
      <c r="CO23" s="6">
        <v>5</v>
      </c>
      <c r="CP23" s="6">
        <f t="shared" si="28"/>
        <v>5</v>
      </c>
      <c r="CQ23" s="6">
        <v>11</v>
      </c>
      <c r="CR23" s="6">
        <v>29</v>
      </c>
      <c r="CS23" s="6">
        <f t="shared" si="29"/>
        <v>40</v>
      </c>
      <c r="DA23" s="6"/>
      <c r="DB23" s="6"/>
      <c r="DC23" s="6"/>
      <c r="DD23" s="6"/>
      <c r="DE23" s="6"/>
    </row>
    <row r="24" spans="1:116" s="17" customFormat="1" ht="12.75" customHeight="1">
      <c r="A24" s="45">
        <v>1</v>
      </c>
      <c r="B24" s="26" t="s">
        <v>201</v>
      </c>
      <c r="C24" s="27">
        <v>198</v>
      </c>
      <c r="D24" s="28" t="s">
        <v>47</v>
      </c>
      <c r="E24" s="17">
        <v>27796</v>
      </c>
      <c r="F24" s="17">
        <v>2</v>
      </c>
      <c r="G24" s="6" t="s">
        <v>45</v>
      </c>
      <c r="H24" s="6">
        <v>2</v>
      </c>
      <c r="I24" s="6">
        <v>6</v>
      </c>
      <c r="J24" s="6">
        <f t="shared" si="0"/>
        <v>8</v>
      </c>
      <c r="K24" s="6" t="s">
        <v>35</v>
      </c>
      <c r="L24" s="6">
        <v>1</v>
      </c>
      <c r="M24" s="6">
        <f t="shared" si="1"/>
        <v>1</v>
      </c>
      <c r="N24" s="6">
        <v>5</v>
      </c>
      <c r="O24" s="6">
        <v>5</v>
      </c>
      <c r="P24" s="6">
        <f t="shared" si="2"/>
        <v>10</v>
      </c>
      <c r="Q24" s="6">
        <v>2</v>
      </c>
      <c r="R24" s="6">
        <v>8</v>
      </c>
      <c r="S24" s="6">
        <f t="shared" si="3"/>
        <v>10</v>
      </c>
      <c r="T24" s="6" t="s">
        <v>35</v>
      </c>
      <c r="U24" s="6" t="s">
        <v>35</v>
      </c>
      <c r="V24" s="6" t="str">
        <f t="shared" si="4"/>
        <v>0</v>
      </c>
      <c r="W24" s="6" t="s">
        <v>35</v>
      </c>
      <c r="X24" s="6" t="s">
        <v>35</v>
      </c>
      <c r="Y24" s="6" t="str">
        <f t="shared" si="5"/>
        <v>0</v>
      </c>
      <c r="Z24" s="6" t="s">
        <v>35</v>
      </c>
      <c r="AA24" s="6" t="s">
        <v>35</v>
      </c>
      <c r="AB24" s="6" t="str">
        <f t="shared" si="6"/>
        <v>0</v>
      </c>
      <c r="AC24" s="6" t="s">
        <v>35</v>
      </c>
      <c r="AD24" s="6">
        <v>4</v>
      </c>
      <c r="AE24" s="6">
        <f t="shared" si="7"/>
        <v>4</v>
      </c>
      <c r="AF24" s="6" t="s">
        <v>35</v>
      </c>
      <c r="AG24" s="6" t="s">
        <v>35</v>
      </c>
      <c r="AH24" s="6" t="str">
        <f t="shared" si="8"/>
        <v>0</v>
      </c>
      <c r="AI24" s="6" t="s">
        <v>35</v>
      </c>
      <c r="AJ24" s="6" t="s">
        <v>35</v>
      </c>
      <c r="AK24" s="6" t="str">
        <f t="shared" si="9"/>
        <v>0</v>
      </c>
      <c r="AL24" s="6" t="s">
        <v>35</v>
      </c>
      <c r="AM24" s="6" t="s">
        <v>35</v>
      </c>
      <c r="AN24" s="6" t="str">
        <f t="shared" si="10"/>
        <v>0</v>
      </c>
      <c r="AO24" s="6" t="s">
        <v>35</v>
      </c>
      <c r="AP24" s="6" t="s">
        <v>35</v>
      </c>
      <c r="AQ24" s="6" t="str">
        <f t="shared" si="11"/>
        <v>0</v>
      </c>
      <c r="AR24" s="6" t="s">
        <v>35</v>
      </c>
      <c r="AS24" s="6" t="s">
        <v>35</v>
      </c>
      <c r="AT24" s="6" t="str">
        <f t="shared" si="12"/>
        <v>0</v>
      </c>
      <c r="AU24" s="6" t="s">
        <v>35</v>
      </c>
      <c r="AV24" s="6" t="s">
        <v>35</v>
      </c>
      <c r="AW24" s="6" t="str">
        <f t="shared" si="13"/>
        <v>0</v>
      </c>
      <c r="AX24" s="6" t="s">
        <v>35</v>
      </c>
      <c r="AY24" s="6" t="s">
        <v>35</v>
      </c>
      <c r="AZ24" s="6" t="str">
        <f t="shared" si="14"/>
        <v>0</v>
      </c>
      <c r="BA24" s="6" t="s">
        <v>35</v>
      </c>
      <c r="BB24" s="6" t="s">
        <v>35</v>
      </c>
      <c r="BC24" s="6" t="str">
        <f t="shared" si="15"/>
        <v>0</v>
      </c>
      <c r="BD24" s="6" t="s">
        <v>35</v>
      </c>
      <c r="BE24" s="6" t="s">
        <v>35</v>
      </c>
      <c r="BF24" s="6" t="str">
        <f t="shared" si="16"/>
        <v>0</v>
      </c>
      <c r="BG24" s="6" t="s">
        <v>35</v>
      </c>
      <c r="BH24" s="6" t="s">
        <v>35</v>
      </c>
      <c r="BI24" s="6" t="str">
        <f t="shared" si="17"/>
        <v>0</v>
      </c>
      <c r="BJ24" s="6" t="s">
        <v>35</v>
      </c>
      <c r="BK24" s="6" t="s">
        <v>35</v>
      </c>
      <c r="BL24" s="6" t="str">
        <f t="shared" si="18"/>
        <v>0</v>
      </c>
      <c r="BM24" s="6" t="s">
        <v>35</v>
      </c>
      <c r="BN24" s="6" t="s">
        <v>35</v>
      </c>
      <c r="BO24" s="6" t="str">
        <f t="shared" si="19"/>
        <v>0</v>
      </c>
      <c r="BP24" s="6" t="s">
        <v>35</v>
      </c>
      <c r="BQ24" s="6" t="s">
        <v>35</v>
      </c>
      <c r="BR24" s="6" t="str">
        <f t="shared" si="20"/>
        <v>0</v>
      </c>
      <c r="BS24" s="6" t="s">
        <v>35</v>
      </c>
      <c r="BT24" s="6">
        <v>1</v>
      </c>
      <c r="BU24" s="6">
        <f t="shared" si="21"/>
        <v>1</v>
      </c>
      <c r="BV24" s="6" t="s">
        <v>35</v>
      </c>
      <c r="BW24" s="6" t="s">
        <v>35</v>
      </c>
      <c r="BX24" s="6" t="str">
        <f t="shared" si="22"/>
        <v>0</v>
      </c>
      <c r="BY24" s="6" t="s">
        <v>35</v>
      </c>
      <c r="BZ24" s="6" t="s">
        <v>35</v>
      </c>
      <c r="CA24" s="6" t="str">
        <f t="shared" si="23"/>
        <v>0</v>
      </c>
      <c r="CB24" s="6" t="s">
        <v>35</v>
      </c>
      <c r="CC24" s="6" t="s">
        <v>35</v>
      </c>
      <c r="CD24" s="6" t="str">
        <f t="shared" si="24"/>
        <v>0</v>
      </c>
      <c r="CE24" s="6" t="s">
        <v>35</v>
      </c>
      <c r="CF24" s="6" t="s">
        <v>35</v>
      </c>
      <c r="CG24" s="6" t="str">
        <f t="shared" si="25"/>
        <v>0</v>
      </c>
      <c r="CH24" s="6" t="s">
        <v>35</v>
      </c>
      <c r="CI24" s="6" t="s">
        <v>35</v>
      </c>
      <c r="CJ24" s="6" t="str">
        <f t="shared" si="26"/>
        <v>0</v>
      </c>
      <c r="CK24" s="6" t="s">
        <v>35</v>
      </c>
      <c r="CL24" s="6" t="s">
        <v>35</v>
      </c>
      <c r="CM24" s="6" t="str">
        <f t="shared" si="27"/>
        <v>0</v>
      </c>
      <c r="CN24" s="6" t="s">
        <v>35</v>
      </c>
      <c r="CO24" s="6">
        <v>2</v>
      </c>
      <c r="CP24" s="6">
        <f t="shared" si="28"/>
        <v>2</v>
      </c>
      <c r="CQ24" s="6">
        <v>9</v>
      </c>
      <c r="CR24" s="6">
        <v>27</v>
      </c>
      <c r="CS24" s="6">
        <f t="shared" si="29"/>
        <v>36</v>
      </c>
      <c r="DA24" s="6"/>
      <c r="DB24" s="6"/>
      <c r="DC24" s="6"/>
      <c r="DD24" s="6"/>
      <c r="DE24" s="6"/>
    </row>
    <row r="25" spans="1:116" s="17" customFormat="1" ht="12.75" customHeight="1">
      <c r="A25" s="45">
        <v>1</v>
      </c>
      <c r="B25" s="26" t="s">
        <v>201</v>
      </c>
      <c r="C25" s="27">
        <v>243</v>
      </c>
      <c r="D25" s="28" t="s">
        <v>48</v>
      </c>
      <c r="E25" s="17">
        <v>20655</v>
      </c>
      <c r="F25" s="17">
        <v>2</v>
      </c>
      <c r="G25" s="6" t="s">
        <v>45</v>
      </c>
      <c r="H25" s="6">
        <v>1</v>
      </c>
      <c r="I25" s="6">
        <v>2</v>
      </c>
      <c r="J25" s="6">
        <f t="shared" si="0"/>
        <v>3</v>
      </c>
      <c r="K25" s="6">
        <v>6</v>
      </c>
      <c r="L25" s="6">
        <v>1</v>
      </c>
      <c r="M25" s="6">
        <f t="shared" si="1"/>
        <v>7</v>
      </c>
      <c r="N25" s="6">
        <v>3</v>
      </c>
      <c r="O25" s="6">
        <v>6</v>
      </c>
      <c r="P25" s="6">
        <f t="shared" si="2"/>
        <v>9</v>
      </c>
      <c r="Q25" s="6">
        <v>2</v>
      </c>
      <c r="R25" s="6">
        <v>8</v>
      </c>
      <c r="S25" s="6">
        <f t="shared" si="3"/>
        <v>10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>
        <v>1</v>
      </c>
      <c r="AD25" s="6">
        <v>2</v>
      </c>
      <c r="AE25" s="6">
        <f t="shared" si="7"/>
        <v>3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>
        <v>1</v>
      </c>
      <c r="BB25" s="6" t="s">
        <v>35</v>
      </c>
      <c r="BC25" s="6">
        <f t="shared" si="15"/>
        <v>1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>
        <v>1</v>
      </c>
      <c r="CO25" s="6">
        <v>2</v>
      </c>
      <c r="CP25" s="6">
        <f t="shared" si="28"/>
        <v>3</v>
      </c>
      <c r="CQ25" s="6">
        <v>15</v>
      </c>
      <c r="CR25" s="6">
        <v>21</v>
      </c>
      <c r="CS25" s="6">
        <f t="shared" si="29"/>
        <v>36</v>
      </c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</row>
    <row r="26" spans="1:116" s="17" customFormat="1" ht="12.75" customHeight="1">
      <c r="A26" s="45">
        <v>2</v>
      </c>
      <c r="B26" s="26" t="s">
        <v>202</v>
      </c>
      <c r="C26" s="27">
        <v>355</v>
      </c>
      <c r="D26" s="28" t="s">
        <v>49</v>
      </c>
      <c r="E26" s="17">
        <v>37299</v>
      </c>
      <c r="F26" s="17">
        <v>2</v>
      </c>
      <c r="G26" s="6" t="s">
        <v>45</v>
      </c>
      <c r="H26" s="6">
        <v>3</v>
      </c>
      <c r="I26" s="6">
        <v>6</v>
      </c>
      <c r="J26" s="6">
        <f t="shared" si="0"/>
        <v>9</v>
      </c>
      <c r="K26" s="6" t="s">
        <v>35</v>
      </c>
      <c r="L26" s="6">
        <v>2</v>
      </c>
      <c r="M26" s="6">
        <f t="shared" si="1"/>
        <v>2</v>
      </c>
      <c r="N26" s="6">
        <v>6</v>
      </c>
      <c r="O26" s="6">
        <v>6</v>
      </c>
      <c r="P26" s="6">
        <f t="shared" si="2"/>
        <v>12</v>
      </c>
      <c r="Q26" s="6">
        <v>2</v>
      </c>
      <c r="R26" s="6">
        <v>6</v>
      </c>
      <c r="S26" s="6">
        <f t="shared" si="3"/>
        <v>8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>
        <v>1</v>
      </c>
      <c r="AD26" s="6">
        <v>2</v>
      </c>
      <c r="AE26" s="6">
        <f t="shared" si="7"/>
        <v>3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 t="s">
        <v>35</v>
      </c>
      <c r="AN26" s="6" t="str">
        <f t="shared" si="10"/>
        <v>0</v>
      </c>
      <c r="AO26" s="6" t="s">
        <v>35</v>
      </c>
      <c r="AP26" s="6" t="s">
        <v>35</v>
      </c>
      <c r="AQ26" s="6" t="str">
        <f t="shared" si="11"/>
        <v>0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>
        <v>2</v>
      </c>
      <c r="BB26" s="6" t="s">
        <v>35</v>
      </c>
      <c r="BC26" s="6">
        <f t="shared" si="15"/>
        <v>2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>
        <v>1</v>
      </c>
      <c r="BL26" s="6">
        <f t="shared" si="18"/>
        <v>1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 t="s">
        <v>35</v>
      </c>
      <c r="BR26" s="6" t="str">
        <f t="shared" si="20"/>
        <v>0</v>
      </c>
      <c r="BS26" s="6" t="s">
        <v>35</v>
      </c>
      <c r="BT26" s="6">
        <v>1</v>
      </c>
      <c r="BU26" s="6">
        <f t="shared" si="21"/>
        <v>1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 t="s">
        <v>35</v>
      </c>
      <c r="CO26" s="6">
        <v>2</v>
      </c>
      <c r="CP26" s="6">
        <f t="shared" si="28"/>
        <v>2</v>
      </c>
      <c r="CQ26" s="6">
        <v>14</v>
      </c>
      <c r="CR26" s="6">
        <v>26</v>
      </c>
      <c r="CS26" s="6">
        <f t="shared" si="29"/>
        <v>40</v>
      </c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</row>
    <row r="27" spans="1:116" s="17" customFormat="1" ht="12.75" customHeight="1">
      <c r="A27" s="45">
        <v>2</v>
      </c>
      <c r="B27" s="26" t="s">
        <v>202</v>
      </c>
      <c r="C27" s="27">
        <v>371</v>
      </c>
      <c r="D27" s="28" t="s">
        <v>42</v>
      </c>
      <c r="E27" s="17">
        <v>48820</v>
      </c>
      <c r="F27" s="17">
        <v>2</v>
      </c>
      <c r="G27" s="6" t="s">
        <v>45</v>
      </c>
      <c r="H27" s="6">
        <v>3</v>
      </c>
      <c r="I27" s="6">
        <v>13</v>
      </c>
      <c r="J27" s="6">
        <f t="shared" si="0"/>
        <v>16</v>
      </c>
      <c r="K27" s="6">
        <v>1</v>
      </c>
      <c r="L27" s="6" t="s">
        <v>35</v>
      </c>
      <c r="M27" s="6">
        <f t="shared" si="1"/>
        <v>1</v>
      </c>
      <c r="N27" s="6">
        <v>11</v>
      </c>
      <c r="O27" s="6">
        <v>14</v>
      </c>
      <c r="P27" s="6">
        <f t="shared" si="2"/>
        <v>25</v>
      </c>
      <c r="Q27" s="6" t="s">
        <v>35</v>
      </c>
      <c r="R27" s="6">
        <v>3</v>
      </c>
      <c r="S27" s="6">
        <f t="shared" si="3"/>
        <v>3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>
        <v>1</v>
      </c>
      <c r="AD27" s="6">
        <v>1</v>
      </c>
      <c r="AE27" s="6">
        <f t="shared" si="7"/>
        <v>2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 t="s">
        <v>35</v>
      </c>
      <c r="AM27" s="6" t="s">
        <v>35</v>
      </c>
      <c r="AN27" s="6" t="str">
        <f t="shared" si="10"/>
        <v>0</v>
      </c>
      <c r="AO27" s="6" t="s">
        <v>35</v>
      </c>
      <c r="AP27" s="6" t="s">
        <v>35</v>
      </c>
      <c r="AQ27" s="6" t="str">
        <f t="shared" si="11"/>
        <v>0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>
        <v>2</v>
      </c>
      <c r="BB27" s="6">
        <v>4</v>
      </c>
      <c r="BC27" s="6">
        <f t="shared" si="15"/>
        <v>6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 t="s">
        <v>35</v>
      </c>
      <c r="BL27" s="6" t="str">
        <f t="shared" si="18"/>
        <v>0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>
        <v>1</v>
      </c>
      <c r="BR27" s="6">
        <f t="shared" si="20"/>
        <v>1</v>
      </c>
      <c r="BS27" s="6" t="s">
        <v>35</v>
      </c>
      <c r="BT27" s="6">
        <v>4</v>
      </c>
      <c r="BU27" s="6">
        <f t="shared" si="21"/>
        <v>4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>
        <v>1</v>
      </c>
      <c r="CO27" s="6">
        <v>1</v>
      </c>
      <c r="CP27" s="6">
        <f t="shared" si="28"/>
        <v>2</v>
      </c>
      <c r="CQ27" s="6">
        <v>19</v>
      </c>
      <c r="CR27" s="6">
        <v>41</v>
      </c>
      <c r="CS27" s="6">
        <f t="shared" si="29"/>
        <v>60</v>
      </c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</row>
    <row r="28" spans="1:116" s="17" customFormat="1" ht="12.75" customHeight="1">
      <c r="A28" s="45">
        <v>2</v>
      </c>
      <c r="B28" s="26" t="s">
        <v>202</v>
      </c>
      <c r="C28" s="27">
        <v>942</v>
      </c>
      <c r="D28" s="28" t="s">
        <v>50</v>
      </c>
      <c r="E28" s="17">
        <v>39956</v>
      </c>
      <c r="F28" s="17">
        <v>2</v>
      </c>
      <c r="G28" s="6" t="s">
        <v>45</v>
      </c>
      <c r="H28" s="6">
        <v>2</v>
      </c>
      <c r="I28" s="6">
        <v>5</v>
      </c>
      <c r="J28" s="6">
        <f t="shared" si="0"/>
        <v>7</v>
      </c>
      <c r="K28" s="6" t="s">
        <v>35</v>
      </c>
      <c r="L28" s="6">
        <v>2</v>
      </c>
      <c r="M28" s="6">
        <f t="shared" si="1"/>
        <v>2</v>
      </c>
      <c r="N28" s="6">
        <v>4</v>
      </c>
      <c r="O28" s="6">
        <v>10</v>
      </c>
      <c r="P28" s="6">
        <f t="shared" si="2"/>
        <v>14</v>
      </c>
      <c r="Q28" s="6">
        <v>2</v>
      </c>
      <c r="R28" s="6">
        <v>6</v>
      </c>
      <c r="S28" s="6">
        <f t="shared" si="3"/>
        <v>8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 t="s">
        <v>35</v>
      </c>
      <c r="AM28" s="6" t="s">
        <v>35</v>
      </c>
      <c r="AN28" s="6" t="str">
        <f t="shared" si="10"/>
        <v>0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>
        <v>2</v>
      </c>
      <c r="BB28" s="6" t="s">
        <v>35</v>
      </c>
      <c r="BC28" s="6">
        <f t="shared" si="15"/>
        <v>2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2</v>
      </c>
      <c r="BL28" s="6">
        <f t="shared" si="18"/>
        <v>2</v>
      </c>
      <c r="BM28" s="6" t="s">
        <v>35</v>
      </c>
      <c r="BN28" s="6" t="s">
        <v>35</v>
      </c>
      <c r="BO28" s="6" t="str">
        <f t="shared" si="19"/>
        <v>0</v>
      </c>
      <c r="BP28" s="6">
        <v>1</v>
      </c>
      <c r="BQ28" s="6">
        <v>2</v>
      </c>
      <c r="BR28" s="6">
        <f t="shared" si="20"/>
        <v>3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12</v>
      </c>
      <c r="CR28" s="6">
        <v>28</v>
      </c>
      <c r="CS28" s="6">
        <f t="shared" si="29"/>
        <v>40</v>
      </c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</row>
    <row r="29" spans="1:116" s="17" customFormat="1" ht="12.75" customHeight="1">
      <c r="A29" s="45">
        <v>3</v>
      </c>
      <c r="B29" s="26" t="s">
        <v>207</v>
      </c>
      <c r="C29" s="27">
        <v>1024</v>
      </c>
      <c r="D29" s="28" t="s">
        <v>51</v>
      </c>
      <c r="E29" s="17">
        <v>26632</v>
      </c>
      <c r="F29" s="17">
        <v>2</v>
      </c>
      <c r="G29" s="6" t="s">
        <v>45</v>
      </c>
      <c r="H29" s="6">
        <v>2</v>
      </c>
      <c r="I29" s="6">
        <v>13</v>
      </c>
      <c r="J29" s="6">
        <f t="shared" si="0"/>
        <v>15</v>
      </c>
      <c r="K29" s="6">
        <v>4</v>
      </c>
      <c r="L29" s="6">
        <v>8</v>
      </c>
      <c r="M29" s="6">
        <f t="shared" si="1"/>
        <v>12</v>
      </c>
      <c r="N29" s="6">
        <v>5</v>
      </c>
      <c r="O29" s="6">
        <v>2</v>
      </c>
      <c r="P29" s="6">
        <f t="shared" si="2"/>
        <v>7</v>
      </c>
      <c r="Q29" s="6">
        <v>1</v>
      </c>
      <c r="R29" s="6">
        <v>1</v>
      </c>
      <c r="S29" s="6">
        <f t="shared" si="3"/>
        <v>2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 t="s">
        <v>35</v>
      </c>
      <c r="AD29" s="6" t="s">
        <v>35</v>
      </c>
      <c r="AE29" s="6" t="str">
        <f t="shared" si="7"/>
        <v>0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1</v>
      </c>
      <c r="BB29" s="6">
        <v>1</v>
      </c>
      <c r="BC29" s="6">
        <f t="shared" si="15"/>
        <v>2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>
        <v>1</v>
      </c>
      <c r="BL29" s="6">
        <f t="shared" si="18"/>
        <v>1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>
        <v>1</v>
      </c>
      <c r="CP29" s="6">
        <f t="shared" si="28"/>
        <v>1</v>
      </c>
      <c r="CQ29" s="6">
        <v>13</v>
      </c>
      <c r="CR29" s="6">
        <v>27</v>
      </c>
      <c r="CS29" s="6">
        <f t="shared" si="29"/>
        <v>40</v>
      </c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</row>
    <row r="30" spans="1:116" s="183" customFormat="1" ht="12.75" customHeight="1">
      <c r="A30" s="45">
        <v>3</v>
      </c>
      <c r="B30" s="26" t="s">
        <v>207</v>
      </c>
      <c r="C30" s="27">
        <v>1059</v>
      </c>
      <c r="D30" s="28" t="s">
        <v>52</v>
      </c>
      <c r="E30" s="17">
        <v>24212</v>
      </c>
      <c r="F30" s="17">
        <v>2</v>
      </c>
      <c r="G30" s="6" t="s">
        <v>45</v>
      </c>
      <c r="H30" s="6">
        <v>3</v>
      </c>
      <c r="I30" s="6">
        <v>8</v>
      </c>
      <c r="J30" s="6">
        <f t="shared" si="0"/>
        <v>11</v>
      </c>
      <c r="K30" s="6">
        <v>3</v>
      </c>
      <c r="L30" s="6">
        <v>4</v>
      </c>
      <c r="M30" s="6">
        <f t="shared" si="1"/>
        <v>7</v>
      </c>
      <c r="N30" s="6">
        <v>4</v>
      </c>
      <c r="O30" s="6">
        <v>4</v>
      </c>
      <c r="P30" s="6">
        <f t="shared" si="2"/>
        <v>8</v>
      </c>
      <c r="Q30" s="6" t="s">
        <v>35</v>
      </c>
      <c r="R30" s="6">
        <v>2</v>
      </c>
      <c r="S30" s="6">
        <f t="shared" si="3"/>
        <v>2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 t="s">
        <v>35</v>
      </c>
      <c r="AE30" s="6" t="str">
        <f t="shared" si="7"/>
        <v>0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 t="s">
        <v>35</v>
      </c>
      <c r="AM30" s="6" t="s">
        <v>35</v>
      </c>
      <c r="AN30" s="6" t="str">
        <f t="shared" si="10"/>
        <v>0</v>
      </c>
      <c r="AO30" s="6" t="s">
        <v>35</v>
      </c>
      <c r="AP30" s="6" t="s">
        <v>35</v>
      </c>
      <c r="AQ30" s="6" t="str">
        <f t="shared" si="11"/>
        <v>0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 t="s">
        <v>35</v>
      </c>
      <c r="BB30" s="6">
        <v>2</v>
      </c>
      <c r="BC30" s="6">
        <f t="shared" si="15"/>
        <v>2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10</v>
      </c>
      <c r="CR30" s="6">
        <v>20</v>
      </c>
      <c r="CS30" s="6">
        <f t="shared" si="29"/>
        <v>30</v>
      </c>
      <c r="CT30" s="17"/>
      <c r="CU30" s="17"/>
      <c r="CV30" s="17"/>
      <c r="CW30" s="17"/>
      <c r="CX30" s="17"/>
      <c r="CY30" s="17"/>
      <c r="CZ30" s="17"/>
      <c r="DA30" s="51"/>
      <c r="DB30" s="51"/>
      <c r="DC30" s="51"/>
      <c r="DD30" s="51"/>
      <c r="DE30" s="51"/>
    </row>
    <row r="31" spans="1:116" s="17" customFormat="1" ht="12.75" customHeight="1">
      <c r="A31" s="45">
        <v>9</v>
      </c>
      <c r="B31" s="26" t="s">
        <v>209</v>
      </c>
      <c r="C31" s="27">
        <v>1711</v>
      </c>
      <c r="D31" s="28" t="s">
        <v>53</v>
      </c>
      <c r="E31" s="17">
        <v>22463</v>
      </c>
      <c r="F31" s="17">
        <v>2</v>
      </c>
      <c r="G31" s="6" t="s">
        <v>45</v>
      </c>
      <c r="H31" s="6">
        <v>4</v>
      </c>
      <c r="I31" s="6">
        <v>10</v>
      </c>
      <c r="J31" s="6">
        <f t="shared" si="0"/>
        <v>14</v>
      </c>
      <c r="K31" s="6">
        <v>2</v>
      </c>
      <c r="L31" s="6">
        <v>7</v>
      </c>
      <c r="M31" s="6">
        <f t="shared" si="1"/>
        <v>9</v>
      </c>
      <c r="N31" s="6">
        <v>2</v>
      </c>
      <c r="O31" s="6">
        <v>4</v>
      </c>
      <c r="P31" s="6">
        <f t="shared" si="2"/>
        <v>6</v>
      </c>
      <c r="Q31" s="6" t="s">
        <v>35</v>
      </c>
      <c r="R31" s="6">
        <v>5</v>
      </c>
      <c r="S31" s="6">
        <f t="shared" si="3"/>
        <v>5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 t="s">
        <v>35</v>
      </c>
      <c r="AE31" s="6" t="str">
        <f t="shared" si="7"/>
        <v>0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 t="s">
        <v>35</v>
      </c>
      <c r="AN31" s="6" t="str">
        <f t="shared" si="10"/>
        <v>0</v>
      </c>
      <c r="AO31" s="6" t="s">
        <v>35</v>
      </c>
      <c r="AP31" s="6" t="s">
        <v>35</v>
      </c>
      <c r="AQ31" s="6" t="str">
        <f t="shared" si="11"/>
        <v>0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 t="s">
        <v>35</v>
      </c>
      <c r="BR31" s="6" t="str">
        <f t="shared" si="20"/>
        <v>0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>
        <v>1</v>
      </c>
      <c r="CO31" s="6">
        <v>1</v>
      </c>
      <c r="CP31" s="6">
        <f t="shared" si="28"/>
        <v>2</v>
      </c>
      <c r="CQ31" s="6">
        <v>11</v>
      </c>
      <c r="CR31" s="6">
        <v>29</v>
      </c>
      <c r="CS31" s="6">
        <f t="shared" si="29"/>
        <v>40</v>
      </c>
      <c r="CT31" s="183"/>
      <c r="CU31" s="183"/>
      <c r="CV31" s="183"/>
      <c r="CW31" s="183"/>
      <c r="CX31" s="183"/>
      <c r="CY31" s="183"/>
      <c r="CZ31" s="183"/>
      <c r="DA31" s="51"/>
      <c r="DB31" s="51"/>
      <c r="DC31" s="51"/>
      <c r="DD31" s="51"/>
      <c r="DE31" s="51"/>
      <c r="DF31" s="183"/>
      <c r="DG31" s="183"/>
      <c r="DH31" s="183"/>
      <c r="DI31" s="183"/>
      <c r="DJ31" s="183"/>
      <c r="DK31" s="183"/>
      <c r="DL31" s="183"/>
    </row>
    <row r="32" spans="1:116" s="17" customFormat="1" ht="12.75" customHeight="1">
      <c r="A32" s="45">
        <v>10</v>
      </c>
      <c r="B32" s="26" t="s">
        <v>210</v>
      </c>
      <c r="C32" s="27">
        <v>2196</v>
      </c>
      <c r="D32" s="28" t="s">
        <v>54</v>
      </c>
      <c r="E32" s="17">
        <v>31860</v>
      </c>
      <c r="F32" s="17">
        <v>2</v>
      </c>
      <c r="G32" s="6" t="s">
        <v>45</v>
      </c>
      <c r="H32" s="6">
        <v>3</v>
      </c>
      <c r="I32" s="6">
        <v>9</v>
      </c>
      <c r="J32" s="6">
        <f t="shared" si="0"/>
        <v>12</v>
      </c>
      <c r="K32" s="6">
        <v>5</v>
      </c>
      <c r="L32" s="6">
        <v>25</v>
      </c>
      <c r="M32" s="6">
        <f t="shared" si="1"/>
        <v>30</v>
      </c>
      <c r="N32" s="6">
        <v>11</v>
      </c>
      <c r="O32" s="6">
        <v>9</v>
      </c>
      <c r="P32" s="6">
        <f t="shared" si="2"/>
        <v>20</v>
      </c>
      <c r="Q32" s="6" t="s">
        <v>35</v>
      </c>
      <c r="R32" s="6" t="s">
        <v>35</v>
      </c>
      <c r="S32" s="6" t="str">
        <f t="shared" si="3"/>
        <v>0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>
        <v>1</v>
      </c>
      <c r="AT32" s="6">
        <f t="shared" si="12"/>
        <v>1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3</v>
      </c>
      <c r="BB32" s="6">
        <v>3</v>
      </c>
      <c r="BC32" s="6">
        <f t="shared" si="15"/>
        <v>6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>
        <v>3</v>
      </c>
      <c r="CO32" s="6">
        <v>8</v>
      </c>
      <c r="CP32" s="6">
        <f t="shared" si="28"/>
        <v>11</v>
      </c>
      <c r="CQ32" s="6">
        <v>25</v>
      </c>
      <c r="CR32" s="6">
        <v>55</v>
      </c>
      <c r="CS32" s="6">
        <f t="shared" si="29"/>
        <v>80</v>
      </c>
      <c r="DA32" s="6"/>
      <c r="DB32" s="6"/>
      <c r="DC32" s="6"/>
      <c r="DD32" s="6"/>
      <c r="DE32" s="6"/>
    </row>
    <row r="33" spans="1:109" s="17" customFormat="1" ht="12.75" customHeight="1">
      <c r="A33" s="45">
        <v>12</v>
      </c>
      <c r="B33" s="26" t="s">
        <v>203</v>
      </c>
      <c r="C33" s="27">
        <v>2703</v>
      </c>
      <c r="D33" s="28" t="s">
        <v>55</v>
      </c>
      <c r="E33" s="17">
        <v>20579</v>
      </c>
      <c r="F33" s="17">
        <v>2</v>
      </c>
      <c r="G33" s="6" t="s">
        <v>45</v>
      </c>
      <c r="H33" s="6">
        <v>3</v>
      </c>
      <c r="I33" s="6">
        <v>4</v>
      </c>
      <c r="J33" s="6">
        <f t="shared" si="0"/>
        <v>7</v>
      </c>
      <c r="K33" s="6" t="s">
        <v>35</v>
      </c>
      <c r="L33" s="6">
        <v>3</v>
      </c>
      <c r="M33" s="6">
        <f t="shared" si="1"/>
        <v>3</v>
      </c>
      <c r="N33" s="6">
        <v>3</v>
      </c>
      <c r="O33" s="6">
        <v>5</v>
      </c>
      <c r="P33" s="6">
        <f t="shared" si="2"/>
        <v>8</v>
      </c>
      <c r="Q33" s="6" t="s">
        <v>35</v>
      </c>
      <c r="R33" s="6" t="s">
        <v>35</v>
      </c>
      <c r="S33" s="6" t="str">
        <f t="shared" si="3"/>
        <v>0</v>
      </c>
      <c r="T33" s="6" t="s">
        <v>35</v>
      </c>
      <c r="U33" s="6" t="s">
        <v>35</v>
      </c>
      <c r="V33" s="6" t="str">
        <f t="shared" si="4"/>
        <v>0</v>
      </c>
      <c r="W33" s="6">
        <v>1</v>
      </c>
      <c r="X33" s="6">
        <v>7</v>
      </c>
      <c r="Y33" s="6">
        <f t="shared" si="5"/>
        <v>8</v>
      </c>
      <c r="Z33" s="6" t="s">
        <v>35</v>
      </c>
      <c r="AA33" s="6" t="s">
        <v>35</v>
      </c>
      <c r="AB33" s="6" t="str">
        <f t="shared" si="6"/>
        <v>0</v>
      </c>
      <c r="AC33" s="6">
        <v>3</v>
      </c>
      <c r="AD33" s="6">
        <v>5</v>
      </c>
      <c r="AE33" s="6">
        <f t="shared" si="7"/>
        <v>8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>
        <v>2</v>
      </c>
      <c r="BB33" s="6" t="s">
        <v>35</v>
      </c>
      <c r="BC33" s="6">
        <f t="shared" si="15"/>
        <v>2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>
        <v>1</v>
      </c>
      <c r="BK33" s="6" t="s">
        <v>35</v>
      </c>
      <c r="BL33" s="6">
        <f t="shared" si="18"/>
        <v>1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>
        <v>1</v>
      </c>
      <c r="CO33" s="6">
        <v>2</v>
      </c>
      <c r="CP33" s="6">
        <f t="shared" si="28"/>
        <v>3</v>
      </c>
      <c r="CQ33" s="6">
        <v>14</v>
      </c>
      <c r="CR33" s="6">
        <v>26</v>
      </c>
      <c r="CS33" s="6">
        <f t="shared" si="29"/>
        <v>40</v>
      </c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</row>
    <row r="34" spans="1:109" s="17" customFormat="1" ht="12.75" customHeight="1">
      <c r="A34" s="45">
        <v>14</v>
      </c>
      <c r="B34" s="26" t="s">
        <v>211</v>
      </c>
      <c r="C34" s="27">
        <v>2939</v>
      </c>
      <c r="D34" s="28" t="s">
        <v>56</v>
      </c>
      <c r="E34" s="17">
        <v>33461</v>
      </c>
      <c r="F34" s="17">
        <v>2</v>
      </c>
      <c r="G34" s="6" t="s">
        <v>45</v>
      </c>
      <c r="H34" s="6">
        <v>2</v>
      </c>
      <c r="I34" s="6">
        <v>9</v>
      </c>
      <c r="J34" s="6">
        <f t="shared" si="0"/>
        <v>11</v>
      </c>
      <c r="K34" s="6">
        <v>1</v>
      </c>
      <c r="L34" s="6">
        <v>2</v>
      </c>
      <c r="M34" s="6">
        <f t="shared" si="1"/>
        <v>3</v>
      </c>
      <c r="N34" s="6">
        <v>5</v>
      </c>
      <c r="O34" s="6">
        <v>9</v>
      </c>
      <c r="P34" s="6">
        <f t="shared" si="2"/>
        <v>14</v>
      </c>
      <c r="Q34" s="6">
        <v>1</v>
      </c>
      <c r="R34" s="6">
        <v>8</v>
      </c>
      <c r="S34" s="6">
        <f t="shared" si="3"/>
        <v>9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>
        <v>1</v>
      </c>
      <c r="AD34" s="6">
        <v>1</v>
      </c>
      <c r="AE34" s="6">
        <f t="shared" si="7"/>
        <v>2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>
        <v>1</v>
      </c>
      <c r="BB34" s="6">
        <v>4</v>
      </c>
      <c r="BC34" s="6">
        <f t="shared" si="15"/>
        <v>5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>
        <v>1</v>
      </c>
      <c r="BR34" s="6">
        <f t="shared" si="20"/>
        <v>1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>
        <v>2</v>
      </c>
      <c r="CO34" s="6">
        <v>3</v>
      </c>
      <c r="CP34" s="6">
        <f t="shared" si="28"/>
        <v>5</v>
      </c>
      <c r="CQ34" s="6">
        <v>13</v>
      </c>
      <c r="CR34" s="6">
        <v>37</v>
      </c>
      <c r="CS34" s="6">
        <f t="shared" si="29"/>
        <v>50</v>
      </c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</row>
    <row r="35" spans="1:109" s="17" customFormat="1" ht="12.75" customHeight="1">
      <c r="A35" s="45">
        <v>18</v>
      </c>
      <c r="B35" s="26" t="s">
        <v>212</v>
      </c>
      <c r="C35" s="27">
        <v>3901</v>
      </c>
      <c r="D35" s="28" t="s">
        <v>57</v>
      </c>
      <c r="E35" s="17">
        <v>31185</v>
      </c>
      <c r="F35" s="17">
        <v>2</v>
      </c>
      <c r="G35" s="6" t="s">
        <v>45</v>
      </c>
      <c r="H35" s="6" t="s">
        <v>35</v>
      </c>
      <c r="I35" s="6">
        <v>5</v>
      </c>
      <c r="J35" s="6">
        <f t="shared" si="0"/>
        <v>5</v>
      </c>
      <c r="K35" s="6">
        <v>1</v>
      </c>
      <c r="L35" s="6">
        <v>2</v>
      </c>
      <c r="M35" s="6">
        <f t="shared" si="1"/>
        <v>3</v>
      </c>
      <c r="N35" s="6">
        <v>2</v>
      </c>
      <c r="O35" s="6">
        <v>4</v>
      </c>
      <c r="P35" s="6">
        <f t="shared" si="2"/>
        <v>6</v>
      </c>
      <c r="Q35" s="6" t="s">
        <v>35</v>
      </c>
      <c r="R35" s="6">
        <v>4</v>
      </c>
      <c r="S35" s="6">
        <f t="shared" si="3"/>
        <v>4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 t="s">
        <v>35</v>
      </c>
      <c r="AM35" s="6" t="s">
        <v>35</v>
      </c>
      <c r="AN35" s="6" t="str">
        <f t="shared" si="10"/>
        <v>0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 t="s">
        <v>35</v>
      </c>
      <c r="BB35" s="6" t="s">
        <v>35</v>
      </c>
      <c r="BC35" s="6" t="str">
        <f t="shared" si="15"/>
        <v>0</v>
      </c>
      <c r="BD35" s="6" t="s">
        <v>35</v>
      </c>
      <c r="BE35" s="6">
        <v>1</v>
      </c>
      <c r="BF35" s="6">
        <f t="shared" si="16"/>
        <v>1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 t="s">
        <v>35</v>
      </c>
      <c r="CO35" s="6">
        <v>2</v>
      </c>
      <c r="CP35" s="6">
        <f t="shared" si="28"/>
        <v>2</v>
      </c>
      <c r="CQ35" s="6">
        <v>3</v>
      </c>
      <c r="CR35" s="6">
        <v>18</v>
      </c>
      <c r="CS35" s="6">
        <f t="shared" si="29"/>
        <v>21</v>
      </c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</row>
    <row r="36" spans="1:109" s="17" customFormat="1" ht="12.75" customHeight="1">
      <c r="A36" s="45">
        <v>20</v>
      </c>
      <c r="B36" s="26" t="s">
        <v>220</v>
      </c>
      <c r="C36" s="27">
        <v>4566</v>
      </c>
      <c r="D36" s="28" t="s">
        <v>96</v>
      </c>
      <c r="E36" s="17">
        <v>21393</v>
      </c>
      <c r="F36" s="17">
        <v>2</v>
      </c>
      <c r="G36" s="6" t="s">
        <v>45</v>
      </c>
      <c r="H36" s="6">
        <v>1</v>
      </c>
      <c r="I36" s="6">
        <v>8</v>
      </c>
      <c r="J36" s="6">
        <f t="shared" si="0"/>
        <v>9</v>
      </c>
      <c r="K36" s="6">
        <v>2</v>
      </c>
      <c r="L36" s="6">
        <v>4</v>
      </c>
      <c r="M36" s="6">
        <f t="shared" si="1"/>
        <v>6</v>
      </c>
      <c r="N36" s="6">
        <v>4</v>
      </c>
      <c r="O36" s="6" t="s">
        <v>35</v>
      </c>
      <c r="P36" s="6">
        <f t="shared" si="2"/>
        <v>4</v>
      </c>
      <c r="Q36" s="6">
        <v>3</v>
      </c>
      <c r="R36" s="6">
        <v>7</v>
      </c>
      <c r="S36" s="6">
        <f t="shared" si="3"/>
        <v>10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 t="s">
        <v>35</v>
      </c>
      <c r="AD36" s="6">
        <v>3</v>
      </c>
      <c r="AE36" s="6">
        <f t="shared" si="7"/>
        <v>3</v>
      </c>
      <c r="AF36" s="6" t="s">
        <v>35</v>
      </c>
      <c r="AG36" s="6" t="s">
        <v>35</v>
      </c>
      <c r="AH36" s="6" t="str">
        <f t="shared" si="8"/>
        <v>0</v>
      </c>
      <c r="AI36" s="6" t="s">
        <v>35</v>
      </c>
      <c r="AJ36" s="6" t="s">
        <v>35</v>
      </c>
      <c r="AK36" s="6" t="str">
        <f t="shared" si="9"/>
        <v>0</v>
      </c>
      <c r="AL36" s="6" t="s">
        <v>35</v>
      </c>
      <c r="AM36" s="6" t="s">
        <v>35</v>
      </c>
      <c r="AN36" s="6" t="str">
        <f t="shared" si="10"/>
        <v>0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 t="s">
        <v>35</v>
      </c>
      <c r="BB36" s="6">
        <v>3</v>
      </c>
      <c r="BC36" s="6">
        <f t="shared" si="15"/>
        <v>3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>
        <v>3</v>
      </c>
      <c r="CO36" s="6">
        <v>2</v>
      </c>
      <c r="CP36" s="6">
        <f t="shared" si="28"/>
        <v>5</v>
      </c>
      <c r="CQ36" s="6">
        <v>13</v>
      </c>
      <c r="CR36" s="6">
        <v>27</v>
      </c>
      <c r="CS36" s="6">
        <f t="shared" si="29"/>
        <v>40</v>
      </c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</row>
    <row r="37" spans="1:109" s="17" customFormat="1" ht="12.75" customHeight="1">
      <c r="A37" s="45">
        <v>21</v>
      </c>
      <c r="B37" s="26" t="s">
        <v>213</v>
      </c>
      <c r="C37" s="27">
        <v>5192</v>
      </c>
      <c r="D37" s="28" t="s">
        <v>58</v>
      </c>
      <c r="E37" s="17">
        <v>47720</v>
      </c>
      <c r="F37" s="17">
        <v>2</v>
      </c>
      <c r="G37" s="6" t="s">
        <v>45</v>
      </c>
      <c r="H37" s="6">
        <v>5</v>
      </c>
      <c r="I37" s="6">
        <v>17</v>
      </c>
      <c r="J37" s="6">
        <f t="shared" si="0"/>
        <v>22</v>
      </c>
      <c r="K37" s="6">
        <v>3</v>
      </c>
      <c r="L37" s="6">
        <v>6</v>
      </c>
      <c r="M37" s="6">
        <f t="shared" si="1"/>
        <v>9</v>
      </c>
      <c r="N37" s="6">
        <v>4</v>
      </c>
      <c r="O37" s="6">
        <v>4</v>
      </c>
      <c r="P37" s="6">
        <f t="shared" si="2"/>
        <v>8</v>
      </c>
      <c r="Q37" s="6" t="s">
        <v>35</v>
      </c>
      <c r="R37" s="6">
        <v>2</v>
      </c>
      <c r="S37" s="6">
        <f t="shared" si="3"/>
        <v>2</v>
      </c>
      <c r="T37" s="6" t="s">
        <v>35</v>
      </c>
      <c r="U37" s="6" t="s">
        <v>35</v>
      </c>
      <c r="V37" s="6" t="str">
        <f t="shared" si="4"/>
        <v>0</v>
      </c>
      <c r="W37" s="6" t="s">
        <v>35</v>
      </c>
      <c r="X37" s="6" t="s">
        <v>35</v>
      </c>
      <c r="Y37" s="6" t="str">
        <f t="shared" si="5"/>
        <v>0</v>
      </c>
      <c r="Z37" s="6" t="s">
        <v>35</v>
      </c>
      <c r="AA37" s="6" t="s">
        <v>35</v>
      </c>
      <c r="AB37" s="6" t="str">
        <f t="shared" si="6"/>
        <v>0</v>
      </c>
      <c r="AC37" s="6" t="s">
        <v>35</v>
      </c>
      <c r="AD37" s="6" t="s">
        <v>35</v>
      </c>
      <c r="AE37" s="6" t="str">
        <f t="shared" si="7"/>
        <v>0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 t="s">
        <v>35</v>
      </c>
      <c r="AN37" s="6" t="str">
        <f t="shared" si="10"/>
        <v>0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 t="s">
        <v>35</v>
      </c>
      <c r="BB37" s="6" t="s">
        <v>35</v>
      </c>
      <c r="BC37" s="6" t="str">
        <f t="shared" si="15"/>
        <v>0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>
        <v>1</v>
      </c>
      <c r="BW37" s="6">
        <v>8</v>
      </c>
      <c r="BX37" s="6">
        <f t="shared" si="22"/>
        <v>9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 t="s">
        <v>35</v>
      </c>
      <c r="CP37" s="6" t="str">
        <f t="shared" si="28"/>
        <v>0</v>
      </c>
      <c r="CQ37" s="6">
        <v>13</v>
      </c>
      <c r="CR37" s="6">
        <v>37</v>
      </c>
      <c r="CS37" s="6">
        <f t="shared" si="29"/>
        <v>50</v>
      </c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</row>
    <row r="38" spans="1:109" s="17" customFormat="1" ht="12.75" customHeight="1">
      <c r="A38" s="45">
        <v>22</v>
      </c>
      <c r="B38" s="26" t="s">
        <v>204</v>
      </c>
      <c r="C38" s="27">
        <v>5886</v>
      </c>
      <c r="D38" s="28" t="s">
        <v>105</v>
      </c>
      <c r="E38" s="17">
        <v>21596</v>
      </c>
      <c r="F38" s="17">
        <v>2</v>
      </c>
      <c r="G38" s="6" t="s">
        <v>45</v>
      </c>
      <c r="H38" s="6">
        <v>2</v>
      </c>
      <c r="I38" s="6">
        <v>19</v>
      </c>
      <c r="J38" s="6">
        <f t="shared" si="0"/>
        <v>21</v>
      </c>
      <c r="K38" s="6">
        <v>3</v>
      </c>
      <c r="L38" s="6">
        <v>3</v>
      </c>
      <c r="M38" s="6">
        <f t="shared" si="1"/>
        <v>6</v>
      </c>
      <c r="N38" s="6">
        <v>6</v>
      </c>
      <c r="O38" s="6">
        <v>30</v>
      </c>
      <c r="P38" s="6">
        <f t="shared" si="2"/>
        <v>36</v>
      </c>
      <c r="Q38" s="6" t="s">
        <v>35</v>
      </c>
      <c r="R38" s="6" t="s">
        <v>35</v>
      </c>
      <c r="S38" s="6" t="str">
        <f t="shared" si="3"/>
        <v>0</v>
      </c>
      <c r="T38" s="6" t="s">
        <v>35</v>
      </c>
      <c r="U38" s="6" t="s">
        <v>35</v>
      </c>
      <c r="V38" s="6" t="str">
        <f t="shared" si="4"/>
        <v>0</v>
      </c>
      <c r="W38" s="6">
        <v>3</v>
      </c>
      <c r="X38" s="6">
        <v>21</v>
      </c>
      <c r="Y38" s="6">
        <f t="shared" si="5"/>
        <v>24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 t="s">
        <v>35</v>
      </c>
      <c r="AE38" s="6" t="str">
        <f t="shared" si="7"/>
        <v>0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4</v>
      </c>
      <c r="BB38" s="6">
        <v>9</v>
      </c>
      <c r="BC38" s="6">
        <f t="shared" si="15"/>
        <v>13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 t="s">
        <v>35</v>
      </c>
      <c r="BR38" s="6" t="str">
        <f t="shared" si="20"/>
        <v>0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 t="s">
        <v>35</v>
      </c>
      <c r="CP38" s="6" t="str">
        <f t="shared" si="28"/>
        <v>0</v>
      </c>
      <c r="CQ38" s="6">
        <v>18</v>
      </c>
      <c r="CR38" s="6">
        <v>82</v>
      </c>
      <c r="CS38" s="6">
        <f t="shared" si="29"/>
        <v>100</v>
      </c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</row>
    <row r="39" spans="1:109" s="17" customFormat="1" ht="12.75" customHeight="1">
      <c r="A39" s="45">
        <v>22</v>
      </c>
      <c r="B39" s="26" t="s">
        <v>204</v>
      </c>
      <c r="C39" s="27">
        <v>5938</v>
      </c>
      <c r="D39" s="28" t="s">
        <v>59</v>
      </c>
      <c r="E39" s="17">
        <v>23104</v>
      </c>
      <c r="F39" s="17">
        <v>2</v>
      </c>
      <c r="G39" s="6" t="s">
        <v>45</v>
      </c>
      <c r="H39" s="6">
        <v>6</v>
      </c>
      <c r="I39" s="6">
        <v>23</v>
      </c>
      <c r="J39" s="6">
        <f t="shared" si="0"/>
        <v>29</v>
      </c>
      <c r="K39" s="6" t="s">
        <v>35</v>
      </c>
      <c r="L39" s="6" t="s">
        <v>35</v>
      </c>
      <c r="M39" s="6" t="str">
        <f t="shared" si="1"/>
        <v>0</v>
      </c>
      <c r="N39" s="6">
        <v>12</v>
      </c>
      <c r="O39" s="6">
        <v>30</v>
      </c>
      <c r="P39" s="6">
        <f t="shared" si="2"/>
        <v>42</v>
      </c>
      <c r="Q39" s="6" t="s">
        <v>35</v>
      </c>
      <c r="R39" s="6" t="s">
        <v>35</v>
      </c>
      <c r="S39" s="6" t="str">
        <f t="shared" si="3"/>
        <v>0</v>
      </c>
      <c r="T39" s="6" t="s">
        <v>35</v>
      </c>
      <c r="U39" s="6" t="s">
        <v>35</v>
      </c>
      <c r="V39" s="6" t="str">
        <f t="shared" si="4"/>
        <v>0</v>
      </c>
      <c r="W39" s="6">
        <v>3</v>
      </c>
      <c r="X39" s="6">
        <v>10</v>
      </c>
      <c r="Y39" s="6">
        <f t="shared" si="5"/>
        <v>13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>
        <v>5</v>
      </c>
      <c r="BB39" s="6">
        <v>6</v>
      </c>
      <c r="BC39" s="6">
        <f t="shared" si="15"/>
        <v>11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>
        <v>1</v>
      </c>
      <c r="BQ39" s="6">
        <v>4</v>
      </c>
      <c r="BR39" s="6">
        <f t="shared" si="20"/>
        <v>5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>
        <v>27</v>
      </c>
      <c r="CR39" s="6">
        <v>73</v>
      </c>
      <c r="CS39" s="6">
        <f t="shared" si="29"/>
        <v>100</v>
      </c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</row>
    <row r="40" spans="1:109" s="17" customFormat="1" ht="12.75" customHeight="1">
      <c r="A40" s="45">
        <v>23</v>
      </c>
      <c r="B40" s="26" t="s">
        <v>214</v>
      </c>
      <c r="C40" s="27">
        <v>6266</v>
      </c>
      <c r="D40" s="28" t="s">
        <v>60</v>
      </c>
      <c r="E40" s="17">
        <v>27018</v>
      </c>
      <c r="F40" s="17">
        <v>2</v>
      </c>
      <c r="G40" s="6" t="s">
        <v>45</v>
      </c>
      <c r="H40" s="6">
        <v>2</v>
      </c>
      <c r="I40" s="6">
        <v>8</v>
      </c>
      <c r="J40" s="6">
        <f t="shared" si="0"/>
        <v>10</v>
      </c>
      <c r="K40" s="6">
        <v>6</v>
      </c>
      <c r="L40" s="6">
        <v>25</v>
      </c>
      <c r="M40" s="6">
        <f t="shared" si="1"/>
        <v>31</v>
      </c>
      <c r="N40" s="6">
        <v>3</v>
      </c>
      <c r="O40" s="6">
        <v>7</v>
      </c>
      <c r="P40" s="6">
        <f t="shared" si="2"/>
        <v>10</v>
      </c>
      <c r="Q40" s="6" t="s">
        <v>35</v>
      </c>
      <c r="R40" s="6" t="s">
        <v>35</v>
      </c>
      <c r="S40" s="6" t="str">
        <f t="shared" si="3"/>
        <v>0</v>
      </c>
      <c r="T40" s="6" t="s">
        <v>35</v>
      </c>
      <c r="U40" s="6" t="s">
        <v>35</v>
      </c>
      <c r="V40" s="6" t="str">
        <f t="shared" si="4"/>
        <v>0</v>
      </c>
      <c r="W40" s="6">
        <v>4</v>
      </c>
      <c r="X40" s="6">
        <v>5</v>
      </c>
      <c r="Y40" s="6">
        <f t="shared" si="5"/>
        <v>9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 t="s">
        <v>35</v>
      </c>
      <c r="AN40" s="6" t="str">
        <f t="shared" si="10"/>
        <v>0</v>
      </c>
      <c r="AO40" s="6" t="s">
        <v>35</v>
      </c>
      <c r="AP40" s="6" t="s">
        <v>35</v>
      </c>
      <c r="AQ40" s="6" t="str">
        <f t="shared" si="11"/>
        <v>0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 t="s">
        <v>35</v>
      </c>
      <c r="BB40" s="6" t="s">
        <v>35</v>
      </c>
      <c r="BC40" s="6" t="str">
        <f t="shared" si="15"/>
        <v>0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 t="s">
        <v>35</v>
      </c>
      <c r="BR40" s="6" t="str">
        <f t="shared" si="20"/>
        <v>0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 t="s">
        <v>35</v>
      </c>
      <c r="CO40" s="6" t="s">
        <v>35</v>
      </c>
      <c r="CP40" s="6" t="str">
        <f t="shared" si="28"/>
        <v>0</v>
      </c>
      <c r="CQ40" s="6">
        <v>15</v>
      </c>
      <c r="CR40" s="6">
        <v>45</v>
      </c>
      <c r="CS40" s="6">
        <f t="shared" si="29"/>
        <v>60</v>
      </c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</row>
    <row r="41" spans="1:109" s="17" customFormat="1" ht="12.75" customHeight="1">
      <c r="A41" s="45">
        <v>24</v>
      </c>
      <c r="B41" s="26" t="s">
        <v>215</v>
      </c>
      <c r="C41" s="27">
        <v>6421</v>
      </c>
      <c r="D41" s="28" t="s">
        <v>61</v>
      </c>
      <c r="E41" s="17">
        <v>36931</v>
      </c>
      <c r="F41" s="17">
        <v>2</v>
      </c>
      <c r="G41" s="6" t="s">
        <v>45</v>
      </c>
      <c r="H41" s="6">
        <v>2</v>
      </c>
      <c r="I41" s="6">
        <v>2</v>
      </c>
      <c r="J41" s="6">
        <f t="shared" si="0"/>
        <v>4</v>
      </c>
      <c r="K41" s="6" t="s">
        <v>35</v>
      </c>
      <c r="L41" s="6" t="s">
        <v>35</v>
      </c>
      <c r="M41" s="6" t="str">
        <f t="shared" si="1"/>
        <v>0</v>
      </c>
      <c r="N41" s="6">
        <v>5</v>
      </c>
      <c r="O41" s="6">
        <v>9</v>
      </c>
      <c r="P41" s="6">
        <f t="shared" si="2"/>
        <v>14</v>
      </c>
      <c r="Q41" s="6" t="s">
        <v>35</v>
      </c>
      <c r="R41" s="6" t="s">
        <v>35</v>
      </c>
      <c r="S41" s="6" t="str">
        <f t="shared" si="3"/>
        <v>0</v>
      </c>
      <c r="T41" s="6" t="s">
        <v>35</v>
      </c>
      <c r="U41" s="6" t="s">
        <v>35</v>
      </c>
      <c r="V41" s="6" t="str">
        <f t="shared" si="4"/>
        <v>0</v>
      </c>
      <c r="W41" s="6">
        <v>3</v>
      </c>
      <c r="X41" s="6">
        <v>8</v>
      </c>
      <c r="Y41" s="6">
        <f t="shared" si="5"/>
        <v>11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 t="s">
        <v>35</v>
      </c>
      <c r="AE41" s="6" t="str">
        <f t="shared" si="7"/>
        <v>0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 t="s">
        <v>35</v>
      </c>
      <c r="AN41" s="6" t="str">
        <f t="shared" si="10"/>
        <v>0</v>
      </c>
      <c r="AO41" s="6" t="s">
        <v>35</v>
      </c>
      <c r="AP41" s="6" t="s">
        <v>35</v>
      </c>
      <c r="AQ41" s="6" t="str">
        <f t="shared" si="11"/>
        <v>0</v>
      </c>
      <c r="AR41" s="6">
        <v>1</v>
      </c>
      <c r="AS41" s="6">
        <v>6</v>
      </c>
      <c r="AT41" s="6">
        <f t="shared" si="12"/>
        <v>7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1</v>
      </c>
      <c r="BB41" s="6">
        <v>4</v>
      </c>
      <c r="BC41" s="6">
        <f t="shared" si="15"/>
        <v>5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 t="s">
        <v>35</v>
      </c>
      <c r="BR41" s="6" t="str">
        <f t="shared" si="20"/>
        <v>0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 t="s">
        <v>35</v>
      </c>
      <c r="CO41" s="6" t="s">
        <v>35</v>
      </c>
      <c r="CP41" s="6" t="str">
        <f t="shared" si="28"/>
        <v>0</v>
      </c>
      <c r="CQ41" s="6">
        <v>12</v>
      </c>
      <c r="CR41" s="6">
        <v>29</v>
      </c>
      <c r="CS41" s="6">
        <f t="shared" si="29"/>
        <v>41</v>
      </c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</row>
    <row r="42" spans="1:109" s="17" customFormat="1" ht="12.75" customHeight="1">
      <c r="A42" s="45">
        <v>24</v>
      </c>
      <c r="B42" s="26" t="s">
        <v>215</v>
      </c>
      <c r="C42" s="27">
        <v>6458</v>
      </c>
      <c r="D42" s="28" t="s">
        <v>62</v>
      </c>
      <c r="E42" s="17">
        <v>31553</v>
      </c>
      <c r="F42" s="17">
        <v>2</v>
      </c>
      <c r="G42" s="6" t="s">
        <v>45</v>
      </c>
      <c r="H42" s="6" t="s">
        <v>35</v>
      </c>
      <c r="I42" s="6">
        <v>9</v>
      </c>
      <c r="J42" s="6">
        <f t="shared" si="0"/>
        <v>9</v>
      </c>
      <c r="K42" s="6" t="s">
        <v>35</v>
      </c>
      <c r="L42" s="6" t="s">
        <v>35</v>
      </c>
      <c r="M42" s="6" t="str">
        <f t="shared" si="1"/>
        <v>0</v>
      </c>
      <c r="N42" s="6">
        <v>7</v>
      </c>
      <c r="O42" s="6">
        <v>8</v>
      </c>
      <c r="P42" s="6">
        <f t="shared" si="2"/>
        <v>15</v>
      </c>
      <c r="Q42" s="6" t="s">
        <v>35</v>
      </c>
      <c r="R42" s="6" t="s">
        <v>35</v>
      </c>
      <c r="S42" s="6" t="str">
        <f t="shared" si="3"/>
        <v>0</v>
      </c>
      <c r="T42" s="6" t="s">
        <v>35</v>
      </c>
      <c r="U42" s="6" t="s">
        <v>35</v>
      </c>
      <c r="V42" s="6" t="str">
        <f t="shared" si="4"/>
        <v>0</v>
      </c>
      <c r="W42" s="6">
        <v>1</v>
      </c>
      <c r="X42" s="6">
        <v>7</v>
      </c>
      <c r="Y42" s="6">
        <f t="shared" si="5"/>
        <v>8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>
        <v>4</v>
      </c>
      <c r="AS42" s="6">
        <v>5</v>
      </c>
      <c r="AT42" s="6">
        <f t="shared" si="12"/>
        <v>9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 t="s">
        <v>35</v>
      </c>
      <c r="BB42" s="6" t="s">
        <v>35</v>
      </c>
      <c r="BC42" s="6" t="str">
        <f t="shared" si="15"/>
        <v>0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 t="s">
        <v>35</v>
      </c>
      <c r="CO42" s="6" t="s">
        <v>35</v>
      </c>
      <c r="CP42" s="6" t="str">
        <f t="shared" si="28"/>
        <v>0</v>
      </c>
      <c r="CQ42" s="6">
        <v>12</v>
      </c>
      <c r="CR42" s="6">
        <v>29</v>
      </c>
      <c r="CS42" s="6">
        <f t="shared" si="29"/>
        <v>41</v>
      </c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</row>
    <row r="43" spans="1:109" s="17" customFormat="1" ht="12.75" customHeight="1">
      <c r="A43" s="45">
        <v>25</v>
      </c>
      <c r="B43" s="26" t="s">
        <v>205</v>
      </c>
      <c r="C43" s="27">
        <v>6628</v>
      </c>
      <c r="D43" s="28" t="s">
        <v>63</v>
      </c>
      <c r="E43" s="17">
        <v>25343</v>
      </c>
      <c r="F43" s="17">
        <v>2</v>
      </c>
      <c r="G43" s="6" t="s">
        <v>45</v>
      </c>
      <c r="H43" s="6">
        <v>2</v>
      </c>
      <c r="I43" s="6">
        <v>4</v>
      </c>
      <c r="J43" s="6">
        <f t="shared" si="0"/>
        <v>6</v>
      </c>
      <c r="K43" s="6">
        <v>3</v>
      </c>
      <c r="L43" s="6">
        <v>7</v>
      </c>
      <c r="M43" s="6">
        <f t="shared" si="1"/>
        <v>10</v>
      </c>
      <c r="N43" s="6">
        <v>2</v>
      </c>
      <c r="O43" s="6">
        <v>6</v>
      </c>
      <c r="P43" s="6">
        <f t="shared" si="2"/>
        <v>8</v>
      </c>
      <c r="Q43" s="6" t="s">
        <v>35</v>
      </c>
      <c r="R43" s="6" t="s">
        <v>35</v>
      </c>
      <c r="S43" s="6" t="str">
        <f t="shared" si="3"/>
        <v>0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>
        <v>3</v>
      </c>
      <c r="Y43" s="6">
        <f t="shared" si="5"/>
        <v>3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>
        <v>3</v>
      </c>
      <c r="AS43" s="6">
        <v>1</v>
      </c>
      <c r="AT43" s="6">
        <f t="shared" si="12"/>
        <v>4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>
        <v>1</v>
      </c>
      <c r="BB43" s="6">
        <v>3</v>
      </c>
      <c r="BC43" s="6">
        <f t="shared" si="15"/>
        <v>4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 t="s">
        <v>35</v>
      </c>
      <c r="BQ43" s="6" t="s">
        <v>35</v>
      </c>
      <c r="BR43" s="6" t="str">
        <f t="shared" si="20"/>
        <v>0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 t="s">
        <v>35</v>
      </c>
      <c r="CO43" s="6" t="s">
        <v>35</v>
      </c>
      <c r="CP43" s="6" t="str">
        <f t="shared" si="28"/>
        <v>0</v>
      </c>
      <c r="CQ43" s="6">
        <v>11</v>
      </c>
      <c r="CR43" s="6">
        <v>24</v>
      </c>
      <c r="CS43" s="6">
        <f t="shared" si="29"/>
        <v>35</v>
      </c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</row>
    <row r="44" spans="1:109" s="17" customFormat="1" ht="12.75" customHeight="1">
      <c r="A44" s="45">
        <v>25</v>
      </c>
      <c r="B44" s="26" t="s">
        <v>205</v>
      </c>
      <c r="C44" s="27">
        <v>6643</v>
      </c>
      <c r="D44" s="28" t="s">
        <v>64</v>
      </c>
      <c r="E44" s="17">
        <v>28607</v>
      </c>
      <c r="F44" s="17">
        <v>2</v>
      </c>
      <c r="G44" s="6" t="s">
        <v>45</v>
      </c>
      <c r="H44" s="6">
        <v>1</v>
      </c>
      <c r="I44" s="6">
        <v>6</v>
      </c>
      <c r="J44" s="6">
        <f t="shared" si="0"/>
        <v>7</v>
      </c>
      <c r="K44" s="6" t="s">
        <v>35</v>
      </c>
      <c r="L44" s="6">
        <v>4</v>
      </c>
      <c r="M44" s="6">
        <f t="shared" si="1"/>
        <v>4</v>
      </c>
      <c r="N44" s="6">
        <v>4</v>
      </c>
      <c r="O44" s="6">
        <v>7</v>
      </c>
      <c r="P44" s="6">
        <f t="shared" si="2"/>
        <v>11</v>
      </c>
      <c r="Q44" s="6" t="s">
        <v>35</v>
      </c>
      <c r="R44" s="6" t="s">
        <v>35</v>
      </c>
      <c r="S44" s="6" t="str">
        <f t="shared" si="3"/>
        <v>0</v>
      </c>
      <c r="T44" s="6" t="s">
        <v>35</v>
      </c>
      <c r="U44" s="6" t="s">
        <v>35</v>
      </c>
      <c r="V44" s="6" t="str">
        <f t="shared" si="4"/>
        <v>0</v>
      </c>
      <c r="W44" s="6">
        <v>1</v>
      </c>
      <c r="X44" s="6">
        <v>4</v>
      </c>
      <c r="Y44" s="6">
        <f t="shared" si="5"/>
        <v>5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>
        <v>3</v>
      </c>
      <c r="AS44" s="6">
        <v>2</v>
      </c>
      <c r="AT44" s="6">
        <f t="shared" si="12"/>
        <v>5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>
        <v>1</v>
      </c>
      <c r="BB44" s="6">
        <v>2</v>
      </c>
      <c r="BC44" s="6">
        <f t="shared" si="15"/>
        <v>3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 t="s">
        <v>35</v>
      </c>
      <c r="CO44" s="6" t="s">
        <v>35</v>
      </c>
      <c r="CP44" s="6" t="str">
        <f t="shared" si="28"/>
        <v>0</v>
      </c>
      <c r="CQ44" s="6">
        <v>10</v>
      </c>
      <c r="CR44" s="6">
        <v>25</v>
      </c>
      <c r="CS44" s="6">
        <f t="shared" si="29"/>
        <v>35</v>
      </c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</row>
    <row r="45" spans="1:109" s="17" customFormat="1" ht="3.75" customHeight="1">
      <c r="A45" s="35"/>
      <c r="B45" s="43"/>
      <c r="C45" s="29"/>
      <c r="D45" s="39"/>
      <c r="F45" s="27"/>
      <c r="G45" s="6"/>
      <c r="H45" s="6"/>
      <c r="I45" s="6"/>
      <c r="J45" s="6" t="str">
        <f t="shared" si="0"/>
        <v>0</v>
      </c>
      <c r="K45" s="6"/>
      <c r="L45" s="6"/>
      <c r="M45" s="6" t="str">
        <f t="shared" si="1"/>
        <v>0</v>
      </c>
      <c r="N45" s="6"/>
      <c r="O45" s="6"/>
      <c r="P45" s="6" t="str">
        <f t="shared" si="2"/>
        <v>0</v>
      </c>
      <c r="Q45" s="6"/>
      <c r="R45" s="6"/>
      <c r="S45" s="6" t="str">
        <f t="shared" si="3"/>
        <v>0</v>
      </c>
      <c r="T45" s="6"/>
      <c r="U45" s="6"/>
      <c r="V45" s="6" t="str">
        <f t="shared" si="4"/>
        <v>0</v>
      </c>
      <c r="W45" s="6"/>
      <c r="X45" s="6"/>
      <c r="Y45" s="6" t="str">
        <f t="shared" si="5"/>
        <v>0</v>
      </c>
      <c r="Z45" s="6"/>
      <c r="AA45" s="6"/>
      <c r="AB45" s="6" t="str">
        <f t="shared" si="6"/>
        <v>0</v>
      </c>
      <c r="AC45" s="6"/>
      <c r="AD45" s="6"/>
      <c r="AE45" s="6" t="str">
        <f t="shared" si="7"/>
        <v>0</v>
      </c>
      <c r="AF45" s="6"/>
      <c r="AG45" s="6"/>
      <c r="AH45" s="6" t="str">
        <f t="shared" si="8"/>
        <v>0</v>
      </c>
      <c r="AI45" s="6"/>
      <c r="AJ45" s="6"/>
      <c r="AK45" s="6" t="str">
        <f t="shared" si="9"/>
        <v>0</v>
      </c>
      <c r="AL45" s="6"/>
      <c r="AM45" s="6"/>
      <c r="AN45" s="6" t="str">
        <f t="shared" si="10"/>
        <v>0</v>
      </c>
      <c r="AO45" s="6"/>
      <c r="AP45" s="6"/>
      <c r="AQ45" s="6" t="str">
        <f t="shared" si="11"/>
        <v>0</v>
      </c>
      <c r="AR45" s="6"/>
      <c r="AS45" s="6"/>
      <c r="AT45" s="6" t="str">
        <f t="shared" si="12"/>
        <v>0</v>
      </c>
      <c r="AU45" s="6"/>
      <c r="AV45" s="6"/>
      <c r="AW45" s="6" t="str">
        <f t="shared" si="13"/>
        <v>0</v>
      </c>
      <c r="AX45" s="6"/>
      <c r="AY45" s="6"/>
      <c r="AZ45" s="6" t="str">
        <f t="shared" si="14"/>
        <v>0</v>
      </c>
      <c r="BA45" s="6"/>
      <c r="BB45" s="6"/>
      <c r="BC45" s="6" t="str">
        <f t="shared" si="15"/>
        <v>0</v>
      </c>
      <c r="BD45" s="6"/>
      <c r="BE45" s="6"/>
      <c r="BF45" s="6" t="str">
        <f t="shared" si="16"/>
        <v>0</v>
      </c>
      <c r="BG45" s="6"/>
      <c r="BH45" s="6"/>
      <c r="BI45" s="6" t="str">
        <f t="shared" si="17"/>
        <v>0</v>
      </c>
      <c r="BJ45" s="6"/>
      <c r="BK45" s="6"/>
      <c r="BL45" s="6" t="str">
        <f t="shared" si="18"/>
        <v>0</v>
      </c>
      <c r="BM45" s="6"/>
      <c r="BN45" s="6"/>
      <c r="BO45" s="6" t="str">
        <f t="shared" si="19"/>
        <v>0</v>
      </c>
      <c r="BP45" s="6"/>
      <c r="BQ45" s="6"/>
      <c r="BR45" s="6" t="str">
        <f t="shared" si="20"/>
        <v>0</v>
      </c>
      <c r="BS45" s="6"/>
      <c r="BT45" s="6"/>
      <c r="BU45" s="6" t="str">
        <f t="shared" si="21"/>
        <v>0</v>
      </c>
      <c r="BV45" s="6"/>
      <c r="BW45" s="6"/>
      <c r="BX45" s="6" t="str">
        <f t="shared" si="22"/>
        <v>0</v>
      </c>
      <c r="BY45" s="6"/>
      <c r="BZ45" s="6"/>
      <c r="CA45" s="6" t="str">
        <f t="shared" si="23"/>
        <v>0</v>
      </c>
      <c r="CB45" s="6"/>
      <c r="CC45" s="6"/>
      <c r="CD45" s="6" t="str">
        <f t="shared" si="24"/>
        <v>0</v>
      </c>
      <c r="CE45" s="6"/>
      <c r="CF45" s="6"/>
      <c r="CG45" s="6" t="str">
        <f t="shared" si="25"/>
        <v>0</v>
      </c>
      <c r="CH45" s="6"/>
      <c r="CI45" s="6"/>
      <c r="CJ45" s="6" t="str">
        <f t="shared" si="26"/>
        <v>0</v>
      </c>
      <c r="CK45" s="6"/>
      <c r="CL45" s="6"/>
      <c r="CM45" s="6" t="str">
        <f t="shared" si="27"/>
        <v>0</v>
      </c>
      <c r="CN45" s="6"/>
      <c r="CP45" s="6" t="str">
        <f t="shared" si="28"/>
        <v>0</v>
      </c>
      <c r="CS45" s="6" t="str">
        <f t="shared" si="29"/>
        <v>0</v>
      </c>
    </row>
    <row r="46" spans="1:109" s="155" customFormat="1" ht="14.3">
      <c r="A46" s="65" t="s">
        <v>65</v>
      </c>
      <c r="B46" s="41"/>
      <c r="C46" s="164"/>
      <c r="D46" s="165"/>
      <c r="E46" s="22"/>
      <c r="F46" s="164"/>
      <c r="G46" s="175"/>
      <c r="H46" s="22"/>
      <c r="I46" s="22"/>
      <c r="J46" s="23"/>
      <c r="K46" s="22"/>
      <c r="L46" s="22"/>
      <c r="M46" s="23"/>
      <c r="N46" s="22"/>
      <c r="O46" s="22"/>
      <c r="P46" s="23"/>
      <c r="Q46" s="22"/>
      <c r="R46" s="22"/>
      <c r="S46" s="23"/>
      <c r="T46" s="22"/>
      <c r="U46" s="22"/>
      <c r="V46" s="23"/>
      <c r="W46" s="22"/>
      <c r="X46" s="22"/>
      <c r="Y46" s="23"/>
      <c r="Z46" s="22"/>
      <c r="AA46" s="22"/>
      <c r="AB46" s="23"/>
      <c r="AC46" s="22"/>
      <c r="AD46" s="22"/>
      <c r="AE46" s="23"/>
      <c r="AF46" s="22"/>
      <c r="AG46" s="22"/>
      <c r="AH46" s="23"/>
      <c r="AI46" s="22"/>
      <c r="AJ46" s="22"/>
      <c r="AK46" s="23"/>
      <c r="AL46" s="22"/>
      <c r="AM46" s="22"/>
      <c r="AN46" s="23"/>
      <c r="AO46" s="22"/>
      <c r="AP46" s="22"/>
      <c r="AQ46" s="23"/>
      <c r="AR46" s="22"/>
      <c r="AS46" s="22"/>
      <c r="AT46" s="23"/>
      <c r="AU46" s="22"/>
      <c r="AV46" s="22"/>
      <c r="AW46" s="23"/>
      <c r="AX46" s="22"/>
      <c r="AY46" s="22"/>
      <c r="AZ46" s="23"/>
      <c r="BA46" s="22"/>
      <c r="BB46" s="22"/>
      <c r="BC46" s="23"/>
      <c r="BD46" s="22"/>
      <c r="BE46" s="22"/>
      <c r="BF46" s="23"/>
      <c r="BG46" s="22"/>
      <c r="BH46" s="22"/>
      <c r="BI46" s="23"/>
      <c r="BJ46" s="22"/>
      <c r="BK46" s="22"/>
      <c r="BL46" s="23"/>
      <c r="BM46" s="22"/>
      <c r="BN46" s="22"/>
      <c r="BO46" s="23"/>
      <c r="BP46" s="22"/>
      <c r="BQ46" s="22"/>
      <c r="BR46" s="23"/>
      <c r="BS46" s="22"/>
      <c r="BT46" s="22"/>
      <c r="BU46" s="23"/>
      <c r="BV46" s="22"/>
      <c r="BW46" s="22"/>
      <c r="BX46" s="23"/>
      <c r="BY46" s="22"/>
      <c r="BZ46" s="22"/>
      <c r="CA46" s="23"/>
      <c r="CB46" s="22"/>
      <c r="CC46" s="22"/>
      <c r="CD46" s="23"/>
      <c r="CE46" s="22"/>
      <c r="CF46" s="22"/>
      <c r="CG46" s="23"/>
      <c r="CH46" s="22"/>
      <c r="CI46" s="22"/>
      <c r="CJ46" s="23"/>
      <c r="CK46" s="22"/>
      <c r="CL46" s="22"/>
      <c r="CM46" s="23"/>
      <c r="CN46" s="22"/>
      <c r="CO46" s="22"/>
      <c r="CP46" s="23"/>
      <c r="CQ46" s="22"/>
      <c r="CR46" s="22"/>
      <c r="CS46" s="23"/>
    </row>
    <row r="47" spans="1:109" s="17" customFormat="1" ht="3.75" customHeight="1">
      <c r="A47" s="35"/>
      <c r="B47" s="44"/>
      <c r="C47" s="35"/>
      <c r="D47" s="28"/>
      <c r="F47" s="27"/>
      <c r="G47" s="6"/>
      <c r="H47" s="6"/>
      <c r="I47" s="6"/>
      <c r="J47" s="6" t="str">
        <f t="shared" si="0"/>
        <v>0</v>
      </c>
      <c r="K47" s="6"/>
      <c r="L47" s="6"/>
      <c r="M47" s="6" t="str">
        <f t="shared" si="1"/>
        <v>0</v>
      </c>
      <c r="N47" s="6"/>
      <c r="O47" s="6"/>
      <c r="P47" s="6" t="str">
        <f t="shared" si="2"/>
        <v>0</v>
      </c>
      <c r="Q47" s="6"/>
      <c r="R47" s="6"/>
      <c r="S47" s="6" t="str">
        <f t="shared" si="3"/>
        <v>0</v>
      </c>
      <c r="T47" s="6"/>
      <c r="U47" s="6"/>
      <c r="V47" s="6" t="str">
        <f t="shared" si="4"/>
        <v>0</v>
      </c>
      <c r="W47" s="6"/>
      <c r="X47" s="6"/>
      <c r="Y47" s="6" t="str">
        <f t="shared" si="5"/>
        <v>0</v>
      </c>
      <c r="Z47" s="6"/>
      <c r="AA47" s="6"/>
      <c r="AB47" s="6" t="str">
        <f t="shared" si="6"/>
        <v>0</v>
      </c>
      <c r="AC47" s="6"/>
      <c r="AD47" s="6"/>
      <c r="AE47" s="6" t="str">
        <f t="shared" si="7"/>
        <v>0</v>
      </c>
      <c r="AF47" s="46"/>
      <c r="AG47" s="46"/>
      <c r="AH47" s="6" t="str">
        <f t="shared" si="8"/>
        <v>0</v>
      </c>
      <c r="AI47" s="46"/>
      <c r="AJ47" s="46"/>
      <c r="AK47" s="6" t="str">
        <f t="shared" si="9"/>
        <v>0</v>
      </c>
      <c r="AL47" s="46"/>
      <c r="AM47" s="46"/>
      <c r="AN47" s="6" t="str">
        <f t="shared" si="10"/>
        <v>0</v>
      </c>
      <c r="AO47" s="6"/>
      <c r="AP47" s="6"/>
      <c r="AQ47" s="6" t="str">
        <f t="shared" si="11"/>
        <v>0</v>
      </c>
      <c r="AR47" s="6"/>
      <c r="AS47" s="6"/>
      <c r="AT47" s="6" t="str">
        <f t="shared" si="12"/>
        <v>0</v>
      </c>
      <c r="AU47" s="46"/>
      <c r="AV47" s="46"/>
      <c r="AW47" s="6" t="str">
        <f t="shared" si="13"/>
        <v>0</v>
      </c>
      <c r="AX47" s="6"/>
      <c r="AY47" s="6"/>
      <c r="AZ47" s="6" t="str">
        <f t="shared" si="14"/>
        <v>0</v>
      </c>
      <c r="BA47" s="184"/>
      <c r="BB47" s="184"/>
      <c r="BC47" s="6" t="str">
        <f t="shared" si="15"/>
        <v>0</v>
      </c>
      <c r="BD47" s="184"/>
      <c r="BE47" s="184"/>
      <c r="BF47" s="6" t="str">
        <f t="shared" si="16"/>
        <v>0</v>
      </c>
      <c r="BG47" s="46"/>
      <c r="BH47" s="46"/>
      <c r="BI47" s="6" t="str">
        <f t="shared" si="17"/>
        <v>0</v>
      </c>
      <c r="BJ47" s="184"/>
      <c r="BK47" s="184"/>
      <c r="BL47" s="6" t="str">
        <f t="shared" si="18"/>
        <v>0</v>
      </c>
      <c r="BM47" s="6"/>
      <c r="BN47" s="6"/>
      <c r="BO47" s="6" t="str">
        <f t="shared" si="19"/>
        <v>0</v>
      </c>
      <c r="BP47" s="184"/>
      <c r="BQ47" s="184"/>
      <c r="BR47" s="6" t="str">
        <f t="shared" si="20"/>
        <v>0</v>
      </c>
      <c r="BS47" s="46"/>
      <c r="BT47" s="46"/>
      <c r="BU47" s="6" t="str">
        <f t="shared" si="21"/>
        <v>0</v>
      </c>
      <c r="BV47" s="46"/>
      <c r="BW47" s="46"/>
      <c r="BX47" s="6" t="str">
        <f t="shared" si="22"/>
        <v>0</v>
      </c>
      <c r="BY47" s="6"/>
      <c r="BZ47" s="6"/>
      <c r="CA47" s="6" t="str">
        <f t="shared" si="23"/>
        <v>0</v>
      </c>
      <c r="CB47" s="6"/>
      <c r="CC47" s="6"/>
      <c r="CD47" s="6" t="str">
        <f t="shared" si="24"/>
        <v>0</v>
      </c>
      <c r="CE47" s="6"/>
      <c r="CF47" s="6"/>
      <c r="CG47" s="6" t="str">
        <f t="shared" si="25"/>
        <v>0</v>
      </c>
      <c r="CH47" s="6"/>
      <c r="CI47" s="6"/>
      <c r="CJ47" s="6" t="str">
        <f t="shared" si="26"/>
        <v>0</v>
      </c>
      <c r="CK47" s="6"/>
      <c r="CL47" s="6"/>
      <c r="CM47" s="6" t="str">
        <f t="shared" si="27"/>
        <v>0</v>
      </c>
      <c r="CN47" s="6"/>
      <c r="CP47" s="6" t="str">
        <f t="shared" si="28"/>
        <v>0</v>
      </c>
      <c r="CS47" s="6" t="str">
        <f t="shared" si="29"/>
        <v>0</v>
      </c>
    </row>
    <row r="48" spans="1:109" s="17" customFormat="1" ht="12.75" customHeight="1">
      <c r="A48" s="45">
        <v>1</v>
      </c>
      <c r="B48" s="26" t="s">
        <v>201</v>
      </c>
      <c r="C48" s="27">
        <v>53</v>
      </c>
      <c r="D48" s="28" t="s">
        <v>66</v>
      </c>
      <c r="E48" s="17">
        <v>13777</v>
      </c>
      <c r="F48" s="17">
        <v>1</v>
      </c>
      <c r="G48" s="6" t="s">
        <v>65</v>
      </c>
      <c r="H48" s="6">
        <v>1</v>
      </c>
      <c r="I48" s="6">
        <v>6</v>
      </c>
      <c r="J48" s="6">
        <f t="shared" si="0"/>
        <v>7</v>
      </c>
      <c r="K48" s="6" t="s">
        <v>35</v>
      </c>
      <c r="L48" s="6">
        <v>2</v>
      </c>
      <c r="M48" s="6">
        <f t="shared" si="1"/>
        <v>2</v>
      </c>
      <c r="N48" s="6">
        <v>2</v>
      </c>
      <c r="O48" s="6">
        <v>4</v>
      </c>
      <c r="P48" s="6">
        <f t="shared" si="2"/>
        <v>6</v>
      </c>
      <c r="Q48" s="6" t="s">
        <v>35</v>
      </c>
      <c r="R48" s="6">
        <v>8</v>
      </c>
      <c r="S48" s="6">
        <f t="shared" si="3"/>
        <v>8</v>
      </c>
      <c r="T48" s="6" t="s">
        <v>35</v>
      </c>
      <c r="U48" s="6" t="s">
        <v>35</v>
      </c>
      <c r="V48" s="6" t="str">
        <f t="shared" si="4"/>
        <v>0</v>
      </c>
      <c r="W48" s="6" t="s">
        <v>35</v>
      </c>
      <c r="X48" s="6" t="s">
        <v>35</v>
      </c>
      <c r="Y48" s="6" t="str">
        <f t="shared" si="5"/>
        <v>0</v>
      </c>
      <c r="Z48" s="6" t="s">
        <v>35</v>
      </c>
      <c r="AA48" s="6" t="s">
        <v>35</v>
      </c>
      <c r="AB48" s="6" t="str">
        <f t="shared" si="6"/>
        <v>0</v>
      </c>
      <c r="AC48" s="6">
        <v>1</v>
      </c>
      <c r="AD48" s="6">
        <v>3</v>
      </c>
      <c r="AE48" s="6">
        <f t="shared" si="7"/>
        <v>4</v>
      </c>
      <c r="AF48" s="6" t="s">
        <v>35</v>
      </c>
      <c r="AG48" s="6" t="s">
        <v>35</v>
      </c>
      <c r="AH48" s="6" t="str">
        <f t="shared" si="8"/>
        <v>0</v>
      </c>
      <c r="AI48" s="6" t="s">
        <v>35</v>
      </c>
      <c r="AJ48" s="6" t="s">
        <v>35</v>
      </c>
      <c r="AK48" s="6" t="str">
        <f t="shared" si="9"/>
        <v>0</v>
      </c>
      <c r="AL48" s="6" t="s">
        <v>35</v>
      </c>
      <c r="AM48" s="6" t="s">
        <v>35</v>
      </c>
      <c r="AN48" s="6" t="str">
        <f t="shared" si="10"/>
        <v>0</v>
      </c>
      <c r="AO48" s="6" t="s">
        <v>35</v>
      </c>
      <c r="AP48" s="6" t="s">
        <v>35</v>
      </c>
      <c r="AQ48" s="6" t="str">
        <f t="shared" si="11"/>
        <v>0</v>
      </c>
      <c r="AR48" s="6" t="s">
        <v>35</v>
      </c>
      <c r="AS48" s="6" t="s">
        <v>35</v>
      </c>
      <c r="AT48" s="6" t="str">
        <f t="shared" si="12"/>
        <v>0</v>
      </c>
      <c r="AU48" s="6" t="s">
        <v>35</v>
      </c>
      <c r="AV48" s="6" t="s">
        <v>35</v>
      </c>
      <c r="AW48" s="6" t="str">
        <f t="shared" si="13"/>
        <v>0</v>
      </c>
      <c r="AX48" s="6" t="s">
        <v>35</v>
      </c>
      <c r="AY48" s="6" t="s">
        <v>35</v>
      </c>
      <c r="AZ48" s="6" t="str">
        <f t="shared" si="14"/>
        <v>0</v>
      </c>
      <c r="BA48" s="6">
        <v>3</v>
      </c>
      <c r="BB48" s="6" t="s">
        <v>35</v>
      </c>
      <c r="BC48" s="6">
        <f t="shared" si="15"/>
        <v>3</v>
      </c>
      <c r="BD48" s="6" t="s">
        <v>35</v>
      </c>
      <c r="BE48" s="6" t="s">
        <v>35</v>
      </c>
      <c r="BF48" s="6" t="str">
        <f t="shared" si="16"/>
        <v>0</v>
      </c>
      <c r="BG48" s="6" t="s">
        <v>35</v>
      </c>
      <c r="BH48" s="6" t="s">
        <v>35</v>
      </c>
      <c r="BI48" s="6" t="str">
        <f t="shared" si="17"/>
        <v>0</v>
      </c>
      <c r="BJ48" s="6" t="s">
        <v>35</v>
      </c>
      <c r="BK48" s="6" t="s">
        <v>35</v>
      </c>
      <c r="BL48" s="6" t="str">
        <f t="shared" si="18"/>
        <v>0</v>
      </c>
      <c r="BM48" s="6" t="s">
        <v>35</v>
      </c>
      <c r="BN48" s="6" t="s">
        <v>35</v>
      </c>
      <c r="BO48" s="6" t="str">
        <f t="shared" si="19"/>
        <v>0</v>
      </c>
      <c r="BP48" s="6" t="s">
        <v>35</v>
      </c>
      <c r="BQ48" s="6" t="s">
        <v>35</v>
      </c>
      <c r="BR48" s="6" t="str">
        <f t="shared" si="20"/>
        <v>0</v>
      </c>
      <c r="BS48" s="6" t="s">
        <v>35</v>
      </c>
      <c r="BT48" s="6">
        <v>2</v>
      </c>
      <c r="BU48" s="6">
        <f t="shared" si="21"/>
        <v>2</v>
      </c>
      <c r="BV48" s="6" t="s">
        <v>35</v>
      </c>
      <c r="BW48" s="6" t="s">
        <v>35</v>
      </c>
      <c r="BX48" s="6" t="str">
        <f t="shared" si="22"/>
        <v>0</v>
      </c>
      <c r="BY48" s="6" t="s">
        <v>35</v>
      </c>
      <c r="BZ48" s="6" t="s">
        <v>35</v>
      </c>
      <c r="CA48" s="6" t="str">
        <f t="shared" si="23"/>
        <v>0</v>
      </c>
      <c r="CB48" s="6" t="s">
        <v>35</v>
      </c>
      <c r="CC48" s="6" t="s">
        <v>35</v>
      </c>
      <c r="CD48" s="6" t="str">
        <f t="shared" si="24"/>
        <v>0</v>
      </c>
      <c r="CE48" s="6" t="s">
        <v>35</v>
      </c>
      <c r="CF48" s="6" t="s">
        <v>35</v>
      </c>
      <c r="CG48" s="6" t="str">
        <f t="shared" si="25"/>
        <v>0</v>
      </c>
      <c r="CH48" s="6" t="s">
        <v>35</v>
      </c>
      <c r="CI48" s="6" t="s">
        <v>35</v>
      </c>
      <c r="CJ48" s="6" t="str">
        <f t="shared" si="26"/>
        <v>0</v>
      </c>
      <c r="CK48" s="6" t="s">
        <v>35</v>
      </c>
      <c r="CL48" s="6" t="s">
        <v>35</v>
      </c>
      <c r="CM48" s="6" t="str">
        <f t="shared" si="27"/>
        <v>0</v>
      </c>
      <c r="CN48" s="6">
        <v>2</v>
      </c>
      <c r="CO48" s="6">
        <v>2</v>
      </c>
      <c r="CP48" s="6">
        <f t="shared" si="28"/>
        <v>4</v>
      </c>
      <c r="CQ48" s="6">
        <v>9</v>
      </c>
      <c r="CR48" s="6">
        <v>27</v>
      </c>
      <c r="CS48" s="6">
        <f t="shared" si="29"/>
        <v>36</v>
      </c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</row>
    <row r="49" spans="1:109" s="17" customFormat="1" ht="12.75" customHeight="1">
      <c r="A49" s="45">
        <v>1</v>
      </c>
      <c r="B49" s="26" t="s">
        <v>201</v>
      </c>
      <c r="C49" s="27">
        <v>62</v>
      </c>
      <c r="D49" s="28" t="s">
        <v>67</v>
      </c>
      <c r="E49" s="17">
        <v>16276</v>
      </c>
      <c r="F49" s="17">
        <v>1</v>
      </c>
      <c r="G49" s="6" t="s">
        <v>65</v>
      </c>
      <c r="H49" s="6">
        <v>2</v>
      </c>
      <c r="I49" s="6">
        <v>3</v>
      </c>
      <c r="J49" s="6">
        <f t="shared" si="0"/>
        <v>5</v>
      </c>
      <c r="K49" s="6">
        <v>1</v>
      </c>
      <c r="L49" s="6">
        <v>2</v>
      </c>
      <c r="M49" s="6">
        <f t="shared" si="1"/>
        <v>3</v>
      </c>
      <c r="N49" s="6">
        <v>4</v>
      </c>
      <c r="O49" s="6">
        <v>5</v>
      </c>
      <c r="P49" s="6">
        <f t="shared" si="2"/>
        <v>9</v>
      </c>
      <c r="Q49" s="6">
        <v>1</v>
      </c>
      <c r="R49" s="6">
        <v>13</v>
      </c>
      <c r="S49" s="6">
        <f t="shared" si="3"/>
        <v>14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 t="s">
        <v>35</v>
      </c>
      <c r="AB49" s="6" t="str">
        <f t="shared" si="6"/>
        <v>0</v>
      </c>
      <c r="AC49" s="6">
        <v>1</v>
      </c>
      <c r="AD49" s="6">
        <v>1</v>
      </c>
      <c r="AE49" s="6">
        <f t="shared" si="7"/>
        <v>2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1</v>
      </c>
      <c r="BB49" s="6">
        <v>1</v>
      </c>
      <c r="BC49" s="6">
        <f t="shared" si="15"/>
        <v>2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 t="s">
        <v>35</v>
      </c>
      <c r="BT49" s="6" t="s">
        <v>35</v>
      </c>
      <c r="BU49" s="6" t="str">
        <f t="shared" si="21"/>
        <v>0</v>
      </c>
      <c r="BV49" s="6" t="s">
        <v>35</v>
      </c>
      <c r="BW49" s="6" t="s">
        <v>35</v>
      </c>
      <c r="BX49" s="6" t="str">
        <f t="shared" si="22"/>
        <v>0</v>
      </c>
      <c r="BY49" s="6" t="s">
        <v>35</v>
      </c>
      <c r="BZ49" s="6" t="s">
        <v>35</v>
      </c>
      <c r="CA49" s="6" t="str">
        <f t="shared" si="23"/>
        <v>0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>
        <v>2</v>
      </c>
      <c r="CO49" s="6">
        <v>3</v>
      </c>
      <c r="CP49" s="6">
        <f t="shared" si="28"/>
        <v>5</v>
      </c>
      <c r="CQ49" s="6">
        <v>12</v>
      </c>
      <c r="CR49" s="6">
        <v>28</v>
      </c>
      <c r="CS49" s="6">
        <f t="shared" si="29"/>
        <v>40</v>
      </c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</row>
    <row r="50" spans="1:109" s="17" customFormat="1" ht="12.75" customHeight="1">
      <c r="A50" s="45">
        <v>1</v>
      </c>
      <c r="B50" s="26" t="s">
        <v>201</v>
      </c>
      <c r="C50" s="27">
        <v>66</v>
      </c>
      <c r="D50" s="28" t="s">
        <v>68</v>
      </c>
      <c r="E50" s="17">
        <v>11557</v>
      </c>
      <c r="F50" s="17">
        <v>1</v>
      </c>
      <c r="G50" s="6" t="s">
        <v>65</v>
      </c>
      <c r="H50" s="6" t="s">
        <v>35</v>
      </c>
      <c r="I50" s="6">
        <v>6</v>
      </c>
      <c r="J50" s="6">
        <f t="shared" si="0"/>
        <v>6</v>
      </c>
      <c r="K50" s="6">
        <v>1</v>
      </c>
      <c r="L50" s="6">
        <v>3</v>
      </c>
      <c r="M50" s="6">
        <f t="shared" si="1"/>
        <v>4</v>
      </c>
      <c r="N50" s="6">
        <v>2</v>
      </c>
      <c r="O50" s="6">
        <v>1</v>
      </c>
      <c r="P50" s="6">
        <f t="shared" si="2"/>
        <v>3</v>
      </c>
      <c r="Q50" s="6" t="s">
        <v>35</v>
      </c>
      <c r="R50" s="6">
        <v>9</v>
      </c>
      <c r="S50" s="6">
        <f t="shared" si="3"/>
        <v>9</v>
      </c>
      <c r="T50" s="6" t="s">
        <v>35</v>
      </c>
      <c r="U50" s="6" t="s">
        <v>35</v>
      </c>
      <c r="V50" s="6" t="str">
        <f t="shared" si="4"/>
        <v>0</v>
      </c>
      <c r="W50" s="6" t="s">
        <v>35</v>
      </c>
      <c r="X50" s="6" t="s">
        <v>35</v>
      </c>
      <c r="Y50" s="6" t="str">
        <f t="shared" si="5"/>
        <v>0</v>
      </c>
      <c r="Z50" s="6" t="s">
        <v>35</v>
      </c>
      <c r="AA50" s="6" t="s">
        <v>35</v>
      </c>
      <c r="AB50" s="6" t="str">
        <f t="shared" si="6"/>
        <v>0</v>
      </c>
      <c r="AC50" s="6">
        <v>1</v>
      </c>
      <c r="AD50" s="6">
        <v>2</v>
      </c>
      <c r="AE50" s="6">
        <f t="shared" si="7"/>
        <v>3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 t="s">
        <v>35</v>
      </c>
      <c r="BB50" s="6" t="s">
        <v>35</v>
      </c>
      <c r="BC50" s="6" t="str">
        <f t="shared" si="15"/>
        <v>0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 t="s">
        <v>35</v>
      </c>
      <c r="BL50" s="6" t="str">
        <f t="shared" si="18"/>
        <v>0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>
        <v>1</v>
      </c>
      <c r="BT50" s="6">
        <v>1</v>
      </c>
      <c r="BU50" s="6">
        <f t="shared" si="21"/>
        <v>2</v>
      </c>
      <c r="BV50" s="6" t="s">
        <v>35</v>
      </c>
      <c r="BW50" s="6" t="s">
        <v>35</v>
      </c>
      <c r="BX50" s="6" t="str">
        <f t="shared" si="22"/>
        <v>0</v>
      </c>
      <c r="BY50" s="6" t="s">
        <v>35</v>
      </c>
      <c r="BZ50" s="6" t="s">
        <v>35</v>
      </c>
      <c r="CA50" s="6" t="str">
        <f t="shared" si="23"/>
        <v>0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>
        <v>5</v>
      </c>
      <c r="CO50" s="6">
        <v>4</v>
      </c>
      <c r="CP50" s="6">
        <f t="shared" si="28"/>
        <v>9</v>
      </c>
      <c r="CQ50" s="6">
        <v>10</v>
      </c>
      <c r="CR50" s="6">
        <v>26</v>
      </c>
      <c r="CS50" s="6">
        <f t="shared" si="29"/>
        <v>36</v>
      </c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</row>
    <row r="51" spans="1:109" s="17" customFormat="1" ht="12.75" customHeight="1">
      <c r="A51" s="45">
        <v>1</v>
      </c>
      <c r="B51" s="26" t="s">
        <v>201</v>
      </c>
      <c r="C51" s="27">
        <v>131</v>
      </c>
      <c r="D51" s="28" t="s">
        <v>69</v>
      </c>
      <c r="E51" s="17">
        <v>15379</v>
      </c>
      <c r="F51" s="17">
        <v>1</v>
      </c>
      <c r="G51" s="6" t="s">
        <v>65</v>
      </c>
      <c r="H51" s="6" t="s">
        <v>35</v>
      </c>
      <c r="I51" s="6">
        <v>6</v>
      </c>
      <c r="J51" s="6">
        <f t="shared" si="0"/>
        <v>6</v>
      </c>
      <c r="K51" s="6">
        <v>2</v>
      </c>
      <c r="L51" s="6">
        <v>4</v>
      </c>
      <c r="M51" s="6">
        <f t="shared" si="1"/>
        <v>6</v>
      </c>
      <c r="N51" s="6">
        <v>4</v>
      </c>
      <c r="O51" s="6">
        <v>6</v>
      </c>
      <c r="P51" s="6">
        <f t="shared" si="2"/>
        <v>10</v>
      </c>
      <c r="Q51" s="6" t="s">
        <v>35</v>
      </c>
      <c r="R51" s="6">
        <v>7</v>
      </c>
      <c r="S51" s="6">
        <f t="shared" si="3"/>
        <v>7</v>
      </c>
      <c r="T51" s="6" t="s">
        <v>35</v>
      </c>
      <c r="U51" s="6" t="s">
        <v>35</v>
      </c>
      <c r="V51" s="6" t="str">
        <f t="shared" si="4"/>
        <v>0</v>
      </c>
      <c r="W51" s="6" t="s">
        <v>35</v>
      </c>
      <c r="X51" s="6" t="s">
        <v>35</v>
      </c>
      <c r="Y51" s="6" t="str">
        <f t="shared" si="5"/>
        <v>0</v>
      </c>
      <c r="Z51" s="6" t="s">
        <v>35</v>
      </c>
      <c r="AA51" s="6" t="s">
        <v>35</v>
      </c>
      <c r="AB51" s="6" t="str">
        <f t="shared" si="6"/>
        <v>0</v>
      </c>
      <c r="AC51" s="6" t="s">
        <v>35</v>
      </c>
      <c r="AD51" s="6">
        <v>3</v>
      </c>
      <c r="AE51" s="6">
        <f t="shared" si="7"/>
        <v>3</v>
      </c>
      <c r="AF51" s="6" t="s">
        <v>35</v>
      </c>
      <c r="AG51" s="6" t="s">
        <v>35</v>
      </c>
      <c r="AH51" s="6" t="str">
        <f t="shared" si="8"/>
        <v>0</v>
      </c>
      <c r="AI51" s="6" t="s">
        <v>35</v>
      </c>
      <c r="AJ51" s="6" t="s">
        <v>35</v>
      </c>
      <c r="AK51" s="6" t="str">
        <f t="shared" si="9"/>
        <v>0</v>
      </c>
      <c r="AL51" s="6" t="s">
        <v>35</v>
      </c>
      <c r="AM51" s="6" t="s">
        <v>35</v>
      </c>
      <c r="AN51" s="6" t="str">
        <f t="shared" si="10"/>
        <v>0</v>
      </c>
      <c r="AO51" s="6" t="s">
        <v>35</v>
      </c>
      <c r="AP51" s="6" t="s">
        <v>35</v>
      </c>
      <c r="AQ51" s="6" t="str">
        <f t="shared" si="11"/>
        <v>0</v>
      </c>
      <c r="AR51" s="6" t="s">
        <v>35</v>
      </c>
      <c r="AS51" s="6" t="s">
        <v>35</v>
      </c>
      <c r="AT51" s="6" t="str">
        <f t="shared" si="12"/>
        <v>0</v>
      </c>
      <c r="AU51" s="6" t="s">
        <v>35</v>
      </c>
      <c r="AV51" s="6" t="s">
        <v>35</v>
      </c>
      <c r="AW51" s="6" t="str">
        <f t="shared" si="13"/>
        <v>0</v>
      </c>
      <c r="AX51" s="6" t="s">
        <v>35</v>
      </c>
      <c r="AY51" s="6" t="s">
        <v>35</v>
      </c>
      <c r="AZ51" s="6" t="str">
        <f t="shared" si="14"/>
        <v>0</v>
      </c>
      <c r="BA51" s="6" t="s">
        <v>35</v>
      </c>
      <c r="BB51" s="6" t="s">
        <v>35</v>
      </c>
      <c r="BC51" s="6" t="str">
        <f t="shared" si="15"/>
        <v>0</v>
      </c>
      <c r="BD51" s="6" t="s">
        <v>35</v>
      </c>
      <c r="BE51" s="6" t="s">
        <v>35</v>
      </c>
      <c r="BF51" s="6" t="str">
        <f t="shared" si="16"/>
        <v>0</v>
      </c>
      <c r="BG51" s="6" t="s">
        <v>35</v>
      </c>
      <c r="BH51" s="6" t="s">
        <v>35</v>
      </c>
      <c r="BI51" s="6" t="str">
        <f t="shared" si="17"/>
        <v>0</v>
      </c>
      <c r="BJ51" s="6" t="s">
        <v>35</v>
      </c>
      <c r="BK51" s="6" t="s">
        <v>35</v>
      </c>
      <c r="BL51" s="6" t="str">
        <f t="shared" si="18"/>
        <v>0</v>
      </c>
      <c r="BM51" s="6" t="s">
        <v>35</v>
      </c>
      <c r="BN51" s="6" t="s">
        <v>35</v>
      </c>
      <c r="BO51" s="6" t="str">
        <f t="shared" si="19"/>
        <v>0</v>
      </c>
      <c r="BP51" s="6" t="s">
        <v>35</v>
      </c>
      <c r="BQ51" s="6" t="s">
        <v>35</v>
      </c>
      <c r="BR51" s="6" t="str">
        <f t="shared" si="20"/>
        <v>0</v>
      </c>
      <c r="BS51" s="6" t="s">
        <v>35</v>
      </c>
      <c r="BT51" s="6" t="s">
        <v>35</v>
      </c>
      <c r="BU51" s="6" t="str">
        <f t="shared" si="21"/>
        <v>0</v>
      </c>
      <c r="BV51" s="6" t="s">
        <v>35</v>
      </c>
      <c r="BW51" s="6" t="s">
        <v>35</v>
      </c>
      <c r="BX51" s="6" t="str">
        <f t="shared" si="22"/>
        <v>0</v>
      </c>
      <c r="BY51" s="6" t="s">
        <v>35</v>
      </c>
      <c r="BZ51" s="6" t="s">
        <v>35</v>
      </c>
      <c r="CA51" s="6" t="str">
        <f t="shared" si="23"/>
        <v>0</v>
      </c>
      <c r="CB51" s="6" t="s">
        <v>35</v>
      </c>
      <c r="CC51" s="6" t="s">
        <v>35</v>
      </c>
      <c r="CD51" s="6" t="str">
        <f t="shared" si="24"/>
        <v>0</v>
      </c>
      <c r="CE51" s="6" t="s">
        <v>35</v>
      </c>
      <c r="CF51" s="6" t="s">
        <v>35</v>
      </c>
      <c r="CG51" s="6" t="str">
        <f t="shared" si="25"/>
        <v>0</v>
      </c>
      <c r="CH51" s="6" t="s">
        <v>35</v>
      </c>
      <c r="CI51" s="6" t="s">
        <v>35</v>
      </c>
      <c r="CJ51" s="6" t="str">
        <f t="shared" si="26"/>
        <v>0</v>
      </c>
      <c r="CK51" s="6" t="s">
        <v>35</v>
      </c>
      <c r="CL51" s="6" t="s">
        <v>35</v>
      </c>
      <c r="CM51" s="6" t="str">
        <f t="shared" si="27"/>
        <v>0</v>
      </c>
      <c r="CN51" s="6">
        <v>1</v>
      </c>
      <c r="CO51" s="6">
        <v>3</v>
      </c>
      <c r="CP51" s="6">
        <f t="shared" si="28"/>
        <v>4</v>
      </c>
      <c r="CQ51" s="6">
        <v>7</v>
      </c>
      <c r="CR51" s="6">
        <v>29</v>
      </c>
      <c r="CS51" s="6">
        <f t="shared" si="29"/>
        <v>36</v>
      </c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</row>
    <row r="52" spans="1:109" s="17" customFormat="1" ht="12.75" customHeight="1">
      <c r="A52" s="45">
        <v>1</v>
      </c>
      <c r="B52" s="26" t="s">
        <v>201</v>
      </c>
      <c r="C52" s="27">
        <v>142</v>
      </c>
      <c r="D52" s="28" t="s">
        <v>70</v>
      </c>
      <c r="E52" s="17">
        <v>19085</v>
      </c>
      <c r="F52" s="17">
        <v>1</v>
      </c>
      <c r="G52" s="6" t="s">
        <v>65</v>
      </c>
      <c r="H52" s="6">
        <v>2</v>
      </c>
      <c r="I52" s="6">
        <v>8</v>
      </c>
      <c r="J52" s="6">
        <f t="shared" si="0"/>
        <v>10</v>
      </c>
      <c r="K52" s="6">
        <v>2</v>
      </c>
      <c r="L52" s="6">
        <v>4</v>
      </c>
      <c r="M52" s="6">
        <f t="shared" si="1"/>
        <v>6</v>
      </c>
      <c r="N52" s="6">
        <v>4</v>
      </c>
      <c r="O52" s="6">
        <v>5</v>
      </c>
      <c r="P52" s="6">
        <f t="shared" si="2"/>
        <v>9</v>
      </c>
      <c r="Q52" s="6">
        <v>1</v>
      </c>
      <c r="R52" s="6">
        <v>8</v>
      </c>
      <c r="S52" s="6">
        <f t="shared" si="3"/>
        <v>9</v>
      </c>
      <c r="T52" s="6" t="s">
        <v>35</v>
      </c>
      <c r="U52" s="6" t="s">
        <v>35</v>
      </c>
      <c r="V52" s="6" t="str">
        <f t="shared" si="4"/>
        <v>0</v>
      </c>
      <c r="W52" s="6" t="s">
        <v>35</v>
      </c>
      <c r="X52" s="6" t="s">
        <v>35</v>
      </c>
      <c r="Y52" s="6" t="str">
        <f t="shared" si="5"/>
        <v>0</v>
      </c>
      <c r="Z52" s="6" t="s">
        <v>35</v>
      </c>
      <c r="AA52" s="6" t="s">
        <v>35</v>
      </c>
      <c r="AB52" s="6" t="str">
        <f t="shared" si="6"/>
        <v>0</v>
      </c>
      <c r="AC52" s="6">
        <v>1</v>
      </c>
      <c r="AD52" s="6">
        <v>3</v>
      </c>
      <c r="AE52" s="6">
        <f t="shared" si="7"/>
        <v>4</v>
      </c>
      <c r="AF52" s="6" t="s">
        <v>35</v>
      </c>
      <c r="AG52" s="6" t="s">
        <v>35</v>
      </c>
      <c r="AH52" s="6" t="str">
        <f t="shared" si="8"/>
        <v>0</v>
      </c>
      <c r="AI52" s="6" t="s">
        <v>35</v>
      </c>
      <c r="AJ52" s="6" t="s">
        <v>35</v>
      </c>
      <c r="AK52" s="6" t="str">
        <f t="shared" si="9"/>
        <v>0</v>
      </c>
      <c r="AL52" s="6" t="s">
        <v>35</v>
      </c>
      <c r="AM52" s="6" t="s">
        <v>35</v>
      </c>
      <c r="AN52" s="6" t="str">
        <f t="shared" si="10"/>
        <v>0</v>
      </c>
      <c r="AO52" s="6" t="s">
        <v>35</v>
      </c>
      <c r="AP52" s="6" t="s">
        <v>35</v>
      </c>
      <c r="AQ52" s="6" t="str">
        <f t="shared" si="11"/>
        <v>0</v>
      </c>
      <c r="AR52" s="6" t="s">
        <v>35</v>
      </c>
      <c r="AS52" s="6" t="s">
        <v>35</v>
      </c>
      <c r="AT52" s="6" t="str">
        <f t="shared" si="12"/>
        <v>0</v>
      </c>
      <c r="AU52" s="6" t="s">
        <v>35</v>
      </c>
      <c r="AV52" s="6" t="s">
        <v>35</v>
      </c>
      <c r="AW52" s="6" t="str">
        <f t="shared" si="13"/>
        <v>0</v>
      </c>
      <c r="AX52" s="6" t="s">
        <v>35</v>
      </c>
      <c r="AY52" s="6" t="s">
        <v>35</v>
      </c>
      <c r="AZ52" s="6" t="str">
        <f t="shared" si="14"/>
        <v>0</v>
      </c>
      <c r="BA52" s="6" t="s">
        <v>35</v>
      </c>
      <c r="BB52" s="6">
        <v>2</v>
      </c>
      <c r="BC52" s="6">
        <f t="shared" si="15"/>
        <v>2</v>
      </c>
      <c r="BD52" s="6" t="s">
        <v>35</v>
      </c>
      <c r="BE52" s="6" t="s">
        <v>35</v>
      </c>
      <c r="BF52" s="6" t="str">
        <f t="shared" si="16"/>
        <v>0</v>
      </c>
      <c r="BG52" s="6" t="s">
        <v>35</v>
      </c>
      <c r="BH52" s="6" t="s">
        <v>35</v>
      </c>
      <c r="BI52" s="6" t="str">
        <f t="shared" si="17"/>
        <v>0</v>
      </c>
      <c r="BJ52" s="6" t="s">
        <v>35</v>
      </c>
      <c r="BK52" s="6" t="s">
        <v>35</v>
      </c>
      <c r="BL52" s="6" t="str">
        <f t="shared" si="18"/>
        <v>0</v>
      </c>
      <c r="BM52" s="6" t="s">
        <v>35</v>
      </c>
      <c r="BN52" s="6" t="s">
        <v>35</v>
      </c>
      <c r="BO52" s="6" t="str">
        <f t="shared" si="19"/>
        <v>0</v>
      </c>
      <c r="BP52" s="6" t="s">
        <v>35</v>
      </c>
      <c r="BQ52" s="6" t="s">
        <v>35</v>
      </c>
      <c r="BR52" s="6" t="str">
        <f t="shared" si="20"/>
        <v>0</v>
      </c>
      <c r="BS52" s="6" t="s">
        <v>35</v>
      </c>
      <c r="BT52" s="6" t="s">
        <v>35</v>
      </c>
      <c r="BU52" s="6" t="str">
        <f t="shared" si="21"/>
        <v>0</v>
      </c>
      <c r="BV52" s="6" t="s">
        <v>35</v>
      </c>
      <c r="BW52" s="6" t="s">
        <v>35</v>
      </c>
      <c r="BX52" s="6" t="str">
        <f t="shared" si="22"/>
        <v>0</v>
      </c>
      <c r="BY52" s="6" t="s">
        <v>35</v>
      </c>
      <c r="BZ52" s="6" t="s">
        <v>35</v>
      </c>
      <c r="CA52" s="6" t="str">
        <f t="shared" si="23"/>
        <v>0</v>
      </c>
      <c r="CB52" s="6" t="s">
        <v>35</v>
      </c>
      <c r="CC52" s="6" t="s">
        <v>35</v>
      </c>
      <c r="CD52" s="6" t="str">
        <f t="shared" si="24"/>
        <v>0</v>
      </c>
      <c r="CE52" s="6" t="s">
        <v>35</v>
      </c>
      <c r="CF52" s="6" t="s">
        <v>35</v>
      </c>
      <c r="CG52" s="6" t="str">
        <f t="shared" si="25"/>
        <v>0</v>
      </c>
      <c r="CH52" s="6" t="s">
        <v>35</v>
      </c>
      <c r="CI52" s="6" t="s">
        <v>35</v>
      </c>
      <c r="CJ52" s="6" t="str">
        <f t="shared" si="26"/>
        <v>0</v>
      </c>
      <c r="CK52" s="6" t="s">
        <v>35</v>
      </c>
      <c r="CL52" s="6" t="s">
        <v>35</v>
      </c>
      <c r="CM52" s="6" t="str">
        <f t="shared" si="27"/>
        <v>0</v>
      </c>
      <c r="CN52" s="6">
        <v>1</v>
      </c>
      <c r="CO52" s="6">
        <v>4</v>
      </c>
      <c r="CP52" s="6">
        <f t="shared" si="28"/>
        <v>5</v>
      </c>
      <c r="CQ52" s="6">
        <v>11</v>
      </c>
      <c r="CR52" s="6">
        <v>34</v>
      </c>
      <c r="CS52" s="6">
        <f t="shared" si="29"/>
        <v>45</v>
      </c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</row>
    <row r="53" spans="1:109" s="17" customFormat="1" ht="12.75" customHeight="1">
      <c r="A53" s="45">
        <v>1</v>
      </c>
      <c r="B53" s="26" t="s">
        <v>201</v>
      </c>
      <c r="C53" s="27">
        <v>174</v>
      </c>
      <c r="D53" s="28" t="s">
        <v>71</v>
      </c>
      <c r="E53" s="17">
        <v>14378</v>
      </c>
      <c r="F53" s="17">
        <v>1</v>
      </c>
      <c r="G53" s="6" t="s">
        <v>65</v>
      </c>
      <c r="H53" s="6">
        <v>2</v>
      </c>
      <c r="I53" s="6">
        <v>5</v>
      </c>
      <c r="J53" s="6">
        <f t="shared" si="0"/>
        <v>7</v>
      </c>
      <c r="K53" s="6">
        <v>1</v>
      </c>
      <c r="L53" s="6">
        <v>1</v>
      </c>
      <c r="M53" s="6">
        <f t="shared" si="1"/>
        <v>2</v>
      </c>
      <c r="N53" s="6">
        <v>5</v>
      </c>
      <c r="O53" s="6">
        <v>5</v>
      </c>
      <c r="P53" s="6">
        <f t="shared" si="2"/>
        <v>10</v>
      </c>
      <c r="Q53" s="6">
        <v>1</v>
      </c>
      <c r="R53" s="6">
        <v>10</v>
      </c>
      <c r="S53" s="6">
        <f t="shared" si="3"/>
        <v>11</v>
      </c>
      <c r="T53" s="6" t="s">
        <v>35</v>
      </c>
      <c r="U53" s="6" t="s">
        <v>35</v>
      </c>
      <c r="V53" s="6" t="str">
        <f t="shared" si="4"/>
        <v>0</v>
      </c>
      <c r="W53" s="6" t="s">
        <v>35</v>
      </c>
      <c r="X53" s="6" t="s">
        <v>35</v>
      </c>
      <c r="Y53" s="6" t="str">
        <f t="shared" si="5"/>
        <v>0</v>
      </c>
      <c r="Z53" s="6" t="s">
        <v>35</v>
      </c>
      <c r="AA53" s="6" t="s">
        <v>35</v>
      </c>
      <c r="AB53" s="6" t="str">
        <f t="shared" si="6"/>
        <v>0</v>
      </c>
      <c r="AC53" s="6">
        <v>1</v>
      </c>
      <c r="AD53" s="6">
        <v>1</v>
      </c>
      <c r="AE53" s="6">
        <f t="shared" si="7"/>
        <v>2</v>
      </c>
      <c r="AF53" s="6" t="s">
        <v>35</v>
      </c>
      <c r="AG53" s="6" t="s">
        <v>35</v>
      </c>
      <c r="AH53" s="6" t="str">
        <f t="shared" si="8"/>
        <v>0</v>
      </c>
      <c r="AI53" s="6" t="s">
        <v>35</v>
      </c>
      <c r="AJ53" s="6" t="s">
        <v>35</v>
      </c>
      <c r="AK53" s="6" t="str">
        <f t="shared" si="9"/>
        <v>0</v>
      </c>
      <c r="AL53" s="6" t="s">
        <v>35</v>
      </c>
      <c r="AM53" s="6" t="s">
        <v>35</v>
      </c>
      <c r="AN53" s="6" t="str">
        <f t="shared" si="10"/>
        <v>0</v>
      </c>
      <c r="AO53" s="6" t="s">
        <v>35</v>
      </c>
      <c r="AP53" s="6" t="s">
        <v>35</v>
      </c>
      <c r="AQ53" s="6" t="str">
        <f t="shared" si="11"/>
        <v>0</v>
      </c>
      <c r="AR53" s="6" t="s">
        <v>35</v>
      </c>
      <c r="AS53" s="6" t="s">
        <v>35</v>
      </c>
      <c r="AT53" s="6" t="str">
        <f t="shared" si="12"/>
        <v>0</v>
      </c>
      <c r="AU53" s="6" t="s">
        <v>35</v>
      </c>
      <c r="AV53" s="6" t="s">
        <v>35</v>
      </c>
      <c r="AW53" s="6" t="str">
        <f t="shared" si="13"/>
        <v>0</v>
      </c>
      <c r="AX53" s="6" t="s">
        <v>35</v>
      </c>
      <c r="AY53" s="6" t="s">
        <v>35</v>
      </c>
      <c r="AZ53" s="6" t="str">
        <f t="shared" si="14"/>
        <v>0</v>
      </c>
      <c r="BA53" s="6">
        <v>1</v>
      </c>
      <c r="BB53" s="6">
        <v>2</v>
      </c>
      <c r="BC53" s="6">
        <f t="shared" si="15"/>
        <v>3</v>
      </c>
      <c r="BD53" s="6" t="s">
        <v>35</v>
      </c>
      <c r="BE53" s="6" t="s">
        <v>35</v>
      </c>
      <c r="BF53" s="6" t="str">
        <f t="shared" si="16"/>
        <v>0</v>
      </c>
      <c r="BG53" s="6" t="s">
        <v>35</v>
      </c>
      <c r="BH53" s="6" t="s">
        <v>35</v>
      </c>
      <c r="BI53" s="6" t="str">
        <f t="shared" si="17"/>
        <v>0</v>
      </c>
      <c r="BJ53" s="6" t="s">
        <v>35</v>
      </c>
      <c r="BK53" s="6" t="s">
        <v>35</v>
      </c>
      <c r="BL53" s="6" t="str">
        <f t="shared" si="18"/>
        <v>0</v>
      </c>
      <c r="BM53" s="6" t="s">
        <v>35</v>
      </c>
      <c r="BN53" s="6" t="s">
        <v>35</v>
      </c>
      <c r="BO53" s="6" t="str">
        <f t="shared" si="19"/>
        <v>0</v>
      </c>
      <c r="BP53" s="6" t="s">
        <v>35</v>
      </c>
      <c r="BQ53" s="6">
        <v>1</v>
      </c>
      <c r="BR53" s="6">
        <f t="shared" si="20"/>
        <v>1</v>
      </c>
      <c r="BS53" s="6" t="s">
        <v>35</v>
      </c>
      <c r="BT53" s="6" t="s">
        <v>35</v>
      </c>
      <c r="BU53" s="6" t="str">
        <f t="shared" si="21"/>
        <v>0</v>
      </c>
      <c r="BV53" s="6" t="s">
        <v>35</v>
      </c>
      <c r="BW53" s="6" t="s">
        <v>35</v>
      </c>
      <c r="BX53" s="6" t="str">
        <f t="shared" si="22"/>
        <v>0</v>
      </c>
      <c r="BY53" s="6" t="s">
        <v>35</v>
      </c>
      <c r="BZ53" s="6" t="s">
        <v>35</v>
      </c>
      <c r="CA53" s="6" t="str">
        <f t="shared" si="23"/>
        <v>0</v>
      </c>
      <c r="CB53" s="6" t="s">
        <v>35</v>
      </c>
      <c r="CC53" s="6" t="s">
        <v>35</v>
      </c>
      <c r="CD53" s="6" t="str">
        <f t="shared" si="24"/>
        <v>0</v>
      </c>
      <c r="CE53" s="6" t="s">
        <v>35</v>
      </c>
      <c r="CF53" s="6" t="s">
        <v>35</v>
      </c>
      <c r="CG53" s="6" t="str">
        <f t="shared" si="25"/>
        <v>0</v>
      </c>
      <c r="CH53" s="6" t="s">
        <v>35</v>
      </c>
      <c r="CI53" s="6" t="s">
        <v>35</v>
      </c>
      <c r="CJ53" s="6" t="str">
        <f t="shared" si="26"/>
        <v>0</v>
      </c>
      <c r="CK53" s="6" t="s">
        <v>35</v>
      </c>
      <c r="CL53" s="6" t="s">
        <v>35</v>
      </c>
      <c r="CM53" s="6" t="str">
        <f t="shared" si="27"/>
        <v>0</v>
      </c>
      <c r="CN53" s="6" t="s">
        <v>35</v>
      </c>
      <c r="CO53" s="6" t="s">
        <v>35</v>
      </c>
      <c r="CP53" s="6" t="str">
        <f t="shared" si="28"/>
        <v>0</v>
      </c>
      <c r="CQ53" s="6">
        <v>11</v>
      </c>
      <c r="CR53" s="6">
        <v>25</v>
      </c>
      <c r="CS53" s="6">
        <f t="shared" si="29"/>
        <v>36</v>
      </c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</row>
    <row r="54" spans="1:109" s="17" customFormat="1" ht="12.75" customHeight="1">
      <c r="A54" s="45">
        <v>1</v>
      </c>
      <c r="B54" s="26" t="s">
        <v>201</v>
      </c>
      <c r="C54" s="27">
        <v>247</v>
      </c>
      <c r="D54" s="28" t="s">
        <v>72</v>
      </c>
      <c r="E54" s="17">
        <v>12735</v>
      </c>
      <c r="F54" s="17">
        <v>1</v>
      </c>
      <c r="G54" s="6" t="s">
        <v>65</v>
      </c>
      <c r="H54" s="6">
        <v>2</v>
      </c>
      <c r="I54" s="6">
        <v>4</v>
      </c>
      <c r="J54" s="6">
        <f t="shared" si="0"/>
        <v>6</v>
      </c>
      <c r="K54" s="6">
        <v>1</v>
      </c>
      <c r="L54" s="6">
        <v>3</v>
      </c>
      <c r="M54" s="6">
        <f t="shared" si="1"/>
        <v>4</v>
      </c>
      <c r="N54" s="6">
        <v>3</v>
      </c>
      <c r="O54" s="6">
        <v>6</v>
      </c>
      <c r="P54" s="6">
        <f t="shared" si="2"/>
        <v>9</v>
      </c>
      <c r="Q54" s="6">
        <v>2</v>
      </c>
      <c r="R54" s="6">
        <v>8</v>
      </c>
      <c r="S54" s="6">
        <f t="shared" si="3"/>
        <v>10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>
        <v>1</v>
      </c>
      <c r="AD54" s="6">
        <v>1</v>
      </c>
      <c r="AE54" s="6">
        <f t="shared" si="7"/>
        <v>2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 t="s">
        <v>35</v>
      </c>
      <c r="BB54" s="6">
        <v>3</v>
      </c>
      <c r="BC54" s="6">
        <f t="shared" si="15"/>
        <v>3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 t="s">
        <v>35</v>
      </c>
      <c r="BR54" s="6" t="str">
        <f t="shared" si="20"/>
        <v>0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 t="s">
        <v>35</v>
      </c>
      <c r="CO54" s="6">
        <v>2</v>
      </c>
      <c r="CP54" s="6">
        <f t="shared" si="28"/>
        <v>2</v>
      </c>
      <c r="CQ54" s="6">
        <v>9</v>
      </c>
      <c r="CR54" s="6">
        <v>27</v>
      </c>
      <c r="CS54" s="6">
        <f t="shared" si="29"/>
        <v>36</v>
      </c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</row>
    <row r="55" spans="1:109" s="183" customFormat="1" ht="12.75" customHeight="1">
      <c r="A55" s="45">
        <v>2</v>
      </c>
      <c r="B55" s="26" t="s">
        <v>202</v>
      </c>
      <c r="C55" s="27">
        <v>306</v>
      </c>
      <c r="D55" s="28" t="s">
        <v>136</v>
      </c>
      <c r="E55" s="17">
        <v>10561</v>
      </c>
      <c r="F55" s="17">
        <v>1</v>
      </c>
      <c r="G55" s="6" t="s">
        <v>65</v>
      </c>
      <c r="H55" s="6">
        <v>4</v>
      </c>
      <c r="I55" s="6">
        <v>8</v>
      </c>
      <c r="J55" s="6">
        <f t="shared" si="0"/>
        <v>12</v>
      </c>
      <c r="K55" s="6" t="s">
        <v>35</v>
      </c>
      <c r="L55" s="6" t="s">
        <v>35</v>
      </c>
      <c r="M55" s="6" t="str">
        <f t="shared" si="1"/>
        <v>0</v>
      </c>
      <c r="N55" s="6">
        <v>6</v>
      </c>
      <c r="O55" s="6">
        <v>7</v>
      </c>
      <c r="P55" s="6">
        <f t="shared" si="2"/>
        <v>13</v>
      </c>
      <c r="Q55" s="6">
        <v>2</v>
      </c>
      <c r="R55" s="6">
        <v>7</v>
      </c>
      <c r="S55" s="6">
        <f t="shared" si="3"/>
        <v>9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>
        <v>1</v>
      </c>
      <c r="AD55" s="6">
        <v>1</v>
      </c>
      <c r="AE55" s="6">
        <f t="shared" si="7"/>
        <v>2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 t="s">
        <v>35</v>
      </c>
      <c r="BB55" s="6" t="s">
        <v>35</v>
      </c>
      <c r="BC55" s="6" t="str">
        <f t="shared" si="15"/>
        <v>0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>
        <v>4</v>
      </c>
      <c r="CP55" s="6">
        <f t="shared" si="28"/>
        <v>4</v>
      </c>
      <c r="CQ55" s="6">
        <v>13</v>
      </c>
      <c r="CR55" s="6">
        <v>27</v>
      </c>
      <c r="CS55" s="6">
        <f t="shared" si="29"/>
        <v>40</v>
      </c>
      <c r="CT55" s="6"/>
      <c r="CU55" s="6"/>
      <c r="CV55" s="6"/>
      <c r="CW55" s="6"/>
      <c r="CX55" s="6"/>
      <c r="CY55" s="6"/>
      <c r="CZ55" s="6"/>
      <c r="DA55" s="51"/>
      <c r="DB55" s="51"/>
      <c r="DC55" s="51"/>
      <c r="DD55" s="51"/>
      <c r="DE55" s="51"/>
    </row>
    <row r="56" spans="1:109" s="17" customFormat="1" ht="12.75" customHeight="1">
      <c r="A56" s="45">
        <v>2</v>
      </c>
      <c r="B56" s="26" t="s">
        <v>202</v>
      </c>
      <c r="C56" s="27">
        <v>329</v>
      </c>
      <c r="D56" s="28" t="s">
        <v>73</v>
      </c>
      <c r="E56" s="17">
        <v>14337</v>
      </c>
      <c r="F56" s="17">
        <v>1</v>
      </c>
      <c r="G56" s="6" t="s">
        <v>65</v>
      </c>
      <c r="H56" s="6">
        <v>3</v>
      </c>
      <c r="I56" s="6">
        <v>7</v>
      </c>
      <c r="J56" s="6">
        <f t="shared" si="0"/>
        <v>10</v>
      </c>
      <c r="K56" s="6" t="s">
        <v>35</v>
      </c>
      <c r="L56" s="6" t="s">
        <v>35</v>
      </c>
      <c r="M56" s="6" t="str">
        <f t="shared" si="1"/>
        <v>0</v>
      </c>
      <c r="N56" s="6">
        <v>8</v>
      </c>
      <c r="O56" s="6">
        <v>7</v>
      </c>
      <c r="P56" s="6">
        <f t="shared" si="2"/>
        <v>15</v>
      </c>
      <c r="Q56" s="6">
        <v>1</v>
      </c>
      <c r="R56" s="6">
        <v>8</v>
      </c>
      <c r="S56" s="6">
        <f t="shared" si="3"/>
        <v>9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>
        <v>1</v>
      </c>
      <c r="AD56" s="6">
        <v>1</v>
      </c>
      <c r="AE56" s="6">
        <f t="shared" si="7"/>
        <v>2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 t="s">
        <v>35</v>
      </c>
      <c r="BB56" s="6" t="s">
        <v>35</v>
      </c>
      <c r="BC56" s="6" t="str">
        <f t="shared" si="15"/>
        <v>0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 t="s">
        <v>35</v>
      </c>
      <c r="BL56" s="6" t="str">
        <f t="shared" si="18"/>
        <v>0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 t="s">
        <v>35</v>
      </c>
      <c r="BR56" s="6" t="str">
        <f t="shared" si="20"/>
        <v>0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>
        <v>3</v>
      </c>
      <c r="CO56" s="6">
        <v>1</v>
      </c>
      <c r="CP56" s="6">
        <f t="shared" si="28"/>
        <v>4</v>
      </c>
      <c r="CQ56" s="6">
        <v>16</v>
      </c>
      <c r="CR56" s="6">
        <v>24</v>
      </c>
      <c r="CS56" s="6">
        <f t="shared" si="29"/>
        <v>40</v>
      </c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</row>
    <row r="57" spans="1:109" s="17" customFormat="1" ht="12.75" customHeight="1">
      <c r="A57" s="45">
        <v>2</v>
      </c>
      <c r="B57" s="26" t="s">
        <v>202</v>
      </c>
      <c r="C57" s="27">
        <v>356</v>
      </c>
      <c r="D57" s="28" t="s">
        <v>74</v>
      </c>
      <c r="E57" s="17">
        <v>12616</v>
      </c>
      <c r="F57" s="17">
        <v>1</v>
      </c>
      <c r="G57" s="6" t="s">
        <v>65</v>
      </c>
      <c r="H57" s="6">
        <v>8</v>
      </c>
      <c r="I57" s="6">
        <v>8</v>
      </c>
      <c r="J57" s="6">
        <f t="shared" si="0"/>
        <v>16</v>
      </c>
      <c r="K57" s="6" t="s">
        <v>35</v>
      </c>
      <c r="L57" s="6">
        <v>1</v>
      </c>
      <c r="M57" s="6">
        <f t="shared" si="1"/>
        <v>1</v>
      </c>
      <c r="N57" s="6">
        <v>1</v>
      </c>
      <c r="O57" s="6">
        <v>7</v>
      </c>
      <c r="P57" s="6">
        <f t="shared" si="2"/>
        <v>8</v>
      </c>
      <c r="Q57" s="6">
        <v>2</v>
      </c>
      <c r="R57" s="6">
        <v>5</v>
      </c>
      <c r="S57" s="6">
        <f t="shared" si="3"/>
        <v>7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>
        <v>1</v>
      </c>
      <c r="AD57" s="6">
        <v>1</v>
      </c>
      <c r="AE57" s="6">
        <f t="shared" si="7"/>
        <v>2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 t="s">
        <v>35</v>
      </c>
      <c r="AN57" s="6" t="str">
        <f t="shared" si="10"/>
        <v>0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 t="s">
        <v>35</v>
      </c>
      <c r="BB57" s="6" t="s">
        <v>35</v>
      </c>
      <c r="BC57" s="6" t="str">
        <f t="shared" si="15"/>
        <v>0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>
        <v>1</v>
      </c>
      <c r="BR57" s="6">
        <f t="shared" si="20"/>
        <v>1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>
        <v>3</v>
      </c>
      <c r="CO57" s="6">
        <v>2</v>
      </c>
      <c r="CP57" s="6">
        <f t="shared" si="28"/>
        <v>5</v>
      </c>
      <c r="CQ57" s="6">
        <v>15</v>
      </c>
      <c r="CR57" s="6">
        <v>25</v>
      </c>
      <c r="CS57" s="6">
        <f t="shared" si="29"/>
        <v>40</v>
      </c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</row>
    <row r="58" spans="1:109" s="17" customFormat="1" ht="12.75" customHeight="1">
      <c r="A58" s="45">
        <v>2</v>
      </c>
      <c r="B58" s="26" t="s">
        <v>202</v>
      </c>
      <c r="C58" s="27">
        <v>363</v>
      </c>
      <c r="D58" s="28" t="s">
        <v>75</v>
      </c>
      <c r="E58" s="17">
        <v>15224</v>
      </c>
      <c r="F58" s="17">
        <v>1</v>
      </c>
      <c r="G58" s="6" t="s">
        <v>65</v>
      </c>
      <c r="H58" s="6" t="s">
        <v>35</v>
      </c>
      <c r="I58" s="6">
        <v>5</v>
      </c>
      <c r="J58" s="6">
        <f t="shared" si="0"/>
        <v>5</v>
      </c>
      <c r="K58" s="6" t="s">
        <v>35</v>
      </c>
      <c r="L58" s="6">
        <v>3</v>
      </c>
      <c r="M58" s="6">
        <f t="shared" si="1"/>
        <v>3</v>
      </c>
      <c r="N58" s="6">
        <v>3</v>
      </c>
      <c r="O58" s="6">
        <v>11</v>
      </c>
      <c r="P58" s="6">
        <f t="shared" si="2"/>
        <v>14</v>
      </c>
      <c r="Q58" s="6">
        <v>2</v>
      </c>
      <c r="R58" s="6">
        <v>4</v>
      </c>
      <c r="S58" s="6">
        <f t="shared" si="3"/>
        <v>6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>
        <v>1</v>
      </c>
      <c r="AD58" s="6">
        <v>3</v>
      </c>
      <c r="AE58" s="6">
        <f t="shared" si="7"/>
        <v>4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 t="s">
        <v>35</v>
      </c>
      <c r="AN58" s="6" t="str">
        <f t="shared" si="10"/>
        <v>0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>
        <v>1</v>
      </c>
      <c r="BB58" s="6">
        <v>1</v>
      </c>
      <c r="BC58" s="6">
        <f t="shared" si="15"/>
        <v>2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>
        <v>2</v>
      </c>
      <c r="BL58" s="6">
        <f t="shared" si="18"/>
        <v>2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>
        <v>2</v>
      </c>
      <c r="BU58" s="6">
        <f t="shared" si="21"/>
        <v>2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 t="s">
        <v>35</v>
      </c>
      <c r="CO58" s="6">
        <v>2</v>
      </c>
      <c r="CP58" s="6">
        <f t="shared" si="28"/>
        <v>2</v>
      </c>
      <c r="CQ58" s="6">
        <v>7</v>
      </c>
      <c r="CR58" s="6">
        <v>33</v>
      </c>
      <c r="CS58" s="6">
        <f t="shared" si="29"/>
        <v>40</v>
      </c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</row>
    <row r="59" spans="1:109" s="183" customFormat="1" ht="12.75" customHeight="1">
      <c r="A59" s="45">
        <v>2</v>
      </c>
      <c r="B59" s="26" t="s">
        <v>202</v>
      </c>
      <c r="C59" s="27">
        <v>404</v>
      </c>
      <c r="D59" s="28" t="s">
        <v>77</v>
      </c>
      <c r="E59" s="17">
        <v>14498</v>
      </c>
      <c r="F59" s="17">
        <v>1</v>
      </c>
      <c r="G59" s="6" t="s">
        <v>65</v>
      </c>
      <c r="H59" s="6">
        <v>3</v>
      </c>
      <c r="I59" s="6">
        <v>6</v>
      </c>
      <c r="J59" s="6">
        <f t="shared" si="0"/>
        <v>9</v>
      </c>
      <c r="K59" s="6" t="s">
        <v>35</v>
      </c>
      <c r="L59" s="6" t="s">
        <v>35</v>
      </c>
      <c r="M59" s="6" t="str">
        <f t="shared" si="1"/>
        <v>0</v>
      </c>
      <c r="N59" s="6">
        <v>6</v>
      </c>
      <c r="O59" s="6">
        <v>7</v>
      </c>
      <c r="P59" s="6">
        <f t="shared" si="2"/>
        <v>13</v>
      </c>
      <c r="Q59" s="6">
        <v>2</v>
      </c>
      <c r="R59" s="6">
        <v>7</v>
      </c>
      <c r="S59" s="6">
        <f t="shared" si="3"/>
        <v>9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>
        <v>1</v>
      </c>
      <c r="AD59" s="6">
        <v>2</v>
      </c>
      <c r="AE59" s="6">
        <f t="shared" si="7"/>
        <v>3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>
        <v>3</v>
      </c>
      <c r="BB59" s="6">
        <v>1</v>
      </c>
      <c r="BC59" s="6">
        <f t="shared" si="15"/>
        <v>4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>
        <v>1</v>
      </c>
      <c r="BR59" s="6">
        <f t="shared" si="20"/>
        <v>1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 t="s">
        <v>35</v>
      </c>
      <c r="CO59" s="6">
        <v>1</v>
      </c>
      <c r="CP59" s="6">
        <f t="shared" si="28"/>
        <v>1</v>
      </c>
      <c r="CQ59" s="6">
        <v>15</v>
      </c>
      <c r="CR59" s="6">
        <v>25</v>
      </c>
      <c r="CS59" s="6">
        <f t="shared" si="29"/>
        <v>40</v>
      </c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</row>
    <row r="60" spans="1:109" s="183" customFormat="1" ht="12.75" hidden="1" customHeight="1">
      <c r="A60" s="45">
        <v>2</v>
      </c>
      <c r="B60" s="26" t="s">
        <v>202</v>
      </c>
      <c r="C60" s="27">
        <v>616</v>
      </c>
      <c r="D60" s="28" t="s">
        <v>158</v>
      </c>
      <c r="E60" s="17">
        <v>10371</v>
      </c>
      <c r="F60" s="17">
        <v>1</v>
      </c>
      <c r="G60" s="6" t="s">
        <v>65</v>
      </c>
      <c r="H60" s="6" t="s">
        <v>35</v>
      </c>
      <c r="I60" s="6" t="s">
        <v>35</v>
      </c>
      <c r="J60" s="6" t="str">
        <f t="shared" si="0"/>
        <v>0</v>
      </c>
      <c r="K60" s="6" t="s">
        <v>35</v>
      </c>
      <c r="L60" s="6" t="s">
        <v>35</v>
      </c>
      <c r="M60" s="6" t="str">
        <f t="shared" si="1"/>
        <v>0</v>
      </c>
      <c r="N60" s="6" t="s">
        <v>35</v>
      </c>
      <c r="O60" s="6" t="s">
        <v>35</v>
      </c>
      <c r="P60" s="6" t="str">
        <f t="shared" si="2"/>
        <v>0</v>
      </c>
      <c r="Q60" s="6" t="s">
        <v>35</v>
      </c>
      <c r="R60" s="6" t="s">
        <v>35</v>
      </c>
      <c r="S60" s="6" t="str">
        <f t="shared" si="3"/>
        <v>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 t="s">
        <v>35</v>
      </c>
      <c r="AD60" s="6" t="s">
        <v>35</v>
      </c>
      <c r="AE60" s="6" t="str">
        <f t="shared" si="7"/>
        <v>0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 t="s">
        <v>35</v>
      </c>
      <c r="CR60" s="6" t="s">
        <v>35</v>
      </c>
      <c r="CS60" s="6" t="str">
        <f t="shared" si="29"/>
        <v>0</v>
      </c>
      <c r="CT60" s="17"/>
      <c r="CU60" s="17"/>
      <c r="CV60" s="17"/>
      <c r="CW60" s="17"/>
      <c r="CX60" s="17"/>
      <c r="CY60" s="17"/>
      <c r="CZ60" s="17"/>
      <c r="DA60" s="6"/>
      <c r="DB60" s="6"/>
      <c r="DC60" s="6"/>
      <c r="DD60" s="6"/>
      <c r="DE60" s="6"/>
    </row>
    <row r="61" spans="1:109" s="183" customFormat="1" ht="12.75" customHeight="1">
      <c r="A61" s="45">
        <v>2</v>
      </c>
      <c r="B61" s="26" t="s">
        <v>202</v>
      </c>
      <c r="C61" s="27">
        <v>627</v>
      </c>
      <c r="D61" s="28" t="s">
        <v>78</v>
      </c>
      <c r="E61" s="17">
        <v>10970</v>
      </c>
      <c r="F61" s="17">
        <v>1</v>
      </c>
      <c r="G61" s="6" t="s">
        <v>65</v>
      </c>
      <c r="H61" s="6">
        <v>1</v>
      </c>
      <c r="I61" s="6">
        <v>6</v>
      </c>
      <c r="J61" s="6">
        <f t="shared" si="0"/>
        <v>7</v>
      </c>
      <c r="K61" s="6">
        <v>2</v>
      </c>
      <c r="L61" s="6" t="s">
        <v>35</v>
      </c>
      <c r="M61" s="6">
        <f t="shared" si="1"/>
        <v>2</v>
      </c>
      <c r="N61" s="6">
        <v>6</v>
      </c>
      <c r="O61" s="6">
        <v>7</v>
      </c>
      <c r="P61" s="6">
        <f t="shared" si="2"/>
        <v>13</v>
      </c>
      <c r="Q61" s="6">
        <v>3</v>
      </c>
      <c r="R61" s="6">
        <v>6</v>
      </c>
      <c r="S61" s="6">
        <f t="shared" si="3"/>
        <v>9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>
        <v>2</v>
      </c>
      <c r="AE61" s="6">
        <f t="shared" si="7"/>
        <v>2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>
        <v>1</v>
      </c>
      <c r="BB61" s="6">
        <v>1</v>
      </c>
      <c r="BC61" s="6">
        <f t="shared" si="15"/>
        <v>2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>
        <v>1</v>
      </c>
      <c r="BR61" s="6">
        <f t="shared" si="20"/>
        <v>1</v>
      </c>
      <c r="BS61" s="6" t="s">
        <v>35</v>
      </c>
      <c r="BT61" s="6">
        <v>2</v>
      </c>
      <c r="BU61" s="6">
        <f t="shared" si="21"/>
        <v>2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>
        <v>2</v>
      </c>
      <c r="CP61" s="6">
        <f t="shared" si="28"/>
        <v>2</v>
      </c>
      <c r="CQ61" s="6">
        <v>13</v>
      </c>
      <c r="CR61" s="6">
        <v>27</v>
      </c>
      <c r="CS61" s="6">
        <f t="shared" si="29"/>
        <v>40</v>
      </c>
      <c r="DA61" s="6"/>
      <c r="DB61" s="6"/>
      <c r="DC61" s="6"/>
      <c r="DD61" s="6"/>
      <c r="DE61" s="6"/>
    </row>
    <row r="62" spans="1:109" s="183" customFormat="1" ht="12.75" customHeight="1">
      <c r="A62" s="45">
        <v>2</v>
      </c>
      <c r="B62" s="26" t="s">
        <v>202</v>
      </c>
      <c r="C62" s="27">
        <v>768</v>
      </c>
      <c r="D62" s="28" t="s">
        <v>118</v>
      </c>
      <c r="E62" s="17">
        <v>11923</v>
      </c>
      <c r="F62" s="17">
        <v>1</v>
      </c>
      <c r="G62" s="6" t="s">
        <v>65</v>
      </c>
      <c r="H62" s="6">
        <v>1</v>
      </c>
      <c r="I62" s="6">
        <v>4</v>
      </c>
      <c r="J62" s="6">
        <f t="shared" si="0"/>
        <v>5</v>
      </c>
      <c r="K62" s="6" t="s">
        <v>35</v>
      </c>
      <c r="L62" s="6" t="s">
        <v>35</v>
      </c>
      <c r="M62" s="6" t="str">
        <f t="shared" si="1"/>
        <v>0</v>
      </c>
      <c r="N62" s="6">
        <v>4</v>
      </c>
      <c r="O62" s="6">
        <v>6</v>
      </c>
      <c r="P62" s="6">
        <f t="shared" si="2"/>
        <v>10</v>
      </c>
      <c r="Q62" s="6">
        <v>3</v>
      </c>
      <c r="R62" s="6">
        <v>7</v>
      </c>
      <c r="S62" s="6">
        <f t="shared" si="3"/>
        <v>10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>
        <v>2</v>
      </c>
      <c r="AD62" s="6">
        <v>1</v>
      </c>
      <c r="AE62" s="6">
        <f t="shared" si="7"/>
        <v>3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>
        <v>1</v>
      </c>
      <c r="BB62" s="6">
        <v>1</v>
      </c>
      <c r="BC62" s="6">
        <f t="shared" si="15"/>
        <v>2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>
        <v>1</v>
      </c>
      <c r="BR62" s="6">
        <f t="shared" si="20"/>
        <v>1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>
        <v>1</v>
      </c>
      <c r="CO62" s="6">
        <v>4</v>
      </c>
      <c r="CP62" s="6">
        <f t="shared" si="28"/>
        <v>5</v>
      </c>
      <c r="CQ62" s="6">
        <v>12</v>
      </c>
      <c r="CR62" s="6">
        <v>24</v>
      </c>
      <c r="CS62" s="6">
        <f t="shared" si="29"/>
        <v>36</v>
      </c>
      <c r="CT62" s="17"/>
      <c r="CU62" s="17"/>
      <c r="CV62" s="17"/>
      <c r="CW62" s="17"/>
      <c r="CX62" s="17"/>
      <c r="CY62" s="17"/>
      <c r="CZ62" s="17"/>
      <c r="DA62" s="6"/>
      <c r="DB62" s="6"/>
      <c r="DC62" s="6"/>
      <c r="DD62" s="6"/>
      <c r="DE62" s="6"/>
    </row>
    <row r="63" spans="1:109" s="183" customFormat="1" ht="12.75" customHeight="1">
      <c r="A63" s="45">
        <v>2</v>
      </c>
      <c r="B63" s="26" t="s">
        <v>202</v>
      </c>
      <c r="C63" s="27">
        <v>939</v>
      </c>
      <c r="D63" s="28" t="s">
        <v>79</v>
      </c>
      <c r="E63" s="17">
        <v>13919</v>
      </c>
      <c r="F63" s="17">
        <v>1</v>
      </c>
      <c r="G63" s="6" t="s">
        <v>65</v>
      </c>
      <c r="H63" s="6">
        <v>1</v>
      </c>
      <c r="I63" s="6">
        <v>6</v>
      </c>
      <c r="J63" s="6">
        <f t="shared" si="0"/>
        <v>7</v>
      </c>
      <c r="K63" s="6" t="s">
        <v>35</v>
      </c>
      <c r="L63" s="6" t="s">
        <v>35</v>
      </c>
      <c r="M63" s="6" t="str">
        <f t="shared" si="1"/>
        <v>0</v>
      </c>
      <c r="N63" s="6">
        <v>5</v>
      </c>
      <c r="O63" s="6">
        <v>5</v>
      </c>
      <c r="P63" s="6">
        <f t="shared" si="2"/>
        <v>10</v>
      </c>
      <c r="Q63" s="6">
        <v>1</v>
      </c>
      <c r="R63" s="6">
        <v>6</v>
      </c>
      <c r="S63" s="6">
        <f t="shared" si="3"/>
        <v>7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 t="s">
        <v>35</v>
      </c>
      <c r="AD63" s="6">
        <v>3</v>
      </c>
      <c r="AE63" s="6">
        <f t="shared" si="7"/>
        <v>3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 t="s">
        <v>35</v>
      </c>
      <c r="BC63" s="6" t="str">
        <f t="shared" si="15"/>
        <v>0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>
        <v>2</v>
      </c>
      <c r="BT63" s="6">
        <v>5</v>
      </c>
      <c r="BU63" s="6">
        <f t="shared" si="21"/>
        <v>7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 t="s">
        <v>35</v>
      </c>
      <c r="CP63" s="6" t="str">
        <f t="shared" si="28"/>
        <v>0</v>
      </c>
      <c r="CQ63" s="6">
        <v>9</v>
      </c>
      <c r="CR63" s="6">
        <v>25</v>
      </c>
      <c r="CS63" s="6">
        <f t="shared" si="29"/>
        <v>34</v>
      </c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</row>
    <row r="64" spans="1:109" s="183" customFormat="1" ht="12.75" customHeight="1">
      <c r="A64" s="45">
        <v>3</v>
      </c>
      <c r="B64" s="26" t="s">
        <v>207</v>
      </c>
      <c r="C64" s="27">
        <v>1058</v>
      </c>
      <c r="D64" s="28" t="s">
        <v>80</v>
      </c>
      <c r="E64" s="17">
        <v>12158</v>
      </c>
      <c r="F64" s="17">
        <v>1</v>
      </c>
      <c r="G64" s="6" t="s">
        <v>65</v>
      </c>
      <c r="H64" s="6">
        <v>2</v>
      </c>
      <c r="I64" s="6">
        <v>7</v>
      </c>
      <c r="J64" s="6">
        <f t="shared" si="0"/>
        <v>9</v>
      </c>
      <c r="K64" s="6">
        <v>5</v>
      </c>
      <c r="L64" s="6">
        <v>8</v>
      </c>
      <c r="M64" s="6">
        <f t="shared" si="1"/>
        <v>13</v>
      </c>
      <c r="N64" s="6">
        <v>1</v>
      </c>
      <c r="O64" s="6" t="s">
        <v>35</v>
      </c>
      <c r="P64" s="6">
        <f t="shared" si="2"/>
        <v>1</v>
      </c>
      <c r="Q64" s="6" t="s">
        <v>35</v>
      </c>
      <c r="R64" s="6">
        <v>2</v>
      </c>
      <c r="S64" s="6">
        <f t="shared" si="3"/>
        <v>2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 t="s">
        <v>35</v>
      </c>
      <c r="AD64" s="6" t="s">
        <v>35</v>
      </c>
      <c r="AE64" s="6" t="str">
        <f t="shared" si="7"/>
        <v>0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 t="s">
        <v>35</v>
      </c>
      <c r="BB64" s="6" t="s">
        <v>35</v>
      </c>
      <c r="BC64" s="6" t="str">
        <f t="shared" si="15"/>
        <v>0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 t="s">
        <v>35</v>
      </c>
      <c r="BR64" s="6" t="str">
        <f t="shared" si="20"/>
        <v>0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>
        <v>2</v>
      </c>
      <c r="CO64" s="6">
        <v>3</v>
      </c>
      <c r="CP64" s="6">
        <f t="shared" si="28"/>
        <v>5</v>
      </c>
      <c r="CQ64" s="6">
        <v>10</v>
      </c>
      <c r="CR64" s="6">
        <v>20</v>
      </c>
      <c r="CS64" s="6">
        <f t="shared" si="29"/>
        <v>30</v>
      </c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</row>
    <row r="65" spans="1:109" s="183" customFormat="1" ht="12.75" customHeight="1">
      <c r="A65" s="45">
        <v>3</v>
      </c>
      <c r="B65" s="26" t="s">
        <v>207</v>
      </c>
      <c r="C65" s="27">
        <v>1060</v>
      </c>
      <c r="D65" s="28" t="s">
        <v>81</v>
      </c>
      <c r="E65" s="17">
        <v>15587</v>
      </c>
      <c r="F65" s="17">
        <v>1</v>
      </c>
      <c r="G65" s="6" t="s">
        <v>65</v>
      </c>
      <c r="H65" s="6">
        <v>1</v>
      </c>
      <c r="I65" s="6">
        <v>6</v>
      </c>
      <c r="J65" s="6">
        <f t="shared" si="0"/>
        <v>7</v>
      </c>
      <c r="K65" s="6">
        <v>3</v>
      </c>
      <c r="L65" s="6">
        <v>10</v>
      </c>
      <c r="M65" s="6">
        <f t="shared" si="1"/>
        <v>13</v>
      </c>
      <c r="N65" s="6">
        <v>3</v>
      </c>
      <c r="O65" s="6">
        <v>1</v>
      </c>
      <c r="P65" s="6">
        <f t="shared" si="2"/>
        <v>4</v>
      </c>
      <c r="Q65" s="6">
        <v>1</v>
      </c>
      <c r="R65" s="6">
        <v>4</v>
      </c>
      <c r="S65" s="6">
        <f t="shared" si="3"/>
        <v>5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>
        <v>1</v>
      </c>
      <c r="BC65" s="6">
        <f t="shared" si="15"/>
        <v>1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>
        <v>8</v>
      </c>
      <c r="CR65" s="6">
        <v>22</v>
      </c>
      <c r="CS65" s="6">
        <f t="shared" si="29"/>
        <v>30</v>
      </c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</row>
    <row r="66" spans="1:109" s="183" customFormat="1" ht="12.75" hidden="1" customHeight="1">
      <c r="A66" s="45">
        <v>9</v>
      </c>
      <c r="B66" s="26" t="s">
        <v>209</v>
      </c>
      <c r="C66" s="27">
        <v>1701</v>
      </c>
      <c r="D66" s="28" t="s">
        <v>143</v>
      </c>
      <c r="E66" s="17">
        <v>18751</v>
      </c>
      <c r="F66" s="17">
        <v>1</v>
      </c>
      <c r="G66" s="6" t="s">
        <v>65</v>
      </c>
      <c r="H66" s="6" t="s">
        <v>35</v>
      </c>
      <c r="I66" s="6" t="s">
        <v>35</v>
      </c>
      <c r="J66" s="6" t="str">
        <f t="shared" si="0"/>
        <v>0</v>
      </c>
      <c r="K66" s="6" t="s">
        <v>35</v>
      </c>
      <c r="L66" s="6" t="s">
        <v>35</v>
      </c>
      <c r="M66" s="6" t="str">
        <f t="shared" si="1"/>
        <v>0</v>
      </c>
      <c r="N66" s="6" t="s">
        <v>35</v>
      </c>
      <c r="O66" s="6" t="s">
        <v>35</v>
      </c>
      <c r="P66" s="6" t="str">
        <f t="shared" si="2"/>
        <v>0</v>
      </c>
      <c r="Q66" s="6" t="s">
        <v>35</v>
      </c>
      <c r="R66" s="6" t="s">
        <v>35</v>
      </c>
      <c r="S66" s="6" t="str">
        <f t="shared" si="3"/>
        <v>0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 t="s">
        <v>35</v>
      </c>
      <c r="CR66" s="6" t="s">
        <v>35</v>
      </c>
      <c r="CS66" s="6" t="str">
        <f t="shared" si="29"/>
        <v>0</v>
      </c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</row>
    <row r="67" spans="1:109" s="183" customFormat="1" ht="12.75" customHeight="1">
      <c r="A67" s="45">
        <v>10</v>
      </c>
      <c r="B67" s="26" t="s">
        <v>210</v>
      </c>
      <c r="C67" s="27">
        <v>2125</v>
      </c>
      <c r="D67" s="28" t="s">
        <v>145</v>
      </c>
      <c r="E67" s="17">
        <v>10861</v>
      </c>
      <c r="F67" s="17">
        <v>1</v>
      </c>
      <c r="G67" s="6" t="s">
        <v>65</v>
      </c>
      <c r="H67" s="6">
        <v>5</v>
      </c>
      <c r="I67" s="6">
        <v>16</v>
      </c>
      <c r="J67" s="6">
        <f t="shared" si="0"/>
        <v>21</v>
      </c>
      <c r="K67" s="6">
        <v>4</v>
      </c>
      <c r="L67" s="6">
        <v>8</v>
      </c>
      <c r="M67" s="6">
        <f t="shared" si="1"/>
        <v>12</v>
      </c>
      <c r="N67" s="6">
        <v>2</v>
      </c>
      <c r="O67" s="6">
        <v>8</v>
      </c>
      <c r="P67" s="6">
        <f t="shared" si="2"/>
        <v>10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>
        <v>2</v>
      </c>
      <c r="CO67" s="6">
        <v>5</v>
      </c>
      <c r="CP67" s="6">
        <f t="shared" si="28"/>
        <v>7</v>
      </c>
      <c r="CQ67" s="6">
        <v>13</v>
      </c>
      <c r="CR67" s="6">
        <v>37</v>
      </c>
      <c r="CS67" s="6">
        <f t="shared" si="29"/>
        <v>50</v>
      </c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</row>
    <row r="68" spans="1:109" s="183" customFormat="1" ht="12.75" hidden="1" customHeight="1">
      <c r="A68" s="45">
        <v>11</v>
      </c>
      <c r="B68" s="26" t="s">
        <v>216</v>
      </c>
      <c r="C68" s="27">
        <v>2546</v>
      </c>
      <c r="D68" s="28" t="s">
        <v>146</v>
      </c>
      <c r="E68" s="17">
        <v>16050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</row>
    <row r="69" spans="1:109" s="183" customFormat="1" ht="12.75" customHeight="1">
      <c r="A69" s="45">
        <v>11</v>
      </c>
      <c r="B69" s="26" t="s">
        <v>216</v>
      </c>
      <c r="C69" s="27">
        <v>2581</v>
      </c>
      <c r="D69" s="28" t="s">
        <v>82</v>
      </c>
      <c r="E69" s="17">
        <v>16564</v>
      </c>
      <c r="F69" s="17">
        <v>1</v>
      </c>
      <c r="G69" s="6" t="s">
        <v>65</v>
      </c>
      <c r="H69" s="6">
        <v>3</v>
      </c>
      <c r="I69" s="6">
        <v>14</v>
      </c>
      <c r="J69" s="6">
        <f t="shared" si="0"/>
        <v>17</v>
      </c>
      <c r="K69" s="6">
        <v>2</v>
      </c>
      <c r="L69" s="6">
        <v>9</v>
      </c>
      <c r="M69" s="6">
        <f t="shared" si="1"/>
        <v>11</v>
      </c>
      <c r="N69" s="6">
        <v>8</v>
      </c>
      <c r="O69" s="6">
        <v>8</v>
      </c>
      <c r="P69" s="6">
        <f t="shared" si="2"/>
        <v>16</v>
      </c>
      <c r="Q69" s="6">
        <v>1</v>
      </c>
      <c r="R69" s="6">
        <v>1</v>
      </c>
      <c r="S69" s="6">
        <f t="shared" si="3"/>
        <v>2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>
        <v>2</v>
      </c>
      <c r="BB69" s="6">
        <v>2</v>
      </c>
      <c r="BC69" s="6">
        <f t="shared" si="15"/>
        <v>4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>
        <v>16</v>
      </c>
      <c r="CR69" s="6">
        <v>34</v>
      </c>
      <c r="CS69" s="6">
        <f t="shared" si="29"/>
        <v>50</v>
      </c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</row>
    <row r="70" spans="1:109" s="183" customFormat="1" ht="12.75" customHeight="1">
      <c r="A70" s="45">
        <v>13</v>
      </c>
      <c r="B70" s="26" t="s">
        <v>217</v>
      </c>
      <c r="C70" s="27">
        <v>2762</v>
      </c>
      <c r="D70" s="28" t="s">
        <v>83</v>
      </c>
      <c r="E70" s="17">
        <v>18386</v>
      </c>
      <c r="F70" s="17">
        <v>1</v>
      </c>
      <c r="G70" s="6" t="s">
        <v>65</v>
      </c>
      <c r="H70" s="6">
        <v>5</v>
      </c>
      <c r="I70" s="6">
        <v>5</v>
      </c>
      <c r="J70" s="6">
        <f t="shared" si="0"/>
        <v>10</v>
      </c>
      <c r="K70" s="6">
        <v>2</v>
      </c>
      <c r="L70" s="6">
        <v>7</v>
      </c>
      <c r="M70" s="6">
        <f t="shared" si="1"/>
        <v>9</v>
      </c>
      <c r="N70" s="6">
        <v>2</v>
      </c>
      <c r="O70" s="6">
        <v>11</v>
      </c>
      <c r="P70" s="6">
        <f t="shared" si="2"/>
        <v>13</v>
      </c>
      <c r="Q70" s="6">
        <v>1</v>
      </c>
      <c r="R70" s="6">
        <v>3</v>
      </c>
      <c r="S70" s="6">
        <f t="shared" si="3"/>
        <v>4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 t="s">
        <v>35</v>
      </c>
      <c r="AD70" s="6" t="s">
        <v>35</v>
      </c>
      <c r="AE70" s="6" t="str">
        <f t="shared" si="7"/>
        <v>0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>
        <v>3</v>
      </c>
      <c r="BL70" s="6">
        <f t="shared" si="18"/>
        <v>3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>
        <v>1</v>
      </c>
      <c r="CP70" s="6">
        <f t="shared" si="28"/>
        <v>1</v>
      </c>
      <c r="CQ70" s="6">
        <v>10</v>
      </c>
      <c r="CR70" s="6">
        <v>30</v>
      </c>
      <c r="CS70" s="6">
        <f t="shared" si="29"/>
        <v>40</v>
      </c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</row>
    <row r="71" spans="1:109" s="183" customFormat="1" ht="12.75" customHeight="1">
      <c r="A71" s="45">
        <v>13</v>
      </c>
      <c r="B71" s="26" t="s">
        <v>217</v>
      </c>
      <c r="C71" s="27">
        <v>2765</v>
      </c>
      <c r="D71" s="28" t="s">
        <v>84</v>
      </c>
      <c r="E71" s="17">
        <v>14031</v>
      </c>
      <c r="F71" s="17">
        <v>1</v>
      </c>
      <c r="G71" s="6" t="s">
        <v>65</v>
      </c>
      <c r="H71" s="6">
        <v>3</v>
      </c>
      <c r="I71" s="6">
        <v>11</v>
      </c>
      <c r="J71" s="6">
        <f t="shared" si="0"/>
        <v>14</v>
      </c>
      <c r="K71" s="6">
        <v>1</v>
      </c>
      <c r="L71" s="6">
        <v>4</v>
      </c>
      <c r="M71" s="6">
        <f t="shared" si="1"/>
        <v>5</v>
      </c>
      <c r="N71" s="6">
        <v>4</v>
      </c>
      <c r="O71" s="6">
        <v>7</v>
      </c>
      <c r="P71" s="6">
        <f t="shared" si="2"/>
        <v>11</v>
      </c>
      <c r="Q71" s="6">
        <v>1</v>
      </c>
      <c r="R71" s="6">
        <v>4</v>
      </c>
      <c r="S71" s="6">
        <f t="shared" si="3"/>
        <v>5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>
        <v>1</v>
      </c>
      <c r="AE71" s="6">
        <f t="shared" si="7"/>
        <v>1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>
        <v>1</v>
      </c>
      <c r="BB71" s="6">
        <v>1</v>
      </c>
      <c r="BC71" s="6">
        <f t="shared" si="15"/>
        <v>2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 t="s">
        <v>35</v>
      </c>
      <c r="CO71" s="6">
        <v>2</v>
      </c>
      <c r="CP71" s="6">
        <f t="shared" si="28"/>
        <v>2</v>
      </c>
      <c r="CQ71" s="6">
        <v>10</v>
      </c>
      <c r="CR71" s="6">
        <v>30</v>
      </c>
      <c r="CS71" s="6">
        <f t="shared" si="29"/>
        <v>40</v>
      </c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</row>
    <row r="72" spans="1:109" s="183" customFormat="1" ht="12.75" customHeight="1">
      <c r="A72" s="45">
        <v>13</v>
      </c>
      <c r="B72" s="26" t="s">
        <v>217</v>
      </c>
      <c r="C72" s="27">
        <v>2773</v>
      </c>
      <c r="D72" s="28" t="s">
        <v>86</v>
      </c>
      <c r="E72" s="17">
        <v>17974</v>
      </c>
      <c r="F72" s="17">
        <v>1</v>
      </c>
      <c r="G72" s="6" t="s">
        <v>65</v>
      </c>
      <c r="H72" s="6">
        <v>1</v>
      </c>
      <c r="I72" s="6">
        <v>6</v>
      </c>
      <c r="J72" s="6">
        <f t="shared" si="0"/>
        <v>7</v>
      </c>
      <c r="K72" s="6">
        <v>3</v>
      </c>
      <c r="L72" s="6">
        <v>5</v>
      </c>
      <c r="M72" s="6">
        <f t="shared" si="1"/>
        <v>8</v>
      </c>
      <c r="N72" s="6">
        <v>5</v>
      </c>
      <c r="O72" s="6">
        <v>5</v>
      </c>
      <c r="P72" s="6">
        <f t="shared" si="2"/>
        <v>10</v>
      </c>
      <c r="Q72" s="6" t="s">
        <v>35</v>
      </c>
      <c r="R72" s="6">
        <v>6</v>
      </c>
      <c r="S72" s="6">
        <f t="shared" si="3"/>
        <v>6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>
        <v>1</v>
      </c>
      <c r="AD72" s="6" t="s">
        <v>35</v>
      </c>
      <c r="AE72" s="6">
        <f t="shared" si="7"/>
        <v>1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 t="s">
        <v>35</v>
      </c>
      <c r="AM72" s="6" t="s">
        <v>35</v>
      </c>
      <c r="AN72" s="6" t="str">
        <f t="shared" si="10"/>
        <v>0</v>
      </c>
      <c r="AO72" s="6" t="s">
        <v>35</v>
      </c>
      <c r="AP72" s="6" t="s">
        <v>35</v>
      </c>
      <c r="AQ72" s="6" t="str">
        <f t="shared" si="11"/>
        <v>0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 t="s">
        <v>35</v>
      </c>
      <c r="BB72" s="6" t="s">
        <v>35</v>
      </c>
      <c r="BC72" s="6" t="str">
        <f t="shared" si="15"/>
        <v>0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>
        <v>3</v>
      </c>
      <c r="BL72" s="6">
        <f t="shared" si="18"/>
        <v>3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>
        <v>3</v>
      </c>
      <c r="CO72" s="6">
        <v>2</v>
      </c>
      <c r="CP72" s="6">
        <f t="shared" si="28"/>
        <v>5</v>
      </c>
      <c r="CQ72" s="6">
        <v>13</v>
      </c>
      <c r="CR72" s="6">
        <v>27</v>
      </c>
      <c r="CS72" s="6">
        <f t="shared" si="29"/>
        <v>40</v>
      </c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</row>
    <row r="73" spans="1:109" s="183" customFormat="1" ht="12.75" customHeight="1">
      <c r="A73" s="45">
        <v>13</v>
      </c>
      <c r="B73" s="26" t="s">
        <v>217</v>
      </c>
      <c r="C73" s="27">
        <v>2829</v>
      </c>
      <c r="D73" s="28" t="s">
        <v>87</v>
      </c>
      <c r="E73" s="17">
        <v>12561</v>
      </c>
      <c r="F73" s="17">
        <v>1</v>
      </c>
      <c r="G73" s="6" t="s">
        <v>65</v>
      </c>
      <c r="H73" s="6">
        <v>3</v>
      </c>
      <c r="I73" s="6">
        <v>10</v>
      </c>
      <c r="J73" s="6">
        <f t="shared" si="0"/>
        <v>13</v>
      </c>
      <c r="K73" s="6" t="s">
        <v>35</v>
      </c>
      <c r="L73" s="6">
        <v>3</v>
      </c>
      <c r="M73" s="6">
        <f t="shared" si="1"/>
        <v>3</v>
      </c>
      <c r="N73" s="6">
        <v>5</v>
      </c>
      <c r="O73" s="6">
        <v>6</v>
      </c>
      <c r="P73" s="6">
        <f t="shared" si="2"/>
        <v>11</v>
      </c>
      <c r="Q73" s="6">
        <v>1</v>
      </c>
      <c r="R73" s="6">
        <v>5</v>
      </c>
      <c r="S73" s="6">
        <f t="shared" si="3"/>
        <v>6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 t="s">
        <v>35</v>
      </c>
      <c r="AD73" s="6" t="s">
        <v>35</v>
      </c>
      <c r="AE73" s="6" t="str">
        <f t="shared" si="7"/>
        <v>0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>
        <v>2</v>
      </c>
      <c r="BB73" s="6">
        <v>2</v>
      </c>
      <c r="BC73" s="6">
        <f t="shared" si="15"/>
        <v>4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>
        <v>1</v>
      </c>
      <c r="BL73" s="6">
        <f t="shared" si="18"/>
        <v>1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>
        <v>1</v>
      </c>
      <c r="CO73" s="6">
        <v>1</v>
      </c>
      <c r="CP73" s="6">
        <f t="shared" si="28"/>
        <v>2</v>
      </c>
      <c r="CQ73" s="6">
        <v>12</v>
      </c>
      <c r="CR73" s="6">
        <v>28</v>
      </c>
      <c r="CS73" s="6">
        <f t="shared" si="29"/>
        <v>40</v>
      </c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</row>
    <row r="74" spans="1:109" s="183" customFormat="1" ht="12.75" customHeight="1">
      <c r="A74" s="45">
        <v>13</v>
      </c>
      <c r="B74" s="26" t="s">
        <v>217</v>
      </c>
      <c r="C74" s="27">
        <v>2831</v>
      </c>
      <c r="D74" s="28" t="s">
        <v>88</v>
      </c>
      <c r="E74" s="17">
        <v>14966</v>
      </c>
      <c r="F74" s="17">
        <v>1</v>
      </c>
      <c r="G74" s="6" t="s">
        <v>65</v>
      </c>
      <c r="H74" s="6">
        <v>2</v>
      </c>
      <c r="I74" s="6">
        <v>8</v>
      </c>
      <c r="J74" s="6">
        <f t="shared" ref="J74:J106" si="30">IF(OR(ISNUMBER(I74),ISNUMBER(H74)),SUM(H74:I74),"0")</f>
        <v>10</v>
      </c>
      <c r="K74" s="6" t="s">
        <v>35</v>
      </c>
      <c r="L74" s="6">
        <v>2</v>
      </c>
      <c r="M74" s="6">
        <f t="shared" ref="M74:M106" si="31">IF(OR(ISNUMBER(L74),ISNUMBER(K74)),SUM(K74:L74),"0")</f>
        <v>2</v>
      </c>
      <c r="N74" s="6">
        <v>5</v>
      </c>
      <c r="O74" s="6">
        <v>8</v>
      </c>
      <c r="P74" s="6">
        <f t="shared" ref="P74:P106" si="32">IF(OR(ISNUMBER(O74),ISNUMBER(N74)),SUM(N74:O74),"0")</f>
        <v>13</v>
      </c>
      <c r="Q74" s="6">
        <v>2</v>
      </c>
      <c r="R74" s="6">
        <v>6</v>
      </c>
      <c r="S74" s="6">
        <f t="shared" ref="S74:S106" si="33">IF(OR(ISNUMBER(R74),ISNUMBER(Q74)),SUM(Q74:R74),"0")</f>
        <v>8</v>
      </c>
      <c r="T74" s="6" t="s">
        <v>35</v>
      </c>
      <c r="U74" s="6" t="s">
        <v>35</v>
      </c>
      <c r="V74" s="6" t="str">
        <f t="shared" ref="V74:V106" si="34">IF(OR(ISNUMBER(U74),ISNUMBER(T74)),SUM(T74:U74),"0")</f>
        <v>0</v>
      </c>
      <c r="W74" s="6" t="s">
        <v>35</v>
      </c>
      <c r="X74" s="6" t="s">
        <v>35</v>
      </c>
      <c r="Y74" s="6" t="str">
        <f t="shared" ref="Y74:Y106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06" si="36">IF(OR(ISNUMBER(AA74),ISNUMBER(Z74)),SUM(Z74:AA74),"0")</f>
        <v>0</v>
      </c>
      <c r="AC74" s="6" t="s">
        <v>35</v>
      </c>
      <c r="AD74" s="6">
        <v>1</v>
      </c>
      <c r="AE74" s="6">
        <f t="shared" ref="AE74:AE106" si="37">IF(OR(ISNUMBER(AD74),ISNUMBER(AC74)),SUM(AC74:AD74),"0")</f>
        <v>1</v>
      </c>
      <c r="AF74" s="6" t="s">
        <v>35</v>
      </c>
      <c r="AG74" s="6" t="s">
        <v>35</v>
      </c>
      <c r="AH74" s="6" t="str">
        <f t="shared" ref="AH74:AH106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06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06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06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06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06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06" si="44">IF(OR(ISNUMBER(AY74),ISNUMBER(AX74)),SUM(AX74:AY74),"0")</f>
        <v>0</v>
      </c>
      <c r="BA74" s="6">
        <v>2</v>
      </c>
      <c r="BB74" s="6" t="s">
        <v>35</v>
      </c>
      <c r="BC74" s="6">
        <f t="shared" ref="BC74:BC106" si="45">IF(OR(ISNUMBER(BB74),ISNUMBER(BA74)),SUM(BA74:BB74),"0")</f>
        <v>2</v>
      </c>
      <c r="BD74" s="6" t="s">
        <v>35</v>
      </c>
      <c r="BE74" s="6" t="s">
        <v>35</v>
      </c>
      <c r="BF74" s="6" t="str">
        <f t="shared" ref="BF74:BF106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06" si="47">IF(OR(ISNUMBER(BH74),ISNUMBER(BG74)),SUM(BG74:BH74),"0")</f>
        <v>0</v>
      </c>
      <c r="BJ74" s="6" t="s">
        <v>35</v>
      </c>
      <c r="BK74" s="6">
        <v>2</v>
      </c>
      <c r="BL74" s="6">
        <f t="shared" ref="BL74:BL106" si="48">IF(OR(ISNUMBER(BK74),ISNUMBER(BJ74)),SUM(BJ74:BK74),"0")</f>
        <v>2</v>
      </c>
      <c r="BM74" s="6" t="s">
        <v>35</v>
      </c>
      <c r="BN74" s="6" t="s">
        <v>35</v>
      </c>
      <c r="BO74" s="6" t="str">
        <f t="shared" ref="BO74:BO106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06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06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06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06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06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06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06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06" si="57">IF(OR(ISNUMBER(CL74),ISNUMBER(CK74)),SUM(CK74:CL74),"0")</f>
        <v>0</v>
      </c>
      <c r="CN74" s="6" t="s">
        <v>35</v>
      </c>
      <c r="CO74" s="6" t="s">
        <v>35</v>
      </c>
      <c r="CP74" s="6" t="str">
        <f t="shared" ref="CP74:CP106" si="58">IF(OR(ISNUMBER(CO74),ISNUMBER(CN74)),SUM(CN74:CO74),"0")</f>
        <v>0</v>
      </c>
      <c r="CQ74" s="6">
        <v>11</v>
      </c>
      <c r="CR74" s="6">
        <v>27</v>
      </c>
      <c r="CS74" s="6">
        <f t="shared" ref="CS74:CS106" si="59">IF(OR(ISNUMBER(CR74),ISNUMBER(CQ74)),SUM(CQ74:CR74),"0")</f>
        <v>38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</row>
    <row r="75" spans="1:109" s="183" customFormat="1" ht="12.75" customHeight="1">
      <c r="A75" s="45">
        <v>14</v>
      </c>
      <c r="B75" s="26" t="s">
        <v>211</v>
      </c>
      <c r="C75" s="27">
        <v>2937</v>
      </c>
      <c r="D75" s="28" t="s">
        <v>89</v>
      </c>
      <c r="E75" s="17">
        <v>10197</v>
      </c>
      <c r="F75" s="17">
        <v>1</v>
      </c>
      <c r="G75" s="6" t="s">
        <v>65</v>
      </c>
      <c r="H75" s="6">
        <v>2</v>
      </c>
      <c r="I75" s="6">
        <v>5</v>
      </c>
      <c r="J75" s="6">
        <f t="shared" si="30"/>
        <v>7</v>
      </c>
      <c r="K75" s="6">
        <v>3</v>
      </c>
      <c r="L75" s="6">
        <v>1</v>
      </c>
      <c r="M75" s="6">
        <f t="shared" si="31"/>
        <v>4</v>
      </c>
      <c r="N75" s="6">
        <v>3</v>
      </c>
      <c r="O75" s="6">
        <v>7</v>
      </c>
      <c r="P75" s="6">
        <f t="shared" si="32"/>
        <v>10</v>
      </c>
      <c r="Q75" s="6" t="s">
        <v>35</v>
      </c>
      <c r="R75" s="6">
        <v>4</v>
      </c>
      <c r="S75" s="6">
        <f t="shared" si="33"/>
        <v>4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 t="s">
        <v>35</v>
      </c>
      <c r="AE75" s="6" t="str">
        <f t="shared" si="37"/>
        <v>0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 t="s">
        <v>35</v>
      </c>
      <c r="BC75" s="6" t="str">
        <f t="shared" si="45"/>
        <v>0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 t="s">
        <v>35</v>
      </c>
      <c r="CO75" s="6" t="s">
        <v>35</v>
      </c>
      <c r="CP75" s="6" t="str">
        <f t="shared" si="58"/>
        <v>0</v>
      </c>
      <c r="CQ75" s="6">
        <v>8</v>
      </c>
      <c r="CR75" s="6">
        <v>17</v>
      </c>
      <c r="CS75" s="6">
        <f t="shared" si="59"/>
        <v>25</v>
      </c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</row>
    <row r="76" spans="1:109" s="183" customFormat="1" ht="12.75" customHeight="1">
      <c r="A76" s="45">
        <v>15</v>
      </c>
      <c r="B76" s="26" t="s">
        <v>218</v>
      </c>
      <c r="C76" s="27">
        <v>3001</v>
      </c>
      <c r="D76" s="28" t="s">
        <v>90</v>
      </c>
      <c r="E76" s="17">
        <v>15786</v>
      </c>
      <c r="F76" s="17">
        <v>1</v>
      </c>
      <c r="G76" s="6" t="s">
        <v>65</v>
      </c>
      <c r="H76" s="6">
        <v>3</v>
      </c>
      <c r="I76" s="6">
        <v>7</v>
      </c>
      <c r="J76" s="6">
        <f t="shared" si="30"/>
        <v>10</v>
      </c>
      <c r="K76" s="6">
        <v>3</v>
      </c>
      <c r="L76" s="6">
        <v>1</v>
      </c>
      <c r="M76" s="6">
        <f t="shared" si="31"/>
        <v>4</v>
      </c>
      <c r="N76" s="6">
        <v>2</v>
      </c>
      <c r="O76" s="6">
        <v>3</v>
      </c>
      <c r="P76" s="6">
        <f t="shared" si="32"/>
        <v>5</v>
      </c>
      <c r="Q76" s="6">
        <v>1</v>
      </c>
      <c r="R76" s="6">
        <v>8</v>
      </c>
      <c r="S76" s="6">
        <f t="shared" si="33"/>
        <v>9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>
        <v>1</v>
      </c>
      <c r="AD76" s="6">
        <v>1</v>
      </c>
      <c r="AE76" s="6">
        <f t="shared" si="37"/>
        <v>2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 t="s">
        <v>35</v>
      </c>
      <c r="AN76" s="6" t="str">
        <f t="shared" si="40"/>
        <v>0</v>
      </c>
      <c r="AO76" s="6" t="s">
        <v>35</v>
      </c>
      <c r="AP76" s="6" t="s">
        <v>35</v>
      </c>
      <c r="AQ76" s="6" t="str">
        <f t="shared" si="41"/>
        <v>0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 t="s">
        <v>35</v>
      </c>
      <c r="BC76" s="6" t="str">
        <f t="shared" si="45"/>
        <v>0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 t="s">
        <v>35</v>
      </c>
      <c r="CO76" s="6">
        <v>1</v>
      </c>
      <c r="CP76" s="6">
        <f t="shared" si="58"/>
        <v>1</v>
      </c>
      <c r="CQ76" s="6">
        <v>10</v>
      </c>
      <c r="CR76" s="6">
        <v>21</v>
      </c>
      <c r="CS76" s="6">
        <f t="shared" si="59"/>
        <v>31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</row>
    <row r="77" spans="1:109" s="183" customFormat="1" ht="12.75" customHeight="1">
      <c r="A77" s="45">
        <v>17</v>
      </c>
      <c r="B77" s="26" t="s">
        <v>208</v>
      </c>
      <c r="C77" s="27">
        <v>3425</v>
      </c>
      <c r="D77" s="28" t="s">
        <v>119</v>
      </c>
      <c r="E77" s="17">
        <v>16084</v>
      </c>
      <c r="F77" s="17">
        <v>1</v>
      </c>
      <c r="G77" s="6" t="s">
        <v>65</v>
      </c>
      <c r="H77" s="6" t="s">
        <v>35</v>
      </c>
      <c r="I77" s="6">
        <v>9</v>
      </c>
      <c r="J77" s="6">
        <f t="shared" si="30"/>
        <v>9</v>
      </c>
      <c r="K77" s="6">
        <v>3</v>
      </c>
      <c r="L77" s="6">
        <v>13</v>
      </c>
      <c r="M77" s="6">
        <f t="shared" si="31"/>
        <v>16</v>
      </c>
      <c r="N77" s="6">
        <v>3</v>
      </c>
      <c r="O77" s="6">
        <v>3</v>
      </c>
      <c r="P77" s="6">
        <f t="shared" si="32"/>
        <v>6</v>
      </c>
      <c r="Q77" s="6">
        <v>1</v>
      </c>
      <c r="R77" s="6">
        <v>2</v>
      </c>
      <c r="S77" s="6">
        <f t="shared" si="33"/>
        <v>3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 t="s">
        <v>35</v>
      </c>
      <c r="AD77" s="6">
        <v>1</v>
      </c>
      <c r="AE77" s="6">
        <f t="shared" si="37"/>
        <v>1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 t="s">
        <v>35</v>
      </c>
      <c r="AN77" s="6" t="str">
        <f t="shared" si="40"/>
        <v>0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>
        <v>1</v>
      </c>
      <c r="BB77" s="6">
        <v>2</v>
      </c>
      <c r="BC77" s="6">
        <f t="shared" si="45"/>
        <v>3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>
        <v>2</v>
      </c>
      <c r="BL77" s="6">
        <f t="shared" si="48"/>
        <v>2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 t="s">
        <v>35</v>
      </c>
      <c r="CO77" s="6" t="s">
        <v>35</v>
      </c>
      <c r="CP77" s="6" t="str">
        <f t="shared" si="58"/>
        <v>0</v>
      </c>
      <c r="CQ77" s="6">
        <v>8</v>
      </c>
      <c r="CR77" s="6">
        <v>32</v>
      </c>
      <c r="CS77" s="6">
        <f t="shared" si="59"/>
        <v>40</v>
      </c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</row>
    <row r="78" spans="1:109" s="183" customFormat="1" ht="12.75" hidden="1" customHeight="1">
      <c r="A78" s="45">
        <v>17</v>
      </c>
      <c r="B78" s="26" t="s">
        <v>208</v>
      </c>
      <c r="C78" s="27">
        <v>3443</v>
      </c>
      <c r="D78" s="28" t="s">
        <v>154</v>
      </c>
      <c r="E78" s="17">
        <v>16624</v>
      </c>
      <c r="F78" s="17">
        <v>1</v>
      </c>
      <c r="G78" s="6" t="s">
        <v>65</v>
      </c>
      <c r="H78" s="6" t="s">
        <v>35</v>
      </c>
      <c r="I78" s="6" t="s">
        <v>35</v>
      </c>
      <c r="J78" s="6" t="str">
        <f t="shared" si="30"/>
        <v>0</v>
      </c>
      <c r="K78" s="6" t="s">
        <v>35</v>
      </c>
      <c r="L78" s="6" t="s">
        <v>35</v>
      </c>
      <c r="M78" s="6" t="str">
        <f t="shared" si="31"/>
        <v>0</v>
      </c>
      <c r="N78" s="6" t="s">
        <v>35</v>
      </c>
      <c r="O78" s="6" t="s">
        <v>35</v>
      </c>
      <c r="P78" s="6" t="str">
        <f t="shared" si="32"/>
        <v>0</v>
      </c>
      <c r="Q78" s="6" t="s">
        <v>35</v>
      </c>
      <c r="R78" s="6" t="s">
        <v>35</v>
      </c>
      <c r="S78" s="6" t="str">
        <f t="shared" si="33"/>
        <v>0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 t="s">
        <v>35</v>
      </c>
      <c r="AD78" s="6" t="s">
        <v>35</v>
      </c>
      <c r="AE78" s="6" t="str">
        <f t="shared" si="37"/>
        <v>0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 t="s">
        <v>35</v>
      </c>
      <c r="BB78" s="6" t="s">
        <v>35</v>
      </c>
      <c r="BC78" s="6" t="str">
        <f t="shared" si="45"/>
        <v>0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 t="s">
        <v>35</v>
      </c>
      <c r="CO78" s="6" t="s">
        <v>35</v>
      </c>
      <c r="CP78" s="6" t="str">
        <f t="shared" si="58"/>
        <v>0</v>
      </c>
      <c r="CQ78" s="6" t="s">
        <v>35</v>
      </c>
      <c r="CR78" s="6" t="s">
        <v>35</v>
      </c>
      <c r="CS78" s="6" t="str">
        <f t="shared" si="59"/>
        <v>0</v>
      </c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</row>
    <row r="79" spans="1:109" s="183" customFormat="1" ht="12.75" customHeight="1">
      <c r="A79" s="45">
        <v>18</v>
      </c>
      <c r="B79" s="26" t="s">
        <v>212</v>
      </c>
      <c r="C79" s="27">
        <v>3851</v>
      </c>
      <c r="D79" s="28" t="s">
        <v>91</v>
      </c>
      <c r="E79" s="17">
        <v>11219</v>
      </c>
      <c r="F79" s="17">
        <v>1</v>
      </c>
      <c r="G79" s="6" t="s">
        <v>65</v>
      </c>
      <c r="H79" s="6">
        <v>2</v>
      </c>
      <c r="I79" s="6">
        <v>6</v>
      </c>
      <c r="J79" s="6">
        <f t="shared" si="30"/>
        <v>8</v>
      </c>
      <c r="K79" s="6" t="s">
        <v>35</v>
      </c>
      <c r="L79" s="6">
        <v>2</v>
      </c>
      <c r="M79" s="6">
        <f t="shared" si="31"/>
        <v>2</v>
      </c>
      <c r="N79" s="6">
        <v>1</v>
      </c>
      <c r="O79" s="6">
        <v>1</v>
      </c>
      <c r="P79" s="6">
        <f t="shared" si="32"/>
        <v>2</v>
      </c>
      <c r="Q79" s="6">
        <v>1</v>
      </c>
      <c r="R79" s="6">
        <v>3</v>
      </c>
      <c r="S79" s="6">
        <f t="shared" si="33"/>
        <v>4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 t="s">
        <v>35</v>
      </c>
      <c r="AD79" s="6" t="s">
        <v>35</v>
      </c>
      <c r="AE79" s="6" t="str">
        <f t="shared" si="37"/>
        <v>0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>
        <v>1</v>
      </c>
      <c r="CP79" s="6">
        <f t="shared" si="58"/>
        <v>1</v>
      </c>
      <c r="CQ79" s="6">
        <v>4</v>
      </c>
      <c r="CR79" s="6">
        <v>13</v>
      </c>
      <c r="CS79" s="6">
        <f t="shared" si="59"/>
        <v>17</v>
      </c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</row>
    <row r="80" spans="1:109" s="183" customFormat="1" ht="12.75" customHeight="1">
      <c r="A80" s="45">
        <v>19</v>
      </c>
      <c r="B80" s="26" t="s">
        <v>219</v>
      </c>
      <c r="C80" s="27">
        <v>4001</v>
      </c>
      <c r="D80" s="28" t="s">
        <v>92</v>
      </c>
      <c r="E80" s="17">
        <v>15299</v>
      </c>
      <c r="F80" s="17">
        <v>1</v>
      </c>
      <c r="G80" s="6" t="s">
        <v>65</v>
      </c>
      <c r="H80" s="6">
        <v>5</v>
      </c>
      <c r="I80" s="6">
        <v>10</v>
      </c>
      <c r="J80" s="6">
        <f t="shared" si="30"/>
        <v>15</v>
      </c>
      <c r="K80" s="6">
        <v>1</v>
      </c>
      <c r="L80" s="6">
        <v>4</v>
      </c>
      <c r="M80" s="6">
        <f t="shared" si="31"/>
        <v>5</v>
      </c>
      <c r="N80" s="6">
        <v>6</v>
      </c>
      <c r="O80" s="6">
        <v>7</v>
      </c>
      <c r="P80" s="6">
        <f t="shared" si="32"/>
        <v>13</v>
      </c>
      <c r="Q80" s="6">
        <v>1</v>
      </c>
      <c r="R80" s="6">
        <v>7</v>
      </c>
      <c r="S80" s="6">
        <f t="shared" si="33"/>
        <v>8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>
        <v>3</v>
      </c>
      <c r="AD80" s="6" t="s">
        <v>35</v>
      </c>
      <c r="AE80" s="6">
        <f t="shared" si="37"/>
        <v>3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>
        <v>1</v>
      </c>
      <c r="BB80" s="6">
        <v>2</v>
      </c>
      <c r="BC80" s="6">
        <f t="shared" si="45"/>
        <v>3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>
        <v>1</v>
      </c>
      <c r="BL80" s="6">
        <f t="shared" si="48"/>
        <v>1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>
        <v>1</v>
      </c>
      <c r="CO80" s="6">
        <v>1</v>
      </c>
      <c r="CP80" s="6">
        <f t="shared" si="58"/>
        <v>2</v>
      </c>
      <c r="CQ80" s="6">
        <v>18</v>
      </c>
      <c r="CR80" s="6">
        <v>32</v>
      </c>
      <c r="CS80" s="6">
        <f t="shared" si="59"/>
        <v>50</v>
      </c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</row>
    <row r="81" spans="1:109" s="183" customFormat="1" ht="12.75" customHeight="1">
      <c r="A81" s="45">
        <v>19</v>
      </c>
      <c r="B81" s="26" t="s">
        <v>219</v>
      </c>
      <c r="C81" s="27">
        <v>4021</v>
      </c>
      <c r="D81" s="28" t="s">
        <v>93</v>
      </c>
      <c r="E81" s="17">
        <v>16026</v>
      </c>
      <c r="F81" s="17">
        <v>1</v>
      </c>
      <c r="G81" s="6" t="s">
        <v>65</v>
      </c>
      <c r="H81" s="6">
        <v>2</v>
      </c>
      <c r="I81" s="6">
        <v>10</v>
      </c>
      <c r="J81" s="6">
        <f t="shared" si="30"/>
        <v>12</v>
      </c>
      <c r="K81" s="6">
        <v>2</v>
      </c>
      <c r="L81" s="6">
        <v>9</v>
      </c>
      <c r="M81" s="6">
        <f t="shared" si="31"/>
        <v>11</v>
      </c>
      <c r="N81" s="6">
        <v>9</v>
      </c>
      <c r="O81" s="6">
        <v>3</v>
      </c>
      <c r="P81" s="6">
        <f t="shared" si="32"/>
        <v>12</v>
      </c>
      <c r="Q81" s="6">
        <v>1</v>
      </c>
      <c r="R81" s="6">
        <v>4</v>
      </c>
      <c r="S81" s="6">
        <f t="shared" si="33"/>
        <v>5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2</v>
      </c>
      <c r="AD81" s="6" t="s">
        <v>35</v>
      </c>
      <c r="AE81" s="6">
        <f t="shared" si="37"/>
        <v>2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 t="s">
        <v>35</v>
      </c>
      <c r="AP81" s="6" t="s">
        <v>35</v>
      </c>
      <c r="AQ81" s="6" t="str">
        <f t="shared" si="41"/>
        <v>0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>
        <v>3</v>
      </c>
      <c r="BB81" s="6">
        <v>3</v>
      </c>
      <c r="BC81" s="6">
        <f t="shared" si="45"/>
        <v>6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>
        <v>1</v>
      </c>
      <c r="BL81" s="6">
        <f t="shared" si="48"/>
        <v>1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 t="s">
        <v>35</v>
      </c>
      <c r="BR81" s="6" t="str">
        <f t="shared" si="50"/>
        <v>0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>
        <v>1</v>
      </c>
      <c r="CP81" s="6">
        <f t="shared" si="58"/>
        <v>1</v>
      </c>
      <c r="CQ81" s="6">
        <v>19</v>
      </c>
      <c r="CR81" s="6">
        <v>31</v>
      </c>
      <c r="CS81" s="6">
        <f t="shared" si="59"/>
        <v>50</v>
      </c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</row>
    <row r="82" spans="1:109" s="183" customFormat="1" ht="12.75" customHeight="1">
      <c r="A82" s="45">
        <v>19</v>
      </c>
      <c r="B82" s="26" t="s">
        <v>219</v>
      </c>
      <c r="C82" s="27">
        <v>4045</v>
      </c>
      <c r="D82" s="28" t="s">
        <v>94</v>
      </c>
      <c r="E82" s="17">
        <v>17599</v>
      </c>
      <c r="F82" s="17">
        <v>1</v>
      </c>
      <c r="G82" s="6" t="s">
        <v>65</v>
      </c>
      <c r="H82" s="6">
        <v>3</v>
      </c>
      <c r="I82" s="6">
        <v>6</v>
      </c>
      <c r="J82" s="6">
        <f t="shared" si="30"/>
        <v>9</v>
      </c>
      <c r="K82" s="6">
        <v>2</v>
      </c>
      <c r="L82" s="6">
        <v>12</v>
      </c>
      <c r="M82" s="6">
        <f t="shared" si="31"/>
        <v>14</v>
      </c>
      <c r="N82" s="6">
        <v>3</v>
      </c>
      <c r="O82" s="6">
        <v>6</v>
      </c>
      <c r="P82" s="6">
        <f t="shared" si="32"/>
        <v>9</v>
      </c>
      <c r="Q82" s="6" t="s">
        <v>35</v>
      </c>
      <c r="R82" s="6">
        <v>7</v>
      </c>
      <c r="S82" s="6">
        <f t="shared" si="33"/>
        <v>7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3</v>
      </c>
      <c r="AD82" s="6">
        <v>1</v>
      </c>
      <c r="AE82" s="6">
        <f t="shared" si="37"/>
        <v>4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 t="s">
        <v>35</v>
      </c>
      <c r="AQ82" s="6" t="str">
        <f t="shared" si="41"/>
        <v>0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>
        <v>1</v>
      </c>
      <c r="BB82" s="6">
        <v>1</v>
      </c>
      <c r="BC82" s="6">
        <f t="shared" si="45"/>
        <v>2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 t="s">
        <v>35</v>
      </c>
      <c r="BQ82" s="6" t="s">
        <v>35</v>
      </c>
      <c r="BR82" s="6" t="str">
        <f t="shared" si="50"/>
        <v>0</v>
      </c>
      <c r="BS82" s="6" t="s">
        <v>35</v>
      </c>
      <c r="BT82" s="6">
        <v>2</v>
      </c>
      <c r="BU82" s="6">
        <f t="shared" si="51"/>
        <v>2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>
        <v>2</v>
      </c>
      <c r="CO82" s="6">
        <v>1</v>
      </c>
      <c r="CP82" s="6">
        <f t="shared" si="58"/>
        <v>3</v>
      </c>
      <c r="CQ82" s="6">
        <v>14</v>
      </c>
      <c r="CR82" s="6">
        <v>36</v>
      </c>
      <c r="CS82" s="6">
        <f t="shared" si="59"/>
        <v>50</v>
      </c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</row>
    <row r="83" spans="1:109" s="183" customFormat="1" ht="12.75" customHeight="1">
      <c r="A83" s="45">
        <v>19</v>
      </c>
      <c r="B83" s="26" t="s">
        <v>219</v>
      </c>
      <c r="C83" s="27">
        <v>4082</v>
      </c>
      <c r="D83" s="28" t="s">
        <v>95</v>
      </c>
      <c r="E83" s="17">
        <v>13094</v>
      </c>
      <c r="F83" s="17">
        <v>1</v>
      </c>
      <c r="G83" s="6" t="s">
        <v>65</v>
      </c>
      <c r="H83" s="6">
        <v>1</v>
      </c>
      <c r="I83" s="6">
        <v>8</v>
      </c>
      <c r="J83" s="6">
        <f t="shared" si="30"/>
        <v>9</v>
      </c>
      <c r="K83" s="6">
        <v>2</v>
      </c>
      <c r="L83" s="6">
        <v>10</v>
      </c>
      <c r="M83" s="6">
        <f t="shared" si="31"/>
        <v>12</v>
      </c>
      <c r="N83" s="6" t="s">
        <v>35</v>
      </c>
      <c r="O83" s="6">
        <v>3</v>
      </c>
      <c r="P83" s="6">
        <f t="shared" si="32"/>
        <v>3</v>
      </c>
      <c r="Q83" s="6">
        <v>2</v>
      </c>
      <c r="R83" s="6">
        <v>4</v>
      </c>
      <c r="S83" s="6">
        <f t="shared" si="33"/>
        <v>6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 t="s">
        <v>35</v>
      </c>
      <c r="AD83" s="6">
        <v>1</v>
      </c>
      <c r="AE83" s="6">
        <f t="shared" si="37"/>
        <v>1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>
        <v>3</v>
      </c>
      <c r="BB83" s="6">
        <v>3</v>
      </c>
      <c r="BC83" s="6">
        <f t="shared" si="45"/>
        <v>6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>
        <v>1</v>
      </c>
      <c r="BL83" s="6">
        <f t="shared" si="48"/>
        <v>1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 t="s">
        <v>35</v>
      </c>
      <c r="BR83" s="6" t="str">
        <f t="shared" si="50"/>
        <v>0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 t="s">
        <v>35</v>
      </c>
      <c r="CO83" s="6">
        <v>2</v>
      </c>
      <c r="CP83" s="6">
        <f t="shared" si="58"/>
        <v>2</v>
      </c>
      <c r="CQ83" s="6">
        <v>8</v>
      </c>
      <c r="CR83" s="6">
        <v>32</v>
      </c>
      <c r="CS83" s="6">
        <f t="shared" si="59"/>
        <v>40</v>
      </c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</row>
    <row r="84" spans="1:109" s="183" customFormat="1" ht="12.75" hidden="1" customHeight="1">
      <c r="A84" s="45">
        <v>19</v>
      </c>
      <c r="B84" s="26" t="s">
        <v>219</v>
      </c>
      <c r="C84" s="27">
        <v>4258</v>
      </c>
      <c r="D84" s="28" t="s">
        <v>155</v>
      </c>
      <c r="E84" s="17">
        <v>10496</v>
      </c>
      <c r="F84" s="17">
        <v>1</v>
      </c>
      <c r="G84" s="6" t="s">
        <v>65</v>
      </c>
      <c r="H84" s="6" t="s">
        <v>35</v>
      </c>
      <c r="I84" s="6" t="s">
        <v>35</v>
      </c>
      <c r="J84" s="6" t="str">
        <f t="shared" si="30"/>
        <v>0</v>
      </c>
      <c r="K84" s="6" t="s">
        <v>35</v>
      </c>
      <c r="L84" s="6" t="s">
        <v>35</v>
      </c>
      <c r="M84" s="6" t="str">
        <f t="shared" si="31"/>
        <v>0</v>
      </c>
      <c r="N84" s="6" t="s">
        <v>35</v>
      </c>
      <c r="O84" s="6" t="s">
        <v>35</v>
      </c>
      <c r="P84" s="6" t="str">
        <f t="shared" si="32"/>
        <v>0</v>
      </c>
      <c r="Q84" s="6" t="s">
        <v>35</v>
      </c>
      <c r="R84" s="6" t="s">
        <v>35</v>
      </c>
      <c r="S84" s="6" t="str">
        <f t="shared" si="33"/>
        <v>0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 t="s">
        <v>35</v>
      </c>
      <c r="AD84" s="6" t="s">
        <v>35</v>
      </c>
      <c r="AE84" s="6" t="str">
        <f t="shared" si="37"/>
        <v>0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 t="s">
        <v>35</v>
      </c>
      <c r="BB84" s="6" t="s">
        <v>35</v>
      </c>
      <c r="BC84" s="6" t="str">
        <f t="shared" si="45"/>
        <v>0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 t="s">
        <v>35</v>
      </c>
      <c r="BQ84" s="6" t="s">
        <v>35</v>
      </c>
      <c r="BR84" s="6" t="str">
        <f t="shared" si="50"/>
        <v>0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 t="s">
        <v>35</v>
      </c>
      <c r="CO84" s="6" t="s">
        <v>35</v>
      </c>
      <c r="CP84" s="6" t="str">
        <f t="shared" si="58"/>
        <v>0</v>
      </c>
      <c r="CQ84" s="6" t="s">
        <v>35</v>
      </c>
      <c r="CR84" s="6" t="s">
        <v>35</v>
      </c>
      <c r="CS84" s="6" t="str">
        <f t="shared" si="59"/>
        <v>0</v>
      </c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</row>
    <row r="85" spans="1:109" s="183" customFormat="1" ht="12.75" customHeight="1">
      <c r="A85" s="45">
        <v>20</v>
      </c>
      <c r="B85" s="26" t="s">
        <v>220</v>
      </c>
      <c r="C85" s="27">
        <v>4671</v>
      </c>
      <c r="D85" s="28" t="s">
        <v>97</v>
      </c>
      <c r="E85" s="17">
        <v>17648</v>
      </c>
      <c r="F85" s="17">
        <v>1</v>
      </c>
      <c r="G85" s="6" t="s">
        <v>65</v>
      </c>
      <c r="H85" s="6">
        <v>1</v>
      </c>
      <c r="I85" s="6">
        <v>5</v>
      </c>
      <c r="J85" s="6">
        <f t="shared" si="30"/>
        <v>6</v>
      </c>
      <c r="K85" s="6">
        <v>2</v>
      </c>
      <c r="L85" s="6">
        <v>6</v>
      </c>
      <c r="M85" s="6">
        <f t="shared" si="31"/>
        <v>8</v>
      </c>
      <c r="N85" s="6">
        <v>1</v>
      </c>
      <c r="O85" s="6">
        <v>5</v>
      </c>
      <c r="P85" s="6">
        <f t="shared" si="32"/>
        <v>6</v>
      </c>
      <c r="Q85" s="6">
        <v>2</v>
      </c>
      <c r="R85" s="6">
        <v>4</v>
      </c>
      <c r="S85" s="6">
        <f t="shared" si="33"/>
        <v>6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 t="s">
        <v>35</v>
      </c>
      <c r="AD85" s="6">
        <v>5</v>
      </c>
      <c r="AE85" s="6">
        <f t="shared" si="37"/>
        <v>5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 t="s">
        <v>35</v>
      </c>
      <c r="BR85" s="6" t="str">
        <f t="shared" si="50"/>
        <v>0</v>
      </c>
      <c r="BS85" s="6" t="s">
        <v>35</v>
      </c>
      <c r="BT85" s="6">
        <v>2</v>
      </c>
      <c r="BU85" s="6">
        <f t="shared" si="51"/>
        <v>2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>
        <v>3</v>
      </c>
      <c r="CO85" s="6">
        <v>4</v>
      </c>
      <c r="CP85" s="6">
        <f t="shared" si="58"/>
        <v>7</v>
      </c>
      <c r="CQ85" s="6">
        <v>9</v>
      </c>
      <c r="CR85" s="6">
        <v>31</v>
      </c>
      <c r="CS85" s="6">
        <f t="shared" si="59"/>
        <v>40</v>
      </c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</row>
    <row r="86" spans="1:109" s="183" customFormat="1" ht="12.75" customHeight="1">
      <c r="A86" s="45">
        <v>21</v>
      </c>
      <c r="B86" s="26" t="s">
        <v>213</v>
      </c>
      <c r="C86" s="27">
        <v>5002</v>
      </c>
      <c r="D86" s="28" t="s">
        <v>98</v>
      </c>
      <c r="E86" s="17">
        <v>16718</v>
      </c>
      <c r="F86" s="17">
        <v>1</v>
      </c>
      <c r="G86" s="6" t="s">
        <v>65</v>
      </c>
      <c r="H86" s="6">
        <v>3</v>
      </c>
      <c r="I86" s="6">
        <v>17</v>
      </c>
      <c r="J86" s="6">
        <f t="shared" si="30"/>
        <v>20</v>
      </c>
      <c r="K86" s="6">
        <v>3</v>
      </c>
      <c r="L86" s="6">
        <v>8</v>
      </c>
      <c r="M86" s="6">
        <f t="shared" si="31"/>
        <v>11</v>
      </c>
      <c r="N86" s="6">
        <v>3</v>
      </c>
      <c r="O86" s="6">
        <v>9</v>
      </c>
      <c r="P86" s="6">
        <f t="shared" si="32"/>
        <v>12</v>
      </c>
      <c r="Q86" s="6" t="s">
        <v>35</v>
      </c>
      <c r="R86" s="6">
        <v>1</v>
      </c>
      <c r="S86" s="6">
        <f t="shared" si="33"/>
        <v>1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 t="s">
        <v>35</v>
      </c>
      <c r="AE86" s="6" t="str">
        <f t="shared" si="37"/>
        <v>0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>
        <v>6</v>
      </c>
      <c r="BX86" s="6">
        <f t="shared" si="52"/>
        <v>6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>
        <v>9</v>
      </c>
      <c r="CR86" s="6">
        <v>41</v>
      </c>
      <c r="CS86" s="6">
        <f t="shared" si="59"/>
        <v>50</v>
      </c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</row>
    <row r="87" spans="1:109" s="183" customFormat="1" ht="12.75" customHeight="1">
      <c r="A87" s="45">
        <v>21</v>
      </c>
      <c r="B87" s="26" t="s">
        <v>213</v>
      </c>
      <c r="C87" s="27">
        <v>5113</v>
      </c>
      <c r="D87" s="28" t="s">
        <v>99</v>
      </c>
      <c r="E87" s="17">
        <v>14380</v>
      </c>
      <c r="F87" s="17">
        <v>1</v>
      </c>
      <c r="G87" s="6" t="s">
        <v>65</v>
      </c>
      <c r="H87" s="6">
        <v>2</v>
      </c>
      <c r="I87" s="6">
        <v>12</v>
      </c>
      <c r="J87" s="6">
        <f t="shared" si="30"/>
        <v>14</v>
      </c>
      <c r="K87" s="6">
        <v>1</v>
      </c>
      <c r="L87" s="6">
        <v>10</v>
      </c>
      <c r="M87" s="6">
        <f t="shared" si="31"/>
        <v>11</v>
      </c>
      <c r="N87" s="6">
        <v>2</v>
      </c>
      <c r="O87" s="6">
        <v>6</v>
      </c>
      <c r="P87" s="6">
        <f t="shared" si="32"/>
        <v>8</v>
      </c>
      <c r="Q87" s="6" t="s">
        <v>35</v>
      </c>
      <c r="R87" s="6" t="s">
        <v>35</v>
      </c>
      <c r="S87" s="6" t="str">
        <f t="shared" si="33"/>
        <v>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 t="s">
        <v>35</v>
      </c>
      <c r="BC87" s="6" t="str">
        <f t="shared" si="45"/>
        <v>0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>
        <v>1</v>
      </c>
      <c r="BU87" s="6">
        <f t="shared" si="51"/>
        <v>1</v>
      </c>
      <c r="BV87" s="6" t="s">
        <v>35</v>
      </c>
      <c r="BW87" s="6">
        <v>6</v>
      </c>
      <c r="BX87" s="6">
        <f t="shared" si="52"/>
        <v>6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 t="s">
        <v>35</v>
      </c>
      <c r="CO87" s="6" t="s">
        <v>35</v>
      </c>
      <c r="CP87" s="6" t="str">
        <f t="shared" si="58"/>
        <v>0</v>
      </c>
      <c r="CQ87" s="6">
        <v>5</v>
      </c>
      <c r="CR87" s="6">
        <v>35</v>
      </c>
      <c r="CS87" s="6">
        <f t="shared" si="59"/>
        <v>40</v>
      </c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</row>
    <row r="88" spans="1:109" s="183" customFormat="1" ht="12.75" customHeight="1">
      <c r="A88" s="45">
        <v>22</v>
      </c>
      <c r="B88" s="26" t="s">
        <v>204</v>
      </c>
      <c r="C88" s="27">
        <v>5589</v>
      </c>
      <c r="D88" s="28" t="s">
        <v>100</v>
      </c>
      <c r="E88" s="17">
        <v>10442</v>
      </c>
      <c r="F88" s="17">
        <v>1</v>
      </c>
      <c r="G88" s="6" t="s">
        <v>65</v>
      </c>
      <c r="H88" s="6">
        <v>3</v>
      </c>
      <c r="I88" s="6">
        <v>31</v>
      </c>
      <c r="J88" s="6">
        <f t="shared" si="30"/>
        <v>34</v>
      </c>
      <c r="K88" s="6">
        <v>4</v>
      </c>
      <c r="L88" s="6">
        <v>4</v>
      </c>
      <c r="M88" s="6">
        <f t="shared" si="31"/>
        <v>8</v>
      </c>
      <c r="N88" s="6">
        <v>16</v>
      </c>
      <c r="O88" s="6">
        <v>19</v>
      </c>
      <c r="P88" s="6">
        <f t="shared" si="32"/>
        <v>35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>
        <v>4</v>
      </c>
      <c r="X88" s="6">
        <v>4</v>
      </c>
      <c r="Y88" s="6">
        <f t="shared" si="35"/>
        <v>8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>
        <v>27</v>
      </c>
      <c r="CR88" s="6">
        <v>58</v>
      </c>
      <c r="CS88" s="6">
        <f t="shared" si="59"/>
        <v>85</v>
      </c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</row>
    <row r="89" spans="1:109" s="183" customFormat="1" ht="12.75" customHeight="1">
      <c r="A89" s="45">
        <v>22</v>
      </c>
      <c r="B89" s="26" t="s">
        <v>204</v>
      </c>
      <c r="C89" s="27">
        <v>5590</v>
      </c>
      <c r="D89" s="28" t="s">
        <v>101</v>
      </c>
      <c r="E89" s="17">
        <v>16018</v>
      </c>
      <c r="F89" s="17">
        <v>1</v>
      </c>
      <c r="G89" s="6" t="s">
        <v>65</v>
      </c>
      <c r="H89" s="6">
        <v>6</v>
      </c>
      <c r="I89" s="6">
        <v>19</v>
      </c>
      <c r="J89" s="6">
        <f t="shared" si="30"/>
        <v>25</v>
      </c>
      <c r="K89" s="6" t="s">
        <v>35</v>
      </c>
      <c r="L89" s="6" t="s">
        <v>35</v>
      </c>
      <c r="M89" s="6" t="str">
        <f t="shared" si="31"/>
        <v>0</v>
      </c>
      <c r="N89" s="6">
        <v>8</v>
      </c>
      <c r="O89" s="6">
        <v>11</v>
      </c>
      <c r="P89" s="6">
        <f t="shared" si="32"/>
        <v>19</v>
      </c>
      <c r="Q89" s="6" t="s">
        <v>35</v>
      </c>
      <c r="R89" s="6" t="s">
        <v>35</v>
      </c>
      <c r="S89" s="6" t="str">
        <f t="shared" si="33"/>
        <v>0</v>
      </c>
      <c r="T89" s="6" t="s">
        <v>35</v>
      </c>
      <c r="U89" s="6" t="s">
        <v>35</v>
      </c>
      <c r="V89" s="6" t="str">
        <f t="shared" si="34"/>
        <v>0</v>
      </c>
      <c r="W89" s="6">
        <v>7</v>
      </c>
      <c r="X89" s="6">
        <v>20</v>
      </c>
      <c r="Y89" s="6">
        <f t="shared" si="35"/>
        <v>27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>
        <v>6</v>
      </c>
      <c r="BB89" s="6">
        <v>2</v>
      </c>
      <c r="BC89" s="6">
        <f t="shared" si="45"/>
        <v>8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>
        <v>6</v>
      </c>
      <c r="CO89" s="6">
        <v>15</v>
      </c>
      <c r="CP89" s="6">
        <f t="shared" si="58"/>
        <v>21</v>
      </c>
      <c r="CQ89" s="6">
        <v>33</v>
      </c>
      <c r="CR89" s="6">
        <v>67</v>
      </c>
      <c r="CS89" s="6">
        <f t="shared" si="59"/>
        <v>100</v>
      </c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</row>
    <row r="90" spans="1:109" s="183" customFormat="1" ht="12.75" customHeight="1">
      <c r="A90" s="45">
        <v>22</v>
      </c>
      <c r="B90" s="26" t="s">
        <v>204</v>
      </c>
      <c r="C90" s="27">
        <v>5591</v>
      </c>
      <c r="D90" s="28" t="s">
        <v>102</v>
      </c>
      <c r="E90" s="17">
        <v>16761</v>
      </c>
      <c r="F90" s="17">
        <v>1</v>
      </c>
      <c r="G90" s="6" t="s">
        <v>65</v>
      </c>
      <c r="H90" s="6">
        <v>6</v>
      </c>
      <c r="I90" s="6">
        <v>19</v>
      </c>
      <c r="J90" s="6">
        <f t="shared" si="30"/>
        <v>25</v>
      </c>
      <c r="K90" s="6" t="s">
        <v>35</v>
      </c>
      <c r="L90" s="6" t="s">
        <v>35</v>
      </c>
      <c r="M90" s="6" t="str">
        <f t="shared" si="31"/>
        <v>0</v>
      </c>
      <c r="N90" s="6">
        <v>6</v>
      </c>
      <c r="O90" s="6">
        <v>19</v>
      </c>
      <c r="P90" s="6">
        <f t="shared" si="32"/>
        <v>25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>
        <v>3</v>
      </c>
      <c r="X90" s="6">
        <v>5</v>
      </c>
      <c r="Y90" s="6">
        <f t="shared" si="35"/>
        <v>8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>
        <v>7</v>
      </c>
      <c r="AS90" s="6">
        <v>7</v>
      </c>
      <c r="AT90" s="6">
        <f t="shared" si="42"/>
        <v>14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 t="s">
        <v>35</v>
      </c>
      <c r="BB90" s="6" t="s">
        <v>35</v>
      </c>
      <c r="BC90" s="6" t="str">
        <f t="shared" si="45"/>
        <v>0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>
        <v>2</v>
      </c>
      <c r="CO90" s="6">
        <v>6</v>
      </c>
      <c r="CP90" s="6">
        <f t="shared" si="58"/>
        <v>8</v>
      </c>
      <c r="CQ90" s="6">
        <v>24</v>
      </c>
      <c r="CR90" s="6">
        <v>56</v>
      </c>
      <c r="CS90" s="6">
        <f t="shared" si="59"/>
        <v>80</v>
      </c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</row>
    <row r="91" spans="1:109" s="183" customFormat="1" ht="12.75" customHeight="1">
      <c r="A91" s="45">
        <v>22</v>
      </c>
      <c r="B91" s="26" t="s">
        <v>204</v>
      </c>
      <c r="C91" s="27">
        <v>5642</v>
      </c>
      <c r="D91" s="28" t="s">
        <v>103</v>
      </c>
      <c r="E91" s="17">
        <v>13856</v>
      </c>
      <c r="F91" s="17">
        <v>1</v>
      </c>
      <c r="G91" s="6" t="s">
        <v>65</v>
      </c>
      <c r="H91" s="6">
        <v>2</v>
      </c>
      <c r="I91" s="6">
        <v>23</v>
      </c>
      <c r="J91" s="6">
        <f t="shared" si="30"/>
        <v>25</v>
      </c>
      <c r="K91" s="6" t="s">
        <v>35</v>
      </c>
      <c r="L91" s="6" t="s">
        <v>35</v>
      </c>
      <c r="M91" s="6" t="str">
        <f t="shared" si="31"/>
        <v>0</v>
      </c>
      <c r="N91" s="6">
        <v>16</v>
      </c>
      <c r="O91" s="6">
        <v>25</v>
      </c>
      <c r="P91" s="6">
        <f t="shared" si="32"/>
        <v>41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>
        <v>3</v>
      </c>
      <c r="X91" s="6">
        <v>12</v>
      </c>
      <c r="Y91" s="6">
        <f t="shared" si="35"/>
        <v>15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>
        <v>4</v>
      </c>
      <c r="CO91" s="6">
        <v>15</v>
      </c>
      <c r="CP91" s="6">
        <f t="shared" si="58"/>
        <v>19</v>
      </c>
      <c r="CQ91" s="6">
        <v>25</v>
      </c>
      <c r="CR91" s="6">
        <v>75</v>
      </c>
      <c r="CS91" s="6">
        <f t="shared" si="59"/>
        <v>100</v>
      </c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</row>
    <row r="92" spans="1:109" s="183" customFormat="1" ht="12.75" customHeight="1">
      <c r="A92" s="45">
        <v>22</v>
      </c>
      <c r="B92" s="26" t="s">
        <v>204</v>
      </c>
      <c r="C92" s="27">
        <v>5724</v>
      </c>
      <c r="D92" s="28" t="s">
        <v>104</v>
      </c>
      <c r="E92" s="17">
        <v>15813</v>
      </c>
      <c r="F92" s="17">
        <v>1</v>
      </c>
      <c r="G92" s="6" t="s">
        <v>65</v>
      </c>
      <c r="H92" s="6">
        <v>5</v>
      </c>
      <c r="I92" s="6">
        <v>12</v>
      </c>
      <c r="J92" s="6">
        <f t="shared" si="30"/>
        <v>17</v>
      </c>
      <c r="K92" s="6" t="s">
        <v>35</v>
      </c>
      <c r="L92" s="6" t="s">
        <v>35</v>
      </c>
      <c r="M92" s="6" t="str">
        <f t="shared" si="31"/>
        <v>0</v>
      </c>
      <c r="N92" s="6">
        <v>11</v>
      </c>
      <c r="O92" s="6">
        <v>21</v>
      </c>
      <c r="P92" s="6">
        <f t="shared" si="32"/>
        <v>32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>
        <v>8</v>
      </c>
      <c r="X92" s="6">
        <v>15</v>
      </c>
      <c r="Y92" s="6">
        <f t="shared" si="35"/>
        <v>23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>
        <v>7</v>
      </c>
      <c r="AS92" s="6">
        <v>5</v>
      </c>
      <c r="AT92" s="6">
        <f t="shared" si="42"/>
        <v>12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>
        <v>7</v>
      </c>
      <c r="CO92" s="6">
        <v>9</v>
      </c>
      <c r="CP92" s="6">
        <f t="shared" si="58"/>
        <v>16</v>
      </c>
      <c r="CQ92" s="6">
        <v>38</v>
      </c>
      <c r="CR92" s="6">
        <v>62</v>
      </c>
      <c r="CS92" s="6">
        <f t="shared" si="59"/>
        <v>100</v>
      </c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</row>
    <row r="93" spans="1:109" s="183" customFormat="1" ht="12.75" customHeight="1">
      <c r="A93" s="45">
        <v>22</v>
      </c>
      <c r="B93" s="26" t="s">
        <v>204</v>
      </c>
      <c r="C93" s="27">
        <v>5889</v>
      </c>
      <c r="D93" s="28" t="s">
        <v>120</v>
      </c>
      <c r="E93" s="17">
        <v>10037</v>
      </c>
      <c r="F93" s="17">
        <v>1</v>
      </c>
      <c r="G93" s="6" t="s">
        <v>65</v>
      </c>
      <c r="H93" s="6">
        <v>3</v>
      </c>
      <c r="I93" s="6">
        <v>13</v>
      </c>
      <c r="J93" s="6">
        <f t="shared" si="30"/>
        <v>16</v>
      </c>
      <c r="K93" s="6">
        <v>1</v>
      </c>
      <c r="L93" s="6">
        <v>5</v>
      </c>
      <c r="M93" s="6">
        <f t="shared" si="31"/>
        <v>6</v>
      </c>
      <c r="N93" s="6">
        <v>5</v>
      </c>
      <c r="O93" s="6">
        <v>20</v>
      </c>
      <c r="P93" s="6">
        <f t="shared" si="32"/>
        <v>25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>
        <v>3</v>
      </c>
      <c r="X93" s="6">
        <v>21</v>
      </c>
      <c r="Y93" s="6">
        <f t="shared" si="35"/>
        <v>24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>
        <v>8</v>
      </c>
      <c r="CO93" s="6">
        <v>16</v>
      </c>
      <c r="CP93" s="6">
        <f t="shared" si="58"/>
        <v>24</v>
      </c>
      <c r="CQ93" s="6">
        <v>20</v>
      </c>
      <c r="CR93" s="6">
        <v>75</v>
      </c>
      <c r="CS93" s="6">
        <f t="shared" si="59"/>
        <v>95</v>
      </c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</row>
    <row r="94" spans="1:109" s="183" customFormat="1" ht="12.75" customHeight="1">
      <c r="A94" s="45">
        <v>22</v>
      </c>
      <c r="B94" s="26" t="s">
        <v>204</v>
      </c>
      <c r="C94" s="27">
        <v>5890</v>
      </c>
      <c r="D94" s="28" t="s">
        <v>106</v>
      </c>
      <c r="E94" s="17">
        <v>15494</v>
      </c>
      <c r="F94" s="17">
        <v>1</v>
      </c>
      <c r="G94" s="6" t="s">
        <v>65</v>
      </c>
      <c r="H94" s="6">
        <v>4</v>
      </c>
      <c r="I94" s="6">
        <v>20</v>
      </c>
      <c r="J94" s="6">
        <f t="shared" si="30"/>
        <v>24</v>
      </c>
      <c r="K94" s="6">
        <v>1</v>
      </c>
      <c r="L94" s="6">
        <v>5</v>
      </c>
      <c r="M94" s="6">
        <f t="shared" si="31"/>
        <v>6</v>
      </c>
      <c r="N94" s="6">
        <v>13</v>
      </c>
      <c r="O94" s="6">
        <v>26</v>
      </c>
      <c r="P94" s="6">
        <f t="shared" si="32"/>
        <v>39</v>
      </c>
      <c r="Q94" s="6" t="s">
        <v>35</v>
      </c>
      <c r="R94" s="6" t="s">
        <v>35</v>
      </c>
      <c r="S94" s="6" t="str">
        <f t="shared" si="33"/>
        <v>0</v>
      </c>
      <c r="T94" s="6" t="s">
        <v>35</v>
      </c>
      <c r="U94" s="6" t="s">
        <v>35</v>
      </c>
      <c r="V94" s="6" t="str">
        <f t="shared" si="34"/>
        <v>0</v>
      </c>
      <c r="W94" s="6">
        <v>11</v>
      </c>
      <c r="X94" s="6">
        <v>8</v>
      </c>
      <c r="Y94" s="6">
        <f t="shared" si="35"/>
        <v>19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>
        <v>2</v>
      </c>
      <c r="AS94" s="6">
        <v>4</v>
      </c>
      <c r="AT94" s="6">
        <f t="shared" si="42"/>
        <v>6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>
        <v>1</v>
      </c>
      <c r="CO94" s="6">
        <v>5</v>
      </c>
      <c r="CP94" s="6">
        <f t="shared" si="58"/>
        <v>6</v>
      </c>
      <c r="CQ94" s="6">
        <v>32</v>
      </c>
      <c r="CR94" s="6">
        <v>68</v>
      </c>
      <c r="CS94" s="6">
        <f t="shared" si="59"/>
        <v>100</v>
      </c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</row>
    <row r="95" spans="1:109" s="183" customFormat="1" ht="12.75" hidden="1" customHeight="1">
      <c r="A95" s="45">
        <v>23</v>
      </c>
      <c r="B95" s="26" t="s">
        <v>214</v>
      </c>
      <c r="C95" s="27">
        <v>6002</v>
      </c>
      <c r="D95" s="28" t="s">
        <v>159</v>
      </c>
      <c r="E95" s="17">
        <v>11726</v>
      </c>
      <c r="F95" s="17">
        <v>1</v>
      </c>
      <c r="G95" s="6" t="s">
        <v>65</v>
      </c>
      <c r="H95" s="6" t="s">
        <v>35</v>
      </c>
      <c r="I95" s="6" t="s">
        <v>35</v>
      </c>
      <c r="J95" s="6" t="str">
        <f t="shared" si="30"/>
        <v>0</v>
      </c>
      <c r="K95" s="6" t="s">
        <v>35</v>
      </c>
      <c r="L95" s="6" t="s">
        <v>35</v>
      </c>
      <c r="M95" s="6" t="str">
        <f t="shared" si="31"/>
        <v>0</v>
      </c>
      <c r="N95" s="6" t="s">
        <v>35</v>
      </c>
      <c r="O95" s="6" t="s">
        <v>35</v>
      </c>
      <c r="P95" s="6" t="str">
        <f t="shared" si="32"/>
        <v>0</v>
      </c>
      <c r="Q95" s="6" t="s">
        <v>35</v>
      </c>
      <c r="R95" s="6" t="s">
        <v>35</v>
      </c>
      <c r="S95" s="6" t="str">
        <f t="shared" si="33"/>
        <v>0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 t="s">
        <v>35</v>
      </c>
      <c r="AP95" s="6" t="s">
        <v>35</v>
      </c>
      <c r="AQ95" s="6" t="str">
        <f t="shared" si="41"/>
        <v>0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 t="s">
        <v>35</v>
      </c>
      <c r="BB95" s="6" t="s">
        <v>35</v>
      </c>
      <c r="BC95" s="6" t="str">
        <f t="shared" si="45"/>
        <v>0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 t="s">
        <v>35</v>
      </c>
      <c r="CP95" s="6" t="str">
        <f t="shared" si="58"/>
        <v>0</v>
      </c>
      <c r="CQ95" s="6" t="s">
        <v>35</v>
      </c>
      <c r="CR95" s="6" t="s">
        <v>35</v>
      </c>
      <c r="CS95" s="6" t="str">
        <f t="shared" si="59"/>
        <v>0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</row>
    <row r="96" spans="1:109" s="183" customFormat="1" ht="12.75" customHeight="1">
      <c r="A96" s="45">
        <v>23</v>
      </c>
      <c r="B96" s="26" t="s">
        <v>214</v>
      </c>
      <c r="C96" s="27">
        <v>6136</v>
      </c>
      <c r="D96" s="28" t="s">
        <v>107</v>
      </c>
      <c r="E96" s="17">
        <v>13956</v>
      </c>
      <c r="F96" s="17">
        <v>1</v>
      </c>
      <c r="G96" s="6" t="s">
        <v>65</v>
      </c>
      <c r="H96" s="6">
        <v>6</v>
      </c>
      <c r="I96" s="6">
        <v>28</v>
      </c>
      <c r="J96" s="6">
        <f t="shared" si="30"/>
        <v>34</v>
      </c>
      <c r="K96" s="6">
        <v>6</v>
      </c>
      <c r="L96" s="6">
        <v>12</v>
      </c>
      <c r="M96" s="6">
        <f t="shared" si="31"/>
        <v>18</v>
      </c>
      <c r="N96" s="6">
        <v>5</v>
      </c>
      <c r="O96" s="6">
        <v>3</v>
      </c>
      <c r="P96" s="6">
        <f t="shared" si="32"/>
        <v>8</v>
      </c>
      <c r="Q96" s="6" t="s">
        <v>35</v>
      </c>
      <c r="R96" s="6" t="s">
        <v>35</v>
      </c>
      <c r="S96" s="6" t="str">
        <f t="shared" si="33"/>
        <v>0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 t="s">
        <v>35</v>
      </c>
      <c r="AE96" s="6" t="str">
        <f t="shared" si="37"/>
        <v>0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 t="s">
        <v>35</v>
      </c>
      <c r="BB96" s="6" t="s">
        <v>35</v>
      </c>
      <c r="BC96" s="6" t="str">
        <f t="shared" si="45"/>
        <v>0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 t="s">
        <v>35</v>
      </c>
      <c r="CO96" s="6" t="s">
        <v>35</v>
      </c>
      <c r="CP96" s="6" t="str">
        <f t="shared" si="58"/>
        <v>0</v>
      </c>
      <c r="CQ96" s="6">
        <v>17</v>
      </c>
      <c r="CR96" s="6">
        <v>43</v>
      </c>
      <c r="CS96" s="6">
        <f t="shared" si="59"/>
        <v>60</v>
      </c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</row>
    <row r="97" spans="1:109" s="183" customFormat="1" ht="12.75" customHeight="1">
      <c r="A97" s="45">
        <v>23</v>
      </c>
      <c r="B97" s="26" t="s">
        <v>214</v>
      </c>
      <c r="C97" s="27">
        <v>6153</v>
      </c>
      <c r="D97" s="28" t="s">
        <v>108</v>
      </c>
      <c r="E97" s="17">
        <v>13986</v>
      </c>
      <c r="F97" s="17">
        <v>1</v>
      </c>
      <c r="G97" s="6" t="s">
        <v>65</v>
      </c>
      <c r="H97" s="6">
        <v>4</v>
      </c>
      <c r="I97" s="6">
        <v>11</v>
      </c>
      <c r="J97" s="6">
        <f t="shared" si="30"/>
        <v>15</v>
      </c>
      <c r="K97" s="6">
        <v>2</v>
      </c>
      <c r="L97" s="6">
        <v>11</v>
      </c>
      <c r="M97" s="6">
        <f t="shared" si="31"/>
        <v>13</v>
      </c>
      <c r="N97" s="6">
        <v>4</v>
      </c>
      <c r="O97" s="6">
        <v>3</v>
      </c>
      <c r="P97" s="6">
        <f t="shared" si="32"/>
        <v>7</v>
      </c>
      <c r="Q97" s="6" t="s">
        <v>35</v>
      </c>
      <c r="R97" s="6" t="s">
        <v>35</v>
      </c>
      <c r="S97" s="6" t="str">
        <f t="shared" si="33"/>
        <v>0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>
        <v>6</v>
      </c>
      <c r="CO97" s="6">
        <v>19</v>
      </c>
      <c r="CP97" s="6">
        <f t="shared" si="58"/>
        <v>25</v>
      </c>
      <c r="CQ97" s="6">
        <v>16</v>
      </c>
      <c r="CR97" s="6">
        <v>44</v>
      </c>
      <c r="CS97" s="6">
        <f t="shared" si="59"/>
        <v>60</v>
      </c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</row>
    <row r="98" spans="1:109" s="183" customFormat="1" ht="12.75" customHeight="1">
      <c r="A98" s="45">
        <v>23</v>
      </c>
      <c r="B98" s="26" t="s">
        <v>214</v>
      </c>
      <c r="C98" s="27">
        <v>6248</v>
      </c>
      <c r="D98" s="28" t="s">
        <v>121</v>
      </c>
      <c r="E98" s="17">
        <v>14057</v>
      </c>
      <c r="F98" s="17">
        <v>1</v>
      </c>
      <c r="G98" s="6" t="s">
        <v>65</v>
      </c>
      <c r="H98" s="6">
        <v>5</v>
      </c>
      <c r="I98" s="6">
        <v>18</v>
      </c>
      <c r="J98" s="6">
        <f t="shared" si="30"/>
        <v>23</v>
      </c>
      <c r="K98" s="6">
        <v>4</v>
      </c>
      <c r="L98" s="6">
        <v>19</v>
      </c>
      <c r="M98" s="6">
        <f t="shared" si="31"/>
        <v>23</v>
      </c>
      <c r="N98" s="6">
        <v>4</v>
      </c>
      <c r="O98" s="6">
        <v>10</v>
      </c>
      <c r="P98" s="6">
        <f t="shared" si="32"/>
        <v>14</v>
      </c>
      <c r="Q98" s="6" t="s">
        <v>35</v>
      </c>
      <c r="R98" s="6" t="s">
        <v>35</v>
      </c>
      <c r="S98" s="6" t="str">
        <f t="shared" si="33"/>
        <v>0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 t="s">
        <v>35</v>
      </c>
      <c r="AN98" s="6" t="str">
        <f t="shared" si="40"/>
        <v>0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 t="s">
        <v>35</v>
      </c>
      <c r="BB98" s="6" t="s">
        <v>35</v>
      </c>
      <c r="BC98" s="6" t="str">
        <f t="shared" si="45"/>
        <v>0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>
        <v>13</v>
      </c>
      <c r="CR98" s="6">
        <v>47</v>
      </c>
      <c r="CS98" s="6">
        <f t="shared" si="59"/>
        <v>60</v>
      </c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</row>
    <row r="99" spans="1:109" s="183" customFormat="1" ht="12.75" customHeight="1">
      <c r="A99" s="45">
        <v>24</v>
      </c>
      <c r="B99" s="26" t="s">
        <v>215</v>
      </c>
      <c r="C99" s="27">
        <v>6436</v>
      </c>
      <c r="D99" s="28" t="s">
        <v>109</v>
      </c>
      <c r="E99" s="17">
        <v>10413</v>
      </c>
      <c r="F99" s="17">
        <v>1</v>
      </c>
      <c r="G99" s="6" t="s">
        <v>65</v>
      </c>
      <c r="H99" s="6">
        <v>1</v>
      </c>
      <c r="I99" s="6">
        <v>3</v>
      </c>
      <c r="J99" s="6">
        <f t="shared" si="30"/>
        <v>4</v>
      </c>
      <c r="K99" s="6" t="s">
        <v>35</v>
      </c>
      <c r="L99" s="6" t="s">
        <v>35</v>
      </c>
      <c r="M99" s="6" t="str">
        <f t="shared" si="31"/>
        <v>0</v>
      </c>
      <c r="N99" s="6">
        <v>4</v>
      </c>
      <c r="O99" s="6">
        <v>5</v>
      </c>
      <c r="P99" s="6">
        <f t="shared" si="32"/>
        <v>9</v>
      </c>
      <c r="Q99" s="6" t="s">
        <v>35</v>
      </c>
      <c r="R99" s="6" t="s">
        <v>35</v>
      </c>
      <c r="S99" s="6" t="str">
        <f t="shared" si="33"/>
        <v>0</v>
      </c>
      <c r="T99" s="6" t="s">
        <v>35</v>
      </c>
      <c r="U99" s="6" t="s">
        <v>35</v>
      </c>
      <c r="V99" s="6" t="str">
        <f t="shared" si="34"/>
        <v>0</v>
      </c>
      <c r="W99" s="6">
        <v>3</v>
      </c>
      <c r="X99" s="6">
        <v>9</v>
      </c>
      <c r="Y99" s="6">
        <f t="shared" si="35"/>
        <v>12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>
        <v>6</v>
      </c>
      <c r="AS99" s="6">
        <v>4</v>
      </c>
      <c r="AT99" s="6">
        <f t="shared" si="42"/>
        <v>10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>
        <v>1</v>
      </c>
      <c r="BB99" s="6">
        <v>1</v>
      </c>
      <c r="BC99" s="6">
        <f t="shared" si="45"/>
        <v>2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>
        <v>3</v>
      </c>
      <c r="CO99" s="6">
        <v>1</v>
      </c>
      <c r="CP99" s="6">
        <f t="shared" si="58"/>
        <v>4</v>
      </c>
      <c r="CQ99" s="6">
        <v>18</v>
      </c>
      <c r="CR99" s="6">
        <v>23</v>
      </c>
      <c r="CS99" s="6">
        <f t="shared" si="59"/>
        <v>41</v>
      </c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</row>
    <row r="100" spans="1:109" s="183" customFormat="1" ht="12.75" customHeight="1">
      <c r="A100" s="45">
        <v>25</v>
      </c>
      <c r="B100" s="26" t="s">
        <v>205</v>
      </c>
      <c r="C100" s="27">
        <v>6608</v>
      </c>
      <c r="D100" s="28" t="s">
        <v>110</v>
      </c>
      <c r="E100" s="17">
        <v>16586</v>
      </c>
      <c r="F100" s="17">
        <v>1</v>
      </c>
      <c r="G100" s="6" t="s">
        <v>65</v>
      </c>
      <c r="H100" s="6">
        <v>2</v>
      </c>
      <c r="I100" s="6">
        <v>5</v>
      </c>
      <c r="J100" s="6">
        <f t="shared" si="30"/>
        <v>7</v>
      </c>
      <c r="K100" s="6">
        <v>1</v>
      </c>
      <c r="L100" s="6">
        <v>4</v>
      </c>
      <c r="M100" s="6">
        <f t="shared" si="31"/>
        <v>5</v>
      </c>
      <c r="N100" s="6">
        <v>4</v>
      </c>
      <c r="O100" s="6">
        <v>4</v>
      </c>
      <c r="P100" s="6">
        <f t="shared" si="32"/>
        <v>8</v>
      </c>
      <c r="Q100" s="6" t="s">
        <v>35</v>
      </c>
      <c r="R100" s="6" t="s">
        <v>35</v>
      </c>
      <c r="S100" s="6" t="str">
        <f t="shared" si="33"/>
        <v>0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>
        <v>4</v>
      </c>
      <c r="Y100" s="6">
        <f t="shared" si="35"/>
        <v>4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 t="s">
        <v>35</v>
      </c>
      <c r="AE100" s="6" t="str">
        <f t="shared" si="37"/>
        <v>0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 t="s">
        <v>35</v>
      </c>
      <c r="AN100" s="6" t="str">
        <f t="shared" si="40"/>
        <v>0</v>
      </c>
      <c r="AO100" s="6" t="s">
        <v>35</v>
      </c>
      <c r="AP100" s="6" t="s">
        <v>35</v>
      </c>
      <c r="AQ100" s="6" t="str">
        <f t="shared" si="41"/>
        <v>0</v>
      </c>
      <c r="AR100" s="6">
        <v>3</v>
      </c>
      <c r="AS100" s="6">
        <v>2</v>
      </c>
      <c r="AT100" s="6">
        <f t="shared" si="42"/>
        <v>5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 t="s">
        <v>35</v>
      </c>
      <c r="BB100" s="6" t="s">
        <v>35</v>
      </c>
      <c r="BC100" s="6" t="str">
        <f t="shared" si="45"/>
        <v>0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>
        <v>10</v>
      </c>
      <c r="CR100" s="6">
        <v>19</v>
      </c>
      <c r="CS100" s="6">
        <f t="shared" si="59"/>
        <v>29</v>
      </c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</row>
    <row r="101" spans="1:109" s="183" customFormat="1" ht="12.75" customHeight="1">
      <c r="A101" s="45">
        <v>25</v>
      </c>
      <c r="B101" s="26" t="s">
        <v>205</v>
      </c>
      <c r="C101" s="27">
        <v>6630</v>
      </c>
      <c r="D101" s="28" t="s">
        <v>111</v>
      </c>
      <c r="E101" s="17">
        <v>18758</v>
      </c>
      <c r="F101" s="17">
        <v>1</v>
      </c>
      <c r="G101" s="6" t="s">
        <v>65</v>
      </c>
      <c r="H101" s="6">
        <v>3</v>
      </c>
      <c r="I101" s="6">
        <v>5</v>
      </c>
      <c r="J101" s="6">
        <f t="shared" si="30"/>
        <v>8</v>
      </c>
      <c r="K101" s="6">
        <v>1</v>
      </c>
      <c r="L101" s="6">
        <v>5</v>
      </c>
      <c r="M101" s="6">
        <f t="shared" si="31"/>
        <v>6</v>
      </c>
      <c r="N101" s="6">
        <v>1</v>
      </c>
      <c r="O101" s="6">
        <v>6</v>
      </c>
      <c r="P101" s="6">
        <f t="shared" si="32"/>
        <v>7</v>
      </c>
      <c r="Q101" s="6" t="s">
        <v>35</v>
      </c>
      <c r="R101" s="6" t="s">
        <v>35</v>
      </c>
      <c r="S101" s="6" t="str">
        <f t="shared" si="33"/>
        <v>0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>
        <v>3</v>
      </c>
      <c r="Y101" s="6">
        <f t="shared" si="35"/>
        <v>3</v>
      </c>
      <c r="Z101" s="6" t="s">
        <v>35</v>
      </c>
      <c r="AA101" s="6" t="s">
        <v>35</v>
      </c>
      <c r="AB101" s="6" t="str">
        <f t="shared" si="36"/>
        <v>0</v>
      </c>
      <c r="AC101" s="6" t="s">
        <v>35</v>
      </c>
      <c r="AD101" s="6" t="s">
        <v>35</v>
      </c>
      <c r="AE101" s="6" t="str">
        <f t="shared" si="37"/>
        <v>0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 t="s">
        <v>35</v>
      </c>
      <c r="AN101" s="6" t="str">
        <f t="shared" si="40"/>
        <v>0</v>
      </c>
      <c r="AO101" s="6" t="s">
        <v>35</v>
      </c>
      <c r="AP101" s="6" t="s">
        <v>35</v>
      </c>
      <c r="AQ101" s="6" t="str">
        <f t="shared" si="41"/>
        <v>0</v>
      </c>
      <c r="AR101" s="6">
        <v>1</v>
      </c>
      <c r="AS101" s="6">
        <v>3</v>
      </c>
      <c r="AT101" s="6">
        <f t="shared" si="42"/>
        <v>4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>
        <v>1</v>
      </c>
      <c r="BB101" s="6">
        <v>2</v>
      </c>
      <c r="BC101" s="6">
        <f t="shared" si="45"/>
        <v>3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>
        <v>7</v>
      </c>
      <c r="CR101" s="6">
        <v>24</v>
      </c>
      <c r="CS101" s="6">
        <f t="shared" si="59"/>
        <v>31</v>
      </c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</row>
    <row r="102" spans="1:109" s="183" customFormat="1" ht="12.75" customHeight="1">
      <c r="A102" s="45">
        <v>25</v>
      </c>
      <c r="B102" s="26" t="s">
        <v>205</v>
      </c>
      <c r="C102" s="27">
        <v>6631</v>
      </c>
      <c r="D102" s="28" t="s">
        <v>112</v>
      </c>
      <c r="E102" s="17">
        <v>16204</v>
      </c>
      <c r="F102" s="17">
        <v>1</v>
      </c>
      <c r="G102" s="6" t="s">
        <v>65</v>
      </c>
      <c r="H102" s="6">
        <v>1</v>
      </c>
      <c r="I102" s="6">
        <v>2</v>
      </c>
      <c r="J102" s="6">
        <f t="shared" si="30"/>
        <v>3</v>
      </c>
      <c r="K102" s="6">
        <v>2</v>
      </c>
      <c r="L102" s="6">
        <v>5</v>
      </c>
      <c r="M102" s="6">
        <f t="shared" si="31"/>
        <v>7</v>
      </c>
      <c r="N102" s="6">
        <v>2</v>
      </c>
      <c r="O102" s="6">
        <v>5</v>
      </c>
      <c r="P102" s="6">
        <f t="shared" si="32"/>
        <v>7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>
        <v>2</v>
      </c>
      <c r="X102" s="6">
        <v>5</v>
      </c>
      <c r="Y102" s="6">
        <f t="shared" si="35"/>
        <v>7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>
        <v>2</v>
      </c>
      <c r="AS102" s="6">
        <v>1</v>
      </c>
      <c r="AT102" s="6">
        <f t="shared" si="42"/>
        <v>3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>
        <v>1</v>
      </c>
      <c r="BB102" s="6">
        <v>1</v>
      </c>
      <c r="BC102" s="6">
        <f t="shared" si="45"/>
        <v>2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>
        <v>10</v>
      </c>
      <c r="CR102" s="6">
        <v>19</v>
      </c>
      <c r="CS102" s="6">
        <f t="shared" si="59"/>
        <v>29</v>
      </c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</row>
    <row r="103" spans="1:109" s="183" customFormat="1" ht="12.75" customHeight="1">
      <c r="A103" s="45">
        <v>25</v>
      </c>
      <c r="B103" s="26" t="s">
        <v>205</v>
      </c>
      <c r="C103" s="27">
        <v>6640</v>
      </c>
      <c r="D103" s="28" t="s">
        <v>122</v>
      </c>
      <c r="E103" s="17">
        <v>11767</v>
      </c>
      <c r="F103" s="17">
        <v>1</v>
      </c>
      <c r="G103" s="6" t="s">
        <v>65</v>
      </c>
      <c r="H103" s="6">
        <v>2</v>
      </c>
      <c r="I103" s="6">
        <v>6</v>
      </c>
      <c r="J103" s="6">
        <f t="shared" si="30"/>
        <v>8</v>
      </c>
      <c r="K103" s="6">
        <v>2</v>
      </c>
      <c r="L103" s="6">
        <v>2</v>
      </c>
      <c r="M103" s="6">
        <f t="shared" si="31"/>
        <v>4</v>
      </c>
      <c r="N103" s="6">
        <v>3</v>
      </c>
      <c r="O103" s="6">
        <v>4</v>
      </c>
      <c r="P103" s="6">
        <f t="shared" si="32"/>
        <v>7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>
        <v>3</v>
      </c>
      <c r="X103" s="6">
        <v>3</v>
      </c>
      <c r="Y103" s="6">
        <f t="shared" si="35"/>
        <v>6</v>
      </c>
      <c r="Z103" s="6" t="s">
        <v>35</v>
      </c>
      <c r="AA103" s="6" t="s">
        <v>35</v>
      </c>
      <c r="AB103" s="6" t="str">
        <f t="shared" si="36"/>
        <v>0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 t="s">
        <v>35</v>
      </c>
      <c r="BB103" s="6" t="s">
        <v>35</v>
      </c>
      <c r="BC103" s="6" t="str">
        <f t="shared" si="45"/>
        <v>0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 t="s">
        <v>35</v>
      </c>
      <c r="BL103" s="6" t="str">
        <f t="shared" si="48"/>
        <v>0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>
        <v>10</v>
      </c>
      <c r="CR103" s="6">
        <v>15</v>
      </c>
      <c r="CS103" s="6">
        <f t="shared" si="59"/>
        <v>25</v>
      </c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</row>
    <row r="104" spans="1:109" s="183" customFormat="1" ht="12.75" customHeight="1">
      <c r="A104" s="45">
        <v>25</v>
      </c>
      <c r="B104" s="26" t="s">
        <v>205</v>
      </c>
      <c r="C104" s="27">
        <v>6644</v>
      </c>
      <c r="D104" s="28" t="s">
        <v>160</v>
      </c>
      <c r="E104" s="17">
        <v>10502</v>
      </c>
      <c r="F104" s="17">
        <v>1</v>
      </c>
      <c r="G104" s="6" t="s">
        <v>65</v>
      </c>
      <c r="H104" s="6">
        <v>2</v>
      </c>
      <c r="I104" s="6">
        <v>3</v>
      </c>
      <c r="J104" s="6">
        <f t="shared" si="30"/>
        <v>5</v>
      </c>
      <c r="K104" s="6">
        <v>2</v>
      </c>
      <c r="L104" s="6">
        <v>4</v>
      </c>
      <c r="M104" s="6">
        <f t="shared" si="31"/>
        <v>6</v>
      </c>
      <c r="N104" s="6" t="s">
        <v>35</v>
      </c>
      <c r="O104" s="6">
        <v>3</v>
      </c>
      <c r="P104" s="6">
        <f t="shared" si="32"/>
        <v>3</v>
      </c>
      <c r="Q104" s="6" t="s">
        <v>35</v>
      </c>
      <c r="R104" s="6" t="s">
        <v>35</v>
      </c>
      <c r="S104" s="6" t="str">
        <f t="shared" si="33"/>
        <v>0</v>
      </c>
      <c r="T104" s="6" t="s">
        <v>35</v>
      </c>
      <c r="U104" s="6" t="s">
        <v>35</v>
      </c>
      <c r="V104" s="6" t="str">
        <f t="shared" si="34"/>
        <v>0</v>
      </c>
      <c r="W104" s="6">
        <v>1</v>
      </c>
      <c r="X104" s="6">
        <v>5</v>
      </c>
      <c r="Y104" s="6">
        <f t="shared" si="35"/>
        <v>6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 t="s">
        <v>35</v>
      </c>
      <c r="AE104" s="6" t="str">
        <f t="shared" si="37"/>
        <v>0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 t="s">
        <v>35</v>
      </c>
      <c r="AN104" s="6" t="str">
        <f t="shared" si="40"/>
        <v>0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>
        <v>1</v>
      </c>
      <c r="BB104" s="6">
        <v>2</v>
      </c>
      <c r="BC104" s="6">
        <f t="shared" si="45"/>
        <v>3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>
        <v>1</v>
      </c>
      <c r="CO104" s="6">
        <v>1</v>
      </c>
      <c r="CP104" s="6">
        <f t="shared" si="58"/>
        <v>2</v>
      </c>
      <c r="CQ104" s="6">
        <v>7</v>
      </c>
      <c r="CR104" s="6">
        <v>18</v>
      </c>
      <c r="CS104" s="6">
        <f t="shared" si="59"/>
        <v>25</v>
      </c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</row>
    <row r="105" spans="1:109" s="183" customFormat="1" ht="12.75" customHeight="1">
      <c r="A105" s="29">
        <v>26</v>
      </c>
      <c r="B105" s="39" t="s">
        <v>221</v>
      </c>
      <c r="C105" s="36">
        <v>6711</v>
      </c>
      <c r="D105" s="37" t="s">
        <v>113</v>
      </c>
      <c r="E105" s="48">
        <v>11396</v>
      </c>
      <c r="F105" s="48">
        <v>1</v>
      </c>
      <c r="G105" s="40" t="s">
        <v>65</v>
      </c>
      <c r="H105" s="40">
        <v>3</v>
      </c>
      <c r="I105" s="40">
        <v>5</v>
      </c>
      <c r="J105" s="40">
        <f t="shared" si="30"/>
        <v>8</v>
      </c>
      <c r="K105" s="40">
        <v>3</v>
      </c>
      <c r="L105" s="40">
        <v>5</v>
      </c>
      <c r="M105" s="40">
        <f t="shared" si="31"/>
        <v>8</v>
      </c>
      <c r="N105" s="40">
        <v>6</v>
      </c>
      <c r="O105" s="40">
        <v>9</v>
      </c>
      <c r="P105" s="40">
        <f t="shared" si="32"/>
        <v>15</v>
      </c>
      <c r="Q105" s="40" t="s">
        <v>35</v>
      </c>
      <c r="R105" s="40" t="s">
        <v>35</v>
      </c>
      <c r="S105" s="40" t="str">
        <f t="shared" si="33"/>
        <v>0</v>
      </c>
      <c r="T105" s="40" t="s">
        <v>35</v>
      </c>
      <c r="U105" s="40" t="s">
        <v>35</v>
      </c>
      <c r="V105" s="40" t="str">
        <f t="shared" si="34"/>
        <v>0</v>
      </c>
      <c r="W105" s="40" t="s">
        <v>35</v>
      </c>
      <c r="X105" s="40" t="s">
        <v>35</v>
      </c>
      <c r="Y105" s="40" t="str">
        <f t="shared" si="35"/>
        <v>0</v>
      </c>
      <c r="Z105" s="40" t="s">
        <v>35</v>
      </c>
      <c r="AA105" s="40" t="s">
        <v>35</v>
      </c>
      <c r="AB105" s="40" t="str">
        <f t="shared" si="36"/>
        <v>0</v>
      </c>
      <c r="AC105" s="40" t="s">
        <v>35</v>
      </c>
      <c r="AD105" s="40" t="s">
        <v>35</v>
      </c>
      <c r="AE105" s="40" t="str">
        <f t="shared" si="37"/>
        <v>0</v>
      </c>
      <c r="AF105" s="40" t="s">
        <v>35</v>
      </c>
      <c r="AG105" s="40" t="s">
        <v>35</v>
      </c>
      <c r="AH105" s="40" t="str">
        <f t="shared" si="38"/>
        <v>0</v>
      </c>
      <c r="AI105" s="40" t="s">
        <v>35</v>
      </c>
      <c r="AJ105" s="40" t="s">
        <v>35</v>
      </c>
      <c r="AK105" s="40" t="str">
        <f t="shared" si="39"/>
        <v>0</v>
      </c>
      <c r="AL105" s="40" t="s">
        <v>35</v>
      </c>
      <c r="AM105" s="40" t="s">
        <v>35</v>
      </c>
      <c r="AN105" s="40" t="str">
        <f t="shared" si="40"/>
        <v>0</v>
      </c>
      <c r="AO105" s="40" t="s">
        <v>35</v>
      </c>
      <c r="AP105" s="40" t="s">
        <v>35</v>
      </c>
      <c r="AQ105" s="40" t="str">
        <f t="shared" si="41"/>
        <v>0</v>
      </c>
      <c r="AR105" s="40" t="s">
        <v>35</v>
      </c>
      <c r="AS105" s="40" t="s">
        <v>35</v>
      </c>
      <c r="AT105" s="40" t="str">
        <f t="shared" si="42"/>
        <v>0</v>
      </c>
      <c r="AU105" s="40" t="s">
        <v>35</v>
      </c>
      <c r="AV105" s="40" t="s">
        <v>35</v>
      </c>
      <c r="AW105" s="40" t="str">
        <f t="shared" si="43"/>
        <v>0</v>
      </c>
      <c r="AX105" s="40" t="s">
        <v>35</v>
      </c>
      <c r="AY105" s="40" t="s">
        <v>35</v>
      </c>
      <c r="AZ105" s="40" t="str">
        <f t="shared" si="44"/>
        <v>0</v>
      </c>
      <c r="BA105" s="40" t="s">
        <v>35</v>
      </c>
      <c r="BB105" s="40" t="s">
        <v>35</v>
      </c>
      <c r="BC105" s="40" t="str">
        <f t="shared" si="45"/>
        <v>0</v>
      </c>
      <c r="BD105" s="40">
        <v>2</v>
      </c>
      <c r="BE105" s="40">
        <v>4</v>
      </c>
      <c r="BF105" s="40">
        <f t="shared" si="46"/>
        <v>6</v>
      </c>
      <c r="BG105" s="40" t="s">
        <v>35</v>
      </c>
      <c r="BH105" s="40" t="s">
        <v>35</v>
      </c>
      <c r="BI105" s="40" t="str">
        <f t="shared" si="47"/>
        <v>0</v>
      </c>
      <c r="BJ105" s="40" t="s">
        <v>35</v>
      </c>
      <c r="BK105" s="40" t="s">
        <v>35</v>
      </c>
      <c r="BL105" s="40" t="str">
        <f t="shared" si="48"/>
        <v>0</v>
      </c>
      <c r="BM105" s="40" t="s">
        <v>35</v>
      </c>
      <c r="BN105" s="40" t="s">
        <v>35</v>
      </c>
      <c r="BO105" s="40" t="str">
        <f t="shared" si="49"/>
        <v>0</v>
      </c>
      <c r="BP105" s="40" t="s">
        <v>35</v>
      </c>
      <c r="BQ105" s="40" t="s">
        <v>35</v>
      </c>
      <c r="BR105" s="40" t="str">
        <f t="shared" si="50"/>
        <v>0</v>
      </c>
      <c r="BS105" s="40" t="s">
        <v>35</v>
      </c>
      <c r="BT105" s="40" t="s">
        <v>35</v>
      </c>
      <c r="BU105" s="40" t="str">
        <f t="shared" si="51"/>
        <v>0</v>
      </c>
      <c r="BV105" s="40" t="s">
        <v>35</v>
      </c>
      <c r="BW105" s="40" t="s">
        <v>35</v>
      </c>
      <c r="BX105" s="40" t="str">
        <f t="shared" si="52"/>
        <v>0</v>
      </c>
      <c r="BY105" s="40" t="s">
        <v>35</v>
      </c>
      <c r="BZ105" s="40" t="s">
        <v>35</v>
      </c>
      <c r="CA105" s="40" t="str">
        <f t="shared" si="53"/>
        <v>0</v>
      </c>
      <c r="CB105" s="40" t="s">
        <v>35</v>
      </c>
      <c r="CC105" s="40" t="s">
        <v>35</v>
      </c>
      <c r="CD105" s="40" t="str">
        <f t="shared" si="54"/>
        <v>0</v>
      </c>
      <c r="CE105" s="40" t="s">
        <v>35</v>
      </c>
      <c r="CF105" s="40" t="s">
        <v>35</v>
      </c>
      <c r="CG105" s="40" t="str">
        <f t="shared" si="55"/>
        <v>0</v>
      </c>
      <c r="CH105" s="40" t="s">
        <v>35</v>
      </c>
      <c r="CI105" s="40" t="s">
        <v>35</v>
      </c>
      <c r="CJ105" s="40" t="str">
        <f t="shared" si="56"/>
        <v>0</v>
      </c>
      <c r="CK105" s="40" t="s">
        <v>35</v>
      </c>
      <c r="CL105" s="40" t="s">
        <v>35</v>
      </c>
      <c r="CM105" s="40" t="str">
        <f t="shared" si="57"/>
        <v>0</v>
      </c>
      <c r="CN105" s="40">
        <v>1</v>
      </c>
      <c r="CO105" s="40">
        <v>13</v>
      </c>
      <c r="CP105" s="40">
        <f t="shared" si="58"/>
        <v>14</v>
      </c>
      <c r="CQ105" s="40">
        <v>15</v>
      </c>
      <c r="CR105" s="40">
        <v>36</v>
      </c>
      <c r="CS105" s="40">
        <f t="shared" si="59"/>
        <v>51</v>
      </c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</row>
    <row r="106" spans="1:109" s="183" customFormat="1" ht="3.75" customHeight="1">
      <c r="J106" s="6" t="str">
        <f t="shared" si="30"/>
        <v>0</v>
      </c>
      <c r="M106" s="6" t="str">
        <f t="shared" si="31"/>
        <v>0</v>
      </c>
      <c r="P106" s="6" t="str">
        <f t="shared" si="32"/>
        <v>0</v>
      </c>
      <c r="S106" s="6" t="str">
        <f t="shared" si="33"/>
        <v>0</v>
      </c>
      <c r="V106" s="6" t="str">
        <f t="shared" si="34"/>
        <v>0</v>
      </c>
      <c r="Y106" s="6" t="str">
        <f t="shared" si="35"/>
        <v>0</v>
      </c>
      <c r="AB106" s="6" t="str">
        <f t="shared" si="36"/>
        <v>0</v>
      </c>
      <c r="AE106" s="6" t="str">
        <f t="shared" si="37"/>
        <v>0</v>
      </c>
      <c r="AH106" s="6" t="str">
        <f t="shared" si="38"/>
        <v>0</v>
      </c>
      <c r="AK106" s="6" t="str">
        <f t="shared" si="39"/>
        <v>0</v>
      </c>
      <c r="AN106" s="6" t="str">
        <f t="shared" si="40"/>
        <v>0</v>
      </c>
      <c r="AQ106" s="6" t="str">
        <f t="shared" si="41"/>
        <v>0</v>
      </c>
      <c r="AT106" s="6" t="str">
        <f t="shared" si="42"/>
        <v>0</v>
      </c>
      <c r="AW106" s="6" t="str">
        <f t="shared" si="43"/>
        <v>0</v>
      </c>
      <c r="AZ106" s="6" t="str">
        <f t="shared" si="44"/>
        <v>0</v>
      </c>
      <c r="BC106" s="6" t="str">
        <f t="shared" si="45"/>
        <v>0</v>
      </c>
      <c r="BF106" s="6" t="str">
        <f t="shared" si="46"/>
        <v>0</v>
      </c>
      <c r="BI106" s="6" t="str">
        <f t="shared" si="47"/>
        <v>0</v>
      </c>
      <c r="BL106" s="6" t="str">
        <f t="shared" si="48"/>
        <v>0</v>
      </c>
      <c r="BO106" s="6" t="str">
        <f t="shared" si="49"/>
        <v>0</v>
      </c>
      <c r="BR106" s="6" t="str">
        <f t="shared" si="50"/>
        <v>0</v>
      </c>
      <c r="BU106" s="6" t="str">
        <f t="shared" si="51"/>
        <v>0</v>
      </c>
      <c r="BX106" s="6" t="str">
        <f t="shared" si="52"/>
        <v>0</v>
      </c>
      <c r="CA106" s="6" t="str">
        <f t="shared" si="53"/>
        <v>0</v>
      </c>
      <c r="CD106" s="6" t="str">
        <f t="shared" si="54"/>
        <v>0</v>
      </c>
      <c r="CG106" s="6" t="str">
        <f t="shared" si="55"/>
        <v>0</v>
      </c>
      <c r="CJ106" s="6" t="str">
        <f t="shared" si="56"/>
        <v>0</v>
      </c>
      <c r="CM106" s="6" t="str">
        <f t="shared" si="57"/>
        <v>0</v>
      </c>
      <c r="CP106" s="6" t="str">
        <f t="shared" si="58"/>
        <v>0</v>
      </c>
      <c r="CS106" s="6" t="str">
        <f t="shared" si="59"/>
        <v>0</v>
      </c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</row>
    <row r="107" spans="1:109" s="183" customFormat="1" ht="12.75" customHeight="1">
      <c r="A107" s="7" t="s">
        <v>123</v>
      </c>
      <c r="J107" s="6"/>
      <c r="M107" s="6"/>
      <c r="P107" s="6"/>
      <c r="S107" s="6"/>
      <c r="V107" s="6"/>
      <c r="Y107" s="6"/>
      <c r="AB107" s="6"/>
      <c r="AE107" s="6"/>
      <c r="AH107" s="6"/>
      <c r="AK107" s="6"/>
      <c r="AN107" s="6"/>
      <c r="AQ107" s="6"/>
      <c r="AT107" s="6"/>
      <c r="AW107" s="6"/>
      <c r="AZ107" s="6"/>
      <c r="BC107" s="6"/>
      <c r="BF107" s="6"/>
      <c r="BI107" s="6"/>
      <c r="BL107" s="6"/>
      <c r="BO107" s="6"/>
      <c r="BR107" s="6"/>
      <c r="BU107" s="6"/>
      <c r="BX107" s="6"/>
      <c r="CA107" s="6"/>
      <c r="CD107" s="6"/>
      <c r="CG107" s="6"/>
      <c r="CJ107" s="6"/>
      <c r="CM107" s="6"/>
      <c r="CP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</row>
    <row r="108" spans="1:109" s="183" customFormat="1" ht="12.75" customHeight="1">
      <c r="A108" s="7" t="s">
        <v>229</v>
      </c>
      <c r="J108" s="6"/>
      <c r="M108" s="6"/>
      <c r="P108" s="6"/>
      <c r="S108" s="6"/>
      <c r="V108" s="6"/>
      <c r="Y108" s="6"/>
      <c r="AB108" s="6"/>
      <c r="AE108" s="6"/>
      <c r="AH108" s="6"/>
      <c r="AK108" s="6"/>
      <c r="AN108" s="6"/>
      <c r="AQ108" s="6"/>
      <c r="AT108" s="6"/>
      <c r="AW108" s="6"/>
      <c r="AZ108" s="6"/>
      <c r="BC108" s="6"/>
      <c r="BF108" s="6"/>
      <c r="BI108" s="6"/>
      <c r="BL108" s="6"/>
      <c r="BO108" s="6"/>
      <c r="BR108" s="6"/>
      <c r="BU108" s="6"/>
      <c r="BX108" s="6"/>
      <c r="CA108" s="6"/>
      <c r="CD108" s="6"/>
      <c r="CG108" s="6"/>
      <c r="CJ108" s="6"/>
      <c r="CM108" s="6"/>
      <c r="CP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</row>
    <row r="109" spans="1:109" s="183" customFormat="1" ht="12.75" customHeight="1">
      <c r="A109" s="7" t="s">
        <v>161</v>
      </c>
      <c r="J109" s="6"/>
      <c r="M109" s="6"/>
      <c r="P109" s="6"/>
      <c r="S109" s="6"/>
      <c r="V109" s="6"/>
      <c r="Y109" s="6"/>
      <c r="AB109" s="6"/>
      <c r="AE109" s="6"/>
      <c r="AH109" s="6"/>
      <c r="AK109" s="6"/>
      <c r="AN109" s="6"/>
      <c r="AQ109" s="6"/>
      <c r="AT109" s="6"/>
      <c r="AW109" s="6"/>
      <c r="AZ109" s="6"/>
      <c r="BC109" s="6"/>
      <c r="BF109" s="6"/>
      <c r="BI109" s="6"/>
      <c r="BL109" s="6"/>
      <c r="BO109" s="6"/>
      <c r="BR109" s="6"/>
      <c r="BU109" s="6"/>
      <c r="BX109" s="6"/>
      <c r="CA109" s="6"/>
      <c r="CD109" s="6"/>
      <c r="CG109" s="6"/>
      <c r="CJ109" s="6"/>
      <c r="CM109" s="6"/>
      <c r="CP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</row>
    <row r="110" spans="1:109" s="183" customFormat="1" ht="12.75" customHeight="1">
      <c r="A110" s="7" t="s">
        <v>262</v>
      </c>
      <c r="J110" s="6"/>
      <c r="M110" s="6"/>
      <c r="P110" s="6"/>
      <c r="S110" s="6"/>
      <c r="V110" s="6"/>
      <c r="Y110" s="6"/>
      <c r="AB110" s="6"/>
      <c r="AE110" s="6"/>
      <c r="AH110" s="6"/>
      <c r="AK110" s="6"/>
      <c r="AN110" s="6"/>
      <c r="AQ110" s="6"/>
      <c r="AT110" s="6"/>
      <c r="AW110" s="6"/>
      <c r="AZ110" s="6"/>
      <c r="BC110" s="6"/>
      <c r="BF110" s="6"/>
      <c r="BI110" s="6"/>
      <c r="BL110" s="6"/>
      <c r="BO110" s="6"/>
      <c r="BR110" s="6"/>
      <c r="BU110" s="6"/>
      <c r="BX110" s="6"/>
      <c r="CA110" s="6"/>
      <c r="CD110" s="6"/>
      <c r="CG110" s="6"/>
      <c r="CJ110" s="6"/>
      <c r="CM110" s="6"/>
      <c r="CP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</row>
    <row r="111" spans="1:109" s="183" customFormat="1" ht="12.75" customHeight="1">
      <c r="A111" s="8" t="s">
        <v>116</v>
      </c>
      <c r="B111" s="50"/>
      <c r="C111" s="17"/>
      <c r="D111" s="17"/>
      <c r="E111" s="17"/>
      <c r="F111" s="17"/>
      <c r="G111" s="1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</row>
    <row r="112" spans="1:109" s="183" customFormat="1" ht="12.75" customHeight="1">
      <c r="A112" s="8" t="s">
        <v>264</v>
      </c>
      <c r="B112" s="50"/>
      <c r="C112" s="17"/>
      <c r="D112" s="17"/>
      <c r="E112" s="17"/>
      <c r="F112" s="17"/>
      <c r="G112" s="1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</row>
    <row r="113" spans="1:105" s="183" customFormat="1" ht="12.75" customHeight="1">
      <c r="A113" s="8" t="s">
        <v>117</v>
      </c>
      <c r="B113" s="50"/>
      <c r="C113" s="17"/>
      <c r="D113" s="17"/>
      <c r="E113" s="17"/>
      <c r="F113" s="17"/>
      <c r="G113" s="1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</row>
    <row r="114" spans="1:105" s="24" customFormat="1" ht="12.75" customHeight="1">
      <c r="A114" s="17"/>
      <c r="B114" s="50"/>
      <c r="C114" s="17"/>
      <c r="D114" s="17"/>
      <c r="E114" s="17"/>
      <c r="F114" s="17"/>
      <c r="G114" s="1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</row>
    <row r="115" spans="1:105" s="24" customFormat="1" ht="12.75" customHeight="1">
      <c r="A115" s="17"/>
      <c r="B115" s="50"/>
      <c r="C115" s="17"/>
      <c r="D115" s="17"/>
      <c r="E115" s="17"/>
      <c r="F115" s="17"/>
      <c r="G115" s="1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</row>
    <row r="116" spans="1:105" s="24" customFormat="1" ht="12.75" customHeight="1">
      <c r="A116" s="17"/>
      <c r="B116" s="50"/>
      <c r="C116" s="17"/>
      <c r="D116" s="17"/>
      <c r="E116" s="17"/>
      <c r="F116" s="17"/>
      <c r="G116" s="1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</row>
    <row r="117" spans="1:105" s="24" customFormat="1" ht="12.75" customHeight="1">
      <c r="A117" s="17"/>
      <c r="B117" s="50"/>
      <c r="C117" s="17"/>
      <c r="D117" s="17"/>
      <c r="E117" s="17"/>
      <c r="F117" s="17"/>
      <c r="G117" s="1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</row>
    <row r="118" spans="1:105" s="24" customFormat="1" ht="12.75" customHeight="1">
      <c r="A118" s="17"/>
      <c r="B118" s="50"/>
      <c r="C118" s="17"/>
      <c r="D118" s="17"/>
      <c r="E118" s="17"/>
      <c r="F118" s="17"/>
      <c r="G118" s="1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</row>
    <row r="119" spans="1:105" s="24" customFormat="1" ht="12.75" customHeight="1">
      <c r="A119" s="17"/>
      <c r="B119" s="50"/>
      <c r="C119" s="17"/>
      <c r="D119" s="17"/>
      <c r="E119" s="17"/>
      <c r="F119" s="17"/>
      <c r="G119" s="1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</row>
    <row r="120" spans="1:105" s="24" customFormat="1" ht="12.75" customHeight="1">
      <c r="A120" s="17"/>
      <c r="B120" s="50"/>
      <c r="C120" s="17"/>
      <c r="D120" s="17"/>
      <c r="E120" s="17"/>
      <c r="F120" s="17"/>
      <c r="G120" s="1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</row>
    <row r="121" spans="1:105" s="24" customFormat="1" ht="12.75" customHeight="1">
      <c r="A121" s="17"/>
      <c r="B121" s="50"/>
      <c r="C121" s="17"/>
      <c r="D121" s="17"/>
      <c r="E121" s="17"/>
      <c r="F121" s="17"/>
      <c r="G121" s="1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</row>
    <row r="122" spans="1:105" s="24" customFormat="1" ht="12.75" customHeight="1">
      <c r="A122" s="17"/>
      <c r="B122" s="50"/>
      <c r="C122" s="17"/>
      <c r="D122" s="17"/>
      <c r="E122" s="17"/>
      <c r="F122" s="17"/>
      <c r="G122" s="1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</row>
    <row r="123" spans="1:105" s="24" customFormat="1" ht="12.75" customHeight="1">
      <c r="A123" s="17"/>
      <c r="B123" s="50"/>
      <c r="C123" s="17"/>
      <c r="D123" s="17"/>
      <c r="E123" s="17"/>
      <c r="F123" s="17"/>
      <c r="G123" s="1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</row>
    <row r="124" spans="1:105" s="24" customFormat="1" ht="12.75" customHeight="1">
      <c r="A124" s="17"/>
      <c r="B124" s="50"/>
      <c r="C124" s="17"/>
      <c r="D124" s="17"/>
      <c r="E124" s="17"/>
      <c r="F124" s="17"/>
      <c r="G124" s="1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</row>
    <row r="125" spans="1:105" s="24" customFormat="1" ht="12.75" customHeight="1">
      <c r="A125" s="17"/>
      <c r="B125" s="50"/>
      <c r="C125" s="17"/>
      <c r="D125" s="17"/>
      <c r="E125" s="17"/>
      <c r="F125" s="17"/>
      <c r="G125" s="1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</row>
    <row r="126" spans="1:105" s="24" customFormat="1" ht="12.75" customHeight="1">
      <c r="A126" s="17"/>
      <c r="B126" s="50"/>
      <c r="C126" s="17"/>
      <c r="D126" s="17"/>
      <c r="E126" s="17"/>
      <c r="F126" s="17"/>
      <c r="G126" s="1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</row>
    <row r="127" spans="1:105" s="24" customFormat="1" ht="12.75" customHeight="1">
      <c r="A127" s="17"/>
      <c r="B127" s="50"/>
      <c r="C127" s="17"/>
      <c r="D127" s="17"/>
      <c r="E127" s="17"/>
      <c r="F127" s="17"/>
      <c r="G127" s="1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</row>
    <row r="128" spans="1:105" s="24" customFormat="1" ht="12.75" customHeight="1">
      <c r="A128" s="17"/>
      <c r="B128" s="50"/>
      <c r="C128" s="17"/>
      <c r="D128" s="17"/>
      <c r="E128" s="17"/>
      <c r="F128" s="17"/>
      <c r="G128" s="1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</row>
    <row r="129" spans="1:105" s="24" customFormat="1" ht="12.75" customHeight="1">
      <c r="A129" s="17"/>
      <c r="B129" s="50"/>
      <c r="C129" s="17"/>
      <c r="D129" s="17"/>
      <c r="E129" s="17"/>
      <c r="F129" s="17"/>
      <c r="G129" s="1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</row>
    <row r="130" spans="1:105" s="24" customFormat="1" ht="12.75" customHeight="1">
      <c r="A130" s="17"/>
      <c r="B130" s="50"/>
      <c r="C130" s="17"/>
      <c r="D130" s="17"/>
      <c r="E130" s="17"/>
      <c r="F130" s="17"/>
      <c r="G130" s="1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</row>
    <row r="131" spans="1:105" s="24" customFormat="1" ht="12.75" customHeight="1">
      <c r="A131" s="17"/>
      <c r="B131" s="50"/>
      <c r="C131" s="17"/>
      <c r="D131" s="17"/>
      <c r="E131" s="17"/>
      <c r="F131" s="17"/>
      <c r="G131" s="1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</row>
    <row r="132" spans="1:105" s="24" customFormat="1" ht="12.75" customHeight="1">
      <c r="A132" s="17"/>
      <c r="B132" s="50"/>
      <c r="C132" s="17"/>
      <c r="D132" s="17"/>
      <c r="E132" s="17"/>
      <c r="F132" s="17"/>
      <c r="G132" s="1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</row>
    <row r="133" spans="1:105" s="24" customFormat="1" ht="12.75" customHeight="1">
      <c r="A133" s="17"/>
      <c r="B133" s="50"/>
      <c r="C133" s="17"/>
      <c r="D133" s="17"/>
      <c r="E133" s="17"/>
      <c r="F133" s="17"/>
      <c r="G133" s="1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</row>
    <row r="134" spans="1:105" s="24" customFormat="1" ht="12.75" customHeight="1">
      <c r="A134" s="17"/>
      <c r="B134" s="50"/>
      <c r="C134" s="17"/>
      <c r="D134" s="17"/>
      <c r="E134" s="17"/>
      <c r="F134" s="17"/>
      <c r="G134" s="1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</row>
    <row r="135" spans="1:105" s="24" customFormat="1" ht="12.75" customHeight="1">
      <c r="A135" s="17"/>
      <c r="B135" s="50"/>
      <c r="C135" s="17"/>
      <c r="D135" s="17"/>
      <c r="E135" s="17"/>
      <c r="F135" s="17"/>
      <c r="G135" s="1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</row>
    <row r="136" spans="1:105" s="24" customFormat="1" ht="12.75" customHeight="1">
      <c r="A136" s="17"/>
      <c r="B136" s="50"/>
      <c r="C136" s="17"/>
      <c r="D136" s="17"/>
      <c r="E136" s="17"/>
      <c r="F136" s="17"/>
      <c r="G136" s="1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</row>
    <row r="137" spans="1:105" s="24" customFormat="1" ht="12.75" customHeight="1">
      <c r="A137" s="17"/>
      <c r="B137" s="50"/>
      <c r="C137" s="17"/>
      <c r="D137" s="17"/>
      <c r="E137" s="17"/>
      <c r="F137" s="17"/>
      <c r="G137" s="1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</row>
    <row r="138" spans="1:105" s="24" customFormat="1" ht="12.75" customHeight="1">
      <c r="A138" s="17"/>
      <c r="B138" s="50"/>
      <c r="C138" s="17"/>
      <c r="D138" s="17"/>
      <c r="E138" s="17"/>
      <c r="F138" s="17"/>
      <c r="G138" s="1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</row>
    <row r="139" spans="1:105" s="24" customFormat="1" ht="12.75" customHeight="1">
      <c r="A139" s="17"/>
      <c r="B139" s="50"/>
      <c r="C139" s="17"/>
      <c r="D139" s="17"/>
      <c r="E139" s="17"/>
      <c r="F139" s="17"/>
      <c r="G139" s="1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</row>
    <row r="140" spans="1:105" s="24" customFormat="1" ht="12.75" customHeight="1">
      <c r="A140" s="17"/>
      <c r="B140" s="50"/>
      <c r="C140" s="17"/>
      <c r="D140" s="17"/>
      <c r="E140" s="17"/>
      <c r="F140" s="17"/>
      <c r="G140" s="1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</row>
    <row r="141" spans="1:105" s="24" customFormat="1" ht="12.75" customHeight="1">
      <c r="A141" s="17"/>
      <c r="B141" s="50"/>
      <c r="C141" s="17"/>
      <c r="D141" s="17"/>
      <c r="E141" s="17"/>
      <c r="F141" s="17"/>
      <c r="G141" s="1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</row>
    <row r="142" spans="1:105" ht="12.75" customHeight="1">
      <c r="A142" s="17"/>
      <c r="B142" s="50"/>
      <c r="C142" s="17"/>
      <c r="D142" s="17"/>
      <c r="E142" s="17"/>
      <c r="F142" s="17"/>
      <c r="G142" s="1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</row>
    <row r="143" spans="1:105" ht="12.75" customHeight="1">
      <c r="A143" s="17"/>
      <c r="B143" s="50"/>
      <c r="C143" s="17"/>
      <c r="D143" s="17"/>
      <c r="E143" s="17"/>
      <c r="F143" s="17"/>
      <c r="G143" s="1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</row>
    <row r="144" spans="1:105" ht="12.75" customHeight="1">
      <c r="A144" s="17"/>
      <c r="B144" s="50"/>
      <c r="C144" s="17"/>
      <c r="D144" s="17"/>
      <c r="E144" s="17"/>
      <c r="F144" s="17"/>
      <c r="G144" s="1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</row>
    <row r="145" spans="1:120" ht="12.75" customHeight="1">
      <c r="A145" s="17"/>
      <c r="B145" s="50"/>
      <c r="C145" s="17"/>
      <c r="D145" s="17"/>
      <c r="E145" s="17"/>
      <c r="F145" s="17"/>
      <c r="G145" s="1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</row>
    <row r="146" spans="1:120" ht="12.75" customHeight="1">
      <c r="A146" s="17"/>
      <c r="B146" s="50"/>
      <c r="C146" s="17"/>
      <c r="D146" s="17"/>
      <c r="E146" s="17"/>
      <c r="F146" s="17"/>
      <c r="G146" s="1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</row>
    <row r="147" spans="1:120" ht="3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6"/>
      <c r="K147" s="24"/>
      <c r="L147" s="24"/>
      <c r="M147" s="6"/>
      <c r="N147" s="24"/>
      <c r="O147" s="24"/>
      <c r="P147" s="6"/>
      <c r="Q147" s="24"/>
      <c r="R147" s="24"/>
      <c r="S147" s="6"/>
      <c r="T147" s="24"/>
      <c r="U147" s="24"/>
      <c r="V147" s="6"/>
      <c r="W147" s="24"/>
      <c r="X147" s="24"/>
      <c r="Y147" s="6"/>
      <c r="Z147" s="24"/>
      <c r="AA147" s="24"/>
      <c r="AB147" s="6"/>
      <c r="AC147" s="24"/>
      <c r="AD147" s="24"/>
      <c r="AE147" s="6"/>
      <c r="AF147" s="24"/>
      <c r="AG147" s="24"/>
      <c r="AH147" s="6"/>
      <c r="AI147" s="24"/>
      <c r="AJ147" s="24"/>
      <c r="AK147" s="6"/>
      <c r="AL147" s="24"/>
      <c r="AM147" s="24"/>
      <c r="AN147" s="6"/>
      <c r="AO147" s="24"/>
      <c r="AP147" s="24"/>
      <c r="AQ147" s="6"/>
      <c r="AR147" s="6"/>
      <c r="AS147" s="6"/>
      <c r="AT147" s="6"/>
      <c r="AU147" s="24"/>
      <c r="AV147" s="24"/>
      <c r="AW147" s="6"/>
      <c r="AX147" s="24"/>
      <c r="AY147" s="24"/>
      <c r="AZ147" s="6"/>
      <c r="BA147" s="24"/>
      <c r="BB147" s="24"/>
      <c r="BC147" s="6"/>
      <c r="BD147" s="24"/>
      <c r="BE147" s="24"/>
      <c r="BF147" s="6"/>
      <c r="BG147" s="24"/>
      <c r="BH147" s="24"/>
      <c r="BI147" s="6"/>
      <c r="BJ147" s="24"/>
      <c r="BK147" s="24"/>
      <c r="BL147" s="6"/>
      <c r="BM147" s="24"/>
      <c r="BN147" s="24"/>
      <c r="BO147" s="6"/>
      <c r="BP147" s="24"/>
      <c r="BQ147" s="24"/>
      <c r="BR147" s="6"/>
      <c r="BS147" s="24"/>
      <c r="BT147" s="24"/>
      <c r="BU147" s="6"/>
      <c r="BV147" s="24"/>
      <c r="BW147" s="24"/>
      <c r="BX147" s="6"/>
      <c r="BY147" s="24"/>
      <c r="BZ147" s="24"/>
      <c r="CA147" s="6"/>
      <c r="CB147" s="24"/>
      <c r="CC147" s="24"/>
      <c r="CD147" s="6"/>
      <c r="CE147" s="24"/>
      <c r="CF147" s="24"/>
      <c r="CG147" s="6"/>
      <c r="CH147" s="24"/>
      <c r="CI147" s="24"/>
      <c r="CJ147" s="6"/>
      <c r="CK147" s="24"/>
      <c r="CL147" s="2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</row>
    <row r="148" spans="1:120" ht="12.75" customHeight="1">
      <c r="A148" s="7"/>
      <c r="B148" s="24"/>
      <c r="C148" s="24"/>
      <c r="D148" s="24"/>
      <c r="E148" s="24"/>
      <c r="F148" s="24"/>
      <c r="G148" s="24"/>
      <c r="H148" s="24"/>
      <c r="I148" s="24"/>
      <c r="J148" s="6"/>
      <c r="K148" s="24"/>
      <c r="L148" s="24"/>
      <c r="M148" s="6"/>
      <c r="N148" s="24"/>
      <c r="O148" s="24"/>
      <c r="P148" s="6"/>
      <c r="Q148" s="24"/>
      <c r="R148" s="24"/>
      <c r="S148" s="6"/>
      <c r="T148" s="24"/>
      <c r="U148" s="24"/>
      <c r="V148" s="6"/>
      <c r="W148" s="24"/>
      <c r="X148" s="24"/>
      <c r="Y148" s="6"/>
      <c r="Z148" s="24"/>
      <c r="AA148" s="24"/>
      <c r="AB148" s="6"/>
      <c r="AC148" s="24"/>
      <c r="AD148" s="24"/>
      <c r="AE148" s="6"/>
      <c r="AF148" s="24"/>
      <c r="AG148" s="24"/>
      <c r="AH148" s="6"/>
      <c r="AI148" s="24"/>
      <c r="AJ148" s="24"/>
      <c r="AK148" s="6"/>
      <c r="AL148" s="24"/>
      <c r="AM148" s="24"/>
      <c r="AN148" s="6"/>
      <c r="AO148" s="24"/>
      <c r="AP148" s="24"/>
      <c r="AQ148" s="6"/>
      <c r="AR148" s="6"/>
      <c r="AS148" s="6"/>
      <c r="AT148" s="6"/>
      <c r="AU148" s="24"/>
      <c r="AV148" s="24"/>
      <c r="AW148" s="6"/>
      <c r="AX148" s="24"/>
      <c r="AY148" s="24"/>
      <c r="AZ148" s="6"/>
      <c r="BA148" s="24"/>
      <c r="BB148" s="24"/>
      <c r="BC148" s="6"/>
      <c r="BD148" s="24"/>
      <c r="BE148" s="24"/>
      <c r="BF148" s="6"/>
      <c r="BG148" s="24"/>
      <c r="BH148" s="24"/>
      <c r="BI148" s="6"/>
      <c r="BJ148" s="24"/>
      <c r="BK148" s="24"/>
      <c r="BL148" s="6"/>
      <c r="BM148" s="24"/>
      <c r="BN148" s="24"/>
      <c r="BO148" s="6"/>
      <c r="BP148" s="24"/>
      <c r="BQ148" s="24"/>
      <c r="BR148" s="6"/>
      <c r="BS148" s="24"/>
      <c r="BT148" s="24"/>
      <c r="BU148" s="6"/>
      <c r="BV148" s="24"/>
      <c r="BW148" s="24"/>
      <c r="BX148" s="6"/>
      <c r="BY148" s="24"/>
      <c r="BZ148" s="24"/>
      <c r="CA148" s="6"/>
      <c r="CB148" s="24"/>
      <c r="CC148" s="24"/>
      <c r="CD148" s="6"/>
      <c r="CE148" s="24"/>
      <c r="CF148" s="24"/>
      <c r="CG148" s="6"/>
      <c r="CH148" s="24"/>
      <c r="CI148" s="24"/>
      <c r="CJ148" s="6"/>
      <c r="CK148" s="24"/>
      <c r="CL148" s="2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</row>
    <row r="149" spans="1:120" ht="12.75" customHeight="1">
      <c r="A149" s="7"/>
      <c r="B149" s="24"/>
      <c r="C149" s="24"/>
      <c r="D149" s="24"/>
      <c r="E149" s="24"/>
      <c r="F149" s="24"/>
      <c r="G149" s="24"/>
      <c r="H149" s="24"/>
      <c r="I149" s="24"/>
      <c r="J149" s="6"/>
      <c r="K149" s="24"/>
      <c r="L149" s="24"/>
      <c r="M149" s="6"/>
      <c r="N149" s="24"/>
      <c r="O149" s="24"/>
      <c r="P149" s="6"/>
      <c r="Q149" s="24"/>
      <c r="R149" s="24"/>
      <c r="S149" s="6"/>
      <c r="T149" s="24"/>
      <c r="U149" s="24"/>
      <c r="V149" s="6"/>
      <c r="W149" s="24"/>
      <c r="X149" s="24"/>
      <c r="Y149" s="6"/>
      <c r="Z149" s="24"/>
      <c r="AA149" s="24"/>
      <c r="AB149" s="6"/>
      <c r="AC149" s="24"/>
      <c r="AD149" s="24"/>
      <c r="AE149" s="6"/>
      <c r="AF149" s="24"/>
      <c r="AG149" s="24"/>
      <c r="AH149" s="6"/>
      <c r="AI149" s="24"/>
      <c r="AJ149" s="24"/>
      <c r="AK149" s="6"/>
      <c r="AL149" s="24"/>
      <c r="AM149" s="24"/>
      <c r="AN149" s="6"/>
      <c r="AO149" s="24"/>
      <c r="AP149" s="24"/>
      <c r="AQ149" s="6"/>
      <c r="AR149" s="6"/>
      <c r="AS149" s="6"/>
      <c r="AT149" s="6"/>
      <c r="AU149" s="24"/>
      <c r="AV149" s="24"/>
      <c r="AW149" s="6"/>
      <c r="AX149" s="24"/>
      <c r="AY149" s="24"/>
      <c r="AZ149" s="6"/>
      <c r="BA149" s="24"/>
      <c r="BB149" s="24"/>
      <c r="BC149" s="6"/>
      <c r="BD149" s="24"/>
      <c r="BE149" s="24"/>
      <c r="BF149" s="6"/>
      <c r="BG149" s="24"/>
      <c r="BH149" s="24"/>
      <c r="BI149" s="6"/>
      <c r="BJ149" s="24"/>
      <c r="BK149" s="24"/>
      <c r="BL149" s="6"/>
      <c r="BM149" s="24"/>
      <c r="BN149" s="24"/>
      <c r="BO149" s="6"/>
      <c r="BP149" s="24"/>
      <c r="BQ149" s="24"/>
      <c r="BR149" s="6"/>
      <c r="BS149" s="24"/>
      <c r="BT149" s="24"/>
      <c r="BU149" s="6"/>
      <c r="BV149" s="24"/>
      <c r="BW149" s="24"/>
      <c r="BX149" s="6"/>
      <c r="BY149" s="24"/>
      <c r="BZ149" s="24"/>
      <c r="CA149" s="6"/>
      <c r="CB149" s="24"/>
      <c r="CC149" s="24"/>
      <c r="CD149" s="6"/>
      <c r="CE149" s="24"/>
      <c r="CF149" s="24"/>
      <c r="CG149" s="6"/>
      <c r="CH149" s="24"/>
      <c r="CI149" s="24"/>
      <c r="CJ149" s="6"/>
      <c r="CK149" s="24"/>
      <c r="CL149" s="2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</row>
    <row r="150" spans="1:120" ht="12.75" customHeight="1">
      <c r="A150" s="7"/>
      <c r="B150" s="24"/>
      <c r="C150" s="24"/>
      <c r="D150" s="24"/>
      <c r="E150" s="24"/>
      <c r="F150" s="24"/>
      <c r="G150" s="24"/>
      <c r="H150" s="24"/>
      <c r="I150" s="24"/>
      <c r="J150" s="6"/>
      <c r="K150" s="24"/>
      <c r="L150" s="24"/>
      <c r="M150" s="6"/>
      <c r="N150" s="24"/>
      <c r="O150" s="24"/>
      <c r="P150" s="6"/>
      <c r="Q150" s="24"/>
      <c r="R150" s="24"/>
      <c r="S150" s="6"/>
      <c r="T150" s="24"/>
      <c r="U150" s="24"/>
      <c r="V150" s="6"/>
      <c r="W150" s="24"/>
      <c r="X150" s="24"/>
      <c r="Y150" s="6"/>
      <c r="Z150" s="24"/>
      <c r="AA150" s="24"/>
      <c r="AB150" s="6"/>
      <c r="AC150" s="24"/>
      <c r="AD150" s="24"/>
      <c r="AE150" s="6"/>
      <c r="AF150" s="24"/>
      <c r="AG150" s="24"/>
      <c r="AH150" s="6"/>
      <c r="AI150" s="24"/>
      <c r="AJ150" s="24"/>
      <c r="AK150" s="6"/>
      <c r="AL150" s="24"/>
      <c r="AM150" s="24"/>
      <c r="AN150" s="6"/>
      <c r="AO150" s="24"/>
      <c r="AP150" s="24"/>
      <c r="AQ150" s="6"/>
      <c r="AR150" s="24"/>
      <c r="AS150" s="24"/>
      <c r="AT150" s="6"/>
      <c r="AU150" s="24"/>
      <c r="AV150" s="24"/>
      <c r="AW150" s="6"/>
      <c r="AX150" s="24"/>
      <c r="AY150" s="24"/>
      <c r="AZ150" s="6"/>
      <c r="BA150" s="24"/>
      <c r="BB150" s="24"/>
      <c r="BC150" s="6"/>
      <c r="BD150" s="24"/>
      <c r="BE150" s="24"/>
      <c r="BF150" s="6"/>
      <c r="BG150" s="24"/>
      <c r="BH150" s="24"/>
      <c r="BI150" s="6"/>
      <c r="BJ150" s="24"/>
      <c r="BK150" s="24"/>
      <c r="BL150" s="6"/>
      <c r="BM150" s="24"/>
      <c r="BN150" s="24"/>
      <c r="BO150" s="6"/>
      <c r="BP150" s="24"/>
      <c r="BQ150" s="24"/>
      <c r="BR150" s="6"/>
      <c r="BS150" s="24"/>
      <c r="BT150" s="24"/>
      <c r="BU150" s="6"/>
      <c r="BV150" s="24"/>
      <c r="BW150" s="24"/>
      <c r="BX150" s="6"/>
      <c r="BY150" s="24"/>
      <c r="BZ150" s="24"/>
      <c r="CA150" s="6"/>
      <c r="CB150" s="24"/>
      <c r="CC150" s="24"/>
      <c r="CD150" s="6"/>
      <c r="CE150" s="24"/>
      <c r="CF150" s="24"/>
      <c r="CG150" s="6"/>
      <c r="CH150" s="24"/>
      <c r="CI150" s="24"/>
      <c r="CJ150" s="6"/>
      <c r="CK150" s="24"/>
      <c r="CL150" s="2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</row>
    <row r="151" spans="1:120" ht="12.75" customHeight="1">
      <c r="A151" s="9"/>
      <c r="B151" s="24"/>
      <c r="C151" s="24"/>
      <c r="D151" s="24"/>
      <c r="E151" s="24"/>
      <c r="F151" s="24"/>
      <c r="G151" s="24"/>
      <c r="H151" s="24"/>
      <c r="I151" s="24"/>
      <c r="J151" s="6"/>
      <c r="K151" s="24"/>
      <c r="L151" s="24"/>
      <c r="M151" s="6"/>
      <c r="N151" s="24"/>
      <c r="O151" s="24"/>
      <c r="P151" s="6"/>
      <c r="Q151" s="24"/>
      <c r="R151" s="24"/>
      <c r="S151" s="6"/>
      <c r="T151" s="24"/>
      <c r="U151" s="24"/>
      <c r="V151" s="6"/>
      <c r="W151" s="24"/>
      <c r="X151" s="24"/>
      <c r="Y151" s="6"/>
      <c r="Z151" s="24"/>
      <c r="AA151" s="24"/>
      <c r="AB151" s="6"/>
      <c r="AC151" s="24"/>
      <c r="AD151" s="24"/>
      <c r="AE151" s="6"/>
      <c r="AF151" s="24"/>
      <c r="AG151" s="24"/>
      <c r="AH151" s="6"/>
      <c r="AI151" s="24"/>
      <c r="AJ151" s="24"/>
      <c r="AK151" s="6"/>
      <c r="AL151" s="24"/>
      <c r="AM151" s="24"/>
      <c r="AN151" s="6"/>
      <c r="AO151" s="24"/>
      <c r="AP151" s="24"/>
      <c r="AQ151" s="6"/>
      <c r="AR151" s="24"/>
      <c r="AS151" s="24"/>
      <c r="AT151" s="6"/>
      <c r="AU151" s="24"/>
      <c r="AV151" s="24"/>
      <c r="AW151" s="6"/>
      <c r="AX151" s="24"/>
      <c r="AY151" s="24"/>
      <c r="AZ151" s="6"/>
      <c r="BA151" s="24"/>
      <c r="BB151" s="24"/>
      <c r="BC151" s="6"/>
      <c r="BD151" s="24"/>
      <c r="BE151" s="24"/>
      <c r="BF151" s="6"/>
      <c r="BG151" s="24"/>
      <c r="BH151" s="24"/>
      <c r="BI151" s="6"/>
      <c r="BJ151" s="24"/>
      <c r="BK151" s="24"/>
      <c r="BL151" s="6"/>
      <c r="BM151" s="24"/>
      <c r="BN151" s="24"/>
      <c r="BO151" s="6"/>
      <c r="BP151" s="24"/>
      <c r="BQ151" s="24"/>
      <c r="BR151" s="6"/>
      <c r="BS151" s="24"/>
      <c r="BT151" s="24"/>
      <c r="BU151" s="6"/>
      <c r="BV151" s="24"/>
      <c r="BW151" s="24"/>
      <c r="BX151" s="6"/>
      <c r="BY151" s="24"/>
      <c r="BZ151" s="24"/>
      <c r="CA151" s="6"/>
      <c r="CB151" s="24"/>
      <c r="CC151" s="24"/>
      <c r="CD151" s="6"/>
      <c r="CE151" s="24"/>
      <c r="CF151" s="24"/>
      <c r="CG151" s="6"/>
      <c r="CH151" s="24"/>
      <c r="CI151" s="24"/>
      <c r="CJ151" s="6"/>
      <c r="CK151" s="24"/>
      <c r="CL151" s="2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</row>
    <row r="152" spans="1:120" ht="12.75" customHeight="1">
      <c r="A152" s="9"/>
      <c r="B152" s="24"/>
      <c r="C152" s="24"/>
      <c r="D152" s="24"/>
      <c r="E152" s="24"/>
      <c r="F152" s="24"/>
      <c r="G152" s="24"/>
      <c r="H152" s="24"/>
      <c r="I152" s="24"/>
      <c r="J152" s="6"/>
      <c r="K152" s="24"/>
      <c r="L152" s="24"/>
      <c r="M152" s="6"/>
      <c r="N152" s="24"/>
      <c r="O152" s="24"/>
      <c r="P152" s="6"/>
      <c r="Q152" s="24"/>
      <c r="R152" s="24"/>
      <c r="S152" s="6"/>
      <c r="T152" s="24"/>
      <c r="U152" s="24"/>
      <c r="V152" s="6"/>
      <c r="W152" s="24"/>
      <c r="X152" s="24"/>
      <c r="Y152" s="6"/>
      <c r="Z152" s="24"/>
      <c r="AA152" s="24"/>
      <c r="AB152" s="6"/>
      <c r="AC152" s="24"/>
      <c r="AD152" s="24"/>
      <c r="AE152" s="6"/>
      <c r="AF152" s="24"/>
      <c r="AG152" s="24"/>
      <c r="AH152" s="6"/>
      <c r="AI152" s="24"/>
      <c r="AJ152" s="24"/>
      <c r="AK152" s="6"/>
      <c r="AL152" s="24"/>
      <c r="AM152" s="24"/>
      <c r="AN152" s="6"/>
      <c r="AO152" s="24"/>
      <c r="AP152" s="24"/>
      <c r="AQ152" s="6"/>
      <c r="AR152" s="24"/>
      <c r="AS152" s="24"/>
      <c r="AT152" s="6"/>
      <c r="AU152" s="24"/>
      <c r="AV152" s="24"/>
      <c r="AW152" s="6"/>
      <c r="AX152" s="24"/>
      <c r="AY152" s="24"/>
      <c r="AZ152" s="6"/>
      <c r="BA152" s="24"/>
      <c r="BB152" s="24"/>
      <c r="BC152" s="6"/>
      <c r="BD152" s="24"/>
      <c r="BE152" s="24"/>
      <c r="BF152" s="6"/>
      <c r="BG152" s="24"/>
      <c r="BH152" s="24"/>
      <c r="BI152" s="6"/>
      <c r="BJ152" s="24"/>
      <c r="BK152" s="24"/>
      <c r="BL152" s="6"/>
      <c r="BM152" s="24"/>
      <c r="BN152" s="24"/>
      <c r="BO152" s="6"/>
      <c r="BP152" s="24"/>
      <c r="BQ152" s="24"/>
      <c r="BR152" s="6"/>
      <c r="BS152" s="24"/>
      <c r="BT152" s="24"/>
      <c r="BU152" s="6"/>
      <c r="BV152" s="24"/>
      <c r="BW152" s="24"/>
      <c r="BX152" s="6"/>
      <c r="BY152" s="24"/>
      <c r="BZ152" s="24"/>
      <c r="CA152" s="6"/>
      <c r="CB152" s="24"/>
      <c r="CC152" s="24"/>
      <c r="CD152" s="6"/>
      <c r="CE152" s="24"/>
      <c r="CF152" s="24"/>
      <c r="CG152" s="6"/>
      <c r="CH152" s="24"/>
      <c r="CI152" s="24"/>
      <c r="CJ152" s="6"/>
      <c r="CK152" s="24"/>
      <c r="CL152" s="2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</row>
    <row r="153" spans="1:120" ht="12.75" customHeight="1">
      <c r="A153" s="8"/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</row>
    <row r="154" spans="1:120" ht="12.75" customHeight="1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</row>
    <row r="155" spans="1:120" ht="12.75" customHeight="1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</row>
    <row r="156" spans="1:120" ht="12.75" customHeight="1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</row>
    <row r="157" spans="1:120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</row>
    <row r="158" spans="1:120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</row>
    <row r="159" spans="1:120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</row>
    <row r="160" spans="1:120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</row>
    <row r="161" spans="10:100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</row>
    <row r="162" spans="10:100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N162" s="24"/>
      <c r="CO162" s="24"/>
      <c r="CP162" s="6"/>
      <c r="CQ162" s="24"/>
      <c r="CR162" s="24"/>
      <c r="CS162" s="6"/>
      <c r="CT162" s="24"/>
      <c r="CU162" s="24"/>
      <c r="CV162" s="24"/>
    </row>
    <row r="163" spans="10:100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100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100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100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100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100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100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100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100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100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100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100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100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100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BJ4:BL4"/>
    <mergeCell ref="BG4:BI4"/>
    <mergeCell ref="AU4:AW4"/>
    <mergeCell ref="AR4:AT4"/>
    <mergeCell ref="AO4:AQ4"/>
    <mergeCell ref="BY4:CA4"/>
    <mergeCell ref="BV4:BX4"/>
    <mergeCell ref="BS4:BU4"/>
    <mergeCell ref="BP4:BR4"/>
    <mergeCell ref="BM4:BO4"/>
    <mergeCell ref="CN4:CP4"/>
    <mergeCell ref="CK4:CM4"/>
    <mergeCell ref="CH4:CJ4"/>
    <mergeCell ref="CE4:CG4"/>
    <mergeCell ref="CB4:CD4"/>
    <mergeCell ref="Z4:AB4"/>
    <mergeCell ref="W4:Y4"/>
    <mergeCell ref="T4:V4"/>
    <mergeCell ref="K4:M4"/>
    <mergeCell ref="H4:J4"/>
    <mergeCell ref="Q4:S4"/>
    <mergeCell ref="N4:P4"/>
    <mergeCell ref="CQ4:CS4"/>
    <mergeCell ref="BD4:BF4"/>
    <mergeCell ref="BA4:BC4"/>
    <mergeCell ref="AX4:AZ4"/>
    <mergeCell ref="A6:D6"/>
    <mergeCell ref="G4:G5"/>
    <mergeCell ref="A4:A5"/>
    <mergeCell ref="B4:B5"/>
    <mergeCell ref="C4:C5"/>
    <mergeCell ref="D4:D5"/>
    <mergeCell ref="E4:E5"/>
    <mergeCell ref="F4:F5"/>
    <mergeCell ref="AL4:AN4"/>
    <mergeCell ref="AI4:AK4"/>
    <mergeCell ref="AF4:AH4"/>
    <mergeCell ref="AC4:AE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5" max="6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42" customWidth="1"/>
    <col min="20" max="22" width="5.6640625" style="14" hidden="1" customWidth="1"/>
    <col min="23" max="31" width="5.6640625" style="42" customWidth="1"/>
    <col min="32" max="40" width="5.6640625" style="14" hidden="1" customWidth="1"/>
    <col min="41" max="43" width="5.6640625" style="42" hidden="1" customWidth="1"/>
    <col min="44" max="46" width="5.6640625" style="42" customWidth="1"/>
    <col min="47" max="49" width="5.6640625" style="14" hidden="1" customWidth="1"/>
    <col min="50" max="58" width="5.6640625" style="42" customWidth="1"/>
    <col min="59" max="61" width="5.6640625" style="14" hidden="1" customWidth="1"/>
    <col min="62" max="64" width="5.6640625" style="42" customWidth="1"/>
    <col min="65" max="67" width="5.6640625" style="42" hidden="1" customWidth="1"/>
    <col min="68" max="70" width="5.6640625" style="42" customWidth="1"/>
    <col min="71" max="76" width="5.6640625" style="14" customWidth="1"/>
    <col min="77" max="91" width="5.6640625" style="42" hidden="1" customWidth="1"/>
    <col min="92" max="92" width="5.6640625" style="42" customWidth="1"/>
    <col min="93" max="97" width="5.6640625" style="14" customWidth="1"/>
    <col min="98" max="16384" width="11" style="14"/>
  </cols>
  <sheetData>
    <row r="1" spans="1:98" ht="13.6">
      <c r="A1" s="13" t="s">
        <v>0</v>
      </c>
      <c r="B1" s="13"/>
      <c r="C1" s="13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W1" s="14"/>
      <c r="X1" s="14"/>
      <c r="Y1" s="14"/>
      <c r="Z1" s="14"/>
      <c r="AA1" s="14"/>
      <c r="AB1" s="14"/>
      <c r="AC1" s="14"/>
      <c r="AD1" s="14"/>
      <c r="AE1" s="14"/>
      <c r="AO1" s="14"/>
      <c r="AP1" s="14"/>
      <c r="AQ1" s="14"/>
      <c r="AR1" s="14"/>
      <c r="AS1" s="14"/>
      <c r="AT1" s="14"/>
      <c r="AX1" s="14"/>
      <c r="AY1" s="14"/>
      <c r="AZ1" s="14"/>
      <c r="BA1" s="14"/>
      <c r="BB1" s="14"/>
      <c r="BC1" s="14"/>
      <c r="BD1" s="14"/>
      <c r="BE1" s="14"/>
      <c r="BF1" s="14"/>
      <c r="BJ1" s="14"/>
      <c r="BK1" s="14"/>
      <c r="BL1" s="14"/>
      <c r="BM1" s="14"/>
      <c r="BN1" s="14"/>
      <c r="BO1" s="14"/>
      <c r="BP1" s="14"/>
      <c r="BQ1" s="14"/>
      <c r="BR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</row>
    <row r="2" spans="1:98" ht="13.6">
      <c r="A2" s="13" t="s">
        <v>258</v>
      </c>
      <c r="B2" s="13"/>
      <c r="C2" s="1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W2" s="14"/>
      <c r="X2" s="14"/>
      <c r="Y2" s="14"/>
      <c r="Z2" s="14"/>
      <c r="AA2" s="14"/>
      <c r="AB2" s="14"/>
      <c r="AC2" s="14"/>
      <c r="AD2" s="14"/>
      <c r="AE2" s="14"/>
      <c r="AO2" s="14"/>
      <c r="AP2" s="14"/>
      <c r="AQ2" s="14"/>
      <c r="AR2" s="14"/>
      <c r="AS2" s="14"/>
      <c r="AT2" s="14"/>
      <c r="AX2" s="14"/>
      <c r="AY2" s="14"/>
      <c r="AZ2" s="14"/>
      <c r="BA2" s="14"/>
      <c r="BB2" s="14"/>
      <c r="BC2" s="14"/>
      <c r="BD2" s="14"/>
      <c r="BE2" s="14"/>
      <c r="BF2" s="14"/>
      <c r="BJ2" s="14"/>
      <c r="BK2" s="14"/>
      <c r="BL2" s="14"/>
      <c r="BM2" s="14"/>
      <c r="BN2" s="14"/>
      <c r="BO2" s="14"/>
      <c r="BP2" s="14"/>
      <c r="BQ2" s="14"/>
      <c r="BR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</row>
    <row r="3" spans="1:98" ht="3.75" customHeight="1">
      <c r="A3" s="16"/>
      <c r="B3" s="16"/>
      <c r="C3" s="16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W3" s="14"/>
      <c r="X3" s="14"/>
      <c r="Y3" s="14"/>
      <c r="Z3" s="14"/>
      <c r="AA3" s="14"/>
      <c r="AB3" s="14"/>
      <c r="AC3" s="14"/>
      <c r="AD3" s="14"/>
      <c r="AE3" s="14"/>
      <c r="AO3" s="14"/>
      <c r="AP3" s="14"/>
      <c r="AQ3" s="14"/>
      <c r="AR3" s="14"/>
      <c r="AS3" s="14"/>
      <c r="AT3" s="14"/>
      <c r="AX3" s="14"/>
      <c r="AY3" s="14"/>
      <c r="AZ3" s="14"/>
      <c r="BA3" s="14"/>
      <c r="BB3" s="14"/>
      <c r="BC3" s="14"/>
      <c r="BD3" s="14"/>
      <c r="BE3" s="14"/>
      <c r="BF3" s="14"/>
      <c r="BJ3" s="14"/>
      <c r="BK3" s="14"/>
      <c r="BL3" s="14"/>
      <c r="BM3" s="14"/>
      <c r="BN3" s="14"/>
      <c r="BO3" s="14"/>
      <c r="BP3" s="14"/>
      <c r="BQ3" s="14"/>
      <c r="BR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8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12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248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8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195</v>
      </c>
      <c r="I6" s="2">
        <v>841</v>
      </c>
      <c r="J6" s="2">
        <f>SUM(H6:I6)</f>
        <v>1036</v>
      </c>
      <c r="K6" s="2">
        <v>129</v>
      </c>
      <c r="L6" s="2">
        <v>420</v>
      </c>
      <c r="M6" s="2">
        <f>SUM(K6:L6)</f>
        <v>549</v>
      </c>
      <c r="N6" s="2">
        <v>404</v>
      </c>
      <c r="O6" s="2">
        <v>609</v>
      </c>
      <c r="P6" s="2">
        <f>SUM(N6:O6)</f>
        <v>1013</v>
      </c>
      <c r="Q6" s="2">
        <v>40</v>
      </c>
      <c r="R6" s="2">
        <v>223</v>
      </c>
      <c r="S6" s="2">
        <f>SUM(Q6:R6)</f>
        <v>263</v>
      </c>
      <c r="T6" s="2" t="s">
        <v>35</v>
      </c>
      <c r="U6" s="2" t="s">
        <v>35</v>
      </c>
      <c r="V6" s="2">
        <f>SUM(T6:U6)</f>
        <v>0</v>
      </c>
      <c r="W6" s="2">
        <v>86</v>
      </c>
      <c r="X6" s="2">
        <v>223</v>
      </c>
      <c r="Y6" s="2">
        <f>SUM(W6:X6)</f>
        <v>309</v>
      </c>
      <c r="Z6" s="2">
        <v>26</v>
      </c>
      <c r="AA6" s="2">
        <v>43</v>
      </c>
      <c r="AB6" s="2">
        <f>SUM(Z6:AA6)</f>
        <v>69</v>
      </c>
      <c r="AC6" s="2">
        <v>36</v>
      </c>
      <c r="AD6" s="2">
        <v>76</v>
      </c>
      <c r="AE6" s="2">
        <f>SUM(AC6:AD6)</f>
        <v>112</v>
      </c>
      <c r="AF6" s="2" t="s">
        <v>35</v>
      </c>
      <c r="AG6" s="2" t="s">
        <v>35</v>
      </c>
      <c r="AH6" s="2">
        <f>SUM(AF6:AG6)</f>
        <v>0</v>
      </c>
      <c r="AI6" s="2" t="s">
        <v>35</v>
      </c>
      <c r="AJ6" s="2" t="s">
        <v>35</v>
      </c>
      <c r="AK6" s="2">
        <f>SUM(AI6:AJ6)</f>
        <v>0</v>
      </c>
      <c r="AL6" s="2" t="s">
        <v>35</v>
      </c>
      <c r="AM6" s="2" t="s">
        <v>35</v>
      </c>
      <c r="AN6" s="2">
        <f>SUM(AL6:AM6)</f>
        <v>0</v>
      </c>
      <c r="AO6" s="2" t="s">
        <v>35</v>
      </c>
      <c r="AP6" s="2" t="s">
        <v>35</v>
      </c>
      <c r="AQ6" s="2">
        <f>SUM(AO6:AP6)</f>
        <v>0</v>
      </c>
      <c r="AR6" s="2">
        <v>37</v>
      </c>
      <c r="AS6" s="2">
        <v>57</v>
      </c>
      <c r="AT6" s="2">
        <f>SUM(AR6:AS6)</f>
        <v>94</v>
      </c>
      <c r="AU6" s="2" t="s">
        <v>35</v>
      </c>
      <c r="AV6" s="2" t="s">
        <v>35</v>
      </c>
      <c r="AW6" s="2">
        <f>SUM(AU6:AV6)</f>
        <v>0</v>
      </c>
      <c r="AX6" s="2">
        <v>3</v>
      </c>
      <c r="AY6" s="2">
        <v>3</v>
      </c>
      <c r="AZ6" s="2">
        <f>SUM(AX6:AY6)</f>
        <v>6</v>
      </c>
      <c r="BA6" s="2">
        <v>97</v>
      </c>
      <c r="BB6" s="2">
        <v>121</v>
      </c>
      <c r="BC6" s="2">
        <f>SUM(BA6:BB6)</f>
        <v>218</v>
      </c>
      <c r="BD6" s="2">
        <v>12</v>
      </c>
      <c r="BE6" s="2">
        <v>6</v>
      </c>
      <c r="BF6" s="2">
        <f>SUM(BD6:BE6)</f>
        <v>18</v>
      </c>
      <c r="BG6" s="2" t="s">
        <v>35</v>
      </c>
      <c r="BH6" s="2" t="s">
        <v>35</v>
      </c>
      <c r="BI6" s="2">
        <f>SUM(BG6:BH6)</f>
        <v>0</v>
      </c>
      <c r="BJ6" s="2">
        <v>5</v>
      </c>
      <c r="BK6" s="2">
        <v>36</v>
      </c>
      <c r="BL6" s="2">
        <f>SUM(BJ6:BK6)</f>
        <v>41</v>
      </c>
      <c r="BM6" s="2" t="s">
        <v>35</v>
      </c>
      <c r="BN6" s="2" t="s">
        <v>35</v>
      </c>
      <c r="BO6" s="2">
        <f>SUM(BM6:BN6)</f>
        <v>0</v>
      </c>
      <c r="BP6" s="2" t="s">
        <v>35</v>
      </c>
      <c r="BQ6" s="2">
        <v>8</v>
      </c>
      <c r="BR6" s="2">
        <f>SUM(BP6:BQ6)</f>
        <v>8</v>
      </c>
      <c r="BS6" s="2">
        <v>2</v>
      </c>
      <c r="BT6" s="2">
        <v>84</v>
      </c>
      <c r="BU6" s="2">
        <f>SUM(BS6:BT6)</f>
        <v>86</v>
      </c>
      <c r="BV6" s="2" t="s">
        <v>35</v>
      </c>
      <c r="BW6" s="2">
        <v>24</v>
      </c>
      <c r="BX6" s="2">
        <f>SUM(BV6:BW6)</f>
        <v>24</v>
      </c>
      <c r="BY6" s="2" t="s">
        <v>35</v>
      </c>
      <c r="BZ6" s="2" t="s">
        <v>35</v>
      </c>
      <c r="CA6" s="2">
        <f>SUM(BY6:BZ6)</f>
        <v>0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78</v>
      </c>
      <c r="CO6" s="2">
        <v>179</v>
      </c>
      <c r="CP6" s="2">
        <f>SUM(CN6:CO6)</f>
        <v>257</v>
      </c>
      <c r="CQ6" s="2">
        <v>1150</v>
      </c>
      <c r="CR6" s="2">
        <v>2953</v>
      </c>
      <c r="CS6" s="2">
        <f>SUM(CQ6:CR6)</f>
        <v>4103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7"/>
      <c r="D8" s="185"/>
      <c r="E8" s="188"/>
      <c r="G8" s="188"/>
    </row>
    <row r="9" spans="1:98" s="5" customFormat="1" ht="12.1" customHeight="1">
      <c r="A9" s="35">
        <v>1</v>
      </c>
      <c r="B9" s="28" t="s">
        <v>201</v>
      </c>
      <c r="C9" s="35">
        <v>261</v>
      </c>
      <c r="D9" s="28" t="s">
        <v>34</v>
      </c>
      <c r="E9" s="17">
        <v>343869</v>
      </c>
      <c r="F9" s="17">
        <v>4</v>
      </c>
      <c r="G9" s="6" t="s">
        <v>272</v>
      </c>
      <c r="H9" s="6">
        <v>6</v>
      </c>
      <c r="I9" s="6">
        <v>22</v>
      </c>
      <c r="J9" s="6">
        <f>IF(OR(ISNUMBER(I9),ISNUMBER(H9)),SUM(H9:I9),"0")</f>
        <v>28</v>
      </c>
      <c r="K9" s="6">
        <v>1</v>
      </c>
      <c r="L9" s="6">
        <v>9</v>
      </c>
      <c r="M9" s="6">
        <f>IF(OR(ISNUMBER(L9),ISNUMBER(K9)),SUM(K9:L9),"0")</f>
        <v>10</v>
      </c>
      <c r="N9" s="6">
        <v>27</v>
      </c>
      <c r="O9" s="6">
        <v>16</v>
      </c>
      <c r="P9" s="6">
        <f>IF(OR(ISNUMBER(O9),ISNUMBER(N9)),SUM(N9:O9),"0")</f>
        <v>43</v>
      </c>
      <c r="Q9" s="6">
        <v>1</v>
      </c>
      <c r="R9" s="6">
        <v>18</v>
      </c>
      <c r="S9" s="6">
        <f>IF(OR(ISNUMBER(R9),ISNUMBER(Q9)),SUM(Q9:R9),"0")</f>
        <v>19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>
        <v>4</v>
      </c>
      <c r="AA9" s="6">
        <v>3</v>
      </c>
      <c r="AB9" s="6">
        <f>IF(OR(ISNUMBER(AA9),ISNUMBER(Z9)),SUM(Z9:AA9),"0")</f>
        <v>7</v>
      </c>
      <c r="AC9" s="6" t="s">
        <v>35</v>
      </c>
      <c r="AD9" s="6">
        <v>2</v>
      </c>
      <c r="AE9" s="6">
        <f>IF(OR(ISNUMBER(AD9),ISNUMBER(AC9)),SUM(AC9:AD9),"0")</f>
        <v>2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 t="s">
        <v>35</v>
      </c>
      <c r="AM9" s="6" t="s">
        <v>35</v>
      </c>
      <c r="AN9" s="6" t="str">
        <f>IF(OR(ISNUMBER(AM9),ISNUMBER(AL9)),SUM(AL9:AM9),"0")</f>
        <v>0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3</v>
      </c>
      <c r="BB9" s="6">
        <v>2</v>
      </c>
      <c r="BC9" s="6">
        <f>IF(OR(ISNUMBER(BB9),ISNUMBER(BA9)),SUM(BA9:BB9),"0")</f>
        <v>5</v>
      </c>
      <c r="BD9" s="6">
        <v>5</v>
      </c>
      <c r="BE9" s="6">
        <v>2</v>
      </c>
      <c r="BF9" s="6">
        <f>IF(OR(ISNUMBER(BE9),ISNUMBER(BD9)),SUM(BD9:BE9),"0")</f>
        <v>7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>
        <v>1</v>
      </c>
      <c r="BK9" s="6">
        <v>3</v>
      </c>
      <c r="BL9" s="6">
        <f>IF(OR(ISNUMBER(BK9),ISNUMBER(BJ9)),SUM(BJ9:BK9),"0")</f>
        <v>4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 t="s">
        <v>35</v>
      </c>
      <c r="BR9" s="6" t="str">
        <f>IF(OR(ISNUMBER(BQ9),ISNUMBER(BP9)),SUM(BP9:BQ9),"0")</f>
        <v>0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 t="s">
        <v>35</v>
      </c>
      <c r="CO9" s="6" t="s">
        <v>35</v>
      </c>
      <c r="CP9" s="6" t="str">
        <f>IF(OR(ISNUMBER(CO9),ISNUMBER(CN9)),SUM(CN9:CO9),"0")</f>
        <v>0</v>
      </c>
      <c r="CQ9" s="6">
        <v>48</v>
      </c>
      <c r="CR9" s="6">
        <v>77</v>
      </c>
      <c r="CS9" s="6">
        <f>IF(OR(ISNUMBER(CR9),ISNUMBER(CQ9)),SUM(CQ9:CR9),"0")</f>
        <v>125</v>
      </c>
    </row>
    <row r="10" spans="1:98" s="17" customFormat="1" ht="12.75" customHeight="1">
      <c r="A10" s="45">
        <v>2</v>
      </c>
      <c r="B10" s="26" t="s">
        <v>202</v>
      </c>
      <c r="C10" s="27">
        <v>351</v>
      </c>
      <c r="D10" s="28" t="s">
        <v>36</v>
      </c>
      <c r="E10" s="17">
        <v>127469</v>
      </c>
      <c r="F10" s="17">
        <v>4</v>
      </c>
      <c r="G10" s="6" t="s">
        <v>272</v>
      </c>
      <c r="H10" s="6">
        <v>2</v>
      </c>
      <c r="I10" s="6">
        <v>13</v>
      </c>
      <c r="J10" s="6">
        <f t="shared" ref="J10:J73" si="0">IF(OR(ISNUMBER(I10),ISNUMBER(H10)),SUM(H10:I10),"0")</f>
        <v>15</v>
      </c>
      <c r="K10" s="6" t="s">
        <v>35</v>
      </c>
      <c r="L10" s="6">
        <v>3</v>
      </c>
      <c r="M10" s="6">
        <f t="shared" ref="M10:M73" si="1">IF(OR(ISNUMBER(L10),ISNUMBER(K10)),SUM(K10:L10),"0")</f>
        <v>3</v>
      </c>
      <c r="N10" s="6">
        <v>12</v>
      </c>
      <c r="O10" s="6">
        <v>11</v>
      </c>
      <c r="P10" s="6">
        <f t="shared" ref="P10:P73" si="2">IF(OR(ISNUMBER(O10),ISNUMBER(N10)),SUM(N10:O10),"0")</f>
        <v>23</v>
      </c>
      <c r="Q10" s="6">
        <v>1</v>
      </c>
      <c r="R10" s="6">
        <v>7</v>
      </c>
      <c r="S10" s="6">
        <f t="shared" ref="S10:S73" si="3">IF(OR(ISNUMBER(R10),ISNUMBER(Q10)),SUM(Q10:R10),"0")</f>
        <v>8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>
        <v>1</v>
      </c>
      <c r="AA10" s="6">
        <v>1</v>
      </c>
      <c r="AB10" s="6">
        <f t="shared" ref="AB10:AB73" si="6">IF(OR(ISNUMBER(AA10),ISNUMBER(Z10)),SUM(Z10:AA10),"0")</f>
        <v>2</v>
      </c>
      <c r="AC10" s="6">
        <v>1</v>
      </c>
      <c r="AD10" s="6">
        <v>2</v>
      </c>
      <c r="AE10" s="6">
        <f t="shared" ref="AE10:AE73" si="7">IF(OR(ISNUMBER(AD10),ISNUMBER(AC10)),SUM(AC10:AD10),"0")</f>
        <v>3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 t="s">
        <v>35</v>
      </c>
      <c r="AM10" s="6" t="s">
        <v>35</v>
      </c>
      <c r="AN10" s="6" t="str">
        <f t="shared" ref="AN10:AN73" si="10">IF(OR(ISNUMBER(AM10),ISNUMBER(AL10)),SUM(AL10:AM10),"0")</f>
        <v>0</v>
      </c>
      <c r="AO10" s="6" t="s">
        <v>35</v>
      </c>
      <c r="AP10" s="6" t="s">
        <v>35</v>
      </c>
      <c r="AQ10" s="6" t="str">
        <f t="shared" ref="AQ10:AQ73" si="11">IF(OR(ISNUMBER(AP10),ISNUMBER(AO10)),SUM(AO10:AP10),"0")</f>
        <v>0</v>
      </c>
      <c r="AR10" s="6" t="s">
        <v>35</v>
      </c>
      <c r="AS10" s="6" t="s">
        <v>35</v>
      </c>
      <c r="AT10" s="6" t="str">
        <f t="shared" ref="AT10:AT73" si="12">IF(OR(ISNUMBER(AS10),ISNUMBER(AR10)),SUM(AR10:AS10),"0")</f>
        <v>0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7</v>
      </c>
      <c r="BB10" s="6">
        <v>6</v>
      </c>
      <c r="BC10" s="6">
        <f t="shared" ref="BC10:BC73" si="15">IF(OR(ISNUMBER(BB10),ISNUMBER(BA10)),SUM(BA10:BB10),"0")</f>
        <v>13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 t="s">
        <v>35</v>
      </c>
      <c r="BK10" s="6">
        <v>4</v>
      </c>
      <c r="BL10" s="6">
        <f t="shared" ref="BL10:BL73" si="18">IF(OR(ISNUMBER(BK10),ISNUMBER(BJ10)),SUM(BJ10:BK10),"0")</f>
        <v>4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>
        <v>1</v>
      </c>
      <c r="BR10" s="6">
        <f t="shared" ref="BR10:BR73" si="20">IF(OR(ISNUMBER(BQ10),ISNUMBER(BP10)),SUM(BP10:BQ10),"0")</f>
        <v>1</v>
      </c>
      <c r="BS10" s="6" t="s">
        <v>35</v>
      </c>
      <c r="BT10" s="6">
        <v>5</v>
      </c>
      <c r="BU10" s="6">
        <f t="shared" ref="BU10:BU73" si="21">IF(OR(ISNUMBER(BT10),ISNUMBER(BS10)),SUM(BS10:BT10),"0")</f>
        <v>5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 t="s">
        <v>35</v>
      </c>
      <c r="CO10" s="6">
        <v>3</v>
      </c>
      <c r="CP10" s="6">
        <f t="shared" ref="CP10:CP73" si="28">IF(OR(ISNUMBER(CO10),ISNUMBER(CN10)),SUM(CN10:CO10),"0")</f>
        <v>3</v>
      </c>
      <c r="CQ10" s="6">
        <v>24</v>
      </c>
      <c r="CR10" s="6">
        <v>56</v>
      </c>
      <c r="CS10" s="6">
        <f t="shared" ref="CS10:CS73" si="29">IF(OR(ISNUMBER(CR10),ISNUMBER(CQ10)),SUM(CQ10:CR10),"0")</f>
        <v>80</v>
      </c>
    </row>
    <row r="11" spans="1:98" s="183" customFormat="1" ht="12.75" customHeight="1">
      <c r="A11" s="45">
        <v>12</v>
      </c>
      <c r="B11" s="26" t="s">
        <v>203</v>
      </c>
      <c r="C11" s="27">
        <v>2701</v>
      </c>
      <c r="D11" s="28" t="s">
        <v>37</v>
      </c>
      <c r="E11" s="17">
        <v>174007</v>
      </c>
      <c r="F11" s="17">
        <v>4</v>
      </c>
      <c r="G11" s="6" t="s">
        <v>272</v>
      </c>
      <c r="H11" s="6">
        <v>2</v>
      </c>
      <c r="I11" s="6">
        <v>20</v>
      </c>
      <c r="J11" s="6">
        <f t="shared" si="0"/>
        <v>22</v>
      </c>
      <c r="K11" s="6">
        <v>2</v>
      </c>
      <c r="L11" s="6">
        <v>13</v>
      </c>
      <c r="M11" s="6">
        <f t="shared" si="1"/>
        <v>15</v>
      </c>
      <c r="N11" s="6">
        <v>11</v>
      </c>
      <c r="O11" s="6">
        <v>22</v>
      </c>
      <c r="P11" s="6">
        <f t="shared" si="2"/>
        <v>33</v>
      </c>
      <c r="Q11" s="6" t="s">
        <v>35</v>
      </c>
      <c r="R11" s="6" t="s">
        <v>35</v>
      </c>
      <c r="S11" s="6" t="str">
        <f t="shared" si="3"/>
        <v>0</v>
      </c>
      <c r="T11" s="6" t="s">
        <v>35</v>
      </c>
      <c r="U11" s="6" t="s">
        <v>35</v>
      </c>
      <c r="V11" s="6" t="str">
        <f t="shared" si="4"/>
        <v>0</v>
      </c>
      <c r="W11" s="6">
        <v>3</v>
      </c>
      <c r="X11" s="6">
        <v>14</v>
      </c>
      <c r="Y11" s="6">
        <f t="shared" si="5"/>
        <v>17</v>
      </c>
      <c r="Z11" s="6" t="s">
        <v>35</v>
      </c>
      <c r="AA11" s="6" t="s">
        <v>35</v>
      </c>
      <c r="AB11" s="6" t="str">
        <f t="shared" si="6"/>
        <v>0</v>
      </c>
      <c r="AC11" s="6" t="s">
        <v>35</v>
      </c>
      <c r="AD11" s="6">
        <v>6</v>
      </c>
      <c r="AE11" s="6">
        <f t="shared" si="7"/>
        <v>6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 t="s">
        <v>35</v>
      </c>
      <c r="AM11" s="6" t="s">
        <v>35</v>
      </c>
      <c r="AN11" s="6" t="str">
        <f t="shared" si="10"/>
        <v>0</v>
      </c>
      <c r="AO11" s="6" t="s">
        <v>35</v>
      </c>
      <c r="AP11" s="6" t="s">
        <v>35</v>
      </c>
      <c r="AQ11" s="6" t="str">
        <f t="shared" si="11"/>
        <v>0</v>
      </c>
      <c r="AR11" s="6">
        <v>1</v>
      </c>
      <c r="AS11" s="6" t="s">
        <v>35</v>
      </c>
      <c r="AT11" s="6">
        <f t="shared" si="12"/>
        <v>1</v>
      </c>
      <c r="AU11" s="6" t="s">
        <v>35</v>
      </c>
      <c r="AV11" s="6" t="s">
        <v>35</v>
      </c>
      <c r="AW11" s="6" t="str">
        <f t="shared" si="13"/>
        <v>0</v>
      </c>
      <c r="AX11" s="6">
        <v>3</v>
      </c>
      <c r="AY11" s="6">
        <v>3</v>
      </c>
      <c r="AZ11" s="6">
        <f t="shared" si="14"/>
        <v>6</v>
      </c>
      <c r="BA11" s="6">
        <v>1</v>
      </c>
      <c r="BB11" s="6">
        <v>2</v>
      </c>
      <c r="BC11" s="6">
        <f t="shared" si="15"/>
        <v>3</v>
      </c>
      <c r="BD11" s="6">
        <v>4</v>
      </c>
      <c r="BE11" s="6" t="s">
        <v>35</v>
      </c>
      <c r="BF11" s="6">
        <f t="shared" si="16"/>
        <v>4</v>
      </c>
      <c r="BG11" s="6" t="s">
        <v>35</v>
      </c>
      <c r="BH11" s="6" t="s">
        <v>35</v>
      </c>
      <c r="BI11" s="6" t="str">
        <f t="shared" si="17"/>
        <v>0</v>
      </c>
      <c r="BJ11" s="6">
        <v>3</v>
      </c>
      <c r="BK11" s="6">
        <v>3</v>
      </c>
      <c r="BL11" s="6">
        <f t="shared" si="18"/>
        <v>6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 t="s">
        <v>35</v>
      </c>
      <c r="BR11" s="6" t="str">
        <f t="shared" si="20"/>
        <v>0</v>
      </c>
      <c r="BS11" s="6" t="s">
        <v>35</v>
      </c>
      <c r="BT11" s="6">
        <v>4</v>
      </c>
      <c r="BU11" s="6">
        <f t="shared" si="21"/>
        <v>4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>
        <v>3</v>
      </c>
      <c r="CO11" s="6">
        <v>10</v>
      </c>
      <c r="CP11" s="6">
        <f t="shared" si="28"/>
        <v>13</v>
      </c>
      <c r="CQ11" s="6">
        <v>33</v>
      </c>
      <c r="CR11" s="6">
        <v>97</v>
      </c>
      <c r="CS11" s="6">
        <f t="shared" si="29"/>
        <v>130</v>
      </c>
    </row>
    <row r="12" spans="1:98" s="17" customFormat="1" ht="12.75" customHeight="1">
      <c r="A12" s="45">
        <v>22</v>
      </c>
      <c r="B12" s="26" t="s">
        <v>204</v>
      </c>
      <c r="C12" s="27">
        <v>5586</v>
      </c>
      <c r="D12" s="28" t="s">
        <v>38</v>
      </c>
      <c r="E12" s="17">
        <v>115878</v>
      </c>
      <c r="F12" s="17">
        <v>4</v>
      </c>
      <c r="G12" s="6" t="s">
        <v>272</v>
      </c>
      <c r="H12" s="6">
        <v>4</v>
      </c>
      <c r="I12" s="6">
        <v>23</v>
      </c>
      <c r="J12" s="6">
        <f t="shared" si="0"/>
        <v>27</v>
      </c>
      <c r="K12" s="6">
        <v>2</v>
      </c>
      <c r="L12" s="6">
        <v>2</v>
      </c>
      <c r="M12" s="6">
        <f t="shared" si="1"/>
        <v>4</v>
      </c>
      <c r="N12" s="6">
        <v>11</v>
      </c>
      <c r="O12" s="6">
        <v>21</v>
      </c>
      <c r="P12" s="6">
        <f t="shared" si="2"/>
        <v>32</v>
      </c>
      <c r="Q12" s="6" t="s">
        <v>35</v>
      </c>
      <c r="R12" s="6">
        <v>2</v>
      </c>
      <c r="S12" s="6">
        <f t="shared" si="3"/>
        <v>2</v>
      </c>
      <c r="T12" s="6" t="s">
        <v>35</v>
      </c>
      <c r="U12" s="6" t="s">
        <v>35</v>
      </c>
      <c r="V12" s="6" t="str">
        <f t="shared" si="4"/>
        <v>0</v>
      </c>
      <c r="W12" s="6">
        <v>6</v>
      </c>
      <c r="X12" s="6">
        <v>8</v>
      </c>
      <c r="Y12" s="6">
        <f t="shared" si="5"/>
        <v>14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 t="s">
        <v>35</v>
      </c>
      <c r="AE12" s="6" t="str">
        <f t="shared" si="7"/>
        <v>0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 t="s">
        <v>35</v>
      </c>
      <c r="AM12" s="6" t="s">
        <v>35</v>
      </c>
      <c r="AN12" s="6" t="str">
        <f t="shared" si="10"/>
        <v>0</v>
      </c>
      <c r="AO12" s="6" t="s">
        <v>35</v>
      </c>
      <c r="AP12" s="6" t="s">
        <v>35</v>
      </c>
      <c r="AQ12" s="6" t="str">
        <f t="shared" si="11"/>
        <v>0</v>
      </c>
      <c r="AR12" s="6">
        <v>5</v>
      </c>
      <c r="AS12" s="6">
        <v>4</v>
      </c>
      <c r="AT12" s="6">
        <f t="shared" si="12"/>
        <v>9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6</v>
      </c>
      <c r="BB12" s="6">
        <v>5</v>
      </c>
      <c r="BC12" s="6">
        <f t="shared" si="15"/>
        <v>11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>
        <v>1</v>
      </c>
      <c r="CO12" s="6" t="s">
        <v>35</v>
      </c>
      <c r="CP12" s="6">
        <f t="shared" si="28"/>
        <v>1</v>
      </c>
      <c r="CQ12" s="6">
        <v>35</v>
      </c>
      <c r="CR12" s="6">
        <v>65</v>
      </c>
      <c r="CS12" s="6">
        <f t="shared" si="29"/>
        <v>100</v>
      </c>
    </row>
    <row r="13" spans="1:98" s="183" customFormat="1" ht="12.75" customHeight="1">
      <c r="A13" s="45">
        <v>25</v>
      </c>
      <c r="B13" s="26" t="s">
        <v>205</v>
      </c>
      <c r="C13" s="27">
        <v>6621</v>
      </c>
      <c r="D13" s="28" t="s">
        <v>39</v>
      </c>
      <c r="E13" s="17">
        <v>173549</v>
      </c>
      <c r="F13" s="17">
        <v>4</v>
      </c>
      <c r="G13" s="6" t="s">
        <v>272</v>
      </c>
      <c r="H13" s="6">
        <v>2</v>
      </c>
      <c r="I13" s="6">
        <v>7</v>
      </c>
      <c r="J13" s="6">
        <f t="shared" si="0"/>
        <v>9</v>
      </c>
      <c r="K13" s="6">
        <v>3</v>
      </c>
      <c r="L13" s="6">
        <v>5</v>
      </c>
      <c r="M13" s="6">
        <f t="shared" si="1"/>
        <v>8</v>
      </c>
      <c r="N13" s="6">
        <v>5</v>
      </c>
      <c r="O13" s="6">
        <v>13</v>
      </c>
      <c r="P13" s="6">
        <f t="shared" si="2"/>
        <v>18</v>
      </c>
      <c r="Q13" s="6" t="s">
        <v>35</v>
      </c>
      <c r="R13" s="6" t="s">
        <v>35</v>
      </c>
      <c r="S13" s="6" t="str">
        <f t="shared" si="3"/>
        <v>0</v>
      </c>
      <c r="T13" s="6" t="s">
        <v>35</v>
      </c>
      <c r="U13" s="6" t="s">
        <v>35</v>
      </c>
      <c r="V13" s="6" t="str">
        <f t="shared" si="4"/>
        <v>0</v>
      </c>
      <c r="W13" s="6">
        <v>9</v>
      </c>
      <c r="X13" s="6">
        <v>10</v>
      </c>
      <c r="Y13" s="6">
        <f t="shared" si="5"/>
        <v>19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>
        <v>8</v>
      </c>
      <c r="AS13" s="6">
        <v>10</v>
      </c>
      <c r="AT13" s="6">
        <f t="shared" si="12"/>
        <v>18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3</v>
      </c>
      <c r="BB13" s="6">
        <v>5</v>
      </c>
      <c r="BC13" s="6">
        <f t="shared" si="15"/>
        <v>8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 t="s">
        <v>35</v>
      </c>
      <c r="CO13" s="6" t="s">
        <v>35</v>
      </c>
      <c r="CP13" s="6" t="str">
        <f t="shared" si="28"/>
        <v>0</v>
      </c>
      <c r="CQ13" s="6">
        <v>30</v>
      </c>
      <c r="CR13" s="6">
        <v>50</v>
      </c>
      <c r="CS13" s="6">
        <f t="shared" si="29"/>
        <v>80</v>
      </c>
    </row>
    <row r="14" spans="1:98" s="17" customFormat="1" ht="3.75" customHeight="1">
      <c r="A14" s="29"/>
      <c r="B14" s="26"/>
      <c r="C14" s="30"/>
      <c r="D14" s="26"/>
      <c r="E14" s="27"/>
      <c r="F14" s="27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8" s="17" customFormat="1" ht="12.25">
      <c r="A15" s="65" t="s">
        <v>40</v>
      </c>
      <c r="B15" s="31"/>
      <c r="C15" s="32"/>
      <c r="D15" s="33"/>
      <c r="E15" s="34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98" s="17" customFormat="1" ht="3.75" customHeight="1">
      <c r="A16" s="35"/>
      <c r="B16" s="28"/>
      <c r="C16" s="30"/>
      <c r="D16" s="26"/>
      <c r="E16" s="27"/>
      <c r="F16" s="27"/>
      <c r="G16" s="6"/>
      <c r="H16" s="6" t="s">
        <v>35</v>
      </c>
      <c r="I16" s="6" t="s">
        <v>35</v>
      </c>
      <c r="J16" s="6" t="str">
        <f t="shared" si="0"/>
        <v>0</v>
      </c>
      <c r="K16" s="6" t="s">
        <v>35</v>
      </c>
      <c r="L16" s="6" t="s">
        <v>35</v>
      </c>
      <c r="M16" s="6" t="str">
        <f t="shared" si="1"/>
        <v>0</v>
      </c>
      <c r="N16" s="6" t="s">
        <v>35</v>
      </c>
      <c r="O16" s="6" t="s">
        <v>35</v>
      </c>
      <c r="P16" s="6" t="str">
        <f t="shared" si="2"/>
        <v>0</v>
      </c>
      <c r="Q16" s="6" t="s">
        <v>35</v>
      </c>
      <c r="R16" s="6" t="s">
        <v>35</v>
      </c>
      <c r="S16" s="6" t="str">
        <f t="shared" si="3"/>
        <v>0</v>
      </c>
      <c r="T16" s="6" t="s">
        <v>35</v>
      </c>
      <c r="U16" s="6" t="s">
        <v>35</v>
      </c>
      <c r="V16" s="6" t="str">
        <f t="shared" si="4"/>
        <v>0</v>
      </c>
      <c r="W16" s="6" t="s">
        <v>35</v>
      </c>
      <c r="X16" s="6" t="s">
        <v>35</v>
      </c>
      <c r="Y16" s="6" t="str">
        <f t="shared" si="5"/>
        <v>0</v>
      </c>
      <c r="Z16" s="6" t="s">
        <v>35</v>
      </c>
      <c r="AA16" s="6" t="s">
        <v>35</v>
      </c>
      <c r="AB16" s="6" t="str">
        <f t="shared" si="6"/>
        <v>0</v>
      </c>
      <c r="AC16" s="6" t="s">
        <v>35</v>
      </c>
      <c r="AD16" s="6" t="s">
        <v>35</v>
      </c>
      <c r="AE16" s="6" t="str">
        <f t="shared" si="7"/>
        <v>0</v>
      </c>
      <c r="AF16" s="6" t="s">
        <v>35</v>
      </c>
      <c r="AG16" s="6" t="s">
        <v>35</v>
      </c>
      <c r="AH16" s="6" t="str">
        <f t="shared" si="8"/>
        <v>0</v>
      </c>
      <c r="AI16" s="6" t="s">
        <v>35</v>
      </c>
      <c r="AJ16" s="6" t="s">
        <v>35</v>
      </c>
      <c r="AK16" s="6" t="str">
        <f t="shared" si="9"/>
        <v>0</v>
      </c>
      <c r="AL16" s="17" t="s">
        <v>35</v>
      </c>
      <c r="AM16" s="17" t="s">
        <v>35</v>
      </c>
      <c r="AN16" s="6" t="str">
        <f t="shared" si="10"/>
        <v>0</v>
      </c>
      <c r="AO16" s="6" t="s">
        <v>35</v>
      </c>
      <c r="AP16" s="6" t="s">
        <v>35</v>
      </c>
      <c r="AQ16" s="6" t="str">
        <f t="shared" si="11"/>
        <v>0</v>
      </c>
      <c r="AR16" s="6" t="s">
        <v>35</v>
      </c>
      <c r="AS16" s="6" t="s">
        <v>35</v>
      </c>
      <c r="AT16" s="6" t="str">
        <f t="shared" si="12"/>
        <v>0</v>
      </c>
      <c r="AU16" s="6" t="s">
        <v>35</v>
      </c>
      <c r="AV16" s="6" t="s">
        <v>35</v>
      </c>
      <c r="AW16" s="6" t="str">
        <f t="shared" si="13"/>
        <v>0</v>
      </c>
      <c r="AX16" s="6" t="s">
        <v>35</v>
      </c>
      <c r="AY16" s="6" t="s">
        <v>35</v>
      </c>
      <c r="AZ16" s="6" t="str">
        <f t="shared" si="14"/>
        <v>0</v>
      </c>
      <c r="BA16" s="6" t="s">
        <v>35</v>
      </c>
      <c r="BB16" s="6" t="s">
        <v>35</v>
      </c>
      <c r="BC16" s="6" t="str">
        <f t="shared" si="15"/>
        <v>0</v>
      </c>
      <c r="BD16" s="6" t="s">
        <v>35</v>
      </c>
      <c r="BE16" s="6" t="s">
        <v>35</v>
      </c>
      <c r="BF16" s="6" t="str">
        <f t="shared" si="16"/>
        <v>0</v>
      </c>
      <c r="BG16" s="17" t="s">
        <v>35</v>
      </c>
      <c r="BH16" s="17" t="s">
        <v>35</v>
      </c>
      <c r="BI16" s="6" t="str">
        <f t="shared" si="17"/>
        <v>0</v>
      </c>
      <c r="BJ16" s="6" t="s">
        <v>35</v>
      </c>
      <c r="BK16" s="6" t="s">
        <v>35</v>
      </c>
      <c r="BL16" s="6" t="str">
        <f t="shared" si="18"/>
        <v>0</v>
      </c>
      <c r="BM16" s="6" t="s">
        <v>35</v>
      </c>
      <c r="BN16" s="6" t="s">
        <v>35</v>
      </c>
      <c r="BO16" s="6" t="str">
        <f t="shared" si="19"/>
        <v>0</v>
      </c>
      <c r="BP16" s="6" t="s">
        <v>35</v>
      </c>
      <c r="BQ16" s="6" t="s">
        <v>35</v>
      </c>
      <c r="BR16" s="6" t="str">
        <f t="shared" si="20"/>
        <v>0</v>
      </c>
      <c r="BS16" s="6" t="s">
        <v>35</v>
      </c>
      <c r="BT16" s="17" t="s">
        <v>35</v>
      </c>
      <c r="BU16" s="6" t="str">
        <f t="shared" si="21"/>
        <v>0</v>
      </c>
      <c r="BV16" s="17" t="s">
        <v>35</v>
      </c>
      <c r="BW16" s="17" t="s">
        <v>35</v>
      </c>
      <c r="BX16" s="6" t="str">
        <f t="shared" si="22"/>
        <v>0</v>
      </c>
      <c r="BY16" s="6" t="s">
        <v>35</v>
      </c>
      <c r="BZ16" s="6" t="s">
        <v>35</v>
      </c>
      <c r="CA16" s="6" t="str">
        <f t="shared" si="23"/>
        <v>0</v>
      </c>
      <c r="CB16" s="6" t="s">
        <v>35</v>
      </c>
      <c r="CC16" s="6" t="s">
        <v>35</v>
      </c>
      <c r="CD16" s="6" t="str">
        <f t="shared" si="24"/>
        <v>0</v>
      </c>
      <c r="CE16" s="6" t="s">
        <v>35</v>
      </c>
      <c r="CF16" s="6" t="s">
        <v>35</v>
      </c>
      <c r="CG16" s="6" t="str">
        <f t="shared" si="25"/>
        <v>0</v>
      </c>
      <c r="CH16" s="6" t="s">
        <v>35</v>
      </c>
      <c r="CI16" s="6" t="s">
        <v>35</v>
      </c>
      <c r="CJ16" s="6" t="str">
        <f t="shared" si="26"/>
        <v>0</v>
      </c>
      <c r="CK16" s="6" t="s">
        <v>35</v>
      </c>
      <c r="CL16" s="6" t="s">
        <v>35</v>
      </c>
      <c r="CM16" s="6" t="str">
        <f t="shared" si="27"/>
        <v>0</v>
      </c>
      <c r="CN16" s="6" t="s">
        <v>35</v>
      </c>
      <c r="CO16" s="17" t="s">
        <v>35</v>
      </c>
      <c r="CP16" s="6" t="str">
        <f t="shared" si="28"/>
        <v>0</v>
      </c>
      <c r="CQ16" s="17" t="s">
        <v>35</v>
      </c>
      <c r="CR16" s="17" t="s">
        <v>35</v>
      </c>
      <c r="CS16" s="6" t="str">
        <f t="shared" si="29"/>
        <v>0</v>
      </c>
    </row>
    <row r="17" spans="1:100" s="17" customFormat="1" ht="12.75" customHeight="1">
      <c r="A17" s="45">
        <v>1</v>
      </c>
      <c r="B17" s="26" t="s">
        <v>201</v>
      </c>
      <c r="C17" s="27">
        <v>230</v>
      </c>
      <c r="D17" s="28" t="s">
        <v>41</v>
      </c>
      <c r="E17" s="17">
        <v>87654</v>
      </c>
      <c r="F17" s="17">
        <v>3</v>
      </c>
      <c r="G17" s="6" t="s">
        <v>206</v>
      </c>
      <c r="H17" s="6">
        <v>4</v>
      </c>
      <c r="I17" s="6">
        <v>8</v>
      </c>
      <c r="J17" s="6">
        <f t="shared" si="0"/>
        <v>12</v>
      </c>
      <c r="K17" s="6">
        <v>1</v>
      </c>
      <c r="L17" s="6">
        <v>4</v>
      </c>
      <c r="M17" s="6">
        <f t="shared" si="1"/>
        <v>5</v>
      </c>
      <c r="N17" s="6">
        <v>11</v>
      </c>
      <c r="O17" s="6">
        <v>7</v>
      </c>
      <c r="P17" s="6">
        <f t="shared" si="2"/>
        <v>18</v>
      </c>
      <c r="Q17" s="6" t="s">
        <v>35</v>
      </c>
      <c r="R17" s="6">
        <v>8</v>
      </c>
      <c r="S17" s="6">
        <f t="shared" si="3"/>
        <v>8</v>
      </c>
      <c r="T17" s="6" t="s">
        <v>35</v>
      </c>
      <c r="U17" s="6" t="s">
        <v>35</v>
      </c>
      <c r="V17" s="6" t="str">
        <f t="shared" si="4"/>
        <v>0</v>
      </c>
      <c r="W17" s="6" t="s">
        <v>35</v>
      </c>
      <c r="X17" s="6" t="s">
        <v>35</v>
      </c>
      <c r="Y17" s="6" t="str">
        <f t="shared" si="5"/>
        <v>0</v>
      </c>
      <c r="Z17" s="6">
        <v>1</v>
      </c>
      <c r="AA17" s="6">
        <v>1</v>
      </c>
      <c r="AB17" s="6">
        <f t="shared" si="6"/>
        <v>2</v>
      </c>
      <c r="AC17" s="6">
        <v>1</v>
      </c>
      <c r="AD17" s="6">
        <v>4</v>
      </c>
      <c r="AE17" s="6">
        <f t="shared" si="7"/>
        <v>5</v>
      </c>
      <c r="AF17" s="6" t="s">
        <v>35</v>
      </c>
      <c r="AG17" s="6" t="s">
        <v>35</v>
      </c>
      <c r="AH17" s="6" t="str">
        <f t="shared" si="8"/>
        <v>0</v>
      </c>
      <c r="AI17" s="6" t="s">
        <v>35</v>
      </c>
      <c r="AJ17" s="6" t="s">
        <v>35</v>
      </c>
      <c r="AK17" s="6" t="str">
        <f t="shared" si="9"/>
        <v>0</v>
      </c>
      <c r="AL17" s="6" t="s">
        <v>35</v>
      </c>
      <c r="AM17" s="6" t="s">
        <v>35</v>
      </c>
      <c r="AN17" s="6" t="str">
        <f t="shared" si="10"/>
        <v>0</v>
      </c>
      <c r="AO17" s="6" t="s">
        <v>35</v>
      </c>
      <c r="AP17" s="6" t="s">
        <v>35</v>
      </c>
      <c r="AQ17" s="6" t="str">
        <f t="shared" si="11"/>
        <v>0</v>
      </c>
      <c r="AR17" s="6" t="s">
        <v>35</v>
      </c>
      <c r="AS17" s="6" t="s">
        <v>35</v>
      </c>
      <c r="AT17" s="6" t="str">
        <f t="shared" si="12"/>
        <v>0</v>
      </c>
      <c r="AU17" s="6" t="s">
        <v>35</v>
      </c>
      <c r="AV17" s="6" t="s">
        <v>35</v>
      </c>
      <c r="AW17" s="6" t="str">
        <f t="shared" si="13"/>
        <v>0</v>
      </c>
      <c r="AX17" s="6" t="s">
        <v>35</v>
      </c>
      <c r="AY17" s="6" t="s">
        <v>35</v>
      </c>
      <c r="AZ17" s="6" t="str">
        <f t="shared" si="14"/>
        <v>0</v>
      </c>
      <c r="BA17" s="6">
        <v>2</v>
      </c>
      <c r="BB17" s="6">
        <v>2</v>
      </c>
      <c r="BC17" s="6">
        <f t="shared" si="15"/>
        <v>4</v>
      </c>
      <c r="BD17" s="6" t="s">
        <v>35</v>
      </c>
      <c r="BE17" s="6" t="s">
        <v>35</v>
      </c>
      <c r="BF17" s="6" t="str">
        <f t="shared" si="16"/>
        <v>0</v>
      </c>
      <c r="BG17" s="6" t="s">
        <v>35</v>
      </c>
      <c r="BH17" s="6" t="s">
        <v>35</v>
      </c>
      <c r="BI17" s="6" t="str">
        <f t="shared" si="17"/>
        <v>0</v>
      </c>
      <c r="BJ17" s="6" t="s">
        <v>35</v>
      </c>
      <c r="BK17" s="6">
        <v>1</v>
      </c>
      <c r="BL17" s="6">
        <f t="shared" si="18"/>
        <v>1</v>
      </c>
      <c r="BM17" s="6" t="s">
        <v>35</v>
      </c>
      <c r="BN17" s="6" t="s">
        <v>35</v>
      </c>
      <c r="BO17" s="6" t="str">
        <f t="shared" si="19"/>
        <v>0</v>
      </c>
      <c r="BP17" s="6" t="s">
        <v>35</v>
      </c>
      <c r="BQ17" s="6">
        <v>1</v>
      </c>
      <c r="BR17" s="6">
        <f t="shared" si="20"/>
        <v>1</v>
      </c>
      <c r="BS17" s="6" t="s">
        <v>35</v>
      </c>
      <c r="BT17" s="6">
        <v>3</v>
      </c>
      <c r="BU17" s="6">
        <f t="shared" si="21"/>
        <v>3</v>
      </c>
      <c r="BV17" s="6" t="s">
        <v>35</v>
      </c>
      <c r="BW17" s="6" t="s">
        <v>35</v>
      </c>
      <c r="BX17" s="6" t="str">
        <f t="shared" si="22"/>
        <v>0</v>
      </c>
      <c r="BY17" s="6" t="s">
        <v>35</v>
      </c>
      <c r="BZ17" s="6" t="s">
        <v>35</v>
      </c>
      <c r="CA17" s="6" t="str">
        <f t="shared" si="23"/>
        <v>0</v>
      </c>
      <c r="CB17" s="6" t="s">
        <v>35</v>
      </c>
      <c r="CC17" s="6" t="s">
        <v>35</v>
      </c>
      <c r="CD17" s="6" t="str">
        <f t="shared" si="24"/>
        <v>0</v>
      </c>
      <c r="CE17" s="6" t="s">
        <v>35</v>
      </c>
      <c r="CF17" s="6" t="s">
        <v>35</v>
      </c>
      <c r="CG17" s="6" t="str">
        <f t="shared" si="25"/>
        <v>0</v>
      </c>
      <c r="CH17" s="6" t="s">
        <v>35</v>
      </c>
      <c r="CI17" s="6" t="s">
        <v>35</v>
      </c>
      <c r="CJ17" s="6" t="str">
        <f t="shared" si="26"/>
        <v>0</v>
      </c>
      <c r="CK17" s="6" t="s">
        <v>35</v>
      </c>
      <c r="CL17" s="6" t="s">
        <v>35</v>
      </c>
      <c r="CM17" s="6" t="str">
        <f t="shared" si="27"/>
        <v>0</v>
      </c>
      <c r="CN17" s="6">
        <v>1</v>
      </c>
      <c r="CO17" s="6" t="s">
        <v>35</v>
      </c>
      <c r="CP17" s="6">
        <f t="shared" si="28"/>
        <v>1</v>
      </c>
      <c r="CQ17" s="6">
        <v>21</v>
      </c>
      <c r="CR17" s="6">
        <v>39</v>
      </c>
      <c r="CS17" s="6">
        <f t="shared" si="29"/>
        <v>60</v>
      </c>
    </row>
    <row r="18" spans="1:100" s="17" customFormat="1" ht="12.75" customHeight="1">
      <c r="A18" s="45">
        <v>2</v>
      </c>
      <c r="B18" s="26" t="s">
        <v>202</v>
      </c>
      <c r="C18" s="27">
        <v>371</v>
      </c>
      <c r="D18" s="28" t="s">
        <v>42</v>
      </c>
      <c r="E18" s="17">
        <v>50733</v>
      </c>
      <c r="F18" s="17">
        <v>3</v>
      </c>
      <c r="G18" s="6" t="s">
        <v>206</v>
      </c>
      <c r="H18" s="6">
        <v>1</v>
      </c>
      <c r="I18" s="6">
        <v>15</v>
      </c>
      <c r="J18" s="6">
        <f t="shared" si="0"/>
        <v>16</v>
      </c>
      <c r="K18" s="6" t="s">
        <v>35</v>
      </c>
      <c r="L18" s="6">
        <v>1</v>
      </c>
      <c r="M18" s="6">
        <f t="shared" si="1"/>
        <v>1</v>
      </c>
      <c r="N18" s="6">
        <v>5</v>
      </c>
      <c r="O18" s="6">
        <v>16</v>
      </c>
      <c r="P18" s="6">
        <f t="shared" si="2"/>
        <v>21</v>
      </c>
      <c r="Q18" s="6" t="s">
        <v>35</v>
      </c>
      <c r="R18" s="6">
        <v>3</v>
      </c>
      <c r="S18" s="6">
        <f t="shared" si="3"/>
        <v>3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>
        <v>1</v>
      </c>
      <c r="AA18" s="6" t="s">
        <v>35</v>
      </c>
      <c r="AB18" s="6">
        <f t="shared" si="6"/>
        <v>1</v>
      </c>
      <c r="AC18" s="6">
        <v>1</v>
      </c>
      <c r="AD18" s="6">
        <v>1</v>
      </c>
      <c r="AE18" s="6">
        <f t="shared" si="7"/>
        <v>2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 t="s">
        <v>35</v>
      </c>
      <c r="AN18" s="6" t="str">
        <f t="shared" si="10"/>
        <v>0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4</v>
      </c>
      <c r="BB18" s="6">
        <v>1</v>
      </c>
      <c r="BC18" s="6">
        <f t="shared" si="15"/>
        <v>5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>
        <v>1</v>
      </c>
      <c r="BK18" s="6" t="s">
        <v>35</v>
      </c>
      <c r="BL18" s="6">
        <f t="shared" si="18"/>
        <v>1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>
        <v>1</v>
      </c>
      <c r="BR18" s="6">
        <f t="shared" si="20"/>
        <v>1</v>
      </c>
      <c r="BS18" s="6" t="s">
        <v>35</v>
      </c>
      <c r="BT18" s="6">
        <v>6</v>
      </c>
      <c r="BU18" s="6">
        <f t="shared" si="21"/>
        <v>6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>
        <v>1</v>
      </c>
      <c r="CO18" s="6">
        <v>2</v>
      </c>
      <c r="CP18" s="6">
        <f t="shared" si="28"/>
        <v>3</v>
      </c>
      <c r="CQ18" s="6">
        <v>14</v>
      </c>
      <c r="CR18" s="6">
        <v>46</v>
      </c>
      <c r="CS18" s="6">
        <f t="shared" si="29"/>
        <v>60</v>
      </c>
    </row>
    <row r="19" spans="1:100" s="17" customFormat="1" ht="12.75" customHeight="1">
      <c r="A19" s="45">
        <v>3</v>
      </c>
      <c r="B19" s="26" t="s">
        <v>207</v>
      </c>
      <c r="C19" s="27">
        <v>1061</v>
      </c>
      <c r="D19" s="28" t="s">
        <v>43</v>
      </c>
      <c r="E19" s="17">
        <v>58847</v>
      </c>
      <c r="F19" s="17">
        <v>3</v>
      </c>
      <c r="G19" s="6" t="s">
        <v>206</v>
      </c>
      <c r="H19" s="6">
        <v>2</v>
      </c>
      <c r="I19" s="6">
        <v>12</v>
      </c>
      <c r="J19" s="6">
        <f t="shared" si="0"/>
        <v>14</v>
      </c>
      <c r="K19" s="6">
        <v>3</v>
      </c>
      <c r="L19" s="6">
        <v>7</v>
      </c>
      <c r="M19" s="6">
        <f t="shared" si="1"/>
        <v>10</v>
      </c>
      <c r="N19" s="6">
        <v>4</v>
      </c>
      <c r="O19" s="6">
        <v>5</v>
      </c>
      <c r="P19" s="6">
        <f t="shared" si="2"/>
        <v>9</v>
      </c>
      <c r="Q19" s="6" t="s">
        <v>35</v>
      </c>
      <c r="R19" s="6" t="s">
        <v>35</v>
      </c>
      <c r="S19" s="6" t="str">
        <f t="shared" si="3"/>
        <v>0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 t="s">
        <v>35</v>
      </c>
      <c r="AD19" s="6" t="s">
        <v>35</v>
      </c>
      <c r="AE19" s="6" t="str">
        <f t="shared" si="7"/>
        <v>0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 t="s">
        <v>35</v>
      </c>
      <c r="AM19" s="6" t="s">
        <v>35</v>
      </c>
      <c r="AN19" s="6" t="str">
        <f t="shared" si="10"/>
        <v>0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3</v>
      </c>
      <c r="BB19" s="6">
        <v>2</v>
      </c>
      <c r="BC19" s="6">
        <f t="shared" si="15"/>
        <v>5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>
        <v>2</v>
      </c>
      <c r="CO19" s="6" t="s">
        <v>35</v>
      </c>
      <c r="CP19" s="6">
        <f t="shared" si="28"/>
        <v>2</v>
      </c>
      <c r="CQ19" s="6">
        <v>14</v>
      </c>
      <c r="CR19" s="6">
        <v>26</v>
      </c>
      <c r="CS19" s="6">
        <f t="shared" si="29"/>
        <v>40</v>
      </c>
    </row>
    <row r="20" spans="1:100" s="17" customFormat="1" ht="12.75" customHeight="1">
      <c r="A20" s="45">
        <v>17</v>
      </c>
      <c r="B20" s="26" t="s">
        <v>208</v>
      </c>
      <c r="C20" s="27">
        <v>3203</v>
      </c>
      <c r="D20" s="28" t="s">
        <v>44</v>
      </c>
      <c r="E20" s="17">
        <v>71877</v>
      </c>
      <c r="F20" s="17">
        <v>3</v>
      </c>
      <c r="G20" s="6" t="s">
        <v>206</v>
      </c>
      <c r="H20" s="6" t="s">
        <v>35</v>
      </c>
      <c r="I20" s="6">
        <v>14</v>
      </c>
      <c r="J20" s="6">
        <f t="shared" si="0"/>
        <v>14</v>
      </c>
      <c r="K20" s="6">
        <v>2</v>
      </c>
      <c r="L20" s="6">
        <v>12</v>
      </c>
      <c r="M20" s="6">
        <f t="shared" si="1"/>
        <v>14</v>
      </c>
      <c r="N20" s="6">
        <v>5</v>
      </c>
      <c r="O20" s="6">
        <v>6</v>
      </c>
      <c r="P20" s="6">
        <f t="shared" si="2"/>
        <v>11</v>
      </c>
      <c r="Q20" s="6" t="s">
        <v>35</v>
      </c>
      <c r="R20" s="6" t="s">
        <v>35</v>
      </c>
      <c r="S20" s="6" t="str">
        <f t="shared" si="3"/>
        <v>0</v>
      </c>
      <c r="T20" s="6" t="s">
        <v>35</v>
      </c>
      <c r="U20" s="6" t="s">
        <v>35</v>
      </c>
      <c r="V20" s="6" t="str">
        <f t="shared" si="4"/>
        <v>0</v>
      </c>
      <c r="W20" s="6" t="s">
        <v>35</v>
      </c>
      <c r="X20" s="6" t="s">
        <v>35</v>
      </c>
      <c r="Y20" s="6" t="str">
        <f t="shared" si="5"/>
        <v>0</v>
      </c>
      <c r="Z20" s="6">
        <v>4</v>
      </c>
      <c r="AA20" s="6">
        <v>3</v>
      </c>
      <c r="AB20" s="6">
        <f t="shared" si="6"/>
        <v>7</v>
      </c>
      <c r="AC20" s="6">
        <v>2</v>
      </c>
      <c r="AD20" s="6">
        <v>1</v>
      </c>
      <c r="AE20" s="6">
        <f t="shared" si="7"/>
        <v>3</v>
      </c>
      <c r="AF20" s="6" t="s">
        <v>35</v>
      </c>
      <c r="AG20" s="6" t="s">
        <v>35</v>
      </c>
      <c r="AH20" s="6" t="str">
        <f t="shared" si="8"/>
        <v>0</v>
      </c>
      <c r="AI20" s="6" t="s">
        <v>35</v>
      </c>
      <c r="AJ20" s="6" t="s">
        <v>35</v>
      </c>
      <c r="AK20" s="6" t="str">
        <f t="shared" si="9"/>
        <v>0</v>
      </c>
      <c r="AL20" s="6" t="s">
        <v>35</v>
      </c>
      <c r="AM20" s="6" t="s">
        <v>35</v>
      </c>
      <c r="AN20" s="6" t="str">
        <f t="shared" si="10"/>
        <v>0</v>
      </c>
      <c r="AO20" s="6" t="s">
        <v>35</v>
      </c>
      <c r="AP20" s="6" t="s">
        <v>35</v>
      </c>
      <c r="AQ20" s="6" t="str">
        <f t="shared" si="11"/>
        <v>0</v>
      </c>
      <c r="AR20" s="6" t="s">
        <v>35</v>
      </c>
      <c r="AS20" s="6" t="s">
        <v>35</v>
      </c>
      <c r="AT20" s="6" t="str">
        <f t="shared" si="12"/>
        <v>0</v>
      </c>
      <c r="AU20" s="6" t="s">
        <v>35</v>
      </c>
      <c r="AV20" s="6" t="s">
        <v>35</v>
      </c>
      <c r="AW20" s="6" t="str">
        <f t="shared" si="13"/>
        <v>0</v>
      </c>
      <c r="AX20" s="6" t="s">
        <v>35</v>
      </c>
      <c r="AY20" s="6" t="s">
        <v>35</v>
      </c>
      <c r="AZ20" s="6" t="str">
        <f t="shared" si="14"/>
        <v>0</v>
      </c>
      <c r="BA20" s="6">
        <v>1</v>
      </c>
      <c r="BB20" s="6">
        <v>2</v>
      </c>
      <c r="BC20" s="6">
        <f t="shared" si="15"/>
        <v>3</v>
      </c>
      <c r="BD20" s="6" t="s">
        <v>35</v>
      </c>
      <c r="BE20" s="6" t="s">
        <v>35</v>
      </c>
      <c r="BF20" s="6" t="str">
        <f t="shared" si="16"/>
        <v>0</v>
      </c>
      <c r="BG20" s="6" t="s">
        <v>35</v>
      </c>
      <c r="BH20" s="6" t="s">
        <v>35</v>
      </c>
      <c r="BI20" s="6" t="str">
        <f t="shared" si="17"/>
        <v>0</v>
      </c>
      <c r="BJ20" s="6" t="s">
        <v>35</v>
      </c>
      <c r="BK20" s="6">
        <v>2</v>
      </c>
      <c r="BL20" s="6">
        <f t="shared" si="18"/>
        <v>2</v>
      </c>
      <c r="BM20" s="6" t="s">
        <v>35</v>
      </c>
      <c r="BN20" s="6" t="s">
        <v>35</v>
      </c>
      <c r="BO20" s="6" t="str">
        <f t="shared" si="19"/>
        <v>0</v>
      </c>
      <c r="BP20" s="6" t="s">
        <v>35</v>
      </c>
      <c r="BQ20" s="6" t="s">
        <v>35</v>
      </c>
      <c r="BR20" s="6" t="str">
        <f t="shared" si="20"/>
        <v>0</v>
      </c>
      <c r="BS20" s="6" t="s">
        <v>35</v>
      </c>
      <c r="BT20" s="6">
        <v>7</v>
      </c>
      <c r="BU20" s="6">
        <f t="shared" si="21"/>
        <v>7</v>
      </c>
      <c r="BV20" s="6" t="s">
        <v>35</v>
      </c>
      <c r="BW20" s="6" t="s">
        <v>35</v>
      </c>
      <c r="BX20" s="6" t="str">
        <f t="shared" si="22"/>
        <v>0</v>
      </c>
      <c r="BY20" s="6" t="s">
        <v>35</v>
      </c>
      <c r="BZ20" s="6" t="s">
        <v>35</v>
      </c>
      <c r="CA20" s="6" t="str">
        <f t="shared" si="23"/>
        <v>0</v>
      </c>
      <c r="CB20" s="6" t="s">
        <v>35</v>
      </c>
      <c r="CC20" s="6" t="s">
        <v>35</v>
      </c>
      <c r="CD20" s="6" t="str">
        <f t="shared" si="24"/>
        <v>0</v>
      </c>
      <c r="CE20" s="6" t="s">
        <v>35</v>
      </c>
      <c r="CF20" s="6" t="s">
        <v>35</v>
      </c>
      <c r="CG20" s="6" t="str">
        <f t="shared" si="25"/>
        <v>0</v>
      </c>
      <c r="CH20" s="6" t="s">
        <v>35</v>
      </c>
      <c r="CI20" s="6" t="s">
        <v>35</v>
      </c>
      <c r="CJ20" s="6" t="str">
        <f t="shared" si="26"/>
        <v>0</v>
      </c>
      <c r="CK20" s="6" t="s">
        <v>35</v>
      </c>
      <c r="CL20" s="6" t="s">
        <v>35</v>
      </c>
      <c r="CM20" s="6" t="str">
        <f t="shared" si="27"/>
        <v>0</v>
      </c>
      <c r="CN20" s="6">
        <v>2</v>
      </c>
      <c r="CO20" s="6" t="s">
        <v>35</v>
      </c>
      <c r="CP20" s="6">
        <f t="shared" si="28"/>
        <v>2</v>
      </c>
      <c r="CQ20" s="6">
        <v>16</v>
      </c>
      <c r="CR20" s="6">
        <v>47</v>
      </c>
      <c r="CS20" s="6">
        <f t="shared" si="29"/>
        <v>63</v>
      </c>
    </row>
    <row r="21" spans="1:100" s="17" customFormat="1" ht="3.75" customHeight="1">
      <c r="A21" s="49"/>
      <c r="B21" s="37"/>
      <c r="C21" s="38"/>
      <c r="D21" s="39"/>
      <c r="E21" s="27"/>
      <c r="F21" s="27"/>
      <c r="G21" s="6"/>
      <c r="H21" s="6"/>
      <c r="I21" s="6"/>
      <c r="J21" s="6" t="str">
        <f t="shared" si="0"/>
        <v>0</v>
      </c>
      <c r="K21" s="6"/>
      <c r="L21" s="6"/>
      <c r="M21" s="6" t="str">
        <f t="shared" si="1"/>
        <v>0</v>
      </c>
      <c r="N21" s="6"/>
      <c r="O21" s="6"/>
      <c r="P21" s="6" t="str">
        <f t="shared" si="2"/>
        <v>0</v>
      </c>
      <c r="Q21" s="6"/>
      <c r="R21" s="6"/>
      <c r="S21" s="6" t="str">
        <f t="shared" si="3"/>
        <v>0</v>
      </c>
      <c r="T21" s="176"/>
      <c r="U21" s="176"/>
      <c r="V21" s="6" t="str">
        <f t="shared" si="4"/>
        <v>0</v>
      </c>
      <c r="W21" s="6"/>
      <c r="X21" s="6"/>
      <c r="Y21" s="6" t="str">
        <f t="shared" si="5"/>
        <v>0</v>
      </c>
      <c r="Z21" s="6"/>
      <c r="AA21" s="6"/>
      <c r="AB21" s="6" t="str">
        <f t="shared" si="6"/>
        <v>0</v>
      </c>
      <c r="AC21" s="6"/>
      <c r="AD21" s="6"/>
      <c r="AE21" s="6" t="str">
        <f t="shared" si="7"/>
        <v>0</v>
      </c>
      <c r="AF21" s="176"/>
      <c r="AG21" s="176"/>
      <c r="AH21" s="6" t="str">
        <f t="shared" si="8"/>
        <v>0</v>
      </c>
      <c r="AI21" s="176"/>
      <c r="AJ21" s="176"/>
      <c r="AK21" s="6" t="str">
        <f t="shared" si="9"/>
        <v>0</v>
      </c>
      <c r="AL21" s="40"/>
      <c r="AM21" s="40"/>
      <c r="AN21" s="6" t="str">
        <f t="shared" si="10"/>
        <v>0</v>
      </c>
      <c r="AO21" s="6"/>
      <c r="AP21" s="6"/>
      <c r="AQ21" s="6" t="str">
        <f t="shared" si="11"/>
        <v>0</v>
      </c>
      <c r="AR21" s="6"/>
      <c r="AS21" s="6"/>
      <c r="AT21" s="6" t="str">
        <f t="shared" si="12"/>
        <v>0</v>
      </c>
      <c r="AU21" s="176"/>
      <c r="AV21" s="176"/>
      <c r="AW21" s="6" t="str">
        <f t="shared" si="13"/>
        <v>0</v>
      </c>
      <c r="AX21" s="6"/>
      <c r="AY21" s="6"/>
      <c r="AZ21" s="6" t="str">
        <f t="shared" si="14"/>
        <v>0</v>
      </c>
      <c r="BA21" s="6"/>
      <c r="BB21" s="6"/>
      <c r="BC21" s="6" t="str">
        <f t="shared" si="15"/>
        <v>0</v>
      </c>
      <c r="BD21" s="6"/>
      <c r="BE21" s="6"/>
      <c r="BF21" s="6" t="str">
        <f t="shared" si="16"/>
        <v>0</v>
      </c>
      <c r="BG21" s="40"/>
      <c r="BH21" s="40"/>
      <c r="BI21" s="6" t="str">
        <f t="shared" si="17"/>
        <v>0</v>
      </c>
      <c r="BJ21" s="6"/>
      <c r="BK21" s="6"/>
      <c r="BL21" s="6" t="str">
        <f t="shared" si="18"/>
        <v>0</v>
      </c>
      <c r="BM21" s="6"/>
      <c r="BN21" s="6"/>
      <c r="BO21" s="6" t="str">
        <f t="shared" si="19"/>
        <v>0</v>
      </c>
      <c r="BP21" s="6"/>
      <c r="BQ21" s="6"/>
      <c r="BR21" s="6" t="str">
        <f t="shared" si="20"/>
        <v>0</v>
      </c>
      <c r="BS21" s="40"/>
      <c r="BT21" s="40"/>
      <c r="BU21" s="6" t="str">
        <f t="shared" si="21"/>
        <v>0</v>
      </c>
      <c r="BV21" s="40"/>
      <c r="BW21" s="40"/>
      <c r="BX21" s="6" t="str">
        <f t="shared" si="22"/>
        <v>0</v>
      </c>
      <c r="BY21" s="6"/>
      <c r="BZ21" s="6"/>
      <c r="CA21" s="6" t="str">
        <f t="shared" si="23"/>
        <v>0</v>
      </c>
      <c r="CB21" s="6"/>
      <c r="CC21" s="6"/>
      <c r="CD21" s="6" t="str">
        <f t="shared" si="24"/>
        <v>0</v>
      </c>
      <c r="CE21" s="6"/>
      <c r="CF21" s="6"/>
      <c r="CG21" s="6" t="str">
        <f t="shared" si="25"/>
        <v>0</v>
      </c>
      <c r="CH21" s="6"/>
      <c r="CI21" s="6"/>
      <c r="CJ21" s="6" t="str">
        <f t="shared" si="26"/>
        <v>0</v>
      </c>
      <c r="CK21" s="6"/>
      <c r="CL21" s="6"/>
      <c r="CM21" s="6" t="str">
        <f t="shared" si="27"/>
        <v>0</v>
      </c>
      <c r="CN21" s="6"/>
      <c r="CP21" s="6" t="str">
        <f t="shared" si="28"/>
        <v>0</v>
      </c>
      <c r="CS21" s="6" t="str">
        <f t="shared" si="29"/>
        <v>0</v>
      </c>
    </row>
    <row r="22" spans="1:100" s="155" customFormat="1" ht="14.3">
      <c r="A22" s="65" t="s">
        <v>45</v>
      </c>
      <c r="B22" s="41"/>
      <c r="C22" s="164"/>
      <c r="D22" s="165"/>
      <c r="E22" s="164"/>
      <c r="F22" s="164"/>
      <c r="G22" s="175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</row>
    <row r="23" spans="1:100" s="17" customFormat="1" ht="3.75" customHeight="1">
      <c r="A23" s="178"/>
      <c r="B23" s="179"/>
      <c r="C23" s="180"/>
      <c r="D23" s="179"/>
      <c r="E23" s="181"/>
      <c r="F23" s="181"/>
      <c r="G23" s="182"/>
      <c r="H23" s="182"/>
      <c r="I23" s="182"/>
      <c r="J23" s="6" t="str">
        <f t="shared" si="0"/>
        <v>0</v>
      </c>
      <c r="K23" s="182"/>
      <c r="L23" s="182"/>
      <c r="M23" s="6" t="str">
        <f t="shared" si="1"/>
        <v>0</v>
      </c>
      <c r="N23" s="182"/>
      <c r="O23" s="182"/>
      <c r="P23" s="6" t="str">
        <f t="shared" si="2"/>
        <v>0</v>
      </c>
      <c r="Q23" s="182"/>
      <c r="R23" s="182"/>
      <c r="S23" s="6" t="str">
        <f t="shared" si="3"/>
        <v>0</v>
      </c>
      <c r="T23" s="6"/>
      <c r="U23" s="6"/>
      <c r="V23" s="6" t="str">
        <f t="shared" si="4"/>
        <v>0</v>
      </c>
      <c r="W23" s="182"/>
      <c r="X23" s="182"/>
      <c r="Y23" s="6" t="str">
        <f t="shared" si="5"/>
        <v>0</v>
      </c>
      <c r="Z23" s="182"/>
      <c r="AA23" s="182"/>
      <c r="AB23" s="6" t="str">
        <f t="shared" si="6"/>
        <v>0</v>
      </c>
      <c r="AC23" s="182"/>
      <c r="AD23" s="182"/>
      <c r="AE23" s="6" t="str">
        <f t="shared" si="7"/>
        <v>0</v>
      </c>
      <c r="AF23" s="6"/>
      <c r="AG23" s="6"/>
      <c r="AH23" s="6" t="str">
        <f t="shared" si="8"/>
        <v>0</v>
      </c>
      <c r="AI23" s="6"/>
      <c r="AJ23" s="6"/>
      <c r="AK23" s="6" t="str">
        <f t="shared" si="9"/>
        <v>0</v>
      </c>
      <c r="AL23" s="183"/>
      <c r="AM23" s="183"/>
      <c r="AN23" s="6" t="str">
        <f t="shared" si="10"/>
        <v>0</v>
      </c>
      <c r="AO23" s="182"/>
      <c r="AP23" s="182"/>
      <c r="AQ23" s="6" t="str">
        <f t="shared" si="11"/>
        <v>0</v>
      </c>
      <c r="AR23" s="182"/>
      <c r="AS23" s="182"/>
      <c r="AT23" s="6" t="str">
        <f t="shared" si="12"/>
        <v>0</v>
      </c>
      <c r="AU23" s="6"/>
      <c r="AV23" s="6"/>
      <c r="AW23" s="6" t="str">
        <f t="shared" si="13"/>
        <v>0</v>
      </c>
      <c r="AX23" s="182"/>
      <c r="AY23" s="182"/>
      <c r="AZ23" s="6" t="str">
        <f t="shared" si="14"/>
        <v>0</v>
      </c>
      <c r="BA23" s="182"/>
      <c r="BB23" s="182"/>
      <c r="BC23" s="6" t="str">
        <f t="shared" si="15"/>
        <v>0</v>
      </c>
      <c r="BD23" s="182"/>
      <c r="BE23" s="182"/>
      <c r="BF23" s="6" t="str">
        <f t="shared" si="16"/>
        <v>0</v>
      </c>
      <c r="BG23" s="183"/>
      <c r="BH23" s="183"/>
      <c r="BI23" s="6" t="str">
        <f t="shared" si="17"/>
        <v>0</v>
      </c>
      <c r="BJ23" s="182"/>
      <c r="BK23" s="182"/>
      <c r="BL23" s="6" t="str">
        <f t="shared" si="18"/>
        <v>0</v>
      </c>
      <c r="BM23" s="182"/>
      <c r="BN23" s="182"/>
      <c r="BO23" s="6" t="str">
        <f t="shared" si="19"/>
        <v>0</v>
      </c>
      <c r="BP23" s="182"/>
      <c r="BQ23" s="182"/>
      <c r="BR23" s="6" t="str">
        <f t="shared" si="20"/>
        <v>0</v>
      </c>
      <c r="BS23" s="6"/>
      <c r="BT23" s="183"/>
      <c r="BU23" s="6" t="str">
        <f t="shared" si="21"/>
        <v>0</v>
      </c>
      <c r="BV23" s="183"/>
      <c r="BW23" s="183"/>
      <c r="BX23" s="6" t="str">
        <f t="shared" si="22"/>
        <v>0</v>
      </c>
      <c r="BY23" s="182"/>
      <c r="BZ23" s="182"/>
      <c r="CA23" s="6" t="str">
        <f t="shared" si="23"/>
        <v>0</v>
      </c>
      <c r="CB23" s="182"/>
      <c r="CC23" s="182"/>
      <c r="CD23" s="6" t="str">
        <f t="shared" si="24"/>
        <v>0</v>
      </c>
      <c r="CE23" s="182"/>
      <c r="CF23" s="182"/>
      <c r="CG23" s="6" t="str">
        <f t="shared" si="25"/>
        <v>0</v>
      </c>
      <c r="CH23" s="182"/>
      <c r="CI23" s="182"/>
      <c r="CJ23" s="6" t="str">
        <f t="shared" si="26"/>
        <v>0</v>
      </c>
      <c r="CK23" s="182"/>
      <c r="CL23" s="182"/>
      <c r="CM23" s="6" t="str">
        <f t="shared" si="27"/>
        <v>0</v>
      </c>
      <c r="CN23" s="182"/>
      <c r="CO23" s="155"/>
      <c r="CP23" s="6" t="str">
        <f t="shared" si="28"/>
        <v>0</v>
      </c>
      <c r="CQ23" s="155"/>
      <c r="CR23" s="155"/>
      <c r="CS23" s="6" t="str">
        <f t="shared" si="29"/>
        <v>0</v>
      </c>
      <c r="CT23" s="155"/>
      <c r="CU23" s="155"/>
      <c r="CV23" s="155"/>
    </row>
    <row r="24" spans="1:100" s="17" customFormat="1" ht="12.75" customHeight="1">
      <c r="A24" s="45">
        <v>1</v>
      </c>
      <c r="B24" s="26" t="s">
        <v>201</v>
      </c>
      <c r="C24" s="27">
        <v>191</v>
      </c>
      <c r="D24" s="28" t="s">
        <v>46</v>
      </c>
      <c r="E24" s="17">
        <v>20906</v>
      </c>
      <c r="F24" s="17">
        <v>2</v>
      </c>
      <c r="G24" s="6" t="s">
        <v>45</v>
      </c>
      <c r="H24" s="6">
        <v>2</v>
      </c>
      <c r="I24" s="6">
        <v>5</v>
      </c>
      <c r="J24" s="6">
        <f t="shared" si="0"/>
        <v>7</v>
      </c>
      <c r="K24" s="6" t="s">
        <v>35</v>
      </c>
      <c r="L24" s="6">
        <v>4</v>
      </c>
      <c r="M24" s="6">
        <f t="shared" si="1"/>
        <v>4</v>
      </c>
      <c r="N24" s="6">
        <v>3</v>
      </c>
      <c r="O24" s="6">
        <v>2</v>
      </c>
      <c r="P24" s="6">
        <f t="shared" si="2"/>
        <v>5</v>
      </c>
      <c r="Q24" s="6">
        <v>1</v>
      </c>
      <c r="R24" s="6">
        <v>6</v>
      </c>
      <c r="S24" s="6">
        <f t="shared" si="3"/>
        <v>7</v>
      </c>
      <c r="T24" s="6" t="s">
        <v>35</v>
      </c>
      <c r="U24" s="6" t="s">
        <v>35</v>
      </c>
      <c r="V24" s="6" t="str">
        <f t="shared" si="4"/>
        <v>0</v>
      </c>
      <c r="W24" s="6" t="s">
        <v>35</v>
      </c>
      <c r="X24" s="6" t="s">
        <v>35</v>
      </c>
      <c r="Y24" s="6" t="str">
        <f t="shared" si="5"/>
        <v>0</v>
      </c>
      <c r="Z24" s="6" t="s">
        <v>35</v>
      </c>
      <c r="AA24" s="6">
        <v>1</v>
      </c>
      <c r="AB24" s="6">
        <f t="shared" si="6"/>
        <v>1</v>
      </c>
      <c r="AC24" s="6" t="s">
        <v>35</v>
      </c>
      <c r="AD24" s="6">
        <v>2</v>
      </c>
      <c r="AE24" s="6">
        <f t="shared" si="7"/>
        <v>2</v>
      </c>
      <c r="AF24" s="6" t="s">
        <v>35</v>
      </c>
      <c r="AG24" s="6" t="s">
        <v>35</v>
      </c>
      <c r="AH24" s="6" t="str">
        <f t="shared" si="8"/>
        <v>0</v>
      </c>
      <c r="AI24" s="6" t="s">
        <v>35</v>
      </c>
      <c r="AJ24" s="6" t="s">
        <v>35</v>
      </c>
      <c r="AK24" s="6" t="str">
        <f t="shared" si="9"/>
        <v>0</v>
      </c>
      <c r="AL24" s="6" t="s">
        <v>35</v>
      </c>
      <c r="AM24" s="6" t="s">
        <v>35</v>
      </c>
      <c r="AN24" s="6" t="str">
        <f t="shared" si="10"/>
        <v>0</v>
      </c>
      <c r="AO24" s="6" t="s">
        <v>35</v>
      </c>
      <c r="AP24" s="6" t="s">
        <v>35</v>
      </c>
      <c r="AQ24" s="6" t="str">
        <f t="shared" si="11"/>
        <v>0</v>
      </c>
      <c r="AR24" s="6" t="s">
        <v>35</v>
      </c>
      <c r="AS24" s="6" t="s">
        <v>35</v>
      </c>
      <c r="AT24" s="6" t="str">
        <f t="shared" si="12"/>
        <v>0</v>
      </c>
      <c r="AU24" s="6" t="s">
        <v>35</v>
      </c>
      <c r="AV24" s="6" t="s">
        <v>35</v>
      </c>
      <c r="AW24" s="6" t="str">
        <f t="shared" si="13"/>
        <v>0</v>
      </c>
      <c r="AX24" s="6" t="s">
        <v>35</v>
      </c>
      <c r="AY24" s="6" t="s">
        <v>35</v>
      </c>
      <c r="AZ24" s="6" t="str">
        <f t="shared" si="14"/>
        <v>0</v>
      </c>
      <c r="BA24" s="6">
        <v>2</v>
      </c>
      <c r="BB24" s="6">
        <v>3</v>
      </c>
      <c r="BC24" s="6">
        <f t="shared" si="15"/>
        <v>5</v>
      </c>
      <c r="BD24" s="6" t="s">
        <v>35</v>
      </c>
      <c r="BE24" s="6" t="s">
        <v>35</v>
      </c>
      <c r="BF24" s="6" t="str">
        <f t="shared" si="16"/>
        <v>0</v>
      </c>
      <c r="BG24" s="6" t="s">
        <v>35</v>
      </c>
      <c r="BH24" s="6" t="s">
        <v>35</v>
      </c>
      <c r="BI24" s="6" t="str">
        <f t="shared" si="17"/>
        <v>0</v>
      </c>
      <c r="BJ24" s="6" t="s">
        <v>35</v>
      </c>
      <c r="BK24" s="6" t="s">
        <v>35</v>
      </c>
      <c r="BL24" s="6" t="str">
        <f t="shared" si="18"/>
        <v>0</v>
      </c>
      <c r="BM24" s="6" t="s">
        <v>35</v>
      </c>
      <c r="BN24" s="6" t="s">
        <v>35</v>
      </c>
      <c r="BO24" s="6" t="str">
        <f t="shared" si="19"/>
        <v>0</v>
      </c>
      <c r="BP24" s="6" t="s">
        <v>35</v>
      </c>
      <c r="BQ24" s="6" t="s">
        <v>35</v>
      </c>
      <c r="BR24" s="6" t="str">
        <f t="shared" si="20"/>
        <v>0</v>
      </c>
      <c r="BS24" s="6" t="s">
        <v>35</v>
      </c>
      <c r="BT24" s="6">
        <v>3</v>
      </c>
      <c r="BU24" s="6">
        <f t="shared" si="21"/>
        <v>3</v>
      </c>
      <c r="BV24" s="6" t="s">
        <v>35</v>
      </c>
      <c r="BW24" s="6" t="s">
        <v>35</v>
      </c>
      <c r="BX24" s="6" t="str">
        <f t="shared" si="22"/>
        <v>0</v>
      </c>
      <c r="BY24" s="6" t="s">
        <v>35</v>
      </c>
      <c r="BZ24" s="6" t="s">
        <v>35</v>
      </c>
      <c r="CA24" s="6" t="str">
        <f t="shared" si="23"/>
        <v>0</v>
      </c>
      <c r="CB24" s="6" t="s">
        <v>35</v>
      </c>
      <c r="CC24" s="6" t="s">
        <v>35</v>
      </c>
      <c r="CD24" s="6" t="str">
        <f t="shared" si="24"/>
        <v>0</v>
      </c>
      <c r="CE24" s="6" t="s">
        <v>35</v>
      </c>
      <c r="CF24" s="6" t="s">
        <v>35</v>
      </c>
      <c r="CG24" s="6" t="str">
        <f t="shared" si="25"/>
        <v>0</v>
      </c>
      <c r="CH24" s="6" t="s">
        <v>35</v>
      </c>
      <c r="CI24" s="6" t="s">
        <v>35</v>
      </c>
      <c r="CJ24" s="6" t="str">
        <f t="shared" si="26"/>
        <v>0</v>
      </c>
      <c r="CK24" s="6" t="s">
        <v>35</v>
      </c>
      <c r="CL24" s="6" t="s">
        <v>35</v>
      </c>
      <c r="CM24" s="6" t="str">
        <f t="shared" si="27"/>
        <v>0</v>
      </c>
      <c r="CN24" s="6" t="s">
        <v>35</v>
      </c>
      <c r="CO24" s="6">
        <v>6</v>
      </c>
      <c r="CP24" s="6">
        <f t="shared" si="28"/>
        <v>6</v>
      </c>
      <c r="CQ24" s="6">
        <v>8</v>
      </c>
      <c r="CR24" s="6">
        <v>32</v>
      </c>
      <c r="CS24" s="6">
        <f t="shared" si="29"/>
        <v>40</v>
      </c>
    </row>
    <row r="25" spans="1:100" s="17" customFormat="1" ht="12.75" customHeight="1">
      <c r="A25" s="45">
        <v>1</v>
      </c>
      <c r="B25" s="26" t="s">
        <v>201</v>
      </c>
      <c r="C25" s="27">
        <v>198</v>
      </c>
      <c r="D25" s="28" t="s">
        <v>47</v>
      </c>
      <c r="E25" s="17">
        <v>26139</v>
      </c>
      <c r="F25" s="17">
        <v>2</v>
      </c>
      <c r="G25" s="6" t="s">
        <v>45</v>
      </c>
      <c r="H25" s="6">
        <v>3</v>
      </c>
      <c r="I25" s="6">
        <v>6</v>
      </c>
      <c r="J25" s="6">
        <f t="shared" si="0"/>
        <v>9</v>
      </c>
      <c r="K25" s="6" t="s">
        <v>35</v>
      </c>
      <c r="L25" s="6">
        <v>2</v>
      </c>
      <c r="M25" s="6">
        <f t="shared" si="1"/>
        <v>2</v>
      </c>
      <c r="N25" s="6">
        <v>5</v>
      </c>
      <c r="O25" s="6">
        <v>3</v>
      </c>
      <c r="P25" s="6">
        <f t="shared" si="2"/>
        <v>8</v>
      </c>
      <c r="Q25" s="6">
        <v>1</v>
      </c>
      <c r="R25" s="6">
        <v>6</v>
      </c>
      <c r="S25" s="6">
        <f t="shared" si="3"/>
        <v>7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>
        <v>1</v>
      </c>
      <c r="AA25" s="6">
        <v>2</v>
      </c>
      <c r="AB25" s="6">
        <f t="shared" si="6"/>
        <v>3</v>
      </c>
      <c r="AC25" s="6" t="s">
        <v>35</v>
      </c>
      <c r="AD25" s="6">
        <v>4</v>
      </c>
      <c r="AE25" s="6">
        <f t="shared" si="7"/>
        <v>4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 t="s">
        <v>35</v>
      </c>
      <c r="BC25" s="6" t="str">
        <f t="shared" si="15"/>
        <v>0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>
        <v>3</v>
      </c>
      <c r="BU25" s="6">
        <f t="shared" si="21"/>
        <v>3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 t="s">
        <v>35</v>
      </c>
      <c r="CO25" s="6" t="s">
        <v>35</v>
      </c>
      <c r="CP25" s="6" t="str">
        <f t="shared" si="28"/>
        <v>0</v>
      </c>
      <c r="CQ25" s="6">
        <v>10</v>
      </c>
      <c r="CR25" s="6">
        <v>26</v>
      </c>
      <c r="CS25" s="6">
        <f t="shared" si="29"/>
        <v>36</v>
      </c>
    </row>
    <row r="26" spans="1:100" s="17" customFormat="1" ht="12.75" customHeight="1">
      <c r="A26" s="45">
        <v>1</v>
      </c>
      <c r="B26" s="26" t="s">
        <v>201</v>
      </c>
      <c r="C26" s="27">
        <v>243</v>
      </c>
      <c r="D26" s="28" t="s">
        <v>48</v>
      </c>
      <c r="E26" s="17">
        <v>20953</v>
      </c>
      <c r="F26" s="17">
        <v>2</v>
      </c>
      <c r="G26" s="6" t="s">
        <v>45</v>
      </c>
      <c r="H26" s="6">
        <v>1</v>
      </c>
      <c r="I26" s="6">
        <v>3</v>
      </c>
      <c r="J26" s="6">
        <f t="shared" si="0"/>
        <v>4</v>
      </c>
      <c r="K26" s="6">
        <v>1</v>
      </c>
      <c r="L26" s="6">
        <v>6</v>
      </c>
      <c r="M26" s="6">
        <f t="shared" si="1"/>
        <v>7</v>
      </c>
      <c r="N26" s="6">
        <v>4</v>
      </c>
      <c r="O26" s="6">
        <v>5</v>
      </c>
      <c r="P26" s="6">
        <f t="shared" si="2"/>
        <v>9</v>
      </c>
      <c r="Q26" s="6">
        <v>1</v>
      </c>
      <c r="R26" s="6">
        <v>7</v>
      </c>
      <c r="S26" s="6">
        <f t="shared" si="3"/>
        <v>8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>
        <v>1</v>
      </c>
      <c r="AA26" s="6">
        <v>1</v>
      </c>
      <c r="AB26" s="6">
        <f t="shared" si="6"/>
        <v>2</v>
      </c>
      <c r="AC26" s="6">
        <v>1</v>
      </c>
      <c r="AD26" s="6">
        <v>1</v>
      </c>
      <c r="AE26" s="6">
        <f t="shared" si="7"/>
        <v>2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 t="s">
        <v>35</v>
      </c>
      <c r="AN26" s="6" t="str">
        <f t="shared" si="10"/>
        <v>0</v>
      </c>
      <c r="AO26" s="6" t="s">
        <v>35</v>
      </c>
      <c r="AP26" s="6" t="s">
        <v>35</v>
      </c>
      <c r="AQ26" s="6" t="str">
        <f t="shared" si="11"/>
        <v>0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 t="s">
        <v>35</v>
      </c>
      <c r="BB26" s="6">
        <v>1</v>
      </c>
      <c r="BC26" s="6">
        <f t="shared" si="15"/>
        <v>1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 t="s">
        <v>35</v>
      </c>
      <c r="BL26" s="6" t="str">
        <f t="shared" si="18"/>
        <v>0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 t="s">
        <v>35</v>
      </c>
      <c r="BR26" s="6" t="str">
        <f t="shared" si="20"/>
        <v>0</v>
      </c>
      <c r="BS26" s="6" t="s">
        <v>35</v>
      </c>
      <c r="BT26" s="6">
        <v>1</v>
      </c>
      <c r="BU26" s="6">
        <f t="shared" si="21"/>
        <v>1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 t="s">
        <v>35</v>
      </c>
      <c r="CO26" s="6">
        <v>2</v>
      </c>
      <c r="CP26" s="6">
        <f t="shared" si="28"/>
        <v>2</v>
      </c>
      <c r="CQ26" s="6">
        <v>9</v>
      </c>
      <c r="CR26" s="6">
        <v>27</v>
      </c>
      <c r="CS26" s="6">
        <f t="shared" si="29"/>
        <v>36</v>
      </c>
    </row>
    <row r="27" spans="1:100" s="17" customFormat="1" ht="12.75" customHeight="1">
      <c r="A27" s="45">
        <v>2</v>
      </c>
      <c r="B27" s="26" t="s">
        <v>202</v>
      </c>
      <c r="C27" s="27">
        <v>355</v>
      </c>
      <c r="D27" s="28" t="s">
        <v>49</v>
      </c>
      <c r="E27" s="17">
        <v>36335</v>
      </c>
      <c r="F27" s="17">
        <v>2</v>
      </c>
      <c r="G27" s="6" t="s">
        <v>45</v>
      </c>
      <c r="H27" s="6" t="s">
        <v>35</v>
      </c>
      <c r="I27" s="6">
        <v>8</v>
      </c>
      <c r="J27" s="6">
        <f t="shared" si="0"/>
        <v>8</v>
      </c>
      <c r="K27" s="6" t="s">
        <v>35</v>
      </c>
      <c r="L27" s="6">
        <v>2</v>
      </c>
      <c r="M27" s="6">
        <f t="shared" si="1"/>
        <v>2</v>
      </c>
      <c r="N27" s="6">
        <v>6</v>
      </c>
      <c r="O27" s="6">
        <v>4</v>
      </c>
      <c r="P27" s="6">
        <f t="shared" si="2"/>
        <v>10</v>
      </c>
      <c r="Q27" s="6">
        <v>3</v>
      </c>
      <c r="R27" s="6">
        <v>6</v>
      </c>
      <c r="S27" s="6">
        <f t="shared" si="3"/>
        <v>9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>
        <v>1</v>
      </c>
      <c r="AB27" s="6">
        <f t="shared" si="6"/>
        <v>1</v>
      </c>
      <c r="AC27" s="6">
        <v>2</v>
      </c>
      <c r="AD27" s="6">
        <v>1</v>
      </c>
      <c r="AE27" s="6">
        <f t="shared" si="7"/>
        <v>3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 t="s">
        <v>35</v>
      </c>
      <c r="AM27" s="6" t="s">
        <v>35</v>
      </c>
      <c r="AN27" s="6" t="str">
        <f t="shared" si="10"/>
        <v>0</v>
      </c>
      <c r="AO27" s="6" t="s">
        <v>35</v>
      </c>
      <c r="AP27" s="6" t="s">
        <v>35</v>
      </c>
      <c r="AQ27" s="6" t="str">
        <f t="shared" si="11"/>
        <v>0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>
        <v>1</v>
      </c>
      <c r="BB27" s="6">
        <v>1</v>
      </c>
      <c r="BC27" s="6">
        <f t="shared" si="15"/>
        <v>2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>
        <v>2</v>
      </c>
      <c r="BL27" s="6">
        <f t="shared" si="18"/>
        <v>2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 t="s">
        <v>35</v>
      </c>
      <c r="BR27" s="6" t="str">
        <f t="shared" si="20"/>
        <v>0</v>
      </c>
      <c r="BS27" s="6" t="s">
        <v>35</v>
      </c>
      <c r="BT27" s="6">
        <v>2</v>
      </c>
      <c r="BU27" s="6">
        <f t="shared" si="21"/>
        <v>2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 t="s">
        <v>35</v>
      </c>
      <c r="CO27" s="6">
        <v>1</v>
      </c>
      <c r="CP27" s="6">
        <f t="shared" si="28"/>
        <v>1</v>
      </c>
      <c r="CQ27" s="6">
        <v>12</v>
      </c>
      <c r="CR27" s="6">
        <v>28</v>
      </c>
      <c r="CS27" s="6">
        <f t="shared" si="29"/>
        <v>40</v>
      </c>
    </row>
    <row r="28" spans="1:100" s="17" customFormat="1" ht="12.75" customHeight="1">
      <c r="A28" s="45">
        <v>2</v>
      </c>
      <c r="B28" s="26" t="s">
        <v>202</v>
      </c>
      <c r="C28" s="27">
        <v>942</v>
      </c>
      <c r="D28" s="28" t="s">
        <v>50</v>
      </c>
      <c r="E28" s="17">
        <v>39094</v>
      </c>
      <c r="F28" s="17">
        <v>2</v>
      </c>
      <c r="G28" s="6" t="s">
        <v>45</v>
      </c>
      <c r="H28" s="6">
        <v>3</v>
      </c>
      <c r="I28" s="6">
        <v>6</v>
      </c>
      <c r="J28" s="6">
        <f t="shared" si="0"/>
        <v>9</v>
      </c>
      <c r="K28" s="6" t="s">
        <v>35</v>
      </c>
      <c r="L28" s="6">
        <v>2</v>
      </c>
      <c r="M28" s="6">
        <f t="shared" si="1"/>
        <v>2</v>
      </c>
      <c r="N28" s="6">
        <v>6</v>
      </c>
      <c r="O28" s="6">
        <v>7</v>
      </c>
      <c r="P28" s="6">
        <f t="shared" si="2"/>
        <v>13</v>
      </c>
      <c r="Q28" s="6">
        <v>4</v>
      </c>
      <c r="R28" s="6">
        <v>3</v>
      </c>
      <c r="S28" s="6">
        <f t="shared" si="3"/>
        <v>7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>
        <v>1</v>
      </c>
      <c r="AD28" s="6">
        <v>1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 t="s">
        <v>35</v>
      </c>
      <c r="AM28" s="6" t="s">
        <v>35</v>
      </c>
      <c r="AN28" s="6" t="str">
        <f t="shared" si="10"/>
        <v>0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>
        <v>1</v>
      </c>
      <c r="BB28" s="6">
        <v>1</v>
      </c>
      <c r="BC28" s="6">
        <f t="shared" si="15"/>
        <v>2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2</v>
      </c>
      <c r="BL28" s="6">
        <f t="shared" si="18"/>
        <v>2</v>
      </c>
      <c r="BM28" s="6" t="s">
        <v>35</v>
      </c>
      <c r="BN28" s="6" t="s">
        <v>35</v>
      </c>
      <c r="BO28" s="6" t="str">
        <f t="shared" si="19"/>
        <v>0</v>
      </c>
      <c r="BP28" s="6" t="s">
        <v>35</v>
      </c>
      <c r="BQ28" s="6">
        <v>2</v>
      </c>
      <c r="BR28" s="6">
        <f t="shared" si="20"/>
        <v>2</v>
      </c>
      <c r="BS28" s="6" t="s">
        <v>35</v>
      </c>
      <c r="BT28" s="6">
        <v>1</v>
      </c>
      <c r="BU28" s="6">
        <f t="shared" si="21"/>
        <v>1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15</v>
      </c>
      <c r="CR28" s="6">
        <v>25</v>
      </c>
      <c r="CS28" s="6">
        <f t="shared" si="29"/>
        <v>40</v>
      </c>
    </row>
    <row r="29" spans="1:100" s="17" customFormat="1" ht="12.75" customHeight="1">
      <c r="A29" s="45">
        <v>3</v>
      </c>
      <c r="B29" s="26" t="s">
        <v>207</v>
      </c>
      <c r="C29" s="27">
        <v>1024</v>
      </c>
      <c r="D29" s="28" t="s">
        <v>51</v>
      </c>
      <c r="E29" s="17">
        <v>26746</v>
      </c>
      <c r="F29" s="17">
        <v>2</v>
      </c>
      <c r="G29" s="6" t="s">
        <v>45</v>
      </c>
      <c r="H29" s="6">
        <v>2</v>
      </c>
      <c r="I29" s="6">
        <v>13</v>
      </c>
      <c r="J29" s="6">
        <f t="shared" si="0"/>
        <v>15</v>
      </c>
      <c r="K29" s="6">
        <v>4</v>
      </c>
      <c r="L29" s="6">
        <v>9</v>
      </c>
      <c r="M29" s="6">
        <f t="shared" si="1"/>
        <v>13</v>
      </c>
      <c r="N29" s="6">
        <v>4</v>
      </c>
      <c r="O29" s="6">
        <v>4</v>
      </c>
      <c r="P29" s="6">
        <f t="shared" si="2"/>
        <v>8</v>
      </c>
      <c r="Q29" s="6" t="s">
        <v>35</v>
      </c>
      <c r="R29" s="6" t="s">
        <v>35</v>
      </c>
      <c r="S29" s="6" t="str">
        <f t="shared" si="3"/>
        <v>0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>
        <v>1</v>
      </c>
      <c r="AA29" s="6" t="s">
        <v>35</v>
      </c>
      <c r="AB29" s="6">
        <f t="shared" si="6"/>
        <v>1</v>
      </c>
      <c r="AC29" s="6" t="s">
        <v>35</v>
      </c>
      <c r="AD29" s="6" t="s">
        <v>35</v>
      </c>
      <c r="AE29" s="6" t="str">
        <f t="shared" si="7"/>
        <v>0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1</v>
      </c>
      <c r="BB29" s="6">
        <v>1</v>
      </c>
      <c r="BC29" s="6">
        <f t="shared" si="15"/>
        <v>2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>
        <v>1</v>
      </c>
      <c r="BL29" s="6">
        <f t="shared" si="18"/>
        <v>1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 t="s">
        <v>35</v>
      </c>
      <c r="CP29" s="6" t="str">
        <f t="shared" si="28"/>
        <v>0</v>
      </c>
      <c r="CQ29" s="6">
        <v>12</v>
      </c>
      <c r="CR29" s="6">
        <v>28</v>
      </c>
      <c r="CS29" s="6">
        <f t="shared" si="29"/>
        <v>40</v>
      </c>
    </row>
    <row r="30" spans="1:100" s="17" customFormat="1" ht="12.75" customHeight="1">
      <c r="A30" s="45">
        <v>3</v>
      </c>
      <c r="B30" s="26" t="s">
        <v>207</v>
      </c>
      <c r="C30" s="27">
        <v>1059</v>
      </c>
      <c r="D30" s="28" t="s">
        <v>52</v>
      </c>
      <c r="E30" s="17">
        <v>24156</v>
      </c>
      <c r="F30" s="17">
        <v>2</v>
      </c>
      <c r="G30" s="6" t="s">
        <v>45</v>
      </c>
      <c r="H30" s="6">
        <v>2</v>
      </c>
      <c r="I30" s="6">
        <v>9</v>
      </c>
      <c r="J30" s="6">
        <f t="shared" si="0"/>
        <v>11</v>
      </c>
      <c r="K30" s="6">
        <v>3</v>
      </c>
      <c r="L30" s="6">
        <v>4</v>
      </c>
      <c r="M30" s="6">
        <f t="shared" si="1"/>
        <v>7</v>
      </c>
      <c r="N30" s="6">
        <v>4</v>
      </c>
      <c r="O30" s="6">
        <v>4</v>
      </c>
      <c r="P30" s="6">
        <f t="shared" si="2"/>
        <v>8</v>
      </c>
      <c r="Q30" s="6" t="s">
        <v>35</v>
      </c>
      <c r="R30" s="6">
        <v>2</v>
      </c>
      <c r="S30" s="6">
        <f t="shared" si="3"/>
        <v>2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 t="s">
        <v>35</v>
      </c>
      <c r="AE30" s="6" t="str">
        <f t="shared" si="7"/>
        <v>0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 t="s">
        <v>35</v>
      </c>
      <c r="AM30" s="6" t="s">
        <v>35</v>
      </c>
      <c r="AN30" s="6" t="str">
        <f t="shared" si="10"/>
        <v>0</v>
      </c>
      <c r="AO30" s="6" t="s">
        <v>35</v>
      </c>
      <c r="AP30" s="6" t="s">
        <v>35</v>
      </c>
      <c r="AQ30" s="6" t="str">
        <f t="shared" si="11"/>
        <v>0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 t="s">
        <v>35</v>
      </c>
      <c r="BB30" s="6">
        <v>2</v>
      </c>
      <c r="BC30" s="6">
        <f t="shared" si="15"/>
        <v>2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9</v>
      </c>
      <c r="CR30" s="6">
        <v>21</v>
      </c>
      <c r="CS30" s="6">
        <f t="shared" si="29"/>
        <v>30</v>
      </c>
    </row>
    <row r="31" spans="1:100" s="183" customFormat="1" ht="12.75" customHeight="1">
      <c r="A31" s="45">
        <v>9</v>
      </c>
      <c r="B31" s="26" t="s">
        <v>209</v>
      </c>
      <c r="C31" s="27">
        <v>1711</v>
      </c>
      <c r="D31" s="28" t="s">
        <v>53</v>
      </c>
      <c r="E31" s="17">
        <v>22778</v>
      </c>
      <c r="F31" s="17">
        <v>2</v>
      </c>
      <c r="G31" s="6" t="s">
        <v>45</v>
      </c>
      <c r="H31" s="6">
        <v>4</v>
      </c>
      <c r="I31" s="6">
        <v>9</v>
      </c>
      <c r="J31" s="6">
        <f t="shared" si="0"/>
        <v>13</v>
      </c>
      <c r="K31" s="6">
        <v>2</v>
      </c>
      <c r="L31" s="6">
        <v>8</v>
      </c>
      <c r="M31" s="6">
        <f t="shared" si="1"/>
        <v>10</v>
      </c>
      <c r="N31" s="6">
        <v>4</v>
      </c>
      <c r="O31" s="6">
        <v>3</v>
      </c>
      <c r="P31" s="6">
        <f t="shared" si="2"/>
        <v>7</v>
      </c>
      <c r="Q31" s="6">
        <v>1</v>
      </c>
      <c r="R31" s="6">
        <v>3</v>
      </c>
      <c r="S31" s="6">
        <f t="shared" si="3"/>
        <v>4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 t="s">
        <v>35</v>
      </c>
      <c r="AE31" s="6" t="str">
        <f t="shared" si="7"/>
        <v>0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 t="s">
        <v>35</v>
      </c>
      <c r="AN31" s="6" t="str">
        <f t="shared" si="10"/>
        <v>0</v>
      </c>
      <c r="AO31" s="6" t="s">
        <v>35</v>
      </c>
      <c r="AP31" s="6" t="s">
        <v>35</v>
      </c>
      <c r="AQ31" s="6" t="str">
        <f t="shared" si="11"/>
        <v>0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 t="s">
        <v>35</v>
      </c>
      <c r="BR31" s="6" t="str">
        <f t="shared" si="20"/>
        <v>0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>
        <v>1</v>
      </c>
      <c r="CO31" s="6">
        <v>1</v>
      </c>
      <c r="CP31" s="6">
        <f t="shared" si="28"/>
        <v>2</v>
      </c>
      <c r="CQ31" s="6">
        <v>14</v>
      </c>
      <c r="CR31" s="6">
        <v>26</v>
      </c>
      <c r="CS31" s="6">
        <f t="shared" si="29"/>
        <v>40</v>
      </c>
    </row>
    <row r="32" spans="1:100" s="17" customFormat="1" ht="12.75" customHeight="1">
      <c r="A32" s="45">
        <v>10</v>
      </c>
      <c r="B32" s="26" t="s">
        <v>210</v>
      </c>
      <c r="C32" s="27">
        <v>2196</v>
      </c>
      <c r="D32" s="28" t="s">
        <v>54</v>
      </c>
      <c r="E32" s="17">
        <v>32501</v>
      </c>
      <c r="F32" s="17">
        <v>2</v>
      </c>
      <c r="G32" s="6" t="s">
        <v>45</v>
      </c>
      <c r="H32" s="6">
        <v>1</v>
      </c>
      <c r="I32" s="6">
        <v>11</v>
      </c>
      <c r="J32" s="6">
        <f t="shared" si="0"/>
        <v>12</v>
      </c>
      <c r="K32" s="6">
        <v>6</v>
      </c>
      <c r="L32" s="6">
        <v>24</v>
      </c>
      <c r="M32" s="6">
        <f t="shared" si="1"/>
        <v>30</v>
      </c>
      <c r="N32" s="6">
        <v>7</v>
      </c>
      <c r="O32" s="6">
        <v>12</v>
      </c>
      <c r="P32" s="6">
        <f t="shared" si="2"/>
        <v>19</v>
      </c>
      <c r="Q32" s="6" t="s">
        <v>35</v>
      </c>
      <c r="R32" s="6" t="s">
        <v>35</v>
      </c>
      <c r="S32" s="6" t="str">
        <f t="shared" si="3"/>
        <v>0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>
        <v>1</v>
      </c>
      <c r="AS32" s="6" t="s">
        <v>35</v>
      </c>
      <c r="AT32" s="6">
        <f t="shared" si="12"/>
        <v>1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3</v>
      </c>
      <c r="BB32" s="6">
        <v>3</v>
      </c>
      <c r="BC32" s="6">
        <f t="shared" si="15"/>
        <v>6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>
        <v>2</v>
      </c>
      <c r="CO32" s="6">
        <v>10</v>
      </c>
      <c r="CP32" s="6">
        <f t="shared" si="28"/>
        <v>12</v>
      </c>
      <c r="CQ32" s="6">
        <v>20</v>
      </c>
      <c r="CR32" s="6">
        <v>60</v>
      </c>
      <c r="CS32" s="6">
        <f t="shared" si="29"/>
        <v>80</v>
      </c>
    </row>
    <row r="33" spans="1:97" s="17" customFormat="1" ht="12.75" customHeight="1">
      <c r="A33" s="45">
        <v>12</v>
      </c>
      <c r="B33" s="26" t="s">
        <v>203</v>
      </c>
      <c r="C33" s="27">
        <v>2703</v>
      </c>
      <c r="D33" s="28" t="s">
        <v>55</v>
      </c>
      <c r="E33" s="17">
        <v>20602</v>
      </c>
      <c r="F33" s="17">
        <v>2</v>
      </c>
      <c r="G33" s="6" t="s">
        <v>45</v>
      </c>
      <c r="H33" s="6">
        <v>3</v>
      </c>
      <c r="I33" s="6">
        <v>4</v>
      </c>
      <c r="J33" s="6">
        <f t="shared" si="0"/>
        <v>7</v>
      </c>
      <c r="K33" s="6" t="s">
        <v>35</v>
      </c>
      <c r="L33" s="6">
        <v>3</v>
      </c>
      <c r="M33" s="6">
        <f t="shared" si="1"/>
        <v>3</v>
      </c>
      <c r="N33" s="6">
        <v>6</v>
      </c>
      <c r="O33" s="6">
        <v>3</v>
      </c>
      <c r="P33" s="6">
        <f t="shared" si="2"/>
        <v>9</v>
      </c>
      <c r="Q33" s="6" t="s">
        <v>35</v>
      </c>
      <c r="R33" s="6" t="s">
        <v>35</v>
      </c>
      <c r="S33" s="6" t="str">
        <f t="shared" si="3"/>
        <v>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>
        <v>7</v>
      </c>
      <c r="Y33" s="6">
        <f t="shared" si="5"/>
        <v>7</v>
      </c>
      <c r="Z33" s="6" t="s">
        <v>35</v>
      </c>
      <c r="AA33" s="6" t="s">
        <v>35</v>
      </c>
      <c r="AB33" s="6" t="str">
        <f t="shared" si="6"/>
        <v>0</v>
      </c>
      <c r="AC33" s="6">
        <v>2</v>
      </c>
      <c r="AD33" s="6">
        <v>6</v>
      </c>
      <c r="AE33" s="6">
        <f t="shared" si="7"/>
        <v>8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>
        <v>2</v>
      </c>
      <c r="BB33" s="6" t="s">
        <v>35</v>
      </c>
      <c r="BC33" s="6">
        <f t="shared" si="15"/>
        <v>2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>
        <v>2</v>
      </c>
      <c r="CO33" s="6">
        <v>2</v>
      </c>
      <c r="CP33" s="6">
        <f t="shared" si="28"/>
        <v>4</v>
      </c>
      <c r="CQ33" s="6">
        <v>15</v>
      </c>
      <c r="CR33" s="6">
        <v>25</v>
      </c>
      <c r="CS33" s="6">
        <f t="shared" si="29"/>
        <v>40</v>
      </c>
    </row>
    <row r="34" spans="1:97" s="17" customFormat="1" ht="12.75" customHeight="1">
      <c r="A34" s="45">
        <v>14</v>
      </c>
      <c r="B34" s="26" t="s">
        <v>211</v>
      </c>
      <c r="C34" s="27">
        <v>2939</v>
      </c>
      <c r="D34" s="28" t="s">
        <v>56</v>
      </c>
      <c r="E34" s="17">
        <v>34073</v>
      </c>
      <c r="F34" s="17">
        <v>2</v>
      </c>
      <c r="G34" s="6" t="s">
        <v>45</v>
      </c>
      <c r="H34" s="6">
        <v>2</v>
      </c>
      <c r="I34" s="6">
        <v>10</v>
      </c>
      <c r="J34" s="6">
        <f t="shared" si="0"/>
        <v>12</v>
      </c>
      <c r="K34" s="6">
        <v>1</v>
      </c>
      <c r="L34" s="6">
        <v>2</v>
      </c>
      <c r="M34" s="6">
        <f t="shared" si="1"/>
        <v>3</v>
      </c>
      <c r="N34" s="6">
        <v>5</v>
      </c>
      <c r="O34" s="6">
        <v>9</v>
      </c>
      <c r="P34" s="6">
        <f t="shared" si="2"/>
        <v>14</v>
      </c>
      <c r="Q34" s="6">
        <v>1</v>
      </c>
      <c r="R34" s="6">
        <v>3</v>
      </c>
      <c r="S34" s="6">
        <f t="shared" si="3"/>
        <v>4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>
        <v>1</v>
      </c>
      <c r="AD34" s="6">
        <v>2</v>
      </c>
      <c r="AE34" s="6">
        <f t="shared" si="7"/>
        <v>3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>
        <v>2</v>
      </c>
      <c r="BB34" s="6">
        <v>4</v>
      </c>
      <c r="BC34" s="6">
        <f t="shared" si="15"/>
        <v>6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>
        <v>7</v>
      </c>
      <c r="BU34" s="6">
        <f t="shared" si="21"/>
        <v>7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 t="s">
        <v>35</v>
      </c>
      <c r="CO34" s="6">
        <v>1</v>
      </c>
      <c r="CP34" s="6">
        <f t="shared" si="28"/>
        <v>1</v>
      </c>
      <c r="CQ34" s="6">
        <v>12</v>
      </c>
      <c r="CR34" s="6">
        <v>38</v>
      </c>
      <c r="CS34" s="6">
        <f t="shared" si="29"/>
        <v>50</v>
      </c>
    </row>
    <row r="35" spans="1:97" s="17" customFormat="1" ht="12.75" customHeight="1">
      <c r="A35" s="45">
        <v>18</v>
      </c>
      <c r="B35" s="26" t="s">
        <v>212</v>
      </c>
      <c r="C35" s="27">
        <v>3901</v>
      </c>
      <c r="D35" s="28" t="s">
        <v>57</v>
      </c>
      <c r="E35" s="17">
        <v>30091</v>
      </c>
      <c r="F35" s="17">
        <v>2</v>
      </c>
      <c r="G35" s="6" t="s">
        <v>45</v>
      </c>
      <c r="H35" s="6" t="s">
        <v>35</v>
      </c>
      <c r="I35" s="6">
        <v>5</v>
      </c>
      <c r="J35" s="6">
        <f t="shared" si="0"/>
        <v>5</v>
      </c>
      <c r="K35" s="6" t="s">
        <v>35</v>
      </c>
      <c r="L35" s="6">
        <v>3</v>
      </c>
      <c r="M35" s="6">
        <f t="shared" si="1"/>
        <v>3</v>
      </c>
      <c r="N35" s="6">
        <v>2</v>
      </c>
      <c r="O35" s="6">
        <v>3</v>
      </c>
      <c r="P35" s="6">
        <f t="shared" si="2"/>
        <v>5</v>
      </c>
      <c r="Q35" s="6" t="s">
        <v>35</v>
      </c>
      <c r="R35" s="6">
        <v>4</v>
      </c>
      <c r="S35" s="6">
        <f t="shared" si="3"/>
        <v>4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 t="s">
        <v>35</v>
      </c>
      <c r="AM35" s="6" t="s">
        <v>35</v>
      </c>
      <c r="AN35" s="6" t="str">
        <f t="shared" si="10"/>
        <v>0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 t="s">
        <v>35</v>
      </c>
      <c r="BB35" s="6" t="s">
        <v>35</v>
      </c>
      <c r="BC35" s="6" t="str">
        <f t="shared" si="15"/>
        <v>0</v>
      </c>
      <c r="BD35" s="6">
        <v>1</v>
      </c>
      <c r="BE35" s="6">
        <v>1</v>
      </c>
      <c r="BF35" s="6">
        <f t="shared" si="16"/>
        <v>2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>
        <v>1</v>
      </c>
      <c r="CO35" s="6">
        <v>1</v>
      </c>
      <c r="CP35" s="6">
        <f t="shared" si="28"/>
        <v>2</v>
      </c>
      <c r="CQ35" s="6">
        <v>4</v>
      </c>
      <c r="CR35" s="6">
        <v>17</v>
      </c>
      <c r="CS35" s="6">
        <f t="shared" si="29"/>
        <v>21</v>
      </c>
    </row>
    <row r="36" spans="1:97" s="17" customFormat="1" ht="12.75" customHeight="1">
      <c r="A36" s="45">
        <v>20</v>
      </c>
      <c r="B36" s="26" t="s">
        <v>220</v>
      </c>
      <c r="C36" s="27">
        <v>4566</v>
      </c>
      <c r="D36" s="28" t="s">
        <v>96</v>
      </c>
      <c r="E36" s="17">
        <v>20359</v>
      </c>
      <c r="F36" s="17">
        <v>2</v>
      </c>
      <c r="G36" s="6" t="s">
        <v>45</v>
      </c>
      <c r="H36" s="6">
        <v>2</v>
      </c>
      <c r="I36" s="6">
        <v>7</v>
      </c>
      <c r="J36" s="6">
        <f t="shared" si="0"/>
        <v>9</v>
      </c>
      <c r="K36" s="6">
        <v>1</v>
      </c>
      <c r="L36" s="6">
        <v>5</v>
      </c>
      <c r="M36" s="6">
        <f t="shared" si="1"/>
        <v>6</v>
      </c>
      <c r="N36" s="6">
        <v>4</v>
      </c>
      <c r="O36" s="6" t="s">
        <v>35</v>
      </c>
      <c r="P36" s="6">
        <f t="shared" si="2"/>
        <v>4</v>
      </c>
      <c r="Q36" s="6" t="s">
        <v>35</v>
      </c>
      <c r="R36" s="6">
        <v>6</v>
      </c>
      <c r="S36" s="6">
        <f t="shared" si="3"/>
        <v>6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>
        <v>1</v>
      </c>
      <c r="AD36" s="6">
        <v>3</v>
      </c>
      <c r="AE36" s="6">
        <f t="shared" si="7"/>
        <v>4</v>
      </c>
      <c r="AF36" s="6" t="s">
        <v>35</v>
      </c>
      <c r="AG36" s="6" t="s">
        <v>35</v>
      </c>
      <c r="AH36" s="6" t="str">
        <f t="shared" si="8"/>
        <v>0</v>
      </c>
      <c r="AI36" s="6" t="s">
        <v>35</v>
      </c>
      <c r="AJ36" s="6" t="s">
        <v>35</v>
      </c>
      <c r="AK36" s="6" t="str">
        <f t="shared" si="9"/>
        <v>0</v>
      </c>
      <c r="AL36" s="6" t="s">
        <v>35</v>
      </c>
      <c r="AM36" s="6" t="s">
        <v>35</v>
      </c>
      <c r="AN36" s="6" t="str">
        <f t="shared" si="10"/>
        <v>0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 t="s">
        <v>35</v>
      </c>
      <c r="BB36" s="6">
        <v>3</v>
      </c>
      <c r="BC36" s="6">
        <f t="shared" si="15"/>
        <v>3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>
        <v>2</v>
      </c>
      <c r="BU36" s="6">
        <f t="shared" si="21"/>
        <v>2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>
        <v>3</v>
      </c>
      <c r="CO36" s="6">
        <v>3</v>
      </c>
      <c r="CP36" s="6">
        <f t="shared" si="28"/>
        <v>6</v>
      </c>
      <c r="CQ36" s="6">
        <v>11</v>
      </c>
      <c r="CR36" s="6">
        <v>29</v>
      </c>
      <c r="CS36" s="6">
        <f t="shared" si="29"/>
        <v>40</v>
      </c>
    </row>
    <row r="37" spans="1:97" s="17" customFormat="1" ht="12.75" customHeight="1">
      <c r="A37" s="45">
        <v>21</v>
      </c>
      <c r="B37" s="26" t="s">
        <v>213</v>
      </c>
      <c r="C37" s="27">
        <v>5192</v>
      </c>
      <c r="D37" s="28" t="s">
        <v>58</v>
      </c>
      <c r="E37" s="17">
        <v>47140</v>
      </c>
      <c r="F37" s="17">
        <v>2</v>
      </c>
      <c r="G37" s="6" t="s">
        <v>45</v>
      </c>
      <c r="H37" s="6">
        <v>4</v>
      </c>
      <c r="I37" s="6">
        <v>17</v>
      </c>
      <c r="J37" s="6">
        <f t="shared" si="0"/>
        <v>21</v>
      </c>
      <c r="K37" s="6">
        <v>3</v>
      </c>
      <c r="L37" s="6">
        <v>8</v>
      </c>
      <c r="M37" s="6">
        <f t="shared" si="1"/>
        <v>11</v>
      </c>
      <c r="N37" s="6">
        <v>1</v>
      </c>
      <c r="O37" s="6">
        <v>6</v>
      </c>
      <c r="P37" s="6">
        <f t="shared" si="2"/>
        <v>7</v>
      </c>
      <c r="Q37" s="6" t="s">
        <v>35</v>
      </c>
      <c r="R37" s="6" t="s">
        <v>35</v>
      </c>
      <c r="S37" s="6" t="str">
        <f t="shared" si="3"/>
        <v>0</v>
      </c>
      <c r="T37" s="6" t="s">
        <v>35</v>
      </c>
      <c r="U37" s="6" t="s">
        <v>35</v>
      </c>
      <c r="V37" s="6" t="str">
        <f t="shared" si="4"/>
        <v>0</v>
      </c>
      <c r="W37" s="6" t="s">
        <v>35</v>
      </c>
      <c r="X37" s="6" t="s">
        <v>35</v>
      </c>
      <c r="Y37" s="6" t="str">
        <f t="shared" si="5"/>
        <v>0</v>
      </c>
      <c r="Z37" s="6" t="s">
        <v>35</v>
      </c>
      <c r="AA37" s="6" t="s">
        <v>35</v>
      </c>
      <c r="AB37" s="6" t="str">
        <f t="shared" si="6"/>
        <v>0</v>
      </c>
      <c r="AC37" s="6" t="s">
        <v>35</v>
      </c>
      <c r="AD37" s="6" t="s">
        <v>35</v>
      </c>
      <c r="AE37" s="6" t="str">
        <f t="shared" si="7"/>
        <v>0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 t="s">
        <v>35</v>
      </c>
      <c r="AN37" s="6" t="str">
        <f t="shared" si="10"/>
        <v>0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 t="s">
        <v>35</v>
      </c>
      <c r="BB37" s="6" t="s">
        <v>35</v>
      </c>
      <c r="BC37" s="6" t="str">
        <f t="shared" si="15"/>
        <v>0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>
        <v>11</v>
      </c>
      <c r="BX37" s="6">
        <f t="shared" si="22"/>
        <v>11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 t="s">
        <v>35</v>
      </c>
      <c r="CP37" s="6" t="str">
        <f t="shared" si="28"/>
        <v>0</v>
      </c>
      <c r="CQ37" s="6">
        <v>8</v>
      </c>
      <c r="CR37" s="6">
        <v>42</v>
      </c>
      <c r="CS37" s="6">
        <f t="shared" si="29"/>
        <v>50</v>
      </c>
    </row>
    <row r="38" spans="1:97" s="17" customFormat="1" ht="12.75" customHeight="1">
      <c r="A38" s="45">
        <v>22</v>
      </c>
      <c r="B38" s="26" t="s">
        <v>204</v>
      </c>
      <c r="C38" s="27">
        <v>5886</v>
      </c>
      <c r="D38" s="28" t="s">
        <v>105</v>
      </c>
      <c r="E38" s="17">
        <v>20982</v>
      </c>
      <c r="F38" s="17">
        <v>2</v>
      </c>
      <c r="G38" s="6" t="s">
        <v>45</v>
      </c>
      <c r="H38" s="6">
        <v>3</v>
      </c>
      <c r="I38" s="6">
        <v>17</v>
      </c>
      <c r="J38" s="6">
        <f t="shared" si="0"/>
        <v>20</v>
      </c>
      <c r="K38" s="6">
        <v>5</v>
      </c>
      <c r="L38" s="6">
        <v>5</v>
      </c>
      <c r="M38" s="6">
        <f t="shared" si="1"/>
        <v>10</v>
      </c>
      <c r="N38" s="6">
        <v>9</v>
      </c>
      <c r="O38" s="6">
        <v>20</v>
      </c>
      <c r="P38" s="6">
        <f t="shared" si="2"/>
        <v>29</v>
      </c>
      <c r="Q38" s="6" t="s">
        <v>35</v>
      </c>
      <c r="R38" s="6" t="s">
        <v>35</v>
      </c>
      <c r="S38" s="6" t="str">
        <f t="shared" si="3"/>
        <v>0</v>
      </c>
      <c r="T38" s="6" t="s">
        <v>35</v>
      </c>
      <c r="U38" s="6" t="s">
        <v>35</v>
      </c>
      <c r="V38" s="6" t="str">
        <f t="shared" si="4"/>
        <v>0</v>
      </c>
      <c r="W38" s="6">
        <v>5</v>
      </c>
      <c r="X38" s="6">
        <v>20</v>
      </c>
      <c r="Y38" s="6">
        <f t="shared" si="5"/>
        <v>25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 t="s">
        <v>35</v>
      </c>
      <c r="AE38" s="6" t="str">
        <f t="shared" si="7"/>
        <v>0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5</v>
      </c>
      <c r="BB38" s="6">
        <v>11</v>
      </c>
      <c r="BC38" s="6">
        <f t="shared" si="15"/>
        <v>16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 t="s">
        <v>35</v>
      </c>
      <c r="BR38" s="6" t="str">
        <f t="shared" si="20"/>
        <v>0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 t="s">
        <v>35</v>
      </c>
      <c r="CP38" s="6" t="str">
        <f t="shared" si="28"/>
        <v>0</v>
      </c>
      <c r="CQ38" s="6">
        <v>27</v>
      </c>
      <c r="CR38" s="6">
        <v>73</v>
      </c>
      <c r="CS38" s="6">
        <f t="shared" si="29"/>
        <v>100</v>
      </c>
    </row>
    <row r="39" spans="1:97" s="183" customFormat="1" ht="12.75" customHeight="1">
      <c r="A39" s="45">
        <v>22</v>
      </c>
      <c r="B39" s="26" t="s">
        <v>204</v>
      </c>
      <c r="C39" s="27">
        <v>5938</v>
      </c>
      <c r="D39" s="28" t="s">
        <v>59</v>
      </c>
      <c r="E39" s="17">
        <v>23234</v>
      </c>
      <c r="F39" s="17">
        <v>2</v>
      </c>
      <c r="G39" s="6" t="s">
        <v>45</v>
      </c>
      <c r="H39" s="6">
        <v>7</v>
      </c>
      <c r="I39" s="6">
        <v>25</v>
      </c>
      <c r="J39" s="6">
        <f t="shared" si="0"/>
        <v>32</v>
      </c>
      <c r="K39" s="6" t="s">
        <v>35</v>
      </c>
      <c r="L39" s="6" t="s">
        <v>35</v>
      </c>
      <c r="M39" s="6" t="str">
        <f t="shared" si="1"/>
        <v>0</v>
      </c>
      <c r="N39" s="6">
        <v>10</v>
      </c>
      <c r="O39" s="6">
        <v>30</v>
      </c>
      <c r="P39" s="6">
        <f t="shared" si="2"/>
        <v>40</v>
      </c>
      <c r="Q39" s="6" t="s">
        <v>35</v>
      </c>
      <c r="R39" s="6" t="s">
        <v>35</v>
      </c>
      <c r="S39" s="6" t="str">
        <f t="shared" si="3"/>
        <v>0</v>
      </c>
      <c r="T39" s="6" t="s">
        <v>35</v>
      </c>
      <c r="U39" s="6" t="s">
        <v>35</v>
      </c>
      <c r="V39" s="6" t="str">
        <f t="shared" si="4"/>
        <v>0</v>
      </c>
      <c r="W39" s="6">
        <v>5</v>
      </c>
      <c r="X39" s="6">
        <v>13</v>
      </c>
      <c r="Y39" s="6">
        <f t="shared" si="5"/>
        <v>18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>
        <v>5</v>
      </c>
      <c r="BB39" s="6">
        <v>3</v>
      </c>
      <c r="BC39" s="6">
        <f t="shared" si="15"/>
        <v>8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>
        <v>2</v>
      </c>
      <c r="CP39" s="6">
        <f t="shared" si="28"/>
        <v>2</v>
      </c>
      <c r="CQ39" s="6">
        <v>27</v>
      </c>
      <c r="CR39" s="6">
        <v>73</v>
      </c>
      <c r="CS39" s="6">
        <f t="shared" si="29"/>
        <v>100</v>
      </c>
    </row>
    <row r="40" spans="1:97" s="17" customFormat="1" ht="12.75" customHeight="1">
      <c r="A40" s="45">
        <v>23</v>
      </c>
      <c r="B40" s="26" t="s">
        <v>214</v>
      </c>
      <c r="C40" s="27">
        <v>6266</v>
      </c>
      <c r="D40" s="28" t="s">
        <v>60</v>
      </c>
      <c r="E40" s="17">
        <v>26065</v>
      </c>
      <c r="F40" s="17">
        <v>2</v>
      </c>
      <c r="G40" s="6" t="s">
        <v>45</v>
      </c>
      <c r="H40" s="6">
        <v>3</v>
      </c>
      <c r="I40" s="6">
        <v>9</v>
      </c>
      <c r="J40" s="6">
        <f t="shared" si="0"/>
        <v>12</v>
      </c>
      <c r="K40" s="6">
        <v>7</v>
      </c>
      <c r="L40" s="6">
        <v>23</v>
      </c>
      <c r="M40" s="6">
        <f t="shared" si="1"/>
        <v>30</v>
      </c>
      <c r="N40" s="6">
        <v>2</v>
      </c>
      <c r="O40" s="6">
        <v>6</v>
      </c>
      <c r="P40" s="6">
        <f t="shared" si="2"/>
        <v>8</v>
      </c>
      <c r="Q40" s="6" t="s">
        <v>35</v>
      </c>
      <c r="R40" s="6" t="s">
        <v>35</v>
      </c>
      <c r="S40" s="6" t="str">
        <f t="shared" si="3"/>
        <v>0</v>
      </c>
      <c r="T40" s="6" t="s">
        <v>35</v>
      </c>
      <c r="U40" s="6" t="s">
        <v>35</v>
      </c>
      <c r="V40" s="6" t="str">
        <f t="shared" si="4"/>
        <v>0</v>
      </c>
      <c r="W40" s="6">
        <v>4</v>
      </c>
      <c r="X40" s="6">
        <v>6</v>
      </c>
      <c r="Y40" s="6">
        <f t="shared" si="5"/>
        <v>10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 t="s">
        <v>35</v>
      </c>
      <c r="AN40" s="6" t="str">
        <f t="shared" si="10"/>
        <v>0</v>
      </c>
      <c r="AO40" s="6" t="s">
        <v>35</v>
      </c>
      <c r="AP40" s="6" t="s">
        <v>35</v>
      </c>
      <c r="AQ40" s="6" t="str">
        <f t="shared" si="11"/>
        <v>0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 t="s">
        <v>35</v>
      </c>
      <c r="BB40" s="6" t="s">
        <v>35</v>
      </c>
      <c r="BC40" s="6" t="str">
        <f t="shared" si="15"/>
        <v>0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 t="s">
        <v>35</v>
      </c>
      <c r="BR40" s="6" t="str">
        <f t="shared" si="20"/>
        <v>0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 t="s">
        <v>35</v>
      </c>
      <c r="CO40" s="6" t="s">
        <v>35</v>
      </c>
      <c r="CP40" s="6" t="str">
        <f t="shared" si="28"/>
        <v>0</v>
      </c>
      <c r="CQ40" s="6">
        <v>16</v>
      </c>
      <c r="CR40" s="6">
        <v>44</v>
      </c>
      <c r="CS40" s="6">
        <f t="shared" si="29"/>
        <v>60</v>
      </c>
    </row>
    <row r="41" spans="1:97" s="17" customFormat="1" ht="12.75" customHeight="1">
      <c r="A41" s="45">
        <v>24</v>
      </c>
      <c r="B41" s="26" t="s">
        <v>215</v>
      </c>
      <c r="C41" s="27">
        <v>6421</v>
      </c>
      <c r="D41" s="28" t="s">
        <v>61</v>
      </c>
      <c r="E41" s="17">
        <v>37375</v>
      </c>
      <c r="F41" s="17">
        <v>2</v>
      </c>
      <c r="G41" s="6" t="s">
        <v>45</v>
      </c>
      <c r="H41" s="6">
        <v>1</v>
      </c>
      <c r="I41" s="6">
        <v>5</v>
      </c>
      <c r="J41" s="6">
        <f t="shared" si="0"/>
        <v>6</v>
      </c>
      <c r="K41" s="6" t="s">
        <v>35</v>
      </c>
      <c r="L41" s="6" t="s">
        <v>35</v>
      </c>
      <c r="M41" s="6" t="str">
        <f t="shared" si="1"/>
        <v>0</v>
      </c>
      <c r="N41" s="6">
        <v>5</v>
      </c>
      <c r="O41" s="6">
        <v>9</v>
      </c>
      <c r="P41" s="6">
        <f t="shared" si="2"/>
        <v>14</v>
      </c>
      <c r="Q41" s="6" t="s">
        <v>35</v>
      </c>
      <c r="R41" s="6" t="s">
        <v>35</v>
      </c>
      <c r="S41" s="6" t="str">
        <f t="shared" si="3"/>
        <v>0</v>
      </c>
      <c r="T41" s="6" t="s">
        <v>35</v>
      </c>
      <c r="U41" s="6" t="s">
        <v>35</v>
      </c>
      <c r="V41" s="6" t="str">
        <f t="shared" si="4"/>
        <v>0</v>
      </c>
      <c r="W41" s="6">
        <v>3</v>
      </c>
      <c r="X41" s="6">
        <v>7</v>
      </c>
      <c r="Y41" s="6">
        <f t="shared" si="5"/>
        <v>10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 t="s">
        <v>35</v>
      </c>
      <c r="AE41" s="6" t="str">
        <f t="shared" si="7"/>
        <v>0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 t="s">
        <v>35</v>
      </c>
      <c r="AN41" s="6" t="str">
        <f t="shared" si="10"/>
        <v>0</v>
      </c>
      <c r="AO41" s="6" t="s">
        <v>35</v>
      </c>
      <c r="AP41" s="6" t="s">
        <v>35</v>
      </c>
      <c r="AQ41" s="6" t="str">
        <f t="shared" si="11"/>
        <v>0</v>
      </c>
      <c r="AR41" s="6">
        <v>2</v>
      </c>
      <c r="AS41" s="6">
        <v>6</v>
      </c>
      <c r="AT41" s="6">
        <f t="shared" si="12"/>
        <v>8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1</v>
      </c>
      <c r="BB41" s="6">
        <v>2</v>
      </c>
      <c r="BC41" s="6">
        <f t="shared" si="15"/>
        <v>3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 t="s">
        <v>35</v>
      </c>
      <c r="BR41" s="6" t="str">
        <f t="shared" si="20"/>
        <v>0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 t="s">
        <v>35</v>
      </c>
      <c r="CO41" s="6" t="s">
        <v>35</v>
      </c>
      <c r="CP41" s="6" t="str">
        <f t="shared" si="28"/>
        <v>0</v>
      </c>
      <c r="CQ41" s="6">
        <v>12</v>
      </c>
      <c r="CR41" s="6">
        <v>29</v>
      </c>
      <c r="CS41" s="6">
        <f t="shared" si="29"/>
        <v>41</v>
      </c>
    </row>
    <row r="42" spans="1:97" s="17" customFormat="1" ht="12.75" customHeight="1">
      <c r="A42" s="45">
        <v>24</v>
      </c>
      <c r="B42" s="26" t="s">
        <v>215</v>
      </c>
      <c r="C42" s="27">
        <v>6458</v>
      </c>
      <c r="D42" s="28" t="s">
        <v>62</v>
      </c>
      <c r="E42" s="17">
        <v>31768</v>
      </c>
      <c r="F42" s="17">
        <v>2</v>
      </c>
      <c r="G42" s="6" t="s">
        <v>45</v>
      </c>
      <c r="H42" s="6">
        <v>2</v>
      </c>
      <c r="I42" s="6">
        <v>7</v>
      </c>
      <c r="J42" s="6">
        <f t="shared" si="0"/>
        <v>9</v>
      </c>
      <c r="K42" s="6" t="s">
        <v>35</v>
      </c>
      <c r="L42" s="6" t="s">
        <v>35</v>
      </c>
      <c r="M42" s="6" t="str">
        <f t="shared" si="1"/>
        <v>0</v>
      </c>
      <c r="N42" s="6">
        <v>9</v>
      </c>
      <c r="O42" s="6">
        <v>6</v>
      </c>
      <c r="P42" s="6">
        <f t="shared" si="2"/>
        <v>15</v>
      </c>
      <c r="Q42" s="6" t="s">
        <v>35</v>
      </c>
      <c r="R42" s="6" t="s">
        <v>35</v>
      </c>
      <c r="S42" s="6" t="str">
        <f t="shared" si="3"/>
        <v>0</v>
      </c>
      <c r="T42" s="6" t="s">
        <v>35</v>
      </c>
      <c r="U42" s="6" t="s">
        <v>35</v>
      </c>
      <c r="V42" s="6" t="str">
        <f t="shared" si="4"/>
        <v>0</v>
      </c>
      <c r="W42" s="6">
        <v>2</v>
      </c>
      <c r="X42" s="6">
        <v>8</v>
      </c>
      <c r="Y42" s="6">
        <f t="shared" si="5"/>
        <v>10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>
        <v>1</v>
      </c>
      <c r="AS42" s="6">
        <v>3</v>
      </c>
      <c r="AT42" s="6">
        <f t="shared" si="12"/>
        <v>4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 t="s">
        <v>35</v>
      </c>
      <c r="BB42" s="6">
        <v>3</v>
      </c>
      <c r="BC42" s="6">
        <f t="shared" si="15"/>
        <v>3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 t="s">
        <v>35</v>
      </c>
      <c r="CO42" s="6" t="s">
        <v>35</v>
      </c>
      <c r="CP42" s="6" t="str">
        <f t="shared" si="28"/>
        <v>0</v>
      </c>
      <c r="CQ42" s="6">
        <v>14</v>
      </c>
      <c r="CR42" s="6">
        <v>27</v>
      </c>
      <c r="CS42" s="6">
        <f t="shared" si="29"/>
        <v>41</v>
      </c>
    </row>
    <row r="43" spans="1:97" s="17" customFormat="1" ht="12.75" customHeight="1">
      <c r="A43" s="45">
        <v>25</v>
      </c>
      <c r="B43" s="26" t="s">
        <v>205</v>
      </c>
      <c r="C43" s="27">
        <v>6628</v>
      </c>
      <c r="D43" s="28" t="s">
        <v>63</v>
      </c>
      <c r="E43" s="17">
        <v>25043</v>
      </c>
      <c r="F43" s="17">
        <v>2</v>
      </c>
      <c r="G43" s="6" t="s">
        <v>45</v>
      </c>
      <c r="H43" s="6">
        <v>2</v>
      </c>
      <c r="I43" s="6">
        <v>4</v>
      </c>
      <c r="J43" s="6">
        <f t="shared" si="0"/>
        <v>6</v>
      </c>
      <c r="K43" s="6">
        <v>2</v>
      </c>
      <c r="L43" s="6">
        <v>7</v>
      </c>
      <c r="M43" s="6">
        <f t="shared" si="1"/>
        <v>9</v>
      </c>
      <c r="N43" s="6">
        <v>3</v>
      </c>
      <c r="O43" s="6">
        <v>5</v>
      </c>
      <c r="P43" s="6">
        <f t="shared" si="2"/>
        <v>8</v>
      </c>
      <c r="Q43" s="6" t="s">
        <v>35</v>
      </c>
      <c r="R43" s="6" t="s">
        <v>35</v>
      </c>
      <c r="S43" s="6" t="str">
        <f t="shared" si="3"/>
        <v>0</v>
      </c>
      <c r="T43" s="6" t="s">
        <v>35</v>
      </c>
      <c r="U43" s="6" t="s">
        <v>35</v>
      </c>
      <c r="V43" s="6" t="str">
        <f t="shared" si="4"/>
        <v>0</v>
      </c>
      <c r="W43" s="6">
        <v>1</v>
      </c>
      <c r="X43" s="6">
        <v>2</v>
      </c>
      <c r="Y43" s="6">
        <f t="shared" si="5"/>
        <v>3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 t="s">
        <v>35</v>
      </c>
      <c r="AS43" s="6">
        <v>4</v>
      </c>
      <c r="AT43" s="6">
        <f t="shared" si="12"/>
        <v>4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>
        <v>2</v>
      </c>
      <c r="BB43" s="6">
        <v>1</v>
      </c>
      <c r="BC43" s="6">
        <f t="shared" si="15"/>
        <v>3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 t="s">
        <v>35</v>
      </c>
      <c r="BQ43" s="6" t="s">
        <v>35</v>
      </c>
      <c r="BR43" s="6" t="str">
        <f t="shared" si="20"/>
        <v>0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 t="s">
        <v>35</v>
      </c>
      <c r="CO43" s="6" t="s">
        <v>35</v>
      </c>
      <c r="CP43" s="6" t="str">
        <f t="shared" si="28"/>
        <v>0</v>
      </c>
      <c r="CQ43" s="6">
        <v>10</v>
      </c>
      <c r="CR43" s="6">
        <v>23</v>
      </c>
      <c r="CS43" s="6">
        <f t="shared" si="29"/>
        <v>33</v>
      </c>
    </row>
    <row r="44" spans="1:97" s="17" customFormat="1" ht="12.75" customHeight="1">
      <c r="A44" s="45">
        <v>25</v>
      </c>
      <c r="B44" s="26" t="s">
        <v>205</v>
      </c>
      <c r="C44" s="27">
        <v>6630</v>
      </c>
      <c r="D44" s="28" t="s">
        <v>111</v>
      </c>
      <c r="E44" s="17">
        <v>20029</v>
      </c>
      <c r="F44" s="17">
        <v>2</v>
      </c>
      <c r="G44" s="6" t="s">
        <v>45</v>
      </c>
      <c r="H44" s="6">
        <v>1</v>
      </c>
      <c r="I44" s="6">
        <v>6</v>
      </c>
      <c r="J44" s="6">
        <f t="shared" si="0"/>
        <v>7</v>
      </c>
      <c r="K44" s="6">
        <v>1</v>
      </c>
      <c r="L44" s="6">
        <v>4</v>
      </c>
      <c r="M44" s="6">
        <f t="shared" si="1"/>
        <v>5</v>
      </c>
      <c r="N44" s="6">
        <v>3</v>
      </c>
      <c r="O44" s="6">
        <v>6</v>
      </c>
      <c r="P44" s="6">
        <f t="shared" si="2"/>
        <v>9</v>
      </c>
      <c r="Q44" s="6" t="s">
        <v>35</v>
      </c>
      <c r="R44" s="6" t="s">
        <v>35</v>
      </c>
      <c r="S44" s="6" t="str">
        <f t="shared" si="3"/>
        <v>0</v>
      </c>
      <c r="T44" s="6" t="s">
        <v>35</v>
      </c>
      <c r="U44" s="6" t="s">
        <v>35</v>
      </c>
      <c r="V44" s="6" t="str">
        <f t="shared" si="4"/>
        <v>0</v>
      </c>
      <c r="W44" s="6">
        <v>1</v>
      </c>
      <c r="X44" s="6">
        <v>3</v>
      </c>
      <c r="Y44" s="6">
        <f t="shared" si="5"/>
        <v>4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 t="s">
        <v>35</v>
      </c>
      <c r="AS44" s="6">
        <v>4</v>
      </c>
      <c r="AT44" s="6">
        <f t="shared" si="12"/>
        <v>4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>
        <v>1</v>
      </c>
      <c r="BB44" s="6">
        <v>1</v>
      </c>
      <c r="BC44" s="6">
        <f t="shared" si="15"/>
        <v>2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 t="s">
        <v>35</v>
      </c>
      <c r="CO44" s="6" t="s">
        <v>35</v>
      </c>
      <c r="CP44" s="6" t="str">
        <f t="shared" si="28"/>
        <v>0</v>
      </c>
      <c r="CQ44" s="6">
        <v>7</v>
      </c>
      <c r="CR44" s="6">
        <v>24</v>
      </c>
      <c r="CS44" s="6">
        <f t="shared" si="29"/>
        <v>31</v>
      </c>
    </row>
    <row r="45" spans="1:97" s="17" customFormat="1" ht="12.75" customHeight="1">
      <c r="A45" s="45">
        <v>25</v>
      </c>
      <c r="B45" s="26" t="s">
        <v>205</v>
      </c>
      <c r="C45" s="27">
        <v>6643</v>
      </c>
      <c r="D45" s="28" t="s">
        <v>64</v>
      </c>
      <c r="E45" s="17">
        <v>28423</v>
      </c>
      <c r="F45" s="17">
        <v>2</v>
      </c>
      <c r="G45" s="6" t="s">
        <v>45</v>
      </c>
      <c r="H45" s="6" t="s">
        <v>35</v>
      </c>
      <c r="I45" s="6">
        <v>6</v>
      </c>
      <c r="J45" s="6">
        <f t="shared" si="0"/>
        <v>6</v>
      </c>
      <c r="K45" s="6">
        <v>3</v>
      </c>
      <c r="L45" s="6">
        <v>2</v>
      </c>
      <c r="M45" s="6">
        <f t="shared" si="1"/>
        <v>5</v>
      </c>
      <c r="N45" s="6">
        <v>4</v>
      </c>
      <c r="O45" s="6">
        <v>7</v>
      </c>
      <c r="P45" s="6">
        <f t="shared" si="2"/>
        <v>11</v>
      </c>
      <c r="Q45" s="6" t="s">
        <v>35</v>
      </c>
      <c r="R45" s="6" t="s">
        <v>35</v>
      </c>
      <c r="S45" s="6" t="str">
        <f t="shared" si="3"/>
        <v>0</v>
      </c>
      <c r="T45" s="6" t="s">
        <v>35</v>
      </c>
      <c r="U45" s="6" t="s">
        <v>35</v>
      </c>
      <c r="V45" s="6" t="str">
        <f t="shared" si="4"/>
        <v>0</v>
      </c>
      <c r="W45" s="6">
        <v>1</v>
      </c>
      <c r="X45" s="6">
        <v>3</v>
      </c>
      <c r="Y45" s="6">
        <f t="shared" si="5"/>
        <v>4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 t="s">
        <v>35</v>
      </c>
      <c r="AG45" s="6" t="s">
        <v>35</v>
      </c>
      <c r="AH45" s="6" t="str">
        <f t="shared" si="8"/>
        <v>0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>
        <v>3</v>
      </c>
      <c r="AS45" s="6">
        <v>3</v>
      </c>
      <c r="AT45" s="6">
        <f t="shared" si="12"/>
        <v>6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>
        <v>1</v>
      </c>
      <c r="BB45" s="6">
        <v>2</v>
      </c>
      <c r="BC45" s="6">
        <f t="shared" si="15"/>
        <v>3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 t="s">
        <v>35</v>
      </c>
      <c r="CO45" s="6" t="s">
        <v>35</v>
      </c>
      <c r="CP45" s="6" t="str">
        <f t="shared" si="28"/>
        <v>0</v>
      </c>
      <c r="CQ45" s="6">
        <v>12</v>
      </c>
      <c r="CR45" s="6">
        <v>23</v>
      </c>
      <c r="CS45" s="6">
        <f t="shared" si="29"/>
        <v>35</v>
      </c>
    </row>
    <row r="46" spans="1:97" s="17" customFormat="1" ht="3.75" customHeight="1">
      <c r="A46" s="35"/>
      <c r="B46" s="43"/>
      <c r="C46" s="29"/>
      <c r="D46" s="39"/>
      <c r="E46" s="27"/>
      <c r="F46" s="27"/>
      <c r="G46" s="6"/>
      <c r="H46" s="6"/>
      <c r="I46" s="6"/>
      <c r="J46" s="6" t="str">
        <f t="shared" si="0"/>
        <v>0</v>
      </c>
      <c r="K46" s="6"/>
      <c r="L46" s="6"/>
      <c r="M46" s="6" t="str">
        <f t="shared" si="1"/>
        <v>0</v>
      </c>
      <c r="N46" s="6"/>
      <c r="O46" s="6"/>
      <c r="P46" s="6" t="str">
        <f t="shared" si="2"/>
        <v>0</v>
      </c>
      <c r="Q46" s="6"/>
      <c r="R46" s="6"/>
      <c r="S46" s="6" t="str">
        <f t="shared" si="3"/>
        <v>0</v>
      </c>
      <c r="T46" s="6"/>
      <c r="U46" s="6"/>
      <c r="V46" s="6" t="str">
        <f t="shared" si="4"/>
        <v>0</v>
      </c>
      <c r="W46" s="6"/>
      <c r="X46" s="6"/>
      <c r="Y46" s="6" t="str">
        <f t="shared" si="5"/>
        <v>0</v>
      </c>
      <c r="Z46" s="6"/>
      <c r="AA46" s="6"/>
      <c r="AB46" s="6" t="str">
        <f t="shared" si="6"/>
        <v>0</v>
      </c>
      <c r="AC46" s="6"/>
      <c r="AD46" s="6"/>
      <c r="AE46" s="6" t="str">
        <f t="shared" si="7"/>
        <v>0</v>
      </c>
      <c r="AF46" s="6"/>
      <c r="AG46" s="6"/>
      <c r="AH46" s="6" t="str">
        <f t="shared" si="8"/>
        <v>0</v>
      </c>
      <c r="AI46" s="6"/>
      <c r="AJ46" s="6"/>
      <c r="AK46" s="6" t="str">
        <f t="shared" si="9"/>
        <v>0</v>
      </c>
      <c r="AL46" s="6"/>
      <c r="AM46" s="6"/>
      <c r="AN46" s="6" t="str">
        <f t="shared" si="10"/>
        <v>0</v>
      </c>
      <c r="AO46" s="6"/>
      <c r="AP46" s="6"/>
      <c r="AQ46" s="6" t="str">
        <f t="shared" si="11"/>
        <v>0</v>
      </c>
      <c r="AR46" s="6"/>
      <c r="AS46" s="6"/>
      <c r="AT46" s="6" t="str">
        <f t="shared" si="12"/>
        <v>0</v>
      </c>
      <c r="AU46" s="6"/>
      <c r="AV46" s="6"/>
      <c r="AW46" s="6" t="str">
        <f t="shared" si="13"/>
        <v>0</v>
      </c>
      <c r="AX46" s="6"/>
      <c r="AY46" s="6"/>
      <c r="AZ46" s="6" t="str">
        <f t="shared" si="14"/>
        <v>0</v>
      </c>
      <c r="BA46" s="6"/>
      <c r="BB46" s="6"/>
      <c r="BC46" s="6" t="str">
        <f t="shared" si="15"/>
        <v>0</v>
      </c>
      <c r="BD46" s="6"/>
      <c r="BE46" s="6"/>
      <c r="BF46" s="6" t="str">
        <f t="shared" si="16"/>
        <v>0</v>
      </c>
      <c r="BG46" s="6"/>
      <c r="BH46" s="6"/>
      <c r="BI46" s="6" t="str">
        <f t="shared" si="17"/>
        <v>0</v>
      </c>
      <c r="BJ46" s="6"/>
      <c r="BK46" s="6"/>
      <c r="BL46" s="6" t="str">
        <f t="shared" si="18"/>
        <v>0</v>
      </c>
      <c r="BM46" s="6"/>
      <c r="BN46" s="6"/>
      <c r="BO46" s="6" t="str">
        <f t="shared" si="19"/>
        <v>0</v>
      </c>
      <c r="BP46" s="6"/>
      <c r="BQ46" s="6"/>
      <c r="BR46" s="6" t="str">
        <f t="shared" si="20"/>
        <v>0</v>
      </c>
      <c r="BS46" s="6"/>
      <c r="BT46" s="6"/>
      <c r="BU46" s="6" t="str">
        <f t="shared" si="21"/>
        <v>0</v>
      </c>
      <c r="BV46" s="6"/>
      <c r="BW46" s="6"/>
      <c r="BX46" s="6" t="str">
        <f t="shared" si="22"/>
        <v>0</v>
      </c>
      <c r="BY46" s="6"/>
      <c r="BZ46" s="6"/>
      <c r="CA46" s="6" t="str">
        <f t="shared" si="23"/>
        <v>0</v>
      </c>
      <c r="CB46" s="6"/>
      <c r="CC46" s="6"/>
      <c r="CD46" s="6" t="str">
        <f t="shared" si="24"/>
        <v>0</v>
      </c>
      <c r="CE46" s="6"/>
      <c r="CF46" s="6"/>
      <c r="CG46" s="6" t="str">
        <f t="shared" si="25"/>
        <v>0</v>
      </c>
      <c r="CH46" s="6"/>
      <c r="CI46" s="6"/>
      <c r="CJ46" s="6" t="str">
        <f t="shared" si="26"/>
        <v>0</v>
      </c>
      <c r="CK46" s="6"/>
      <c r="CL46" s="6"/>
      <c r="CM46" s="6" t="str">
        <f t="shared" si="27"/>
        <v>0</v>
      </c>
      <c r="CN46" s="6"/>
      <c r="CP46" s="6" t="str">
        <f t="shared" si="28"/>
        <v>0</v>
      </c>
      <c r="CS46" s="6" t="str">
        <f t="shared" si="29"/>
        <v>0</v>
      </c>
    </row>
    <row r="47" spans="1:97" s="155" customFormat="1" ht="14.3">
      <c r="A47" s="65" t="s">
        <v>65</v>
      </c>
      <c r="B47" s="41"/>
      <c r="C47" s="164"/>
      <c r="D47" s="165"/>
      <c r="E47" s="164"/>
      <c r="F47" s="164"/>
      <c r="G47" s="175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</row>
    <row r="48" spans="1:97" s="17" customFormat="1" ht="3.75" customHeight="1">
      <c r="A48" s="35"/>
      <c r="B48" s="44"/>
      <c r="C48" s="35"/>
      <c r="D48" s="28"/>
      <c r="E48" s="27"/>
      <c r="F48" s="27"/>
      <c r="G48" s="6"/>
      <c r="H48" s="6"/>
      <c r="I48" s="6"/>
      <c r="J48" s="6" t="str">
        <f t="shared" si="0"/>
        <v>0</v>
      </c>
      <c r="K48" s="6"/>
      <c r="L48" s="6"/>
      <c r="M48" s="6" t="str">
        <f t="shared" si="1"/>
        <v>0</v>
      </c>
      <c r="N48" s="6"/>
      <c r="O48" s="6"/>
      <c r="P48" s="6" t="str">
        <f t="shared" si="2"/>
        <v>0</v>
      </c>
      <c r="Q48" s="6"/>
      <c r="R48" s="6"/>
      <c r="S48" s="6" t="str">
        <f t="shared" si="3"/>
        <v>0</v>
      </c>
      <c r="T48" s="46"/>
      <c r="U48" s="46"/>
      <c r="V48" s="6" t="str">
        <f t="shared" si="4"/>
        <v>0</v>
      </c>
      <c r="W48" s="6"/>
      <c r="X48" s="6"/>
      <c r="Y48" s="6" t="str">
        <f t="shared" si="5"/>
        <v>0</v>
      </c>
      <c r="Z48" s="6"/>
      <c r="AA48" s="6"/>
      <c r="AB48" s="6" t="str">
        <f t="shared" si="6"/>
        <v>0</v>
      </c>
      <c r="AC48" s="6"/>
      <c r="AD48" s="6"/>
      <c r="AE48" s="6" t="str">
        <f t="shared" si="7"/>
        <v>0</v>
      </c>
      <c r="AF48" s="46"/>
      <c r="AG48" s="46"/>
      <c r="AH48" s="6" t="str">
        <f t="shared" si="8"/>
        <v>0</v>
      </c>
      <c r="AI48" s="46"/>
      <c r="AJ48" s="46"/>
      <c r="AK48" s="6" t="str">
        <f t="shared" si="9"/>
        <v>0</v>
      </c>
      <c r="AL48" s="46"/>
      <c r="AM48" s="46"/>
      <c r="AN48" s="6" t="str">
        <f t="shared" si="10"/>
        <v>0</v>
      </c>
      <c r="AO48" s="6"/>
      <c r="AP48" s="6"/>
      <c r="AQ48" s="6" t="str">
        <f t="shared" si="11"/>
        <v>0</v>
      </c>
      <c r="AR48" s="6"/>
      <c r="AS48" s="6"/>
      <c r="AT48" s="6" t="str">
        <f t="shared" si="12"/>
        <v>0</v>
      </c>
      <c r="AU48" s="46"/>
      <c r="AV48" s="46"/>
      <c r="AW48" s="6" t="str">
        <f t="shared" si="13"/>
        <v>0</v>
      </c>
      <c r="AX48" s="6"/>
      <c r="AY48" s="6"/>
      <c r="AZ48" s="6" t="str">
        <f t="shared" si="14"/>
        <v>0</v>
      </c>
      <c r="BA48" s="184"/>
      <c r="BB48" s="184"/>
      <c r="BC48" s="6" t="str">
        <f t="shared" si="15"/>
        <v>0</v>
      </c>
      <c r="BD48" s="184"/>
      <c r="BE48" s="184"/>
      <c r="BF48" s="6" t="str">
        <f t="shared" si="16"/>
        <v>0</v>
      </c>
      <c r="BG48" s="46"/>
      <c r="BH48" s="46"/>
      <c r="BI48" s="6" t="str">
        <f t="shared" si="17"/>
        <v>0</v>
      </c>
      <c r="BJ48" s="184"/>
      <c r="BK48" s="184"/>
      <c r="BL48" s="6" t="str">
        <f t="shared" si="18"/>
        <v>0</v>
      </c>
      <c r="BM48" s="6"/>
      <c r="BN48" s="6"/>
      <c r="BO48" s="6" t="str">
        <f t="shared" si="19"/>
        <v>0</v>
      </c>
      <c r="BP48" s="184"/>
      <c r="BQ48" s="184"/>
      <c r="BR48" s="6" t="str">
        <f t="shared" si="20"/>
        <v>0</v>
      </c>
      <c r="BS48" s="46"/>
      <c r="BT48" s="46"/>
      <c r="BU48" s="6" t="str">
        <f t="shared" si="21"/>
        <v>0</v>
      </c>
      <c r="BV48" s="46"/>
      <c r="BW48" s="46"/>
      <c r="BX48" s="6" t="str">
        <f t="shared" si="22"/>
        <v>0</v>
      </c>
      <c r="BY48" s="6"/>
      <c r="BZ48" s="6"/>
      <c r="CA48" s="6" t="str">
        <f t="shared" si="23"/>
        <v>0</v>
      </c>
      <c r="CB48" s="6"/>
      <c r="CC48" s="6"/>
      <c r="CD48" s="6" t="str">
        <f t="shared" si="24"/>
        <v>0</v>
      </c>
      <c r="CE48" s="6"/>
      <c r="CF48" s="6"/>
      <c r="CG48" s="6" t="str">
        <f t="shared" si="25"/>
        <v>0</v>
      </c>
      <c r="CH48" s="6"/>
      <c r="CI48" s="6"/>
      <c r="CJ48" s="6" t="str">
        <f t="shared" si="26"/>
        <v>0</v>
      </c>
      <c r="CK48" s="6"/>
      <c r="CL48" s="6"/>
      <c r="CM48" s="6" t="str">
        <f t="shared" si="27"/>
        <v>0</v>
      </c>
      <c r="CN48" s="6"/>
      <c r="CP48" s="6" t="str">
        <f t="shared" si="28"/>
        <v>0</v>
      </c>
      <c r="CS48" s="6" t="str">
        <f t="shared" si="29"/>
        <v>0</v>
      </c>
    </row>
    <row r="49" spans="1:97" s="183" customFormat="1" ht="12.75" customHeight="1">
      <c r="A49" s="45">
        <v>1</v>
      </c>
      <c r="B49" s="26" t="s">
        <v>201</v>
      </c>
      <c r="C49" s="27">
        <v>53</v>
      </c>
      <c r="D49" s="28" t="s">
        <v>66</v>
      </c>
      <c r="E49" s="17">
        <v>13658</v>
      </c>
      <c r="F49" s="17">
        <v>1</v>
      </c>
      <c r="G49" s="6" t="s">
        <v>65</v>
      </c>
      <c r="H49" s="6">
        <v>1</v>
      </c>
      <c r="I49" s="6">
        <v>5</v>
      </c>
      <c r="J49" s="6">
        <f t="shared" si="0"/>
        <v>6</v>
      </c>
      <c r="K49" s="6">
        <v>1</v>
      </c>
      <c r="L49" s="6">
        <v>1</v>
      </c>
      <c r="M49" s="6">
        <f t="shared" si="1"/>
        <v>2</v>
      </c>
      <c r="N49" s="6">
        <v>2</v>
      </c>
      <c r="O49" s="6">
        <v>3</v>
      </c>
      <c r="P49" s="6">
        <f t="shared" si="2"/>
        <v>5</v>
      </c>
      <c r="Q49" s="6">
        <v>2</v>
      </c>
      <c r="R49" s="6">
        <v>6</v>
      </c>
      <c r="S49" s="6">
        <f t="shared" si="3"/>
        <v>8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>
        <v>1</v>
      </c>
      <c r="AB49" s="6">
        <f t="shared" si="6"/>
        <v>1</v>
      </c>
      <c r="AC49" s="6">
        <v>2</v>
      </c>
      <c r="AD49" s="6">
        <v>2</v>
      </c>
      <c r="AE49" s="6">
        <f t="shared" si="7"/>
        <v>4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2</v>
      </c>
      <c r="BB49" s="6">
        <v>1</v>
      </c>
      <c r="BC49" s="6">
        <f t="shared" si="15"/>
        <v>3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>
        <v>1</v>
      </c>
      <c r="BT49" s="6">
        <v>2</v>
      </c>
      <c r="BU49" s="6">
        <f t="shared" si="21"/>
        <v>3</v>
      </c>
      <c r="BV49" s="6" t="s">
        <v>35</v>
      </c>
      <c r="BW49" s="6" t="s">
        <v>35</v>
      </c>
      <c r="BX49" s="6" t="str">
        <f t="shared" si="22"/>
        <v>0</v>
      </c>
      <c r="BY49" s="6" t="s">
        <v>35</v>
      </c>
      <c r="BZ49" s="6" t="s">
        <v>35</v>
      </c>
      <c r="CA49" s="6" t="str">
        <f t="shared" si="23"/>
        <v>0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>
        <v>1</v>
      </c>
      <c r="CO49" s="6">
        <v>3</v>
      </c>
      <c r="CP49" s="6">
        <f t="shared" si="28"/>
        <v>4</v>
      </c>
      <c r="CQ49" s="6">
        <v>12</v>
      </c>
      <c r="CR49" s="6">
        <v>24</v>
      </c>
      <c r="CS49" s="6">
        <f t="shared" si="29"/>
        <v>36</v>
      </c>
    </row>
    <row r="50" spans="1:97" s="17" customFormat="1" ht="12.75" customHeight="1">
      <c r="A50" s="45">
        <v>1</v>
      </c>
      <c r="B50" s="26" t="s">
        <v>201</v>
      </c>
      <c r="C50" s="27">
        <v>62</v>
      </c>
      <c r="D50" s="28" t="s">
        <v>67</v>
      </c>
      <c r="E50" s="17">
        <v>15913</v>
      </c>
      <c r="F50" s="17">
        <v>1</v>
      </c>
      <c r="G50" s="6" t="s">
        <v>65</v>
      </c>
      <c r="H50" s="6">
        <v>1</v>
      </c>
      <c r="I50" s="6">
        <v>4</v>
      </c>
      <c r="J50" s="6">
        <f t="shared" si="0"/>
        <v>5</v>
      </c>
      <c r="K50" s="6">
        <v>2</v>
      </c>
      <c r="L50" s="6">
        <v>3</v>
      </c>
      <c r="M50" s="6">
        <f t="shared" si="1"/>
        <v>5</v>
      </c>
      <c r="N50" s="6">
        <v>3</v>
      </c>
      <c r="O50" s="6">
        <v>6</v>
      </c>
      <c r="P50" s="6">
        <f t="shared" si="2"/>
        <v>9</v>
      </c>
      <c r="Q50" s="6">
        <v>1</v>
      </c>
      <c r="R50" s="6">
        <v>11</v>
      </c>
      <c r="S50" s="6">
        <f t="shared" si="3"/>
        <v>12</v>
      </c>
      <c r="T50" s="6" t="s">
        <v>35</v>
      </c>
      <c r="U50" s="6" t="s">
        <v>35</v>
      </c>
      <c r="V50" s="6" t="str">
        <f t="shared" si="4"/>
        <v>0</v>
      </c>
      <c r="W50" s="6" t="s">
        <v>35</v>
      </c>
      <c r="X50" s="6" t="s">
        <v>35</v>
      </c>
      <c r="Y50" s="6" t="str">
        <f t="shared" si="5"/>
        <v>0</v>
      </c>
      <c r="Z50" s="6">
        <v>1</v>
      </c>
      <c r="AA50" s="6">
        <v>2</v>
      </c>
      <c r="AB50" s="6">
        <f t="shared" si="6"/>
        <v>3</v>
      </c>
      <c r="AC50" s="6">
        <v>2</v>
      </c>
      <c r="AD50" s="6">
        <v>1</v>
      </c>
      <c r="AE50" s="6">
        <f t="shared" si="7"/>
        <v>3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>
        <v>1</v>
      </c>
      <c r="BB50" s="6">
        <v>1</v>
      </c>
      <c r="BC50" s="6">
        <f t="shared" si="15"/>
        <v>2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 t="s">
        <v>35</v>
      </c>
      <c r="BL50" s="6" t="str">
        <f t="shared" si="18"/>
        <v>0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 t="s">
        <v>35</v>
      </c>
      <c r="BT50" s="6">
        <v>1</v>
      </c>
      <c r="BU50" s="6">
        <f t="shared" si="21"/>
        <v>1</v>
      </c>
      <c r="BV50" s="6" t="s">
        <v>35</v>
      </c>
      <c r="BW50" s="6" t="s">
        <v>35</v>
      </c>
      <c r="BX50" s="6" t="str">
        <f t="shared" si="22"/>
        <v>0</v>
      </c>
      <c r="BY50" s="6" t="s">
        <v>35</v>
      </c>
      <c r="BZ50" s="6" t="s">
        <v>35</v>
      </c>
      <c r="CA50" s="6" t="str">
        <f t="shared" si="23"/>
        <v>0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 t="s">
        <v>35</v>
      </c>
      <c r="CO50" s="6" t="s">
        <v>35</v>
      </c>
      <c r="CP50" s="6" t="str">
        <f t="shared" si="28"/>
        <v>0</v>
      </c>
      <c r="CQ50" s="6">
        <v>11</v>
      </c>
      <c r="CR50" s="6">
        <v>29</v>
      </c>
      <c r="CS50" s="6">
        <f t="shared" si="29"/>
        <v>40</v>
      </c>
    </row>
    <row r="51" spans="1:97" s="17" customFormat="1" ht="12.75" customHeight="1">
      <c r="A51" s="45">
        <v>1</v>
      </c>
      <c r="B51" s="26" t="s">
        <v>201</v>
      </c>
      <c r="C51" s="27">
        <v>66</v>
      </c>
      <c r="D51" s="28" t="s">
        <v>68</v>
      </c>
      <c r="E51" s="17">
        <v>11426</v>
      </c>
      <c r="F51" s="17">
        <v>1</v>
      </c>
      <c r="G51" s="6" t="s">
        <v>65</v>
      </c>
      <c r="H51" s="6" t="s">
        <v>35</v>
      </c>
      <c r="I51" s="6">
        <v>7</v>
      </c>
      <c r="J51" s="6">
        <f t="shared" si="0"/>
        <v>7</v>
      </c>
      <c r="K51" s="6">
        <v>2</v>
      </c>
      <c r="L51" s="6">
        <v>3</v>
      </c>
      <c r="M51" s="6">
        <f t="shared" si="1"/>
        <v>5</v>
      </c>
      <c r="N51" s="6" t="s">
        <v>35</v>
      </c>
      <c r="O51" s="6">
        <v>2</v>
      </c>
      <c r="P51" s="6">
        <f t="shared" si="2"/>
        <v>2</v>
      </c>
      <c r="Q51" s="6">
        <v>1</v>
      </c>
      <c r="R51" s="6">
        <v>6</v>
      </c>
      <c r="S51" s="6">
        <f t="shared" si="3"/>
        <v>7</v>
      </c>
      <c r="T51" s="6" t="s">
        <v>35</v>
      </c>
      <c r="U51" s="6" t="s">
        <v>35</v>
      </c>
      <c r="V51" s="6" t="str">
        <f t="shared" si="4"/>
        <v>0</v>
      </c>
      <c r="W51" s="6" t="s">
        <v>35</v>
      </c>
      <c r="X51" s="6" t="s">
        <v>35</v>
      </c>
      <c r="Y51" s="6" t="str">
        <f t="shared" si="5"/>
        <v>0</v>
      </c>
      <c r="Z51" s="6" t="s">
        <v>35</v>
      </c>
      <c r="AA51" s="6">
        <v>1</v>
      </c>
      <c r="AB51" s="6">
        <f t="shared" si="6"/>
        <v>1</v>
      </c>
      <c r="AC51" s="6">
        <v>2</v>
      </c>
      <c r="AD51" s="6">
        <v>2</v>
      </c>
      <c r="AE51" s="6">
        <f t="shared" si="7"/>
        <v>4</v>
      </c>
      <c r="AF51" s="6" t="s">
        <v>35</v>
      </c>
      <c r="AG51" s="6" t="s">
        <v>35</v>
      </c>
      <c r="AH51" s="6" t="str">
        <f t="shared" si="8"/>
        <v>0</v>
      </c>
      <c r="AI51" s="6" t="s">
        <v>35</v>
      </c>
      <c r="AJ51" s="6" t="s">
        <v>35</v>
      </c>
      <c r="AK51" s="6" t="str">
        <f t="shared" si="9"/>
        <v>0</v>
      </c>
      <c r="AL51" s="6" t="s">
        <v>35</v>
      </c>
      <c r="AM51" s="6" t="s">
        <v>35</v>
      </c>
      <c r="AN51" s="6" t="str">
        <f t="shared" si="10"/>
        <v>0</v>
      </c>
      <c r="AO51" s="6" t="s">
        <v>35</v>
      </c>
      <c r="AP51" s="6" t="s">
        <v>35</v>
      </c>
      <c r="AQ51" s="6" t="str">
        <f t="shared" si="11"/>
        <v>0</v>
      </c>
      <c r="AR51" s="6" t="s">
        <v>35</v>
      </c>
      <c r="AS51" s="6" t="s">
        <v>35</v>
      </c>
      <c r="AT51" s="6" t="str">
        <f t="shared" si="12"/>
        <v>0</v>
      </c>
      <c r="AU51" s="6" t="s">
        <v>35</v>
      </c>
      <c r="AV51" s="6" t="s">
        <v>35</v>
      </c>
      <c r="AW51" s="6" t="str">
        <f t="shared" si="13"/>
        <v>0</v>
      </c>
      <c r="AX51" s="6" t="s">
        <v>35</v>
      </c>
      <c r="AY51" s="6" t="s">
        <v>35</v>
      </c>
      <c r="AZ51" s="6" t="str">
        <f t="shared" si="14"/>
        <v>0</v>
      </c>
      <c r="BA51" s="6" t="s">
        <v>35</v>
      </c>
      <c r="BB51" s="6" t="s">
        <v>35</v>
      </c>
      <c r="BC51" s="6" t="str">
        <f t="shared" si="15"/>
        <v>0</v>
      </c>
      <c r="BD51" s="6" t="s">
        <v>35</v>
      </c>
      <c r="BE51" s="6" t="s">
        <v>35</v>
      </c>
      <c r="BF51" s="6" t="str">
        <f t="shared" si="16"/>
        <v>0</v>
      </c>
      <c r="BG51" s="6" t="s">
        <v>35</v>
      </c>
      <c r="BH51" s="6" t="s">
        <v>35</v>
      </c>
      <c r="BI51" s="6" t="str">
        <f t="shared" si="17"/>
        <v>0</v>
      </c>
      <c r="BJ51" s="6" t="s">
        <v>35</v>
      </c>
      <c r="BK51" s="6" t="s">
        <v>35</v>
      </c>
      <c r="BL51" s="6" t="str">
        <f t="shared" si="18"/>
        <v>0</v>
      </c>
      <c r="BM51" s="6" t="s">
        <v>35</v>
      </c>
      <c r="BN51" s="6" t="s">
        <v>35</v>
      </c>
      <c r="BO51" s="6" t="str">
        <f t="shared" si="19"/>
        <v>0</v>
      </c>
      <c r="BP51" s="6" t="s">
        <v>35</v>
      </c>
      <c r="BQ51" s="6" t="s">
        <v>35</v>
      </c>
      <c r="BR51" s="6" t="str">
        <f t="shared" si="20"/>
        <v>0</v>
      </c>
      <c r="BS51" s="6" t="s">
        <v>35</v>
      </c>
      <c r="BT51" s="6">
        <v>1</v>
      </c>
      <c r="BU51" s="6">
        <f t="shared" si="21"/>
        <v>1</v>
      </c>
      <c r="BV51" s="6" t="s">
        <v>35</v>
      </c>
      <c r="BW51" s="6" t="s">
        <v>35</v>
      </c>
      <c r="BX51" s="6" t="str">
        <f t="shared" si="22"/>
        <v>0</v>
      </c>
      <c r="BY51" s="6" t="s">
        <v>35</v>
      </c>
      <c r="BZ51" s="6" t="s">
        <v>35</v>
      </c>
      <c r="CA51" s="6" t="str">
        <f t="shared" si="23"/>
        <v>0</v>
      </c>
      <c r="CB51" s="6" t="s">
        <v>35</v>
      </c>
      <c r="CC51" s="6" t="s">
        <v>35</v>
      </c>
      <c r="CD51" s="6" t="str">
        <f t="shared" si="24"/>
        <v>0</v>
      </c>
      <c r="CE51" s="6" t="s">
        <v>35</v>
      </c>
      <c r="CF51" s="6" t="s">
        <v>35</v>
      </c>
      <c r="CG51" s="6" t="str">
        <f t="shared" si="25"/>
        <v>0</v>
      </c>
      <c r="CH51" s="6" t="s">
        <v>35</v>
      </c>
      <c r="CI51" s="6" t="s">
        <v>35</v>
      </c>
      <c r="CJ51" s="6" t="str">
        <f t="shared" si="26"/>
        <v>0</v>
      </c>
      <c r="CK51" s="6" t="s">
        <v>35</v>
      </c>
      <c r="CL51" s="6" t="s">
        <v>35</v>
      </c>
      <c r="CM51" s="6" t="str">
        <f t="shared" si="27"/>
        <v>0</v>
      </c>
      <c r="CN51" s="6">
        <v>4</v>
      </c>
      <c r="CO51" s="6">
        <v>5</v>
      </c>
      <c r="CP51" s="6">
        <f t="shared" si="28"/>
        <v>9</v>
      </c>
      <c r="CQ51" s="6">
        <v>9</v>
      </c>
      <c r="CR51" s="6">
        <v>27</v>
      </c>
      <c r="CS51" s="6">
        <f t="shared" si="29"/>
        <v>36</v>
      </c>
    </row>
    <row r="52" spans="1:97" s="17" customFormat="1" ht="12.75" hidden="1" customHeight="1">
      <c r="A52" s="45">
        <v>1</v>
      </c>
      <c r="B52" s="26" t="s">
        <v>201</v>
      </c>
      <c r="C52" s="27">
        <v>69</v>
      </c>
      <c r="D52" s="28" t="s">
        <v>125</v>
      </c>
      <c r="E52" s="17">
        <v>11206</v>
      </c>
      <c r="F52" s="17">
        <v>1</v>
      </c>
      <c r="G52" s="6" t="s">
        <v>65</v>
      </c>
      <c r="H52" s="6" t="s">
        <v>35</v>
      </c>
      <c r="I52" s="6" t="s">
        <v>35</v>
      </c>
      <c r="J52" s="6" t="str">
        <f t="shared" si="0"/>
        <v>0</v>
      </c>
      <c r="K52" s="6" t="s">
        <v>35</v>
      </c>
      <c r="L52" s="6" t="s">
        <v>35</v>
      </c>
      <c r="M52" s="6" t="str">
        <f t="shared" si="1"/>
        <v>0</v>
      </c>
      <c r="N52" s="6" t="s">
        <v>35</v>
      </c>
      <c r="O52" s="6" t="s">
        <v>35</v>
      </c>
      <c r="P52" s="6" t="str">
        <f t="shared" si="2"/>
        <v>0</v>
      </c>
      <c r="Q52" s="6" t="s">
        <v>35</v>
      </c>
      <c r="R52" s="6" t="s">
        <v>35</v>
      </c>
      <c r="S52" s="6" t="str">
        <f t="shared" si="3"/>
        <v>0</v>
      </c>
      <c r="T52" s="6" t="s">
        <v>35</v>
      </c>
      <c r="U52" s="6" t="s">
        <v>35</v>
      </c>
      <c r="V52" s="6" t="str">
        <f t="shared" si="4"/>
        <v>0</v>
      </c>
      <c r="W52" s="6" t="s">
        <v>35</v>
      </c>
      <c r="X52" s="6" t="s">
        <v>35</v>
      </c>
      <c r="Y52" s="6" t="str">
        <f t="shared" si="5"/>
        <v>0</v>
      </c>
      <c r="Z52" s="6" t="s">
        <v>35</v>
      </c>
      <c r="AA52" s="6" t="s">
        <v>35</v>
      </c>
      <c r="AB52" s="6" t="str">
        <f t="shared" si="6"/>
        <v>0</v>
      </c>
      <c r="AC52" s="6" t="s">
        <v>35</v>
      </c>
      <c r="AD52" s="6" t="s">
        <v>35</v>
      </c>
      <c r="AE52" s="6" t="str">
        <f t="shared" si="7"/>
        <v>0</v>
      </c>
      <c r="AF52" s="6" t="s">
        <v>35</v>
      </c>
      <c r="AG52" s="6" t="s">
        <v>35</v>
      </c>
      <c r="AH52" s="6" t="str">
        <f t="shared" si="8"/>
        <v>0</v>
      </c>
      <c r="AI52" s="6" t="s">
        <v>35</v>
      </c>
      <c r="AJ52" s="6" t="s">
        <v>35</v>
      </c>
      <c r="AK52" s="6" t="str">
        <f t="shared" si="9"/>
        <v>0</v>
      </c>
      <c r="AL52" s="6" t="s">
        <v>35</v>
      </c>
      <c r="AM52" s="6" t="s">
        <v>35</v>
      </c>
      <c r="AN52" s="6" t="str">
        <f t="shared" si="10"/>
        <v>0</v>
      </c>
      <c r="AO52" s="6" t="s">
        <v>35</v>
      </c>
      <c r="AP52" s="6" t="s">
        <v>35</v>
      </c>
      <c r="AQ52" s="6" t="str">
        <f t="shared" si="11"/>
        <v>0</v>
      </c>
      <c r="AR52" s="6" t="s">
        <v>35</v>
      </c>
      <c r="AS52" s="6" t="s">
        <v>35</v>
      </c>
      <c r="AT52" s="6" t="str">
        <f t="shared" si="12"/>
        <v>0</v>
      </c>
      <c r="AU52" s="6" t="s">
        <v>35</v>
      </c>
      <c r="AV52" s="6" t="s">
        <v>35</v>
      </c>
      <c r="AW52" s="6" t="str">
        <f t="shared" si="13"/>
        <v>0</v>
      </c>
      <c r="AX52" s="6" t="s">
        <v>35</v>
      </c>
      <c r="AY52" s="6" t="s">
        <v>35</v>
      </c>
      <c r="AZ52" s="6" t="str">
        <f t="shared" si="14"/>
        <v>0</v>
      </c>
      <c r="BA52" s="6" t="s">
        <v>35</v>
      </c>
      <c r="BB52" s="6" t="s">
        <v>35</v>
      </c>
      <c r="BC52" s="6" t="str">
        <f t="shared" si="15"/>
        <v>0</v>
      </c>
      <c r="BD52" s="6" t="s">
        <v>35</v>
      </c>
      <c r="BE52" s="6" t="s">
        <v>35</v>
      </c>
      <c r="BF52" s="6" t="str">
        <f t="shared" si="16"/>
        <v>0</v>
      </c>
      <c r="BG52" s="6" t="s">
        <v>35</v>
      </c>
      <c r="BH52" s="6" t="s">
        <v>35</v>
      </c>
      <c r="BI52" s="6" t="str">
        <f t="shared" si="17"/>
        <v>0</v>
      </c>
      <c r="BJ52" s="6" t="s">
        <v>35</v>
      </c>
      <c r="BK52" s="6" t="s">
        <v>35</v>
      </c>
      <c r="BL52" s="6" t="str">
        <f t="shared" si="18"/>
        <v>0</v>
      </c>
      <c r="BM52" s="6" t="s">
        <v>35</v>
      </c>
      <c r="BN52" s="6" t="s">
        <v>35</v>
      </c>
      <c r="BO52" s="6" t="str">
        <f t="shared" si="19"/>
        <v>0</v>
      </c>
      <c r="BP52" s="6" t="s">
        <v>35</v>
      </c>
      <c r="BQ52" s="6" t="s">
        <v>35</v>
      </c>
      <c r="BR52" s="6" t="str">
        <f t="shared" si="20"/>
        <v>0</v>
      </c>
      <c r="BS52" s="6" t="s">
        <v>35</v>
      </c>
      <c r="BT52" s="6" t="s">
        <v>35</v>
      </c>
      <c r="BU52" s="6" t="str">
        <f t="shared" si="21"/>
        <v>0</v>
      </c>
      <c r="BV52" s="6" t="s">
        <v>35</v>
      </c>
      <c r="BW52" s="6" t="s">
        <v>35</v>
      </c>
      <c r="BX52" s="6" t="str">
        <f t="shared" si="22"/>
        <v>0</v>
      </c>
      <c r="BY52" s="6" t="s">
        <v>35</v>
      </c>
      <c r="BZ52" s="6" t="s">
        <v>35</v>
      </c>
      <c r="CA52" s="6" t="str">
        <f t="shared" si="23"/>
        <v>0</v>
      </c>
      <c r="CB52" s="6" t="s">
        <v>35</v>
      </c>
      <c r="CC52" s="6" t="s">
        <v>35</v>
      </c>
      <c r="CD52" s="6" t="str">
        <f t="shared" si="24"/>
        <v>0</v>
      </c>
      <c r="CE52" s="6" t="s">
        <v>35</v>
      </c>
      <c r="CF52" s="6" t="s">
        <v>35</v>
      </c>
      <c r="CG52" s="6" t="str">
        <f t="shared" si="25"/>
        <v>0</v>
      </c>
      <c r="CH52" s="6" t="s">
        <v>35</v>
      </c>
      <c r="CI52" s="6" t="s">
        <v>35</v>
      </c>
      <c r="CJ52" s="6" t="str">
        <f t="shared" si="26"/>
        <v>0</v>
      </c>
      <c r="CK52" s="6" t="s">
        <v>35</v>
      </c>
      <c r="CL52" s="6" t="s">
        <v>35</v>
      </c>
      <c r="CM52" s="6" t="str">
        <f t="shared" si="27"/>
        <v>0</v>
      </c>
      <c r="CN52" s="6" t="s">
        <v>35</v>
      </c>
      <c r="CO52" s="6" t="s">
        <v>35</v>
      </c>
      <c r="CP52" s="6" t="str">
        <f t="shared" si="28"/>
        <v>0</v>
      </c>
      <c r="CQ52" s="6" t="s">
        <v>35</v>
      </c>
      <c r="CR52" s="6" t="s">
        <v>35</v>
      </c>
      <c r="CS52" s="6" t="str">
        <f t="shared" si="29"/>
        <v>0</v>
      </c>
    </row>
    <row r="53" spans="1:97" s="17" customFormat="1" ht="12.75" hidden="1" customHeight="1">
      <c r="A53" s="45">
        <v>1</v>
      </c>
      <c r="B53" s="26" t="s">
        <v>201</v>
      </c>
      <c r="C53" s="27">
        <v>96</v>
      </c>
      <c r="D53" s="28" t="s">
        <v>126</v>
      </c>
      <c r="E53" s="17">
        <v>13571</v>
      </c>
      <c r="F53" s="17">
        <v>1</v>
      </c>
      <c r="G53" s="6" t="s">
        <v>65</v>
      </c>
      <c r="H53" s="6" t="s">
        <v>35</v>
      </c>
      <c r="I53" s="6" t="s">
        <v>35</v>
      </c>
      <c r="J53" s="6" t="str">
        <f t="shared" si="0"/>
        <v>0</v>
      </c>
      <c r="K53" s="6" t="s">
        <v>35</v>
      </c>
      <c r="L53" s="6" t="s">
        <v>35</v>
      </c>
      <c r="M53" s="6" t="str">
        <f t="shared" si="1"/>
        <v>0</v>
      </c>
      <c r="N53" s="6" t="s">
        <v>35</v>
      </c>
      <c r="O53" s="6" t="s">
        <v>35</v>
      </c>
      <c r="P53" s="6" t="str">
        <f t="shared" si="2"/>
        <v>0</v>
      </c>
      <c r="Q53" s="6" t="s">
        <v>35</v>
      </c>
      <c r="R53" s="6" t="s">
        <v>35</v>
      </c>
      <c r="S53" s="6" t="str">
        <f t="shared" si="3"/>
        <v>0</v>
      </c>
      <c r="T53" s="6" t="s">
        <v>35</v>
      </c>
      <c r="U53" s="6" t="s">
        <v>35</v>
      </c>
      <c r="V53" s="6" t="str">
        <f t="shared" si="4"/>
        <v>0</v>
      </c>
      <c r="W53" s="6" t="s">
        <v>35</v>
      </c>
      <c r="X53" s="6" t="s">
        <v>35</v>
      </c>
      <c r="Y53" s="6" t="str">
        <f t="shared" si="5"/>
        <v>0</v>
      </c>
      <c r="Z53" s="6" t="s">
        <v>35</v>
      </c>
      <c r="AA53" s="6" t="s">
        <v>35</v>
      </c>
      <c r="AB53" s="6" t="str">
        <f t="shared" si="6"/>
        <v>0</v>
      </c>
      <c r="AC53" s="6" t="s">
        <v>35</v>
      </c>
      <c r="AD53" s="6" t="s">
        <v>35</v>
      </c>
      <c r="AE53" s="6" t="str">
        <f t="shared" si="7"/>
        <v>0</v>
      </c>
      <c r="AF53" s="6" t="s">
        <v>35</v>
      </c>
      <c r="AG53" s="6" t="s">
        <v>35</v>
      </c>
      <c r="AH53" s="6" t="str">
        <f t="shared" si="8"/>
        <v>0</v>
      </c>
      <c r="AI53" s="6" t="s">
        <v>35</v>
      </c>
      <c r="AJ53" s="6" t="s">
        <v>35</v>
      </c>
      <c r="AK53" s="6" t="str">
        <f t="shared" si="9"/>
        <v>0</v>
      </c>
      <c r="AL53" s="6" t="s">
        <v>35</v>
      </c>
      <c r="AM53" s="6" t="s">
        <v>35</v>
      </c>
      <c r="AN53" s="6" t="str">
        <f t="shared" si="10"/>
        <v>0</v>
      </c>
      <c r="AO53" s="6" t="s">
        <v>35</v>
      </c>
      <c r="AP53" s="6" t="s">
        <v>35</v>
      </c>
      <c r="AQ53" s="6" t="str">
        <f t="shared" si="11"/>
        <v>0</v>
      </c>
      <c r="AR53" s="6" t="s">
        <v>35</v>
      </c>
      <c r="AS53" s="6" t="s">
        <v>35</v>
      </c>
      <c r="AT53" s="6" t="str">
        <f t="shared" si="12"/>
        <v>0</v>
      </c>
      <c r="AU53" s="6" t="s">
        <v>35</v>
      </c>
      <c r="AV53" s="6" t="s">
        <v>35</v>
      </c>
      <c r="AW53" s="6" t="str">
        <f t="shared" si="13"/>
        <v>0</v>
      </c>
      <c r="AX53" s="6" t="s">
        <v>35</v>
      </c>
      <c r="AY53" s="6" t="s">
        <v>35</v>
      </c>
      <c r="AZ53" s="6" t="str">
        <f t="shared" si="14"/>
        <v>0</v>
      </c>
      <c r="BA53" s="6" t="s">
        <v>35</v>
      </c>
      <c r="BB53" s="6" t="s">
        <v>35</v>
      </c>
      <c r="BC53" s="6" t="str">
        <f t="shared" si="15"/>
        <v>0</v>
      </c>
      <c r="BD53" s="6" t="s">
        <v>35</v>
      </c>
      <c r="BE53" s="6" t="s">
        <v>35</v>
      </c>
      <c r="BF53" s="6" t="str">
        <f t="shared" si="16"/>
        <v>0</v>
      </c>
      <c r="BG53" s="6" t="s">
        <v>35</v>
      </c>
      <c r="BH53" s="6" t="s">
        <v>35</v>
      </c>
      <c r="BI53" s="6" t="str">
        <f t="shared" si="17"/>
        <v>0</v>
      </c>
      <c r="BJ53" s="6" t="s">
        <v>35</v>
      </c>
      <c r="BK53" s="6" t="s">
        <v>35</v>
      </c>
      <c r="BL53" s="6" t="str">
        <f t="shared" si="18"/>
        <v>0</v>
      </c>
      <c r="BM53" s="6" t="s">
        <v>35</v>
      </c>
      <c r="BN53" s="6" t="s">
        <v>35</v>
      </c>
      <c r="BO53" s="6" t="str">
        <f t="shared" si="19"/>
        <v>0</v>
      </c>
      <c r="BP53" s="6" t="s">
        <v>35</v>
      </c>
      <c r="BQ53" s="6" t="s">
        <v>35</v>
      </c>
      <c r="BR53" s="6" t="str">
        <f t="shared" si="20"/>
        <v>0</v>
      </c>
      <c r="BS53" s="6" t="s">
        <v>35</v>
      </c>
      <c r="BT53" s="6" t="s">
        <v>35</v>
      </c>
      <c r="BU53" s="6" t="str">
        <f t="shared" si="21"/>
        <v>0</v>
      </c>
      <c r="BV53" s="6" t="s">
        <v>35</v>
      </c>
      <c r="BW53" s="6" t="s">
        <v>35</v>
      </c>
      <c r="BX53" s="6" t="str">
        <f t="shared" si="22"/>
        <v>0</v>
      </c>
      <c r="BY53" s="6" t="s">
        <v>35</v>
      </c>
      <c r="BZ53" s="6" t="s">
        <v>35</v>
      </c>
      <c r="CA53" s="6" t="str">
        <f t="shared" si="23"/>
        <v>0</v>
      </c>
      <c r="CB53" s="6" t="s">
        <v>35</v>
      </c>
      <c r="CC53" s="6" t="s">
        <v>35</v>
      </c>
      <c r="CD53" s="6" t="str">
        <f t="shared" si="24"/>
        <v>0</v>
      </c>
      <c r="CE53" s="6" t="s">
        <v>35</v>
      </c>
      <c r="CF53" s="6" t="s">
        <v>35</v>
      </c>
      <c r="CG53" s="6" t="str">
        <f t="shared" si="25"/>
        <v>0</v>
      </c>
      <c r="CH53" s="6" t="s">
        <v>35</v>
      </c>
      <c r="CI53" s="6" t="s">
        <v>35</v>
      </c>
      <c r="CJ53" s="6" t="str">
        <f t="shared" si="26"/>
        <v>0</v>
      </c>
      <c r="CK53" s="6" t="s">
        <v>35</v>
      </c>
      <c r="CL53" s="6" t="s">
        <v>35</v>
      </c>
      <c r="CM53" s="6" t="str">
        <f t="shared" si="27"/>
        <v>0</v>
      </c>
      <c r="CN53" s="6" t="s">
        <v>35</v>
      </c>
      <c r="CO53" s="6" t="s">
        <v>35</v>
      </c>
      <c r="CP53" s="6" t="str">
        <f t="shared" si="28"/>
        <v>0</v>
      </c>
      <c r="CQ53" s="6" t="s">
        <v>35</v>
      </c>
      <c r="CR53" s="6" t="s">
        <v>35</v>
      </c>
      <c r="CS53" s="6" t="str">
        <f t="shared" si="29"/>
        <v>0</v>
      </c>
    </row>
    <row r="54" spans="1:97" s="17" customFormat="1" ht="12.75" hidden="1" customHeight="1">
      <c r="A54" s="45">
        <v>1</v>
      </c>
      <c r="B54" s="26" t="s">
        <v>201</v>
      </c>
      <c r="C54" s="27">
        <v>118</v>
      </c>
      <c r="D54" s="28" t="s">
        <v>127</v>
      </c>
      <c r="E54" s="17">
        <v>10708</v>
      </c>
      <c r="F54" s="17">
        <v>1</v>
      </c>
      <c r="G54" s="6" t="s">
        <v>65</v>
      </c>
      <c r="H54" s="6" t="s">
        <v>35</v>
      </c>
      <c r="I54" s="6" t="s">
        <v>35</v>
      </c>
      <c r="J54" s="6" t="str">
        <f t="shared" si="0"/>
        <v>0</v>
      </c>
      <c r="K54" s="6" t="s">
        <v>35</v>
      </c>
      <c r="L54" s="6" t="s">
        <v>35</v>
      </c>
      <c r="M54" s="6" t="str">
        <f t="shared" si="1"/>
        <v>0</v>
      </c>
      <c r="N54" s="6" t="s">
        <v>35</v>
      </c>
      <c r="O54" s="6" t="s">
        <v>35</v>
      </c>
      <c r="P54" s="6" t="str">
        <f t="shared" si="2"/>
        <v>0</v>
      </c>
      <c r="Q54" s="6" t="s">
        <v>35</v>
      </c>
      <c r="R54" s="6" t="s">
        <v>35</v>
      </c>
      <c r="S54" s="6" t="str">
        <f t="shared" si="3"/>
        <v>0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 t="s">
        <v>35</v>
      </c>
      <c r="AD54" s="6" t="s">
        <v>35</v>
      </c>
      <c r="AE54" s="6" t="str">
        <f t="shared" si="7"/>
        <v>0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 t="s">
        <v>35</v>
      </c>
      <c r="BB54" s="6" t="s">
        <v>35</v>
      </c>
      <c r="BC54" s="6" t="str">
        <f t="shared" si="15"/>
        <v>0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 t="s">
        <v>35</v>
      </c>
      <c r="BR54" s="6" t="str">
        <f t="shared" si="20"/>
        <v>0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 t="s">
        <v>35</v>
      </c>
      <c r="CO54" s="6" t="s">
        <v>35</v>
      </c>
      <c r="CP54" s="6" t="str">
        <f t="shared" si="28"/>
        <v>0</v>
      </c>
      <c r="CQ54" s="6" t="s">
        <v>35</v>
      </c>
      <c r="CR54" s="6" t="s">
        <v>35</v>
      </c>
      <c r="CS54" s="6" t="str">
        <f t="shared" si="29"/>
        <v>0</v>
      </c>
    </row>
    <row r="55" spans="1:97" s="17" customFormat="1" ht="12.75" hidden="1" customHeight="1">
      <c r="A55" s="45">
        <v>1</v>
      </c>
      <c r="B55" s="26" t="s">
        <v>201</v>
      </c>
      <c r="C55" s="27">
        <v>121</v>
      </c>
      <c r="D55" s="28" t="s">
        <v>128</v>
      </c>
      <c r="E55" s="17">
        <v>17091</v>
      </c>
      <c r="F55" s="17">
        <v>1</v>
      </c>
      <c r="G55" s="6" t="s">
        <v>65</v>
      </c>
      <c r="H55" s="6" t="s">
        <v>35</v>
      </c>
      <c r="I55" s="6" t="s">
        <v>35</v>
      </c>
      <c r="J55" s="6" t="str">
        <f t="shared" si="0"/>
        <v>0</v>
      </c>
      <c r="K55" s="6" t="s">
        <v>35</v>
      </c>
      <c r="L55" s="6" t="s">
        <v>35</v>
      </c>
      <c r="M55" s="6" t="str">
        <f t="shared" si="1"/>
        <v>0</v>
      </c>
      <c r="N55" s="6" t="s">
        <v>35</v>
      </c>
      <c r="O55" s="6" t="s">
        <v>35</v>
      </c>
      <c r="P55" s="6" t="str">
        <f t="shared" si="2"/>
        <v>0</v>
      </c>
      <c r="Q55" s="6" t="s">
        <v>35</v>
      </c>
      <c r="R55" s="6" t="s">
        <v>35</v>
      </c>
      <c r="S55" s="6" t="str">
        <f t="shared" si="3"/>
        <v>0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 t="s">
        <v>35</v>
      </c>
      <c r="AD55" s="6" t="s">
        <v>35</v>
      </c>
      <c r="AE55" s="6" t="str">
        <f t="shared" si="7"/>
        <v>0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 t="s">
        <v>35</v>
      </c>
      <c r="BB55" s="6" t="s">
        <v>35</v>
      </c>
      <c r="BC55" s="6" t="str">
        <f t="shared" si="15"/>
        <v>0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 t="s">
        <v>35</v>
      </c>
      <c r="CP55" s="6" t="str">
        <f t="shared" si="28"/>
        <v>0</v>
      </c>
      <c r="CQ55" s="6" t="s">
        <v>35</v>
      </c>
      <c r="CR55" s="6" t="s">
        <v>35</v>
      </c>
      <c r="CS55" s="6" t="str">
        <f t="shared" si="29"/>
        <v>0</v>
      </c>
    </row>
    <row r="56" spans="1:97" s="17" customFormat="1" ht="12.75" customHeight="1">
      <c r="A56" s="45">
        <v>1</v>
      </c>
      <c r="B56" s="26" t="s">
        <v>201</v>
      </c>
      <c r="C56" s="27">
        <v>131</v>
      </c>
      <c r="D56" s="28" t="s">
        <v>69</v>
      </c>
      <c r="E56" s="17">
        <v>15563</v>
      </c>
      <c r="F56" s="17">
        <v>1</v>
      </c>
      <c r="G56" s="6" t="s">
        <v>65</v>
      </c>
      <c r="H56" s="6" t="s">
        <v>35</v>
      </c>
      <c r="I56" s="6">
        <v>7</v>
      </c>
      <c r="J56" s="6">
        <f t="shared" si="0"/>
        <v>7</v>
      </c>
      <c r="K56" s="6">
        <v>2</v>
      </c>
      <c r="L56" s="6">
        <v>4</v>
      </c>
      <c r="M56" s="6">
        <f t="shared" si="1"/>
        <v>6</v>
      </c>
      <c r="N56" s="6">
        <v>4</v>
      </c>
      <c r="O56" s="6">
        <v>5</v>
      </c>
      <c r="P56" s="6">
        <f t="shared" si="2"/>
        <v>9</v>
      </c>
      <c r="Q56" s="6" t="s">
        <v>35</v>
      </c>
      <c r="R56" s="6">
        <v>5</v>
      </c>
      <c r="S56" s="6">
        <f t="shared" si="3"/>
        <v>5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 t="s">
        <v>35</v>
      </c>
      <c r="AD56" s="6">
        <v>2</v>
      </c>
      <c r="AE56" s="6">
        <f t="shared" si="7"/>
        <v>2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>
        <v>1</v>
      </c>
      <c r="BB56" s="6" t="s">
        <v>35</v>
      </c>
      <c r="BC56" s="6">
        <f t="shared" si="15"/>
        <v>1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>
        <v>1</v>
      </c>
      <c r="BL56" s="6">
        <f t="shared" si="18"/>
        <v>1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 t="s">
        <v>35</v>
      </c>
      <c r="BR56" s="6" t="str">
        <f t="shared" si="20"/>
        <v>0</v>
      </c>
      <c r="BS56" s="6" t="s">
        <v>35</v>
      </c>
      <c r="BT56" s="6">
        <v>1</v>
      </c>
      <c r="BU56" s="6">
        <f t="shared" si="21"/>
        <v>1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>
        <v>2</v>
      </c>
      <c r="CO56" s="6">
        <v>2</v>
      </c>
      <c r="CP56" s="6">
        <f t="shared" si="28"/>
        <v>4</v>
      </c>
      <c r="CQ56" s="6">
        <v>9</v>
      </c>
      <c r="CR56" s="6">
        <v>27</v>
      </c>
      <c r="CS56" s="6">
        <f t="shared" si="29"/>
        <v>36</v>
      </c>
    </row>
    <row r="57" spans="1:97" s="17" customFormat="1" ht="12.75" hidden="1" customHeight="1">
      <c r="A57" s="45">
        <v>1</v>
      </c>
      <c r="B57" s="26" t="s">
        <v>201</v>
      </c>
      <c r="C57" s="27">
        <v>133</v>
      </c>
      <c r="D57" s="28" t="s">
        <v>129</v>
      </c>
      <c r="E57" s="17">
        <v>16520</v>
      </c>
      <c r="F57" s="17">
        <v>1</v>
      </c>
      <c r="G57" s="6" t="s">
        <v>65</v>
      </c>
      <c r="H57" s="6" t="s">
        <v>35</v>
      </c>
      <c r="I57" s="6" t="s">
        <v>35</v>
      </c>
      <c r="J57" s="6" t="str">
        <f t="shared" si="0"/>
        <v>0</v>
      </c>
      <c r="K57" s="6" t="s">
        <v>35</v>
      </c>
      <c r="L57" s="6" t="s">
        <v>35</v>
      </c>
      <c r="M57" s="6" t="str">
        <f t="shared" si="1"/>
        <v>0</v>
      </c>
      <c r="N57" s="6" t="s">
        <v>35</v>
      </c>
      <c r="O57" s="6" t="s">
        <v>35</v>
      </c>
      <c r="P57" s="6" t="str">
        <f t="shared" si="2"/>
        <v>0</v>
      </c>
      <c r="Q57" s="6" t="s">
        <v>35</v>
      </c>
      <c r="R57" s="6" t="s">
        <v>35</v>
      </c>
      <c r="S57" s="6" t="str">
        <f t="shared" si="3"/>
        <v>0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 t="s">
        <v>35</v>
      </c>
      <c r="AD57" s="6" t="s">
        <v>35</v>
      </c>
      <c r="AE57" s="6" t="str">
        <f t="shared" si="7"/>
        <v>0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 t="s">
        <v>35</v>
      </c>
      <c r="AN57" s="6" t="str">
        <f t="shared" si="10"/>
        <v>0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 t="s">
        <v>35</v>
      </c>
      <c r="BB57" s="6" t="s">
        <v>35</v>
      </c>
      <c r="BC57" s="6" t="str">
        <f t="shared" si="15"/>
        <v>0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 t="s">
        <v>35</v>
      </c>
      <c r="BR57" s="6" t="str">
        <f t="shared" si="20"/>
        <v>0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 t="s">
        <v>35</v>
      </c>
      <c r="CR57" s="6" t="s">
        <v>35</v>
      </c>
      <c r="CS57" s="6" t="str">
        <f t="shared" si="29"/>
        <v>0</v>
      </c>
    </row>
    <row r="58" spans="1:97" s="183" customFormat="1" ht="12.75" hidden="1" customHeight="1">
      <c r="A58" s="45">
        <v>1</v>
      </c>
      <c r="B58" s="26" t="s">
        <v>201</v>
      </c>
      <c r="C58" s="27">
        <v>141</v>
      </c>
      <c r="D58" s="28" t="s">
        <v>130</v>
      </c>
      <c r="E58" s="17">
        <v>15344</v>
      </c>
      <c r="F58" s="17">
        <v>1</v>
      </c>
      <c r="G58" s="6" t="s">
        <v>65</v>
      </c>
      <c r="H58" s="6" t="s">
        <v>35</v>
      </c>
      <c r="I58" s="6" t="s">
        <v>35</v>
      </c>
      <c r="J58" s="6" t="str">
        <f t="shared" si="0"/>
        <v>0</v>
      </c>
      <c r="K58" s="6" t="s">
        <v>35</v>
      </c>
      <c r="L58" s="6" t="s">
        <v>35</v>
      </c>
      <c r="M58" s="6" t="str">
        <f t="shared" si="1"/>
        <v>0</v>
      </c>
      <c r="N58" s="6" t="s">
        <v>35</v>
      </c>
      <c r="O58" s="6" t="s">
        <v>35</v>
      </c>
      <c r="P58" s="6" t="str">
        <f t="shared" si="2"/>
        <v>0</v>
      </c>
      <c r="Q58" s="6" t="s">
        <v>35</v>
      </c>
      <c r="R58" s="6" t="s">
        <v>35</v>
      </c>
      <c r="S58" s="6" t="str">
        <f t="shared" si="3"/>
        <v>0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 t="s">
        <v>35</v>
      </c>
      <c r="AD58" s="6" t="s">
        <v>35</v>
      </c>
      <c r="AE58" s="6" t="str">
        <f t="shared" si="7"/>
        <v>0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 t="s">
        <v>35</v>
      </c>
      <c r="AN58" s="6" t="str">
        <f t="shared" si="10"/>
        <v>0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 t="s">
        <v>35</v>
      </c>
      <c r="BB58" s="6" t="s">
        <v>35</v>
      </c>
      <c r="BC58" s="6" t="str">
        <f t="shared" si="15"/>
        <v>0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 t="s">
        <v>35</v>
      </c>
      <c r="CO58" s="6" t="s">
        <v>35</v>
      </c>
      <c r="CP58" s="6" t="str">
        <f t="shared" si="28"/>
        <v>0</v>
      </c>
      <c r="CQ58" s="6" t="s">
        <v>35</v>
      </c>
      <c r="CR58" s="6" t="s">
        <v>35</v>
      </c>
      <c r="CS58" s="6" t="str">
        <f t="shared" si="29"/>
        <v>0</v>
      </c>
    </row>
    <row r="59" spans="1:97" s="17" customFormat="1" ht="12.75" customHeight="1">
      <c r="A59" s="45">
        <v>1</v>
      </c>
      <c r="B59" s="26" t="s">
        <v>201</v>
      </c>
      <c r="C59" s="27">
        <v>142</v>
      </c>
      <c r="D59" s="28" t="s">
        <v>70</v>
      </c>
      <c r="E59" s="17">
        <v>19241</v>
      </c>
      <c r="F59" s="17">
        <v>1</v>
      </c>
      <c r="G59" s="6" t="s">
        <v>65</v>
      </c>
      <c r="H59" s="6">
        <v>1</v>
      </c>
      <c r="I59" s="6">
        <v>9</v>
      </c>
      <c r="J59" s="6">
        <f t="shared" si="0"/>
        <v>10</v>
      </c>
      <c r="K59" s="6">
        <v>1</v>
      </c>
      <c r="L59" s="6">
        <v>5</v>
      </c>
      <c r="M59" s="6">
        <f t="shared" si="1"/>
        <v>6</v>
      </c>
      <c r="N59" s="6">
        <v>4</v>
      </c>
      <c r="O59" s="6">
        <v>3</v>
      </c>
      <c r="P59" s="6">
        <f t="shared" si="2"/>
        <v>7</v>
      </c>
      <c r="Q59" s="6">
        <v>1</v>
      </c>
      <c r="R59" s="6">
        <v>7</v>
      </c>
      <c r="S59" s="6">
        <f t="shared" si="3"/>
        <v>8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>
        <v>1</v>
      </c>
      <c r="AA59" s="6">
        <v>2</v>
      </c>
      <c r="AB59" s="6">
        <f t="shared" si="6"/>
        <v>3</v>
      </c>
      <c r="AC59" s="6">
        <v>1</v>
      </c>
      <c r="AD59" s="6">
        <v>2</v>
      </c>
      <c r="AE59" s="6">
        <f t="shared" si="7"/>
        <v>3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>
        <v>2</v>
      </c>
      <c r="BC59" s="6">
        <f t="shared" si="15"/>
        <v>2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>
        <v>2</v>
      </c>
      <c r="BU59" s="6">
        <f t="shared" si="21"/>
        <v>2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>
        <v>1</v>
      </c>
      <c r="CO59" s="6">
        <v>3</v>
      </c>
      <c r="CP59" s="6">
        <f t="shared" si="28"/>
        <v>4</v>
      </c>
      <c r="CQ59" s="6">
        <v>10</v>
      </c>
      <c r="CR59" s="6">
        <v>35</v>
      </c>
      <c r="CS59" s="6">
        <f t="shared" si="29"/>
        <v>45</v>
      </c>
    </row>
    <row r="60" spans="1:97" s="17" customFormat="1" ht="12.75" hidden="1" customHeight="1">
      <c r="A60" s="45">
        <v>1</v>
      </c>
      <c r="B60" s="26" t="s">
        <v>201</v>
      </c>
      <c r="C60" s="27">
        <v>154</v>
      </c>
      <c r="D60" s="28" t="s">
        <v>131</v>
      </c>
      <c r="E60" s="17">
        <v>12317</v>
      </c>
      <c r="F60" s="17">
        <v>1</v>
      </c>
      <c r="G60" s="6" t="s">
        <v>65</v>
      </c>
      <c r="H60" s="51" t="s">
        <v>35</v>
      </c>
      <c r="I60" s="6" t="s">
        <v>35</v>
      </c>
      <c r="J60" s="6" t="str">
        <f t="shared" si="0"/>
        <v>0</v>
      </c>
      <c r="K60" s="6" t="s">
        <v>35</v>
      </c>
      <c r="L60" s="6" t="s">
        <v>35</v>
      </c>
      <c r="M60" s="6" t="str">
        <f t="shared" si="1"/>
        <v>0</v>
      </c>
      <c r="N60" s="6" t="s">
        <v>35</v>
      </c>
      <c r="O60" s="6" t="s">
        <v>35</v>
      </c>
      <c r="P60" s="6" t="str">
        <f t="shared" si="2"/>
        <v>0</v>
      </c>
      <c r="Q60" s="6" t="s">
        <v>35</v>
      </c>
      <c r="R60" s="6" t="s">
        <v>35</v>
      </c>
      <c r="S60" s="6" t="str">
        <f t="shared" si="3"/>
        <v>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 t="s">
        <v>35</v>
      </c>
      <c r="AD60" s="6" t="s">
        <v>35</v>
      </c>
      <c r="AE60" s="6" t="str">
        <f t="shared" si="7"/>
        <v>0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 t="s">
        <v>35</v>
      </c>
      <c r="CR60" s="6" t="s">
        <v>35</v>
      </c>
      <c r="CS60" s="6" t="str">
        <f t="shared" si="29"/>
        <v>0</v>
      </c>
    </row>
    <row r="61" spans="1:97" s="17" customFormat="1" ht="12.75" hidden="1" customHeight="1">
      <c r="A61" s="45">
        <v>1</v>
      </c>
      <c r="B61" s="26" t="s">
        <v>201</v>
      </c>
      <c r="C61" s="27">
        <v>156</v>
      </c>
      <c r="D61" s="28" t="s">
        <v>132</v>
      </c>
      <c r="E61" s="17">
        <v>10855</v>
      </c>
      <c r="F61" s="17">
        <v>1</v>
      </c>
      <c r="G61" s="6" t="s">
        <v>65</v>
      </c>
      <c r="H61" s="51" t="s">
        <v>35</v>
      </c>
      <c r="I61" s="6" t="s">
        <v>35</v>
      </c>
      <c r="J61" s="6" t="str">
        <f t="shared" si="0"/>
        <v>0</v>
      </c>
      <c r="K61" s="6" t="s">
        <v>35</v>
      </c>
      <c r="L61" s="6" t="s">
        <v>35</v>
      </c>
      <c r="M61" s="6" t="str">
        <f t="shared" si="1"/>
        <v>0</v>
      </c>
      <c r="N61" s="6" t="s">
        <v>35</v>
      </c>
      <c r="O61" s="6" t="s">
        <v>35</v>
      </c>
      <c r="P61" s="6" t="str">
        <f t="shared" si="2"/>
        <v>0</v>
      </c>
      <c r="Q61" s="6" t="s">
        <v>35</v>
      </c>
      <c r="R61" s="6" t="s">
        <v>35</v>
      </c>
      <c r="S61" s="6" t="str">
        <f t="shared" si="3"/>
        <v>0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 t="s">
        <v>35</v>
      </c>
      <c r="AE61" s="6" t="str">
        <f t="shared" si="7"/>
        <v>0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 t="s">
        <v>35</v>
      </c>
      <c r="BC61" s="6" t="str">
        <f t="shared" si="15"/>
        <v>0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 t="s">
        <v>35</v>
      </c>
      <c r="BR61" s="6" t="str">
        <f t="shared" si="20"/>
        <v>0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 t="s">
        <v>35</v>
      </c>
      <c r="CP61" s="6" t="str">
        <f t="shared" si="28"/>
        <v>0</v>
      </c>
      <c r="CQ61" s="6" t="s">
        <v>35</v>
      </c>
      <c r="CR61" s="6" t="s">
        <v>35</v>
      </c>
      <c r="CS61" s="6" t="str">
        <f t="shared" si="29"/>
        <v>0</v>
      </c>
    </row>
    <row r="62" spans="1:97" s="17" customFormat="1" ht="12.75" hidden="1" customHeight="1">
      <c r="A62" s="45">
        <v>1</v>
      </c>
      <c r="B62" s="26" t="s">
        <v>201</v>
      </c>
      <c r="C62" s="27">
        <v>158</v>
      </c>
      <c r="D62" s="28" t="s">
        <v>133</v>
      </c>
      <c r="E62" s="17">
        <v>10666</v>
      </c>
      <c r="F62" s="17">
        <v>1</v>
      </c>
      <c r="G62" s="6" t="s">
        <v>65</v>
      </c>
      <c r="H62" s="6" t="s">
        <v>35</v>
      </c>
      <c r="I62" s="6" t="s">
        <v>35</v>
      </c>
      <c r="J62" s="6" t="str">
        <f t="shared" si="0"/>
        <v>0</v>
      </c>
      <c r="K62" s="6" t="s">
        <v>35</v>
      </c>
      <c r="L62" s="6" t="s">
        <v>35</v>
      </c>
      <c r="M62" s="6" t="str">
        <f t="shared" si="1"/>
        <v>0</v>
      </c>
      <c r="N62" s="6" t="s">
        <v>35</v>
      </c>
      <c r="O62" s="6" t="s">
        <v>35</v>
      </c>
      <c r="P62" s="6" t="str">
        <f t="shared" si="2"/>
        <v>0</v>
      </c>
      <c r="Q62" s="6" t="s">
        <v>35</v>
      </c>
      <c r="R62" s="6" t="s">
        <v>35</v>
      </c>
      <c r="S62" s="6" t="str">
        <f t="shared" si="3"/>
        <v>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 t="s">
        <v>35</v>
      </c>
      <c r="AD62" s="6" t="s">
        <v>35</v>
      </c>
      <c r="AE62" s="6" t="str">
        <f t="shared" si="7"/>
        <v>0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 t="s">
        <v>35</v>
      </c>
      <c r="BB62" s="6" t="s">
        <v>35</v>
      </c>
      <c r="BC62" s="6" t="str">
        <f t="shared" si="15"/>
        <v>0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 t="s">
        <v>35</v>
      </c>
      <c r="BR62" s="6" t="str">
        <f t="shared" si="20"/>
        <v>0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 t="s">
        <v>35</v>
      </c>
      <c r="CP62" s="6" t="str">
        <f t="shared" si="28"/>
        <v>0</v>
      </c>
      <c r="CQ62" s="6" t="s">
        <v>35</v>
      </c>
      <c r="CR62" s="6" t="s">
        <v>35</v>
      </c>
      <c r="CS62" s="6" t="str">
        <f t="shared" si="29"/>
        <v>0</v>
      </c>
    </row>
    <row r="63" spans="1:97" s="17" customFormat="1" ht="12.75" hidden="1" customHeight="1">
      <c r="A63" s="45">
        <v>1</v>
      </c>
      <c r="B63" s="26" t="s">
        <v>201</v>
      </c>
      <c r="C63" s="27">
        <v>161</v>
      </c>
      <c r="D63" s="28" t="s">
        <v>134</v>
      </c>
      <c r="E63" s="17">
        <v>11331</v>
      </c>
      <c r="F63" s="17">
        <v>1</v>
      </c>
      <c r="G63" s="6" t="s">
        <v>65</v>
      </c>
      <c r="H63" s="6" t="s">
        <v>35</v>
      </c>
      <c r="I63" s="6" t="s">
        <v>35</v>
      </c>
      <c r="J63" s="6" t="str">
        <f t="shared" si="0"/>
        <v>0</v>
      </c>
      <c r="K63" s="6" t="s">
        <v>35</v>
      </c>
      <c r="L63" s="6" t="s">
        <v>35</v>
      </c>
      <c r="M63" s="6" t="str">
        <f t="shared" si="1"/>
        <v>0</v>
      </c>
      <c r="N63" s="6" t="s">
        <v>35</v>
      </c>
      <c r="O63" s="6" t="s">
        <v>35</v>
      </c>
      <c r="P63" s="6" t="str">
        <f t="shared" si="2"/>
        <v>0</v>
      </c>
      <c r="Q63" s="6" t="s">
        <v>35</v>
      </c>
      <c r="R63" s="6" t="s">
        <v>35</v>
      </c>
      <c r="S63" s="6" t="str">
        <f t="shared" si="3"/>
        <v>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 t="s">
        <v>35</v>
      </c>
      <c r="AD63" s="6" t="s">
        <v>35</v>
      </c>
      <c r="AE63" s="6" t="str">
        <f t="shared" si="7"/>
        <v>0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 t="s">
        <v>35</v>
      </c>
      <c r="BC63" s="6" t="str">
        <f t="shared" si="15"/>
        <v>0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 t="s">
        <v>35</v>
      </c>
      <c r="CP63" s="6" t="str">
        <f t="shared" si="28"/>
        <v>0</v>
      </c>
      <c r="CQ63" s="6" t="s">
        <v>35</v>
      </c>
      <c r="CR63" s="6" t="s">
        <v>35</v>
      </c>
      <c r="CS63" s="6" t="str">
        <f t="shared" si="29"/>
        <v>0</v>
      </c>
    </row>
    <row r="64" spans="1:97" s="17" customFormat="1" ht="12.75" customHeight="1">
      <c r="A64" s="45">
        <v>1</v>
      </c>
      <c r="B64" s="26" t="s">
        <v>201</v>
      </c>
      <c r="C64" s="27">
        <v>174</v>
      </c>
      <c r="D64" s="28" t="s">
        <v>71</v>
      </c>
      <c r="E64" s="17">
        <v>14427</v>
      </c>
      <c r="F64" s="17">
        <v>1</v>
      </c>
      <c r="G64" s="6" t="s">
        <v>65</v>
      </c>
      <c r="H64" s="6">
        <v>2</v>
      </c>
      <c r="I64" s="6">
        <v>6</v>
      </c>
      <c r="J64" s="6">
        <f t="shared" si="0"/>
        <v>8</v>
      </c>
      <c r="K64" s="6">
        <v>1</v>
      </c>
      <c r="L64" s="6">
        <v>2</v>
      </c>
      <c r="M64" s="6">
        <f t="shared" si="1"/>
        <v>3</v>
      </c>
      <c r="N64" s="6">
        <v>4</v>
      </c>
      <c r="O64" s="6">
        <v>3</v>
      </c>
      <c r="P64" s="6">
        <f t="shared" si="2"/>
        <v>7</v>
      </c>
      <c r="Q64" s="6">
        <v>1</v>
      </c>
      <c r="R64" s="6">
        <v>7</v>
      </c>
      <c r="S64" s="6">
        <f t="shared" si="3"/>
        <v>8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>
        <v>1</v>
      </c>
      <c r="AA64" s="6" t="s">
        <v>35</v>
      </c>
      <c r="AB64" s="6">
        <f t="shared" si="6"/>
        <v>1</v>
      </c>
      <c r="AC64" s="6">
        <v>1</v>
      </c>
      <c r="AD64" s="6">
        <v>1</v>
      </c>
      <c r="AE64" s="6">
        <f t="shared" si="7"/>
        <v>2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>
        <v>1</v>
      </c>
      <c r="BB64" s="6">
        <v>2</v>
      </c>
      <c r="BC64" s="6">
        <f t="shared" si="15"/>
        <v>3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>
        <v>1</v>
      </c>
      <c r="BR64" s="6">
        <f t="shared" si="20"/>
        <v>1</v>
      </c>
      <c r="BS64" s="6" t="s">
        <v>35</v>
      </c>
      <c r="BT64" s="6">
        <v>3</v>
      </c>
      <c r="BU64" s="6">
        <f t="shared" si="21"/>
        <v>3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 t="s">
        <v>35</v>
      </c>
      <c r="CP64" s="6" t="str">
        <f t="shared" si="28"/>
        <v>0</v>
      </c>
      <c r="CQ64" s="6">
        <v>11</v>
      </c>
      <c r="CR64" s="6">
        <v>25</v>
      </c>
      <c r="CS64" s="6">
        <f t="shared" si="29"/>
        <v>36</v>
      </c>
    </row>
    <row r="65" spans="1:97" s="17" customFormat="1" ht="12.75" hidden="1" customHeight="1">
      <c r="A65" s="45">
        <v>1</v>
      </c>
      <c r="B65" s="26" t="s">
        <v>201</v>
      </c>
      <c r="C65" s="27">
        <v>199</v>
      </c>
      <c r="D65" s="28" t="s">
        <v>135</v>
      </c>
      <c r="E65" s="17">
        <v>12869</v>
      </c>
      <c r="F65" s="17">
        <v>1</v>
      </c>
      <c r="G65" s="6" t="s">
        <v>65</v>
      </c>
      <c r="H65" s="6" t="s">
        <v>35</v>
      </c>
      <c r="I65" s="6" t="s">
        <v>35</v>
      </c>
      <c r="J65" s="6" t="str">
        <f t="shared" si="0"/>
        <v>0</v>
      </c>
      <c r="K65" s="6" t="s">
        <v>35</v>
      </c>
      <c r="L65" s="6" t="s">
        <v>35</v>
      </c>
      <c r="M65" s="6" t="str">
        <f t="shared" si="1"/>
        <v>0</v>
      </c>
      <c r="N65" s="6" t="s">
        <v>35</v>
      </c>
      <c r="O65" s="6" t="s">
        <v>35</v>
      </c>
      <c r="P65" s="6" t="str">
        <f t="shared" si="2"/>
        <v>0</v>
      </c>
      <c r="Q65" s="6" t="s">
        <v>35</v>
      </c>
      <c r="R65" s="6" t="s">
        <v>35</v>
      </c>
      <c r="S65" s="6" t="str">
        <f t="shared" si="3"/>
        <v>0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 t="s">
        <v>35</v>
      </c>
      <c r="CR65" s="6" t="s">
        <v>35</v>
      </c>
      <c r="CS65" s="6" t="str">
        <f t="shared" si="29"/>
        <v>0</v>
      </c>
    </row>
    <row r="66" spans="1:97" s="17" customFormat="1" ht="12.75" customHeight="1">
      <c r="A66" s="45">
        <v>1</v>
      </c>
      <c r="B66" s="26" t="s">
        <v>201</v>
      </c>
      <c r="C66" s="27">
        <v>247</v>
      </c>
      <c r="D66" s="28" t="s">
        <v>72</v>
      </c>
      <c r="E66" s="17">
        <v>12809</v>
      </c>
      <c r="F66" s="17">
        <v>1</v>
      </c>
      <c r="G66" s="6" t="s">
        <v>65</v>
      </c>
      <c r="H66" s="6">
        <v>2</v>
      </c>
      <c r="I66" s="6">
        <v>4</v>
      </c>
      <c r="J66" s="6">
        <f t="shared" si="0"/>
        <v>6</v>
      </c>
      <c r="K66" s="6">
        <v>2</v>
      </c>
      <c r="L66" s="6">
        <v>3</v>
      </c>
      <c r="M66" s="6">
        <f t="shared" si="1"/>
        <v>5</v>
      </c>
      <c r="N66" s="6">
        <v>3</v>
      </c>
      <c r="O66" s="6">
        <v>6</v>
      </c>
      <c r="P66" s="6">
        <f t="shared" si="2"/>
        <v>9</v>
      </c>
      <c r="Q66" s="6">
        <v>2</v>
      </c>
      <c r="R66" s="6">
        <v>6</v>
      </c>
      <c r="S66" s="6">
        <f t="shared" si="3"/>
        <v>8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>
        <v>1</v>
      </c>
      <c r="AB66" s="6">
        <f t="shared" si="6"/>
        <v>1</v>
      </c>
      <c r="AC66" s="6">
        <v>1</v>
      </c>
      <c r="AD66" s="6">
        <v>1</v>
      </c>
      <c r="AE66" s="6">
        <f t="shared" si="7"/>
        <v>2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>
        <v>3</v>
      </c>
      <c r="BC66" s="6">
        <f t="shared" si="15"/>
        <v>3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>
        <v>1</v>
      </c>
      <c r="CO66" s="6">
        <v>1</v>
      </c>
      <c r="CP66" s="6">
        <f t="shared" si="28"/>
        <v>2</v>
      </c>
      <c r="CQ66" s="6">
        <v>11</v>
      </c>
      <c r="CR66" s="6">
        <v>25</v>
      </c>
      <c r="CS66" s="6">
        <f t="shared" si="29"/>
        <v>36</v>
      </c>
    </row>
    <row r="67" spans="1:97" s="17" customFormat="1" ht="12.75" hidden="1" customHeight="1">
      <c r="A67" s="45">
        <v>2</v>
      </c>
      <c r="B67" s="26" t="s">
        <v>202</v>
      </c>
      <c r="C67" s="27">
        <v>306</v>
      </c>
      <c r="D67" s="28" t="s">
        <v>136</v>
      </c>
      <c r="E67" s="17">
        <v>10032</v>
      </c>
      <c r="F67" s="17">
        <v>1</v>
      </c>
      <c r="G67" s="6" t="s">
        <v>65</v>
      </c>
      <c r="H67" s="6" t="s">
        <v>35</v>
      </c>
      <c r="I67" s="6" t="s">
        <v>35</v>
      </c>
      <c r="J67" s="6" t="str">
        <f t="shared" si="0"/>
        <v>0</v>
      </c>
      <c r="K67" s="6" t="s">
        <v>35</v>
      </c>
      <c r="L67" s="6" t="s">
        <v>35</v>
      </c>
      <c r="M67" s="6" t="str">
        <f t="shared" si="1"/>
        <v>0</v>
      </c>
      <c r="N67" s="6" t="s">
        <v>35</v>
      </c>
      <c r="O67" s="6" t="s">
        <v>35</v>
      </c>
      <c r="P67" s="6" t="str">
        <f t="shared" si="2"/>
        <v>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 t="s">
        <v>35</v>
      </c>
      <c r="CO67" s="6" t="s">
        <v>35</v>
      </c>
      <c r="CP67" s="6" t="str">
        <f t="shared" si="28"/>
        <v>0</v>
      </c>
      <c r="CQ67" s="6" t="s">
        <v>35</v>
      </c>
      <c r="CR67" s="6" t="s">
        <v>35</v>
      </c>
      <c r="CS67" s="6" t="str">
        <f t="shared" si="29"/>
        <v>0</v>
      </c>
    </row>
    <row r="68" spans="1:97" s="183" customFormat="1" ht="12.75" customHeight="1">
      <c r="A68" s="45">
        <v>2</v>
      </c>
      <c r="B68" s="26" t="s">
        <v>202</v>
      </c>
      <c r="C68" s="27">
        <v>329</v>
      </c>
      <c r="D68" s="28" t="s">
        <v>73</v>
      </c>
      <c r="E68" s="17">
        <v>14578</v>
      </c>
      <c r="F68" s="17">
        <v>1</v>
      </c>
      <c r="G68" s="6" t="s">
        <v>65</v>
      </c>
      <c r="H68" s="6">
        <v>2</v>
      </c>
      <c r="I68" s="6">
        <v>9</v>
      </c>
      <c r="J68" s="6">
        <f t="shared" si="0"/>
        <v>11</v>
      </c>
      <c r="K68" s="6" t="s">
        <v>35</v>
      </c>
      <c r="L68" s="6" t="s">
        <v>35</v>
      </c>
      <c r="M68" s="6" t="str">
        <f t="shared" si="1"/>
        <v>0</v>
      </c>
      <c r="N68" s="6">
        <v>5</v>
      </c>
      <c r="O68" s="6">
        <v>10</v>
      </c>
      <c r="P68" s="6">
        <f t="shared" si="2"/>
        <v>15</v>
      </c>
      <c r="Q68" s="6">
        <v>1</v>
      </c>
      <c r="R68" s="6">
        <v>8</v>
      </c>
      <c r="S68" s="6">
        <f t="shared" si="3"/>
        <v>9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>
        <v>1</v>
      </c>
      <c r="AE68" s="6">
        <f t="shared" si="7"/>
        <v>1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>
        <v>1</v>
      </c>
      <c r="BB68" s="6">
        <v>1</v>
      </c>
      <c r="BC68" s="6">
        <f t="shared" si="15"/>
        <v>2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>
        <v>1</v>
      </c>
      <c r="CO68" s="6">
        <v>1</v>
      </c>
      <c r="CP68" s="6">
        <f t="shared" si="28"/>
        <v>2</v>
      </c>
      <c r="CQ68" s="6">
        <v>10</v>
      </c>
      <c r="CR68" s="6">
        <v>30</v>
      </c>
      <c r="CS68" s="6">
        <f t="shared" si="29"/>
        <v>40</v>
      </c>
    </row>
    <row r="69" spans="1:97" s="17" customFormat="1" ht="12.75" customHeight="1">
      <c r="A69" s="45">
        <v>2</v>
      </c>
      <c r="B69" s="26" t="s">
        <v>202</v>
      </c>
      <c r="C69" s="27">
        <v>356</v>
      </c>
      <c r="D69" s="28" t="s">
        <v>74</v>
      </c>
      <c r="E69" s="17">
        <v>12627</v>
      </c>
      <c r="F69" s="17">
        <v>1</v>
      </c>
      <c r="G69" s="6" t="s">
        <v>65</v>
      </c>
      <c r="H69" s="6">
        <v>3</v>
      </c>
      <c r="I69" s="6">
        <v>13</v>
      </c>
      <c r="J69" s="6">
        <f t="shared" si="0"/>
        <v>16</v>
      </c>
      <c r="K69" s="6">
        <v>1</v>
      </c>
      <c r="L69" s="6" t="s">
        <v>35</v>
      </c>
      <c r="M69" s="6">
        <f t="shared" si="1"/>
        <v>1</v>
      </c>
      <c r="N69" s="6">
        <v>4</v>
      </c>
      <c r="O69" s="6">
        <v>3</v>
      </c>
      <c r="P69" s="6">
        <f t="shared" si="2"/>
        <v>7</v>
      </c>
      <c r="Q69" s="6">
        <v>1</v>
      </c>
      <c r="R69" s="6">
        <v>6</v>
      </c>
      <c r="S69" s="6">
        <f t="shared" si="3"/>
        <v>7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>
        <v>3</v>
      </c>
      <c r="AE69" s="6">
        <f t="shared" si="7"/>
        <v>3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 t="s">
        <v>35</v>
      </c>
      <c r="BB69" s="6" t="s">
        <v>35</v>
      </c>
      <c r="BC69" s="6" t="str">
        <f t="shared" si="15"/>
        <v>0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>
        <v>4</v>
      </c>
      <c r="CO69" s="6">
        <v>2</v>
      </c>
      <c r="CP69" s="6">
        <f t="shared" si="28"/>
        <v>6</v>
      </c>
      <c r="CQ69" s="6">
        <v>13</v>
      </c>
      <c r="CR69" s="6">
        <v>27</v>
      </c>
      <c r="CS69" s="6">
        <f t="shared" si="29"/>
        <v>40</v>
      </c>
    </row>
    <row r="70" spans="1:97" s="17" customFormat="1" ht="12.75" hidden="1" customHeight="1">
      <c r="A70" s="45">
        <v>2</v>
      </c>
      <c r="B70" s="26" t="s">
        <v>202</v>
      </c>
      <c r="C70" s="27">
        <v>362</v>
      </c>
      <c r="D70" s="28" t="s">
        <v>137</v>
      </c>
      <c r="E70" s="17">
        <v>10836</v>
      </c>
      <c r="F70" s="17">
        <v>1</v>
      </c>
      <c r="G70" s="6" t="s">
        <v>65</v>
      </c>
      <c r="H70" s="6" t="s">
        <v>35</v>
      </c>
      <c r="I70" s="6" t="s">
        <v>35</v>
      </c>
      <c r="J70" s="6" t="str">
        <f t="shared" si="0"/>
        <v>0</v>
      </c>
      <c r="K70" s="6" t="s">
        <v>35</v>
      </c>
      <c r="L70" s="6" t="s">
        <v>35</v>
      </c>
      <c r="M70" s="6" t="str">
        <f t="shared" si="1"/>
        <v>0</v>
      </c>
      <c r="N70" s="6" t="s">
        <v>35</v>
      </c>
      <c r="O70" s="6" t="s">
        <v>35</v>
      </c>
      <c r="P70" s="6" t="str">
        <f t="shared" si="2"/>
        <v>0</v>
      </c>
      <c r="Q70" s="6" t="s">
        <v>35</v>
      </c>
      <c r="R70" s="6" t="s">
        <v>35</v>
      </c>
      <c r="S70" s="6" t="str">
        <f t="shared" si="3"/>
        <v>0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 t="s">
        <v>35</v>
      </c>
      <c r="AD70" s="6" t="s">
        <v>35</v>
      </c>
      <c r="AE70" s="6" t="str">
        <f t="shared" si="7"/>
        <v>0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 t="s">
        <v>35</v>
      </c>
      <c r="BL70" s="6" t="str">
        <f t="shared" si="18"/>
        <v>0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 t="s">
        <v>35</v>
      </c>
      <c r="CR70" s="6" t="s">
        <v>35</v>
      </c>
      <c r="CS70" s="6" t="str">
        <f t="shared" si="29"/>
        <v>0</v>
      </c>
    </row>
    <row r="71" spans="1:97" s="17" customFormat="1" ht="12.75" customHeight="1">
      <c r="A71" s="45">
        <v>2</v>
      </c>
      <c r="B71" s="26" t="s">
        <v>202</v>
      </c>
      <c r="C71" s="27">
        <v>363</v>
      </c>
      <c r="D71" s="28" t="s">
        <v>75</v>
      </c>
      <c r="E71" s="17">
        <v>15797</v>
      </c>
      <c r="F71" s="17">
        <v>1</v>
      </c>
      <c r="G71" s="6" t="s">
        <v>65</v>
      </c>
      <c r="H71" s="6">
        <v>1</v>
      </c>
      <c r="I71" s="6">
        <v>5</v>
      </c>
      <c r="J71" s="6">
        <f t="shared" si="0"/>
        <v>6</v>
      </c>
      <c r="K71" s="6">
        <v>2</v>
      </c>
      <c r="L71" s="6">
        <v>1</v>
      </c>
      <c r="M71" s="6">
        <f t="shared" si="1"/>
        <v>3</v>
      </c>
      <c r="N71" s="6">
        <v>3</v>
      </c>
      <c r="O71" s="6">
        <v>8</v>
      </c>
      <c r="P71" s="6">
        <f t="shared" si="2"/>
        <v>11</v>
      </c>
      <c r="Q71" s="6">
        <v>2</v>
      </c>
      <c r="R71" s="6">
        <v>4</v>
      </c>
      <c r="S71" s="6">
        <f t="shared" si="3"/>
        <v>6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>
        <v>3</v>
      </c>
      <c r="AB71" s="6">
        <f t="shared" si="6"/>
        <v>3</v>
      </c>
      <c r="AC71" s="6">
        <v>2</v>
      </c>
      <c r="AD71" s="6">
        <v>2</v>
      </c>
      <c r="AE71" s="6">
        <f t="shared" si="7"/>
        <v>4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 t="s">
        <v>35</v>
      </c>
      <c r="BB71" s="6">
        <v>2</v>
      </c>
      <c r="BC71" s="6">
        <f t="shared" si="15"/>
        <v>2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>
        <v>2</v>
      </c>
      <c r="BL71" s="6">
        <f t="shared" si="18"/>
        <v>2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>
        <v>2</v>
      </c>
      <c r="BU71" s="6">
        <f t="shared" si="21"/>
        <v>2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>
        <v>1</v>
      </c>
      <c r="CO71" s="6" t="s">
        <v>35</v>
      </c>
      <c r="CP71" s="6">
        <f t="shared" si="28"/>
        <v>1</v>
      </c>
      <c r="CQ71" s="6">
        <v>11</v>
      </c>
      <c r="CR71" s="6">
        <v>29</v>
      </c>
      <c r="CS71" s="6">
        <f t="shared" si="29"/>
        <v>40</v>
      </c>
    </row>
    <row r="72" spans="1:97" s="17" customFormat="1" ht="12.75" customHeight="1">
      <c r="A72" s="45">
        <v>2</v>
      </c>
      <c r="B72" s="26" t="s">
        <v>202</v>
      </c>
      <c r="C72" s="27">
        <v>404</v>
      </c>
      <c r="D72" s="28" t="s">
        <v>77</v>
      </c>
      <c r="E72" s="17">
        <v>14498</v>
      </c>
      <c r="F72" s="17">
        <v>1</v>
      </c>
      <c r="G72" s="6" t="s">
        <v>65</v>
      </c>
      <c r="H72" s="6">
        <v>3</v>
      </c>
      <c r="I72" s="6">
        <v>6</v>
      </c>
      <c r="J72" s="6">
        <f t="shared" si="0"/>
        <v>9</v>
      </c>
      <c r="K72" s="6" t="s">
        <v>35</v>
      </c>
      <c r="L72" s="6" t="s">
        <v>35</v>
      </c>
      <c r="M72" s="6" t="str">
        <f t="shared" si="1"/>
        <v>0</v>
      </c>
      <c r="N72" s="6">
        <v>4</v>
      </c>
      <c r="O72" s="6">
        <v>7</v>
      </c>
      <c r="P72" s="6">
        <f t="shared" si="2"/>
        <v>11</v>
      </c>
      <c r="Q72" s="6">
        <v>1</v>
      </c>
      <c r="R72" s="6">
        <v>8</v>
      </c>
      <c r="S72" s="6">
        <f t="shared" si="3"/>
        <v>9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>
        <v>2</v>
      </c>
      <c r="AB72" s="6">
        <f t="shared" si="6"/>
        <v>2</v>
      </c>
      <c r="AC72" s="6">
        <v>1</v>
      </c>
      <c r="AD72" s="6">
        <v>2</v>
      </c>
      <c r="AE72" s="6">
        <f t="shared" si="7"/>
        <v>3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 t="s">
        <v>35</v>
      </c>
      <c r="AM72" s="6" t="s">
        <v>35</v>
      </c>
      <c r="AN72" s="6" t="str">
        <f t="shared" si="10"/>
        <v>0</v>
      </c>
      <c r="AO72" s="6" t="s">
        <v>35</v>
      </c>
      <c r="AP72" s="6" t="s">
        <v>35</v>
      </c>
      <c r="AQ72" s="6" t="str">
        <f t="shared" si="11"/>
        <v>0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>
        <v>1</v>
      </c>
      <c r="BB72" s="6">
        <v>4</v>
      </c>
      <c r="BC72" s="6">
        <f t="shared" si="15"/>
        <v>5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 t="s">
        <v>35</v>
      </c>
      <c r="BL72" s="6" t="str">
        <f t="shared" si="18"/>
        <v>0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>
        <v>1</v>
      </c>
      <c r="CO72" s="6" t="s">
        <v>35</v>
      </c>
      <c r="CP72" s="6">
        <f t="shared" si="28"/>
        <v>1</v>
      </c>
      <c r="CQ72" s="6">
        <v>11</v>
      </c>
      <c r="CR72" s="6">
        <v>29</v>
      </c>
      <c r="CS72" s="6">
        <f t="shared" si="29"/>
        <v>40</v>
      </c>
    </row>
    <row r="73" spans="1:97" s="17" customFormat="1" ht="12.75" customHeight="1">
      <c r="A73" s="45">
        <v>2</v>
      </c>
      <c r="B73" s="26" t="s">
        <v>202</v>
      </c>
      <c r="C73" s="27">
        <v>627</v>
      </c>
      <c r="D73" s="28" t="s">
        <v>78</v>
      </c>
      <c r="E73" s="17">
        <v>11100</v>
      </c>
      <c r="F73" s="17">
        <v>1</v>
      </c>
      <c r="G73" s="6" t="s">
        <v>65</v>
      </c>
      <c r="H73" s="6">
        <v>1</v>
      </c>
      <c r="I73" s="6">
        <v>5</v>
      </c>
      <c r="J73" s="6">
        <f t="shared" si="0"/>
        <v>6</v>
      </c>
      <c r="K73" s="6">
        <v>1</v>
      </c>
      <c r="L73" s="6">
        <v>1</v>
      </c>
      <c r="M73" s="6">
        <f t="shared" si="1"/>
        <v>2</v>
      </c>
      <c r="N73" s="6">
        <v>2</v>
      </c>
      <c r="O73" s="6">
        <v>8</v>
      </c>
      <c r="P73" s="6">
        <f t="shared" si="2"/>
        <v>10</v>
      </c>
      <c r="Q73" s="6">
        <v>3</v>
      </c>
      <c r="R73" s="6">
        <v>8</v>
      </c>
      <c r="S73" s="6">
        <f t="shared" si="3"/>
        <v>11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 t="s">
        <v>35</v>
      </c>
      <c r="AD73" s="6">
        <v>3</v>
      </c>
      <c r="AE73" s="6">
        <f t="shared" si="7"/>
        <v>3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>
        <v>1</v>
      </c>
      <c r="BB73" s="6">
        <v>1</v>
      </c>
      <c r="BC73" s="6">
        <f t="shared" si="15"/>
        <v>2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>
        <v>3</v>
      </c>
      <c r="BU73" s="6">
        <f t="shared" si="21"/>
        <v>3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 t="s">
        <v>35</v>
      </c>
      <c r="CO73" s="6">
        <v>3</v>
      </c>
      <c r="CP73" s="6">
        <f t="shared" si="28"/>
        <v>3</v>
      </c>
      <c r="CQ73" s="6">
        <v>8</v>
      </c>
      <c r="CR73" s="6">
        <v>32</v>
      </c>
      <c r="CS73" s="6">
        <f t="shared" si="29"/>
        <v>40</v>
      </c>
    </row>
    <row r="74" spans="1:97" s="17" customFormat="1" ht="12.75" customHeight="1">
      <c r="A74" s="45">
        <v>2</v>
      </c>
      <c r="B74" s="26" t="s">
        <v>202</v>
      </c>
      <c r="C74" s="27">
        <v>768</v>
      </c>
      <c r="D74" s="28" t="s">
        <v>118</v>
      </c>
      <c r="E74" s="17">
        <v>11320</v>
      </c>
      <c r="F74" s="17">
        <v>1</v>
      </c>
      <c r="G74" s="6" t="s">
        <v>65</v>
      </c>
      <c r="H74" s="6">
        <v>1</v>
      </c>
      <c r="I74" s="6">
        <v>4</v>
      </c>
      <c r="J74" s="6">
        <f t="shared" ref="J74:J130" si="30">IF(OR(ISNUMBER(I74),ISNUMBER(H74)),SUM(H74:I74),"0")</f>
        <v>5</v>
      </c>
      <c r="K74" s="6" t="s">
        <v>35</v>
      </c>
      <c r="L74" s="6" t="s">
        <v>35</v>
      </c>
      <c r="M74" s="6" t="str">
        <f t="shared" ref="M74:M130" si="31">IF(OR(ISNUMBER(L74),ISNUMBER(K74)),SUM(K74:L74),"0")</f>
        <v>0</v>
      </c>
      <c r="N74" s="6">
        <v>2</v>
      </c>
      <c r="O74" s="6">
        <v>6</v>
      </c>
      <c r="P74" s="6">
        <f t="shared" ref="P74:P130" si="32">IF(OR(ISNUMBER(O74),ISNUMBER(N74)),SUM(N74:O74),"0")</f>
        <v>8</v>
      </c>
      <c r="Q74" s="6">
        <v>2</v>
      </c>
      <c r="R74" s="6">
        <v>8</v>
      </c>
      <c r="S74" s="6">
        <f t="shared" ref="S74:S130" si="33">IF(OR(ISNUMBER(R74),ISNUMBER(Q74)),SUM(Q74:R74),"0")</f>
        <v>10</v>
      </c>
      <c r="T74" s="6" t="s">
        <v>35</v>
      </c>
      <c r="U74" s="6" t="s">
        <v>35</v>
      </c>
      <c r="V74" s="6" t="str">
        <f t="shared" ref="V74:V130" si="34">IF(OR(ISNUMBER(U74),ISNUMBER(T74)),SUM(T74:U74),"0")</f>
        <v>0</v>
      </c>
      <c r="W74" s="6" t="s">
        <v>35</v>
      </c>
      <c r="X74" s="6" t="s">
        <v>35</v>
      </c>
      <c r="Y74" s="6" t="str">
        <f t="shared" ref="Y74:Y130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30" si="36">IF(OR(ISNUMBER(AA74),ISNUMBER(Z74)),SUM(Z74:AA74),"0")</f>
        <v>0</v>
      </c>
      <c r="AC74" s="6">
        <v>1</v>
      </c>
      <c r="AD74" s="6">
        <v>3</v>
      </c>
      <c r="AE74" s="6">
        <f t="shared" ref="AE74:AE130" si="37">IF(OR(ISNUMBER(AD74),ISNUMBER(AC74)),SUM(AC74:AD74),"0")</f>
        <v>4</v>
      </c>
      <c r="AF74" s="6" t="s">
        <v>35</v>
      </c>
      <c r="AG74" s="6" t="s">
        <v>35</v>
      </c>
      <c r="AH74" s="6" t="str">
        <f t="shared" ref="AH74:AH130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30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30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30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30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30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30" si="44">IF(OR(ISNUMBER(AY74),ISNUMBER(AX74)),SUM(AX74:AY74),"0")</f>
        <v>0</v>
      </c>
      <c r="BA74" s="6" t="s">
        <v>35</v>
      </c>
      <c r="BB74" s="6">
        <v>2</v>
      </c>
      <c r="BC74" s="6">
        <f t="shared" ref="BC74:BC130" si="45">IF(OR(ISNUMBER(BB74),ISNUMBER(BA74)),SUM(BA74:BB74),"0")</f>
        <v>2</v>
      </c>
      <c r="BD74" s="6" t="s">
        <v>35</v>
      </c>
      <c r="BE74" s="6" t="s">
        <v>35</v>
      </c>
      <c r="BF74" s="6" t="str">
        <f t="shared" ref="BF74:BF130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30" si="47">IF(OR(ISNUMBER(BH74),ISNUMBER(BG74)),SUM(BG74:BH74),"0")</f>
        <v>0</v>
      </c>
      <c r="BJ74" s="6" t="s">
        <v>35</v>
      </c>
      <c r="BK74" s="6" t="s">
        <v>35</v>
      </c>
      <c r="BL74" s="6" t="str">
        <f t="shared" ref="BL74:BL130" si="48">IF(OR(ISNUMBER(BK74),ISNUMBER(BJ74)),SUM(BJ74:BK74),"0")</f>
        <v>0</v>
      </c>
      <c r="BM74" s="6" t="s">
        <v>35</v>
      </c>
      <c r="BN74" s="6" t="s">
        <v>35</v>
      </c>
      <c r="BO74" s="6" t="str">
        <f t="shared" ref="BO74:BO130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30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30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30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30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30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30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30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30" si="57">IF(OR(ISNUMBER(CL74),ISNUMBER(CK74)),SUM(CK74:CL74),"0")</f>
        <v>0</v>
      </c>
      <c r="CN74" s="6">
        <v>4</v>
      </c>
      <c r="CO74" s="6">
        <v>3</v>
      </c>
      <c r="CP74" s="6">
        <f t="shared" ref="CP74:CP130" si="58">IF(OR(ISNUMBER(CO74),ISNUMBER(CN74)),SUM(CN74:CO74),"0")</f>
        <v>7</v>
      </c>
      <c r="CQ74" s="6">
        <v>10</v>
      </c>
      <c r="CR74" s="6">
        <v>26</v>
      </c>
      <c r="CS74" s="6">
        <f t="shared" ref="CS74:CS130" si="59">IF(OR(ISNUMBER(CR74),ISNUMBER(CQ74)),SUM(CQ74:CR74),"0")</f>
        <v>36</v>
      </c>
    </row>
    <row r="75" spans="1:97" s="183" customFormat="1" ht="12.75" customHeight="1">
      <c r="A75" s="45">
        <v>2</v>
      </c>
      <c r="B75" s="26" t="s">
        <v>202</v>
      </c>
      <c r="C75" s="27">
        <v>939</v>
      </c>
      <c r="D75" s="28" t="s">
        <v>79</v>
      </c>
      <c r="E75" s="17">
        <v>13619</v>
      </c>
      <c r="F75" s="17">
        <v>1</v>
      </c>
      <c r="G75" s="6" t="s">
        <v>65</v>
      </c>
      <c r="H75" s="6">
        <v>2</v>
      </c>
      <c r="I75" s="6">
        <v>6</v>
      </c>
      <c r="J75" s="6">
        <f t="shared" si="30"/>
        <v>8</v>
      </c>
      <c r="K75" s="6" t="s">
        <v>35</v>
      </c>
      <c r="L75" s="6" t="s">
        <v>35</v>
      </c>
      <c r="M75" s="6" t="str">
        <f t="shared" si="31"/>
        <v>0</v>
      </c>
      <c r="N75" s="6">
        <v>4</v>
      </c>
      <c r="O75" s="6">
        <v>8</v>
      </c>
      <c r="P75" s="6">
        <f t="shared" si="32"/>
        <v>12</v>
      </c>
      <c r="Q75" s="6">
        <v>1</v>
      </c>
      <c r="R75" s="6">
        <v>6</v>
      </c>
      <c r="S75" s="6">
        <f t="shared" si="33"/>
        <v>7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>
        <v>3</v>
      </c>
      <c r="AE75" s="6">
        <f t="shared" si="37"/>
        <v>3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 t="s">
        <v>35</v>
      </c>
      <c r="BC75" s="6" t="str">
        <f t="shared" si="45"/>
        <v>0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>
        <v>2</v>
      </c>
      <c r="BR75" s="6">
        <f t="shared" si="50"/>
        <v>2</v>
      </c>
      <c r="BS75" s="6" t="s">
        <v>35</v>
      </c>
      <c r="BT75" s="6">
        <v>2</v>
      </c>
      <c r="BU75" s="6">
        <f t="shared" si="51"/>
        <v>2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 t="s">
        <v>35</v>
      </c>
      <c r="CO75" s="6" t="s">
        <v>35</v>
      </c>
      <c r="CP75" s="6" t="str">
        <f t="shared" si="58"/>
        <v>0</v>
      </c>
      <c r="CQ75" s="6">
        <v>7</v>
      </c>
      <c r="CR75" s="6">
        <v>27</v>
      </c>
      <c r="CS75" s="6">
        <f t="shared" si="59"/>
        <v>34</v>
      </c>
    </row>
    <row r="76" spans="1:97" s="17" customFormat="1" ht="12.75" hidden="1" customHeight="1">
      <c r="A76" s="45">
        <v>3</v>
      </c>
      <c r="B76" s="26" t="s">
        <v>207</v>
      </c>
      <c r="C76" s="27">
        <v>1054</v>
      </c>
      <c r="D76" s="28" t="s">
        <v>138</v>
      </c>
      <c r="E76" s="17">
        <v>11303</v>
      </c>
      <c r="F76" s="17">
        <v>1</v>
      </c>
      <c r="G76" s="6" t="s">
        <v>65</v>
      </c>
      <c r="H76" s="6" t="s">
        <v>35</v>
      </c>
      <c r="I76" s="6" t="s">
        <v>35</v>
      </c>
      <c r="J76" s="6" t="str">
        <f t="shared" si="30"/>
        <v>0</v>
      </c>
      <c r="K76" s="6" t="s">
        <v>35</v>
      </c>
      <c r="L76" s="6" t="s">
        <v>35</v>
      </c>
      <c r="M76" s="6" t="str">
        <f t="shared" si="31"/>
        <v>0</v>
      </c>
      <c r="N76" s="6" t="s">
        <v>35</v>
      </c>
      <c r="O76" s="6" t="s">
        <v>35</v>
      </c>
      <c r="P76" s="6" t="str">
        <f t="shared" si="32"/>
        <v>0</v>
      </c>
      <c r="Q76" s="6" t="s">
        <v>35</v>
      </c>
      <c r="R76" s="6" t="s">
        <v>35</v>
      </c>
      <c r="S76" s="6" t="str">
        <f t="shared" si="33"/>
        <v>0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 t="s">
        <v>35</v>
      </c>
      <c r="AD76" s="6" t="s">
        <v>35</v>
      </c>
      <c r="AE76" s="6" t="str">
        <f t="shared" si="37"/>
        <v>0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 t="s">
        <v>35</v>
      </c>
      <c r="AN76" s="6" t="str">
        <f t="shared" si="40"/>
        <v>0</v>
      </c>
      <c r="AO76" s="6" t="s">
        <v>35</v>
      </c>
      <c r="AP76" s="6" t="s">
        <v>35</v>
      </c>
      <c r="AQ76" s="6" t="str">
        <f t="shared" si="41"/>
        <v>0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 t="s">
        <v>35</v>
      </c>
      <c r="BC76" s="6" t="str">
        <f t="shared" si="45"/>
        <v>0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 t="s">
        <v>35</v>
      </c>
      <c r="CO76" s="6" t="s">
        <v>35</v>
      </c>
      <c r="CP76" s="6" t="str">
        <f t="shared" si="58"/>
        <v>0</v>
      </c>
      <c r="CQ76" s="6" t="s">
        <v>35</v>
      </c>
      <c r="CR76" s="6" t="s">
        <v>35</v>
      </c>
      <c r="CS76" s="6" t="str">
        <f t="shared" si="59"/>
        <v>0</v>
      </c>
    </row>
    <row r="77" spans="1:97" s="17" customFormat="1" ht="12.75" customHeight="1">
      <c r="A77" s="45">
        <v>3</v>
      </c>
      <c r="B77" s="26" t="s">
        <v>207</v>
      </c>
      <c r="C77" s="27">
        <v>1058</v>
      </c>
      <c r="D77" s="28" t="s">
        <v>80</v>
      </c>
      <c r="E77" s="17">
        <v>11672</v>
      </c>
      <c r="F77" s="17">
        <v>1</v>
      </c>
      <c r="G77" s="6" t="s">
        <v>65</v>
      </c>
      <c r="H77" s="6">
        <v>2</v>
      </c>
      <c r="I77" s="6">
        <v>7</v>
      </c>
      <c r="J77" s="6">
        <f t="shared" si="30"/>
        <v>9</v>
      </c>
      <c r="K77" s="6">
        <v>4</v>
      </c>
      <c r="L77" s="6">
        <v>10</v>
      </c>
      <c r="M77" s="6">
        <f t="shared" si="31"/>
        <v>14</v>
      </c>
      <c r="N77" s="6" t="s">
        <v>35</v>
      </c>
      <c r="O77" s="6">
        <v>1</v>
      </c>
      <c r="P77" s="6">
        <f t="shared" si="32"/>
        <v>1</v>
      </c>
      <c r="Q77" s="6" t="s">
        <v>35</v>
      </c>
      <c r="R77" s="6" t="s">
        <v>35</v>
      </c>
      <c r="S77" s="6" t="str">
        <f t="shared" si="33"/>
        <v>0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 t="s">
        <v>35</v>
      </c>
      <c r="AD77" s="6" t="s">
        <v>35</v>
      </c>
      <c r="AE77" s="6" t="str">
        <f t="shared" si="37"/>
        <v>0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 t="s">
        <v>35</v>
      </c>
      <c r="AN77" s="6" t="str">
        <f t="shared" si="40"/>
        <v>0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>
        <v>1</v>
      </c>
      <c r="BB77" s="6" t="s">
        <v>35</v>
      </c>
      <c r="BC77" s="6">
        <f t="shared" si="45"/>
        <v>1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 t="s">
        <v>35</v>
      </c>
      <c r="BL77" s="6" t="str">
        <f t="shared" si="48"/>
        <v>0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>
        <v>1</v>
      </c>
      <c r="BU77" s="6">
        <f t="shared" si="51"/>
        <v>1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>
        <v>1</v>
      </c>
      <c r="CO77" s="6">
        <v>3</v>
      </c>
      <c r="CP77" s="6">
        <f t="shared" si="58"/>
        <v>4</v>
      </c>
      <c r="CQ77" s="6">
        <v>8</v>
      </c>
      <c r="CR77" s="6">
        <v>22</v>
      </c>
      <c r="CS77" s="6">
        <f t="shared" si="59"/>
        <v>30</v>
      </c>
    </row>
    <row r="78" spans="1:97" s="183" customFormat="1" ht="12.75" customHeight="1">
      <c r="A78" s="45">
        <v>3</v>
      </c>
      <c r="B78" s="26" t="s">
        <v>207</v>
      </c>
      <c r="C78" s="27">
        <v>1060</v>
      </c>
      <c r="D78" s="28" t="s">
        <v>81</v>
      </c>
      <c r="E78" s="17">
        <v>15545</v>
      </c>
      <c r="F78" s="17">
        <v>1</v>
      </c>
      <c r="G78" s="6" t="s">
        <v>65</v>
      </c>
      <c r="H78" s="6">
        <v>1</v>
      </c>
      <c r="I78" s="6">
        <v>6</v>
      </c>
      <c r="J78" s="6">
        <f t="shared" si="30"/>
        <v>7</v>
      </c>
      <c r="K78" s="6">
        <v>2</v>
      </c>
      <c r="L78" s="6">
        <v>11</v>
      </c>
      <c r="M78" s="6">
        <f t="shared" si="31"/>
        <v>13</v>
      </c>
      <c r="N78" s="6">
        <v>2</v>
      </c>
      <c r="O78" s="6">
        <v>2</v>
      </c>
      <c r="P78" s="6">
        <f t="shared" si="32"/>
        <v>4</v>
      </c>
      <c r="Q78" s="6" t="s">
        <v>35</v>
      </c>
      <c r="R78" s="6">
        <v>5</v>
      </c>
      <c r="S78" s="6">
        <f t="shared" si="33"/>
        <v>5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 t="s">
        <v>35</v>
      </c>
      <c r="AD78" s="6" t="s">
        <v>35</v>
      </c>
      <c r="AE78" s="6" t="str">
        <f t="shared" si="37"/>
        <v>0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>
        <v>1</v>
      </c>
      <c r="BB78" s="6" t="s">
        <v>35</v>
      </c>
      <c r="BC78" s="6">
        <f t="shared" si="45"/>
        <v>1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 t="s">
        <v>35</v>
      </c>
      <c r="CO78" s="6" t="s">
        <v>35</v>
      </c>
      <c r="CP78" s="6" t="str">
        <f t="shared" si="58"/>
        <v>0</v>
      </c>
      <c r="CQ78" s="6">
        <v>6</v>
      </c>
      <c r="CR78" s="6">
        <v>24</v>
      </c>
      <c r="CS78" s="6">
        <f t="shared" si="59"/>
        <v>30</v>
      </c>
    </row>
    <row r="79" spans="1:97" s="17" customFormat="1" ht="12.75" hidden="1" customHeight="1">
      <c r="A79" s="45">
        <v>5</v>
      </c>
      <c r="B79" s="26" t="s">
        <v>222</v>
      </c>
      <c r="C79" s="27">
        <v>1301</v>
      </c>
      <c r="D79" s="28" t="s">
        <v>139</v>
      </c>
      <c r="E79" s="17">
        <v>11691</v>
      </c>
      <c r="F79" s="17">
        <v>1</v>
      </c>
      <c r="G79" s="6" t="s">
        <v>65</v>
      </c>
      <c r="H79" s="6" t="s">
        <v>35</v>
      </c>
      <c r="I79" s="6" t="s">
        <v>35</v>
      </c>
      <c r="J79" s="6" t="str">
        <f t="shared" si="30"/>
        <v>0</v>
      </c>
      <c r="K79" s="6" t="s">
        <v>35</v>
      </c>
      <c r="L79" s="6" t="s">
        <v>35</v>
      </c>
      <c r="M79" s="6" t="str">
        <f t="shared" si="31"/>
        <v>0</v>
      </c>
      <c r="N79" s="6" t="s">
        <v>35</v>
      </c>
      <c r="O79" s="6" t="s">
        <v>35</v>
      </c>
      <c r="P79" s="6" t="str">
        <f t="shared" si="32"/>
        <v>0</v>
      </c>
      <c r="Q79" s="6" t="s">
        <v>35</v>
      </c>
      <c r="R79" s="6" t="s">
        <v>35</v>
      </c>
      <c r="S79" s="6" t="str">
        <f t="shared" si="33"/>
        <v>0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 t="s">
        <v>35</v>
      </c>
      <c r="AD79" s="6" t="s">
        <v>35</v>
      </c>
      <c r="AE79" s="6" t="str">
        <f t="shared" si="37"/>
        <v>0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 t="s">
        <v>35</v>
      </c>
      <c r="CP79" s="6" t="str">
        <f t="shared" si="58"/>
        <v>0</v>
      </c>
      <c r="CQ79" s="6" t="s">
        <v>35</v>
      </c>
      <c r="CR79" s="6" t="s">
        <v>35</v>
      </c>
      <c r="CS79" s="6" t="str">
        <f t="shared" si="59"/>
        <v>0</v>
      </c>
    </row>
    <row r="80" spans="1:97" s="183" customFormat="1" ht="12.75" hidden="1" customHeight="1">
      <c r="A80" s="45">
        <v>5</v>
      </c>
      <c r="B80" s="26" t="s">
        <v>222</v>
      </c>
      <c r="C80" s="27">
        <v>1322</v>
      </c>
      <c r="D80" s="28" t="s">
        <v>140</v>
      </c>
      <c r="E80" s="17">
        <v>11952</v>
      </c>
      <c r="F80" s="17">
        <v>1</v>
      </c>
      <c r="G80" s="6" t="s">
        <v>65</v>
      </c>
      <c r="H80" s="6" t="s">
        <v>35</v>
      </c>
      <c r="I80" s="6" t="s">
        <v>35</v>
      </c>
      <c r="J80" s="6" t="str">
        <f t="shared" si="30"/>
        <v>0</v>
      </c>
      <c r="K80" s="6" t="s">
        <v>35</v>
      </c>
      <c r="L80" s="6" t="s">
        <v>35</v>
      </c>
      <c r="M80" s="6" t="str">
        <f t="shared" si="31"/>
        <v>0</v>
      </c>
      <c r="N80" s="6" t="s">
        <v>35</v>
      </c>
      <c r="O80" s="6" t="s">
        <v>35</v>
      </c>
      <c r="P80" s="6" t="str">
        <f t="shared" si="32"/>
        <v>0</v>
      </c>
      <c r="Q80" s="6" t="s">
        <v>35</v>
      </c>
      <c r="R80" s="6" t="s">
        <v>35</v>
      </c>
      <c r="S80" s="6" t="str">
        <f t="shared" si="33"/>
        <v>0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 t="s">
        <v>35</v>
      </c>
      <c r="AD80" s="6" t="s">
        <v>35</v>
      </c>
      <c r="AE80" s="6" t="str">
        <f t="shared" si="37"/>
        <v>0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 t="s">
        <v>35</v>
      </c>
      <c r="BB80" s="6" t="s">
        <v>35</v>
      </c>
      <c r="BC80" s="6" t="str">
        <f t="shared" si="45"/>
        <v>0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 t="s">
        <v>35</v>
      </c>
      <c r="CO80" s="6" t="s">
        <v>35</v>
      </c>
      <c r="CP80" s="6" t="str">
        <f t="shared" si="58"/>
        <v>0</v>
      </c>
      <c r="CQ80" s="6" t="s">
        <v>35</v>
      </c>
      <c r="CR80" s="6" t="s">
        <v>35</v>
      </c>
      <c r="CS80" s="6" t="str">
        <f t="shared" si="59"/>
        <v>0</v>
      </c>
    </row>
    <row r="81" spans="1:97" s="183" customFormat="1" ht="12.75" hidden="1" customHeight="1">
      <c r="A81" s="45">
        <v>5</v>
      </c>
      <c r="B81" s="26" t="s">
        <v>222</v>
      </c>
      <c r="C81" s="27">
        <v>1331</v>
      </c>
      <c r="D81" s="28" t="s">
        <v>141</v>
      </c>
      <c r="E81" s="17">
        <v>10475</v>
      </c>
      <c r="F81" s="17">
        <v>1</v>
      </c>
      <c r="G81" s="6" t="s">
        <v>65</v>
      </c>
      <c r="H81" s="6" t="s">
        <v>35</v>
      </c>
      <c r="I81" s="6" t="s">
        <v>35</v>
      </c>
      <c r="J81" s="6" t="str">
        <f t="shared" si="30"/>
        <v>0</v>
      </c>
      <c r="K81" s="6" t="s">
        <v>35</v>
      </c>
      <c r="L81" s="6" t="s">
        <v>35</v>
      </c>
      <c r="M81" s="6" t="str">
        <f t="shared" si="31"/>
        <v>0</v>
      </c>
      <c r="N81" s="6" t="s">
        <v>35</v>
      </c>
      <c r="O81" s="6" t="s">
        <v>35</v>
      </c>
      <c r="P81" s="6" t="str">
        <f t="shared" si="32"/>
        <v>0</v>
      </c>
      <c r="Q81" s="6" t="s">
        <v>35</v>
      </c>
      <c r="R81" s="6" t="s">
        <v>35</v>
      </c>
      <c r="S81" s="6" t="str">
        <f t="shared" si="33"/>
        <v>0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 t="s">
        <v>35</v>
      </c>
      <c r="AD81" s="6" t="s">
        <v>35</v>
      </c>
      <c r="AE81" s="6" t="str">
        <f t="shared" si="37"/>
        <v>0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 t="s">
        <v>35</v>
      </c>
      <c r="AP81" s="6" t="s">
        <v>35</v>
      </c>
      <c r="AQ81" s="6" t="str">
        <f t="shared" si="41"/>
        <v>0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 t="s">
        <v>35</v>
      </c>
      <c r="BB81" s="6" t="s">
        <v>35</v>
      </c>
      <c r="BC81" s="6" t="str">
        <f t="shared" si="45"/>
        <v>0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 t="s">
        <v>35</v>
      </c>
      <c r="BL81" s="6" t="str">
        <f t="shared" si="48"/>
        <v>0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 t="s">
        <v>35</v>
      </c>
      <c r="BR81" s="6" t="str">
        <f t="shared" si="50"/>
        <v>0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 t="s">
        <v>35</v>
      </c>
      <c r="CP81" s="6" t="str">
        <f t="shared" si="58"/>
        <v>0</v>
      </c>
      <c r="CQ81" s="6" t="s">
        <v>35</v>
      </c>
      <c r="CR81" s="6" t="s">
        <v>35</v>
      </c>
      <c r="CS81" s="6" t="str">
        <f t="shared" si="59"/>
        <v>0</v>
      </c>
    </row>
    <row r="82" spans="1:97" s="183" customFormat="1" ht="12.75" hidden="1" customHeight="1">
      <c r="A82" s="45">
        <v>5</v>
      </c>
      <c r="B82" s="26" t="s">
        <v>222</v>
      </c>
      <c r="C82" s="27">
        <v>1372</v>
      </c>
      <c r="D82" s="28" t="s">
        <v>142</v>
      </c>
      <c r="E82" s="17">
        <v>13616</v>
      </c>
      <c r="F82" s="17">
        <v>1</v>
      </c>
      <c r="G82" s="6" t="s">
        <v>65</v>
      </c>
      <c r="H82" s="6" t="s">
        <v>35</v>
      </c>
      <c r="I82" s="6" t="s">
        <v>35</v>
      </c>
      <c r="J82" s="6" t="str">
        <f t="shared" si="30"/>
        <v>0</v>
      </c>
      <c r="K82" s="6" t="s">
        <v>35</v>
      </c>
      <c r="L82" s="6" t="s">
        <v>35</v>
      </c>
      <c r="M82" s="6" t="str">
        <f t="shared" si="31"/>
        <v>0</v>
      </c>
      <c r="N82" s="6" t="s">
        <v>35</v>
      </c>
      <c r="O82" s="6" t="s">
        <v>35</v>
      </c>
      <c r="P82" s="6" t="str">
        <f t="shared" si="32"/>
        <v>0</v>
      </c>
      <c r="Q82" s="6" t="s">
        <v>35</v>
      </c>
      <c r="R82" s="6" t="s">
        <v>35</v>
      </c>
      <c r="S82" s="6" t="str">
        <f t="shared" si="33"/>
        <v>0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 t="s">
        <v>35</v>
      </c>
      <c r="AD82" s="6" t="s">
        <v>35</v>
      </c>
      <c r="AE82" s="6" t="str">
        <f t="shared" si="37"/>
        <v>0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 t="s">
        <v>35</v>
      </c>
      <c r="AQ82" s="6" t="str">
        <f t="shared" si="41"/>
        <v>0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 t="s">
        <v>35</v>
      </c>
      <c r="BB82" s="6" t="s">
        <v>35</v>
      </c>
      <c r="BC82" s="6" t="str">
        <f t="shared" si="45"/>
        <v>0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 t="s">
        <v>35</v>
      </c>
      <c r="BQ82" s="6" t="s">
        <v>35</v>
      </c>
      <c r="BR82" s="6" t="str">
        <f t="shared" si="50"/>
        <v>0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 t="s">
        <v>35</v>
      </c>
      <c r="CO82" s="6" t="s">
        <v>35</v>
      </c>
      <c r="CP82" s="6" t="str">
        <f t="shared" si="58"/>
        <v>0</v>
      </c>
      <c r="CQ82" s="6" t="s">
        <v>35</v>
      </c>
      <c r="CR82" s="6" t="s">
        <v>35</v>
      </c>
      <c r="CS82" s="6" t="str">
        <f t="shared" si="59"/>
        <v>0</v>
      </c>
    </row>
    <row r="83" spans="1:97" s="183" customFormat="1" ht="12.75" hidden="1" customHeight="1">
      <c r="A83" s="45">
        <v>9</v>
      </c>
      <c r="B83" s="26" t="s">
        <v>209</v>
      </c>
      <c r="C83" s="27">
        <v>1701</v>
      </c>
      <c r="D83" s="28" t="s">
        <v>143</v>
      </c>
      <c r="E83" s="17">
        <v>17053</v>
      </c>
      <c r="F83" s="17">
        <v>1</v>
      </c>
      <c r="G83" s="6" t="s">
        <v>65</v>
      </c>
      <c r="H83" s="6" t="s">
        <v>35</v>
      </c>
      <c r="I83" s="6" t="s">
        <v>35</v>
      </c>
      <c r="J83" s="6" t="str">
        <f t="shared" si="30"/>
        <v>0</v>
      </c>
      <c r="K83" s="6" t="s">
        <v>35</v>
      </c>
      <c r="L83" s="6" t="s">
        <v>35</v>
      </c>
      <c r="M83" s="6" t="str">
        <f t="shared" si="31"/>
        <v>0</v>
      </c>
      <c r="N83" s="6" t="s">
        <v>35</v>
      </c>
      <c r="O83" s="6" t="s">
        <v>35</v>
      </c>
      <c r="P83" s="6" t="str">
        <f t="shared" si="32"/>
        <v>0</v>
      </c>
      <c r="Q83" s="6" t="s">
        <v>35</v>
      </c>
      <c r="R83" s="6" t="s">
        <v>35</v>
      </c>
      <c r="S83" s="6" t="str">
        <f t="shared" si="33"/>
        <v>0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 t="s">
        <v>35</v>
      </c>
      <c r="AD83" s="6" t="s">
        <v>35</v>
      </c>
      <c r="AE83" s="6" t="str">
        <f t="shared" si="37"/>
        <v>0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 t="s">
        <v>35</v>
      </c>
      <c r="BB83" s="6" t="s">
        <v>35</v>
      </c>
      <c r="BC83" s="6" t="str">
        <f t="shared" si="45"/>
        <v>0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 t="s">
        <v>35</v>
      </c>
      <c r="BR83" s="6" t="str">
        <f t="shared" si="50"/>
        <v>0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 t="s">
        <v>35</v>
      </c>
      <c r="CO83" s="6" t="s">
        <v>35</v>
      </c>
      <c r="CP83" s="6" t="str">
        <f t="shared" si="58"/>
        <v>0</v>
      </c>
      <c r="CQ83" s="6" t="s">
        <v>35</v>
      </c>
      <c r="CR83" s="6" t="s">
        <v>35</v>
      </c>
      <c r="CS83" s="6" t="str">
        <f t="shared" si="59"/>
        <v>0</v>
      </c>
    </row>
    <row r="84" spans="1:97" s="183" customFormat="1" ht="12.75" hidden="1" customHeight="1">
      <c r="A84" s="45">
        <v>9</v>
      </c>
      <c r="B84" s="26" t="s">
        <v>209</v>
      </c>
      <c r="C84" s="27">
        <v>1702</v>
      </c>
      <c r="D84" s="28" t="s">
        <v>144</v>
      </c>
      <c r="E84" s="17">
        <v>12054</v>
      </c>
      <c r="F84" s="17">
        <v>1</v>
      </c>
      <c r="G84" s="6" t="s">
        <v>65</v>
      </c>
      <c r="H84" s="6" t="s">
        <v>35</v>
      </c>
      <c r="I84" s="6" t="s">
        <v>35</v>
      </c>
      <c r="J84" s="6" t="str">
        <f t="shared" si="30"/>
        <v>0</v>
      </c>
      <c r="K84" s="6" t="s">
        <v>35</v>
      </c>
      <c r="L84" s="6" t="s">
        <v>35</v>
      </c>
      <c r="M84" s="6" t="str">
        <f t="shared" si="31"/>
        <v>0</v>
      </c>
      <c r="N84" s="6" t="s">
        <v>35</v>
      </c>
      <c r="O84" s="6" t="s">
        <v>35</v>
      </c>
      <c r="P84" s="6" t="str">
        <f t="shared" si="32"/>
        <v>0</v>
      </c>
      <c r="Q84" s="6" t="s">
        <v>35</v>
      </c>
      <c r="R84" s="6" t="s">
        <v>35</v>
      </c>
      <c r="S84" s="6" t="str">
        <f t="shared" si="33"/>
        <v>0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 t="s">
        <v>35</v>
      </c>
      <c r="AD84" s="6" t="s">
        <v>35</v>
      </c>
      <c r="AE84" s="6" t="str">
        <f t="shared" si="37"/>
        <v>0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 t="s">
        <v>35</v>
      </c>
      <c r="BB84" s="6" t="s">
        <v>35</v>
      </c>
      <c r="BC84" s="6" t="str">
        <f t="shared" si="45"/>
        <v>0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 t="s">
        <v>35</v>
      </c>
      <c r="BQ84" s="6" t="s">
        <v>35</v>
      </c>
      <c r="BR84" s="6" t="str">
        <f t="shared" si="50"/>
        <v>0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 t="s">
        <v>35</v>
      </c>
      <c r="CO84" s="6" t="s">
        <v>35</v>
      </c>
      <c r="CP84" s="6" t="str">
        <f t="shared" si="58"/>
        <v>0</v>
      </c>
      <c r="CQ84" s="6" t="s">
        <v>35</v>
      </c>
      <c r="CR84" s="6" t="s">
        <v>35</v>
      </c>
      <c r="CS84" s="6" t="str">
        <f t="shared" si="59"/>
        <v>0</v>
      </c>
    </row>
    <row r="85" spans="1:97" s="183" customFormat="1" ht="12.75" customHeight="1">
      <c r="A85" s="45">
        <v>10</v>
      </c>
      <c r="B85" s="26" t="s">
        <v>210</v>
      </c>
      <c r="C85" s="27">
        <v>2125</v>
      </c>
      <c r="D85" s="28" t="s">
        <v>145</v>
      </c>
      <c r="E85" s="17">
        <v>10144</v>
      </c>
      <c r="F85" s="17">
        <v>1</v>
      </c>
      <c r="G85" s="6" t="s">
        <v>65</v>
      </c>
      <c r="H85" s="6">
        <v>5</v>
      </c>
      <c r="I85" s="6">
        <v>16</v>
      </c>
      <c r="J85" s="6">
        <f t="shared" si="30"/>
        <v>21</v>
      </c>
      <c r="K85" s="6">
        <v>4</v>
      </c>
      <c r="L85" s="6">
        <v>8</v>
      </c>
      <c r="M85" s="6">
        <f t="shared" si="31"/>
        <v>12</v>
      </c>
      <c r="N85" s="6">
        <v>4</v>
      </c>
      <c r="O85" s="6">
        <v>6</v>
      </c>
      <c r="P85" s="6">
        <f t="shared" si="32"/>
        <v>10</v>
      </c>
      <c r="Q85" s="6" t="s">
        <v>35</v>
      </c>
      <c r="R85" s="6" t="s">
        <v>35</v>
      </c>
      <c r="S85" s="6" t="str">
        <f t="shared" si="33"/>
        <v>0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 t="s">
        <v>35</v>
      </c>
      <c r="AD85" s="6" t="s">
        <v>35</v>
      </c>
      <c r="AE85" s="6" t="str">
        <f t="shared" si="37"/>
        <v>0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 t="s">
        <v>35</v>
      </c>
      <c r="BR85" s="6" t="str">
        <f t="shared" si="50"/>
        <v>0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 t="s">
        <v>35</v>
      </c>
      <c r="CO85" s="6">
        <v>7</v>
      </c>
      <c r="CP85" s="6">
        <f t="shared" si="58"/>
        <v>7</v>
      </c>
      <c r="CQ85" s="6">
        <v>13</v>
      </c>
      <c r="CR85" s="6">
        <v>37</v>
      </c>
      <c r="CS85" s="6">
        <f t="shared" si="59"/>
        <v>50</v>
      </c>
    </row>
    <row r="86" spans="1:97" s="183" customFormat="1" ht="12.75" hidden="1" customHeight="1">
      <c r="A86" s="45">
        <v>11</v>
      </c>
      <c r="B86" s="26" t="s">
        <v>216</v>
      </c>
      <c r="C86" s="27">
        <v>2546</v>
      </c>
      <c r="D86" s="28" t="s">
        <v>146</v>
      </c>
      <c r="E86" s="17">
        <v>16249</v>
      </c>
      <c r="F86" s="17">
        <v>1</v>
      </c>
      <c r="G86" s="6" t="s">
        <v>65</v>
      </c>
      <c r="H86" s="6" t="s">
        <v>35</v>
      </c>
      <c r="I86" s="6" t="s">
        <v>35</v>
      </c>
      <c r="J86" s="6" t="str">
        <f t="shared" si="30"/>
        <v>0</v>
      </c>
      <c r="K86" s="6" t="s">
        <v>35</v>
      </c>
      <c r="L86" s="6" t="s">
        <v>35</v>
      </c>
      <c r="M86" s="6" t="str">
        <f t="shared" si="31"/>
        <v>0</v>
      </c>
      <c r="N86" s="6" t="s">
        <v>35</v>
      </c>
      <c r="O86" s="6" t="s">
        <v>35</v>
      </c>
      <c r="P86" s="6" t="str">
        <f t="shared" si="32"/>
        <v>0</v>
      </c>
      <c r="Q86" s="6" t="s">
        <v>35</v>
      </c>
      <c r="R86" s="6" t="s">
        <v>35</v>
      </c>
      <c r="S86" s="6" t="str">
        <f t="shared" si="33"/>
        <v>0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 t="s">
        <v>35</v>
      </c>
      <c r="AE86" s="6" t="str">
        <f t="shared" si="37"/>
        <v>0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 t="s">
        <v>35</v>
      </c>
      <c r="CR86" s="6" t="s">
        <v>35</v>
      </c>
      <c r="CS86" s="6" t="str">
        <f t="shared" si="59"/>
        <v>0</v>
      </c>
    </row>
    <row r="87" spans="1:97" s="183" customFormat="1" ht="12.75" customHeight="1">
      <c r="A87" s="45">
        <v>11</v>
      </c>
      <c r="B87" s="26" t="s">
        <v>216</v>
      </c>
      <c r="C87" s="27">
        <v>2581</v>
      </c>
      <c r="D87" s="28" t="s">
        <v>82</v>
      </c>
      <c r="E87" s="17">
        <v>17070</v>
      </c>
      <c r="F87" s="17">
        <v>1</v>
      </c>
      <c r="G87" s="6" t="s">
        <v>65</v>
      </c>
      <c r="H87" s="6">
        <v>2</v>
      </c>
      <c r="I87" s="6">
        <v>16</v>
      </c>
      <c r="J87" s="6">
        <f t="shared" si="30"/>
        <v>18</v>
      </c>
      <c r="K87" s="6">
        <v>1</v>
      </c>
      <c r="L87" s="6">
        <v>10</v>
      </c>
      <c r="M87" s="6">
        <f t="shared" si="31"/>
        <v>11</v>
      </c>
      <c r="N87" s="6">
        <v>7</v>
      </c>
      <c r="O87" s="6">
        <v>9</v>
      </c>
      <c r="P87" s="6">
        <f t="shared" si="32"/>
        <v>16</v>
      </c>
      <c r="Q87" s="6" t="s">
        <v>35</v>
      </c>
      <c r="R87" s="6" t="s">
        <v>35</v>
      </c>
      <c r="S87" s="6" t="str">
        <f t="shared" si="33"/>
        <v>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>
        <v>1</v>
      </c>
      <c r="AB87" s="6">
        <f t="shared" si="36"/>
        <v>1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>
        <v>3</v>
      </c>
      <c r="BB87" s="6">
        <v>1</v>
      </c>
      <c r="BC87" s="6">
        <f t="shared" si="45"/>
        <v>4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 t="s">
        <v>35</v>
      </c>
      <c r="BU87" s="6" t="str">
        <f t="shared" si="51"/>
        <v>0</v>
      </c>
      <c r="BV87" s="6" t="s">
        <v>35</v>
      </c>
      <c r="BW87" s="6" t="s">
        <v>35</v>
      </c>
      <c r="BX87" s="6" t="str">
        <f t="shared" si="52"/>
        <v>0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 t="s">
        <v>35</v>
      </c>
      <c r="CO87" s="6" t="s">
        <v>35</v>
      </c>
      <c r="CP87" s="6" t="str">
        <f t="shared" si="58"/>
        <v>0</v>
      </c>
      <c r="CQ87" s="6">
        <v>13</v>
      </c>
      <c r="CR87" s="6">
        <v>37</v>
      </c>
      <c r="CS87" s="6">
        <f t="shared" si="59"/>
        <v>50</v>
      </c>
    </row>
    <row r="88" spans="1:97" s="183" customFormat="1" ht="12.75" hidden="1" customHeight="1">
      <c r="A88" s="45">
        <v>11</v>
      </c>
      <c r="B88" s="26" t="s">
        <v>216</v>
      </c>
      <c r="C88" s="27">
        <v>2601</v>
      </c>
      <c r="D88" s="28" t="s">
        <v>147</v>
      </c>
      <c r="E88" s="17">
        <v>15353</v>
      </c>
      <c r="F88" s="17">
        <v>1</v>
      </c>
      <c r="G88" s="6" t="s">
        <v>65</v>
      </c>
      <c r="H88" s="6" t="s">
        <v>35</v>
      </c>
      <c r="I88" s="6" t="s">
        <v>35</v>
      </c>
      <c r="J88" s="6" t="str">
        <f t="shared" si="30"/>
        <v>0</v>
      </c>
      <c r="K88" s="6" t="s">
        <v>35</v>
      </c>
      <c r="L88" s="6" t="s">
        <v>35</v>
      </c>
      <c r="M88" s="6" t="str">
        <f t="shared" si="31"/>
        <v>0</v>
      </c>
      <c r="N88" s="6" t="s">
        <v>35</v>
      </c>
      <c r="O88" s="6" t="s">
        <v>35</v>
      </c>
      <c r="P88" s="6" t="str">
        <f t="shared" si="32"/>
        <v>0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 t="s">
        <v>35</v>
      </c>
      <c r="CR88" s="6" t="s">
        <v>35</v>
      </c>
      <c r="CS88" s="6" t="str">
        <f t="shared" si="59"/>
        <v>0</v>
      </c>
    </row>
    <row r="89" spans="1:97" s="183" customFormat="1" ht="12.75" customHeight="1">
      <c r="A89" s="45">
        <v>13</v>
      </c>
      <c r="B89" s="26" t="s">
        <v>217</v>
      </c>
      <c r="C89" s="27">
        <v>2762</v>
      </c>
      <c r="D89" s="28" t="s">
        <v>83</v>
      </c>
      <c r="E89" s="17">
        <v>18569</v>
      </c>
      <c r="F89" s="17">
        <v>1</v>
      </c>
      <c r="G89" s="6" t="s">
        <v>65</v>
      </c>
      <c r="H89" s="6">
        <v>1</v>
      </c>
      <c r="I89" s="6">
        <v>8</v>
      </c>
      <c r="J89" s="6">
        <f t="shared" si="30"/>
        <v>9</v>
      </c>
      <c r="K89" s="6" t="s">
        <v>35</v>
      </c>
      <c r="L89" s="6">
        <v>9</v>
      </c>
      <c r="M89" s="6">
        <f t="shared" si="31"/>
        <v>9</v>
      </c>
      <c r="N89" s="6">
        <v>5</v>
      </c>
      <c r="O89" s="6">
        <v>7</v>
      </c>
      <c r="P89" s="6">
        <f t="shared" si="32"/>
        <v>12</v>
      </c>
      <c r="Q89" s="6">
        <v>1</v>
      </c>
      <c r="R89" s="6">
        <v>1</v>
      </c>
      <c r="S89" s="6">
        <f t="shared" si="33"/>
        <v>2</v>
      </c>
      <c r="T89" s="6" t="s">
        <v>35</v>
      </c>
      <c r="U89" s="6" t="s">
        <v>35</v>
      </c>
      <c r="V89" s="6" t="str">
        <f t="shared" si="34"/>
        <v>0</v>
      </c>
      <c r="W89" s="6" t="s">
        <v>35</v>
      </c>
      <c r="X89" s="6" t="s">
        <v>35</v>
      </c>
      <c r="Y89" s="6" t="str">
        <f t="shared" si="35"/>
        <v>0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 t="s">
        <v>35</v>
      </c>
      <c r="BB89" s="6" t="s">
        <v>35</v>
      </c>
      <c r="BC89" s="6" t="str">
        <f t="shared" si="45"/>
        <v>0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>
        <v>4</v>
      </c>
      <c r="BL89" s="6">
        <f t="shared" si="48"/>
        <v>4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>
        <v>2</v>
      </c>
      <c r="CO89" s="6">
        <v>2</v>
      </c>
      <c r="CP89" s="6">
        <f t="shared" si="58"/>
        <v>4</v>
      </c>
      <c r="CQ89" s="6">
        <v>9</v>
      </c>
      <c r="CR89" s="6">
        <v>31</v>
      </c>
      <c r="CS89" s="6">
        <f t="shared" si="59"/>
        <v>40</v>
      </c>
    </row>
    <row r="90" spans="1:97" s="183" customFormat="1" ht="12.75" customHeight="1">
      <c r="A90" s="45">
        <v>13</v>
      </c>
      <c r="B90" s="26" t="s">
        <v>217</v>
      </c>
      <c r="C90" s="27">
        <v>2765</v>
      </c>
      <c r="D90" s="28" t="s">
        <v>84</v>
      </c>
      <c r="E90" s="17">
        <v>13868</v>
      </c>
      <c r="F90" s="17">
        <v>1</v>
      </c>
      <c r="G90" s="6" t="s">
        <v>65</v>
      </c>
      <c r="H90" s="6">
        <v>4</v>
      </c>
      <c r="I90" s="6">
        <v>11</v>
      </c>
      <c r="J90" s="6">
        <f t="shared" si="30"/>
        <v>15</v>
      </c>
      <c r="K90" s="6">
        <v>1</v>
      </c>
      <c r="L90" s="6">
        <v>4</v>
      </c>
      <c r="M90" s="6">
        <f t="shared" si="31"/>
        <v>5</v>
      </c>
      <c r="N90" s="6">
        <v>6</v>
      </c>
      <c r="O90" s="6">
        <v>5</v>
      </c>
      <c r="P90" s="6">
        <f t="shared" si="32"/>
        <v>11</v>
      </c>
      <c r="Q90" s="6" t="s">
        <v>35</v>
      </c>
      <c r="R90" s="6">
        <v>2</v>
      </c>
      <c r="S90" s="6">
        <f t="shared" si="33"/>
        <v>2</v>
      </c>
      <c r="T90" s="6" t="s">
        <v>35</v>
      </c>
      <c r="U90" s="6" t="s">
        <v>35</v>
      </c>
      <c r="V90" s="6" t="str">
        <f t="shared" si="34"/>
        <v>0</v>
      </c>
      <c r="W90" s="6" t="s">
        <v>35</v>
      </c>
      <c r="X90" s="6" t="s">
        <v>35</v>
      </c>
      <c r="Y90" s="6" t="str">
        <f t="shared" si="35"/>
        <v>0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>
        <v>2</v>
      </c>
      <c r="AE90" s="6">
        <f t="shared" si="37"/>
        <v>2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>
        <v>1</v>
      </c>
      <c r="BB90" s="6">
        <v>1</v>
      </c>
      <c r="BC90" s="6">
        <f t="shared" si="45"/>
        <v>2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>
        <v>1</v>
      </c>
      <c r="CO90" s="6">
        <v>2</v>
      </c>
      <c r="CP90" s="6">
        <f t="shared" si="58"/>
        <v>3</v>
      </c>
      <c r="CQ90" s="6">
        <v>13</v>
      </c>
      <c r="CR90" s="6">
        <v>27</v>
      </c>
      <c r="CS90" s="6">
        <f t="shared" si="59"/>
        <v>40</v>
      </c>
    </row>
    <row r="91" spans="1:97" s="183" customFormat="1" ht="12.75" hidden="1" customHeight="1">
      <c r="A91" s="45">
        <v>13</v>
      </c>
      <c r="B91" s="26" t="s">
        <v>217</v>
      </c>
      <c r="C91" s="27">
        <v>2766</v>
      </c>
      <c r="D91" s="28" t="s">
        <v>85</v>
      </c>
      <c r="E91" s="17">
        <v>11049</v>
      </c>
      <c r="F91" s="17">
        <v>1</v>
      </c>
      <c r="G91" s="6" t="s">
        <v>65</v>
      </c>
      <c r="H91" s="6" t="s">
        <v>35</v>
      </c>
      <c r="I91" s="6" t="s">
        <v>35</v>
      </c>
      <c r="J91" s="6" t="str">
        <f t="shared" si="30"/>
        <v>0</v>
      </c>
      <c r="K91" s="6" t="s">
        <v>35</v>
      </c>
      <c r="L91" s="6" t="s">
        <v>35</v>
      </c>
      <c r="M91" s="6" t="str">
        <f t="shared" si="31"/>
        <v>0</v>
      </c>
      <c r="N91" s="6" t="s">
        <v>35</v>
      </c>
      <c r="O91" s="6" t="s">
        <v>35</v>
      </c>
      <c r="P91" s="6" t="str">
        <f t="shared" si="32"/>
        <v>0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 t="s">
        <v>35</v>
      </c>
      <c r="X91" s="6" t="s">
        <v>35</v>
      </c>
      <c r="Y91" s="6" t="str">
        <f t="shared" si="35"/>
        <v>0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 t="s">
        <v>35</v>
      </c>
      <c r="CO91" s="6" t="s">
        <v>35</v>
      </c>
      <c r="CP91" s="6" t="str">
        <f t="shared" si="58"/>
        <v>0</v>
      </c>
      <c r="CQ91" s="6" t="s">
        <v>35</v>
      </c>
      <c r="CR91" s="6" t="s">
        <v>35</v>
      </c>
      <c r="CS91" s="6" t="str">
        <f t="shared" si="59"/>
        <v>0</v>
      </c>
    </row>
    <row r="92" spans="1:97" s="183" customFormat="1" ht="12.75" hidden="1" customHeight="1">
      <c r="A92" s="45">
        <v>13</v>
      </c>
      <c r="B92" s="26" t="s">
        <v>217</v>
      </c>
      <c r="C92" s="27">
        <v>2769</v>
      </c>
      <c r="D92" s="28" t="s">
        <v>148</v>
      </c>
      <c r="E92" s="17">
        <v>11572</v>
      </c>
      <c r="F92" s="17">
        <v>1</v>
      </c>
      <c r="G92" s="6" t="s">
        <v>65</v>
      </c>
      <c r="H92" s="6" t="s">
        <v>35</v>
      </c>
      <c r="I92" s="6" t="s">
        <v>35</v>
      </c>
      <c r="J92" s="6" t="str">
        <f t="shared" si="30"/>
        <v>0</v>
      </c>
      <c r="K92" s="6" t="s">
        <v>35</v>
      </c>
      <c r="L92" s="6" t="s">
        <v>35</v>
      </c>
      <c r="M92" s="6" t="str">
        <f t="shared" si="31"/>
        <v>0</v>
      </c>
      <c r="N92" s="6" t="s">
        <v>35</v>
      </c>
      <c r="O92" s="6" t="s">
        <v>35</v>
      </c>
      <c r="P92" s="6" t="str">
        <f t="shared" si="32"/>
        <v>0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 t="s">
        <v>35</v>
      </c>
      <c r="X92" s="6" t="s">
        <v>35</v>
      </c>
      <c r="Y92" s="6" t="str">
        <f t="shared" si="35"/>
        <v>0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 t="s">
        <v>35</v>
      </c>
      <c r="CO92" s="6" t="s">
        <v>35</v>
      </c>
      <c r="CP92" s="6" t="str">
        <f t="shared" si="58"/>
        <v>0</v>
      </c>
      <c r="CQ92" s="6" t="s">
        <v>35</v>
      </c>
      <c r="CR92" s="6" t="s">
        <v>35</v>
      </c>
      <c r="CS92" s="6" t="str">
        <f t="shared" si="59"/>
        <v>0</v>
      </c>
    </row>
    <row r="93" spans="1:97" s="183" customFormat="1" ht="12.75" hidden="1" customHeight="1">
      <c r="A93" s="45">
        <v>13</v>
      </c>
      <c r="B93" s="26" t="s">
        <v>217</v>
      </c>
      <c r="C93" s="27">
        <v>2770</v>
      </c>
      <c r="D93" s="28" t="s">
        <v>149</v>
      </c>
      <c r="E93" s="17">
        <v>16756</v>
      </c>
      <c r="F93" s="17">
        <v>1</v>
      </c>
      <c r="G93" s="6" t="s">
        <v>65</v>
      </c>
      <c r="H93" s="6" t="s">
        <v>35</v>
      </c>
      <c r="I93" s="6" t="s">
        <v>35</v>
      </c>
      <c r="J93" s="6" t="str">
        <f t="shared" si="30"/>
        <v>0</v>
      </c>
      <c r="K93" s="6" t="s">
        <v>35</v>
      </c>
      <c r="L93" s="6" t="s">
        <v>35</v>
      </c>
      <c r="M93" s="6" t="str">
        <f t="shared" si="31"/>
        <v>0</v>
      </c>
      <c r="N93" s="6" t="s">
        <v>35</v>
      </c>
      <c r="O93" s="6" t="s">
        <v>35</v>
      </c>
      <c r="P93" s="6" t="str">
        <f t="shared" si="32"/>
        <v>0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 t="s">
        <v>35</v>
      </c>
      <c r="X93" s="6" t="s">
        <v>35</v>
      </c>
      <c r="Y93" s="6" t="str">
        <f t="shared" si="35"/>
        <v>0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 t="s">
        <v>35</v>
      </c>
      <c r="CO93" s="6" t="s">
        <v>35</v>
      </c>
      <c r="CP93" s="6" t="str">
        <f t="shared" si="58"/>
        <v>0</v>
      </c>
      <c r="CQ93" s="6" t="s">
        <v>35</v>
      </c>
      <c r="CR93" s="6" t="s">
        <v>35</v>
      </c>
      <c r="CS93" s="6" t="str">
        <f t="shared" si="59"/>
        <v>0</v>
      </c>
    </row>
    <row r="94" spans="1:97" s="183" customFormat="1" ht="12.75" customHeight="1">
      <c r="A94" s="45">
        <v>13</v>
      </c>
      <c r="B94" s="26" t="s">
        <v>217</v>
      </c>
      <c r="C94" s="27">
        <v>2773</v>
      </c>
      <c r="D94" s="28" t="s">
        <v>86</v>
      </c>
      <c r="E94" s="17">
        <v>17770</v>
      </c>
      <c r="F94" s="17">
        <v>1</v>
      </c>
      <c r="G94" s="6" t="s">
        <v>65</v>
      </c>
      <c r="H94" s="6">
        <v>1</v>
      </c>
      <c r="I94" s="6">
        <v>6</v>
      </c>
      <c r="J94" s="6">
        <f t="shared" si="30"/>
        <v>7</v>
      </c>
      <c r="K94" s="6">
        <v>3</v>
      </c>
      <c r="L94" s="6">
        <v>5</v>
      </c>
      <c r="M94" s="6">
        <f t="shared" si="31"/>
        <v>8</v>
      </c>
      <c r="N94" s="6">
        <v>6</v>
      </c>
      <c r="O94" s="6">
        <v>3</v>
      </c>
      <c r="P94" s="6">
        <f t="shared" si="32"/>
        <v>9</v>
      </c>
      <c r="Q94" s="6" t="s">
        <v>35</v>
      </c>
      <c r="R94" s="6" t="s">
        <v>35</v>
      </c>
      <c r="S94" s="6" t="str">
        <f t="shared" si="33"/>
        <v>0</v>
      </c>
      <c r="T94" s="6" t="s">
        <v>35</v>
      </c>
      <c r="U94" s="6" t="s">
        <v>35</v>
      </c>
      <c r="V94" s="6" t="str">
        <f t="shared" si="34"/>
        <v>0</v>
      </c>
      <c r="W94" s="6">
        <v>1</v>
      </c>
      <c r="X94" s="6">
        <v>3</v>
      </c>
      <c r="Y94" s="6">
        <f t="shared" si="35"/>
        <v>4</v>
      </c>
      <c r="Z94" s="6" t="s">
        <v>35</v>
      </c>
      <c r="AA94" s="6" t="s">
        <v>35</v>
      </c>
      <c r="AB94" s="6" t="str">
        <f t="shared" si="36"/>
        <v>0</v>
      </c>
      <c r="AC94" s="6">
        <v>2</v>
      </c>
      <c r="AD94" s="6" t="s">
        <v>35</v>
      </c>
      <c r="AE94" s="6">
        <f t="shared" si="37"/>
        <v>2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 t="s">
        <v>35</v>
      </c>
      <c r="AS94" s="6" t="s">
        <v>35</v>
      </c>
      <c r="AT94" s="6" t="str">
        <f t="shared" si="42"/>
        <v>0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>
        <v>4</v>
      </c>
      <c r="BL94" s="6">
        <f t="shared" si="48"/>
        <v>4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>
        <v>1</v>
      </c>
      <c r="BT94" s="6" t="s">
        <v>35</v>
      </c>
      <c r="BU94" s="6">
        <f t="shared" si="51"/>
        <v>1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>
        <v>2</v>
      </c>
      <c r="CO94" s="6">
        <v>3</v>
      </c>
      <c r="CP94" s="6">
        <f t="shared" si="58"/>
        <v>5</v>
      </c>
      <c r="CQ94" s="6">
        <v>16</v>
      </c>
      <c r="CR94" s="6">
        <v>24</v>
      </c>
      <c r="CS94" s="6">
        <f t="shared" si="59"/>
        <v>40</v>
      </c>
    </row>
    <row r="95" spans="1:97" s="183" customFormat="1" ht="12.75" customHeight="1">
      <c r="A95" s="45">
        <v>13</v>
      </c>
      <c r="B95" s="26" t="s">
        <v>217</v>
      </c>
      <c r="C95" s="27">
        <v>2829</v>
      </c>
      <c r="D95" s="28" t="s">
        <v>87</v>
      </c>
      <c r="E95" s="17">
        <v>12353</v>
      </c>
      <c r="F95" s="17">
        <v>1</v>
      </c>
      <c r="G95" s="6" t="s">
        <v>65</v>
      </c>
      <c r="H95" s="6">
        <v>6</v>
      </c>
      <c r="I95" s="6">
        <v>9</v>
      </c>
      <c r="J95" s="6">
        <f t="shared" si="30"/>
        <v>15</v>
      </c>
      <c r="K95" s="6">
        <v>1</v>
      </c>
      <c r="L95" s="6">
        <v>2</v>
      </c>
      <c r="M95" s="6">
        <f t="shared" si="31"/>
        <v>3</v>
      </c>
      <c r="N95" s="6">
        <v>3</v>
      </c>
      <c r="O95" s="6">
        <v>6</v>
      </c>
      <c r="P95" s="6">
        <f t="shared" si="32"/>
        <v>9</v>
      </c>
      <c r="Q95" s="6" t="s">
        <v>35</v>
      </c>
      <c r="R95" s="6">
        <v>3</v>
      </c>
      <c r="S95" s="6">
        <f t="shared" si="33"/>
        <v>3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>
        <v>2</v>
      </c>
      <c r="AE95" s="6">
        <f t="shared" si="37"/>
        <v>2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 t="s">
        <v>35</v>
      </c>
      <c r="AP95" s="6" t="s">
        <v>35</v>
      </c>
      <c r="AQ95" s="6" t="str">
        <f t="shared" si="41"/>
        <v>0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>
        <v>2</v>
      </c>
      <c r="BB95" s="6">
        <v>3</v>
      </c>
      <c r="BC95" s="6">
        <f t="shared" si="45"/>
        <v>5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>
        <v>2</v>
      </c>
      <c r="BL95" s="6">
        <f t="shared" si="48"/>
        <v>2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>
        <v>1</v>
      </c>
      <c r="CP95" s="6">
        <f t="shared" si="58"/>
        <v>1</v>
      </c>
      <c r="CQ95" s="6">
        <v>12</v>
      </c>
      <c r="CR95" s="6">
        <v>28</v>
      </c>
      <c r="CS95" s="6">
        <f t="shared" si="59"/>
        <v>40</v>
      </c>
    </row>
    <row r="96" spans="1:97" s="183" customFormat="1" ht="12.75" customHeight="1">
      <c r="A96" s="45">
        <v>13</v>
      </c>
      <c r="B96" s="26" t="s">
        <v>217</v>
      </c>
      <c r="C96" s="27">
        <v>2831</v>
      </c>
      <c r="D96" s="28" t="s">
        <v>88</v>
      </c>
      <c r="E96" s="17">
        <v>15318</v>
      </c>
      <c r="F96" s="17">
        <v>1</v>
      </c>
      <c r="G96" s="6" t="s">
        <v>65</v>
      </c>
      <c r="H96" s="6">
        <v>1</v>
      </c>
      <c r="I96" s="6">
        <v>9</v>
      </c>
      <c r="J96" s="6">
        <f t="shared" si="30"/>
        <v>10</v>
      </c>
      <c r="K96" s="6" t="s">
        <v>35</v>
      </c>
      <c r="L96" s="6">
        <v>2</v>
      </c>
      <c r="M96" s="6">
        <f t="shared" si="31"/>
        <v>2</v>
      </c>
      <c r="N96" s="6">
        <v>4</v>
      </c>
      <c r="O96" s="6">
        <v>9</v>
      </c>
      <c r="P96" s="6">
        <f t="shared" si="32"/>
        <v>13</v>
      </c>
      <c r="Q96" s="6">
        <v>2</v>
      </c>
      <c r="R96" s="6">
        <v>6</v>
      </c>
      <c r="S96" s="6">
        <f t="shared" si="33"/>
        <v>8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>
        <v>2</v>
      </c>
      <c r="AB96" s="6">
        <f t="shared" si="36"/>
        <v>2</v>
      </c>
      <c r="AC96" s="6" t="s">
        <v>35</v>
      </c>
      <c r="AD96" s="6">
        <v>1</v>
      </c>
      <c r="AE96" s="6">
        <f t="shared" si="37"/>
        <v>1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>
        <v>1</v>
      </c>
      <c r="BB96" s="6">
        <v>1</v>
      </c>
      <c r="BC96" s="6">
        <f t="shared" si="45"/>
        <v>2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>
        <v>2</v>
      </c>
      <c r="BL96" s="6">
        <f t="shared" si="48"/>
        <v>2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 t="s">
        <v>35</v>
      </c>
      <c r="CO96" s="6" t="s">
        <v>35</v>
      </c>
      <c r="CP96" s="6" t="str">
        <f t="shared" si="58"/>
        <v>0</v>
      </c>
      <c r="CQ96" s="6">
        <v>8</v>
      </c>
      <c r="CR96" s="6">
        <v>32</v>
      </c>
      <c r="CS96" s="6">
        <f t="shared" si="59"/>
        <v>40</v>
      </c>
    </row>
    <row r="97" spans="1:97" s="183" customFormat="1" ht="12.75" customHeight="1">
      <c r="A97" s="45">
        <v>14</v>
      </c>
      <c r="B97" s="26" t="s">
        <v>211</v>
      </c>
      <c r="C97" s="27">
        <v>2937</v>
      </c>
      <c r="D97" s="28" t="s">
        <v>89</v>
      </c>
      <c r="E97" s="17">
        <v>10626</v>
      </c>
      <c r="F97" s="17">
        <v>1</v>
      </c>
      <c r="G97" s="6" t="s">
        <v>65</v>
      </c>
      <c r="H97" s="6">
        <v>2</v>
      </c>
      <c r="I97" s="6">
        <v>6</v>
      </c>
      <c r="J97" s="6">
        <f t="shared" si="30"/>
        <v>8</v>
      </c>
      <c r="K97" s="6" t="s">
        <v>35</v>
      </c>
      <c r="L97" s="6">
        <v>3</v>
      </c>
      <c r="M97" s="6">
        <f t="shared" si="31"/>
        <v>3</v>
      </c>
      <c r="N97" s="6">
        <v>3</v>
      </c>
      <c r="O97" s="6">
        <v>6</v>
      </c>
      <c r="P97" s="6">
        <f t="shared" si="32"/>
        <v>9</v>
      </c>
      <c r="Q97" s="6" t="s">
        <v>35</v>
      </c>
      <c r="R97" s="6">
        <v>3</v>
      </c>
      <c r="S97" s="6">
        <f t="shared" si="33"/>
        <v>3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>
        <v>2</v>
      </c>
      <c r="CP97" s="6">
        <f t="shared" si="58"/>
        <v>2</v>
      </c>
      <c r="CQ97" s="6">
        <v>5</v>
      </c>
      <c r="CR97" s="6">
        <v>20</v>
      </c>
      <c r="CS97" s="6">
        <f t="shared" si="59"/>
        <v>25</v>
      </c>
    </row>
    <row r="98" spans="1:97" s="183" customFormat="1" ht="12.75" customHeight="1">
      <c r="A98" s="45">
        <v>15</v>
      </c>
      <c r="B98" s="26" t="s">
        <v>218</v>
      </c>
      <c r="C98" s="27">
        <v>3001</v>
      </c>
      <c r="D98" s="28" t="s">
        <v>90</v>
      </c>
      <c r="E98" s="17">
        <v>16154</v>
      </c>
      <c r="F98" s="17">
        <v>1</v>
      </c>
      <c r="G98" s="6" t="s">
        <v>65</v>
      </c>
      <c r="H98" s="6">
        <v>1</v>
      </c>
      <c r="I98" s="6">
        <v>11</v>
      </c>
      <c r="J98" s="6">
        <f t="shared" si="30"/>
        <v>12</v>
      </c>
      <c r="K98" s="6">
        <v>3</v>
      </c>
      <c r="L98" s="6">
        <v>2</v>
      </c>
      <c r="M98" s="6">
        <f t="shared" si="31"/>
        <v>5</v>
      </c>
      <c r="N98" s="6">
        <v>3</v>
      </c>
      <c r="O98" s="6">
        <v>2</v>
      </c>
      <c r="P98" s="6">
        <f t="shared" si="32"/>
        <v>5</v>
      </c>
      <c r="Q98" s="6">
        <v>1</v>
      </c>
      <c r="R98" s="6">
        <v>4</v>
      </c>
      <c r="S98" s="6">
        <f t="shared" si="33"/>
        <v>5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 t="s">
        <v>35</v>
      </c>
      <c r="AN98" s="6" t="str">
        <f t="shared" si="40"/>
        <v>0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>
        <v>1</v>
      </c>
      <c r="BB98" s="6">
        <v>2</v>
      </c>
      <c r="BC98" s="6">
        <f t="shared" si="45"/>
        <v>3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>
        <v>1</v>
      </c>
      <c r="CP98" s="6">
        <f t="shared" si="58"/>
        <v>1</v>
      </c>
      <c r="CQ98" s="6">
        <v>9</v>
      </c>
      <c r="CR98" s="6">
        <v>22</v>
      </c>
      <c r="CS98" s="6">
        <f t="shared" si="59"/>
        <v>31</v>
      </c>
    </row>
    <row r="99" spans="1:97" s="183" customFormat="1" ht="12.75" hidden="1" customHeight="1">
      <c r="A99" s="45">
        <v>17</v>
      </c>
      <c r="B99" s="26" t="s">
        <v>208</v>
      </c>
      <c r="C99" s="27">
        <v>3251</v>
      </c>
      <c r="D99" s="28" t="s">
        <v>150</v>
      </c>
      <c r="E99" s="17">
        <v>10293</v>
      </c>
      <c r="F99" s="17">
        <v>1</v>
      </c>
      <c r="G99" s="6" t="s">
        <v>65</v>
      </c>
      <c r="H99" s="6" t="s">
        <v>35</v>
      </c>
      <c r="I99" s="6" t="s">
        <v>35</v>
      </c>
      <c r="J99" s="6" t="str">
        <f t="shared" si="30"/>
        <v>0</v>
      </c>
      <c r="K99" s="6" t="s">
        <v>35</v>
      </c>
      <c r="L99" s="6" t="s">
        <v>35</v>
      </c>
      <c r="M99" s="6" t="str">
        <f t="shared" si="31"/>
        <v>0</v>
      </c>
      <c r="N99" s="6" t="s">
        <v>35</v>
      </c>
      <c r="O99" s="6" t="s">
        <v>35</v>
      </c>
      <c r="P99" s="6" t="str">
        <f t="shared" si="32"/>
        <v>0</v>
      </c>
      <c r="Q99" s="6" t="s">
        <v>35</v>
      </c>
      <c r="R99" s="6" t="s">
        <v>35</v>
      </c>
      <c r="S99" s="6" t="str">
        <f t="shared" si="33"/>
        <v>0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 t="s">
        <v>35</v>
      </c>
      <c r="BB99" s="6" t="s">
        <v>35</v>
      </c>
      <c r="BC99" s="6" t="str">
        <f t="shared" si="45"/>
        <v>0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 t="s">
        <v>35</v>
      </c>
      <c r="CO99" s="6" t="s">
        <v>35</v>
      </c>
      <c r="CP99" s="6" t="str">
        <f t="shared" si="58"/>
        <v>0</v>
      </c>
      <c r="CQ99" s="6" t="s">
        <v>35</v>
      </c>
      <c r="CR99" s="6" t="s">
        <v>35</v>
      </c>
      <c r="CS99" s="6" t="str">
        <f t="shared" si="59"/>
        <v>0</v>
      </c>
    </row>
    <row r="100" spans="1:97" s="183" customFormat="1" ht="12.75" hidden="1" customHeight="1">
      <c r="A100" s="45">
        <v>17</v>
      </c>
      <c r="B100" s="26" t="s">
        <v>208</v>
      </c>
      <c r="C100" s="27">
        <v>3271</v>
      </c>
      <c r="D100" s="28" t="s">
        <v>151</v>
      </c>
      <c r="E100" s="17">
        <v>10214</v>
      </c>
      <c r="F100" s="17">
        <v>1</v>
      </c>
      <c r="G100" s="6" t="s">
        <v>65</v>
      </c>
      <c r="H100" s="6" t="s">
        <v>35</v>
      </c>
      <c r="I100" s="6" t="s">
        <v>35</v>
      </c>
      <c r="J100" s="6" t="str">
        <f t="shared" si="30"/>
        <v>0</v>
      </c>
      <c r="K100" s="6" t="s">
        <v>35</v>
      </c>
      <c r="L100" s="6" t="s">
        <v>35</v>
      </c>
      <c r="M100" s="6" t="str">
        <f t="shared" si="31"/>
        <v>0</v>
      </c>
      <c r="N100" s="6" t="s">
        <v>35</v>
      </c>
      <c r="O100" s="6" t="s">
        <v>35</v>
      </c>
      <c r="P100" s="6" t="str">
        <f t="shared" si="32"/>
        <v>0</v>
      </c>
      <c r="Q100" s="6" t="s">
        <v>35</v>
      </c>
      <c r="R100" s="6" t="s">
        <v>35</v>
      </c>
      <c r="S100" s="6" t="str">
        <f t="shared" si="33"/>
        <v>0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 t="s">
        <v>35</v>
      </c>
      <c r="AE100" s="6" t="str">
        <f t="shared" si="37"/>
        <v>0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 t="s">
        <v>35</v>
      </c>
      <c r="AN100" s="6" t="str">
        <f t="shared" si="40"/>
        <v>0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 t="s">
        <v>35</v>
      </c>
      <c r="BB100" s="6" t="s">
        <v>35</v>
      </c>
      <c r="BC100" s="6" t="str">
        <f t="shared" si="45"/>
        <v>0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 t="s">
        <v>35</v>
      </c>
      <c r="CR100" s="6" t="s">
        <v>35</v>
      </c>
      <c r="CS100" s="6" t="str">
        <f t="shared" si="59"/>
        <v>0</v>
      </c>
    </row>
    <row r="101" spans="1:97" s="183" customFormat="1" ht="12.75" hidden="1" customHeight="1">
      <c r="A101" s="45">
        <v>17</v>
      </c>
      <c r="B101" s="26" t="s">
        <v>208</v>
      </c>
      <c r="C101" s="27">
        <v>3335</v>
      </c>
      <c r="D101" s="28" t="s">
        <v>152</v>
      </c>
      <c r="E101" s="17">
        <v>15742</v>
      </c>
      <c r="F101" s="17">
        <v>1</v>
      </c>
      <c r="G101" s="6" t="s">
        <v>65</v>
      </c>
      <c r="H101" s="6" t="s">
        <v>35</v>
      </c>
      <c r="I101" s="6" t="s">
        <v>35</v>
      </c>
      <c r="J101" s="6" t="str">
        <f t="shared" si="30"/>
        <v>0</v>
      </c>
      <c r="K101" s="6" t="s">
        <v>35</v>
      </c>
      <c r="L101" s="6" t="s">
        <v>35</v>
      </c>
      <c r="M101" s="6" t="str">
        <f t="shared" si="31"/>
        <v>0</v>
      </c>
      <c r="N101" s="6" t="s">
        <v>35</v>
      </c>
      <c r="O101" s="6" t="s">
        <v>35</v>
      </c>
      <c r="P101" s="6" t="str">
        <f t="shared" si="32"/>
        <v>0</v>
      </c>
      <c r="Q101" s="6" t="s">
        <v>35</v>
      </c>
      <c r="R101" s="6" t="s">
        <v>35</v>
      </c>
      <c r="S101" s="6" t="str">
        <f t="shared" si="33"/>
        <v>0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 t="s">
        <v>35</v>
      </c>
      <c r="Y101" s="6" t="str">
        <f t="shared" si="35"/>
        <v>0</v>
      </c>
      <c r="Z101" s="6" t="s">
        <v>35</v>
      </c>
      <c r="AA101" s="6" t="s">
        <v>35</v>
      </c>
      <c r="AB101" s="6" t="str">
        <f t="shared" si="36"/>
        <v>0</v>
      </c>
      <c r="AC101" s="6" t="s">
        <v>35</v>
      </c>
      <c r="AD101" s="6" t="s">
        <v>35</v>
      </c>
      <c r="AE101" s="6" t="str">
        <f t="shared" si="37"/>
        <v>0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 t="s">
        <v>35</v>
      </c>
      <c r="AN101" s="6" t="str">
        <f t="shared" si="40"/>
        <v>0</v>
      </c>
      <c r="AO101" s="6" t="s">
        <v>35</v>
      </c>
      <c r="AP101" s="6" t="s">
        <v>35</v>
      </c>
      <c r="AQ101" s="6" t="str">
        <f t="shared" si="41"/>
        <v>0</v>
      </c>
      <c r="AR101" s="6" t="s">
        <v>35</v>
      </c>
      <c r="AS101" s="6" t="s">
        <v>35</v>
      </c>
      <c r="AT101" s="6" t="str">
        <f t="shared" si="42"/>
        <v>0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 t="s">
        <v>35</v>
      </c>
      <c r="BB101" s="6" t="s">
        <v>35</v>
      </c>
      <c r="BC101" s="6" t="str">
        <f t="shared" si="45"/>
        <v>0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 t="s">
        <v>35</v>
      </c>
      <c r="CR101" s="6" t="s">
        <v>35</v>
      </c>
      <c r="CS101" s="6" t="str">
        <f t="shared" si="59"/>
        <v>0</v>
      </c>
    </row>
    <row r="102" spans="1:97" s="183" customFormat="1" ht="12.75" hidden="1" customHeight="1">
      <c r="A102" s="45">
        <v>17</v>
      </c>
      <c r="B102" s="26" t="s">
        <v>208</v>
      </c>
      <c r="C102" s="27">
        <v>3408</v>
      </c>
      <c r="D102" s="28" t="s">
        <v>153</v>
      </c>
      <c r="E102" s="17">
        <v>11356</v>
      </c>
      <c r="F102" s="17">
        <v>1</v>
      </c>
      <c r="G102" s="6" t="s">
        <v>65</v>
      </c>
      <c r="H102" s="6" t="s">
        <v>35</v>
      </c>
      <c r="I102" s="6" t="s">
        <v>35</v>
      </c>
      <c r="J102" s="6" t="str">
        <f t="shared" si="30"/>
        <v>0</v>
      </c>
      <c r="K102" s="6" t="s">
        <v>35</v>
      </c>
      <c r="L102" s="6" t="s">
        <v>35</v>
      </c>
      <c r="M102" s="6" t="str">
        <f t="shared" si="31"/>
        <v>0</v>
      </c>
      <c r="N102" s="6" t="s">
        <v>35</v>
      </c>
      <c r="O102" s="6" t="s">
        <v>35</v>
      </c>
      <c r="P102" s="6" t="str">
        <f t="shared" si="32"/>
        <v>0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 t="s">
        <v>35</v>
      </c>
      <c r="X102" s="6" t="s">
        <v>35</v>
      </c>
      <c r="Y102" s="6" t="str">
        <f t="shared" si="35"/>
        <v>0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 t="s">
        <v>35</v>
      </c>
      <c r="AS102" s="6" t="s">
        <v>35</v>
      </c>
      <c r="AT102" s="6" t="str">
        <f t="shared" si="42"/>
        <v>0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 t="s">
        <v>35</v>
      </c>
      <c r="BB102" s="6" t="s">
        <v>35</v>
      </c>
      <c r="BC102" s="6" t="str">
        <f t="shared" si="45"/>
        <v>0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 t="s">
        <v>35</v>
      </c>
      <c r="CR102" s="6" t="s">
        <v>35</v>
      </c>
      <c r="CS102" s="6" t="str">
        <f t="shared" si="59"/>
        <v>0</v>
      </c>
    </row>
    <row r="103" spans="1:97" s="183" customFormat="1" ht="12.75" customHeight="1">
      <c r="A103" s="45">
        <v>17</v>
      </c>
      <c r="B103" s="26" t="s">
        <v>208</v>
      </c>
      <c r="C103" s="27">
        <v>3425</v>
      </c>
      <c r="D103" s="28" t="s">
        <v>119</v>
      </c>
      <c r="E103" s="17">
        <v>16102</v>
      </c>
      <c r="F103" s="17">
        <v>1</v>
      </c>
      <c r="G103" s="6" t="s">
        <v>65</v>
      </c>
      <c r="H103" s="6">
        <v>1</v>
      </c>
      <c r="I103" s="6">
        <v>7</v>
      </c>
      <c r="J103" s="6">
        <f t="shared" si="30"/>
        <v>8</v>
      </c>
      <c r="K103" s="6">
        <v>2</v>
      </c>
      <c r="L103" s="6">
        <v>15</v>
      </c>
      <c r="M103" s="6">
        <f t="shared" si="31"/>
        <v>17</v>
      </c>
      <c r="N103" s="6">
        <v>3</v>
      </c>
      <c r="O103" s="6">
        <v>2</v>
      </c>
      <c r="P103" s="6">
        <f t="shared" si="32"/>
        <v>5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 t="s">
        <v>35</v>
      </c>
      <c r="X103" s="6" t="s">
        <v>35</v>
      </c>
      <c r="Y103" s="6" t="str">
        <f t="shared" si="35"/>
        <v>0</v>
      </c>
      <c r="Z103" s="6">
        <v>1</v>
      </c>
      <c r="AA103" s="6" t="s">
        <v>35</v>
      </c>
      <c r="AB103" s="6">
        <f t="shared" si="36"/>
        <v>1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>
        <v>1</v>
      </c>
      <c r="BB103" s="6">
        <v>2</v>
      </c>
      <c r="BC103" s="6">
        <f t="shared" si="45"/>
        <v>3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>
        <v>1</v>
      </c>
      <c r="BL103" s="6">
        <f t="shared" si="48"/>
        <v>1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>
        <v>5</v>
      </c>
      <c r="BU103" s="6">
        <f t="shared" si="51"/>
        <v>5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>
        <v>8</v>
      </c>
      <c r="CR103" s="6">
        <v>32</v>
      </c>
      <c r="CS103" s="6">
        <f t="shared" si="59"/>
        <v>40</v>
      </c>
    </row>
    <row r="104" spans="1:97" s="183" customFormat="1" ht="12.75" hidden="1" customHeight="1">
      <c r="A104" s="45">
        <v>17</v>
      </c>
      <c r="B104" s="26" t="s">
        <v>208</v>
      </c>
      <c r="C104" s="27">
        <v>3443</v>
      </c>
      <c r="D104" s="28" t="s">
        <v>154</v>
      </c>
      <c r="E104" s="17">
        <v>16429</v>
      </c>
      <c r="F104" s="17">
        <v>1</v>
      </c>
      <c r="G104" s="6" t="s">
        <v>65</v>
      </c>
      <c r="H104" s="6" t="s">
        <v>35</v>
      </c>
      <c r="I104" s="6" t="s">
        <v>35</v>
      </c>
      <c r="J104" s="6" t="str">
        <f t="shared" si="30"/>
        <v>0</v>
      </c>
      <c r="K104" s="6" t="s">
        <v>35</v>
      </c>
      <c r="L104" s="6" t="s">
        <v>35</v>
      </c>
      <c r="M104" s="6" t="str">
        <f t="shared" si="31"/>
        <v>0</v>
      </c>
      <c r="N104" s="6" t="s">
        <v>35</v>
      </c>
      <c r="O104" s="6" t="s">
        <v>35</v>
      </c>
      <c r="P104" s="6" t="str">
        <f t="shared" si="32"/>
        <v>0</v>
      </c>
      <c r="Q104" s="6" t="s">
        <v>35</v>
      </c>
      <c r="R104" s="6" t="s">
        <v>35</v>
      </c>
      <c r="S104" s="6" t="str">
        <f t="shared" si="33"/>
        <v>0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 t="s">
        <v>35</v>
      </c>
      <c r="Y104" s="6" t="str">
        <f t="shared" si="35"/>
        <v>0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 t="s">
        <v>35</v>
      </c>
      <c r="AE104" s="6" t="str">
        <f t="shared" si="37"/>
        <v>0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 t="s">
        <v>35</v>
      </c>
      <c r="AN104" s="6" t="str">
        <f t="shared" si="40"/>
        <v>0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 t="s">
        <v>35</v>
      </c>
      <c r="BB104" s="6" t="s">
        <v>35</v>
      </c>
      <c r="BC104" s="6" t="str">
        <f t="shared" si="45"/>
        <v>0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 t="s">
        <v>35</v>
      </c>
      <c r="CO104" s="6" t="s">
        <v>35</v>
      </c>
      <c r="CP104" s="6" t="str">
        <f t="shared" si="58"/>
        <v>0</v>
      </c>
      <c r="CQ104" s="6" t="s">
        <v>35</v>
      </c>
      <c r="CR104" s="6" t="s">
        <v>35</v>
      </c>
      <c r="CS104" s="6" t="str">
        <f t="shared" si="59"/>
        <v>0</v>
      </c>
    </row>
    <row r="105" spans="1:97" s="183" customFormat="1" ht="12.75" customHeight="1">
      <c r="A105" s="45">
        <v>18</v>
      </c>
      <c r="B105" s="26" t="s">
        <v>212</v>
      </c>
      <c r="C105" s="27">
        <v>3851</v>
      </c>
      <c r="D105" s="28" t="s">
        <v>91</v>
      </c>
      <c r="E105" s="17">
        <v>11232</v>
      </c>
      <c r="F105" s="17">
        <v>1</v>
      </c>
      <c r="G105" s="6" t="s">
        <v>65</v>
      </c>
      <c r="H105" s="6">
        <v>3</v>
      </c>
      <c r="I105" s="6">
        <v>5</v>
      </c>
      <c r="J105" s="6">
        <f t="shared" si="30"/>
        <v>8</v>
      </c>
      <c r="K105" s="6" t="s">
        <v>35</v>
      </c>
      <c r="L105" s="6">
        <v>2</v>
      </c>
      <c r="M105" s="6">
        <f t="shared" si="31"/>
        <v>2</v>
      </c>
      <c r="N105" s="6">
        <v>1</v>
      </c>
      <c r="O105" s="6">
        <v>1</v>
      </c>
      <c r="P105" s="6">
        <f t="shared" si="32"/>
        <v>2</v>
      </c>
      <c r="Q105" s="6">
        <v>1</v>
      </c>
      <c r="R105" s="6">
        <v>3</v>
      </c>
      <c r="S105" s="6">
        <f t="shared" si="33"/>
        <v>4</v>
      </c>
      <c r="T105" s="6" t="s">
        <v>35</v>
      </c>
      <c r="U105" s="6" t="s">
        <v>35</v>
      </c>
      <c r="V105" s="6" t="str">
        <f t="shared" si="34"/>
        <v>0</v>
      </c>
      <c r="W105" s="6" t="s">
        <v>35</v>
      </c>
      <c r="X105" s="6" t="s">
        <v>35</v>
      </c>
      <c r="Y105" s="6" t="str">
        <f t="shared" si="35"/>
        <v>0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 t="s">
        <v>35</v>
      </c>
      <c r="AE105" s="6" t="str">
        <f t="shared" si="37"/>
        <v>0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 t="s">
        <v>35</v>
      </c>
      <c r="AM105" s="6" t="s">
        <v>35</v>
      </c>
      <c r="AN105" s="6" t="str">
        <f t="shared" si="40"/>
        <v>0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 t="s">
        <v>35</v>
      </c>
      <c r="BB105" s="6" t="s">
        <v>35</v>
      </c>
      <c r="BC105" s="6" t="str">
        <f t="shared" si="45"/>
        <v>0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 t="s">
        <v>35</v>
      </c>
      <c r="CO105" s="6">
        <v>1</v>
      </c>
      <c r="CP105" s="6">
        <f t="shared" si="58"/>
        <v>1</v>
      </c>
      <c r="CQ105" s="6">
        <v>5</v>
      </c>
      <c r="CR105" s="6">
        <v>12</v>
      </c>
      <c r="CS105" s="6">
        <f t="shared" si="59"/>
        <v>17</v>
      </c>
    </row>
    <row r="106" spans="1:97" s="183" customFormat="1" ht="12.75" customHeight="1">
      <c r="A106" s="45">
        <v>19</v>
      </c>
      <c r="B106" s="26" t="s">
        <v>219</v>
      </c>
      <c r="C106" s="27">
        <v>4001</v>
      </c>
      <c r="D106" s="28" t="s">
        <v>92</v>
      </c>
      <c r="E106" s="17">
        <v>15918</v>
      </c>
      <c r="F106" s="17">
        <v>1</v>
      </c>
      <c r="G106" s="6" t="s">
        <v>65</v>
      </c>
      <c r="H106" s="6">
        <v>4</v>
      </c>
      <c r="I106" s="6">
        <v>11</v>
      </c>
      <c r="J106" s="6">
        <f t="shared" si="30"/>
        <v>15</v>
      </c>
      <c r="K106" s="6">
        <v>1</v>
      </c>
      <c r="L106" s="6">
        <v>4</v>
      </c>
      <c r="M106" s="6">
        <f t="shared" si="31"/>
        <v>5</v>
      </c>
      <c r="N106" s="6">
        <v>7</v>
      </c>
      <c r="O106" s="6">
        <v>4</v>
      </c>
      <c r="P106" s="6">
        <f t="shared" si="32"/>
        <v>11</v>
      </c>
      <c r="Q106" s="6" t="s">
        <v>35</v>
      </c>
      <c r="R106" s="6">
        <v>6</v>
      </c>
      <c r="S106" s="6">
        <f t="shared" si="33"/>
        <v>6</v>
      </c>
      <c r="T106" s="6" t="s">
        <v>35</v>
      </c>
      <c r="U106" s="6" t="s">
        <v>35</v>
      </c>
      <c r="V106" s="6" t="str">
        <f t="shared" si="34"/>
        <v>0</v>
      </c>
      <c r="W106" s="6" t="s">
        <v>35</v>
      </c>
      <c r="X106" s="6" t="s">
        <v>35</v>
      </c>
      <c r="Y106" s="6" t="str">
        <f t="shared" si="35"/>
        <v>0</v>
      </c>
      <c r="Z106" s="6">
        <v>1</v>
      </c>
      <c r="AA106" s="6">
        <v>1</v>
      </c>
      <c r="AB106" s="6">
        <f t="shared" si="36"/>
        <v>2</v>
      </c>
      <c r="AC106" s="6">
        <v>2</v>
      </c>
      <c r="AD106" s="6">
        <v>1</v>
      </c>
      <c r="AE106" s="6">
        <f t="shared" si="37"/>
        <v>3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 t="s">
        <v>35</v>
      </c>
      <c r="AM106" s="6" t="s">
        <v>35</v>
      </c>
      <c r="AN106" s="6" t="str">
        <f t="shared" si="40"/>
        <v>0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>
        <v>2</v>
      </c>
      <c r="BB106" s="6">
        <v>1</v>
      </c>
      <c r="BC106" s="6">
        <f t="shared" si="45"/>
        <v>3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>
        <v>1</v>
      </c>
      <c r="BL106" s="6">
        <f t="shared" si="48"/>
        <v>1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>
        <v>4</v>
      </c>
      <c r="BU106" s="6">
        <f t="shared" si="51"/>
        <v>4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>
        <v>17</v>
      </c>
      <c r="CR106" s="6">
        <v>33</v>
      </c>
      <c r="CS106" s="6">
        <f t="shared" si="59"/>
        <v>50</v>
      </c>
    </row>
    <row r="107" spans="1:97" s="183" customFormat="1" ht="12.75" customHeight="1">
      <c r="A107" s="45">
        <v>19</v>
      </c>
      <c r="B107" s="26" t="s">
        <v>219</v>
      </c>
      <c r="C107" s="27">
        <v>4021</v>
      </c>
      <c r="D107" s="28" t="s">
        <v>93</v>
      </c>
      <c r="E107" s="17">
        <v>15756</v>
      </c>
      <c r="F107" s="17">
        <v>1</v>
      </c>
      <c r="G107" s="6" t="s">
        <v>65</v>
      </c>
      <c r="H107" s="6" t="s">
        <v>35</v>
      </c>
      <c r="I107" s="6">
        <v>13</v>
      </c>
      <c r="J107" s="6">
        <f t="shared" si="30"/>
        <v>13</v>
      </c>
      <c r="K107" s="6">
        <v>2</v>
      </c>
      <c r="L107" s="6">
        <v>9</v>
      </c>
      <c r="M107" s="6">
        <f t="shared" si="31"/>
        <v>11</v>
      </c>
      <c r="N107" s="6">
        <v>6</v>
      </c>
      <c r="O107" s="6">
        <v>2</v>
      </c>
      <c r="P107" s="6">
        <f t="shared" si="32"/>
        <v>8</v>
      </c>
      <c r="Q107" s="6">
        <v>1</v>
      </c>
      <c r="R107" s="6">
        <v>2</v>
      </c>
      <c r="S107" s="6">
        <f t="shared" si="33"/>
        <v>3</v>
      </c>
      <c r="T107" s="6" t="s">
        <v>35</v>
      </c>
      <c r="U107" s="6" t="s">
        <v>35</v>
      </c>
      <c r="V107" s="6" t="str">
        <f t="shared" si="34"/>
        <v>0</v>
      </c>
      <c r="W107" s="6" t="s">
        <v>35</v>
      </c>
      <c r="X107" s="6" t="s">
        <v>35</v>
      </c>
      <c r="Y107" s="6" t="str">
        <f t="shared" si="35"/>
        <v>0</v>
      </c>
      <c r="Z107" s="6" t="s">
        <v>35</v>
      </c>
      <c r="AA107" s="6">
        <v>1</v>
      </c>
      <c r="AB107" s="6">
        <f t="shared" si="36"/>
        <v>1</v>
      </c>
      <c r="AC107" s="6">
        <v>2</v>
      </c>
      <c r="AD107" s="6" t="s">
        <v>35</v>
      </c>
      <c r="AE107" s="6">
        <f t="shared" si="37"/>
        <v>2</v>
      </c>
      <c r="AF107" s="6" t="s">
        <v>35</v>
      </c>
      <c r="AG107" s="6" t="s">
        <v>35</v>
      </c>
      <c r="AH107" s="6" t="str">
        <f t="shared" si="38"/>
        <v>0</v>
      </c>
      <c r="AI107" s="6" t="s">
        <v>35</v>
      </c>
      <c r="AJ107" s="6" t="s">
        <v>35</v>
      </c>
      <c r="AK107" s="6" t="str">
        <f t="shared" si="39"/>
        <v>0</v>
      </c>
      <c r="AL107" s="6" t="s">
        <v>35</v>
      </c>
      <c r="AM107" s="6" t="s">
        <v>35</v>
      </c>
      <c r="AN107" s="6" t="str">
        <f t="shared" si="40"/>
        <v>0</v>
      </c>
      <c r="AO107" s="6" t="s">
        <v>35</v>
      </c>
      <c r="AP107" s="6" t="s">
        <v>35</v>
      </c>
      <c r="AQ107" s="6" t="str">
        <f t="shared" si="41"/>
        <v>0</v>
      </c>
      <c r="AR107" s="6" t="s">
        <v>35</v>
      </c>
      <c r="AS107" s="6" t="s">
        <v>35</v>
      </c>
      <c r="AT107" s="6" t="str">
        <f t="shared" si="42"/>
        <v>0</v>
      </c>
      <c r="AU107" s="6" t="s">
        <v>35</v>
      </c>
      <c r="AV107" s="6" t="s">
        <v>35</v>
      </c>
      <c r="AW107" s="6" t="str">
        <f t="shared" si="43"/>
        <v>0</v>
      </c>
      <c r="AX107" s="6" t="s">
        <v>35</v>
      </c>
      <c r="AY107" s="6" t="s">
        <v>35</v>
      </c>
      <c r="AZ107" s="6" t="str">
        <f t="shared" si="44"/>
        <v>0</v>
      </c>
      <c r="BA107" s="6">
        <v>5</v>
      </c>
      <c r="BB107" s="6">
        <v>2</v>
      </c>
      <c r="BC107" s="6">
        <f t="shared" si="45"/>
        <v>7</v>
      </c>
      <c r="BD107" s="6" t="s">
        <v>35</v>
      </c>
      <c r="BE107" s="6" t="s">
        <v>35</v>
      </c>
      <c r="BF107" s="6" t="str">
        <f t="shared" si="46"/>
        <v>0</v>
      </c>
      <c r="BG107" s="6" t="s">
        <v>35</v>
      </c>
      <c r="BH107" s="6" t="s">
        <v>35</v>
      </c>
      <c r="BI107" s="6" t="str">
        <f t="shared" si="47"/>
        <v>0</v>
      </c>
      <c r="BJ107" s="6" t="s">
        <v>35</v>
      </c>
      <c r="BK107" s="6">
        <v>1</v>
      </c>
      <c r="BL107" s="6">
        <f t="shared" si="48"/>
        <v>1</v>
      </c>
      <c r="BM107" s="6" t="s">
        <v>35</v>
      </c>
      <c r="BN107" s="6" t="s">
        <v>35</v>
      </c>
      <c r="BO107" s="6" t="str">
        <f t="shared" si="49"/>
        <v>0</v>
      </c>
      <c r="BP107" s="6" t="s">
        <v>35</v>
      </c>
      <c r="BQ107" s="6" t="s">
        <v>35</v>
      </c>
      <c r="BR107" s="6" t="str">
        <f t="shared" si="50"/>
        <v>0</v>
      </c>
      <c r="BS107" s="6" t="s">
        <v>35</v>
      </c>
      <c r="BT107" s="6">
        <v>2</v>
      </c>
      <c r="BU107" s="6">
        <f t="shared" si="51"/>
        <v>2</v>
      </c>
      <c r="BV107" s="6" t="s">
        <v>35</v>
      </c>
      <c r="BW107" s="6" t="s">
        <v>35</v>
      </c>
      <c r="BX107" s="6" t="str">
        <f t="shared" si="52"/>
        <v>0</v>
      </c>
      <c r="BY107" s="6" t="s">
        <v>35</v>
      </c>
      <c r="BZ107" s="6" t="s">
        <v>35</v>
      </c>
      <c r="CA107" s="6" t="str">
        <f t="shared" si="53"/>
        <v>0</v>
      </c>
      <c r="CB107" s="6" t="s">
        <v>35</v>
      </c>
      <c r="CC107" s="6" t="s">
        <v>35</v>
      </c>
      <c r="CD107" s="6" t="str">
        <f t="shared" si="54"/>
        <v>0</v>
      </c>
      <c r="CE107" s="6" t="s">
        <v>35</v>
      </c>
      <c r="CF107" s="6" t="s">
        <v>35</v>
      </c>
      <c r="CG107" s="6" t="str">
        <f t="shared" si="55"/>
        <v>0</v>
      </c>
      <c r="CH107" s="6" t="s">
        <v>35</v>
      </c>
      <c r="CI107" s="6" t="s">
        <v>35</v>
      </c>
      <c r="CJ107" s="6" t="str">
        <f t="shared" si="56"/>
        <v>0</v>
      </c>
      <c r="CK107" s="6" t="s">
        <v>35</v>
      </c>
      <c r="CL107" s="6" t="s">
        <v>35</v>
      </c>
      <c r="CM107" s="6" t="str">
        <f t="shared" si="57"/>
        <v>0</v>
      </c>
      <c r="CN107" s="6">
        <v>1</v>
      </c>
      <c r="CO107" s="6">
        <v>1</v>
      </c>
      <c r="CP107" s="6">
        <f t="shared" si="58"/>
        <v>2</v>
      </c>
      <c r="CQ107" s="6">
        <v>17</v>
      </c>
      <c r="CR107" s="6">
        <v>33</v>
      </c>
      <c r="CS107" s="6">
        <f t="shared" si="59"/>
        <v>50</v>
      </c>
    </row>
    <row r="108" spans="1:97" s="183" customFormat="1" ht="12.75" customHeight="1">
      <c r="A108" s="45">
        <v>19</v>
      </c>
      <c r="B108" s="26" t="s">
        <v>219</v>
      </c>
      <c r="C108" s="27">
        <v>4045</v>
      </c>
      <c r="D108" s="28" t="s">
        <v>94</v>
      </c>
      <c r="E108" s="17">
        <v>17795</v>
      </c>
      <c r="F108" s="17">
        <v>1</v>
      </c>
      <c r="G108" s="6" t="s">
        <v>65</v>
      </c>
      <c r="H108" s="6">
        <v>1</v>
      </c>
      <c r="I108" s="6">
        <v>7</v>
      </c>
      <c r="J108" s="6">
        <f t="shared" si="30"/>
        <v>8</v>
      </c>
      <c r="K108" s="6">
        <v>3</v>
      </c>
      <c r="L108" s="6">
        <v>12</v>
      </c>
      <c r="M108" s="6">
        <f t="shared" si="31"/>
        <v>15</v>
      </c>
      <c r="N108" s="6">
        <v>3</v>
      </c>
      <c r="O108" s="6">
        <v>4</v>
      </c>
      <c r="P108" s="6">
        <f t="shared" si="32"/>
        <v>7</v>
      </c>
      <c r="Q108" s="6" t="s">
        <v>35</v>
      </c>
      <c r="R108" s="6">
        <v>4</v>
      </c>
      <c r="S108" s="6">
        <f t="shared" si="33"/>
        <v>4</v>
      </c>
      <c r="T108" s="6" t="s">
        <v>35</v>
      </c>
      <c r="U108" s="6" t="s">
        <v>35</v>
      </c>
      <c r="V108" s="6" t="str">
        <f t="shared" si="34"/>
        <v>0</v>
      </c>
      <c r="W108" s="6" t="s">
        <v>35</v>
      </c>
      <c r="X108" s="6" t="s">
        <v>35</v>
      </c>
      <c r="Y108" s="6" t="str">
        <f t="shared" si="35"/>
        <v>0</v>
      </c>
      <c r="Z108" s="6">
        <v>2</v>
      </c>
      <c r="AA108" s="6">
        <v>3</v>
      </c>
      <c r="AB108" s="6">
        <f t="shared" si="36"/>
        <v>5</v>
      </c>
      <c r="AC108" s="6">
        <v>3</v>
      </c>
      <c r="AD108" s="6">
        <v>1</v>
      </c>
      <c r="AE108" s="6">
        <f t="shared" si="37"/>
        <v>4</v>
      </c>
      <c r="AF108" s="6" t="s">
        <v>35</v>
      </c>
      <c r="AG108" s="6" t="s">
        <v>35</v>
      </c>
      <c r="AH108" s="6" t="str">
        <f t="shared" si="38"/>
        <v>0</v>
      </c>
      <c r="AI108" s="6" t="s">
        <v>35</v>
      </c>
      <c r="AJ108" s="6" t="s">
        <v>35</v>
      </c>
      <c r="AK108" s="6" t="str">
        <f t="shared" si="39"/>
        <v>0</v>
      </c>
      <c r="AL108" s="6" t="s">
        <v>35</v>
      </c>
      <c r="AM108" s="6" t="s">
        <v>35</v>
      </c>
      <c r="AN108" s="6" t="str">
        <f t="shared" si="40"/>
        <v>0</v>
      </c>
      <c r="AO108" s="6" t="s">
        <v>35</v>
      </c>
      <c r="AP108" s="6" t="s">
        <v>35</v>
      </c>
      <c r="AQ108" s="6" t="str">
        <f t="shared" si="41"/>
        <v>0</v>
      </c>
      <c r="AR108" s="6" t="s">
        <v>35</v>
      </c>
      <c r="AS108" s="6" t="s">
        <v>35</v>
      </c>
      <c r="AT108" s="6" t="str">
        <f t="shared" si="42"/>
        <v>0</v>
      </c>
      <c r="AU108" s="6" t="s">
        <v>35</v>
      </c>
      <c r="AV108" s="6" t="s">
        <v>35</v>
      </c>
      <c r="AW108" s="6" t="str">
        <f t="shared" si="43"/>
        <v>0</v>
      </c>
      <c r="AX108" s="6" t="s">
        <v>35</v>
      </c>
      <c r="AY108" s="6" t="s">
        <v>35</v>
      </c>
      <c r="AZ108" s="6" t="str">
        <f t="shared" si="44"/>
        <v>0</v>
      </c>
      <c r="BA108" s="6">
        <v>1</v>
      </c>
      <c r="BB108" s="6">
        <v>2</v>
      </c>
      <c r="BC108" s="6">
        <f t="shared" si="45"/>
        <v>3</v>
      </c>
      <c r="BD108" s="6" t="s">
        <v>35</v>
      </c>
      <c r="BE108" s="6" t="s">
        <v>35</v>
      </c>
      <c r="BF108" s="6" t="str">
        <f t="shared" si="46"/>
        <v>0</v>
      </c>
      <c r="BG108" s="6" t="s">
        <v>35</v>
      </c>
      <c r="BH108" s="6" t="s">
        <v>35</v>
      </c>
      <c r="BI108" s="6" t="str">
        <f t="shared" si="47"/>
        <v>0</v>
      </c>
      <c r="BJ108" s="6" t="s">
        <v>35</v>
      </c>
      <c r="BK108" s="6" t="s">
        <v>35</v>
      </c>
      <c r="BL108" s="6" t="str">
        <f t="shared" si="48"/>
        <v>0</v>
      </c>
      <c r="BM108" s="6" t="s">
        <v>35</v>
      </c>
      <c r="BN108" s="6" t="s">
        <v>35</v>
      </c>
      <c r="BO108" s="6" t="str">
        <f t="shared" si="49"/>
        <v>0</v>
      </c>
      <c r="BP108" s="6" t="s">
        <v>35</v>
      </c>
      <c r="BQ108" s="6" t="s">
        <v>35</v>
      </c>
      <c r="BR108" s="6" t="str">
        <f t="shared" si="50"/>
        <v>0</v>
      </c>
      <c r="BS108" s="6" t="s">
        <v>35</v>
      </c>
      <c r="BT108" s="6">
        <v>4</v>
      </c>
      <c r="BU108" s="6">
        <f t="shared" si="51"/>
        <v>4</v>
      </c>
      <c r="BV108" s="6" t="s">
        <v>35</v>
      </c>
      <c r="BW108" s="6" t="s">
        <v>35</v>
      </c>
      <c r="BX108" s="6" t="str">
        <f t="shared" si="52"/>
        <v>0</v>
      </c>
      <c r="BY108" s="6" t="s">
        <v>35</v>
      </c>
      <c r="BZ108" s="6" t="s">
        <v>35</v>
      </c>
      <c r="CA108" s="6" t="str">
        <f t="shared" si="53"/>
        <v>0</v>
      </c>
      <c r="CB108" s="6" t="s">
        <v>35</v>
      </c>
      <c r="CC108" s="6" t="s">
        <v>35</v>
      </c>
      <c r="CD108" s="6" t="str">
        <f t="shared" si="54"/>
        <v>0</v>
      </c>
      <c r="CE108" s="6" t="s">
        <v>35</v>
      </c>
      <c r="CF108" s="6" t="s">
        <v>35</v>
      </c>
      <c r="CG108" s="6" t="str">
        <f t="shared" si="55"/>
        <v>0</v>
      </c>
      <c r="CH108" s="6" t="s">
        <v>35</v>
      </c>
      <c r="CI108" s="6" t="s">
        <v>35</v>
      </c>
      <c r="CJ108" s="6" t="str">
        <f t="shared" si="56"/>
        <v>0</v>
      </c>
      <c r="CK108" s="6" t="s">
        <v>35</v>
      </c>
      <c r="CL108" s="6" t="s">
        <v>35</v>
      </c>
      <c r="CM108" s="6" t="str">
        <f t="shared" si="57"/>
        <v>0</v>
      </c>
      <c r="CN108" s="6" t="s">
        <v>35</v>
      </c>
      <c r="CO108" s="6" t="s">
        <v>35</v>
      </c>
      <c r="CP108" s="6" t="str">
        <f t="shared" si="58"/>
        <v>0</v>
      </c>
      <c r="CQ108" s="6">
        <v>13</v>
      </c>
      <c r="CR108" s="6">
        <v>37</v>
      </c>
      <c r="CS108" s="6">
        <f t="shared" si="59"/>
        <v>50</v>
      </c>
    </row>
    <row r="109" spans="1:97" s="183" customFormat="1" ht="12.75" customHeight="1">
      <c r="A109" s="45">
        <v>19</v>
      </c>
      <c r="B109" s="26" t="s">
        <v>219</v>
      </c>
      <c r="C109" s="27">
        <v>4082</v>
      </c>
      <c r="D109" s="28" t="s">
        <v>95</v>
      </c>
      <c r="E109" s="17">
        <v>12892</v>
      </c>
      <c r="F109" s="17">
        <v>1</v>
      </c>
      <c r="G109" s="6" t="s">
        <v>65</v>
      </c>
      <c r="H109" s="6">
        <v>3</v>
      </c>
      <c r="I109" s="6">
        <v>7</v>
      </c>
      <c r="J109" s="6">
        <f t="shared" si="30"/>
        <v>10</v>
      </c>
      <c r="K109" s="6">
        <v>1</v>
      </c>
      <c r="L109" s="6">
        <v>10</v>
      </c>
      <c r="M109" s="6">
        <f t="shared" si="31"/>
        <v>11</v>
      </c>
      <c r="N109" s="6">
        <v>1</v>
      </c>
      <c r="O109" s="6">
        <v>2</v>
      </c>
      <c r="P109" s="6">
        <f t="shared" si="32"/>
        <v>3</v>
      </c>
      <c r="Q109" s="6">
        <v>1</v>
      </c>
      <c r="R109" s="6">
        <v>1</v>
      </c>
      <c r="S109" s="6">
        <f t="shared" si="33"/>
        <v>2</v>
      </c>
      <c r="T109" s="6" t="s">
        <v>35</v>
      </c>
      <c r="U109" s="6" t="s">
        <v>35</v>
      </c>
      <c r="V109" s="6" t="str">
        <f t="shared" si="34"/>
        <v>0</v>
      </c>
      <c r="W109" s="6" t="s">
        <v>35</v>
      </c>
      <c r="X109" s="6" t="s">
        <v>35</v>
      </c>
      <c r="Y109" s="6" t="str">
        <f t="shared" si="35"/>
        <v>0</v>
      </c>
      <c r="Z109" s="6" t="s">
        <v>35</v>
      </c>
      <c r="AA109" s="6">
        <v>1</v>
      </c>
      <c r="AB109" s="6">
        <f t="shared" si="36"/>
        <v>1</v>
      </c>
      <c r="AC109" s="6" t="s">
        <v>35</v>
      </c>
      <c r="AD109" s="6">
        <v>1</v>
      </c>
      <c r="AE109" s="6">
        <f t="shared" si="37"/>
        <v>1</v>
      </c>
      <c r="AF109" s="6" t="s">
        <v>35</v>
      </c>
      <c r="AG109" s="6" t="s">
        <v>35</v>
      </c>
      <c r="AH109" s="6" t="str">
        <f t="shared" si="38"/>
        <v>0</v>
      </c>
      <c r="AI109" s="6" t="s">
        <v>35</v>
      </c>
      <c r="AJ109" s="6" t="s">
        <v>35</v>
      </c>
      <c r="AK109" s="6" t="str">
        <f t="shared" si="39"/>
        <v>0</v>
      </c>
      <c r="AL109" s="6" t="s">
        <v>35</v>
      </c>
      <c r="AM109" s="6" t="s">
        <v>35</v>
      </c>
      <c r="AN109" s="6" t="str">
        <f t="shared" si="40"/>
        <v>0</v>
      </c>
      <c r="AO109" s="6" t="s">
        <v>35</v>
      </c>
      <c r="AP109" s="6" t="s">
        <v>35</v>
      </c>
      <c r="AQ109" s="6" t="str">
        <f t="shared" si="41"/>
        <v>0</v>
      </c>
      <c r="AR109" s="6" t="s">
        <v>35</v>
      </c>
      <c r="AS109" s="6" t="s">
        <v>35</v>
      </c>
      <c r="AT109" s="6" t="str">
        <f t="shared" si="42"/>
        <v>0</v>
      </c>
      <c r="AU109" s="6" t="s">
        <v>35</v>
      </c>
      <c r="AV109" s="6" t="s">
        <v>35</v>
      </c>
      <c r="AW109" s="6" t="str">
        <f t="shared" si="43"/>
        <v>0</v>
      </c>
      <c r="AX109" s="6" t="s">
        <v>35</v>
      </c>
      <c r="AY109" s="6" t="s">
        <v>35</v>
      </c>
      <c r="AZ109" s="6" t="str">
        <f t="shared" si="44"/>
        <v>0</v>
      </c>
      <c r="BA109" s="6">
        <v>2</v>
      </c>
      <c r="BB109" s="6">
        <v>4</v>
      </c>
      <c r="BC109" s="6">
        <f t="shared" si="45"/>
        <v>6</v>
      </c>
      <c r="BD109" s="6" t="s">
        <v>35</v>
      </c>
      <c r="BE109" s="6" t="s">
        <v>35</v>
      </c>
      <c r="BF109" s="6" t="str">
        <f t="shared" si="46"/>
        <v>0</v>
      </c>
      <c r="BG109" s="6" t="s">
        <v>35</v>
      </c>
      <c r="BH109" s="6" t="s">
        <v>35</v>
      </c>
      <c r="BI109" s="6" t="str">
        <f t="shared" si="47"/>
        <v>0</v>
      </c>
      <c r="BJ109" s="6" t="s">
        <v>35</v>
      </c>
      <c r="BK109" s="6" t="s">
        <v>35</v>
      </c>
      <c r="BL109" s="6" t="str">
        <f t="shared" si="48"/>
        <v>0</v>
      </c>
      <c r="BM109" s="6" t="s">
        <v>35</v>
      </c>
      <c r="BN109" s="6" t="s">
        <v>35</v>
      </c>
      <c r="BO109" s="6" t="str">
        <f t="shared" si="49"/>
        <v>0</v>
      </c>
      <c r="BP109" s="6" t="s">
        <v>35</v>
      </c>
      <c r="BQ109" s="6" t="s">
        <v>35</v>
      </c>
      <c r="BR109" s="6" t="str">
        <f t="shared" si="50"/>
        <v>0</v>
      </c>
      <c r="BS109" s="6" t="s">
        <v>35</v>
      </c>
      <c r="BT109" s="6">
        <v>4</v>
      </c>
      <c r="BU109" s="6">
        <f t="shared" si="51"/>
        <v>4</v>
      </c>
      <c r="BV109" s="6" t="s">
        <v>35</v>
      </c>
      <c r="BW109" s="6" t="s">
        <v>35</v>
      </c>
      <c r="BX109" s="6" t="str">
        <f t="shared" si="52"/>
        <v>0</v>
      </c>
      <c r="BY109" s="6" t="s">
        <v>35</v>
      </c>
      <c r="BZ109" s="6" t="s">
        <v>35</v>
      </c>
      <c r="CA109" s="6" t="str">
        <f t="shared" si="53"/>
        <v>0</v>
      </c>
      <c r="CB109" s="6" t="s">
        <v>35</v>
      </c>
      <c r="CC109" s="6" t="s">
        <v>35</v>
      </c>
      <c r="CD109" s="6" t="str">
        <f t="shared" si="54"/>
        <v>0</v>
      </c>
      <c r="CE109" s="6" t="s">
        <v>35</v>
      </c>
      <c r="CF109" s="6" t="s">
        <v>35</v>
      </c>
      <c r="CG109" s="6" t="str">
        <f t="shared" si="55"/>
        <v>0</v>
      </c>
      <c r="CH109" s="6" t="s">
        <v>35</v>
      </c>
      <c r="CI109" s="6" t="s">
        <v>35</v>
      </c>
      <c r="CJ109" s="6" t="str">
        <f t="shared" si="56"/>
        <v>0</v>
      </c>
      <c r="CK109" s="6" t="s">
        <v>35</v>
      </c>
      <c r="CL109" s="6" t="s">
        <v>35</v>
      </c>
      <c r="CM109" s="6" t="str">
        <f t="shared" si="57"/>
        <v>0</v>
      </c>
      <c r="CN109" s="6" t="s">
        <v>35</v>
      </c>
      <c r="CO109" s="6">
        <v>2</v>
      </c>
      <c r="CP109" s="6">
        <f t="shared" si="58"/>
        <v>2</v>
      </c>
      <c r="CQ109" s="6">
        <v>8</v>
      </c>
      <c r="CR109" s="6">
        <v>32</v>
      </c>
      <c r="CS109" s="6">
        <f t="shared" si="59"/>
        <v>40</v>
      </c>
    </row>
    <row r="110" spans="1:97" s="183" customFormat="1" ht="12.75" hidden="1" customHeight="1">
      <c r="A110" s="45">
        <v>19</v>
      </c>
      <c r="B110" s="26" t="s">
        <v>219</v>
      </c>
      <c r="C110" s="27">
        <v>4258</v>
      </c>
      <c r="D110" s="28" t="s">
        <v>155</v>
      </c>
      <c r="E110" s="17">
        <v>10205</v>
      </c>
      <c r="F110" s="17">
        <v>1</v>
      </c>
      <c r="G110" s="6" t="s">
        <v>65</v>
      </c>
      <c r="H110" s="6" t="s">
        <v>35</v>
      </c>
      <c r="I110" s="6" t="s">
        <v>35</v>
      </c>
      <c r="J110" s="6" t="str">
        <f t="shared" si="30"/>
        <v>0</v>
      </c>
      <c r="K110" s="6" t="s">
        <v>35</v>
      </c>
      <c r="L110" s="6" t="s">
        <v>35</v>
      </c>
      <c r="M110" s="6" t="str">
        <f t="shared" si="31"/>
        <v>0</v>
      </c>
      <c r="N110" s="6" t="s">
        <v>35</v>
      </c>
      <c r="O110" s="6" t="s">
        <v>35</v>
      </c>
      <c r="P110" s="6" t="str">
        <f t="shared" si="32"/>
        <v>0</v>
      </c>
      <c r="Q110" s="6" t="s">
        <v>35</v>
      </c>
      <c r="R110" s="6" t="s">
        <v>35</v>
      </c>
      <c r="S110" s="6" t="str">
        <f t="shared" si="33"/>
        <v>0</v>
      </c>
      <c r="T110" s="6" t="s">
        <v>35</v>
      </c>
      <c r="U110" s="6" t="s">
        <v>35</v>
      </c>
      <c r="V110" s="6" t="str">
        <f t="shared" si="34"/>
        <v>0</v>
      </c>
      <c r="W110" s="6" t="s">
        <v>35</v>
      </c>
      <c r="X110" s="6" t="s">
        <v>35</v>
      </c>
      <c r="Y110" s="6" t="str">
        <f t="shared" si="35"/>
        <v>0</v>
      </c>
      <c r="Z110" s="6" t="s">
        <v>35</v>
      </c>
      <c r="AA110" s="6" t="s">
        <v>35</v>
      </c>
      <c r="AB110" s="6" t="str">
        <f t="shared" si="36"/>
        <v>0</v>
      </c>
      <c r="AC110" s="6" t="s">
        <v>35</v>
      </c>
      <c r="AD110" s="6" t="s">
        <v>35</v>
      </c>
      <c r="AE110" s="6" t="str">
        <f t="shared" si="37"/>
        <v>0</v>
      </c>
      <c r="AF110" s="6" t="s">
        <v>35</v>
      </c>
      <c r="AG110" s="6" t="s">
        <v>35</v>
      </c>
      <c r="AH110" s="6" t="str">
        <f t="shared" si="38"/>
        <v>0</v>
      </c>
      <c r="AI110" s="6" t="s">
        <v>35</v>
      </c>
      <c r="AJ110" s="6" t="s">
        <v>35</v>
      </c>
      <c r="AK110" s="6" t="str">
        <f t="shared" si="39"/>
        <v>0</v>
      </c>
      <c r="AL110" s="6" t="s">
        <v>35</v>
      </c>
      <c r="AM110" s="6" t="s">
        <v>35</v>
      </c>
      <c r="AN110" s="6" t="str">
        <f t="shared" si="40"/>
        <v>0</v>
      </c>
      <c r="AO110" s="6" t="s">
        <v>35</v>
      </c>
      <c r="AP110" s="6" t="s">
        <v>35</v>
      </c>
      <c r="AQ110" s="6" t="str">
        <f t="shared" si="41"/>
        <v>0</v>
      </c>
      <c r="AR110" s="6" t="s">
        <v>35</v>
      </c>
      <c r="AS110" s="6" t="s">
        <v>35</v>
      </c>
      <c r="AT110" s="6" t="str">
        <f t="shared" si="42"/>
        <v>0</v>
      </c>
      <c r="AU110" s="6" t="s">
        <v>35</v>
      </c>
      <c r="AV110" s="6" t="s">
        <v>35</v>
      </c>
      <c r="AW110" s="6" t="str">
        <f t="shared" si="43"/>
        <v>0</v>
      </c>
      <c r="AX110" s="6" t="s">
        <v>35</v>
      </c>
      <c r="AY110" s="6" t="s">
        <v>35</v>
      </c>
      <c r="AZ110" s="6" t="str">
        <f t="shared" si="44"/>
        <v>0</v>
      </c>
      <c r="BA110" s="6" t="s">
        <v>35</v>
      </c>
      <c r="BB110" s="6" t="s">
        <v>35</v>
      </c>
      <c r="BC110" s="6" t="str">
        <f t="shared" si="45"/>
        <v>0</v>
      </c>
      <c r="BD110" s="6" t="s">
        <v>35</v>
      </c>
      <c r="BE110" s="6" t="s">
        <v>35</v>
      </c>
      <c r="BF110" s="6" t="str">
        <f t="shared" si="46"/>
        <v>0</v>
      </c>
      <c r="BG110" s="6" t="s">
        <v>35</v>
      </c>
      <c r="BH110" s="6" t="s">
        <v>35</v>
      </c>
      <c r="BI110" s="6" t="str">
        <f t="shared" si="47"/>
        <v>0</v>
      </c>
      <c r="BJ110" s="6" t="s">
        <v>35</v>
      </c>
      <c r="BK110" s="6" t="s">
        <v>35</v>
      </c>
      <c r="BL110" s="6" t="str">
        <f t="shared" si="48"/>
        <v>0</v>
      </c>
      <c r="BM110" s="6" t="s">
        <v>35</v>
      </c>
      <c r="BN110" s="6" t="s">
        <v>35</v>
      </c>
      <c r="BO110" s="6" t="str">
        <f t="shared" si="49"/>
        <v>0</v>
      </c>
      <c r="BP110" s="6" t="s">
        <v>35</v>
      </c>
      <c r="BQ110" s="6" t="s">
        <v>35</v>
      </c>
      <c r="BR110" s="6" t="str">
        <f t="shared" si="50"/>
        <v>0</v>
      </c>
      <c r="BS110" s="6" t="s">
        <v>35</v>
      </c>
      <c r="BT110" s="6" t="s">
        <v>35</v>
      </c>
      <c r="BU110" s="6" t="str">
        <f t="shared" si="51"/>
        <v>0</v>
      </c>
      <c r="BV110" s="6" t="s">
        <v>35</v>
      </c>
      <c r="BW110" s="6" t="s">
        <v>35</v>
      </c>
      <c r="BX110" s="6" t="str">
        <f t="shared" si="52"/>
        <v>0</v>
      </c>
      <c r="BY110" s="6" t="s">
        <v>35</v>
      </c>
      <c r="BZ110" s="6" t="s">
        <v>35</v>
      </c>
      <c r="CA110" s="6" t="str">
        <f t="shared" si="53"/>
        <v>0</v>
      </c>
      <c r="CB110" s="6" t="s">
        <v>35</v>
      </c>
      <c r="CC110" s="6" t="s">
        <v>35</v>
      </c>
      <c r="CD110" s="6" t="str">
        <f t="shared" si="54"/>
        <v>0</v>
      </c>
      <c r="CE110" s="6" t="s">
        <v>35</v>
      </c>
      <c r="CF110" s="6" t="s">
        <v>35</v>
      </c>
      <c r="CG110" s="6" t="str">
        <f t="shared" si="55"/>
        <v>0</v>
      </c>
      <c r="CH110" s="6" t="s">
        <v>35</v>
      </c>
      <c r="CI110" s="6" t="s">
        <v>35</v>
      </c>
      <c r="CJ110" s="6" t="str">
        <f t="shared" si="56"/>
        <v>0</v>
      </c>
      <c r="CK110" s="6" t="s">
        <v>35</v>
      </c>
      <c r="CL110" s="6" t="s">
        <v>35</v>
      </c>
      <c r="CM110" s="6" t="str">
        <f t="shared" si="57"/>
        <v>0</v>
      </c>
      <c r="CN110" s="6" t="s">
        <v>35</v>
      </c>
      <c r="CO110" s="6" t="s">
        <v>35</v>
      </c>
      <c r="CP110" s="6" t="str">
        <f t="shared" si="58"/>
        <v>0</v>
      </c>
      <c r="CQ110" s="6" t="s">
        <v>35</v>
      </c>
      <c r="CR110" s="6" t="s">
        <v>35</v>
      </c>
      <c r="CS110" s="6" t="str">
        <f t="shared" si="59"/>
        <v>0</v>
      </c>
    </row>
    <row r="111" spans="1:97" s="183" customFormat="1" ht="12.75" hidden="1" customHeight="1">
      <c r="A111" s="45">
        <v>20</v>
      </c>
      <c r="B111" s="26" t="s">
        <v>220</v>
      </c>
      <c r="C111" s="27">
        <v>4461</v>
      </c>
      <c r="D111" s="28" t="s">
        <v>156</v>
      </c>
      <c r="E111" s="17">
        <v>10972</v>
      </c>
      <c r="F111" s="17">
        <v>1</v>
      </c>
      <c r="G111" s="6" t="s">
        <v>65</v>
      </c>
      <c r="H111" s="6" t="s">
        <v>35</v>
      </c>
      <c r="I111" s="6" t="s">
        <v>35</v>
      </c>
      <c r="J111" s="6" t="str">
        <f t="shared" si="30"/>
        <v>0</v>
      </c>
      <c r="K111" s="6" t="s">
        <v>35</v>
      </c>
      <c r="L111" s="6" t="s">
        <v>35</v>
      </c>
      <c r="M111" s="6" t="str">
        <f t="shared" si="31"/>
        <v>0</v>
      </c>
      <c r="N111" s="6" t="s">
        <v>35</v>
      </c>
      <c r="O111" s="6" t="s">
        <v>35</v>
      </c>
      <c r="P111" s="6" t="str">
        <f t="shared" si="32"/>
        <v>0</v>
      </c>
      <c r="Q111" s="6" t="s">
        <v>35</v>
      </c>
      <c r="R111" s="6" t="s">
        <v>35</v>
      </c>
      <c r="S111" s="6" t="str">
        <f t="shared" si="33"/>
        <v>0</v>
      </c>
      <c r="T111" s="6" t="s">
        <v>35</v>
      </c>
      <c r="U111" s="6" t="s">
        <v>35</v>
      </c>
      <c r="V111" s="6" t="str">
        <f t="shared" si="34"/>
        <v>0</v>
      </c>
      <c r="W111" s="6" t="s">
        <v>35</v>
      </c>
      <c r="X111" s="6" t="s">
        <v>35</v>
      </c>
      <c r="Y111" s="6" t="str">
        <f t="shared" si="35"/>
        <v>0</v>
      </c>
      <c r="Z111" s="6" t="s">
        <v>35</v>
      </c>
      <c r="AA111" s="6" t="s">
        <v>35</v>
      </c>
      <c r="AB111" s="6" t="str">
        <f t="shared" si="36"/>
        <v>0</v>
      </c>
      <c r="AC111" s="6" t="s">
        <v>35</v>
      </c>
      <c r="AD111" s="6" t="s">
        <v>35</v>
      </c>
      <c r="AE111" s="6" t="str">
        <f t="shared" si="37"/>
        <v>0</v>
      </c>
      <c r="AF111" s="6" t="s">
        <v>35</v>
      </c>
      <c r="AG111" s="6" t="s">
        <v>35</v>
      </c>
      <c r="AH111" s="6" t="str">
        <f t="shared" si="38"/>
        <v>0</v>
      </c>
      <c r="AI111" s="6" t="s">
        <v>35</v>
      </c>
      <c r="AJ111" s="6" t="s">
        <v>35</v>
      </c>
      <c r="AK111" s="6" t="str">
        <f t="shared" si="39"/>
        <v>0</v>
      </c>
      <c r="AL111" s="6" t="s">
        <v>35</v>
      </c>
      <c r="AM111" s="6" t="s">
        <v>35</v>
      </c>
      <c r="AN111" s="6" t="str">
        <f t="shared" si="40"/>
        <v>0</v>
      </c>
      <c r="AO111" s="6" t="s">
        <v>35</v>
      </c>
      <c r="AP111" s="6" t="s">
        <v>35</v>
      </c>
      <c r="AQ111" s="6" t="str">
        <f t="shared" si="41"/>
        <v>0</v>
      </c>
      <c r="AR111" s="6" t="s">
        <v>35</v>
      </c>
      <c r="AS111" s="6" t="s">
        <v>35</v>
      </c>
      <c r="AT111" s="6" t="str">
        <f t="shared" si="42"/>
        <v>0</v>
      </c>
      <c r="AU111" s="6" t="s">
        <v>35</v>
      </c>
      <c r="AV111" s="6" t="s">
        <v>35</v>
      </c>
      <c r="AW111" s="6" t="str">
        <f t="shared" si="43"/>
        <v>0</v>
      </c>
      <c r="AX111" s="6" t="s">
        <v>35</v>
      </c>
      <c r="AY111" s="6" t="s">
        <v>35</v>
      </c>
      <c r="AZ111" s="6" t="str">
        <f t="shared" si="44"/>
        <v>0</v>
      </c>
      <c r="BA111" s="6" t="s">
        <v>35</v>
      </c>
      <c r="BB111" s="6" t="s">
        <v>35</v>
      </c>
      <c r="BC111" s="6" t="str">
        <f t="shared" si="45"/>
        <v>0</v>
      </c>
      <c r="BD111" s="6" t="s">
        <v>35</v>
      </c>
      <c r="BE111" s="6" t="s">
        <v>35</v>
      </c>
      <c r="BF111" s="6" t="str">
        <f t="shared" si="46"/>
        <v>0</v>
      </c>
      <c r="BG111" s="6" t="s">
        <v>35</v>
      </c>
      <c r="BH111" s="6" t="s">
        <v>35</v>
      </c>
      <c r="BI111" s="6" t="str">
        <f t="shared" si="47"/>
        <v>0</v>
      </c>
      <c r="BJ111" s="6" t="s">
        <v>35</v>
      </c>
      <c r="BK111" s="6" t="s">
        <v>35</v>
      </c>
      <c r="BL111" s="6" t="str">
        <f t="shared" si="48"/>
        <v>0</v>
      </c>
      <c r="BM111" s="6" t="s">
        <v>35</v>
      </c>
      <c r="BN111" s="6" t="s">
        <v>35</v>
      </c>
      <c r="BO111" s="6" t="str">
        <f t="shared" si="49"/>
        <v>0</v>
      </c>
      <c r="BP111" s="6" t="s">
        <v>35</v>
      </c>
      <c r="BQ111" s="6" t="s">
        <v>35</v>
      </c>
      <c r="BR111" s="6" t="str">
        <f t="shared" si="50"/>
        <v>0</v>
      </c>
      <c r="BS111" s="6" t="s">
        <v>35</v>
      </c>
      <c r="BT111" s="6" t="s">
        <v>35</v>
      </c>
      <c r="BU111" s="6" t="str">
        <f t="shared" si="51"/>
        <v>0</v>
      </c>
      <c r="BV111" s="6" t="s">
        <v>35</v>
      </c>
      <c r="BW111" s="6" t="s">
        <v>35</v>
      </c>
      <c r="BX111" s="6" t="str">
        <f t="shared" si="52"/>
        <v>0</v>
      </c>
      <c r="BY111" s="6" t="s">
        <v>35</v>
      </c>
      <c r="BZ111" s="6" t="s">
        <v>35</v>
      </c>
      <c r="CA111" s="6" t="str">
        <f t="shared" si="53"/>
        <v>0</v>
      </c>
      <c r="CB111" s="6" t="s">
        <v>35</v>
      </c>
      <c r="CC111" s="6" t="s">
        <v>35</v>
      </c>
      <c r="CD111" s="6" t="str">
        <f t="shared" si="54"/>
        <v>0</v>
      </c>
      <c r="CE111" s="6" t="s">
        <v>35</v>
      </c>
      <c r="CF111" s="6" t="s">
        <v>35</v>
      </c>
      <c r="CG111" s="6" t="str">
        <f t="shared" si="55"/>
        <v>0</v>
      </c>
      <c r="CH111" s="6" t="s">
        <v>35</v>
      </c>
      <c r="CI111" s="6" t="s">
        <v>35</v>
      </c>
      <c r="CJ111" s="6" t="str">
        <f t="shared" si="56"/>
        <v>0</v>
      </c>
      <c r="CK111" s="6" t="s">
        <v>35</v>
      </c>
      <c r="CL111" s="6" t="s">
        <v>35</v>
      </c>
      <c r="CM111" s="6" t="str">
        <f t="shared" si="57"/>
        <v>0</v>
      </c>
      <c r="CN111" s="6" t="s">
        <v>35</v>
      </c>
      <c r="CO111" s="6" t="s">
        <v>35</v>
      </c>
      <c r="CP111" s="6" t="str">
        <f t="shared" si="58"/>
        <v>0</v>
      </c>
      <c r="CQ111" s="6" t="s">
        <v>35</v>
      </c>
      <c r="CR111" s="6" t="s">
        <v>35</v>
      </c>
      <c r="CS111" s="6" t="str">
        <f t="shared" si="59"/>
        <v>0</v>
      </c>
    </row>
    <row r="112" spans="1:97" s="183" customFormat="1" ht="12.75" customHeight="1">
      <c r="A112" s="45">
        <v>20</v>
      </c>
      <c r="B112" s="26" t="s">
        <v>220</v>
      </c>
      <c r="C112" s="27">
        <v>4671</v>
      </c>
      <c r="D112" s="28" t="s">
        <v>97</v>
      </c>
      <c r="E112" s="17">
        <v>17971</v>
      </c>
      <c r="F112" s="17">
        <v>1</v>
      </c>
      <c r="G112" s="6" t="s">
        <v>65</v>
      </c>
      <c r="H112" s="6">
        <v>2</v>
      </c>
      <c r="I112" s="6">
        <v>6</v>
      </c>
      <c r="J112" s="6">
        <f t="shared" si="30"/>
        <v>8</v>
      </c>
      <c r="K112" s="6">
        <v>1</v>
      </c>
      <c r="L112" s="6">
        <v>7</v>
      </c>
      <c r="M112" s="6">
        <f t="shared" si="31"/>
        <v>8</v>
      </c>
      <c r="N112" s="6">
        <v>3</v>
      </c>
      <c r="O112" s="6">
        <v>5</v>
      </c>
      <c r="P112" s="6">
        <f t="shared" si="32"/>
        <v>8</v>
      </c>
      <c r="Q112" s="6" t="s">
        <v>35</v>
      </c>
      <c r="R112" s="6">
        <v>3</v>
      </c>
      <c r="S112" s="6">
        <f t="shared" si="33"/>
        <v>3</v>
      </c>
      <c r="T112" s="6" t="s">
        <v>35</v>
      </c>
      <c r="U112" s="6" t="s">
        <v>35</v>
      </c>
      <c r="V112" s="6" t="str">
        <f t="shared" si="34"/>
        <v>0</v>
      </c>
      <c r="W112" s="6" t="s">
        <v>35</v>
      </c>
      <c r="X112" s="6" t="s">
        <v>35</v>
      </c>
      <c r="Y112" s="6" t="str">
        <f t="shared" si="35"/>
        <v>0</v>
      </c>
      <c r="Z112" s="6" t="s">
        <v>35</v>
      </c>
      <c r="AA112" s="6" t="s">
        <v>35</v>
      </c>
      <c r="AB112" s="6" t="str">
        <f t="shared" si="36"/>
        <v>0</v>
      </c>
      <c r="AC112" s="6">
        <v>1</v>
      </c>
      <c r="AD112" s="6">
        <v>4</v>
      </c>
      <c r="AE112" s="6">
        <f t="shared" si="37"/>
        <v>5</v>
      </c>
      <c r="AF112" s="6" t="s">
        <v>35</v>
      </c>
      <c r="AG112" s="6" t="s">
        <v>35</v>
      </c>
      <c r="AH112" s="6" t="str">
        <f t="shared" si="38"/>
        <v>0</v>
      </c>
      <c r="AI112" s="6" t="s">
        <v>35</v>
      </c>
      <c r="AJ112" s="6" t="s">
        <v>35</v>
      </c>
      <c r="AK112" s="6" t="str">
        <f t="shared" si="39"/>
        <v>0</v>
      </c>
      <c r="AL112" s="6" t="s">
        <v>35</v>
      </c>
      <c r="AM112" s="6" t="s">
        <v>35</v>
      </c>
      <c r="AN112" s="6" t="str">
        <f t="shared" si="40"/>
        <v>0</v>
      </c>
      <c r="AO112" s="6" t="s">
        <v>35</v>
      </c>
      <c r="AP112" s="6" t="s">
        <v>35</v>
      </c>
      <c r="AQ112" s="6" t="str">
        <f t="shared" si="41"/>
        <v>0</v>
      </c>
      <c r="AR112" s="6" t="s">
        <v>35</v>
      </c>
      <c r="AS112" s="6" t="s">
        <v>35</v>
      </c>
      <c r="AT112" s="6" t="str">
        <f t="shared" si="42"/>
        <v>0</v>
      </c>
      <c r="AU112" s="6" t="s">
        <v>35</v>
      </c>
      <c r="AV112" s="6" t="s">
        <v>35</v>
      </c>
      <c r="AW112" s="6" t="str">
        <f t="shared" si="43"/>
        <v>0</v>
      </c>
      <c r="AX112" s="6" t="s">
        <v>35</v>
      </c>
      <c r="AY112" s="6" t="s">
        <v>35</v>
      </c>
      <c r="AZ112" s="6" t="str">
        <f t="shared" si="44"/>
        <v>0</v>
      </c>
      <c r="BA112" s="6" t="s">
        <v>35</v>
      </c>
      <c r="BB112" s="6" t="s">
        <v>35</v>
      </c>
      <c r="BC112" s="6" t="str">
        <f t="shared" si="45"/>
        <v>0</v>
      </c>
      <c r="BD112" s="6" t="s">
        <v>35</v>
      </c>
      <c r="BE112" s="6" t="s">
        <v>35</v>
      </c>
      <c r="BF112" s="6" t="str">
        <f t="shared" si="46"/>
        <v>0</v>
      </c>
      <c r="BG112" s="6" t="s">
        <v>35</v>
      </c>
      <c r="BH112" s="6" t="s">
        <v>35</v>
      </c>
      <c r="BI112" s="6" t="str">
        <f t="shared" si="47"/>
        <v>0</v>
      </c>
      <c r="BJ112" s="6" t="s">
        <v>35</v>
      </c>
      <c r="BK112" s="6" t="s">
        <v>35</v>
      </c>
      <c r="BL112" s="6" t="str">
        <f t="shared" si="48"/>
        <v>0</v>
      </c>
      <c r="BM112" s="6" t="s">
        <v>35</v>
      </c>
      <c r="BN112" s="6" t="s">
        <v>35</v>
      </c>
      <c r="BO112" s="6" t="str">
        <f t="shared" si="49"/>
        <v>0</v>
      </c>
      <c r="BP112" s="6" t="s">
        <v>35</v>
      </c>
      <c r="BQ112" s="6" t="s">
        <v>35</v>
      </c>
      <c r="BR112" s="6" t="str">
        <f t="shared" si="50"/>
        <v>0</v>
      </c>
      <c r="BS112" s="6" t="s">
        <v>35</v>
      </c>
      <c r="BT112" s="6">
        <v>2</v>
      </c>
      <c r="BU112" s="6">
        <f t="shared" si="51"/>
        <v>2</v>
      </c>
      <c r="BV112" s="6" t="s">
        <v>35</v>
      </c>
      <c r="BW112" s="6" t="s">
        <v>35</v>
      </c>
      <c r="BX112" s="6" t="str">
        <f t="shared" si="52"/>
        <v>0</v>
      </c>
      <c r="BY112" s="6" t="s">
        <v>35</v>
      </c>
      <c r="BZ112" s="6" t="s">
        <v>35</v>
      </c>
      <c r="CA112" s="6" t="str">
        <f t="shared" si="53"/>
        <v>0</v>
      </c>
      <c r="CB112" s="6" t="s">
        <v>35</v>
      </c>
      <c r="CC112" s="6" t="s">
        <v>35</v>
      </c>
      <c r="CD112" s="6" t="str">
        <f t="shared" si="54"/>
        <v>0</v>
      </c>
      <c r="CE112" s="6" t="s">
        <v>35</v>
      </c>
      <c r="CF112" s="6" t="s">
        <v>35</v>
      </c>
      <c r="CG112" s="6" t="str">
        <f t="shared" si="55"/>
        <v>0</v>
      </c>
      <c r="CH112" s="6" t="s">
        <v>35</v>
      </c>
      <c r="CI112" s="6" t="s">
        <v>35</v>
      </c>
      <c r="CJ112" s="6" t="str">
        <f t="shared" si="56"/>
        <v>0</v>
      </c>
      <c r="CK112" s="6" t="s">
        <v>35</v>
      </c>
      <c r="CL112" s="6" t="s">
        <v>35</v>
      </c>
      <c r="CM112" s="6" t="str">
        <f t="shared" si="57"/>
        <v>0</v>
      </c>
      <c r="CN112" s="6">
        <v>1</v>
      </c>
      <c r="CO112" s="6">
        <v>5</v>
      </c>
      <c r="CP112" s="6">
        <f t="shared" si="58"/>
        <v>6</v>
      </c>
      <c r="CQ112" s="6">
        <v>8</v>
      </c>
      <c r="CR112" s="6">
        <v>32</v>
      </c>
      <c r="CS112" s="6">
        <f t="shared" si="59"/>
        <v>40</v>
      </c>
    </row>
    <row r="113" spans="1:97" s="183" customFormat="1" ht="12.75" customHeight="1">
      <c r="A113" s="45">
        <v>21</v>
      </c>
      <c r="B113" s="26" t="s">
        <v>213</v>
      </c>
      <c r="C113" s="27">
        <v>5002</v>
      </c>
      <c r="D113" s="28" t="s">
        <v>98</v>
      </c>
      <c r="E113" s="17">
        <v>17331</v>
      </c>
      <c r="F113" s="17">
        <v>1</v>
      </c>
      <c r="G113" s="6" t="s">
        <v>65</v>
      </c>
      <c r="H113" s="6">
        <v>2</v>
      </c>
      <c r="I113" s="6">
        <v>19</v>
      </c>
      <c r="J113" s="6">
        <f t="shared" si="30"/>
        <v>21</v>
      </c>
      <c r="K113" s="6">
        <v>3</v>
      </c>
      <c r="L113" s="6">
        <v>7</v>
      </c>
      <c r="M113" s="6">
        <f t="shared" si="31"/>
        <v>10</v>
      </c>
      <c r="N113" s="6">
        <v>2</v>
      </c>
      <c r="O113" s="6">
        <v>10</v>
      </c>
      <c r="P113" s="6">
        <f t="shared" si="32"/>
        <v>12</v>
      </c>
      <c r="Q113" s="6" t="s">
        <v>35</v>
      </c>
      <c r="R113" s="6" t="s">
        <v>35</v>
      </c>
      <c r="S113" s="6" t="str">
        <f t="shared" si="33"/>
        <v>0</v>
      </c>
      <c r="T113" s="6" t="s">
        <v>35</v>
      </c>
      <c r="U113" s="6" t="s">
        <v>35</v>
      </c>
      <c r="V113" s="6" t="str">
        <f t="shared" si="34"/>
        <v>0</v>
      </c>
      <c r="W113" s="6" t="s">
        <v>35</v>
      </c>
      <c r="X113" s="6" t="s">
        <v>35</v>
      </c>
      <c r="Y113" s="6" t="str">
        <f t="shared" si="35"/>
        <v>0</v>
      </c>
      <c r="Z113" s="6" t="s">
        <v>35</v>
      </c>
      <c r="AA113" s="6" t="s">
        <v>35</v>
      </c>
      <c r="AB113" s="6" t="str">
        <f t="shared" si="36"/>
        <v>0</v>
      </c>
      <c r="AC113" s="6" t="s">
        <v>35</v>
      </c>
      <c r="AD113" s="6" t="s">
        <v>35</v>
      </c>
      <c r="AE113" s="6" t="str">
        <f t="shared" si="37"/>
        <v>0</v>
      </c>
      <c r="AF113" s="6" t="s">
        <v>35</v>
      </c>
      <c r="AG113" s="6" t="s">
        <v>35</v>
      </c>
      <c r="AH113" s="6" t="str">
        <f t="shared" si="38"/>
        <v>0</v>
      </c>
      <c r="AI113" s="6" t="s">
        <v>35</v>
      </c>
      <c r="AJ113" s="6" t="s">
        <v>35</v>
      </c>
      <c r="AK113" s="6" t="str">
        <f t="shared" si="39"/>
        <v>0</v>
      </c>
      <c r="AL113" s="6" t="s">
        <v>35</v>
      </c>
      <c r="AM113" s="6" t="s">
        <v>35</v>
      </c>
      <c r="AN113" s="6" t="str">
        <f t="shared" si="40"/>
        <v>0</v>
      </c>
      <c r="AO113" s="6" t="s">
        <v>35</v>
      </c>
      <c r="AP113" s="6" t="s">
        <v>35</v>
      </c>
      <c r="AQ113" s="6" t="str">
        <f t="shared" si="41"/>
        <v>0</v>
      </c>
      <c r="AR113" s="6" t="s">
        <v>35</v>
      </c>
      <c r="AS113" s="6" t="s">
        <v>35</v>
      </c>
      <c r="AT113" s="6" t="str">
        <f t="shared" si="42"/>
        <v>0</v>
      </c>
      <c r="AU113" s="6" t="s">
        <v>35</v>
      </c>
      <c r="AV113" s="6" t="s">
        <v>35</v>
      </c>
      <c r="AW113" s="6" t="str">
        <f t="shared" si="43"/>
        <v>0</v>
      </c>
      <c r="AX113" s="6" t="s">
        <v>35</v>
      </c>
      <c r="AY113" s="6" t="s">
        <v>35</v>
      </c>
      <c r="AZ113" s="6" t="str">
        <f t="shared" si="44"/>
        <v>0</v>
      </c>
      <c r="BA113" s="6" t="s">
        <v>35</v>
      </c>
      <c r="BB113" s="6" t="s">
        <v>35</v>
      </c>
      <c r="BC113" s="6" t="str">
        <f t="shared" si="45"/>
        <v>0</v>
      </c>
      <c r="BD113" s="6" t="s">
        <v>35</v>
      </c>
      <c r="BE113" s="6" t="s">
        <v>35</v>
      </c>
      <c r="BF113" s="6" t="str">
        <f t="shared" si="46"/>
        <v>0</v>
      </c>
      <c r="BG113" s="6" t="s">
        <v>35</v>
      </c>
      <c r="BH113" s="6" t="s">
        <v>35</v>
      </c>
      <c r="BI113" s="6" t="str">
        <f t="shared" si="47"/>
        <v>0</v>
      </c>
      <c r="BJ113" s="6" t="s">
        <v>35</v>
      </c>
      <c r="BK113" s="6" t="s">
        <v>35</v>
      </c>
      <c r="BL113" s="6" t="str">
        <f t="shared" si="48"/>
        <v>0</v>
      </c>
      <c r="BM113" s="6" t="s">
        <v>35</v>
      </c>
      <c r="BN113" s="6" t="s">
        <v>35</v>
      </c>
      <c r="BO113" s="6" t="str">
        <f t="shared" si="49"/>
        <v>0</v>
      </c>
      <c r="BP113" s="6" t="s">
        <v>35</v>
      </c>
      <c r="BQ113" s="6" t="s">
        <v>35</v>
      </c>
      <c r="BR113" s="6" t="str">
        <f t="shared" si="50"/>
        <v>0</v>
      </c>
      <c r="BS113" s="6" t="s">
        <v>35</v>
      </c>
      <c r="BT113" s="6" t="s">
        <v>35</v>
      </c>
      <c r="BU113" s="6" t="str">
        <f t="shared" si="51"/>
        <v>0</v>
      </c>
      <c r="BV113" s="6" t="s">
        <v>35</v>
      </c>
      <c r="BW113" s="6">
        <v>7</v>
      </c>
      <c r="BX113" s="6">
        <f t="shared" si="52"/>
        <v>7</v>
      </c>
      <c r="BY113" s="6" t="s">
        <v>35</v>
      </c>
      <c r="BZ113" s="6" t="s">
        <v>35</v>
      </c>
      <c r="CA113" s="6" t="str">
        <f t="shared" si="53"/>
        <v>0</v>
      </c>
      <c r="CB113" s="6" t="s">
        <v>35</v>
      </c>
      <c r="CC113" s="6" t="s">
        <v>35</v>
      </c>
      <c r="CD113" s="6" t="str">
        <f t="shared" si="54"/>
        <v>0</v>
      </c>
      <c r="CE113" s="6" t="s">
        <v>35</v>
      </c>
      <c r="CF113" s="6" t="s">
        <v>35</v>
      </c>
      <c r="CG113" s="6" t="str">
        <f t="shared" si="55"/>
        <v>0</v>
      </c>
      <c r="CH113" s="6" t="s">
        <v>35</v>
      </c>
      <c r="CI113" s="6" t="s">
        <v>35</v>
      </c>
      <c r="CJ113" s="6" t="str">
        <f t="shared" si="56"/>
        <v>0</v>
      </c>
      <c r="CK113" s="6" t="s">
        <v>35</v>
      </c>
      <c r="CL113" s="6" t="s">
        <v>35</v>
      </c>
      <c r="CM113" s="6" t="str">
        <f t="shared" si="57"/>
        <v>0</v>
      </c>
      <c r="CN113" s="6" t="s">
        <v>35</v>
      </c>
      <c r="CO113" s="6" t="s">
        <v>35</v>
      </c>
      <c r="CP113" s="6" t="str">
        <f t="shared" si="58"/>
        <v>0</v>
      </c>
      <c r="CQ113" s="6">
        <v>7</v>
      </c>
      <c r="CR113" s="6">
        <v>43</v>
      </c>
      <c r="CS113" s="6">
        <f t="shared" si="59"/>
        <v>50</v>
      </c>
    </row>
    <row r="114" spans="1:97" s="183" customFormat="1" ht="12.75" customHeight="1">
      <c r="A114" s="45">
        <v>21</v>
      </c>
      <c r="B114" s="26" t="s">
        <v>213</v>
      </c>
      <c r="C114" s="27">
        <v>5113</v>
      </c>
      <c r="D114" s="28" t="s">
        <v>99</v>
      </c>
      <c r="E114" s="17">
        <v>14556</v>
      </c>
      <c r="F114" s="17">
        <v>1</v>
      </c>
      <c r="G114" s="6" t="s">
        <v>65</v>
      </c>
      <c r="H114" s="6">
        <v>3</v>
      </c>
      <c r="I114" s="6">
        <v>12</v>
      </c>
      <c r="J114" s="6">
        <f t="shared" si="30"/>
        <v>15</v>
      </c>
      <c r="K114" s="6">
        <v>1</v>
      </c>
      <c r="L114" s="6">
        <v>10</v>
      </c>
      <c r="M114" s="6">
        <f t="shared" si="31"/>
        <v>11</v>
      </c>
      <c r="N114" s="6">
        <v>3</v>
      </c>
      <c r="O114" s="6">
        <v>4</v>
      </c>
      <c r="P114" s="6">
        <f t="shared" si="32"/>
        <v>7</v>
      </c>
      <c r="Q114" s="6" t="s">
        <v>35</v>
      </c>
      <c r="R114" s="6" t="s">
        <v>35</v>
      </c>
      <c r="S114" s="6" t="str">
        <f t="shared" si="33"/>
        <v>0</v>
      </c>
      <c r="T114" s="6" t="s">
        <v>35</v>
      </c>
      <c r="U114" s="6" t="s">
        <v>35</v>
      </c>
      <c r="V114" s="6" t="str">
        <f t="shared" si="34"/>
        <v>0</v>
      </c>
      <c r="W114" s="6" t="s">
        <v>35</v>
      </c>
      <c r="X114" s="6" t="s">
        <v>35</v>
      </c>
      <c r="Y114" s="6" t="str">
        <f t="shared" si="35"/>
        <v>0</v>
      </c>
      <c r="Z114" s="6" t="s">
        <v>35</v>
      </c>
      <c r="AA114" s="6" t="s">
        <v>35</v>
      </c>
      <c r="AB114" s="6" t="str">
        <f t="shared" si="36"/>
        <v>0</v>
      </c>
      <c r="AC114" s="6" t="s">
        <v>35</v>
      </c>
      <c r="AD114" s="6" t="s">
        <v>35</v>
      </c>
      <c r="AE114" s="6" t="str">
        <f t="shared" si="37"/>
        <v>0</v>
      </c>
      <c r="AF114" s="6" t="s">
        <v>35</v>
      </c>
      <c r="AG114" s="6" t="s">
        <v>35</v>
      </c>
      <c r="AH114" s="6" t="str">
        <f t="shared" si="38"/>
        <v>0</v>
      </c>
      <c r="AI114" s="6" t="s">
        <v>35</v>
      </c>
      <c r="AJ114" s="6" t="s">
        <v>35</v>
      </c>
      <c r="AK114" s="6" t="str">
        <f t="shared" si="39"/>
        <v>0</v>
      </c>
      <c r="AL114" s="6" t="s">
        <v>35</v>
      </c>
      <c r="AM114" s="6" t="s">
        <v>35</v>
      </c>
      <c r="AN114" s="6" t="str">
        <f t="shared" si="40"/>
        <v>0</v>
      </c>
      <c r="AO114" s="6" t="s">
        <v>35</v>
      </c>
      <c r="AP114" s="6" t="s">
        <v>35</v>
      </c>
      <c r="AQ114" s="6" t="str">
        <f t="shared" si="41"/>
        <v>0</v>
      </c>
      <c r="AR114" s="6" t="s">
        <v>35</v>
      </c>
      <c r="AS114" s="6" t="s">
        <v>35</v>
      </c>
      <c r="AT114" s="6" t="str">
        <f t="shared" si="42"/>
        <v>0</v>
      </c>
      <c r="AU114" s="6" t="s">
        <v>35</v>
      </c>
      <c r="AV114" s="6" t="s">
        <v>35</v>
      </c>
      <c r="AW114" s="6" t="str">
        <f t="shared" si="43"/>
        <v>0</v>
      </c>
      <c r="AX114" s="6" t="s">
        <v>35</v>
      </c>
      <c r="AY114" s="6" t="s">
        <v>35</v>
      </c>
      <c r="AZ114" s="6" t="str">
        <f t="shared" si="44"/>
        <v>0</v>
      </c>
      <c r="BA114" s="6" t="s">
        <v>35</v>
      </c>
      <c r="BB114" s="6" t="s">
        <v>35</v>
      </c>
      <c r="BC114" s="6" t="str">
        <f t="shared" si="45"/>
        <v>0</v>
      </c>
      <c r="BD114" s="6" t="s">
        <v>35</v>
      </c>
      <c r="BE114" s="6" t="s">
        <v>35</v>
      </c>
      <c r="BF114" s="6" t="str">
        <f t="shared" si="46"/>
        <v>0</v>
      </c>
      <c r="BG114" s="6" t="s">
        <v>35</v>
      </c>
      <c r="BH114" s="6" t="s">
        <v>35</v>
      </c>
      <c r="BI114" s="6" t="str">
        <f t="shared" si="47"/>
        <v>0</v>
      </c>
      <c r="BJ114" s="6" t="s">
        <v>35</v>
      </c>
      <c r="BK114" s="6" t="s">
        <v>35</v>
      </c>
      <c r="BL114" s="6" t="str">
        <f t="shared" si="48"/>
        <v>0</v>
      </c>
      <c r="BM114" s="6" t="s">
        <v>35</v>
      </c>
      <c r="BN114" s="6" t="s">
        <v>35</v>
      </c>
      <c r="BO114" s="6" t="str">
        <f t="shared" si="49"/>
        <v>0</v>
      </c>
      <c r="BP114" s="6" t="s">
        <v>35</v>
      </c>
      <c r="BQ114" s="6" t="s">
        <v>35</v>
      </c>
      <c r="BR114" s="6" t="str">
        <f t="shared" si="50"/>
        <v>0</v>
      </c>
      <c r="BS114" s="6" t="s">
        <v>35</v>
      </c>
      <c r="BT114" s="6">
        <v>1</v>
      </c>
      <c r="BU114" s="6">
        <f t="shared" si="51"/>
        <v>1</v>
      </c>
      <c r="BV114" s="6" t="s">
        <v>35</v>
      </c>
      <c r="BW114" s="6">
        <v>6</v>
      </c>
      <c r="BX114" s="6">
        <f t="shared" si="52"/>
        <v>6</v>
      </c>
      <c r="BY114" s="6" t="s">
        <v>35</v>
      </c>
      <c r="BZ114" s="6" t="s">
        <v>35</v>
      </c>
      <c r="CA114" s="6" t="str">
        <f t="shared" si="53"/>
        <v>0</v>
      </c>
      <c r="CB114" s="6" t="s">
        <v>35</v>
      </c>
      <c r="CC114" s="6" t="s">
        <v>35</v>
      </c>
      <c r="CD114" s="6" t="str">
        <f t="shared" si="54"/>
        <v>0</v>
      </c>
      <c r="CE114" s="6" t="s">
        <v>35</v>
      </c>
      <c r="CF114" s="6" t="s">
        <v>35</v>
      </c>
      <c r="CG114" s="6" t="str">
        <f t="shared" si="55"/>
        <v>0</v>
      </c>
      <c r="CH114" s="6" t="s">
        <v>35</v>
      </c>
      <c r="CI114" s="6" t="s">
        <v>35</v>
      </c>
      <c r="CJ114" s="6" t="str">
        <f t="shared" si="56"/>
        <v>0</v>
      </c>
      <c r="CK114" s="6" t="s">
        <v>35</v>
      </c>
      <c r="CL114" s="6" t="s">
        <v>35</v>
      </c>
      <c r="CM114" s="6" t="str">
        <f t="shared" si="57"/>
        <v>0</v>
      </c>
      <c r="CN114" s="6" t="s">
        <v>35</v>
      </c>
      <c r="CO114" s="6" t="s">
        <v>35</v>
      </c>
      <c r="CP114" s="6" t="str">
        <f t="shared" si="58"/>
        <v>0</v>
      </c>
      <c r="CQ114" s="6">
        <v>7</v>
      </c>
      <c r="CR114" s="6">
        <v>33</v>
      </c>
      <c r="CS114" s="6">
        <f t="shared" si="59"/>
        <v>40</v>
      </c>
    </row>
    <row r="115" spans="1:97" s="183" customFormat="1" ht="12.75" customHeight="1">
      <c r="A115" s="45">
        <v>22</v>
      </c>
      <c r="B115" s="26" t="s">
        <v>204</v>
      </c>
      <c r="C115" s="27">
        <v>5589</v>
      </c>
      <c r="D115" s="28" t="s">
        <v>100</v>
      </c>
      <c r="E115" s="17">
        <v>10682</v>
      </c>
      <c r="F115" s="17">
        <v>1</v>
      </c>
      <c r="G115" s="6" t="s">
        <v>65</v>
      </c>
      <c r="H115" s="6">
        <v>1</v>
      </c>
      <c r="I115" s="6">
        <v>32</v>
      </c>
      <c r="J115" s="6">
        <f t="shared" si="30"/>
        <v>33</v>
      </c>
      <c r="K115" s="6">
        <v>4</v>
      </c>
      <c r="L115" s="6">
        <v>6</v>
      </c>
      <c r="M115" s="6">
        <f t="shared" si="31"/>
        <v>10</v>
      </c>
      <c r="N115" s="6">
        <v>8</v>
      </c>
      <c r="O115" s="6">
        <v>24</v>
      </c>
      <c r="P115" s="6">
        <f t="shared" si="32"/>
        <v>32</v>
      </c>
      <c r="Q115" s="6" t="s">
        <v>35</v>
      </c>
      <c r="R115" s="6" t="s">
        <v>35</v>
      </c>
      <c r="S115" s="6" t="str">
        <f t="shared" si="33"/>
        <v>0</v>
      </c>
      <c r="T115" s="6" t="s">
        <v>35</v>
      </c>
      <c r="U115" s="6" t="s">
        <v>35</v>
      </c>
      <c r="V115" s="6" t="str">
        <f t="shared" si="34"/>
        <v>0</v>
      </c>
      <c r="W115" s="6">
        <v>5</v>
      </c>
      <c r="X115" s="6">
        <v>5</v>
      </c>
      <c r="Y115" s="6">
        <f t="shared" si="35"/>
        <v>10</v>
      </c>
      <c r="Z115" s="6" t="s">
        <v>35</v>
      </c>
      <c r="AA115" s="6" t="s">
        <v>35</v>
      </c>
      <c r="AB115" s="6" t="str">
        <f t="shared" si="36"/>
        <v>0</v>
      </c>
      <c r="AC115" s="6" t="s">
        <v>35</v>
      </c>
      <c r="AD115" s="6" t="s">
        <v>35</v>
      </c>
      <c r="AE115" s="6" t="str">
        <f t="shared" si="37"/>
        <v>0</v>
      </c>
      <c r="AF115" s="6" t="s">
        <v>35</v>
      </c>
      <c r="AG115" s="6" t="s">
        <v>35</v>
      </c>
      <c r="AH115" s="6" t="str">
        <f t="shared" si="38"/>
        <v>0</v>
      </c>
      <c r="AI115" s="6" t="s">
        <v>35</v>
      </c>
      <c r="AJ115" s="6" t="s">
        <v>35</v>
      </c>
      <c r="AK115" s="6" t="str">
        <f t="shared" si="39"/>
        <v>0</v>
      </c>
      <c r="AL115" s="6" t="s">
        <v>35</v>
      </c>
      <c r="AM115" s="6" t="s">
        <v>35</v>
      </c>
      <c r="AN115" s="6" t="str">
        <f t="shared" si="40"/>
        <v>0</v>
      </c>
      <c r="AO115" s="6" t="s">
        <v>35</v>
      </c>
      <c r="AP115" s="6" t="s">
        <v>35</v>
      </c>
      <c r="AQ115" s="6" t="str">
        <f t="shared" si="41"/>
        <v>0</v>
      </c>
      <c r="AR115" s="6" t="s">
        <v>35</v>
      </c>
      <c r="AS115" s="6" t="s">
        <v>35</v>
      </c>
      <c r="AT115" s="6" t="str">
        <f t="shared" si="42"/>
        <v>0</v>
      </c>
      <c r="AU115" s="6" t="s">
        <v>35</v>
      </c>
      <c r="AV115" s="6" t="s">
        <v>35</v>
      </c>
      <c r="AW115" s="6" t="str">
        <f t="shared" si="43"/>
        <v>0</v>
      </c>
      <c r="AX115" s="6" t="s">
        <v>35</v>
      </c>
      <c r="AY115" s="6" t="s">
        <v>35</v>
      </c>
      <c r="AZ115" s="6" t="str">
        <f t="shared" si="44"/>
        <v>0</v>
      </c>
      <c r="BA115" s="6" t="s">
        <v>35</v>
      </c>
      <c r="BB115" s="6" t="s">
        <v>35</v>
      </c>
      <c r="BC115" s="6" t="str">
        <f t="shared" si="45"/>
        <v>0</v>
      </c>
      <c r="BD115" s="6" t="s">
        <v>35</v>
      </c>
      <c r="BE115" s="6" t="s">
        <v>35</v>
      </c>
      <c r="BF115" s="6" t="str">
        <f t="shared" si="46"/>
        <v>0</v>
      </c>
      <c r="BG115" s="6" t="s">
        <v>35</v>
      </c>
      <c r="BH115" s="6" t="s">
        <v>35</v>
      </c>
      <c r="BI115" s="6" t="str">
        <f t="shared" si="47"/>
        <v>0</v>
      </c>
      <c r="BJ115" s="6" t="s">
        <v>35</v>
      </c>
      <c r="BK115" s="6" t="s">
        <v>35</v>
      </c>
      <c r="BL115" s="6" t="str">
        <f t="shared" si="48"/>
        <v>0</v>
      </c>
      <c r="BM115" s="6" t="s">
        <v>35</v>
      </c>
      <c r="BN115" s="6" t="s">
        <v>35</v>
      </c>
      <c r="BO115" s="6" t="str">
        <f t="shared" si="49"/>
        <v>0</v>
      </c>
      <c r="BP115" s="6" t="s">
        <v>35</v>
      </c>
      <c r="BQ115" s="6" t="s">
        <v>35</v>
      </c>
      <c r="BR115" s="6" t="str">
        <f t="shared" si="50"/>
        <v>0</v>
      </c>
      <c r="BS115" s="6" t="s">
        <v>35</v>
      </c>
      <c r="BT115" s="6" t="s">
        <v>35</v>
      </c>
      <c r="BU115" s="6" t="str">
        <f t="shared" si="51"/>
        <v>0</v>
      </c>
      <c r="BV115" s="6" t="s">
        <v>35</v>
      </c>
      <c r="BW115" s="6" t="s">
        <v>35</v>
      </c>
      <c r="BX115" s="6" t="str">
        <f t="shared" si="52"/>
        <v>0</v>
      </c>
      <c r="BY115" s="6" t="s">
        <v>35</v>
      </c>
      <c r="BZ115" s="6" t="s">
        <v>35</v>
      </c>
      <c r="CA115" s="6" t="str">
        <f t="shared" si="53"/>
        <v>0</v>
      </c>
      <c r="CB115" s="6" t="s">
        <v>35</v>
      </c>
      <c r="CC115" s="6" t="s">
        <v>35</v>
      </c>
      <c r="CD115" s="6" t="str">
        <f t="shared" si="54"/>
        <v>0</v>
      </c>
      <c r="CE115" s="6" t="s">
        <v>35</v>
      </c>
      <c r="CF115" s="6" t="s">
        <v>35</v>
      </c>
      <c r="CG115" s="6" t="str">
        <f t="shared" si="55"/>
        <v>0</v>
      </c>
      <c r="CH115" s="6" t="s">
        <v>35</v>
      </c>
      <c r="CI115" s="6" t="s">
        <v>35</v>
      </c>
      <c r="CJ115" s="6" t="str">
        <f t="shared" si="56"/>
        <v>0</v>
      </c>
      <c r="CK115" s="6" t="s">
        <v>35</v>
      </c>
      <c r="CL115" s="6" t="s">
        <v>35</v>
      </c>
      <c r="CM115" s="6" t="str">
        <f t="shared" si="57"/>
        <v>0</v>
      </c>
      <c r="CN115" s="6" t="s">
        <v>35</v>
      </c>
      <c r="CO115" s="6" t="s">
        <v>35</v>
      </c>
      <c r="CP115" s="6" t="str">
        <f t="shared" si="58"/>
        <v>0</v>
      </c>
      <c r="CQ115" s="6">
        <v>18</v>
      </c>
      <c r="CR115" s="6">
        <v>67</v>
      </c>
      <c r="CS115" s="6">
        <f t="shared" si="59"/>
        <v>85</v>
      </c>
    </row>
    <row r="116" spans="1:97" s="183" customFormat="1" ht="12.75" customHeight="1">
      <c r="A116" s="45">
        <v>22</v>
      </c>
      <c r="B116" s="26" t="s">
        <v>204</v>
      </c>
      <c r="C116" s="27">
        <v>5590</v>
      </c>
      <c r="D116" s="28" t="s">
        <v>101</v>
      </c>
      <c r="E116" s="17">
        <v>15826</v>
      </c>
      <c r="F116" s="17">
        <v>1</v>
      </c>
      <c r="G116" s="6" t="s">
        <v>65</v>
      </c>
      <c r="H116" s="6">
        <v>5</v>
      </c>
      <c r="I116" s="6">
        <v>21</v>
      </c>
      <c r="J116" s="6">
        <f t="shared" si="30"/>
        <v>26</v>
      </c>
      <c r="K116" s="6" t="s">
        <v>35</v>
      </c>
      <c r="L116" s="6" t="s">
        <v>35</v>
      </c>
      <c r="M116" s="6" t="str">
        <f t="shared" si="31"/>
        <v>0</v>
      </c>
      <c r="N116" s="6">
        <v>7</v>
      </c>
      <c r="O116" s="6">
        <v>9</v>
      </c>
      <c r="P116" s="6">
        <f t="shared" si="32"/>
        <v>16</v>
      </c>
      <c r="Q116" s="6" t="s">
        <v>35</v>
      </c>
      <c r="R116" s="6" t="s">
        <v>35</v>
      </c>
      <c r="S116" s="6" t="str">
        <f t="shared" si="33"/>
        <v>0</v>
      </c>
      <c r="T116" s="6" t="s">
        <v>35</v>
      </c>
      <c r="U116" s="6" t="s">
        <v>35</v>
      </c>
      <c r="V116" s="6" t="str">
        <f t="shared" si="34"/>
        <v>0</v>
      </c>
      <c r="W116" s="6">
        <v>5</v>
      </c>
      <c r="X116" s="6">
        <v>23</v>
      </c>
      <c r="Y116" s="6">
        <f t="shared" si="35"/>
        <v>28</v>
      </c>
      <c r="Z116" s="6" t="s">
        <v>35</v>
      </c>
      <c r="AA116" s="6" t="s">
        <v>35</v>
      </c>
      <c r="AB116" s="6" t="str">
        <f t="shared" si="36"/>
        <v>0</v>
      </c>
      <c r="AC116" s="6" t="s">
        <v>35</v>
      </c>
      <c r="AD116" s="6" t="s">
        <v>35</v>
      </c>
      <c r="AE116" s="6" t="str">
        <f t="shared" si="37"/>
        <v>0</v>
      </c>
      <c r="AF116" s="6" t="s">
        <v>35</v>
      </c>
      <c r="AG116" s="6" t="s">
        <v>35</v>
      </c>
      <c r="AH116" s="6" t="str">
        <f t="shared" si="38"/>
        <v>0</v>
      </c>
      <c r="AI116" s="6" t="s">
        <v>35</v>
      </c>
      <c r="AJ116" s="6" t="s">
        <v>35</v>
      </c>
      <c r="AK116" s="6" t="str">
        <f t="shared" si="39"/>
        <v>0</v>
      </c>
      <c r="AL116" s="6" t="s">
        <v>35</v>
      </c>
      <c r="AM116" s="6" t="s">
        <v>35</v>
      </c>
      <c r="AN116" s="6" t="str">
        <f t="shared" si="40"/>
        <v>0</v>
      </c>
      <c r="AO116" s="6" t="s">
        <v>35</v>
      </c>
      <c r="AP116" s="6" t="s">
        <v>35</v>
      </c>
      <c r="AQ116" s="6" t="str">
        <f t="shared" si="41"/>
        <v>0</v>
      </c>
      <c r="AR116" s="6" t="s">
        <v>35</v>
      </c>
      <c r="AS116" s="6" t="s">
        <v>35</v>
      </c>
      <c r="AT116" s="6" t="str">
        <f t="shared" si="42"/>
        <v>0</v>
      </c>
      <c r="AU116" s="6" t="s">
        <v>35</v>
      </c>
      <c r="AV116" s="6" t="s">
        <v>35</v>
      </c>
      <c r="AW116" s="6" t="str">
        <f t="shared" si="43"/>
        <v>0</v>
      </c>
      <c r="AX116" s="6" t="s">
        <v>35</v>
      </c>
      <c r="AY116" s="6" t="s">
        <v>35</v>
      </c>
      <c r="AZ116" s="6" t="str">
        <f t="shared" si="44"/>
        <v>0</v>
      </c>
      <c r="BA116" s="6">
        <v>6</v>
      </c>
      <c r="BB116" s="6">
        <v>3</v>
      </c>
      <c r="BC116" s="6">
        <f t="shared" si="45"/>
        <v>9</v>
      </c>
      <c r="BD116" s="6" t="s">
        <v>35</v>
      </c>
      <c r="BE116" s="6" t="s">
        <v>35</v>
      </c>
      <c r="BF116" s="6" t="str">
        <f t="shared" si="46"/>
        <v>0</v>
      </c>
      <c r="BG116" s="6" t="s">
        <v>35</v>
      </c>
      <c r="BH116" s="6" t="s">
        <v>35</v>
      </c>
      <c r="BI116" s="6" t="str">
        <f t="shared" si="47"/>
        <v>0</v>
      </c>
      <c r="BJ116" s="6" t="s">
        <v>35</v>
      </c>
      <c r="BK116" s="6" t="s">
        <v>35</v>
      </c>
      <c r="BL116" s="6" t="str">
        <f t="shared" si="48"/>
        <v>0</v>
      </c>
      <c r="BM116" s="6" t="s">
        <v>35</v>
      </c>
      <c r="BN116" s="6" t="s">
        <v>35</v>
      </c>
      <c r="BO116" s="6" t="str">
        <f t="shared" si="49"/>
        <v>0</v>
      </c>
      <c r="BP116" s="6" t="s">
        <v>35</v>
      </c>
      <c r="BQ116" s="6" t="s">
        <v>35</v>
      </c>
      <c r="BR116" s="6" t="str">
        <f t="shared" si="50"/>
        <v>0</v>
      </c>
      <c r="BS116" s="6" t="s">
        <v>35</v>
      </c>
      <c r="BT116" s="6" t="s">
        <v>35</v>
      </c>
      <c r="BU116" s="6" t="str">
        <f t="shared" si="51"/>
        <v>0</v>
      </c>
      <c r="BV116" s="6" t="s">
        <v>35</v>
      </c>
      <c r="BW116" s="6" t="s">
        <v>35</v>
      </c>
      <c r="BX116" s="6" t="str">
        <f t="shared" si="52"/>
        <v>0</v>
      </c>
      <c r="BY116" s="6" t="s">
        <v>35</v>
      </c>
      <c r="BZ116" s="6" t="s">
        <v>35</v>
      </c>
      <c r="CA116" s="6" t="str">
        <f t="shared" si="53"/>
        <v>0</v>
      </c>
      <c r="CB116" s="6" t="s">
        <v>35</v>
      </c>
      <c r="CC116" s="6" t="s">
        <v>35</v>
      </c>
      <c r="CD116" s="6" t="str">
        <f t="shared" si="54"/>
        <v>0</v>
      </c>
      <c r="CE116" s="6" t="s">
        <v>35</v>
      </c>
      <c r="CF116" s="6" t="s">
        <v>35</v>
      </c>
      <c r="CG116" s="6" t="str">
        <f t="shared" si="55"/>
        <v>0</v>
      </c>
      <c r="CH116" s="6" t="s">
        <v>35</v>
      </c>
      <c r="CI116" s="6" t="s">
        <v>35</v>
      </c>
      <c r="CJ116" s="6" t="str">
        <f t="shared" si="56"/>
        <v>0</v>
      </c>
      <c r="CK116" s="6" t="s">
        <v>35</v>
      </c>
      <c r="CL116" s="6" t="s">
        <v>35</v>
      </c>
      <c r="CM116" s="6" t="str">
        <f t="shared" si="57"/>
        <v>0</v>
      </c>
      <c r="CN116" s="6">
        <v>6</v>
      </c>
      <c r="CO116" s="6">
        <v>15</v>
      </c>
      <c r="CP116" s="6">
        <f t="shared" si="58"/>
        <v>21</v>
      </c>
      <c r="CQ116" s="6">
        <v>29</v>
      </c>
      <c r="CR116" s="6">
        <v>71</v>
      </c>
      <c r="CS116" s="6">
        <f t="shared" si="59"/>
        <v>100</v>
      </c>
    </row>
    <row r="117" spans="1:97" s="183" customFormat="1" ht="12.75" customHeight="1">
      <c r="A117" s="45">
        <v>22</v>
      </c>
      <c r="B117" s="26" t="s">
        <v>204</v>
      </c>
      <c r="C117" s="27">
        <v>5591</v>
      </c>
      <c r="D117" s="28" t="s">
        <v>102</v>
      </c>
      <c r="E117" s="17">
        <v>17104</v>
      </c>
      <c r="F117" s="17">
        <v>1</v>
      </c>
      <c r="G117" s="6" t="s">
        <v>65</v>
      </c>
      <c r="H117" s="6">
        <v>6</v>
      </c>
      <c r="I117" s="6">
        <v>23</v>
      </c>
      <c r="J117" s="6">
        <f t="shared" si="30"/>
        <v>29</v>
      </c>
      <c r="K117" s="6" t="s">
        <v>35</v>
      </c>
      <c r="L117" s="6" t="s">
        <v>35</v>
      </c>
      <c r="M117" s="6" t="str">
        <f t="shared" si="31"/>
        <v>0</v>
      </c>
      <c r="N117" s="6">
        <v>6</v>
      </c>
      <c r="O117" s="6">
        <v>21</v>
      </c>
      <c r="P117" s="6">
        <f t="shared" si="32"/>
        <v>27</v>
      </c>
      <c r="Q117" s="6" t="s">
        <v>35</v>
      </c>
      <c r="R117" s="6" t="s">
        <v>35</v>
      </c>
      <c r="S117" s="6" t="str">
        <f t="shared" si="33"/>
        <v>0</v>
      </c>
      <c r="T117" s="6" t="s">
        <v>35</v>
      </c>
      <c r="U117" s="6" t="s">
        <v>35</v>
      </c>
      <c r="V117" s="6" t="str">
        <f t="shared" si="34"/>
        <v>0</v>
      </c>
      <c r="W117" s="6">
        <v>5</v>
      </c>
      <c r="X117" s="6">
        <v>6</v>
      </c>
      <c r="Y117" s="6">
        <f t="shared" si="35"/>
        <v>11</v>
      </c>
      <c r="Z117" s="6" t="s">
        <v>35</v>
      </c>
      <c r="AA117" s="6" t="s">
        <v>35</v>
      </c>
      <c r="AB117" s="6" t="str">
        <f t="shared" si="36"/>
        <v>0</v>
      </c>
      <c r="AC117" s="6" t="s">
        <v>35</v>
      </c>
      <c r="AD117" s="6" t="s">
        <v>35</v>
      </c>
      <c r="AE117" s="6" t="str">
        <f t="shared" si="37"/>
        <v>0</v>
      </c>
      <c r="AF117" s="6" t="s">
        <v>35</v>
      </c>
      <c r="AG117" s="6" t="s">
        <v>35</v>
      </c>
      <c r="AH117" s="6" t="str">
        <f t="shared" si="38"/>
        <v>0</v>
      </c>
      <c r="AI117" s="6" t="s">
        <v>35</v>
      </c>
      <c r="AJ117" s="6" t="s">
        <v>35</v>
      </c>
      <c r="AK117" s="6" t="str">
        <f t="shared" si="39"/>
        <v>0</v>
      </c>
      <c r="AL117" s="6" t="s">
        <v>35</v>
      </c>
      <c r="AM117" s="6" t="s">
        <v>35</v>
      </c>
      <c r="AN117" s="6" t="str">
        <f t="shared" si="40"/>
        <v>0</v>
      </c>
      <c r="AO117" s="6" t="s">
        <v>35</v>
      </c>
      <c r="AP117" s="6" t="s">
        <v>35</v>
      </c>
      <c r="AQ117" s="6" t="str">
        <f t="shared" si="41"/>
        <v>0</v>
      </c>
      <c r="AR117" s="6">
        <v>6</v>
      </c>
      <c r="AS117" s="6">
        <v>2</v>
      </c>
      <c r="AT117" s="6">
        <f t="shared" si="42"/>
        <v>8</v>
      </c>
      <c r="AU117" s="6" t="s">
        <v>35</v>
      </c>
      <c r="AV117" s="6" t="s">
        <v>35</v>
      </c>
      <c r="AW117" s="6" t="str">
        <f t="shared" si="43"/>
        <v>0</v>
      </c>
      <c r="AX117" s="6" t="s">
        <v>35</v>
      </c>
      <c r="AY117" s="6" t="s">
        <v>35</v>
      </c>
      <c r="AZ117" s="6" t="str">
        <f t="shared" si="44"/>
        <v>0</v>
      </c>
      <c r="BA117" s="6" t="s">
        <v>35</v>
      </c>
      <c r="BB117" s="6" t="s">
        <v>35</v>
      </c>
      <c r="BC117" s="6" t="str">
        <f t="shared" si="45"/>
        <v>0</v>
      </c>
      <c r="BD117" s="6" t="s">
        <v>35</v>
      </c>
      <c r="BE117" s="6" t="s">
        <v>35</v>
      </c>
      <c r="BF117" s="6" t="str">
        <f t="shared" si="46"/>
        <v>0</v>
      </c>
      <c r="BG117" s="6" t="s">
        <v>35</v>
      </c>
      <c r="BH117" s="6" t="s">
        <v>35</v>
      </c>
      <c r="BI117" s="6" t="str">
        <f t="shared" si="47"/>
        <v>0</v>
      </c>
      <c r="BJ117" s="6" t="s">
        <v>35</v>
      </c>
      <c r="BK117" s="6" t="s">
        <v>35</v>
      </c>
      <c r="BL117" s="6" t="str">
        <f t="shared" si="48"/>
        <v>0</v>
      </c>
      <c r="BM117" s="6" t="s">
        <v>35</v>
      </c>
      <c r="BN117" s="6" t="s">
        <v>35</v>
      </c>
      <c r="BO117" s="6" t="str">
        <f t="shared" si="49"/>
        <v>0</v>
      </c>
      <c r="BP117" s="6" t="s">
        <v>35</v>
      </c>
      <c r="BQ117" s="6" t="s">
        <v>35</v>
      </c>
      <c r="BR117" s="6" t="str">
        <f t="shared" si="50"/>
        <v>0</v>
      </c>
      <c r="BS117" s="6" t="s">
        <v>35</v>
      </c>
      <c r="BT117" s="6" t="s">
        <v>35</v>
      </c>
      <c r="BU117" s="6" t="str">
        <f t="shared" si="51"/>
        <v>0</v>
      </c>
      <c r="BV117" s="6" t="s">
        <v>35</v>
      </c>
      <c r="BW117" s="6" t="s">
        <v>35</v>
      </c>
      <c r="BX117" s="6" t="str">
        <f t="shared" si="52"/>
        <v>0</v>
      </c>
      <c r="BY117" s="6" t="s">
        <v>35</v>
      </c>
      <c r="BZ117" s="6" t="s">
        <v>35</v>
      </c>
      <c r="CA117" s="6" t="str">
        <f t="shared" si="53"/>
        <v>0</v>
      </c>
      <c r="CB117" s="6" t="s">
        <v>35</v>
      </c>
      <c r="CC117" s="6" t="s">
        <v>35</v>
      </c>
      <c r="CD117" s="6" t="str">
        <f t="shared" si="54"/>
        <v>0</v>
      </c>
      <c r="CE117" s="6" t="s">
        <v>35</v>
      </c>
      <c r="CF117" s="6" t="s">
        <v>35</v>
      </c>
      <c r="CG117" s="6" t="str">
        <f t="shared" si="55"/>
        <v>0</v>
      </c>
      <c r="CH117" s="6" t="s">
        <v>35</v>
      </c>
      <c r="CI117" s="6" t="s">
        <v>35</v>
      </c>
      <c r="CJ117" s="6" t="str">
        <f t="shared" si="56"/>
        <v>0</v>
      </c>
      <c r="CK117" s="6" t="s">
        <v>35</v>
      </c>
      <c r="CL117" s="6" t="s">
        <v>35</v>
      </c>
      <c r="CM117" s="6" t="str">
        <f t="shared" si="57"/>
        <v>0</v>
      </c>
      <c r="CN117" s="6">
        <v>1</v>
      </c>
      <c r="CO117" s="6">
        <v>4</v>
      </c>
      <c r="CP117" s="6">
        <f t="shared" si="58"/>
        <v>5</v>
      </c>
      <c r="CQ117" s="6">
        <v>24</v>
      </c>
      <c r="CR117" s="6">
        <v>56</v>
      </c>
      <c r="CS117" s="6">
        <f t="shared" si="59"/>
        <v>80</v>
      </c>
    </row>
    <row r="118" spans="1:97" s="183" customFormat="1" ht="12.75" customHeight="1">
      <c r="A118" s="45">
        <v>22</v>
      </c>
      <c r="B118" s="26" t="s">
        <v>204</v>
      </c>
      <c r="C118" s="27">
        <v>5642</v>
      </c>
      <c r="D118" s="28" t="s">
        <v>103</v>
      </c>
      <c r="E118" s="17">
        <v>13374</v>
      </c>
      <c r="F118" s="17">
        <v>1</v>
      </c>
      <c r="G118" s="6" t="s">
        <v>65</v>
      </c>
      <c r="H118" s="6">
        <v>7</v>
      </c>
      <c r="I118" s="6">
        <v>23</v>
      </c>
      <c r="J118" s="6">
        <f t="shared" si="30"/>
        <v>30</v>
      </c>
      <c r="K118" s="6" t="s">
        <v>35</v>
      </c>
      <c r="L118" s="6" t="s">
        <v>35</v>
      </c>
      <c r="M118" s="6" t="str">
        <f t="shared" si="31"/>
        <v>0</v>
      </c>
      <c r="N118" s="6">
        <v>10</v>
      </c>
      <c r="O118" s="6">
        <v>22</v>
      </c>
      <c r="P118" s="6">
        <f t="shared" si="32"/>
        <v>32</v>
      </c>
      <c r="Q118" s="6" t="s">
        <v>35</v>
      </c>
      <c r="R118" s="6" t="s">
        <v>35</v>
      </c>
      <c r="S118" s="6" t="str">
        <f t="shared" si="33"/>
        <v>0</v>
      </c>
      <c r="T118" s="6" t="s">
        <v>35</v>
      </c>
      <c r="U118" s="6" t="s">
        <v>35</v>
      </c>
      <c r="V118" s="6" t="str">
        <f t="shared" si="34"/>
        <v>0</v>
      </c>
      <c r="W118" s="6">
        <v>4</v>
      </c>
      <c r="X118" s="6">
        <v>15</v>
      </c>
      <c r="Y118" s="6">
        <f t="shared" si="35"/>
        <v>19</v>
      </c>
      <c r="Z118" s="6" t="s">
        <v>35</v>
      </c>
      <c r="AA118" s="6" t="s">
        <v>35</v>
      </c>
      <c r="AB118" s="6" t="str">
        <f t="shared" si="36"/>
        <v>0</v>
      </c>
      <c r="AC118" s="6" t="s">
        <v>35</v>
      </c>
      <c r="AD118" s="6" t="s">
        <v>35</v>
      </c>
      <c r="AE118" s="6" t="str">
        <f t="shared" si="37"/>
        <v>0</v>
      </c>
      <c r="AF118" s="6" t="s">
        <v>35</v>
      </c>
      <c r="AG118" s="6" t="s">
        <v>35</v>
      </c>
      <c r="AH118" s="6" t="str">
        <f t="shared" si="38"/>
        <v>0</v>
      </c>
      <c r="AI118" s="6" t="s">
        <v>35</v>
      </c>
      <c r="AJ118" s="6" t="s">
        <v>35</v>
      </c>
      <c r="AK118" s="6" t="str">
        <f t="shared" si="39"/>
        <v>0</v>
      </c>
      <c r="AL118" s="6" t="s">
        <v>35</v>
      </c>
      <c r="AM118" s="6" t="s">
        <v>35</v>
      </c>
      <c r="AN118" s="6" t="str">
        <f t="shared" si="40"/>
        <v>0</v>
      </c>
      <c r="AO118" s="6" t="s">
        <v>35</v>
      </c>
      <c r="AP118" s="6" t="s">
        <v>35</v>
      </c>
      <c r="AQ118" s="6" t="str">
        <f t="shared" si="41"/>
        <v>0</v>
      </c>
      <c r="AR118" s="6" t="s">
        <v>35</v>
      </c>
      <c r="AS118" s="6" t="s">
        <v>35</v>
      </c>
      <c r="AT118" s="6" t="str">
        <f t="shared" si="42"/>
        <v>0</v>
      </c>
      <c r="AU118" s="6" t="s">
        <v>35</v>
      </c>
      <c r="AV118" s="6" t="s">
        <v>35</v>
      </c>
      <c r="AW118" s="6" t="str">
        <f t="shared" si="43"/>
        <v>0</v>
      </c>
      <c r="AX118" s="6" t="s">
        <v>35</v>
      </c>
      <c r="AY118" s="6" t="s">
        <v>35</v>
      </c>
      <c r="AZ118" s="6" t="str">
        <f t="shared" si="44"/>
        <v>0</v>
      </c>
      <c r="BA118" s="6" t="s">
        <v>35</v>
      </c>
      <c r="BB118" s="6" t="s">
        <v>35</v>
      </c>
      <c r="BC118" s="6" t="str">
        <f t="shared" si="45"/>
        <v>0</v>
      </c>
      <c r="BD118" s="6" t="s">
        <v>35</v>
      </c>
      <c r="BE118" s="6" t="s">
        <v>35</v>
      </c>
      <c r="BF118" s="6" t="str">
        <f t="shared" si="46"/>
        <v>0</v>
      </c>
      <c r="BG118" s="6" t="s">
        <v>35</v>
      </c>
      <c r="BH118" s="6" t="s">
        <v>35</v>
      </c>
      <c r="BI118" s="6" t="str">
        <f t="shared" si="47"/>
        <v>0</v>
      </c>
      <c r="BJ118" s="6" t="s">
        <v>35</v>
      </c>
      <c r="BK118" s="6" t="s">
        <v>35</v>
      </c>
      <c r="BL118" s="6" t="str">
        <f t="shared" si="48"/>
        <v>0</v>
      </c>
      <c r="BM118" s="6" t="s">
        <v>35</v>
      </c>
      <c r="BN118" s="6" t="s">
        <v>35</v>
      </c>
      <c r="BO118" s="6" t="str">
        <f t="shared" si="49"/>
        <v>0</v>
      </c>
      <c r="BP118" s="6" t="s">
        <v>35</v>
      </c>
      <c r="BQ118" s="6" t="s">
        <v>35</v>
      </c>
      <c r="BR118" s="6" t="str">
        <f t="shared" si="50"/>
        <v>0</v>
      </c>
      <c r="BS118" s="6" t="s">
        <v>35</v>
      </c>
      <c r="BT118" s="6" t="s">
        <v>35</v>
      </c>
      <c r="BU118" s="6" t="str">
        <f t="shared" si="51"/>
        <v>0</v>
      </c>
      <c r="BV118" s="6" t="s">
        <v>35</v>
      </c>
      <c r="BW118" s="6" t="s">
        <v>35</v>
      </c>
      <c r="BX118" s="6" t="str">
        <f t="shared" si="52"/>
        <v>0</v>
      </c>
      <c r="BY118" s="6" t="s">
        <v>35</v>
      </c>
      <c r="BZ118" s="6" t="s">
        <v>35</v>
      </c>
      <c r="CA118" s="6" t="str">
        <f t="shared" si="53"/>
        <v>0</v>
      </c>
      <c r="CB118" s="6" t="s">
        <v>35</v>
      </c>
      <c r="CC118" s="6" t="s">
        <v>35</v>
      </c>
      <c r="CD118" s="6" t="str">
        <f t="shared" si="54"/>
        <v>0</v>
      </c>
      <c r="CE118" s="6" t="s">
        <v>35</v>
      </c>
      <c r="CF118" s="6" t="s">
        <v>35</v>
      </c>
      <c r="CG118" s="6" t="str">
        <f t="shared" si="55"/>
        <v>0</v>
      </c>
      <c r="CH118" s="6" t="s">
        <v>35</v>
      </c>
      <c r="CI118" s="6" t="s">
        <v>35</v>
      </c>
      <c r="CJ118" s="6" t="str">
        <f t="shared" si="56"/>
        <v>0</v>
      </c>
      <c r="CK118" s="6" t="s">
        <v>35</v>
      </c>
      <c r="CL118" s="6" t="s">
        <v>35</v>
      </c>
      <c r="CM118" s="6" t="str">
        <f t="shared" si="57"/>
        <v>0</v>
      </c>
      <c r="CN118" s="6">
        <v>3</v>
      </c>
      <c r="CO118" s="6">
        <v>14</v>
      </c>
      <c r="CP118" s="6">
        <f t="shared" si="58"/>
        <v>17</v>
      </c>
      <c r="CQ118" s="6">
        <v>24</v>
      </c>
      <c r="CR118" s="6">
        <v>74</v>
      </c>
      <c r="CS118" s="6">
        <f t="shared" si="59"/>
        <v>98</v>
      </c>
    </row>
    <row r="119" spans="1:97" s="183" customFormat="1" ht="12.75" customHeight="1">
      <c r="A119" s="45">
        <v>22</v>
      </c>
      <c r="B119" s="26" t="s">
        <v>204</v>
      </c>
      <c r="C119" s="27">
        <v>5724</v>
      </c>
      <c r="D119" s="28" t="s">
        <v>104</v>
      </c>
      <c r="E119" s="17">
        <v>15402</v>
      </c>
      <c r="F119" s="17">
        <v>1</v>
      </c>
      <c r="G119" s="6" t="s">
        <v>65</v>
      </c>
      <c r="H119" s="6">
        <v>6</v>
      </c>
      <c r="I119" s="6">
        <v>14</v>
      </c>
      <c r="J119" s="6">
        <f t="shared" si="30"/>
        <v>20</v>
      </c>
      <c r="K119" s="6" t="s">
        <v>35</v>
      </c>
      <c r="L119" s="6" t="s">
        <v>35</v>
      </c>
      <c r="M119" s="6" t="str">
        <f t="shared" si="31"/>
        <v>0</v>
      </c>
      <c r="N119" s="6">
        <v>8</v>
      </c>
      <c r="O119" s="6">
        <v>15</v>
      </c>
      <c r="P119" s="6">
        <f t="shared" si="32"/>
        <v>23</v>
      </c>
      <c r="Q119" s="6" t="s">
        <v>35</v>
      </c>
      <c r="R119" s="6" t="s">
        <v>35</v>
      </c>
      <c r="S119" s="6" t="str">
        <f t="shared" si="33"/>
        <v>0</v>
      </c>
      <c r="T119" s="6" t="s">
        <v>35</v>
      </c>
      <c r="U119" s="6" t="s">
        <v>35</v>
      </c>
      <c r="V119" s="6" t="str">
        <f t="shared" si="34"/>
        <v>0</v>
      </c>
      <c r="W119" s="6">
        <v>8</v>
      </c>
      <c r="X119" s="6">
        <v>17</v>
      </c>
      <c r="Y119" s="6">
        <f t="shared" si="35"/>
        <v>25</v>
      </c>
      <c r="Z119" s="6">
        <v>5</v>
      </c>
      <c r="AA119" s="6">
        <v>9</v>
      </c>
      <c r="AB119" s="6">
        <f t="shared" si="36"/>
        <v>14</v>
      </c>
      <c r="AC119" s="6" t="s">
        <v>35</v>
      </c>
      <c r="AD119" s="6" t="s">
        <v>35</v>
      </c>
      <c r="AE119" s="6" t="str">
        <f t="shared" si="37"/>
        <v>0</v>
      </c>
      <c r="AF119" s="6" t="s">
        <v>35</v>
      </c>
      <c r="AG119" s="6" t="s">
        <v>35</v>
      </c>
      <c r="AH119" s="6" t="str">
        <f t="shared" si="38"/>
        <v>0</v>
      </c>
      <c r="AI119" s="6" t="s">
        <v>35</v>
      </c>
      <c r="AJ119" s="6" t="s">
        <v>35</v>
      </c>
      <c r="AK119" s="6" t="str">
        <f t="shared" si="39"/>
        <v>0</v>
      </c>
      <c r="AL119" s="6" t="s">
        <v>35</v>
      </c>
      <c r="AM119" s="6" t="s">
        <v>35</v>
      </c>
      <c r="AN119" s="6" t="str">
        <f t="shared" si="40"/>
        <v>0</v>
      </c>
      <c r="AO119" s="6" t="s">
        <v>35</v>
      </c>
      <c r="AP119" s="6" t="s">
        <v>35</v>
      </c>
      <c r="AQ119" s="6" t="str">
        <f t="shared" si="41"/>
        <v>0</v>
      </c>
      <c r="AR119" s="6">
        <v>6</v>
      </c>
      <c r="AS119" s="6">
        <v>4</v>
      </c>
      <c r="AT119" s="6">
        <f t="shared" si="42"/>
        <v>10</v>
      </c>
      <c r="AU119" s="6" t="s">
        <v>35</v>
      </c>
      <c r="AV119" s="6" t="s">
        <v>35</v>
      </c>
      <c r="AW119" s="6" t="str">
        <f t="shared" si="43"/>
        <v>0</v>
      </c>
      <c r="AX119" s="6" t="s">
        <v>35</v>
      </c>
      <c r="AY119" s="6" t="s">
        <v>35</v>
      </c>
      <c r="AZ119" s="6" t="str">
        <f t="shared" si="44"/>
        <v>0</v>
      </c>
      <c r="BA119" s="6">
        <v>2</v>
      </c>
      <c r="BB119" s="6">
        <v>6</v>
      </c>
      <c r="BC119" s="6">
        <f t="shared" si="45"/>
        <v>8</v>
      </c>
      <c r="BD119" s="6" t="s">
        <v>35</v>
      </c>
      <c r="BE119" s="6" t="s">
        <v>35</v>
      </c>
      <c r="BF119" s="6" t="str">
        <f t="shared" si="46"/>
        <v>0</v>
      </c>
      <c r="BG119" s="6" t="s">
        <v>35</v>
      </c>
      <c r="BH119" s="6" t="s">
        <v>35</v>
      </c>
      <c r="BI119" s="6" t="str">
        <f t="shared" si="47"/>
        <v>0</v>
      </c>
      <c r="BJ119" s="6" t="s">
        <v>35</v>
      </c>
      <c r="BK119" s="6" t="s">
        <v>35</v>
      </c>
      <c r="BL119" s="6" t="str">
        <f t="shared" si="48"/>
        <v>0</v>
      </c>
      <c r="BM119" s="6" t="s">
        <v>35</v>
      </c>
      <c r="BN119" s="6" t="s">
        <v>35</v>
      </c>
      <c r="BO119" s="6" t="str">
        <f t="shared" si="49"/>
        <v>0</v>
      </c>
      <c r="BP119" s="6" t="s">
        <v>35</v>
      </c>
      <c r="BQ119" s="6" t="s">
        <v>35</v>
      </c>
      <c r="BR119" s="6" t="str">
        <f t="shared" si="50"/>
        <v>0</v>
      </c>
      <c r="BS119" s="6" t="s">
        <v>35</v>
      </c>
      <c r="BT119" s="6" t="s">
        <v>35</v>
      </c>
      <c r="BU119" s="6" t="str">
        <f t="shared" si="51"/>
        <v>0</v>
      </c>
      <c r="BV119" s="6" t="s">
        <v>35</v>
      </c>
      <c r="BW119" s="6" t="s">
        <v>35</v>
      </c>
      <c r="BX119" s="6" t="str">
        <f t="shared" si="52"/>
        <v>0</v>
      </c>
      <c r="BY119" s="6" t="s">
        <v>35</v>
      </c>
      <c r="BZ119" s="6" t="s">
        <v>35</v>
      </c>
      <c r="CA119" s="6" t="str">
        <f t="shared" si="53"/>
        <v>0</v>
      </c>
      <c r="CB119" s="6" t="s">
        <v>35</v>
      </c>
      <c r="CC119" s="6" t="s">
        <v>35</v>
      </c>
      <c r="CD119" s="6" t="str">
        <f t="shared" si="54"/>
        <v>0</v>
      </c>
      <c r="CE119" s="6" t="s">
        <v>35</v>
      </c>
      <c r="CF119" s="6" t="s">
        <v>35</v>
      </c>
      <c r="CG119" s="6" t="str">
        <f t="shared" si="55"/>
        <v>0</v>
      </c>
      <c r="CH119" s="6" t="s">
        <v>35</v>
      </c>
      <c r="CI119" s="6" t="s">
        <v>35</v>
      </c>
      <c r="CJ119" s="6" t="str">
        <f t="shared" si="56"/>
        <v>0</v>
      </c>
      <c r="CK119" s="6" t="s">
        <v>35</v>
      </c>
      <c r="CL119" s="6" t="s">
        <v>35</v>
      </c>
      <c r="CM119" s="6" t="str">
        <f t="shared" si="57"/>
        <v>0</v>
      </c>
      <c r="CN119" s="6" t="s">
        <v>35</v>
      </c>
      <c r="CO119" s="6" t="s">
        <v>35</v>
      </c>
      <c r="CP119" s="6" t="str">
        <f t="shared" si="58"/>
        <v>0</v>
      </c>
      <c r="CQ119" s="6">
        <v>35</v>
      </c>
      <c r="CR119" s="6">
        <v>65</v>
      </c>
      <c r="CS119" s="6">
        <f t="shared" si="59"/>
        <v>100</v>
      </c>
    </row>
    <row r="120" spans="1:97" s="183" customFormat="1" ht="12.75" customHeight="1">
      <c r="A120" s="45">
        <v>22</v>
      </c>
      <c r="B120" s="26" t="s">
        <v>204</v>
      </c>
      <c r="C120" s="27">
        <v>5889</v>
      </c>
      <c r="D120" s="28" t="s">
        <v>120</v>
      </c>
      <c r="E120" s="17">
        <v>10182</v>
      </c>
      <c r="F120" s="17">
        <v>1</v>
      </c>
      <c r="G120" s="6" t="s">
        <v>65</v>
      </c>
      <c r="H120" s="6">
        <v>3</v>
      </c>
      <c r="I120" s="6">
        <v>12</v>
      </c>
      <c r="J120" s="6">
        <f t="shared" si="30"/>
        <v>15</v>
      </c>
      <c r="K120" s="6" t="s">
        <v>35</v>
      </c>
      <c r="L120" s="6" t="s">
        <v>35</v>
      </c>
      <c r="M120" s="6" t="str">
        <f t="shared" si="31"/>
        <v>0</v>
      </c>
      <c r="N120" s="6">
        <v>10</v>
      </c>
      <c r="O120" s="6">
        <v>10</v>
      </c>
      <c r="P120" s="6">
        <f t="shared" si="32"/>
        <v>20</v>
      </c>
      <c r="Q120" s="6" t="s">
        <v>35</v>
      </c>
      <c r="R120" s="6" t="s">
        <v>35</v>
      </c>
      <c r="S120" s="6" t="str">
        <f t="shared" si="33"/>
        <v>0</v>
      </c>
      <c r="T120" s="6" t="s">
        <v>35</v>
      </c>
      <c r="U120" s="6" t="s">
        <v>35</v>
      </c>
      <c r="V120" s="6" t="str">
        <f t="shared" si="34"/>
        <v>0</v>
      </c>
      <c r="W120" s="6">
        <v>3</v>
      </c>
      <c r="X120" s="6">
        <v>18</v>
      </c>
      <c r="Y120" s="6">
        <f t="shared" si="35"/>
        <v>21</v>
      </c>
      <c r="Z120" s="6" t="s">
        <v>35</v>
      </c>
      <c r="AA120" s="6" t="s">
        <v>35</v>
      </c>
      <c r="AB120" s="6" t="str">
        <f t="shared" si="36"/>
        <v>0</v>
      </c>
      <c r="AC120" s="6" t="s">
        <v>35</v>
      </c>
      <c r="AD120" s="6" t="s">
        <v>35</v>
      </c>
      <c r="AE120" s="6" t="str">
        <f t="shared" si="37"/>
        <v>0</v>
      </c>
      <c r="AF120" s="6" t="s">
        <v>35</v>
      </c>
      <c r="AG120" s="6" t="s">
        <v>35</v>
      </c>
      <c r="AH120" s="6" t="str">
        <f t="shared" si="38"/>
        <v>0</v>
      </c>
      <c r="AI120" s="6" t="s">
        <v>35</v>
      </c>
      <c r="AJ120" s="6" t="s">
        <v>35</v>
      </c>
      <c r="AK120" s="6" t="str">
        <f t="shared" si="39"/>
        <v>0</v>
      </c>
      <c r="AL120" s="6" t="s">
        <v>35</v>
      </c>
      <c r="AM120" s="6" t="s">
        <v>35</v>
      </c>
      <c r="AN120" s="6" t="str">
        <f t="shared" si="40"/>
        <v>0</v>
      </c>
      <c r="AO120" s="6" t="s">
        <v>35</v>
      </c>
      <c r="AP120" s="6" t="s">
        <v>35</v>
      </c>
      <c r="AQ120" s="6" t="str">
        <f t="shared" si="41"/>
        <v>0</v>
      </c>
      <c r="AR120" s="6" t="s">
        <v>35</v>
      </c>
      <c r="AS120" s="6" t="s">
        <v>35</v>
      </c>
      <c r="AT120" s="6" t="str">
        <f t="shared" si="42"/>
        <v>0</v>
      </c>
      <c r="AU120" s="6" t="s">
        <v>35</v>
      </c>
      <c r="AV120" s="6" t="s">
        <v>35</v>
      </c>
      <c r="AW120" s="6" t="str">
        <f t="shared" si="43"/>
        <v>0</v>
      </c>
      <c r="AX120" s="6" t="s">
        <v>35</v>
      </c>
      <c r="AY120" s="6" t="s">
        <v>35</v>
      </c>
      <c r="AZ120" s="6" t="str">
        <f t="shared" si="44"/>
        <v>0</v>
      </c>
      <c r="BA120" s="6" t="s">
        <v>35</v>
      </c>
      <c r="BB120" s="6" t="s">
        <v>35</v>
      </c>
      <c r="BC120" s="6" t="str">
        <f t="shared" si="45"/>
        <v>0</v>
      </c>
      <c r="BD120" s="6" t="s">
        <v>35</v>
      </c>
      <c r="BE120" s="6" t="s">
        <v>35</v>
      </c>
      <c r="BF120" s="6" t="str">
        <f t="shared" si="46"/>
        <v>0</v>
      </c>
      <c r="BG120" s="6" t="s">
        <v>35</v>
      </c>
      <c r="BH120" s="6" t="s">
        <v>35</v>
      </c>
      <c r="BI120" s="6" t="str">
        <f t="shared" si="47"/>
        <v>0</v>
      </c>
      <c r="BJ120" s="6" t="s">
        <v>35</v>
      </c>
      <c r="BK120" s="6" t="s">
        <v>35</v>
      </c>
      <c r="BL120" s="6" t="str">
        <f t="shared" si="48"/>
        <v>0</v>
      </c>
      <c r="BM120" s="6" t="s">
        <v>35</v>
      </c>
      <c r="BN120" s="6" t="s">
        <v>35</v>
      </c>
      <c r="BO120" s="6" t="str">
        <f t="shared" si="49"/>
        <v>0</v>
      </c>
      <c r="BP120" s="6" t="s">
        <v>35</v>
      </c>
      <c r="BQ120" s="6" t="s">
        <v>35</v>
      </c>
      <c r="BR120" s="6" t="str">
        <f t="shared" si="50"/>
        <v>0</v>
      </c>
      <c r="BS120" s="6" t="s">
        <v>35</v>
      </c>
      <c r="BT120" s="6" t="s">
        <v>35</v>
      </c>
      <c r="BU120" s="6" t="str">
        <f t="shared" si="51"/>
        <v>0</v>
      </c>
      <c r="BV120" s="6" t="s">
        <v>35</v>
      </c>
      <c r="BW120" s="6" t="s">
        <v>35</v>
      </c>
      <c r="BX120" s="6" t="str">
        <f t="shared" si="52"/>
        <v>0</v>
      </c>
      <c r="BY120" s="6" t="s">
        <v>35</v>
      </c>
      <c r="BZ120" s="6" t="s">
        <v>35</v>
      </c>
      <c r="CA120" s="6" t="str">
        <f t="shared" si="53"/>
        <v>0</v>
      </c>
      <c r="CB120" s="6" t="s">
        <v>35</v>
      </c>
      <c r="CC120" s="6" t="s">
        <v>35</v>
      </c>
      <c r="CD120" s="6" t="str">
        <f t="shared" si="54"/>
        <v>0</v>
      </c>
      <c r="CE120" s="6" t="s">
        <v>35</v>
      </c>
      <c r="CF120" s="6" t="s">
        <v>35</v>
      </c>
      <c r="CG120" s="6" t="str">
        <f t="shared" si="55"/>
        <v>0</v>
      </c>
      <c r="CH120" s="6" t="s">
        <v>35</v>
      </c>
      <c r="CI120" s="6" t="s">
        <v>35</v>
      </c>
      <c r="CJ120" s="6" t="str">
        <f t="shared" si="56"/>
        <v>0</v>
      </c>
      <c r="CK120" s="6" t="s">
        <v>35</v>
      </c>
      <c r="CL120" s="6" t="s">
        <v>35</v>
      </c>
      <c r="CM120" s="6" t="str">
        <f t="shared" si="57"/>
        <v>0</v>
      </c>
      <c r="CN120" s="6">
        <v>15</v>
      </c>
      <c r="CO120" s="6">
        <v>24</v>
      </c>
      <c r="CP120" s="6">
        <f t="shared" si="58"/>
        <v>39</v>
      </c>
      <c r="CQ120" s="6">
        <v>31</v>
      </c>
      <c r="CR120" s="6">
        <v>64</v>
      </c>
      <c r="CS120" s="6">
        <f t="shared" si="59"/>
        <v>95</v>
      </c>
    </row>
    <row r="121" spans="1:97" s="183" customFormat="1" ht="12.75" customHeight="1">
      <c r="A121" s="45">
        <v>22</v>
      </c>
      <c r="B121" s="26" t="s">
        <v>204</v>
      </c>
      <c r="C121" s="27">
        <v>5890</v>
      </c>
      <c r="D121" s="28" t="s">
        <v>106</v>
      </c>
      <c r="E121" s="17">
        <v>15671</v>
      </c>
      <c r="F121" s="17">
        <v>1</v>
      </c>
      <c r="G121" s="6" t="s">
        <v>65</v>
      </c>
      <c r="H121" s="6">
        <v>6</v>
      </c>
      <c r="I121" s="6">
        <v>18</v>
      </c>
      <c r="J121" s="6">
        <f t="shared" si="30"/>
        <v>24</v>
      </c>
      <c r="K121" s="6">
        <v>2</v>
      </c>
      <c r="L121" s="6">
        <v>5</v>
      </c>
      <c r="M121" s="6">
        <f t="shared" si="31"/>
        <v>7</v>
      </c>
      <c r="N121" s="6">
        <v>15</v>
      </c>
      <c r="O121" s="6">
        <v>28</v>
      </c>
      <c r="P121" s="6">
        <f t="shared" si="32"/>
        <v>43</v>
      </c>
      <c r="Q121" s="6" t="s">
        <v>35</v>
      </c>
      <c r="R121" s="6" t="s">
        <v>35</v>
      </c>
      <c r="S121" s="6" t="str">
        <f t="shared" si="33"/>
        <v>0</v>
      </c>
      <c r="T121" s="6" t="s">
        <v>35</v>
      </c>
      <c r="U121" s="6" t="s">
        <v>35</v>
      </c>
      <c r="V121" s="6" t="str">
        <f t="shared" si="34"/>
        <v>0</v>
      </c>
      <c r="W121" s="6">
        <v>9</v>
      </c>
      <c r="X121" s="6">
        <v>11</v>
      </c>
      <c r="Y121" s="6">
        <f t="shared" si="35"/>
        <v>20</v>
      </c>
      <c r="Z121" s="6" t="s">
        <v>35</v>
      </c>
      <c r="AA121" s="6" t="s">
        <v>35</v>
      </c>
      <c r="AB121" s="6" t="str">
        <f t="shared" si="36"/>
        <v>0</v>
      </c>
      <c r="AC121" s="6" t="s">
        <v>35</v>
      </c>
      <c r="AD121" s="6" t="s">
        <v>35</v>
      </c>
      <c r="AE121" s="6" t="str">
        <f t="shared" si="37"/>
        <v>0</v>
      </c>
      <c r="AF121" s="6" t="s">
        <v>35</v>
      </c>
      <c r="AG121" s="6" t="s">
        <v>35</v>
      </c>
      <c r="AH121" s="6" t="str">
        <f t="shared" si="38"/>
        <v>0</v>
      </c>
      <c r="AI121" s="6" t="s">
        <v>35</v>
      </c>
      <c r="AJ121" s="6" t="s">
        <v>35</v>
      </c>
      <c r="AK121" s="6" t="str">
        <f t="shared" si="39"/>
        <v>0</v>
      </c>
      <c r="AL121" s="6" t="s">
        <v>35</v>
      </c>
      <c r="AM121" s="6" t="s">
        <v>35</v>
      </c>
      <c r="AN121" s="6" t="str">
        <f t="shared" si="40"/>
        <v>0</v>
      </c>
      <c r="AO121" s="6" t="s">
        <v>35</v>
      </c>
      <c r="AP121" s="6" t="s">
        <v>35</v>
      </c>
      <c r="AQ121" s="6" t="str">
        <f t="shared" si="41"/>
        <v>0</v>
      </c>
      <c r="AR121" s="6">
        <v>1</v>
      </c>
      <c r="AS121" s="6">
        <v>5</v>
      </c>
      <c r="AT121" s="6">
        <f t="shared" si="42"/>
        <v>6</v>
      </c>
      <c r="AU121" s="6" t="s">
        <v>35</v>
      </c>
      <c r="AV121" s="6" t="s">
        <v>35</v>
      </c>
      <c r="AW121" s="6" t="str">
        <f t="shared" si="43"/>
        <v>0</v>
      </c>
      <c r="AX121" s="6" t="s">
        <v>35</v>
      </c>
      <c r="AY121" s="6" t="s">
        <v>35</v>
      </c>
      <c r="AZ121" s="6" t="str">
        <f t="shared" si="44"/>
        <v>0</v>
      </c>
      <c r="BA121" s="6" t="s">
        <v>35</v>
      </c>
      <c r="BB121" s="6" t="s">
        <v>35</v>
      </c>
      <c r="BC121" s="6" t="str">
        <f t="shared" si="45"/>
        <v>0</v>
      </c>
      <c r="BD121" s="6" t="s">
        <v>35</v>
      </c>
      <c r="BE121" s="6" t="s">
        <v>35</v>
      </c>
      <c r="BF121" s="6" t="str">
        <f t="shared" si="46"/>
        <v>0</v>
      </c>
      <c r="BG121" s="6" t="s">
        <v>35</v>
      </c>
      <c r="BH121" s="6" t="s">
        <v>35</v>
      </c>
      <c r="BI121" s="6" t="str">
        <f t="shared" si="47"/>
        <v>0</v>
      </c>
      <c r="BJ121" s="6" t="s">
        <v>35</v>
      </c>
      <c r="BK121" s="6" t="s">
        <v>35</v>
      </c>
      <c r="BL121" s="6" t="str">
        <f t="shared" si="48"/>
        <v>0</v>
      </c>
      <c r="BM121" s="6" t="s">
        <v>35</v>
      </c>
      <c r="BN121" s="6" t="s">
        <v>35</v>
      </c>
      <c r="BO121" s="6" t="str">
        <f t="shared" si="49"/>
        <v>0</v>
      </c>
      <c r="BP121" s="6" t="s">
        <v>35</v>
      </c>
      <c r="BQ121" s="6" t="s">
        <v>35</v>
      </c>
      <c r="BR121" s="6" t="str">
        <f t="shared" si="50"/>
        <v>0</v>
      </c>
      <c r="BS121" s="6" t="s">
        <v>35</v>
      </c>
      <c r="BT121" s="6" t="s">
        <v>35</v>
      </c>
      <c r="BU121" s="6" t="str">
        <f t="shared" si="51"/>
        <v>0</v>
      </c>
      <c r="BV121" s="6" t="s">
        <v>35</v>
      </c>
      <c r="BW121" s="6" t="s">
        <v>35</v>
      </c>
      <c r="BX121" s="6" t="str">
        <f t="shared" si="52"/>
        <v>0</v>
      </c>
      <c r="BY121" s="6" t="s">
        <v>35</v>
      </c>
      <c r="BZ121" s="6" t="s">
        <v>35</v>
      </c>
      <c r="CA121" s="6" t="str">
        <f t="shared" si="53"/>
        <v>0</v>
      </c>
      <c r="CB121" s="6" t="s">
        <v>35</v>
      </c>
      <c r="CC121" s="6" t="s">
        <v>35</v>
      </c>
      <c r="CD121" s="6" t="str">
        <f t="shared" si="54"/>
        <v>0</v>
      </c>
      <c r="CE121" s="6" t="s">
        <v>35</v>
      </c>
      <c r="CF121" s="6" t="s">
        <v>35</v>
      </c>
      <c r="CG121" s="6" t="str">
        <f t="shared" si="55"/>
        <v>0</v>
      </c>
      <c r="CH121" s="6" t="s">
        <v>35</v>
      </c>
      <c r="CI121" s="6" t="s">
        <v>35</v>
      </c>
      <c r="CJ121" s="6" t="str">
        <f t="shared" si="56"/>
        <v>0</v>
      </c>
      <c r="CK121" s="6" t="s">
        <v>35</v>
      </c>
      <c r="CL121" s="6" t="s">
        <v>35</v>
      </c>
      <c r="CM121" s="6" t="str">
        <f t="shared" si="57"/>
        <v>0</v>
      </c>
      <c r="CN121" s="6" t="s">
        <v>35</v>
      </c>
      <c r="CO121" s="6" t="s">
        <v>35</v>
      </c>
      <c r="CP121" s="6" t="str">
        <f t="shared" si="58"/>
        <v>0</v>
      </c>
      <c r="CQ121" s="6">
        <v>33</v>
      </c>
      <c r="CR121" s="6">
        <v>67</v>
      </c>
      <c r="CS121" s="6">
        <f t="shared" si="59"/>
        <v>100</v>
      </c>
    </row>
    <row r="122" spans="1:97" s="183" customFormat="1" ht="12.75" customHeight="1">
      <c r="A122" s="45">
        <v>23</v>
      </c>
      <c r="B122" s="26" t="s">
        <v>214</v>
      </c>
      <c r="C122" s="27">
        <v>6136</v>
      </c>
      <c r="D122" s="28" t="s">
        <v>107</v>
      </c>
      <c r="E122" s="17">
        <v>14161</v>
      </c>
      <c r="F122" s="17">
        <v>1</v>
      </c>
      <c r="G122" s="6" t="s">
        <v>65</v>
      </c>
      <c r="H122" s="6">
        <v>8</v>
      </c>
      <c r="I122" s="6">
        <v>28</v>
      </c>
      <c r="J122" s="6">
        <f t="shared" si="30"/>
        <v>36</v>
      </c>
      <c r="K122" s="6">
        <v>6</v>
      </c>
      <c r="L122" s="6">
        <v>12</v>
      </c>
      <c r="M122" s="6">
        <f t="shared" si="31"/>
        <v>18</v>
      </c>
      <c r="N122" s="6">
        <v>3</v>
      </c>
      <c r="O122" s="6">
        <v>3</v>
      </c>
      <c r="P122" s="6">
        <f t="shared" si="32"/>
        <v>6</v>
      </c>
      <c r="Q122" s="6" t="s">
        <v>35</v>
      </c>
      <c r="R122" s="6" t="s">
        <v>35</v>
      </c>
      <c r="S122" s="6" t="str">
        <f t="shared" si="33"/>
        <v>0</v>
      </c>
      <c r="T122" s="6" t="s">
        <v>35</v>
      </c>
      <c r="U122" s="6" t="s">
        <v>35</v>
      </c>
      <c r="V122" s="6" t="str">
        <f t="shared" si="34"/>
        <v>0</v>
      </c>
      <c r="W122" s="6" t="s">
        <v>35</v>
      </c>
      <c r="X122" s="6" t="s">
        <v>35</v>
      </c>
      <c r="Y122" s="6" t="str">
        <f t="shared" si="35"/>
        <v>0</v>
      </c>
      <c r="Z122" s="6" t="s">
        <v>35</v>
      </c>
      <c r="AA122" s="6" t="s">
        <v>35</v>
      </c>
      <c r="AB122" s="6" t="str">
        <f t="shared" si="36"/>
        <v>0</v>
      </c>
      <c r="AC122" s="6" t="s">
        <v>35</v>
      </c>
      <c r="AD122" s="6" t="s">
        <v>35</v>
      </c>
      <c r="AE122" s="6" t="str">
        <f t="shared" si="37"/>
        <v>0</v>
      </c>
      <c r="AF122" s="6" t="s">
        <v>35</v>
      </c>
      <c r="AG122" s="6" t="s">
        <v>35</v>
      </c>
      <c r="AH122" s="6" t="str">
        <f t="shared" si="38"/>
        <v>0</v>
      </c>
      <c r="AI122" s="6" t="s">
        <v>35</v>
      </c>
      <c r="AJ122" s="6" t="s">
        <v>35</v>
      </c>
      <c r="AK122" s="6" t="str">
        <f t="shared" si="39"/>
        <v>0</v>
      </c>
      <c r="AL122" s="6" t="s">
        <v>35</v>
      </c>
      <c r="AM122" s="6" t="s">
        <v>35</v>
      </c>
      <c r="AN122" s="6" t="str">
        <f t="shared" si="40"/>
        <v>0</v>
      </c>
      <c r="AO122" s="6" t="s">
        <v>35</v>
      </c>
      <c r="AP122" s="6" t="s">
        <v>35</v>
      </c>
      <c r="AQ122" s="6" t="str">
        <f t="shared" si="41"/>
        <v>0</v>
      </c>
      <c r="AR122" s="6" t="s">
        <v>35</v>
      </c>
      <c r="AS122" s="6" t="s">
        <v>35</v>
      </c>
      <c r="AT122" s="6" t="str">
        <f t="shared" si="42"/>
        <v>0</v>
      </c>
      <c r="AU122" s="6" t="s">
        <v>35</v>
      </c>
      <c r="AV122" s="6" t="s">
        <v>35</v>
      </c>
      <c r="AW122" s="6" t="str">
        <f t="shared" si="43"/>
        <v>0</v>
      </c>
      <c r="AX122" s="6" t="s">
        <v>35</v>
      </c>
      <c r="AY122" s="6" t="s">
        <v>35</v>
      </c>
      <c r="AZ122" s="6" t="str">
        <f t="shared" si="44"/>
        <v>0</v>
      </c>
      <c r="BA122" s="6" t="s">
        <v>35</v>
      </c>
      <c r="BB122" s="6" t="s">
        <v>35</v>
      </c>
      <c r="BC122" s="6" t="str">
        <f t="shared" si="45"/>
        <v>0</v>
      </c>
      <c r="BD122" s="6" t="s">
        <v>35</v>
      </c>
      <c r="BE122" s="6" t="s">
        <v>35</v>
      </c>
      <c r="BF122" s="6" t="str">
        <f t="shared" si="46"/>
        <v>0</v>
      </c>
      <c r="BG122" s="6" t="s">
        <v>35</v>
      </c>
      <c r="BH122" s="6" t="s">
        <v>35</v>
      </c>
      <c r="BI122" s="6" t="str">
        <f t="shared" si="47"/>
        <v>0</v>
      </c>
      <c r="BJ122" s="6" t="s">
        <v>35</v>
      </c>
      <c r="BK122" s="6" t="s">
        <v>35</v>
      </c>
      <c r="BL122" s="6" t="str">
        <f t="shared" si="48"/>
        <v>0</v>
      </c>
      <c r="BM122" s="6" t="s">
        <v>35</v>
      </c>
      <c r="BN122" s="6" t="s">
        <v>35</v>
      </c>
      <c r="BO122" s="6" t="str">
        <f t="shared" si="49"/>
        <v>0</v>
      </c>
      <c r="BP122" s="6" t="s">
        <v>35</v>
      </c>
      <c r="BQ122" s="6" t="s">
        <v>35</v>
      </c>
      <c r="BR122" s="6" t="str">
        <f t="shared" si="50"/>
        <v>0</v>
      </c>
      <c r="BS122" s="6" t="s">
        <v>35</v>
      </c>
      <c r="BT122" s="6" t="s">
        <v>35</v>
      </c>
      <c r="BU122" s="6" t="str">
        <f t="shared" si="51"/>
        <v>0</v>
      </c>
      <c r="BV122" s="6" t="s">
        <v>35</v>
      </c>
      <c r="BW122" s="6" t="s">
        <v>35</v>
      </c>
      <c r="BX122" s="6" t="str">
        <f t="shared" si="52"/>
        <v>0</v>
      </c>
      <c r="BY122" s="6" t="s">
        <v>35</v>
      </c>
      <c r="BZ122" s="6" t="s">
        <v>35</v>
      </c>
      <c r="CA122" s="6" t="str">
        <f t="shared" si="53"/>
        <v>0</v>
      </c>
      <c r="CB122" s="6" t="s">
        <v>35</v>
      </c>
      <c r="CC122" s="6" t="s">
        <v>35</v>
      </c>
      <c r="CD122" s="6" t="str">
        <f t="shared" si="54"/>
        <v>0</v>
      </c>
      <c r="CE122" s="6" t="s">
        <v>35</v>
      </c>
      <c r="CF122" s="6" t="s">
        <v>35</v>
      </c>
      <c r="CG122" s="6" t="str">
        <f t="shared" si="55"/>
        <v>0</v>
      </c>
      <c r="CH122" s="6" t="s">
        <v>35</v>
      </c>
      <c r="CI122" s="6" t="s">
        <v>35</v>
      </c>
      <c r="CJ122" s="6" t="str">
        <f t="shared" si="56"/>
        <v>0</v>
      </c>
      <c r="CK122" s="6" t="s">
        <v>35</v>
      </c>
      <c r="CL122" s="6" t="s">
        <v>35</v>
      </c>
      <c r="CM122" s="6" t="str">
        <f t="shared" si="57"/>
        <v>0</v>
      </c>
      <c r="CN122" s="6" t="s">
        <v>35</v>
      </c>
      <c r="CO122" s="6" t="s">
        <v>35</v>
      </c>
      <c r="CP122" s="6" t="str">
        <f t="shared" si="58"/>
        <v>0</v>
      </c>
      <c r="CQ122" s="6">
        <v>17</v>
      </c>
      <c r="CR122" s="6">
        <v>43</v>
      </c>
      <c r="CS122" s="6">
        <f t="shared" si="59"/>
        <v>60</v>
      </c>
    </row>
    <row r="123" spans="1:97" s="183" customFormat="1" ht="12.75" customHeight="1">
      <c r="A123" s="45">
        <v>23</v>
      </c>
      <c r="B123" s="26" t="s">
        <v>214</v>
      </c>
      <c r="C123" s="27">
        <v>6153</v>
      </c>
      <c r="D123" s="28" t="s">
        <v>108</v>
      </c>
      <c r="E123" s="17">
        <v>13960</v>
      </c>
      <c r="F123" s="17">
        <v>1</v>
      </c>
      <c r="G123" s="6" t="s">
        <v>65</v>
      </c>
      <c r="H123" s="6">
        <v>5</v>
      </c>
      <c r="I123" s="6">
        <v>24</v>
      </c>
      <c r="J123" s="6">
        <f t="shared" si="30"/>
        <v>29</v>
      </c>
      <c r="K123" s="6">
        <v>3</v>
      </c>
      <c r="L123" s="6">
        <v>18</v>
      </c>
      <c r="M123" s="6">
        <f t="shared" si="31"/>
        <v>21</v>
      </c>
      <c r="N123" s="6">
        <v>6</v>
      </c>
      <c r="O123" s="6">
        <v>4</v>
      </c>
      <c r="P123" s="6">
        <f t="shared" si="32"/>
        <v>10</v>
      </c>
      <c r="Q123" s="6" t="s">
        <v>35</v>
      </c>
      <c r="R123" s="6" t="s">
        <v>35</v>
      </c>
      <c r="S123" s="6" t="str">
        <f t="shared" si="33"/>
        <v>0</v>
      </c>
      <c r="T123" s="6" t="s">
        <v>35</v>
      </c>
      <c r="U123" s="6" t="s">
        <v>35</v>
      </c>
      <c r="V123" s="6" t="str">
        <f t="shared" si="34"/>
        <v>0</v>
      </c>
      <c r="W123" s="6" t="s">
        <v>35</v>
      </c>
      <c r="X123" s="6" t="s">
        <v>35</v>
      </c>
      <c r="Y123" s="6" t="str">
        <f t="shared" si="35"/>
        <v>0</v>
      </c>
      <c r="Z123" s="6" t="s">
        <v>35</v>
      </c>
      <c r="AA123" s="6" t="s">
        <v>35</v>
      </c>
      <c r="AB123" s="6" t="str">
        <f t="shared" si="36"/>
        <v>0</v>
      </c>
      <c r="AC123" s="6" t="s">
        <v>35</v>
      </c>
      <c r="AD123" s="6" t="s">
        <v>35</v>
      </c>
      <c r="AE123" s="6" t="str">
        <f t="shared" si="37"/>
        <v>0</v>
      </c>
      <c r="AF123" s="6" t="s">
        <v>35</v>
      </c>
      <c r="AG123" s="6" t="s">
        <v>35</v>
      </c>
      <c r="AH123" s="6" t="str">
        <f t="shared" si="38"/>
        <v>0</v>
      </c>
      <c r="AI123" s="6" t="s">
        <v>35</v>
      </c>
      <c r="AJ123" s="6" t="s">
        <v>35</v>
      </c>
      <c r="AK123" s="6" t="str">
        <f t="shared" si="39"/>
        <v>0</v>
      </c>
      <c r="AL123" s="6" t="s">
        <v>35</v>
      </c>
      <c r="AM123" s="6" t="s">
        <v>35</v>
      </c>
      <c r="AN123" s="6" t="str">
        <f t="shared" si="40"/>
        <v>0</v>
      </c>
      <c r="AO123" s="6" t="s">
        <v>35</v>
      </c>
      <c r="AP123" s="6" t="s">
        <v>35</v>
      </c>
      <c r="AQ123" s="6" t="str">
        <f t="shared" si="41"/>
        <v>0</v>
      </c>
      <c r="AR123" s="6" t="s">
        <v>35</v>
      </c>
      <c r="AS123" s="6" t="s">
        <v>35</v>
      </c>
      <c r="AT123" s="6" t="str">
        <f t="shared" si="42"/>
        <v>0</v>
      </c>
      <c r="AU123" s="6" t="s">
        <v>35</v>
      </c>
      <c r="AV123" s="6" t="s">
        <v>35</v>
      </c>
      <c r="AW123" s="6" t="str">
        <f t="shared" si="43"/>
        <v>0</v>
      </c>
      <c r="AX123" s="6" t="s">
        <v>35</v>
      </c>
      <c r="AY123" s="6" t="s">
        <v>35</v>
      </c>
      <c r="AZ123" s="6" t="str">
        <f t="shared" si="44"/>
        <v>0</v>
      </c>
      <c r="BA123" s="6" t="s">
        <v>35</v>
      </c>
      <c r="BB123" s="6" t="s">
        <v>35</v>
      </c>
      <c r="BC123" s="6" t="str">
        <f t="shared" si="45"/>
        <v>0</v>
      </c>
      <c r="BD123" s="6" t="s">
        <v>35</v>
      </c>
      <c r="BE123" s="6" t="s">
        <v>35</v>
      </c>
      <c r="BF123" s="6" t="str">
        <f t="shared" si="46"/>
        <v>0</v>
      </c>
      <c r="BG123" s="6" t="s">
        <v>35</v>
      </c>
      <c r="BH123" s="6" t="s">
        <v>35</v>
      </c>
      <c r="BI123" s="6" t="str">
        <f t="shared" si="47"/>
        <v>0</v>
      </c>
      <c r="BJ123" s="6" t="s">
        <v>35</v>
      </c>
      <c r="BK123" s="6" t="s">
        <v>35</v>
      </c>
      <c r="BL123" s="6" t="str">
        <f t="shared" si="48"/>
        <v>0</v>
      </c>
      <c r="BM123" s="6" t="s">
        <v>35</v>
      </c>
      <c r="BN123" s="6" t="s">
        <v>35</v>
      </c>
      <c r="BO123" s="6" t="str">
        <f t="shared" si="49"/>
        <v>0</v>
      </c>
      <c r="BP123" s="6" t="s">
        <v>35</v>
      </c>
      <c r="BQ123" s="6" t="s">
        <v>35</v>
      </c>
      <c r="BR123" s="6" t="str">
        <f t="shared" si="50"/>
        <v>0</v>
      </c>
      <c r="BS123" s="6" t="s">
        <v>35</v>
      </c>
      <c r="BT123" s="6" t="s">
        <v>35</v>
      </c>
      <c r="BU123" s="6" t="str">
        <f t="shared" si="51"/>
        <v>0</v>
      </c>
      <c r="BV123" s="6" t="s">
        <v>35</v>
      </c>
      <c r="BW123" s="6" t="s">
        <v>35</v>
      </c>
      <c r="BX123" s="6" t="str">
        <f t="shared" si="52"/>
        <v>0</v>
      </c>
      <c r="BY123" s="6" t="s">
        <v>35</v>
      </c>
      <c r="BZ123" s="6" t="s">
        <v>35</v>
      </c>
      <c r="CA123" s="6" t="str">
        <f t="shared" si="53"/>
        <v>0</v>
      </c>
      <c r="CB123" s="6" t="s">
        <v>35</v>
      </c>
      <c r="CC123" s="6" t="s">
        <v>35</v>
      </c>
      <c r="CD123" s="6" t="str">
        <f t="shared" si="54"/>
        <v>0</v>
      </c>
      <c r="CE123" s="6" t="s">
        <v>35</v>
      </c>
      <c r="CF123" s="6" t="s">
        <v>35</v>
      </c>
      <c r="CG123" s="6" t="str">
        <f t="shared" si="55"/>
        <v>0</v>
      </c>
      <c r="CH123" s="6" t="s">
        <v>35</v>
      </c>
      <c r="CI123" s="6" t="s">
        <v>35</v>
      </c>
      <c r="CJ123" s="6" t="str">
        <f t="shared" si="56"/>
        <v>0</v>
      </c>
      <c r="CK123" s="6" t="s">
        <v>35</v>
      </c>
      <c r="CL123" s="6" t="s">
        <v>35</v>
      </c>
      <c r="CM123" s="6" t="str">
        <f t="shared" si="57"/>
        <v>0</v>
      </c>
      <c r="CN123" s="6" t="s">
        <v>35</v>
      </c>
      <c r="CO123" s="6" t="s">
        <v>35</v>
      </c>
      <c r="CP123" s="6" t="str">
        <f t="shared" si="58"/>
        <v>0</v>
      </c>
      <c r="CQ123" s="6">
        <v>14</v>
      </c>
      <c r="CR123" s="6">
        <v>46</v>
      </c>
      <c r="CS123" s="6">
        <f t="shared" si="59"/>
        <v>60</v>
      </c>
    </row>
    <row r="124" spans="1:97" s="183" customFormat="1" ht="12.75" customHeight="1">
      <c r="A124" s="45">
        <v>23</v>
      </c>
      <c r="B124" s="26" t="s">
        <v>214</v>
      </c>
      <c r="C124" s="27">
        <v>6248</v>
      </c>
      <c r="D124" s="28" t="s">
        <v>121</v>
      </c>
      <c r="E124" s="17">
        <v>13987</v>
      </c>
      <c r="F124" s="17">
        <v>1</v>
      </c>
      <c r="G124" s="6" t="s">
        <v>65</v>
      </c>
      <c r="H124" s="6">
        <v>7</v>
      </c>
      <c r="I124" s="6">
        <v>16</v>
      </c>
      <c r="J124" s="6">
        <f t="shared" si="30"/>
        <v>23</v>
      </c>
      <c r="K124" s="6">
        <v>6</v>
      </c>
      <c r="L124" s="6">
        <v>18</v>
      </c>
      <c r="M124" s="6">
        <f t="shared" si="31"/>
        <v>24</v>
      </c>
      <c r="N124" s="6">
        <v>2</v>
      </c>
      <c r="O124" s="6">
        <v>6</v>
      </c>
      <c r="P124" s="6">
        <f t="shared" si="32"/>
        <v>8</v>
      </c>
      <c r="Q124" s="6" t="s">
        <v>35</v>
      </c>
      <c r="R124" s="6" t="s">
        <v>35</v>
      </c>
      <c r="S124" s="6" t="str">
        <f t="shared" si="33"/>
        <v>0</v>
      </c>
      <c r="T124" s="6" t="s">
        <v>35</v>
      </c>
      <c r="U124" s="6" t="s">
        <v>35</v>
      </c>
      <c r="V124" s="6" t="str">
        <f t="shared" si="34"/>
        <v>0</v>
      </c>
      <c r="W124" s="6" t="s">
        <v>35</v>
      </c>
      <c r="X124" s="6" t="s">
        <v>35</v>
      </c>
      <c r="Y124" s="6" t="str">
        <f t="shared" si="35"/>
        <v>0</v>
      </c>
      <c r="Z124" s="6" t="s">
        <v>35</v>
      </c>
      <c r="AA124" s="6" t="s">
        <v>35</v>
      </c>
      <c r="AB124" s="6" t="str">
        <f t="shared" si="36"/>
        <v>0</v>
      </c>
      <c r="AC124" s="6" t="s">
        <v>35</v>
      </c>
      <c r="AD124" s="6" t="s">
        <v>35</v>
      </c>
      <c r="AE124" s="6" t="str">
        <f t="shared" si="37"/>
        <v>0</v>
      </c>
      <c r="AF124" s="6" t="s">
        <v>35</v>
      </c>
      <c r="AG124" s="6" t="s">
        <v>35</v>
      </c>
      <c r="AH124" s="6" t="str">
        <f t="shared" si="38"/>
        <v>0</v>
      </c>
      <c r="AI124" s="6" t="s">
        <v>35</v>
      </c>
      <c r="AJ124" s="6" t="s">
        <v>35</v>
      </c>
      <c r="AK124" s="6" t="str">
        <f t="shared" si="39"/>
        <v>0</v>
      </c>
      <c r="AL124" s="6" t="s">
        <v>35</v>
      </c>
      <c r="AM124" s="6" t="s">
        <v>35</v>
      </c>
      <c r="AN124" s="6" t="str">
        <f t="shared" si="40"/>
        <v>0</v>
      </c>
      <c r="AO124" s="6" t="s">
        <v>35</v>
      </c>
      <c r="AP124" s="6" t="s">
        <v>35</v>
      </c>
      <c r="AQ124" s="6" t="str">
        <f t="shared" si="41"/>
        <v>0</v>
      </c>
      <c r="AR124" s="6" t="s">
        <v>35</v>
      </c>
      <c r="AS124" s="6" t="s">
        <v>35</v>
      </c>
      <c r="AT124" s="6" t="str">
        <f t="shared" si="42"/>
        <v>0</v>
      </c>
      <c r="AU124" s="6" t="s">
        <v>35</v>
      </c>
      <c r="AV124" s="6" t="s">
        <v>35</v>
      </c>
      <c r="AW124" s="6" t="str">
        <f t="shared" si="43"/>
        <v>0</v>
      </c>
      <c r="AX124" s="6" t="s">
        <v>35</v>
      </c>
      <c r="AY124" s="6" t="s">
        <v>35</v>
      </c>
      <c r="AZ124" s="6" t="str">
        <f t="shared" si="44"/>
        <v>0</v>
      </c>
      <c r="BA124" s="6" t="s">
        <v>35</v>
      </c>
      <c r="BB124" s="6" t="s">
        <v>35</v>
      </c>
      <c r="BC124" s="6" t="str">
        <f t="shared" si="45"/>
        <v>0</v>
      </c>
      <c r="BD124" s="6" t="s">
        <v>35</v>
      </c>
      <c r="BE124" s="6" t="s">
        <v>35</v>
      </c>
      <c r="BF124" s="6" t="str">
        <f t="shared" si="46"/>
        <v>0</v>
      </c>
      <c r="BG124" s="6" t="s">
        <v>35</v>
      </c>
      <c r="BH124" s="6" t="s">
        <v>35</v>
      </c>
      <c r="BI124" s="6" t="str">
        <f t="shared" si="47"/>
        <v>0</v>
      </c>
      <c r="BJ124" s="6" t="s">
        <v>35</v>
      </c>
      <c r="BK124" s="6" t="s">
        <v>35</v>
      </c>
      <c r="BL124" s="6" t="str">
        <f t="shared" si="48"/>
        <v>0</v>
      </c>
      <c r="BM124" s="6" t="s">
        <v>35</v>
      </c>
      <c r="BN124" s="6" t="s">
        <v>35</v>
      </c>
      <c r="BO124" s="6" t="str">
        <f t="shared" si="49"/>
        <v>0</v>
      </c>
      <c r="BP124" s="6" t="s">
        <v>35</v>
      </c>
      <c r="BQ124" s="6" t="s">
        <v>35</v>
      </c>
      <c r="BR124" s="6" t="str">
        <f t="shared" si="50"/>
        <v>0</v>
      </c>
      <c r="BS124" s="6" t="s">
        <v>35</v>
      </c>
      <c r="BT124" s="6" t="s">
        <v>35</v>
      </c>
      <c r="BU124" s="6" t="str">
        <f t="shared" si="51"/>
        <v>0</v>
      </c>
      <c r="BV124" s="6" t="s">
        <v>35</v>
      </c>
      <c r="BW124" s="6" t="s">
        <v>35</v>
      </c>
      <c r="BX124" s="6" t="str">
        <f t="shared" si="52"/>
        <v>0</v>
      </c>
      <c r="BY124" s="6" t="s">
        <v>35</v>
      </c>
      <c r="BZ124" s="6" t="s">
        <v>35</v>
      </c>
      <c r="CA124" s="6" t="str">
        <f t="shared" si="53"/>
        <v>0</v>
      </c>
      <c r="CB124" s="6" t="s">
        <v>35</v>
      </c>
      <c r="CC124" s="6" t="s">
        <v>35</v>
      </c>
      <c r="CD124" s="6" t="str">
        <f t="shared" si="54"/>
        <v>0</v>
      </c>
      <c r="CE124" s="6" t="s">
        <v>35</v>
      </c>
      <c r="CF124" s="6" t="s">
        <v>35</v>
      </c>
      <c r="CG124" s="6" t="str">
        <f t="shared" si="55"/>
        <v>0</v>
      </c>
      <c r="CH124" s="6" t="s">
        <v>35</v>
      </c>
      <c r="CI124" s="6" t="s">
        <v>35</v>
      </c>
      <c r="CJ124" s="6" t="str">
        <f t="shared" si="56"/>
        <v>0</v>
      </c>
      <c r="CK124" s="6" t="s">
        <v>35</v>
      </c>
      <c r="CL124" s="6" t="s">
        <v>35</v>
      </c>
      <c r="CM124" s="6" t="str">
        <f t="shared" si="57"/>
        <v>0</v>
      </c>
      <c r="CN124" s="6">
        <v>1</v>
      </c>
      <c r="CO124" s="6">
        <v>4</v>
      </c>
      <c r="CP124" s="6">
        <f t="shared" si="58"/>
        <v>5</v>
      </c>
      <c r="CQ124" s="6">
        <v>16</v>
      </c>
      <c r="CR124" s="6">
        <v>44</v>
      </c>
      <c r="CS124" s="6">
        <f t="shared" si="59"/>
        <v>60</v>
      </c>
    </row>
    <row r="125" spans="1:97" s="183" customFormat="1" ht="12.75" customHeight="1">
      <c r="A125" s="45">
        <v>24</v>
      </c>
      <c r="B125" s="26" t="s">
        <v>215</v>
      </c>
      <c r="C125" s="27">
        <v>6436</v>
      </c>
      <c r="D125" s="28" t="s">
        <v>109</v>
      </c>
      <c r="E125" s="17">
        <v>10977</v>
      </c>
      <c r="F125" s="17">
        <v>1</v>
      </c>
      <c r="G125" s="6" t="s">
        <v>65</v>
      </c>
      <c r="H125" s="6" t="s">
        <v>35</v>
      </c>
      <c r="I125" s="6" t="s">
        <v>35</v>
      </c>
      <c r="J125" s="6" t="str">
        <f t="shared" si="30"/>
        <v>0</v>
      </c>
      <c r="K125" s="6" t="s">
        <v>35</v>
      </c>
      <c r="L125" s="6" t="s">
        <v>35</v>
      </c>
      <c r="M125" s="6" t="str">
        <f t="shared" si="31"/>
        <v>0</v>
      </c>
      <c r="N125" s="6">
        <v>6</v>
      </c>
      <c r="O125" s="6">
        <v>7</v>
      </c>
      <c r="P125" s="6">
        <f t="shared" si="32"/>
        <v>13</v>
      </c>
      <c r="Q125" s="6" t="s">
        <v>35</v>
      </c>
      <c r="R125" s="6" t="s">
        <v>35</v>
      </c>
      <c r="S125" s="6" t="str">
        <f t="shared" si="33"/>
        <v>0</v>
      </c>
      <c r="T125" s="6" t="s">
        <v>35</v>
      </c>
      <c r="U125" s="6" t="s">
        <v>35</v>
      </c>
      <c r="V125" s="6" t="str">
        <f t="shared" si="34"/>
        <v>0</v>
      </c>
      <c r="W125" s="6">
        <v>2</v>
      </c>
      <c r="X125" s="6">
        <v>11</v>
      </c>
      <c r="Y125" s="6">
        <f t="shared" si="35"/>
        <v>13</v>
      </c>
      <c r="Z125" s="6" t="s">
        <v>35</v>
      </c>
      <c r="AA125" s="6" t="s">
        <v>35</v>
      </c>
      <c r="AB125" s="6" t="str">
        <f t="shared" si="36"/>
        <v>0</v>
      </c>
      <c r="AC125" s="6" t="s">
        <v>35</v>
      </c>
      <c r="AD125" s="6" t="s">
        <v>35</v>
      </c>
      <c r="AE125" s="6" t="str">
        <f t="shared" si="37"/>
        <v>0</v>
      </c>
      <c r="AF125" s="6" t="s">
        <v>35</v>
      </c>
      <c r="AG125" s="6" t="s">
        <v>35</v>
      </c>
      <c r="AH125" s="6" t="str">
        <f t="shared" si="38"/>
        <v>0</v>
      </c>
      <c r="AI125" s="6" t="s">
        <v>35</v>
      </c>
      <c r="AJ125" s="6" t="s">
        <v>35</v>
      </c>
      <c r="AK125" s="6" t="str">
        <f t="shared" si="39"/>
        <v>0</v>
      </c>
      <c r="AL125" s="6" t="s">
        <v>35</v>
      </c>
      <c r="AM125" s="6" t="s">
        <v>35</v>
      </c>
      <c r="AN125" s="6" t="str">
        <f t="shared" si="40"/>
        <v>0</v>
      </c>
      <c r="AO125" s="6" t="s">
        <v>35</v>
      </c>
      <c r="AP125" s="6" t="s">
        <v>35</v>
      </c>
      <c r="AQ125" s="6" t="str">
        <f t="shared" si="41"/>
        <v>0</v>
      </c>
      <c r="AR125" s="6">
        <v>1</v>
      </c>
      <c r="AS125" s="6">
        <v>6</v>
      </c>
      <c r="AT125" s="6">
        <f t="shared" si="42"/>
        <v>7</v>
      </c>
      <c r="AU125" s="6" t="s">
        <v>35</v>
      </c>
      <c r="AV125" s="6" t="s">
        <v>35</v>
      </c>
      <c r="AW125" s="6" t="str">
        <f t="shared" si="43"/>
        <v>0</v>
      </c>
      <c r="AX125" s="6" t="s">
        <v>35</v>
      </c>
      <c r="AY125" s="6" t="s">
        <v>35</v>
      </c>
      <c r="AZ125" s="6" t="str">
        <f t="shared" si="44"/>
        <v>0</v>
      </c>
      <c r="BA125" s="6" t="s">
        <v>35</v>
      </c>
      <c r="BB125" s="6" t="s">
        <v>35</v>
      </c>
      <c r="BC125" s="6" t="str">
        <f t="shared" si="45"/>
        <v>0</v>
      </c>
      <c r="BD125" s="6" t="s">
        <v>35</v>
      </c>
      <c r="BE125" s="6" t="s">
        <v>35</v>
      </c>
      <c r="BF125" s="6" t="str">
        <f t="shared" si="46"/>
        <v>0</v>
      </c>
      <c r="BG125" s="6" t="s">
        <v>35</v>
      </c>
      <c r="BH125" s="6" t="s">
        <v>35</v>
      </c>
      <c r="BI125" s="6" t="str">
        <f t="shared" si="47"/>
        <v>0</v>
      </c>
      <c r="BJ125" s="6" t="s">
        <v>35</v>
      </c>
      <c r="BK125" s="6" t="s">
        <v>35</v>
      </c>
      <c r="BL125" s="6" t="str">
        <f t="shared" si="48"/>
        <v>0</v>
      </c>
      <c r="BM125" s="6" t="s">
        <v>35</v>
      </c>
      <c r="BN125" s="6" t="s">
        <v>35</v>
      </c>
      <c r="BO125" s="6" t="str">
        <f t="shared" si="49"/>
        <v>0</v>
      </c>
      <c r="BP125" s="6" t="s">
        <v>35</v>
      </c>
      <c r="BQ125" s="6" t="s">
        <v>35</v>
      </c>
      <c r="BR125" s="6" t="str">
        <f t="shared" si="50"/>
        <v>0</v>
      </c>
      <c r="BS125" s="6" t="s">
        <v>35</v>
      </c>
      <c r="BT125" s="6" t="s">
        <v>35</v>
      </c>
      <c r="BU125" s="6" t="str">
        <f t="shared" si="51"/>
        <v>0</v>
      </c>
      <c r="BV125" s="6" t="s">
        <v>35</v>
      </c>
      <c r="BW125" s="6" t="s">
        <v>35</v>
      </c>
      <c r="BX125" s="6" t="str">
        <f t="shared" si="52"/>
        <v>0</v>
      </c>
      <c r="BY125" s="6" t="s">
        <v>35</v>
      </c>
      <c r="BZ125" s="6" t="s">
        <v>35</v>
      </c>
      <c r="CA125" s="6" t="str">
        <f t="shared" si="53"/>
        <v>0</v>
      </c>
      <c r="CB125" s="6" t="s">
        <v>35</v>
      </c>
      <c r="CC125" s="6" t="s">
        <v>35</v>
      </c>
      <c r="CD125" s="6" t="str">
        <f t="shared" si="54"/>
        <v>0</v>
      </c>
      <c r="CE125" s="6" t="s">
        <v>35</v>
      </c>
      <c r="CF125" s="6" t="s">
        <v>35</v>
      </c>
      <c r="CG125" s="6" t="str">
        <f t="shared" si="55"/>
        <v>0</v>
      </c>
      <c r="CH125" s="6" t="s">
        <v>35</v>
      </c>
      <c r="CI125" s="6" t="s">
        <v>35</v>
      </c>
      <c r="CJ125" s="6" t="str">
        <f t="shared" si="56"/>
        <v>0</v>
      </c>
      <c r="CK125" s="6" t="s">
        <v>35</v>
      </c>
      <c r="CL125" s="6" t="s">
        <v>35</v>
      </c>
      <c r="CM125" s="6" t="str">
        <f t="shared" si="57"/>
        <v>0</v>
      </c>
      <c r="CN125" s="6">
        <v>3</v>
      </c>
      <c r="CO125" s="6">
        <v>5</v>
      </c>
      <c r="CP125" s="6">
        <f t="shared" si="58"/>
        <v>8</v>
      </c>
      <c r="CQ125" s="6">
        <v>12</v>
      </c>
      <c r="CR125" s="6">
        <v>29</v>
      </c>
      <c r="CS125" s="6">
        <f t="shared" si="59"/>
        <v>41</v>
      </c>
    </row>
    <row r="126" spans="1:97" s="183" customFormat="1" ht="12.75" customHeight="1">
      <c r="A126" s="45">
        <v>25</v>
      </c>
      <c r="B126" s="26" t="s">
        <v>205</v>
      </c>
      <c r="C126" s="27">
        <v>6608</v>
      </c>
      <c r="D126" s="28" t="s">
        <v>110</v>
      </c>
      <c r="E126" s="17">
        <v>16557</v>
      </c>
      <c r="F126" s="17">
        <v>1</v>
      </c>
      <c r="G126" s="6" t="s">
        <v>65</v>
      </c>
      <c r="H126" s="6">
        <v>1</v>
      </c>
      <c r="I126" s="6">
        <v>6</v>
      </c>
      <c r="J126" s="6">
        <f t="shared" si="30"/>
        <v>7</v>
      </c>
      <c r="K126" s="6">
        <v>1</v>
      </c>
      <c r="L126" s="6">
        <v>4</v>
      </c>
      <c r="M126" s="6">
        <f t="shared" si="31"/>
        <v>5</v>
      </c>
      <c r="N126" s="6">
        <v>3</v>
      </c>
      <c r="O126" s="6">
        <v>5</v>
      </c>
      <c r="P126" s="6">
        <f t="shared" si="32"/>
        <v>8</v>
      </c>
      <c r="Q126" s="6" t="s">
        <v>35</v>
      </c>
      <c r="R126" s="6" t="s">
        <v>35</v>
      </c>
      <c r="S126" s="6" t="str">
        <f t="shared" si="33"/>
        <v>0</v>
      </c>
      <c r="T126" s="6" t="s">
        <v>35</v>
      </c>
      <c r="U126" s="6" t="s">
        <v>35</v>
      </c>
      <c r="V126" s="6" t="str">
        <f t="shared" si="34"/>
        <v>0</v>
      </c>
      <c r="W126" s="6" t="s">
        <v>35</v>
      </c>
      <c r="X126" s="6">
        <v>4</v>
      </c>
      <c r="Y126" s="6">
        <f t="shared" si="35"/>
        <v>4</v>
      </c>
      <c r="Z126" s="6" t="s">
        <v>35</v>
      </c>
      <c r="AA126" s="6" t="s">
        <v>35</v>
      </c>
      <c r="AB126" s="6" t="str">
        <f t="shared" si="36"/>
        <v>0</v>
      </c>
      <c r="AC126" s="6" t="s">
        <v>35</v>
      </c>
      <c r="AD126" s="6" t="s">
        <v>35</v>
      </c>
      <c r="AE126" s="6" t="str">
        <f t="shared" si="37"/>
        <v>0</v>
      </c>
      <c r="AF126" s="6" t="s">
        <v>35</v>
      </c>
      <c r="AG126" s="6" t="s">
        <v>35</v>
      </c>
      <c r="AH126" s="6" t="str">
        <f t="shared" si="38"/>
        <v>0</v>
      </c>
      <c r="AI126" s="6" t="s">
        <v>35</v>
      </c>
      <c r="AJ126" s="6" t="s">
        <v>35</v>
      </c>
      <c r="AK126" s="6" t="str">
        <f t="shared" si="39"/>
        <v>0</v>
      </c>
      <c r="AL126" s="6" t="s">
        <v>35</v>
      </c>
      <c r="AM126" s="6" t="s">
        <v>35</v>
      </c>
      <c r="AN126" s="6" t="str">
        <f t="shared" si="40"/>
        <v>0</v>
      </c>
      <c r="AO126" s="6" t="s">
        <v>35</v>
      </c>
      <c r="AP126" s="6" t="s">
        <v>35</v>
      </c>
      <c r="AQ126" s="6" t="str">
        <f t="shared" si="41"/>
        <v>0</v>
      </c>
      <c r="AR126" s="6">
        <v>1</v>
      </c>
      <c r="AS126" s="6">
        <v>4</v>
      </c>
      <c r="AT126" s="6">
        <f t="shared" si="42"/>
        <v>5</v>
      </c>
      <c r="AU126" s="6" t="s">
        <v>35</v>
      </c>
      <c r="AV126" s="6" t="s">
        <v>35</v>
      </c>
      <c r="AW126" s="6" t="str">
        <f t="shared" si="43"/>
        <v>0</v>
      </c>
      <c r="AX126" s="6" t="s">
        <v>35</v>
      </c>
      <c r="AY126" s="6" t="s">
        <v>35</v>
      </c>
      <c r="AZ126" s="6" t="str">
        <f t="shared" si="44"/>
        <v>0</v>
      </c>
      <c r="BA126" s="6" t="s">
        <v>35</v>
      </c>
      <c r="BB126" s="6" t="s">
        <v>35</v>
      </c>
      <c r="BC126" s="6" t="str">
        <f t="shared" si="45"/>
        <v>0</v>
      </c>
      <c r="BD126" s="6" t="s">
        <v>35</v>
      </c>
      <c r="BE126" s="6" t="s">
        <v>35</v>
      </c>
      <c r="BF126" s="6" t="str">
        <f t="shared" si="46"/>
        <v>0</v>
      </c>
      <c r="BG126" s="6" t="s">
        <v>35</v>
      </c>
      <c r="BH126" s="6" t="s">
        <v>35</v>
      </c>
      <c r="BI126" s="6" t="str">
        <f t="shared" si="47"/>
        <v>0</v>
      </c>
      <c r="BJ126" s="6" t="s">
        <v>35</v>
      </c>
      <c r="BK126" s="6" t="s">
        <v>35</v>
      </c>
      <c r="BL126" s="6" t="str">
        <f t="shared" si="48"/>
        <v>0</v>
      </c>
      <c r="BM126" s="6" t="s">
        <v>35</v>
      </c>
      <c r="BN126" s="6" t="s">
        <v>35</v>
      </c>
      <c r="BO126" s="6" t="str">
        <f t="shared" si="49"/>
        <v>0</v>
      </c>
      <c r="BP126" s="6" t="s">
        <v>35</v>
      </c>
      <c r="BQ126" s="6" t="s">
        <v>35</v>
      </c>
      <c r="BR126" s="6" t="str">
        <f t="shared" si="50"/>
        <v>0</v>
      </c>
      <c r="BS126" s="6" t="s">
        <v>35</v>
      </c>
      <c r="BT126" s="6" t="s">
        <v>35</v>
      </c>
      <c r="BU126" s="6" t="str">
        <f t="shared" si="51"/>
        <v>0</v>
      </c>
      <c r="BV126" s="6" t="s">
        <v>35</v>
      </c>
      <c r="BW126" s="6" t="s">
        <v>35</v>
      </c>
      <c r="BX126" s="6" t="str">
        <f t="shared" si="52"/>
        <v>0</v>
      </c>
      <c r="BY126" s="6" t="s">
        <v>35</v>
      </c>
      <c r="BZ126" s="6" t="s">
        <v>35</v>
      </c>
      <c r="CA126" s="6" t="str">
        <f t="shared" si="53"/>
        <v>0</v>
      </c>
      <c r="CB126" s="6" t="s">
        <v>35</v>
      </c>
      <c r="CC126" s="6" t="s">
        <v>35</v>
      </c>
      <c r="CD126" s="6" t="str">
        <f t="shared" si="54"/>
        <v>0</v>
      </c>
      <c r="CE126" s="6" t="s">
        <v>35</v>
      </c>
      <c r="CF126" s="6" t="s">
        <v>35</v>
      </c>
      <c r="CG126" s="6" t="str">
        <f t="shared" si="55"/>
        <v>0</v>
      </c>
      <c r="CH126" s="6" t="s">
        <v>35</v>
      </c>
      <c r="CI126" s="6" t="s">
        <v>35</v>
      </c>
      <c r="CJ126" s="6" t="str">
        <f t="shared" si="56"/>
        <v>0</v>
      </c>
      <c r="CK126" s="6" t="s">
        <v>35</v>
      </c>
      <c r="CL126" s="6" t="s">
        <v>35</v>
      </c>
      <c r="CM126" s="6" t="str">
        <f t="shared" si="57"/>
        <v>0</v>
      </c>
      <c r="CN126" s="6" t="s">
        <v>35</v>
      </c>
      <c r="CO126" s="6" t="s">
        <v>35</v>
      </c>
      <c r="CP126" s="6" t="str">
        <f t="shared" si="58"/>
        <v>0</v>
      </c>
      <c r="CQ126" s="6">
        <v>6</v>
      </c>
      <c r="CR126" s="6">
        <v>23</v>
      </c>
      <c r="CS126" s="6">
        <f t="shared" si="59"/>
        <v>29</v>
      </c>
    </row>
    <row r="127" spans="1:97" s="183" customFormat="1" ht="12.75" customHeight="1">
      <c r="A127" s="45">
        <v>25</v>
      </c>
      <c r="B127" s="26" t="s">
        <v>205</v>
      </c>
      <c r="C127" s="27">
        <v>6631</v>
      </c>
      <c r="D127" s="28" t="s">
        <v>112</v>
      </c>
      <c r="E127" s="17">
        <v>16059</v>
      </c>
      <c r="F127" s="17">
        <v>1</v>
      </c>
      <c r="G127" s="6" t="s">
        <v>65</v>
      </c>
      <c r="H127" s="6">
        <v>1</v>
      </c>
      <c r="I127" s="6">
        <v>2</v>
      </c>
      <c r="J127" s="6">
        <f t="shared" si="30"/>
        <v>3</v>
      </c>
      <c r="K127" s="6">
        <v>3</v>
      </c>
      <c r="L127" s="6">
        <v>5</v>
      </c>
      <c r="M127" s="6">
        <f t="shared" si="31"/>
        <v>8</v>
      </c>
      <c r="N127" s="6">
        <v>3</v>
      </c>
      <c r="O127" s="6">
        <v>3</v>
      </c>
      <c r="P127" s="6">
        <f t="shared" si="32"/>
        <v>6</v>
      </c>
      <c r="Q127" s="6" t="s">
        <v>35</v>
      </c>
      <c r="R127" s="6" t="s">
        <v>35</v>
      </c>
      <c r="S127" s="6" t="str">
        <f t="shared" si="33"/>
        <v>0</v>
      </c>
      <c r="T127" s="6" t="s">
        <v>35</v>
      </c>
      <c r="U127" s="6" t="s">
        <v>35</v>
      </c>
      <c r="V127" s="6" t="str">
        <f t="shared" si="34"/>
        <v>0</v>
      </c>
      <c r="W127" s="6">
        <v>2</v>
      </c>
      <c r="X127" s="6">
        <v>5</v>
      </c>
      <c r="Y127" s="6">
        <f t="shared" si="35"/>
        <v>7</v>
      </c>
      <c r="Z127" s="6" t="s">
        <v>35</v>
      </c>
      <c r="AA127" s="6" t="s">
        <v>35</v>
      </c>
      <c r="AB127" s="6" t="str">
        <f t="shared" si="36"/>
        <v>0</v>
      </c>
      <c r="AC127" s="6" t="s">
        <v>35</v>
      </c>
      <c r="AD127" s="6" t="s">
        <v>35</v>
      </c>
      <c r="AE127" s="6" t="str">
        <f t="shared" si="37"/>
        <v>0</v>
      </c>
      <c r="AF127" s="6" t="s">
        <v>35</v>
      </c>
      <c r="AG127" s="6" t="s">
        <v>35</v>
      </c>
      <c r="AH127" s="6" t="str">
        <f t="shared" si="38"/>
        <v>0</v>
      </c>
      <c r="AI127" s="6" t="s">
        <v>35</v>
      </c>
      <c r="AJ127" s="6" t="s">
        <v>35</v>
      </c>
      <c r="AK127" s="6" t="str">
        <f t="shared" si="39"/>
        <v>0</v>
      </c>
      <c r="AL127" s="6" t="s">
        <v>35</v>
      </c>
      <c r="AM127" s="6" t="s">
        <v>35</v>
      </c>
      <c r="AN127" s="6" t="str">
        <f t="shared" si="40"/>
        <v>0</v>
      </c>
      <c r="AO127" s="6" t="s">
        <v>35</v>
      </c>
      <c r="AP127" s="6" t="s">
        <v>35</v>
      </c>
      <c r="AQ127" s="6" t="str">
        <f t="shared" si="41"/>
        <v>0</v>
      </c>
      <c r="AR127" s="6">
        <v>1</v>
      </c>
      <c r="AS127" s="6">
        <v>2</v>
      </c>
      <c r="AT127" s="6">
        <f t="shared" si="42"/>
        <v>3</v>
      </c>
      <c r="AU127" s="6" t="s">
        <v>35</v>
      </c>
      <c r="AV127" s="6" t="s">
        <v>35</v>
      </c>
      <c r="AW127" s="6" t="str">
        <f t="shared" si="43"/>
        <v>0</v>
      </c>
      <c r="AX127" s="6" t="s">
        <v>35</v>
      </c>
      <c r="AY127" s="6" t="s">
        <v>35</v>
      </c>
      <c r="AZ127" s="6" t="str">
        <f t="shared" si="44"/>
        <v>0</v>
      </c>
      <c r="BA127" s="6" t="s">
        <v>35</v>
      </c>
      <c r="BB127" s="6">
        <v>2</v>
      </c>
      <c r="BC127" s="6">
        <f t="shared" si="45"/>
        <v>2</v>
      </c>
      <c r="BD127" s="6" t="s">
        <v>35</v>
      </c>
      <c r="BE127" s="6" t="s">
        <v>35</v>
      </c>
      <c r="BF127" s="6" t="str">
        <f t="shared" si="46"/>
        <v>0</v>
      </c>
      <c r="BG127" s="6" t="s">
        <v>35</v>
      </c>
      <c r="BH127" s="6" t="s">
        <v>35</v>
      </c>
      <c r="BI127" s="6" t="str">
        <f t="shared" si="47"/>
        <v>0</v>
      </c>
      <c r="BJ127" s="6" t="s">
        <v>35</v>
      </c>
      <c r="BK127" s="6" t="s">
        <v>35</v>
      </c>
      <c r="BL127" s="6" t="str">
        <f t="shared" si="48"/>
        <v>0</v>
      </c>
      <c r="BM127" s="6" t="s">
        <v>35</v>
      </c>
      <c r="BN127" s="6" t="s">
        <v>35</v>
      </c>
      <c r="BO127" s="6" t="str">
        <f t="shared" si="49"/>
        <v>0</v>
      </c>
      <c r="BP127" s="6" t="s">
        <v>35</v>
      </c>
      <c r="BQ127" s="6" t="s">
        <v>35</v>
      </c>
      <c r="BR127" s="6" t="str">
        <f t="shared" si="50"/>
        <v>0</v>
      </c>
      <c r="BS127" s="6" t="s">
        <v>35</v>
      </c>
      <c r="BT127" s="6" t="s">
        <v>35</v>
      </c>
      <c r="BU127" s="6" t="str">
        <f t="shared" si="51"/>
        <v>0</v>
      </c>
      <c r="BV127" s="6" t="s">
        <v>35</v>
      </c>
      <c r="BW127" s="6" t="s">
        <v>35</v>
      </c>
      <c r="BX127" s="6" t="str">
        <f t="shared" si="52"/>
        <v>0</v>
      </c>
      <c r="BY127" s="6" t="s">
        <v>35</v>
      </c>
      <c r="BZ127" s="6" t="s">
        <v>35</v>
      </c>
      <c r="CA127" s="6" t="str">
        <f t="shared" si="53"/>
        <v>0</v>
      </c>
      <c r="CB127" s="6" t="s">
        <v>35</v>
      </c>
      <c r="CC127" s="6" t="s">
        <v>35</v>
      </c>
      <c r="CD127" s="6" t="str">
        <f t="shared" si="54"/>
        <v>0</v>
      </c>
      <c r="CE127" s="6" t="s">
        <v>35</v>
      </c>
      <c r="CF127" s="6" t="s">
        <v>35</v>
      </c>
      <c r="CG127" s="6" t="str">
        <f t="shared" si="55"/>
        <v>0</v>
      </c>
      <c r="CH127" s="6" t="s">
        <v>35</v>
      </c>
      <c r="CI127" s="6" t="s">
        <v>35</v>
      </c>
      <c r="CJ127" s="6" t="str">
        <f t="shared" si="56"/>
        <v>0</v>
      </c>
      <c r="CK127" s="6" t="s">
        <v>35</v>
      </c>
      <c r="CL127" s="6" t="s">
        <v>35</v>
      </c>
      <c r="CM127" s="6" t="str">
        <f t="shared" si="57"/>
        <v>0</v>
      </c>
      <c r="CN127" s="6" t="s">
        <v>35</v>
      </c>
      <c r="CO127" s="6" t="s">
        <v>35</v>
      </c>
      <c r="CP127" s="6" t="str">
        <f t="shared" si="58"/>
        <v>0</v>
      </c>
      <c r="CQ127" s="6">
        <v>10</v>
      </c>
      <c r="CR127" s="6">
        <v>19</v>
      </c>
      <c r="CS127" s="6">
        <f t="shared" si="59"/>
        <v>29</v>
      </c>
    </row>
    <row r="128" spans="1:97" s="183" customFormat="1" ht="12.75" customHeight="1">
      <c r="A128" s="45">
        <v>25</v>
      </c>
      <c r="B128" s="26" t="s">
        <v>205</v>
      </c>
      <c r="C128" s="27">
        <v>6640</v>
      </c>
      <c r="D128" s="28" t="s">
        <v>122</v>
      </c>
      <c r="E128" s="17">
        <v>11134</v>
      </c>
      <c r="F128" s="17">
        <v>1</v>
      </c>
      <c r="G128" s="6" t="s">
        <v>65</v>
      </c>
      <c r="H128" s="6">
        <v>1</v>
      </c>
      <c r="I128" s="6">
        <v>7</v>
      </c>
      <c r="J128" s="6">
        <f t="shared" si="30"/>
        <v>8</v>
      </c>
      <c r="K128" s="6">
        <v>1</v>
      </c>
      <c r="L128" s="6">
        <v>3</v>
      </c>
      <c r="M128" s="6">
        <f t="shared" si="31"/>
        <v>4</v>
      </c>
      <c r="N128" s="6">
        <v>2</v>
      </c>
      <c r="O128" s="6">
        <v>3</v>
      </c>
      <c r="P128" s="6">
        <f t="shared" si="32"/>
        <v>5</v>
      </c>
      <c r="Q128" s="6" t="s">
        <v>35</v>
      </c>
      <c r="R128" s="6" t="s">
        <v>35</v>
      </c>
      <c r="S128" s="6" t="str">
        <f t="shared" si="33"/>
        <v>0</v>
      </c>
      <c r="T128" s="6" t="s">
        <v>35</v>
      </c>
      <c r="U128" s="6" t="s">
        <v>35</v>
      </c>
      <c r="V128" s="6" t="str">
        <f t="shared" si="34"/>
        <v>0</v>
      </c>
      <c r="W128" s="6">
        <v>2</v>
      </c>
      <c r="X128" s="6">
        <v>4</v>
      </c>
      <c r="Y128" s="6">
        <f t="shared" si="35"/>
        <v>6</v>
      </c>
      <c r="Z128" s="6" t="s">
        <v>35</v>
      </c>
      <c r="AA128" s="6" t="s">
        <v>35</v>
      </c>
      <c r="AB128" s="6" t="str">
        <f t="shared" si="36"/>
        <v>0</v>
      </c>
      <c r="AC128" s="6" t="s">
        <v>35</v>
      </c>
      <c r="AD128" s="6" t="s">
        <v>35</v>
      </c>
      <c r="AE128" s="6" t="str">
        <f t="shared" si="37"/>
        <v>0</v>
      </c>
      <c r="AF128" s="6" t="s">
        <v>35</v>
      </c>
      <c r="AG128" s="6" t="s">
        <v>35</v>
      </c>
      <c r="AH128" s="6" t="str">
        <f t="shared" si="38"/>
        <v>0</v>
      </c>
      <c r="AI128" s="6" t="s">
        <v>35</v>
      </c>
      <c r="AJ128" s="6" t="s">
        <v>35</v>
      </c>
      <c r="AK128" s="6" t="str">
        <f t="shared" si="39"/>
        <v>0</v>
      </c>
      <c r="AL128" s="6" t="s">
        <v>35</v>
      </c>
      <c r="AM128" s="6" t="s">
        <v>35</v>
      </c>
      <c r="AN128" s="6" t="str">
        <f t="shared" si="40"/>
        <v>0</v>
      </c>
      <c r="AO128" s="6" t="s">
        <v>35</v>
      </c>
      <c r="AP128" s="6" t="s">
        <v>35</v>
      </c>
      <c r="AQ128" s="6" t="str">
        <f t="shared" si="41"/>
        <v>0</v>
      </c>
      <c r="AR128" s="6" t="s">
        <v>35</v>
      </c>
      <c r="AS128" s="6" t="s">
        <v>35</v>
      </c>
      <c r="AT128" s="6" t="str">
        <f t="shared" si="42"/>
        <v>0</v>
      </c>
      <c r="AU128" s="6" t="s">
        <v>35</v>
      </c>
      <c r="AV128" s="6" t="s">
        <v>35</v>
      </c>
      <c r="AW128" s="6" t="str">
        <f t="shared" si="43"/>
        <v>0</v>
      </c>
      <c r="AX128" s="6" t="s">
        <v>35</v>
      </c>
      <c r="AY128" s="6" t="s">
        <v>35</v>
      </c>
      <c r="AZ128" s="6" t="str">
        <f t="shared" si="44"/>
        <v>0</v>
      </c>
      <c r="BA128" s="6">
        <v>1</v>
      </c>
      <c r="BB128" s="6">
        <v>1</v>
      </c>
      <c r="BC128" s="6">
        <f t="shared" si="45"/>
        <v>2</v>
      </c>
      <c r="BD128" s="6" t="s">
        <v>35</v>
      </c>
      <c r="BE128" s="6" t="s">
        <v>35</v>
      </c>
      <c r="BF128" s="6" t="str">
        <f t="shared" si="46"/>
        <v>0</v>
      </c>
      <c r="BG128" s="6" t="s">
        <v>35</v>
      </c>
      <c r="BH128" s="6" t="s">
        <v>35</v>
      </c>
      <c r="BI128" s="6" t="str">
        <f t="shared" si="47"/>
        <v>0</v>
      </c>
      <c r="BJ128" s="6" t="s">
        <v>35</v>
      </c>
      <c r="BK128" s="6" t="s">
        <v>35</v>
      </c>
      <c r="BL128" s="6" t="str">
        <f t="shared" si="48"/>
        <v>0</v>
      </c>
      <c r="BM128" s="6" t="s">
        <v>35</v>
      </c>
      <c r="BN128" s="6" t="s">
        <v>35</v>
      </c>
      <c r="BO128" s="6" t="str">
        <f t="shared" si="49"/>
        <v>0</v>
      </c>
      <c r="BP128" s="6" t="s">
        <v>35</v>
      </c>
      <c r="BQ128" s="6" t="s">
        <v>35</v>
      </c>
      <c r="BR128" s="6" t="str">
        <f t="shared" si="50"/>
        <v>0</v>
      </c>
      <c r="BS128" s="6" t="s">
        <v>35</v>
      </c>
      <c r="BT128" s="6" t="s">
        <v>35</v>
      </c>
      <c r="BU128" s="6" t="str">
        <f t="shared" si="51"/>
        <v>0</v>
      </c>
      <c r="BV128" s="6" t="s">
        <v>35</v>
      </c>
      <c r="BW128" s="6" t="s">
        <v>35</v>
      </c>
      <c r="BX128" s="6" t="str">
        <f t="shared" si="52"/>
        <v>0</v>
      </c>
      <c r="BY128" s="6" t="s">
        <v>35</v>
      </c>
      <c r="BZ128" s="6" t="s">
        <v>35</v>
      </c>
      <c r="CA128" s="6" t="str">
        <f t="shared" si="53"/>
        <v>0</v>
      </c>
      <c r="CB128" s="6" t="s">
        <v>35</v>
      </c>
      <c r="CC128" s="6" t="s">
        <v>35</v>
      </c>
      <c r="CD128" s="6" t="str">
        <f t="shared" si="54"/>
        <v>0</v>
      </c>
      <c r="CE128" s="6" t="s">
        <v>35</v>
      </c>
      <c r="CF128" s="6" t="s">
        <v>35</v>
      </c>
      <c r="CG128" s="6" t="str">
        <f t="shared" si="55"/>
        <v>0</v>
      </c>
      <c r="CH128" s="6" t="s">
        <v>35</v>
      </c>
      <c r="CI128" s="6" t="s">
        <v>35</v>
      </c>
      <c r="CJ128" s="6" t="str">
        <f t="shared" si="56"/>
        <v>0</v>
      </c>
      <c r="CK128" s="6" t="s">
        <v>35</v>
      </c>
      <c r="CL128" s="6" t="s">
        <v>35</v>
      </c>
      <c r="CM128" s="6" t="str">
        <f t="shared" si="57"/>
        <v>0</v>
      </c>
      <c r="CN128" s="6" t="s">
        <v>35</v>
      </c>
      <c r="CO128" s="6" t="s">
        <v>35</v>
      </c>
      <c r="CP128" s="6" t="str">
        <f t="shared" si="58"/>
        <v>0</v>
      </c>
      <c r="CQ128" s="6">
        <v>7</v>
      </c>
      <c r="CR128" s="6">
        <v>18</v>
      </c>
      <c r="CS128" s="6">
        <f t="shared" si="59"/>
        <v>25</v>
      </c>
    </row>
    <row r="129" spans="1:97" s="183" customFormat="1" ht="12.75" customHeight="1">
      <c r="A129" s="29">
        <v>26</v>
      </c>
      <c r="B129" s="39" t="s">
        <v>221</v>
      </c>
      <c r="C129" s="36">
        <v>6711</v>
      </c>
      <c r="D129" s="37" t="s">
        <v>113</v>
      </c>
      <c r="E129" s="52">
        <v>11856</v>
      </c>
      <c r="F129" s="48">
        <v>1</v>
      </c>
      <c r="G129" s="40" t="s">
        <v>65</v>
      </c>
      <c r="H129" s="40">
        <v>2</v>
      </c>
      <c r="I129" s="40">
        <v>7</v>
      </c>
      <c r="J129" s="40">
        <f t="shared" si="30"/>
        <v>9</v>
      </c>
      <c r="K129" s="40">
        <v>2</v>
      </c>
      <c r="L129" s="40">
        <v>5</v>
      </c>
      <c r="M129" s="40">
        <f t="shared" si="31"/>
        <v>7</v>
      </c>
      <c r="N129" s="40">
        <v>2</v>
      </c>
      <c r="O129" s="40">
        <v>10</v>
      </c>
      <c r="P129" s="40">
        <f t="shared" si="32"/>
        <v>12</v>
      </c>
      <c r="Q129" s="40" t="s">
        <v>35</v>
      </c>
      <c r="R129" s="40" t="s">
        <v>35</v>
      </c>
      <c r="S129" s="40" t="str">
        <f t="shared" si="33"/>
        <v>0</v>
      </c>
      <c r="T129" s="40" t="s">
        <v>35</v>
      </c>
      <c r="U129" s="40" t="s">
        <v>35</v>
      </c>
      <c r="V129" s="40" t="str">
        <f t="shared" si="34"/>
        <v>0</v>
      </c>
      <c r="W129" s="40" t="s">
        <v>35</v>
      </c>
      <c r="X129" s="40" t="s">
        <v>35</v>
      </c>
      <c r="Y129" s="40" t="str">
        <f t="shared" si="35"/>
        <v>0</v>
      </c>
      <c r="Z129" s="40" t="s">
        <v>35</v>
      </c>
      <c r="AA129" s="40" t="s">
        <v>35</v>
      </c>
      <c r="AB129" s="40" t="str">
        <f t="shared" si="36"/>
        <v>0</v>
      </c>
      <c r="AC129" s="40" t="s">
        <v>35</v>
      </c>
      <c r="AD129" s="40" t="s">
        <v>35</v>
      </c>
      <c r="AE129" s="40" t="str">
        <f t="shared" si="37"/>
        <v>0</v>
      </c>
      <c r="AF129" s="40" t="s">
        <v>35</v>
      </c>
      <c r="AG129" s="40" t="s">
        <v>35</v>
      </c>
      <c r="AH129" s="40" t="str">
        <f t="shared" si="38"/>
        <v>0</v>
      </c>
      <c r="AI129" s="40" t="s">
        <v>35</v>
      </c>
      <c r="AJ129" s="40" t="s">
        <v>35</v>
      </c>
      <c r="AK129" s="40" t="str">
        <f t="shared" si="39"/>
        <v>0</v>
      </c>
      <c r="AL129" s="40" t="s">
        <v>35</v>
      </c>
      <c r="AM129" s="40" t="s">
        <v>35</v>
      </c>
      <c r="AN129" s="40" t="str">
        <f t="shared" si="40"/>
        <v>0</v>
      </c>
      <c r="AO129" s="40" t="s">
        <v>35</v>
      </c>
      <c r="AP129" s="40" t="s">
        <v>35</v>
      </c>
      <c r="AQ129" s="40" t="str">
        <f t="shared" si="41"/>
        <v>0</v>
      </c>
      <c r="AR129" s="40" t="s">
        <v>35</v>
      </c>
      <c r="AS129" s="40" t="s">
        <v>35</v>
      </c>
      <c r="AT129" s="40" t="str">
        <f t="shared" si="42"/>
        <v>0</v>
      </c>
      <c r="AU129" s="40" t="s">
        <v>35</v>
      </c>
      <c r="AV129" s="40" t="s">
        <v>35</v>
      </c>
      <c r="AW129" s="40" t="str">
        <f t="shared" si="43"/>
        <v>0</v>
      </c>
      <c r="AX129" s="40" t="s">
        <v>35</v>
      </c>
      <c r="AY129" s="40" t="s">
        <v>35</v>
      </c>
      <c r="AZ129" s="40" t="str">
        <f t="shared" si="44"/>
        <v>0</v>
      </c>
      <c r="BA129" s="40" t="s">
        <v>35</v>
      </c>
      <c r="BB129" s="40" t="s">
        <v>35</v>
      </c>
      <c r="BC129" s="40" t="str">
        <f t="shared" si="45"/>
        <v>0</v>
      </c>
      <c r="BD129" s="40">
        <v>2</v>
      </c>
      <c r="BE129" s="40">
        <v>3</v>
      </c>
      <c r="BF129" s="40">
        <f t="shared" si="46"/>
        <v>5</v>
      </c>
      <c r="BG129" s="40" t="s">
        <v>35</v>
      </c>
      <c r="BH129" s="40" t="s">
        <v>35</v>
      </c>
      <c r="BI129" s="40" t="str">
        <f t="shared" si="47"/>
        <v>0</v>
      </c>
      <c r="BJ129" s="40" t="s">
        <v>35</v>
      </c>
      <c r="BK129" s="40" t="s">
        <v>35</v>
      </c>
      <c r="BL129" s="40" t="str">
        <f t="shared" si="48"/>
        <v>0</v>
      </c>
      <c r="BM129" s="40" t="s">
        <v>35</v>
      </c>
      <c r="BN129" s="40" t="s">
        <v>35</v>
      </c>
      <c r="BO129" s="40" t="str">
        <f t="shared" si="49"/>
        <v>0</v>
      </c>
      <c r="BP129" s="40" t="s">
        <v>35</v>
      </c>
      <c r="BQ129" s="40" t="s">
        <v>35</v>
      </c>
      <c r="BR129" s="40" t="str">
        <f t="shared" si="50"/>
        <v>0</v>
      </c>
      <c r="BS129" s="40" t="s">
        <v>35</v>
      </c>
      <c r="BT129" s="40" t="s">
        <v>35</v>
      </c>
      <c r="BU129" s="40" t="str">
        <f t="shared" si="51"/>
        <v>0</v>
      </c>
      <c r="BV129" s="40" t="s">
        <v>35</v>
      </c>
      <c r="BW129" s="40" t="s">
        <v>35</v>
      </c>
      <c r="BX129" s="40" t="str">
        <f t="shared" si="52"/>
        <v>0</v>
      </c>
      <c r="BY129" s="40" t="s">
        <v>35</v>
      </c>
      <c r="BZ129" s="40" t="s">
        <v>35</v>
      </c>
      <c r="CA129" s="40" t="str">
        <f t="shared" si="53"/>
        <v>0</v>
      </c>
      <c r="CB129" s="40" t="s">
        <v>35</v>
      </c>
      <c r="CC129" s="40" t="s">
        <v>35</v>
      </c>
      <c r="CD129" s="40" t="str">
        <f t="shared" si="54"/>
        <v>0</v>
      </c>
      <c r="CE129" s="40" t="s">
        <v>35</v>
      </c>
      <c r="CF129" s="40" t="s">
        <v>35</v>
      </c>
      <c r="CG129" s="40" t="str">
        <f t="shared" si="55"/>
        <v>0</v>
      </c>
      <c r="CH129" s="40" t="s">
        <v>35</v>
      </c>
      <c r="CI129" s="40" t="s">
        <v>35</v>
      </c>
      <c r="CJ129" s="40" t="str">
        <f t="shared" si="56"/>
        <v>0</v>
      </c>
      <c r="CK129" s="40" t="s">
        <v>35</v>
      </c>
      <c r="CL129" s="40" t="s">
        <v>35</v>
      </c>
      <c r="CM129" s="40" t="str">
        <f t="shared" si="57"/>
        <v>0</v>
      </c>
      <c r="CN129" s="40">
        <v>2</v>
      </c>
      <c r="CO129" s="40">
        <v>16</v>
      </c>
      <c r="CP129" s="40">
        <f t="shared" si="58"/>
        <v>18</v>
      </c>
      <c r="CQ129" s="40">
        <v>10</v>
      </c>
      <c r="CR129" s="40">
        <v>41</v>
      </c>
      <c r="CS129" s="40">
        <f t="shared" si="59"/>
        <v>51</v>
      </c>
    </row>
    <row r="130" spans="1:97" s="183" customFormat="1" ht="3.75" customHeight="1">
      <c r="J130" s="6" t="str">
        <f t="shared" si="30"/>
        <v>0</v>
      </c>
      <c r="M130" s="6" t="str">
        <f t="shared" si="31"/>
        <v>0</v>
      </c>
      <c r="P130" s="6" t="str">
        <f t="shared" si="32"/>
        <v>0</v>
      </c>
      <c r="S130" s="6" t="str">
        <f t="shared" si="33"/>
        <v>0</v>
      </c>
      <c r="V130" s="6" t="str">
        <f t="shared" si="34"/>
        <v>0</v>
      </c>
      <c r="Y130" s="6" t="str">
        <f t="shared" si="35"/>
        <v>0</v>
      </c>
      <c r="AB130" s="6" t="str">
        <f t="shared" si="36"/>
        <v>0</v>
      </c>
      <c r="AE130" s="6" t="str">
        <f t="shared" si="37"/>
        <v>0</v>
      </c>
      <c r="AH130" s="6" t="str">
        <f t="shared" si="38"/>
        <v>0</v>
      </c>
      <c r="AI130" s="6"/>
      <c r="AJ130" s="6"/>
      <c r="AK130" s="6" t="str">
        <f t="shared" si="39"/>
        <v>0</v>
      </c>
      <c r="AL130" s="6"/>
      <c r="AM130" s="6"/>
      <c r="AN130" s="6" t="str">
        <f t="shared" si="40"/>
        <v>0</v>
      </c>
      <c r="AO130" s="6"/>
      <c r="AP130" s="6"/>
      <c r="AQ130" s="6" t="str">
        <f t="shared" si="41"/>
        <v>0</v>
      </c>
      <c r="AT130" s="6" t="str">
        <f t="shared" si="42"/>
        <v>0</v>
      </c>
      <c r="AU130" s="6"/>
      <c r="AV130" s="6"/>
      <c r="AW130" s="6" t="str">
        <f t="shared" si="43"/>
        <v>0</v>
      </c>
      <c r="AX130" s="6"/>
      <c r="AY130" s="6"/>
      <c r="AZ130" s="6" t="str">
        <f t="shared" si="44"/>
        <v>0</v>
      </c>
      <c r="BA130" s="6"/>
      <c r="BB130" s="6"/>
      <c r="BC130" s="6" t="str">
        <f t="shared" si="45"/>
        <v>0</v>
      </c>
      <c r="BD130" s="6"/>
      <c r="BE130" s="6"/>
      <c r="BF130" s="6" t="str">
        <f t="shared" si="46"/>
        <v>0</v>
      </c>
      <c r="BG130" s="6"/>
      <c r="BH130" s="6"/>
      <c r="BI130" s="6" t="str">
        <f t="shared" si="47"/>
        <v>0</v>
      </c>
      <c r="BJ130" s="6"/>
      <c r="BK130" s="6"/>
      <c r="BL130" s="6" t="str">
        <f t="shared" si="48"/>
        <v>0</v>
      </c>
      <c r="BM130" s="6"/>
      <c r="BN130" s="6"/>
      <c r="BO130" s="6" t="str">
        <f t="shared" si="49"/>
        <v>0</v>
      </c>
      <c r="BP130" s="6"/>
      <c r="BQ130" s="6"/>
      <c r="BR130" s="6" t="str">
        <f t="shared" si="50"/>
        <v>0</v>
      </c>
      <c r="BS130" s="6"/>
      <c r="BT130" s="6"/>
      <c r="BU130" s="6" t="str">
        <f t="shared" si="51"/>
        <v>0</v>
      </c>
      <c r="BV130" s="6"/>
      <c r="BW130" s="6"/>
      <c r="BX130" s="6" t="str">
        <f t="shared" si="52"/>
        <v>0</v>
      </c>
      <c r="BY130" s="6"/>
      <c r="BZ130" s="6"/>
      <c r="CA130" s="6" t="str">
        <f t="shared" si="53"/>
        <v>0</v>
      </c>
      <c r="CB130" s="6"/>
      <c r="CC130" s="6"/>
      <c r="CD130" s="6" t="str">
        <f t="shared" si="54"/>
        <v>0</v>
      </c>
      <c r="CE130" s="6"/>
      <c r="CF130" s="6"/>
      <c r="CG130" s="6" t="str">
        <f t="shared" si="55"/>
        <v>0</v>
      </c>
      <c r="CH130" s="6"/>
      <c r="CI130" s="6"/>
      <c r="CJ130" s="6" t="str">
        <f t="shared" si="56"/>
        <v>0</v>
      </c>
      <c r="CK130" s="6"/>
      <c r="CL130" s="6"/>
      <c r="CM130" s="6" t="str">
        <f t="shared" si="57"/>
        <v>0</v>
      </c>
      <c r="CN130" s="6"/>
      <c r="CO130" s="6"/>
      <c r="CP130" s="6" t="str">
        <f t="shared" si="58"/>
        <v>0</v>
      </c>
      <c r="CQ130" s="6"/>
      <c r="CR130" s="6"/>
      <c r="CS130" s="6" t="str">
        <f t="shared" si="59"/>
        <v>0</v>
      </c>
    </row>
    <row r="131" spans="1:97" s="183" customFormat="1" ht="12.75" customHeight="1">
      <c r="A131" s="7" t="s">
        <v>123</v>
      </c>
      <c r="J131" s="6"/>
      <c r="M131" s="6"/>
      <c r="P131" s="6"/>
      <c r="S131" s="6"/>
      <c r="V131" s="6"/>
      <c r="Y131" s="6"/>
      <c r="AB131" s="6"/>
      <c r="AE131" s="6"/>
      <c r="AH131" s="6"/>
      <c r="AK131" s="6"/>
      <c r="AN131" s="6"/>
      <c r="AQ131" s="6"/>
      <c r="AT131" s="6"/>
      <c r="AW131" s="6"/>
      <c r="AZ131" s="6"/>
      <c r="BC131" s="6"/>
      <c r="BF131" s="6"/>
      <c r="BI131" s="6"/>
      <c r="BL131" s="6"/>
      <c r="BO131" s="6"/>
      <c r="BR131" s="6"/>
      <c r="BU131" s="6"/>
      <c r="BX131" s="6"/>
      <c r="CA131" s="6"/>
      <c r="CD131" s="6"/>
      <c r="CG131" s="6"/>
      <c r="CJ131" s="6"/>
      <c r="CM131" s="6"/>
      <c r="CP131" s="6"/>
      <c r="CS131" s="6"/>
    </row>
    <row r="132" spans="1:97" s="183" customFormat="1" ht="12.75" customHeight="1">
      <c r="A132" s="7" t="s">
        <v>230</v>
      </c>
      <c r="J132" s="6"/>
      <c r="M132" s="6"/>
      <c r="P132" s="6"/>
      <c r="S132" s="6"/>
      <c r="V132" s="6"/>
      <c r="Y132" s="6"/>
      <c r="AB132" s="6"/>
      <c r="AE132" s="6"/>
      <c r="AH132" s="6"/>
      <c r="AK132" s="6"/>
      <c r="AN132" s="6"/>
      <c r="AQ132" s="6"/>
      <c r="AT132" s="6"/>
      <c r="AW132" s="6"/>
      <c r="AZ132" s="6"/>
      <c r="BC132" s="6"/>
      <c r="BF132" s="6"/>
      <c r="BI132" s="6"/>
      <c r="BL132" s="6"/>
      <c r="BO132" s="6"/>
      <c r="BR132" s="6"/>
      <c r="BU132" s="6"/>
      <c r="BX132" s="6"/>
      <c r="CA132" s="6"/>
      <c r="CD132" s="6"/>
      <c r="CG132" s="6"/>
      <c r="CJ132" s="6"/>
      <c r="CM132" s="6"/>
      <c r="CP132" s="6"/>
      <c r="CS132" s="6"/>
    </row>
    <row r="133" spans="1:97" s="183" customFormat="1" ht="12.75" customHeight="1">
      <c r="A133" s="7" t="s">
        <v>157</v>
      </c>
      <c r="J133" s="6"/>
      <c r="M133" s="6"/>
      <c r="P133" s="6"/>
      <c r="S133" s="6"/>
      <c r="V133" s="6"/>
      <c r="Y133" s="6"/>
      <c r="AB133" s="6"/>
      <c r="AE133" s="6"/>
      <c r="AH133" s="6"/>
      <c r="AK133" s="6"/>
      <c r="AN133" s="6"/>
      <c r="AQ133" s="6"/>
      <c r="AT133" s="6"/>
      <c r="AW133" s="6"/>
      <c r="AZ133" s="6"/>
      <c r="BC133" s="6"/>
      <c r="BF133" s="6"/>
      <c r="BI133" s="6"/>
      <c r="BL133" s="6"/>
      <c r="BO133" s="6"/>
      <c r="BR133" s="6"/>
      <c r="BU133" s="6"/>
      <c r="BX133" s="6"/>
      <c r="CA133" s="6"/>
      <c r="CD133" s="6"/>
      <c r="CG133" s="6"/>
      <c r="CJ133" s="6"/>
      <c r="CM133" s="6"/>
      <c r="CP133" s="6"/>
      <c r="CS133" s="6"/>
    </row>
    <row r="134" spans="1:97" s="183" customFormat="1" ht="12.75" customHeight="1">
      <c r="A134" s="7" t="s">
        <v>262</v>
      </c>
      <c r="B134" s="50"/>
      <c r="C134" s="27"/>
      <c r="D134" s="50"/>
      <c r="E134" s="17"/>
      <c r="F134" s="17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</row>
    <row r="135" spans="1:97" s="183" customFormat="1" ht="12.75" customHeight="1">
      <c r="A135" s="8" t="s">
        <v>116</v>
      </c>
      <c r="B135" s="50"/>
      <c r="C135" s="27"/>
      <c r="D135" s="50"/>
      <c r="E135" s="17"/>
      <c r="F135" s="17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</row>
    <row r="136" spans="1:97" s="183" customFormat="1" ht="12.75" customHeight="1">
      <c r="A136" s="8" t="s">
        <v>264</v>
      </c>
      <c r="B136" s="50"/>
      <c r="C136" s="27"/>
      <c r="D136" s="50"/>
      <c r="E136" s="17"/>
      <c r="F136" s="17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</row>
    <row r="137" spans="1:97" s="183" customFormat="1" ht="12.75" customHeight="1">
      <c r="A137" s="8" t="s">
        <v>117</v>
      </c>
      <c r="B137" s="50"/>
      <c r="C137" s="27"/>
      <c r="D137" s="50"/>
      <c r="E137" s="17"/>
      <c r="F137" s="17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</row>
    <row r="138" spans="1:97" ht="12.75" customHeight="1">
      <c r="J138" s="6"/>
      <c r="M138" s="6"/>
      <c r="P138" s="6"/>
      <c r="S138" s="6"/>
      <c r="V138" s="6"/>
      <c r="Y138" s="6"/>
      <c r="AB138" s="6"/>
      <c r="AE138" s="6"/>
      <c r="AH138" s="6"/>
      <c r="AK138" s="6"/>
      <c r="AN138" s="6"/>
      <c r="AQ138" s="6"/>
      <c r="AT138" s="6"/>
      <c r="AW138" s="6"/>
      <c r="AZ138" s="6"/>
      <c r="BC138" s="6"/>
      <c r="BF138" s="6"/>
      <c r="BI138" s="6"/>
      <c r="BL138" s="6"/>
      <c r="BO138" s="6"/>
      <c r="BR138" s="6"/>
      <c r="BU138" s="6"/>
      <c r="BX138" s="6"/>
      <c r="CA138" s="6"/>
      <c r="CD138" s="6"/>
      <c r="CG138" s="6"/>
      <c r="CJ138" s="6"/>
      <c r="CM138" s="6"/>
      <c r="CP138" s="6"/>
      <c r="CS138" s="6"/>
    </row>
    <row r="139" spans="1:97" ht="12.75" customHeight="1">
      <c r="J139" s="6"/>
      <c r="M139" s="6"/>
      <c r="P139" s="6"/>
      <c r="S139" s="6"/>
      <c r="V139" s="6"/>
      <c r="Y139" s="6"/>
      <c r="AB139" s="6"/>
      <c r="AE139" s="6"/>
      <c r="AH139" s="6"/>
      <c r="AK139" s="6"/>
      <c r="AN139" s="6"/>
      <c r="AQ139" s="6"/>
      <c r="AT139" s="6"/>
      <c r="AW139" s="6"/>
      <c r="AZ139" s="6"/>
      <c r="BC139" s="6"/>
      <c r="BF139" s="6"/>
      <c r="BI139" s="6"/>
      <c r="BL139" s="6"/>
      <c r="BO139" s="6"/>
      <c r="BR139" s="6"/>
      <c r="BU139" s="6"/>
      <c r="BX139" s="6"/>
      <c r="CA139" s="6"/>
      <c r="CD139" s="6"/>
      <c r="CG139" s="6"/>
      <c r="CJ139" s="6"/>
      <c r="CM139" s="6"/>
      <c r="CP139" s="6"/>
      <c r="CS139" s="6"/>
    </row>
    <row r="140" spans="1:97" ht="12.75" customHeight="1">
      <c r="J140" s="6"/>
      <c r="M140" s="6"/>
      <c r="P140" s="6"/>
      <c r="S140" s="6"/>
      <c r="V140" s="6"/>
      <c r="Y140" s="6"/>
      <c r="AB140" s="6"/>
      <c r="AE140" s="6"/>
      <c r="AH140" s="6"/>
      <c r="AK140" s="6"/>
      <c r="AN140" s="6"/>
      <c r="AQ140" s="6"/>
      <c r="AT140" s="6"/>
      <c r="AW140" s="6"/>
      <c r="AZ140" s="6"/>
      <c r="BC140" s="6"/>
      <c r="BF140" s="6"/>
      <c r="BI140" s="6"/>
      <c r="BL140" s="6"/>
      <c r="BO140" s="6"/>
      <c r="BR140" s="6"/>
      <c r="BU140" s="6"/>
      <c r="BX140" s="6"/>
      <c r="CA140" s="6"/>
      <c r="CD140" s="6"/>
      <c r="CG140" s="6"/>
      <c r="CJ140" s="6"/>
      <c r="CM140" s="6"/>
      <c r="CP140" s="6"/>
      <c r="CS140" s="6"/>
    </row>
    <row r="141" spans="1:97" ht="12.75" customHeight="1">
      <c r="J141" s="6"/>
      <c r="M141" s="6"/>
      <c r="P141" s="6"/>
      <c r="S141" s="6"/>
      <c r="V141" s="6"/>
      <c r="Y141" s="6"/>
      <c r="AB141" s="6"/>
      <c r="AE141" s="6"/>
      <c r="AH141" s="6"/>
      <c r="AK141" s="6"/>
      <c r="AN141" s="6"/>
      <c r="AQ141" s="6"/>
      <c r="AT141" s="6"/>
      <c r="AW141" s="6"/>
      <c r="AZ141" s="6"/>
      <c r="BC141" s="6"/>
      <c r="BF141" s="6"/>
      <c r="BI141" s="6"/>
      <c r="BL141" s="6"/>
      <c r="BO141" s="6"/>
      <c r="BR141" s="6"/>
      <c r="BU141" s="6"/>
      <c r="BX141" s="6"/>
      <c r="CA141" s="6"/>
      <c r="CD141" s="6"/>
      <c r="CG141" s="6"/>
      <c r="CJ141" s="6"/>
      <c r="CM141" s="6"/>
      <c r="CP141" s="6"/>
      <c r="CS141" s="6"/>
    </row>
    <row r="142" spans="1:97" ht="12.75" customHeight="1">
      <c r="J142" s="6"/>
      <c r="M142" s="6"/>
      <c r="P142" s="6"/>
      <c r="S142" s="6"/>
      <c r="V142" s="6"/>
      <c r="Y142" s="6"/>
      <c r="AB142" s="6"/>
      <c r="AE142" s="6"/>
      <c r="AH142" s="6"/>
      <c r="AK142" s="6"/>
      <c r="AN142" s="6"/>
      <c r="AQ142" s="6"/>
      <c r="AT142" s="6"/>
      <c r="AW142" s="6"/>
      <c r="AZ142" s="6"/>
      <c r="BC142" s="6"/>
      <c r="BF142" s="6"/>
      <c r="BI142" s="6"/>
      <c r="BL142" s="6"/>
      <c r="BO142" s="6"/>
      <c r="BR142" s="6"/>
      <c r="BU142" s="6"/>
      <c r="BX142" s="6"/>
      <c r="CA142" s="6"/>
      <c r="CD142" s="6"/>
      <c r="CG142" s="6"/>
      <c r="CJ142" s="6"/>
      <c r="CM142" s="6"/>
      <c r="CP142" s="6"/>
      <c r="CS142" s="6"/>
    </row>
    <row r="143" spans="1:97" ht="12.75" customHeight="1">
      <c r="J143" s="6"/>
      <c r="M143" s="6"/>
      <c r="P143" s="6"/>
      <c r="S143" s="6"/>
      <c r="V143" s="6"/>
      <c r="Y143" s="6"/>
      <c r="AB143" s="6"/>
      <c r="AE143" s="6"/>
      <c r="AH143" s="6"/>
      <c r="AK143" s="6"/>
      <c r="AN143" s="6"/>
      <c r="AQ143" s="6"/>
      <c r="AT143" s="6"/>
      <c r="AW143" s="6"/>
      <c r="AZ143" s="6"/>
      <c r="BC143" s="6"/>
      <c r="BF143" s="6"/>
      <c r="BI143" s="6"/>
      <c r="BL143" s="6"/>
      <c r="BO143" s="6"/>
      <c r="BR143" s="6"/>
      <c r="BU143" s="6"/>
      <c r="BX143" s="6"/>
      <c r="CA143" s="6"/>
      <c r="CD143" s="6"/>
      <c r="CG143" s="6"/>
      <c r="CJ143" s="6"/>
      <c r="CM143" s="6"/>
      <c r="CP143" s="6"/>
      <c r="CS143" s="6"/>
    </row>
    <row r="144" spans="1:97" ht="12.75" customHeight="1">
      <c r="J144" s="6"/>
      <c r="M144" s="6"/>
      <c r="P144" s="6"/>
      <c r="S144" s="6"/>
      <c r="V144" s="6"/>
      <c r="Y144" s="6"/>
      <c r="AB144" s="6"/>
      <c r="AE144" s="6"/>
      <c r="AH144" s="6"/>
      <c r="AK144" s="6"/>
      <c r="AN144" s="6"/>
      <c r="AQ144" s="6"/>
      <c r="AT144" s="6"/>
      <c r="AW144" s="6"/>
      <c r="AZ144" s="6"/>
      <c r="BC144" s="6"/>
      <c r="BF144" s="6"/>
      <c r="BI144" s="6"/>
      <c r="BL144" s="6"/>
      <c r="BO144" s="6"/>
      <c r="BR144" s="6"/>
      <c r="BU144" s="6"/>
      <c r="BX144" s="6"/>
      <c r="CA144" s="6"/>
      <c r="CD144" s="6"/>
      <c r="CG144" s="6"/>
      <c r="CJ144" s="6"/>
      <c r="CM144" s="6"/>
      <c r="CP144" s="6"/>
      <c r="CS144" s="6"/>
    </row>
    <row r="145" spans="10:97" ht="12.75" customHeight="1">
      <c r="J145" s="6"/>
      <c r="M145" s="6"/>
      <c r="P145" s="6"/>
      <c r="S145" s="6"/>
      <c r="V145" s="6"/>
      <c r="Y145" s="6"/>
      <c r="AB145" s="6"/>
      <c r="AE145" s="6"/>
      <c r="AH145" s="6"/>
      <c r="AK145" s="6"/>
      <c r="AN145" s="6"/>
      <c r="AQ145" s="6"/>
      <c r="AT145" s="6"/>
      <c r="AW145" s="6"/>
      <c r="AZ145" s="6"/>
      <c r="BC145" s="6"/>
      <c r="BF145" s="6"/>
      <c r="BI145" s="6"/>
      <c r="BL145" s="6"/>
      <c r="BO145" s="6"/>
      <c r="BR145" s="6"/>
      <c r="BU145" s="6"/>
      <c r="BX145" s="6"/>
      <c r="CA145" s="6"/>
      <c r="CD145" s="6"/>
      <c r="CG145" s="6"/>
      <c r="CJ145" s="6"/>
      <c r="CM145" s="6"/>
      <c r="CP145" s="6"/>
      <c r="CS145" s="6"/>
    </row>
    <row r="146" spans="10:97" ht="12.75" customHeight="1">
      <c r="J146" s="6"/>
      <c r="M146" s="6"/>
      <c r="P146" s="6"/>
      <c r="S146" s="6"/>
      <c r="V146" s="6"/>
      <c r="Y146" s="6"/>
      <c r="AB146" s="6"/>
      <c r="AE146" s="6"/>
      <c r="AH146" s="6"/>
      <c r="AK146" s="6"/>
      <c r="AN146" s="6"/>
      <c r="AQ146" s="6"/>
      <c r="AT146" s="6"/>
      <c r="AW146" s="6"/>
      <c r="AZ146" s="6"/>
      <c r="BC146" s="6"/>
      <c r="BF146" s="6"/>
      <c r="BI146" s="6"/>
      <c r="BL146" s="6"/>
      <c r="BO146" s="6"/>
      <c r="BR146" s="6"/>
      <c r="BU146" s="6"/>
      <c r="BX146" s="6"/>
      <c r="CA146" s="6"/>
      <c r="CD146" s="6"/>
      <c r="CG146" s="6"/>
      <c r="CJ146" s="6"/>
      <c r="CM146" s="6"/>
      <c r="CP146" s="6"/>
      <c r="CS146" s="6"/>
    </row>
    <row r="147" spans="10:97" ht="12.75" customHeight="1">
      <c r="J147" s="6"/>
      <c r="M147" s="6"/>
      <c r="P147" s="6"/>
      <c r="S147" s="6"/>
      <c r="V147" s="6"/>
      <c r="Y147" s="6"/>
      <c r="AB147" s="6"/>
      <c r="AE147" s="6"/>
      <c r="AH147" s="6"/>
      <c r="AK147" s="6"/>
      <c r="AN147" s="6"/>
      <c r="AQ147" s="6"/>
      <c r="AT147" s="6"/>
      <c r="AW147" s="6"/>
      <c r="AZ147" s="6"/>
      <c r="BC147" s="6"/>
      <c r="BF147" s="6"/>
      <c r="BI147" s="6"/>
      <c r="BL147" s="6"/>
      <c r="BO147" s="6"/>
      <c r="BR147" s="6"/>
      <c r="BU147" s="6"/>
      <c r="BX147" s="6"/>
      <c r="CA147" s="6"/>
      <c r="CD147" s="6"/>
      <c r="CG147" s="6"/>
      <c r="CJ147" s="6"/>
      <c r="CM147" s="6"/>
      <c r="CP147" s="6"/>
      <c r="CS147" s="6"/>
    </row>
    <row r="148" spans="10:97" ht="12.75" customHeight="1">
      <c r="J148" s="6"/>
      <c r="M148" s="6"/>
      <c r="P148" s="6"/>
      <c r="S148" s="6"/>
      <c r="V148" s="6"/>
      <c r="Y148" s="6"/>
      <c r="AB148" s="6"/>
      <c r="AE148" s="6"/>
      <c r="AH148" s="6"/>
      <c r="AK148" s="6"/>
      <c r="AN148" s="6"/>
      <c r="AQ148" s="6"/>
      <c r="AT148" s="6"/>
      <c r="AW148" s="6"/>
      <c r="AZ148" s="6"/>
      <c r="BC148" s="6"/>
      <c r="BF148" s="6"/>
      <c r="BI148" s="6"/>
      <c r="BL148" s="6"/>
      <c r="BO148" s="6"/>
      <c r="BR148" s="6"/>
      <c r="BU148" s="6"/>
      <c r="BX148" s="6"/>
      <c r="CA148" s="6"/>
      <c r="CD148" s="6"/>
      <c r="CG148" s="6"/>
      <c r="CJ148" s="6"/>
      <c r="CM148" s="6"/>
      <c r="CP148" s="6"/>
      <c r="CS148" s="6"/>
    </row>
    <row r="149" spans="10:97" ht="12.75" customHeight="1">
      <c r="J149" s="6"/>
      <c r="M149" s="6"/>
      <c r="P149" s="6"/>
      <c r="S149" s="6"/>
      <c r="V149" s="6"/>
      <c r="Y149" s="6"/>
      <c r="AB149" s="6"/>
      <c r="AE149" s="6"/>
      <c r="AH149" s="6"/>
      <c r="AK149" s="6"/>
      <c r="AN149" s="6"/>
      <c r="AQ149" s="6"/>
      <c r="AT149" s="6"/>
      <c r="AW149" s="6"/>
      <c r="AZ149" s="6"/>
      <c r="BC149" s="6"/>
      <c r="BF149" s="6"/>
      <c r="BI149" s="6"/>
      <c r="BL149" s="6"/>
      <c r="BO149" s="6"/>
      <c r="BR149" s="6"/>
      <c r="BU149" s="6"/>
      <c r="BX149" s="6"/>
      <c r="CA149" s="6"/>
      <c r="CD149" s="6"/>
      <c r="CG149" s="6"/>
      <c r="CJ149" s="6"/>
      <c r="CM149" s="6"/>
      <c r="CP149" s="6"/>
      <c r="CS149" s="6"/>
    </row>
    <row r="150" spans="10:97" ht="12.75" customHeight="1">
      <c r="J150" s="6"/>
      <c r="M150" s="6"/>
      <c r="P150" s="6"/>
      <c r="S150" s="6"/>
      <c r="V150" s="6"/>
      <c r="Y150" s="6"/>
      <c r="AB150" s="6"/>
      <c r="AE150" s="6"/>
      <c r="AH150" s="6"/>
      <c r="AK150" s="6"/>
      <c r="AN150" s="6"/>
      <c r="AQ150" s="6"/>
      <c r="AT150" s="6"/>
      <c r="AW150" s="6"/>
      <c r="AZ150" s="6"/>
      <c r="BC150" s="6"/>
      <c r="BF150" s="6"/>
      <c r="BI150" s="6"/>
      <c r="BL150" s="6"/>
      <c r="BO150" s="6"/>
      <c r="BR150" s="6"/>
      <c r="BU150" s="6"/>
      <c r="BX150" s="6"/>
      <c r="CA150" s="6"/>
      <c r="CD150" s="6"/>
      <c r="CG150" s="6"/>
      <c r="CJ150" s="6"/>
      <c r="CM150" s="6"/>
      <c r="CP150" s="6"/>
      <c r="CS150" s="6"/>
    </row>
    <row r="151" spans="10:97" ht="12.75" customHeight="1">
      <c r="J151" s="6"/>
      <c r="M151" s="6"/>
      <c r="P151" s="6"/>
      <c r="S151" s="6"/>
      <c r="V151" s="6"/>
      <c r="Y151" s="6"/>
      <c r="AB151" s="6"/>
      <c r="AE151" s="6"/>
      <c r="AH151" s="6"/>
      <c r="AK151" s="6"/>
      <c r="AN151" s="6"/>
      <c r="AQ151" s="6"/>
      <c r="AT151" s="6"/>
      <c r="AW151" s="6"/>
      <c r="AZ151" s="6"/>
      <c r="BC151" s="6"/>
      <c r="BF151" s="6"/>
      <c r="BI151" s="6"/>
      <c r="BL151" s="6"/>
      <c r="BO151" s="6"/>
      <c r="BR151" s="6"/>
      <c r="BU151" s="6"/>
      <c r="BX151" s="6"/>
      <c r="CA151" s="6"/>
      <c r="CD151" s="6"/>
      <c r="CG151" s="6"/>
      <c r="CJ151" s="6"/>
      <c r="CM151" s="6"/>
      <c r="CP151" s="6"/>
      <c r="CS151" s="6"/>
    </row>
    <row r="152" spans="10:97" ht="12.75" customHeight="1">
      <c r="J152" s="6"/>
      <c r="M152" s="6"/>
      <c r="P152" s="6"/>
      <c r="S152" s="6"/>
      <c r="V152" s="6"/>
      <c r="Y152" s="6"/>
      <c r="AB152" s="6"/>
      <c r="AE152" s="6"/>
      <c r="AH152" s="6"/>
      <c r="AK152" s="6"/>
      <c r="AN152" s="6"/>
      <c r="AQ152" s="6"/>
      <c r="AT152" s="6"/>
      <c r="AW152" s="6"/>
      <c r="AZ152" s="6"/>
      <c r="BC152" s="6"/>
      <c r="BF152" s="6"/>
      <c r="BI152" s="6"/>
      <c r="BL152" s="6"/>
      <c r="BO152" s="6"/>
      <c r="BR152" s="6"/>
      <c r="BU152" s="6"/>
      <c r="BX152" s="6"/>
      <c r="CA152" s="6"/>
      <c r="CD152" s="6"/>
      <c r="CG152" s="6"/>
      <c r="CJ152" s="6"/>
      <c r="CM152" s="6"/>
      <c r="CP152" s="6"/>
      <c r="CS152" s="6"/>
    </row>
    <row r="153" spans="10:97" ht="12.75" customHeight="1">
      <c r="J153" s="6"/>
      <c r="M153" s="6"/>
      <c r="P153" s="6"/>
      <c r="S153" s="6"/>
      <c r="V153" s="6"/>
      <c r="Y153" s="6"/>
      <c r="AB153" s="6"/>
      <c r="AE153" s="6"/>
      <c r="AH153" s="6"/>
      <c r="AK153" s="6"/>
      <c r="AN153" s="6"/>
      <c r="AQ153" s="6"/>
      <c r="AT153" s="6"/>
      <c r="AW153" s="6"/>
      <c r="AZ153" s="6"/>
      <c r="BC153" s="6"/>
      <c r="BF153" s="6"/>
      <c r="BI153" s="6"/>
      <c r="BL153" s="6"/>
      <c r="BO153" s="6"/>
      <c r="BR153" s="6"/>
      <c r="BU153" s="6"/>
      <c r="BX153" s="6"/>
      <c r="CA153" s="6"/>
      <c r="CD153" s="6"/>
      <c r="CG153" s="6"/>
      <c r="CJ153" s="6"/>
      <c r="CM153" s="6"/>
      <c r="CP153" s="6"/>
      <c r="CS153" s="6"/>
    </row>
    <row r="154" spans="10:97" ht="12.75" customHeight="1">
      <c r="J154" s="6"/>
      <c r="M154" s="6"/>
      <c r="P154" s="6"/>
      <c r="S154" s="6"/>
      <c r="V154" s="6"/>
      <c r="Y154" s="6"/>
      <c r="AB154" s="6"/>
      <c r="AE154" s="6"/>
      <c r="AH154" s="6"/>
      <c r="AK154" s="6"/>
      <c r="AN154" s="6"/>
      <c r="AQ154" s="6"/>
      <c r="AT154" s="6"/>
      <c r="AW154" s="6"/>
      <c r="AZ154" s="6"/>
      <c r="BC154" s="6"/>
      <c r="BF154" s="6"/>
      <c r="BI154" s="6"/>
      <c r="BL154" s="6"/>
      <c r="BO154" s="6"/>
      <c r="BR154" s="6"/>
      <c r="BU154" s="6"/>
      <c r="BX154" s="6"/>
      <c r="CA154" s="6"/>
      <c r="CD154" s="6"/>
      <c r="CG154" s="6"/>
      <c r="CJ154" s="6"/>
      <c r="CM154" s="6"/>
      <c r="CP154" s="6"/>
      <c r="CS154" s="6"/>
    </row>
    <row r="155" spans="10:97" ht="12.75" customHeight="1">
      <c r="J155" s="6"/>
      <c r="M155" s="6"/>
      <c r="P155" s="6"/>
      <c r="S155" s="6"/>
      <c r="V155" s="6"/>
      <c r="Y155" s="6"/>
      <c r="AB155" s="6"/>
      <c r="AE155" s="6"/>
      <c r="AH155" s="6"/>
      <c r="AK155" s="6"/>
      <c r="AN155" s="6"/>
      <c r="AQ155" s="6"/>
      <c r="AT155" s="6"/>
      <c r="AW155" s="6"/>
      <c r="AZ155" s="6"/>
      <c r="BC155" s="6"/>
      <c r="BF155" s="6"/>
      <c r="BI155" s="6"/>
      <c r="BL155" s="6"/>
      <c r="BO155" s="6"/>
      <c r="BR155" s="6"/>
      <c r="BU155" s="6"/>
      <c r="BX155" s="6"/>
      <c r="CA155" s="6"/>
      <c r="CD155" s="6"/>
      <c r="CG155" s="6"/>
      <c r="CJ155" s="6"/>
      <c r="CM155" s="6"/>
      <c r="CP155" s="6"/>
      <c r="CS155" s="6"/>
    </row>
    <row r="156" spans="10:97" ht="12.75" customHeight="1">
      <c r="J156" s="6"/>
      <c r="M156" s="6"/>
      <c r="P156" s="6"/>
      <c r="S156" s="6"/>
      <c r="V156" s="6"/>
      <c r="Y156" s="6"/>
      <c r="AB156" s="6"/>
      <c r="AE156" s="6"/>
      <c r="AH156" s="6"/>
      <c r="AK156" s="6"/>
      <c r="AN156" s="6"/>
      <c r="AQ156" s="6"/>
      <c r="AT156" s="6"/>
      <c r="AW156" s="6"/>
      <c r="AZ156" s="6"/>
      <c r="BC156" s="6"/>
      <c r="BF156" s="6"/>
      <c r="BI156" s="6"/>
      <c r="BL156" s="6"/>
      <c r="BO156" s="6"/>
      <c r="BR156" s="6"/>
      <c r="BU156" s="6"/>
      <c r="BX156" s="6"/>
      <c r="CA156" s="6"/>
      <c r="CD156" s="6"/>
      <c r="CG156" s="6"/>
      <c r="CJ156" s="6"/>
      <c r="CM156" s="6"/>
      <c r="CP156" s="6"/>
      <c r="CS156" s="6"/>
    </row>
    <row r="157" spans="10:97" ht="12.75" customHeight="1">
      <c r="J157" s="6"/>
      <c r="M157" s="6"/>
      <c r="P157" s="6"/>
      <c r="S157" s="6"/>
      <c r="V157" s="6"/>
      <c r="Y157" s="6"/>
      <c r="AB157" s="6"/>
      <c r="AE157" s="6"/>
      <c r="AH157" s="6"/>
      <c r="AK157" s="6"/>
      <c r="AN157" s="6"/>
      <c r="AQ157" s="6"/>
      <c r="AT157" s="6"/>
      <c r="AW157" s="6"/>
      <c r="AZ157" s="6"/>
      <c r="BC157" s="6"/>
      <c r="BF157" s="6"/>
      <c r="BI157" s="6"/>
      <c r="BL157" s="6"/>
      <c r="BO157" s="6"/>
      <c r="BR157" s="6"/>
      <c r="BU157" s="6"/>
      <c r="BX157" s="6"/>
      <c r="CA157" s="6"/>
      <c r="CD157" s="6"/>
      <c r="CG157" s="6"/>
      <c r="CJ157" s="6"/>
      <c r="CM157" s="6"/>
      <c r="CP157" s="6"/>
      <c r="CS157" s="6"/>
    </row>
    <row r="158" spans="10:97" ht="12.75" customHeight="1">
      <c r="J158" s="6"/>
      <c r="M158" s="6"/>
      <c r="P158" s="6"/>
      <c r="S158" s="6"/>
      <c r="V158" s="6"/>
      <c r="Y158" s="6"/>
      <c r="AB158" s="6"/>
      <c r="AE158" s="6"/>
      <c r="AH158" s="6"/>
      <c r="AK158" s="6"/>
      <c r="AN158" s="6"/>
      <c r="AQ158" s="6"/>
      <c r="AT158" s="6"/>
      <c r="AW158" s="6"/>
      <c r="AZ158" s="6"/>
      <c r="BC158" s="6"/>
      <c r="BF158" s="6"/>
      <c r="BI158" s="6"/>
      <c r="BL158" s="6"/>
      <c r="BO158" s="6"/>
      <c r="BR158" s="6"/>
      <c r="BU158" s="6"/>
      <c r="BX158" s="6"/>
      <c r="CA158" s="6"/>
      <c r="CD158" s="6"/>
      <c r="CG158" s="6"/>
      <c r="CJ158" s="6"/>
      <c r="CM158" s="6"/>
      <c r="CP158" s="6"/>
      <c r="CS158" s="6"/>
    </row>
    <row r="159" spans="10:97" ht="12.75" customHeight="1">
      <c r="J159" s="6"/>
      <c r="M159" s="6"/>
      <c r="P159" s="6"/>
      <c r="S159" s="6"/>
      <c r="V159" s="6"/>
      <c r="Y159" s="6"/>
      <c r="AB159" s="6"/>
      <c r="AE159" s="6"/>
      <c r="AH159" s="6"/>
      <c r="AK159" s="6"/>
      <c r="AN159" s="6"/>
      <c r="AQ159" s="6"/>
      <c r="AT159" s="6"/>
      <c r="AW159" s="6"/>
      <c r="AZ159" s="6"/>
      <c r="BC159" s="6"/>
      <c r="BF159" s="6"/>
      <c r="BI159" s="6"/>
      <c r="BL159" s="6"/>
      <c r="BO159" s="6"/>
      <c r="BR159" s="6"/>
      <c r="BU159" s="6"/>
      <c r="BX159" s="6"/>
      <c r="CA159" s="6"/>
      <c r="CD159" s="6"/>
      <c r="CG159" s="6"/>
      <c r="CJ159" s="6"/>
      <c r="CM159" s="6"/>
      <c r="CP159" s="6"/>
      <c r="CS159" s="6"/>
    </row>
    <row r="160" spans="10:97" ht="12.75" customHeight="1"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0:97" ht="12.75" customHeight="1"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0:97" ht="12.75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0:97" ht="12.75" customHeight="1"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0:97" ht="12.75" customHeight="1"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0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0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0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0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0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0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0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0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0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0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0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0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K4:M4"/>
    <mergeCell ref="H4:J4"/>
    <mergeCell ref="AI4:AK4"/>
    <mergeCell ref="AF4:AH4"/>
    <mergeCell ref="AC4:AE4"/>
    <mergeCell ref="Z4:AB4"/>
    <mergeCell ref="CN4:CP4"/>
    <mergeCell ref="CK4:CM4"/>
    <mergeCell ref="CH4:CJ4"/>
    <mergeCell ref="CE4:CG4"/>
    <mergeCell ref="CB4:CD4"/>
    <mergeCell ref="BD4:BF4"/>
    <mergeCell ref="BA4:BC4"/>
    <mergeCell ref="AL4:AN4"/>
    <mergeCell ref="BY4:CA4"/>
    <mergeCell ref="BV4:BX4"/>
    <mergeCell ref="BS4:BU4"/>
    <mergeCell ref="BP4:BR4"/>
    <mergeCell ref="BM4:BO4"/>
    <mergeCell ref="AU4:AW4"/>
    <mergeCell ref="AR4:AT4"/>
    <mergeCell ref="AO4:AQ4"/>
    <mergeCell ref="A6:D6"/>
    <mergeCell ref="G4:G5"/>
    <mergeCell ref="CQ4:CS4"/>
    <mergeCell ref="AX4:AZ4"/>
    <mergeCell ref="W4:Y4"/>
    <mergeCell ref="T4:V4"/>
    <mergeCell ref="Q4:S4"/>
    <mergeCell ref="N4:P4"/>
    <mergeCell ref="F4:F5"/>
    <mergeCell ref="A4:A5"/>
    <mergeCell ref="B4:B5"/>
    <mergeCell ref="C4:C5"/>
    <mergeCell ref="D4:D5"/>
    <mergeCell ref="E4:E5"/>
    <mergeCell ref="BJ4:BL4"/>
    <mergeCell ref="BG4:BI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rowBreaks count="1" manualBreakCount="1">
    <brk id="66" max="6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8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13" customWidth="1"/>
    <col min="20" max="22" width="5.6640625" style="112" hidden="1" customWidth="1"/>
    <col min="23" max="31" width="5.6640625" style="113" customWidth="1"/>
    <col min="32" max="40" width="5.6640625" style="112" hidden="1" customWidth="1"/>
    <col min="41" max="43" width="5.6640625" style="113" hidden="1" customWidth="1"/>
    <col min="44" max="46" width="5.6640625" style="113" customWidth="1"/>
    <col min="47" max="49" width="5.6640625" style="112" hidden="1" customWidth="1"/>
    <col min="50" max="58" width="5.6640625" style="113" customWidth="1"/>
    <col min="59" max="61" width="5.6640625" style="112" hidden="1" customWidth="1"/>
    <col min="62" max="64" width="5.6640625" style="113" customWidth="1"/>
    <col min="65" max="67" width="5.6640625" style="112" hidden="1" customWidth="1"/>
    <col min="68" max="70" width="5.6640625" style="113" customWidth="1"/>
    <col min="71" max="76" width="5.6640625" style="112" customWidth="1"/>
    <col min="77" max="91" width="5.6640625" style="113" hidden="1" customWidth="1"/>
    <col min="92" max="92" width="5.6640625" style="113" customWidth="1"/>
    <col min="93" max="97" width="5.6640625" style="112" customWidth="1"/>
    <col min="98" max="16384" width="11" style="14"/>
  </cols>
  <sheetData>
    <row r="1" spans="1:136" ht="13.6">
      <c r="A1" s="13" t="s">
        <v>0</v>
      </c>
      <c r="B1" s="13"/>
      <c r="C1" s="13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</row>
    <row r="2" spans="1:136" ht="13.6">
      <c r="A2" s="13" t="s">
        <v>259</v>
      </c>
      <c r="B2" s="13"/>
      <c r="C2" s="1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</row>
    <row r="3" spans="1:136" ht="3.75" customHeight="1">
      <c r="A3" s="16"/>
      <c r="B3" s="16"/>
      <c r="C3" s="16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</row>
    <row r="4" spans="1:136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8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12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248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136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8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136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165</v>
      </c>
      <c r="I6" s="2">
        <v>868</v>
      </c>
      <c r="J6" s="2">
        <f>SUM(H6:I6)</f>
        <v>1033</v>
      </c>
      <c r="K6" s="2">
        <v>126</v>
      </c>
      <c r="L6" s="2">
        <v>447</v>
      </c>
      <c r="M6" s="2">
        <f>SUM(K6:L6)</f>
        <v>573</v>
      </c>
      <c r="N6" s="2">
        <v>350</v>
      </c>
      <c r="O6" s="2">
        <v>636</v>
      </c>
      <c r="P6" s="2">
        <f>SUM(N6:O6)</f>
        <v>986</v>
      </c>
      <c r="Q6" s="2">
        <v>28</v>
      </c>
      <c r="R6" s="2">
        <v>193</v>
      </c>
      <c r="S6" s="2">
        <f>SUM(Q6:R6)</f>
        <v>221</v>
      </c>
      <c r="T6" s="2" t="s">
        <v>35</v>
      </c>
      <c r="U6" s="2" t="s">
        <v>35</v>
      </c>
      <c r="V6" s="2">
        <f>SUM(T6:U6)</f>
        <v>0</v>
      </c>
      <c r="W6" s="2">
        <v>71</v>
      </c>
      <c r="X6" s="2">
        <v>250</v>
      </c>
      <c r="Y6" s="2">
        <f>SUM(W6:X6)</f>
        <v>321</v>
      </c>
      <c r="Z6" s="2">
        <v>28</v>
      </c>
      <c r="AA6" s="2">
        <v>52</v>
      </c>
      <c r="AB6" s="2">
        <f>SUM(Z6:AA6)</f>
        <v>80</v>
      </c>
      <c r="AC6" s="2">
        <v>28</v>
      </c>
      <c r="AD6" s="2">
        <v>87</v>
      </c>
      <c r="AE6" s="2">
        <f>SUM(AC6:AD6)</f>
        <v>115</v>
      </c>
      <c r="AF6" s="2" t="s">
        <v>35</v>
      </c>
      <c r="AG6" s="2" t="s">
        <v>35</v>
      </c>
      <c r="AH6" s="2">
        <f>SUM(AF6:AG6)</f>
        <v>0</v>
      </c>
      <c r="AI6" s="2" t="s">
        <v>35</v>
      </c>
      <c r="AJ6" s="2" t="s">
        <v>35</v>
      </c>
      <c r="AK6" s="2">
        <f>SUM(AI6:AJ6)</f>
        <v>0</v>
      </c>
      <c r="AL6" s="2" t="s">
        <v>35</v>
      </c>
      <c r="AM6" s="2" t="s">
        <v>35</v>
      </c>
      <c r="AN6" s="2">
        <f>SUM(AL6:AM6)</f>
        <v>0</v>
      </c>
      <c r="AO6" s="2" t="s">
        <v>35</v>
      </c>
      <c r="AP6" s="2" t="s">
        <v>35</v>
      </c>
      <c r="AQ6" s="2">
        <f>SUM(AO6:AP6)</f>
        <v>0</v>
      </c>
      <c r="AR6" s="2">
        <v>21</v>
      </c>
      <c r="AS6" s="2">
        <v>49</v>
      </c>
      <c r="AT6" s="2">
        <f>SUM(AR6:AS6)</f>
        <v>70</v>
      </c>
      <c r="AU6" s="2" t="s">
        <v>35</v>
      </c>
      <c r="AV6" s="2" t="s">
        <v>35</v>
      </c>
      <c r="AW6" s="2">
        <f>SUM(AU6:AV6)</f>
        <v>0</v>
      </c>
      <c r="AX6" s="2">
        <v>5</v>
      </c>
      <c r="AY6" s="2">
        <v>4</v>
      </c>
      <c r="AZ6" s="2">
        <f>SUM(AX6:AY6)</f>
        <v>9</v>
      </c>
      <c r="BA6" s="2">
        <v>121</v>
      </c>
      <c r="BB6" s="2">
        <v>172</v>
      </c>
      <c r="BC6" s="2">
        <f>SUM(BA6:BB6)</f>
        <v>293</v>
      </c>
      <c r="BD6" s="2">
        <v>11</v>
      </c>
      <c r="BE6" s="2">
        <v>6</v>
      </c>
      <c r="BF6" s="2">
        <f>SUM(BD6:BE6)</f>
        <v>17</v>
      </c>
      <c r="BG6" s="2" t="s">
        <v>35</v>
      </c>
      <c r="BH6" s="2" t="s">
        <v>35</v>
      </c>
      <c r="BI6" s="2">
        <f>SUM(BG6:BH6)</f>
        <v>0</v>
      </c>
      <c r="BJ6" s="2">
        <v>5</v>
      </c>
      <c r="BK6" s="2">
        <v>40</v>
      </c>
      <c r="BL6" s="2">
        <f>SUM(BJ6:BK6)</f>
        <v>45</v>
      </c>
      <c r="BM6" s="2" t="s">
        <v>35</v>
      </c>
      <c r="BN6" s="2" t="s">
        <v>35</v>
      </c>
      <c r="BO6" s="2">
        <f>SUM(BM6:BN6)</f>
        <v>0</v>
      </c>
      <c r="BP6" s="2" t="s">
        <v>35</v>
      </c>
      <c r="BQ6" s="2">
        <v>5</v>
      </c>
      <c r="BR6" s="2">
        <f>SUM(BP6:BQ6)</f>
        <v>5</v>
      </c>
      <c r="BS6" s="2">
        <v>1</v>
      </c>
      <c r="BT6" s="2">
        <v>49</v>
      </c>
      <c r="BU6" s="2">
        <f>SUM(BS6:BT6)</f>
        <v>50</v>
      </c>
      <c r="BV6" s="2">
        <v>2</v>
      </c>
      <c r="BW6" s="2">
        <v>26</v>
      </c>
      <c r="BX6" s="2">
        <f>SUM(BV6:BW6)</f>
        <v>28</v>
      </c>
      <c r="BY6" s="2" t="s">
        <v>35</v>
      </c>
      <c r="BZ6" s="2" t="s">
        <v>35</v>
      </c>
      <c r="CA6" s="2">
        <f>SUM(BY6:BZ6)</f>
        <v>0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66</v>
      </c>
      <c r="CO6" s="2">
        <v>176</v>
      </c>
      <c r="CP6" s="2">
        <f>SUM(CN6:CO6)</f>
        <v>242</v>
      </c>
      <c r="CQ6" s="2">
        <v>1028</v>
      </c>
      <c r="CR6" s="2">
        <v>3060</v>
      </c>
      <c r="CS6" s="2">
        <f>SUM(CQ6:CR6)</f>
        <v>4088</v>
      </c>
      <c r="CT6" s="118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4"/>
    </row>
    <row r="7" spans="1:136" s="17" customFormat="1" ht="12.25">
      <c r="A7" s="65" t="s">
        <v>272</v>
      </c>
      <c r="B7" s="21"/>
      <c r="C7" s="22"/>
      <c r="D7" s="22"/>
      <c r="E7" s="22"/>
      <c r="F7" s="22"/>
      <c r="G7" s="22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</row>
    <row r="8" spans="1:136" s="155" customFormat="1" ht="3.75" customHeight="1">
      <c r="A8" s="185"/>
      <c r="B8" s="186"/>
      <c r="C8" s="186"/>
      <c r="D8" s="186"/>
      <c r="G8" s="18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17"/>
      <c r="CP8" s="6"/>
      <c r="CQ8" s="17"/>
      <c r="CR8" s="17"/>
      <c r="CS8" s="6"/>
    </row>
    <row r="9" spans="1:136" s="17" customFormat="1" ht="12.75" customHeight="1">
      <c r="A9" s="45">
        <v>1</v>
      </c>
      <c r="B9" s="26" t="s">
        <v>201</v>
      </c>
      <c r="C9" s="30">
        <v>261</v>
      </c>
      <c r="D9" s="26" t="s">
        <v>34</v>
      </c>
      <c r="E9" s="27">
        <v>362300</v>
      </c>
      <c r="F9" s="27">
        <v>4</v>
      </c>
      <c r="G9" s="6" t="s">
        <v>272</v>
      </c>
      <c r="H9" s="113">
        <v>6</v>
      </c>
      <c r="I9" s="113">
        <v>19</v>
      </c>
      <c r="J9" s="113">
        <f>IF(OR(ISNUMBER(I9),ISNUMBER(H9)),SUM(H9:I9),"0")</f>
        <v>25</v>
      </c>
      <c r="K9" s="113">
        <v>2</v>
      </c>
      <c r="L9" s="113">
        <v>10</v>
      </c>
      <c r="M9" s="113">
        <f>IF(OR(ISNUMBER(L9),ISNUMBER(K9)),SUM(K9:L9),"0")</f>
        <v>12</v>
      </c>
      <c r="N9" s="113">
        <v>21</v>
      </c>
      <c r="O9" s="113">
        <v>26</v>
      </c>
      <c r="P9" s="113">
        <f>IF(OR(ISNUMBER(O9),ISNUMBER(N9)),SUM(N9:O9),"0")</f>
        <v>47</v>
      </c>
      <c r="Q9" s="113">
        <v>1</v>
      </c>
      <c r="R9" s="113">
        <v>7</v>
      </c>
      <c r="S9" s="113">
        <f>IF(OR(ISNUMBER(R9),ISNUMBER(Q9)),SUM(Q9:R9),"0")</f>
        <v>8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>
        <v>3</v>
      </c>
      <c r="AA9" s="113">
        <v>4</v>
      </c>
      <c r="AB9" s="113">
        <f>IF(OR(ISNUMBER(AA9),ISNUMBER(Z9)),SUM(Z9:AA9),"0")</f>
        <v>7</v>
      </c>
      <c r="AC9" s="113" t="s">
        <v>35</v>
      </c>
      <c r="AD9" s="113">
        <v>4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 t="s">
        <v>35</v>
      </c>
      <c r="AM9" s="113" t="s">
        <v>35</v>
      </c>
      <c r="AN9" s="113" t="str">
        <f>IF(OR(ISNUMBER(AM9),ISNUMBER(AL9)),SUM(AL9:AM9),"0")</f>
        <v>0</v>
      </c>
      <c r="AO9" s="113" t="s">
        <v>35</v>
      </c>
      <c r="AP9" s="113" t="s">
        <v>35</v>
      </c>
      <c r="AQ9" s="113" t="str">
        <f>IF(OR(ISNUMBER(AP9),ISNUMBER(AO9)),SUM(AO9:AP9),"0")</f>
        <v>0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4</v>
      </c>
      <c r="BB9" s="113">
        <v>6</v>
      </c>
      <c r="BC9" s="113">
        <f>IF(OR(ISNUMBER(BB9),ISNUMBER(BA9)),SUM(BA9:BB9),"0")</f>
        <v>10</v>
      </c>
      <c r="BD9" s="113">
        <v>4</v>
      </c>
      <c r="BE9" s="113">
        <v>3</v>
      </c>
      <c r="BF9" s="113">
        <f>IF(OR(ISNUMBER(BE9),ISNUMBER(BD9)),SUM(BD9:BE9),"0")</f>
        <v>7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>
        <v>3</v>
      </c>
      <c r="BL9" s="113">
        <f>IF(OR(ISNUMBER(BK9),ISNUMBER(BJ9)),SUM(BJ9:BK9),"0")</f>
        <v>3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 t="s">
        <v>35</v>
      </c>
      <c r="BR9" s="113" t="str">
        <f>IF(OR(ISNUMBER(BQ9),ISNUMBER(BP9)),SUM(BP9:BQ9),"0")</f>
        <v>0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 t="s">
        <v>35</v>
      </c>
      <c r="CO9" s="113">
        <v>2</v>
      </c>
      <c r="CP9" s="113">
        <f>IF(OR(ISNUMBER(CO9),ISNUMBER(CN9)),SUM(CN9:CO9),"0")</f>
        <v>2</v>
      </c>
      <c r="CQ9" s="113">
        <v>41</v>
      </c>
      <c r="CR9" s="113">
        <v>84</v>
      </c>
      <c r="CS9" s="113">
        <f>IF(OR(ISNUMBER(CR9),ISNUMBER(CQ9)),SUM(CQ9:CR9),"0")</f>
        <v>125</v>
      </c>
      <c r="CT9" s="183"/>
      <c r="CU9" s="183"/>
      <c r="CV9" s="183"/>
      <c r="CW9" s="6"/>
      <c r="CX9" s="6"/>
      <c r="CY9" s="6"/>
      <c r="CZ9" s="6"/>
      <c r="DA9" s="6"/>
    </row>
    <row r="10" spans="1:136" s="17" customFormat="1" ht="12.75" customHeight="1">
      <c r="A10" s="45">
        <v>2</v>
      </c>
      <c r="B10" s="26" t="s">
        <v>202</v>
      </c>
      <c r="C10" s="30">
        <v>351</v>
      </c>
      <c r="D10" s="26" t="s">
        <v>36</v>
      </c>
      <c r="E10" s="27">
        <v>131210</v>
      </c>
      <c r="F10" s="27">
        <v>4</v>
      </c>
      <c r="G10" s="6" t="s">
        <v>272</v>
      </c>
      <c r="H10" s="113">
        <v>3</v>
      </c>
      <c r="I10" s="113">
        <v>12</v>
      </c>
      <c r="J10" s="113">
        <f t="shared" ref="J10:J73" si="0">IF(OR(ISNUMBER(I10),ISNUMBER(H10)),SUM(H10:I10),"0")</f>
        <v>15</v>
      </c>
      <c r="K10" s="113">
        <v>1</v>
      </c>
      <c r="L10" s="113">
        <v>2</v>
      </c>
      <c r="M10" s="113">
        <f t="shared" ref="M10:M73" si="1">IF(OR(ISNUMBER(L10),ISNUMBER(K10)),SUM(K10:L10),"0")</f>
        <v>3</v>
      </c>
      <c r="N10" s="113">
        <v>14</v>
      </c>
      <c r="O10" s="113">
        <v>9</v>
      </c>
      <c r="P10" s="113">
        <f t="shared" ref="P10:P73" si="2">IF(OR(ISNUMBER(O10),ISNUMBER(N10)),SUM(N10:O10),"0")</f>
        <v>23</v>
      </c>
      <c r="Q10" s="113">
        <v>1</v>
      </c>
      <c r="R10" s="113">
        <v>7</v>
      </c>
      <c r="S10" s="113">
        <f t="shared" ref="S10:S73" si="3">IF(OR(ISNUMBER(R10),ISNUMBER(Q10)),SUM(Q10:R10),"0")</f>
        <v>8</v>
      </c>
      <c r="T10" s="113" t="s">
        <v>35</v>
      </c>
      <c r="U10" s="113" t="s">
        <v>35</v>
      </c>
      <c r="V10" s="113" t="str">
        <f t="shared" ref="V10:V73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5">IF(OR(ISNUMBER(X10),ISNUMBER(W10)),SUM(W10:X10),"0")</f>
        <v>0</v>
      </c>
      <c r="Z10" s="113">
        <v>1</v>
      </c>
      <c r="AA10" s="113">
        <v>1</v>
      </c>
      <c r="AB10" s="113">
        <f t="shared" ref="AB10:AB73" si="6">IF(OR(ISNUMBER(AA10),ISNUMBER(Z10)),SUM(Z10:AA10),"0")</f>
        <v>2</v>
      </c>
      <c r="AC10" s="113">
        <v>1</v>
      </c>
      <c r="AD10" s="113">
        <v>2</v>
      </c>
      <c r="AE10" s="113">
        <f t="shared" ref="AE10:AE73" si="7">IF(OR(ISNUMBER(AD10),ISNUMBER(AC10)),SUM(AC10:AD10),"0")</f>
        <v>3</v>
      </c>
      <c r="AF10" s="113" t="s">
        <v>35</v>
      </c>
      <c r="AG10" s="113" t="s">
        <v>35</v>
      </c>
      <c r="AH10" s="113" t="str">
        <f t="shared" ref="AH10:AH73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9">IF(OR(ISNUMBER(AJ10),ISNUMBER(AI10)),SUM(AI10:AJ10),"0")</f>
        <v>0</v>
      </c>
      <c r="AL10" s="113" t="s">
        <v>35</v>
      </c>
      <c r="AM10" s="113" t="s">
        <v>35</v>
      </c>
      <c r="AN10" s="113" t="str">
        <f t="shared" ref="AN10:AN73" si="10">IF(OR(ISNUMBER(AM10),ISNUMBER(AL10)),SUM(AL10:AM10),"0")</f>
        <v>0</v>
      </c>
      <c r="AO10" s="113" t="s">
        <v>35</v>
      </c>
      <c r="AP10" s="113" t="s">
        <v>35</v>
      </c>
      <c r="AQ10" s="113" t="str">
        <f t="shared" ref="AQ10:AQ73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13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3" si="14">IF(OR(ISNUMBER(AY10),ISNUMBER(AX10)),SUM(AX10:AY10),"0")</f>
        <v>0</v>
      </c>
      <c r="BA10" s="113">
        <v>9</v>
      </c>
      <c r="BB10" s="113">
        <v>4</v>
      </c>
      <c r="BC10" s="113">
        <f t="shared" ref="BC10:BC73" si="15">IF(OR(ISNUMBER(BB10),ISNUMBER(BA10)),SUM(BA10:BB10),"0")</f>
        <v>13</v>
      </c>
      <c r="BD10" s="113" t="s">
        <v>35</v>
      </c>
      <c r="BE10" s="113" t="s">
        <v>35</v>
      </c>
      <c r="BF10" s="113" t="str">
        <f t="shared" ref="BF10:BF73" si="16">IF(OR(ISNUMBER(BE10),ISNUMBER(BD10)),SUM(BD10:BE10),"0")</f>
        <v>0</v>
      </c>
      <c r="BG10" s="113" t="s">
        <v>35</v>
      </c>
      <c r="BH10" s="113" t="s">
        <v>35</v>
      </c>
      <c r="BI10" s="113" t="str">
        <f t="shared" ref="BI10:BI73" si="17">IF(OR(ISNUMBER(BH10),ISNUMBER(BG10)),SUM(BG10:BH10),"0")</f>
        <v>0</v>
      </c>
      <c r="BJ10" s="113">
        <v>1</v>
      </c>
      <c r="BK10" s="113">
        <v>3</v>
      </c>
      <c r="BL10" s="113">
        <f t="shared" ref="BL10:BL73" si="18">IF(OR(ISNUMBER(BK10),ISNUMBER(BJ10)),SUM(BJ10:BK10),"0")</f>
        <v>4</v>
      </c>
      <c r="BM10" s="113" t="s">
        <v>35</v>
      </c>
      <c r="BN10" s="113" t="s">
        <v>35</v>
      </c>
      <c r="BO10" s="113" t="str">
        <f t="shared" ref="BO10:BO73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0">IF(OR(ISNUMBER(BQ10),ISNUMBER(BP10)),SUM(BP10:BQ10),"0")</f>
        <v>0</v>
      </c>
      <c r="BS10" s="113" t="s">
        <v>35</v>
      </c>
      <c r="BT10" s="113">
        <v>5</v>
      </c>
      <c r="BU10" s="113">
        <f t="shared" ref="BU10:BU73" si="21">IF(OR(ISNUMBER(BT10),ISNUMBER(BS10)),SUM(BS10:BT10),"0")</f>
        <v>5</v>
      </c>
      <c r="BV10" s="113" t="s">
        <v>35</v>
      </c>
      <c r="BW10" s="113" t="s">
        <v>35</v>
      </c>
      <c r="BX10" s="113" t="str">
        <f t="shared" ref="BX10:BX73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27">IF(OR(ISNUMBER(CL10),ISNUMBER(CK10)),SUM(CK10:CL10),"0")</f>
        <v>0</v>
      </c>
      <c r="CN10" s="113">
        <v>1</v>
      </c>
      <c r="CO10" s="113">
        <v>3</v>
      </c>
      <c r="CP10" s="113">
        <f t="shared" ref="CP10:CP73" si="28">IF(OR(ISNUMBER(CO10),ISNUMBER(CN10)),SUM(CN10:CO10),"0")</f>
        <v>4</v>
      </c>
      <c r="CQ10" s="113">
        <v>32</v>
      </c>
      <c r="CR10" s="113">
        <v>48</v>
      </c>
      <c r="CS10" s="113">
        <f t="shared" ref="CS10:CS73" si="29">IF(OR(ISNUMBER(CR10),ISNUMBER(CQ10)),SUM(CQ10:CR10),"0")</f>
        <v>80</v>
      </c>
      <c r="CT10" s="6"/>
      <c r="CU10" s="6"/>
      <c r="CV10" s="6"/>
      <c r="CW10" s="6"/>
      <c r="CX10" s="6"/>
      <c r="CY10" s="6"/>
      <c r="CZ10" s="6"/>
      <c r="DA10" s="6"/>
    </row>
    <row r="11" spans="1:136" s="17" customFormat="1" ht="12.75" customHeight="1">
      <c r="A11" s="45">
        <v>12</v>
      </c>
      <c r="B11" s="26" t="s">
        <v>203</v>
      </c>
      <c r="C11" s="30">
        <v>2701</v>
      </c>
      <c r="D11" s="26" t="s">
        <v>37</v>
      </c>
      <c r="E11" s="27">
        <v>176670</v>
      </c>
      <c r="F11" s="27">
        <v>4</v>
      </c>
      <c r="G11" s="6" t="s">
        <v>272</v>
      </c>
      <c r="H11" s="113">
        <v>3</v>
      </c>
      <c r="I11" s="113">
        <v>18</v>
      </c>
      <c r="J11" s="113">
        <f t="shared" si="0"/>
        <v>21</v>
      </c>
      <c r="K11" s="113">
        <v>4</v>
      </c>
      <c r="L11" s="113">
        <v>11</v>
      </c>
      <c r="M11" s="113">
        <f t="shared" si="1"/>
        <v>15</v>
      </c>
      <c r="N11" s="113">
        <v>11</v>
      </c>
      <c r="O11" s="113">
        <v>21</v>
      </c>
      <c r="P11" s="113">
        <f t="shared" si="2"/>
        <v>32</v>
      </c>
      <c r="Q11" s="113" t="s">
        <v>35</v>
      </c>
      <c r="R11" s="113" t="s">
        <v>35</v>
      </c>
      <c r="S11" s="113" t="str">
        <f t="shared" si="3"/>
        <v>0</v>
      </c>
      <c r="T11" s="113" t="s">
        <v>35</v>
      </c>
      <c r="U11" s="113" t="s">
        <v>35</v>
      </c>
      <c r="V11" s="113" t="str">
        <f t="shared" si="4"/>
        <v>0</v>
      </c>
      <c r="W11" s="113">
        <v>3</v>
      </c>
      <c r="X11" s="113">
        <v>14</v>
      </c>
      <c r="Y11" s="113">
        <f t="shared" si="5"/>
        <v>17</v>
      </c>
      <c r="Z11" s="113">
        <v>2</v>
      </c>
      <c r="AA11" s="113">
        <v>1</v>
      </c>
      <c r="AB11" s="113">
        <f t="shared" si="6"/>
        <v>3</v>
      </c>
      <c r="AC11" s="113">
        <v>1</v>
      </c>
      <c r="AD11" s="113">
        <v>5</v>
      </c>
      <c r="AE11" s="113">
        <f t="shared" si="7"/>
        <v>6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 t="s">
        <v>35</v>
      </c>
      <c r="AM11" s="113" t="s">
        <v>35</v>
      </c>
      <c r="AN11" s="113" t="str">
        <f t="shared" si="10"/>
        <v>0</v>
      </c>
      <c r="AO11" s="113" t="s">
        <v>35</v>
      </c>
      <c r="AP11" s="113" t="s">
        <v>35</v>
      </c>
      <c r="AQ11" s="113" t="str">
        <f t="shared" si="11"/>
        <v>0</v>
      </c>
      <c r="AR11" s="113">
        <v>1</v>
      </c>
      <c r="AS11" s="113" t="s">
        <v>35</v>
      </c>
      <c r="AT11" s="113">
        <f t="shared" si="12"/>
        <v>1</v>
      </c>
      <c r="AU11" s="113" t="s">
        <v>35</v>
      </c>
      <c r="AV11" s="113" t="s">
        <v>35</v>
      </c>
      <c r="AW11" s="113" t="str">
        <f t="shared" si="13"/>
        <v>0</v>
      </c>
      <c r="AX11" s="113">
        <v>3</v>
      </c>
      <c r="AY11" s="113">
        <v>3</v>
      </c>
      <c r="AZ11" s="113">
        <f t="shared" si="14"/>
        <v>6</v>
      </c>
      <c r="BA11" s="113">
        <v>1</v>
      </c>
      <c r="BB11" s="113">
        <v>2</v>
      </c>
      <c r="BC11" s="113">
        <f t="shared" si="15"/>
        <v>3</v>
      </c>
      <c r="BD11" s="113">
        <v>5</v>
      </c>
      <c r="BE11" s="113" t="s">
        <v>35</v>
      </c>
      <c r="BF11" s="113">
        <f t="shared" si="16"/>
        <v>5</v>
      </c>
      <c r="BG11" s="113" t="s">
        <v>35</v>
      </c>
      <c r="BH11" s="113" t="s">
        <v>35</v>
      </c>
      <c r="BI11" s="113" t="str">
        <f t="shared" si="17"/>
        <v>0</v>
      </c>
      <c r="BJ11" s="113">
        <v>2</v>
      </c>
      <c r="BK11" s="113">
        <v>7</v>
      </c>
      <c r="BL11" s="113">
        <f t="shared" si="18"/>
        <v>9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>
        <v>2</v>
      </c>
      <c r="BU11" s="113">
        <f t="shared" si="21"/>
        <v>2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1</v>
      </c>
      <c r="CO11" s="113">
        <v>9</v>
      </c>
      <c r="CP11" s="113">
        <f t="shared" si="28"/>
        <v>10</v>
      </c>
      <c r="CQ11" s="113">
        <v>37</v>
      </c>
      <c r="CR11" s="113">
        <v>93</v>
      </c>
      <c r="CS11" s="113">
        <f t="shared" si="29"/>
        <v>130</v>
      </c>
      <c r="CT11" s="6"/>
      <c r="CU11" s="6"/>
      <c r="CV11" s="6"/>
      <c r="CW11" s="6"/>
      <c r="CX11" s="6"/>
      <c r="CY11" s="6"/>
      <c r="CZ11" s="6"/>
      <c r="DA11" s="6"/>
    </row>
    <row r="12" spans="1:136" s="17" customFormat="1" ht="12.75" customHeight="1">
      <c r="A12" s="45">
        <v>22</v>
      </c>
      <c r="B12" s="26" t="s">
        <v>204</v>
      </c>
      <c r="C12" s="30">
        <v>5586</v>
      </c>
      <c r="D12" s="26" t="s">
        <v>38</v>
      </c>
      <c r="E12" s="27">
        <v>118990</v>
      </c>
      <c r="F12" s="27">
        <v>4</v>
      </c>
      <c r="G12" s="6" t="s">
        <v>272</v>
      </c>
      <c r="H12" s="113">
        <v>5</v>
      </c>
      <c r="I12" s="113">
        <v>20</v>
      </c>
      <c r="J12" s="113">
        <f t="shared" si="0"/>
        <v>25</v>
      </c>
      <c r="K12" s="113">
        <v>2</v>
      </c>
      <c r="L12" s="113">
        <v>5</v>
      </c>
      <c r="M12" s="113">
        <f t="shared" si="1"/>
        <v>7</v>
      </c>
      <c r="N12" s="113">
        <v>6</v>
      </c>
      <c r="O12" s="113">
        <v>24</v>
      </c>
      <c r="P12" s="113">
        <f t="shared" si="2"/>
        <v>30</v>
      </c>
      <c r="Q12" s="113" t="s">
        <v>35</v>
      </c>
      <c r="R12" s="113" t="s">
        <v>35</v>
      </c>
      <c r="S12" s="113" t="str">
        <f t="shared" si="3"/>
        <v>0</v>
      </c>
      <c r="T12" s="113" t="s">
        <v>35</v>
      </c>
      <c r="U12" s="113" t="s">
        <v>35</v>
      </c>
      <c r="V12" s="113" t="str">
        <f t="shared" si="4"/>
        <v>0</v>
      </c>
      <c r="W12" s="113">
        <v>7</v>
      </c>
      <c r="X12" s="113">
        <v>9</v>
      </c>
      <c r="Y12" s="113">
        <f t="shared" si="5"/>
        <v>16</v>
      </c>
      <c r="Z12" s="113" t="s">
        <v>35</v>
      </c>
      <c r="AA12" s="113" t="s">
        <v>35</v>
      </c>
      <c r="AB12" s="113" t="str">
        <f t="shared" si="6"/>
        <v>0</v>
      </c>
      <c r="AC12" s="113" t="s">
        <v>35</v>
      </c>
      <c r="AD12" s="113" t="s">
        <v>35</v>
      </c>
      <c r="AE12" s="113" t="str">
        <f t="shared" si="7"/>
        <v>0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 t="s">
        <v>35</v>
      </c>
      <c r="AM12" s="113" t="s">
        <v>35</v>
      </c>
      <c r="AN12" s="113" t="str">
        <f t="shared" si="10"/>
        <v>0</v>
      </c>
      <c r="AO12" s="113" t="s">
        <v>35</v>
      </c>
      <c r="AP12" s="113" t="s">
        <v>35</v>
      </c>
      <c r="AQ12" s="113" t="str">
        <f t="shared" si="11"/>
        <v>0</v>
      </c>
      <c r="AR12" s="113">
        <v>1</v>
      </c>
      <c r="AS12" s="113">
        <v>5</v>
      </c>
      <c r="AT12" s="113">
        <f t="shared" si="12"/>
        <v>6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7</v>
      </c>
      <c r="BB12" s="113">
        <v>9</v>
      </c>
      <c r="BC12" s="113">
        <f t="shared" si="15"/>
        <v>16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 t="s">
        <v>35</v>
      </c>
      <c r="CO12" s="113" t="s">
        <v>35</v>
      </c>
      <c r="CP12" s="113" t="str">
        <f t="shared" si="28"/>
        <v>0</v>
      </c>
      <c r="CQ12" s="113">
        <v>28</v>
      </c>
      <c r="CR12" s="113">
        <v>72</v>
      </c>
      <c r="CS12" s="113">
        <f t="shared" si="29"/>
        <v>100</v>
      </c>
      <c r="CT12" s="6"/>
      <c r="CU12" s="6"/>
      <c r="CV12" s="6"/>
      <c r="CW12" s="6"/>
      <c r="CX12" s="6"/>
      <c r="CY12" s="6"/>
      <c r="CZ12" s="6"/>
      <c r="DA12" s="6"/>
    </row>
    <row r="13" spans="1:136" s="17" customFormat="1" ht="12.75" customHeight="1">
      <c r="A13" s="45">
        <v>25</v>
      </c>
      <c r="B13" s="26" t="s">
        <v>205</v>
      </c>
      <c r="C13" s="30">
        <v>6621</v>
      </c>
      <c r="D13" s="26" t="s">
        <v>39</v>
      </c>
      <c r="E13" s="27">
        <v>171200</v>
      </c>
      <c r="F13" s="27">
        <v>4</v>
      </c>
      <c r="G13" s="6" t="s">
        <v>272</v>
      </c>
      <c r="H13" s="113">
        <v>2</v>
      </c>
      <c r="I13" s="113">
        <v>8</v>
      </c>
      <c r="J13" s="113">
        <f t="shared" si="0"/>
        <v>10</v>
      </c>
      <c r="K13" s="113">
        <v>3</v>
      </c>
      <c r="L13" s="113">
        <v>6</v>
      </c>
      <c r="M13" s="113">
        <f t="shared" si="1"/>
        <v>9</v>
      </c>
      <c r="N13" s="113">
        <v>6</v>
      </c>
      <c r="O13" s="113">
        <v>9</v>
      </c>
      <c r="P13" s="113">
        <f t="shared" si="2"/>
        <v>15</v>
      </c>
      <c r="Q13" s="113" t="s">
        <v>35</v>
      </c>
      <c r="R13" s="113" t="s">
        <v>35</v>
      </c>
      <c r="S13" s="113" t="str">
        <f t="shared" si="3"/>
        <v>0</v>
      </c>
      <c r="T13" s="113" t="s">
        <v>35</v>
      </c>
      <c r="U13" s="113" t="s">
        <v>35</v>
      </c>
      <c r="V13" s="113" t="str">
        <f t="shared" si="4"/>
        <v>0</v>
      </c>
      <c r="W13" s="113">
        <v>8</v>
      </c>
      <c r="X13" s="113">
        <v>13</v>
      </c>
      <c r="Y13" s="113">
        <f t="shared" si="5"/>
        <v>21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 t="s">
        <v>35</v>
      </c>
      <c r="AM13" s="113" t="s">
        <v>35</v>
      </c>
      <c r="AN13" s="113" t="str">
        <f t="shared" si="10"/>
        <v>0</v>
      </c>
      <c r="AO13" s="113" t="s">
        <v>35</v>
      </c>
      <c r="AP13" s="113" t="s">
        <v>35</v>
      </c>
      <c r="AQ13" s="113" t="str">
        <f t="shared" si="11"/>
        <v>0</v>
      </c>
      <c r="AR13" s="113">
        <v>4</v>
      </c>
      <c r="AS13" s="113">
        <v>10</v>
      </c>
      <c r="AT13" s="113">
        <f t="shared" si="12"/>
        <v>14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>
        <v>6</v>
      </c>
      <c r="BB13" s="113">
        <v>5</v>
      </c>
      <c r="BC13" s="113">
        <f t="shared" si="15"/>
        <v>11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 t="s">
        <v>35</v>
      </c>
      <c r="BI13" s="113" t="str">
        <f t="shared" si="17"/>
        <v>0</v>
      </c>
      <c r="BJ13" s="113" t="s">
        <v>35</v>
      </c>
      <c r="BK13" s="113" t="s">
        <v>35</v>
      </c>
      <c r="BL13" s="113" t="str">
        <f t="shared" si="18"/>
        <v>0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 t="s">
        <v>35</v>
      </c>
      <c r="CO13" s="113" t="s">
        <v>35</v>
      </c>
      <c r="CP13" s="113" t="str">
        <f t="shared" si="28"/>
        <v>0</v>
      </c>
      <c r="CQ13" s="113">
        <v>29</v>
      </c>
      <c r="CR13" s="113">
        <v>51</v>
      </c>
      <c r="CS13" s="113">
        <f t="shared" si="29"/>
        <v>80</v>
      </c>
      <c r="CT13" s="6"/>
      <c r="CU13" s="6"/>
      <c r="CV13" s="6"/>
      <c r="CW13" s="6"/>
      <c r="CX13" s="6"/>
      <c r="CY13" s="6"/>
      <c r="CZ13" s="6"/>
      <c r="DA13" s="6"/>
    </row>
    <row r="14" spans="1:136" s="17" customFormat="1" ht="3.75" customHeight="1">
      <c r="A14" s="29"/>
      <c r="B14" s="26"/>
      <c r="C14" s="30"/>
      <c r="D14" s="26"/>
      <c r="E14" s="27"/>
      <c r="F14" s="27"/>
      <c r="G14" s="6"/>
      <c r="H14" s="6"/>
      <c r="I14" s="6"/>
      <c r="J14" s="113" t="str">
        <f t="shared" si="0"/>
        <v>0</v>
      </c>
      <c r="K14" s="6"/>
      <c r="L14" s="6"/>
      <c r="M14" s="113" t="str">
        <f t="shared" si="1"/>
        <v>0</v>
      </c>
      <c r="N14" s="6"/>
      <c r="O14" s="6"/>
      <c r="P14" s="113" t="str">
        <f t="shared" si="2"/>
        <v>0</v>
      </c>
      <c r="Q14" s="6"/>
      <c r="R14" s="6"/>
      <c r="S14" s="113" t="str">
        <f t="shared" si="3"/>
        <v>0</v>
      </c>
      <c r="T14" s="6"/>
      <c r="U14" s="6"/>
      <c r="V14" s="113" t="str">
        <f t="shared" si="4"/>
        <v>0</v>
      </c>
      <c r="W14" s="6"/>
      <c r="X14" s="6"/>
      <c r="Y14" s="113" t="str">
        <f t="shared" si="5"/>
        <v>0</v>
      </c>
      <c r="Z14" s="6"/>
      <c r="AA14" s="6"/>
      <c r="AB14" s="113" t="str">
        <f t="shared" si="6"/>
        <v>0</v>
      </c>
      <c r="AC14" s="6"/>
      <c r="AD14" s="6"/>
      <c r="AE14" s="113" t="str">
        <f t="shared" si="7"/>
        <v>0</v>
      </c>
      <c r="AF14" s="6"/>
      <c r="AG14" s="6"/>
      <c r="AH14" s="113" t="str">
        <f t="shared" si="8"/>
        <v>0</v>
      </c>
      <c r="AI14" s="6"/>
      <c r="AJ14" s="6"/>
      <c r="AK14" s="113" t="str">
        <f t="shared" si="9"/>
        <v>0</v>
      </c>
      <c r="AN14" s="113" t="str">
        <f t="shared" si="10"/>
        <v>0</v>
      </c>
      <c r="AO14" s="6"/>
      <c r="AP14" s="6"/>
      <c r="AQ14" s="113" t="str">
        <f t="shared" si="11"/>
        <v>0</v>
      </c>
      <c r="AR14" s="6"/>
      <c r="AS14" s="6"/>
      <c r="AT14" s="113" t="str">
        <f t="shared" si="12"/>
        <v>0</v>
      </c>
      <c r="AU14" s="6"/>
      <c r="AV14" s="6"/>
      <c r="AW14" s="113" t="str">
        <f t="shared" si="13"/>
        <v>0</v>
      </c>
      <c r="AX14" s="6"/>
      <c r="AY14" s="6"/>
      <c r="AZ14" s="113" t="str">
        <f t="shared" si="14"/>
        <v>0</v>
      </c>
      <c r="BA14" s="6"/>
      <c r="BB14" s="6"/>
      <c r="BC14" s="113" t="str">
        <f t="shared" si="15"/>
        <v>0</v>
      </c>
      <c r="BD14" s="6"/>
      <c r="BE14" s="6"/>
      <c r="BF14" s="113" t="str">
        <f t="shared" si="16"/>
        <v>0</v>
      </c>
      <c r="BI14" s="113" t="str">
        <f t="shared" si="17"/>
        <v>0</v>
      </c>
      <c r="BJ14" s="6"/>
      <c r="BK14" s="6"/>
      <c r="BL14" s="113" t="str">
        <f t="shared" si="18"/>
        <v>0</v>
      </c>
      <c r="BO14" s="113" t="str">
        <f t="shared" si="19"/>
        <v>0</v>
      </c>
      <c r="BP14" s="6"/>
      <c r="BQ14" s="6"/>
      <c r="BR14" s="113" t="str">
        <f t="shared" si="20"/>
        <v>0</v>
      </c>
      <c r="BS14" s="6"/>
      <c r="BU14" s="113" t="str">
        <f t="shared" si="21"/>
        <v>0</v>
      </c>
      <c r="BX14" s="113" t="str">
        <f t="shared" si="22"/>
        <v>0</v>
      </c>
      <c r="BY14" s="6"/>
      <c r="BZ14" s="6"/>
      <c r="CA14" s="113" t="str">
        <f t="shared" si="23"/>
        <v>0</v>
      </c>
      <c r="CB14" s="6"/>
      <c r="CC14" s="6"/>
      <c r="CD14" s="113" t="str">
        <f t="shared" si="24"/>
        <v>0</v>
      </c>
      <c r="CE14" s="6"/>
      <c r="CF14" s="6"/>
      <c r="CG14" s="113" t="str">
        <f t="shared" si="25"/>
        <v>0</v>
      </c>
      <c r="CH14" s="6"/>
      <c r="CI14" s="6"/>
      <c r="CJ14" s="113" t="str">
        <f t="shared" si="26"/>
        <v>0</v>
      </c>
      <c r="CK14" s="6"/>
      <c r="CL14" s="6"/>
      <c r="CM14" s="113" t="str">
        <f t="shared" si="27"/>
        <v>0</v>
      </c>
      <c r="CN14" s="6"/>
      <c r="CP14" s="113" t="str">
        <f t="shared" si="28"/>
        <v>0</v>
      </c>
      <c r="CS14" s="113" t="str">
        <f t="shared" si="29"/>
        <v>0</v>
      </c>
    </row>
    <row r="15" spans="1:136" s="17" customFormat="1" ht="12.25">
      <c r="A15" s="65" t="s">
        <v>40</v>
      </c>
      <c r="B15" s="31"/>
      <c r="C15" s="32"/>
      <c r="D15" s="33"/>
      <c r="E15" s="34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136" s="17" customFormat="1" ht="3.75" customHeight="1">
      <c r="A16" s="35"/>
      <c r="B16" s="28"/>
      <c r="C16" s="30"/>
      <c r="D16" s="26"/>
      <c r="E16" s="27"/>
      <c r="F16" s="27"/>
      <c r="G16" s="6"/>
      <c r="H16" s="6"/>
      <c r="I16" s="6"/>
      <c r="J16" s="113" t="str">
        <f t="shared" si="0"/>
        <v>0</v>
      </c>
      <c r="K16" s="6"/>
      <c r="L16" s="6"/>
      <c r="M16" s="113" t="str">
        <f t="shared" si="1"/>
        <v>0</v>
      </c>
      <c r="N16" s="6"/>
      <c r="O16" s="6"/>
      <c r="P16" s="113" t="str">
        <f t="shared" si="2"/>
        <v>0</v>
      </c>
      <c r="Q16" s="6"/>
      <c r="R16" s="6"/>
      <c r="S16" s="113" t="str">
        <f t="shared" si="3"/>
        <v>0</v>
      </c>
      <c r="T16" s="6"/>
      <c r="U16" s="6"/>
      <c r="V16" s="113" t="str">
        <f t="shared" si="4"/>
        <v>0</v>
      </c>
      <c r="W16" s="6"/>
      <c r="X16" s="6"/>
      <c r="Y16" s="113" t="str">
        <f t="shared" si="5"/>
        <v>0</v>
      </c>
      <c r="Z16" s="6"/>
      <c r="AA16" s="6"/>
      <c r="AB16" s="113" t="str">
        <f t="shared" si="6"/>
        <v>0</v>
      </c>
      <c r="AC16" s="6"/>
      <c r="AD16" s="6"/>
      <c r="AE16" s="113" t="str">
        <f t="shared" si="7"/>
        <v>0</v>
      </c>
      <c r="AF16" s="6"/>
      <c r="AG16" s="6"/>
      <c r="AH16" s="113" t="str">
        <f t="shared" si="8"/>
        <v>0</v>
      </c>
      <c r="AI16" s="6"/>
      <c r="AJ16" s="6"/>
      <c r="AK16" s="113" t="str">
        <f t="shared" si="9"/>
        <v>0</v>
      </c>
      <c r="AN16" s="113" t="str">
        <f t="shared" si="10"/>
        <v>0</v>
      </c>
      <c r="AO16" s="6"/>
      <c r="AP16" s="6"/>
      <c r="AQ16" s="113" t="str">
        <f t="shared" si="11"/>
        <v>0</v>
      </c>
      <c r="AR16" s="6"/>
      <c r="AS16" s="6"/>
      <c r="AT16" s="113" t="str">
        <f t="shared" si="12"/>
        <v>0</v>
      </c>
      <c r="AU16" s="6"/>
      <c r="AV16" s="6"/>
      <c r="AW16" s="113" t="str">
        <f t="shared" si="13"/>
        <v>0</v>
      </c>
      <c r="AX16" s="6"/>
      <c r="AY16" s="6"/>
      <c r="AZ16" s="113" t="str">
        <f t="shared" si="14"/>
        <v>0</v>
      </c>
      <c r="BA16" s="6"/>
      <c r="BB16" s="6"/>
      <c r="BC16" s="113" t="str">
        <f t="shared" si="15"/>
        <v>0</v>
      </c>
      <c r="BD16" s="6"/>
      <c r="BE16" s="6"/>
      <c r="BF16" s="113" t="str">
        <f t="shared" si="16"/>
        <v>0</v>
      </c>
      <c r="BI16" s="113" t="str">
        <f t="shared" si="17"/>
        <v>0</v>
      </c>
      <c r="BJ16" s="6"/>
      <c r="BK16" s="6"/>
      <c r="BL16" s="113" t="str">
        <f t="shared" si="18"/>
        <v>0</v>
      </c>
      <c r="BO16" s="113" t="str">
        <f t="shared" si="19"/>
        <v>0</v>
      </c>
      <c r="BP16" s="6"/>
      <c r="BQ16" s="6"/>
      <c r="BR16" s="113" t="str">
        <f t="shared" si="20"/>
        <v>0</v>
      </c>
      <c r="BS16" s="6"/>
      <c r="BU16" s="113" t="str">
        <f t="shared" si="21"/>
        <v>0</v>
      </c>
      <c r="BX16" s="113" t="str">
        <f t="shared" si="22"/>
        <v>0</v>
      </c>
      <c r="BY16" s="6"/>
      <c r="BZ16" s="6"/>
      <c r="CA16" s="113" t="str">
        <f t="shared" si="23"/>
        <v>0</v>
      </c>
      <c r="CB16" s="6"/>
      <c r="CC16" s="6"/>
      <c r="CD16" s="113" t="str">
        <f t="shared" si="24"/>
        <v>0</v>
      </c>
      <c r="CE16" s="6"/>
      <c r="CF16" s="6"/>
      <c r="CG16" s="113" t="str">
        <f t="shared" si="25"/>
        <v>0</v>
      </c>
      <c r="CH16" s="6"/>
      <c r="CI16" s="6"/>
      <c r="CJ16" s="113" t="str">
        <f t="shared" si="26"/>
        <v>0</v>
      </c>
      <c r="CK16" s="6"/>
      <c r="CL16" s="6"/>
      <c r="CM16" s="113" t="str">
        <f t="shared" si="27"/>
        <v>0</v>
      </c>
      <c r="CN16" s="6"/>
      <c r="CP16" s="113" t="str">
        <f t="shared" si="28"/>
        <v>0</v>
      </c>
      <c r="CS16" s="113" t="str">
        <f t="shared" si="29"/>
        <v>0</v>
      </c>
    </row>
    <row r="17" spans="1:112" s="17" customFormat="1" ht="12.75" customHeight="1">
      <c r="A17" s="45">
        <v>1</v>
      </c>
      <c r="B17" s="26" t="s">
        <v>201</v>
      </c>
      <c r="C17" s="30">
        <v>230</v>
      </c>
      <c r="D17" s="26" t="s">
        <v>41</v>
      </c>
      <c r="E17" s="27">
        <v>87170</v>
      </c>
      <c r="F17" s="27">
        <v>3</v>
      </c>
      <c r="G17" s="6" t="s">
        <v>206</v>
      </c>
      <c r="H17" s="113">
        <v>5</v>
      </c>
      <c r="I17" s="113">
        <v>6</v>
      </c>
      <c r="J17" s="113">
        <f t="shared" si="0"/>
        <v>11</v>
      </c>
      <c r="K17" s="113">
        <v>1</v>
      </c>
      <c r="L17" s="113">
        <v>4</v>
      </c>
      <c r="M17" s="113">
        <f t="shared" si="1"/>
        <v>5</v>
      </c>
      <c r="N17" s="113">
        <v>4</v>
      </c>
      <c r="O17" s="113">
        <v>9</v>
      </c>
      <c r="P17" s="113">
        <f t="shared" si="2"/>
        <v>13</v>
      </c>
      <c r="Q17" s="113" t="s">
        <v>35</v>
      </c>
      <c r="R17" s="113">
        <v>6</v>
      </c>
      <c r="S17" s="113">
        <f t="shared" si="3"/>
        <v>6</v>
      </c>
      <c r="T17" s="113" t="s">
        <v>35</v>
      </c>
      <c r="U17" s="113" t="s">
        <v>35</v>
      </c>
      <c r="V17" s="113" t="str">
        <f t="shared" si="4"/>
        <v>0</v>
      </c>
      <c r="W17" s="113" t="s">
        <v>35</v>
      </c>
      <c r="X17" s="113" t="s">
        <v>35</v>
      </c>
      <c r="Y17" s="113" t="str">
        <f t="shared" si="5"/>
        <v>0</v>
      </c>
      <c r="Z17" s="113">
        <v>1</v>
      </c>
      <c r="AA17" s="113">
        <v>2</v>
      </c>
      <c r="AB17" s="113">
        <f t="shared" si="6"/>
        <v>3</v>
      </c>
      <c r="AC17" s="113">
        <v>1</v>
      </c>
      <c r="AD17" s="113">
        <v>4</v>
      </c>
      <c r="AE17" s="113">
        <f t="shared" si="7"/>
        <v>5</v>
      </c>
      <c r="AF17" s="113" t="s">
        <v>35</v>
      </c>
      <c r="AG17" s="113" t="s">
        <v>35</v>
      </c>
      <c r="AH17" s="113" t="str">
        <f t="shared" si="8"/>
        <v>0</v>
      </c>
      <c r="AI17" s="113" t="s">
        <v>35</v>
      </c>
      <c r="AJ17" s="113" t="s">
        <v>35</v>
      </c>
      <c r="AK17" s="113" t="str">
        <f t="shared" si="9"/>
        <v>0</v>
      </c>
      <c r="AL17" s="113" t="s">
        <v>35</v>
      </c>
      <c r="AM17" s="113" t="s">
        <v>35</v>
      </c>
      <c r="AN17" s="113" t="str">
        <f t="shared" si="10"/>
        <v>0</v>
      </c>
      <c r="AO17" s="113" t="s">
        <v>35</v>
      </c>
      <c r="AP17" s="113" t="s">
        <v>35</v>
      </c>
      <c r="AQ17" s="113" t="str">
        <f t="shared" si="11"/>
        <v>0</v>
      </c>
      <c r="AR17" s="113" t="s">
        <v>35</v>
      </c>
      <c r="AS17" s="113" t="s">
        <v>35</v>
      </c>
      <c r="AT17" s="113" t="str">
        <f t="shared" si="12"/>
        <v>0</v>
      </c>
      <c r="AU17" s="113" t="s">
        <v>35</v>
      </c>
      <c r="AV17" s="113" t="s">
        <v>35</v>
      </c>
      <c r="AW17" s="113" t="str">
        <f t="shared" si="13"/>
        <v>0</v>
      </c>
      <c r="AX17" s="113" t="s">
        <v>35</v>
      </c>
      <c r="AY17" s="113" t="s">
        <v>35</v>
      </c>
      <c r="AZ17" s="113" t="str">
        <f t="shared" si="14"/>
        <v>0</v>
      </c>
      <c r="BA17" s="113">
        <v>2</v>
      </c>
      <c r="BB17" s="113">
        <v>3</v>
      </c>
      <c r="BC17" s="113">
        <f t="shared" si="15"/>
        <v>5</v>
      </c>
      <c r="BD17" s="113" t="s">
        <v>35</v>
      </c>
      <c r="BE17" s="113" t="s">
        <v>35</v>
      </c>
      <c r="BF17" s="113" t="str">
        <f t="shared" si="16"/>
        <v>0</v>
      </c>
      <c r="BG17" s="113" t="s">
        <v>35</v>
      </c>
      <c r="BH17" s="113" t="s">
        <v>35</v>
      </c>
      <c r="BI17" s="113" t="str">
        <f t="shared" si="17"/>
        <v>0</v>
      </c>
      <c r="BJ17" s="113" t="s">
        <v>35</v>
      </c>
      <c r="BK17" s="113">
        <v>2</v>
      </c>
      <c r="BL17" s="113">
        <f t="shared" si="18"/>
        <v>2</v>
      </c>
      <c r="BM17" s="113" t="s">
        <v>35</v>
      </c>
      <c r="BN17" s="113" t="s">
        <v>35</v>
      </c>
      <c r="BO17" s="113" t="str">
        <f t="shared" si="19"/>
        <v>0</v>
      </c>
      <c r="BP17" s="113" t="s">
        <v>35</v>
      </c>
      <c r="BQ17" s="113" t="s">
        <v>35</v>
      </c>
      <c r="BR17" s="113" t="str">
        <f t="shared" si="20"/>
        <v>0</v>
      </c>
      <c r="BS17" s="113" t="s">
        <v>35</v>
      </c>
      <c r="BT17" s="113">
        <v>3</v>
      </c>
      <c r="BU17" s="113">
        <f t="shared" si="21"/>
        <v>3</v>
      </c>
      <c r="BV17" s="113" t="s">
        <v>35</v>
      </c>
      <c r="BW17" s="113" t="s">
        <v>35</v>
      </c>
      <c r="BX17" s="113" t="str">
        <f t="shared" si="22"/>
        <v>0</v>
      </c>
      <c r="BY17" s="113" t="s">
        <v>35</v>
      </c>
      <c r="BZ17" s="113" t="s">
        <v>35</v>
      </c>
      <c r="CA17" s="113" t="str">
        <f t="shared" si="23"/>
        <v>0</v>
      </c>
      <c r="CB17" s="113" t="s">
        <v>35</v>
      </c>
      <c r="CC17" s="113" t="s">
        <v>35</v>
      </c>
      <c r="CD17" s="113" t="str">
        <f t="shared" si="24"/>
        <v>0</v>
      </c>
      <c r="CE17" s="113" t="s">
        <v>35</v>
      </c>
      <c r="CF17" s="113" t="s">
        <v>35</v>
      </c>
      <c r="CG17" s="113" t="str">
        <f t="shared" si="25"/>
        <v>0</v>
      </c>
      <c r="CH17" s="113" t="s">
        <v>35</v>
      </c>
      <c r="CI17" s="113" t="s">
        <v>35</v>
      </c>
      <c r="CJ17" s="113" t="str">
        <f t="shared" si="26"/>
        <v>0</v>
      </c>
      <c r="CK17" s="113" t="s">
        <v>35</v>
      </c>
      <c r="CL17" s="113" t="s">
        <v>35</v>
      </c>
      <c r="CM17" s="113" t="str">
        <f t="shared" si="27"/>
        <v>0</v>
      </c>
      <c r="CN17" s="113">
        <v>3</v>
      </c>
      <c r="CO17" s="113">
        <v>4</v>
      </c>
      <c r="CP17" s="113">
        <f t="shared" si="28"/>
        <v>7</v>
      </c>
      <c r="CQ17" s="113">
        <v>17</v>
      </c>
      <c r="CR17" s="113">
        <v>43</v>
      </c>
      <c r="CS17" s="113">
        <f t="shared" si="29"/>
        <v>60</v>
      </c>
      <c r="CT17" s="6"/>
      <c r="CU17" s="6"/>
      <c r="CV17" s="6"/>
      <c r="CW17" s="6"/>
      <c r="CX17" s="6"/>
      <c r="CY17" s="6"/>
      <c r="CZ17" s="6"/>
      <c r="DA17" s="6"/>
    </row>
    <row r="18" spans="1:112" s="17" customFormat="1" ht="12.75" customHeight="1">
      <c r="A18" s="45">
        <v>2</v>
      </c>
      <c r="B18" s="26" t="s">
        <v>202</v>
      </c>
      <c r="C18" s="30">
        <v>371</v>
      </c>
      <c r="D18" s="26" t="s">
        <v>42</v>
      </c>
      <c r="E18" s="27">
        <v>51410</v>
      </c>
      <c r="F18" s="27">
        <v>3</v>
      </c>
      <c r="G18" s="6" t="s">
        <v>206</v>
      </c>
      <c r="H18" s="113">
        <v>1</v>
      </c>
      <c r="I18" s="113">
        <v>15</v>
      </c>
      <c r="J18" s="113">
        <f t="shared" si="0"/>
        <v>16</v>
      </c>
      <c r="K18" s="113" t="s">
        <v>35</v>
      </c>
      <c r="L18" s="113">
        <v>1</v>
      </c>
      <c r="M18" s="113">
        <f t="shared" si="1"/>
        <v>1</v>
      </c>
      <c r="N18" s="113">
        <v>4</v>
      </c>
      <c r="O18" s="113">
        <v>17</v>
      </c>
      <c r="P18" s="113">
        <f t="shared" si="2"/>
        <v>21</v>
      </c>
      <c r="Q18" s="113" t="s">
        <v>35</v>
      </c>
      <c r="R18" s="113">
        <v>3</v>
      </c>
      <c r="S18" s="113">
        <f t="shared" si="3"/>
        <v>3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>
        <v>1</v>
      </c>
      <c r="AB18" s="113">
        <f t="shared" si="6"/>
        <v>1</v>
      </c>
      <c r="AC18" s="113" t="s">
        <v>35</v>
      </c>
      <c r="AD18" s="113">
        <v>2</v>
      </c>
      <c r="AE18" s="113">
        <f t="shared" si="7"/>
        <v>2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 t="s">
        <v>35</v>
      </c>
      <c r="AM18" s="113" t="s">
        <v>35</v>
      </c>
      <c r="AN18" s="113" t="str">
        <f t="shared" si="10"/>
        <v>0</v>
      </c>
      <c r="AO18" s="113" t="s">
        <v>35</v>
      </c>
      <c r="AP18" s="113" t="s">
        <v>35</v>
      </c>
      <c r="AQ18" s="113" t="str">
        <f t="shared" si="11"/>
        <v>0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 t="s">
        <v>35</v>
      </c>
      <c r="AZ18" s="113" t="str">
        <f t="shared" si="14"/>
        <v>0</v>
      </c>
      <c r="BA18" s="113">
        <v>3</v>
      </c>
      <c r="BB18" s="113">
        <v>2</v>
      </c>
      <c r="BC18" s="113">
        <f t="shared" si="15"/>
        <v>5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>
        <v>1</v>
      </c>
      <c r="BK18" s="113" t="s">
        <v>35</v>
      </c>
      <c r="BL18" s="113">
        <f t="shared" si="18"/>
        <v>1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>
        <v>1</v>
      </c>
      <c r="BR18" s="113">
        <f t="shared" si="20"/>
        <v>1</v>
      </c>
      <c r="BS18" s="113" t="s">
        <v>35</v>
      </c>
      <c r="BT18" s="113">
        <v>6</v>
      </c>
      <c r="BU18" s="113">
        <f t="shared" si="21"/>
        <v>6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>
        <v>1</v>
      </c>
      <c r="CO18" s="113">
        <v>2</v>
      </c>
      <c r="CP18" s="113">
        <f t="shared" si="28"/>
        <v>3</v>
      </c>
      <c r="CQ18" s="113">
        <v>10</v>
      </c>
      <c r="CR18" s="113">
        <v>50</v>
      </c>
      <c r="CS18" s="113">
        <f t="shared" si="29"/>
        <v>60</v>
      </c>
      <c r="CW18" s="6"/>
      <c r="CX18" s="6"/>
      <c r="CY18" s="6"/>
      <c r="CZ18" s="6"/>
      <c r="DA18" s="6"/>
    </row>
    <row r="19" spans="1:112" s="17" customFormat="1" ht="12.75" customHeight="1">
      <c r="A19" s="45">
        <v>3</v>
      </c>
      <c r="B19" s="26" t="s">
        <v>207</v>
      </c>
      <c r="C19" s="30">
        <v>1061</v>
      </c>
      <c r="D19" s="26" t="s">
        <v>43</v>
      </c>
      <c r="E19" s="27">
        <v>60030</v>
      </c>
      <c r="F19" s="27">
        <v>3</v>
      </c>
      <c r="G19" s="6" t="s">
        <v>206</v>
      </c>
      <c r="H19" s="113">
        <v>1</v>
      </c>
      <c r="I19" s="113">
        <v>13</v>
      </c>
      <c r="J19" s="113">
        <f t="shared" si="0"/>
        <v>14</v>
      </c>
      <c r="K19" s="113">
        <v>3</v>
      </c>
      <c r="L19" s="113">
        <v>7</v>
      </c>
      <c r="M19" s="113">
        <f t="shared" si="1"/>
        <v>10</v>
      </c>
      <c r="N19" s="113">
        <v>5</v>
      </c>
      <c r="O19" s="113">
        <v>4</v>
      </c>
      <c r="P19" s="113">
        <f t="shared" si="2"/>
        <v>9</v>
      </c>
      <c r="Q19" s="113" t="s">
        <v>35</v>
      </c>
      <c r="R19" s="113" t="s">
        <v>35</v>
      </c>
      <c r="S19" s="113" t="str">
        <f t="shared" si="3"/>
        <v>0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 t="s">
        <v>35</v>
      </c>
      <c r="AB19" s="113" t="str">
        <f t="shared" si="6"/>
        <v>0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 t="s">
        <v>35</v>
      </c>
      <c r="AM19" s="113" t="s">
        <v>35</v>
      </c>
      <c r="AN19" s="113" t="str">
        <f t="shared" si="10"/>
        <v>0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 t="s">
        <v>35</v>
      </c>
      <c r="AY19" s="113" t="s">
        <v>35</v>
      </c>
      <c r="AZ19" s="113" t="str">
        <f t="shared" si="14"/>
        <v>0</v>
      </c>
      <c r="BA19" s="113">
        <v>3</v>
      </c>
      <c r="BB19" s="113">
        <v>3</v>
      </c>
      <c r="BC19" s="113">
        <f t="shared" si="15"/>
        <v>6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>
        <v>1</v>
      </c>
      <c r="CP19" s="113">
        <f t="shared" si="28"/>
        <v>1</v>
      </c>
      <c r="CQ19" s="113">
        <v>12</v>
      </c>
      <c r="CR19" s="113">
        <v>28</v>
      </c>
      <c r="CS19" s="113">
        <f t="shared" si="29"/>
        <v>40</v>
      </c>
      <c r="CW19" s="6"/>
      <c r="CX19" s="6"/>
      <c r="CY19" s="6"/>
      <c r="CZ19" s="6"/>
      <c r="DA19" s="6"/>
    </row>
    <row r="20" spans="1:112" s="17" customFormat="1" ht="12.75" customHeight="1">
      <c r="A20" s="45">
        <v>17</v>
      </c>
      <c r="B20" s="26" t="s">
        <v>208</v>
      </c>
      <c r="C20" s="30">
        <v>3203</v>
      </c>
      <c r="D20" s="26" t="s">
        <v>44</v>
      </c>
      <c r="E20" s="27">
        <v>72470</v>
      </c>
      <c r="F20" s="27">
        <v>3</v>
      </c>
      <c r="G20" s="6" t="s">
        <v>206</v>
      </c>
      <c r="H20" s="113" t="s">
        <v>35</v>
      </c>
      <c r="I20" s="113">
        <v>14</v>
      </c>
      <c r="J20" s="113">
        <f t="shared" si="0"/>
        <v>14</v>
      </c>
      <c r="K20" s="113">
        <v>3</v>
      </c>
      <c r="L20" s="113">
        <v>11</v>
      </c>
      <c r="M20" s="113">
        <f t="shared" si="1"/>
        <v>14</v>
      </c>
      <c r="N20" s="113">
        <v>5</v>
      </c>
      <c r="O20" s="113">
        <v>6</v>
      </c>
      <c r="P20" s="113">
        <f t="shared" si="2"/>
        <v>11</v>
      </c>
      <c r="Q20" s="113" t="s">
        <v>35</v>
      </c>
      <c r="R20" s="113" t="s">
        <v>35</v>
      </c>
      <c r="S20" s="113" t="str">
        <f t="shared" si="3"/>
        <v>0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>
        <v>3</v>
      </c>
      <c r="AA20" s="113">
        <v>4</v>
      </c>
      <c r="AB20" s="113">
        <f t="shared" si="6"/>
        <v>7</v>
      </c>
      <c r="AC20" s="113">
        <v>2</v>
      </c>
      <c r="AD20" s="113">
        <v>1</v>
      </c>
      <c r="AE20" s="113">
        <f t="shared" si="7"/>
        <v>3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 t="s">
        <v>35</v>
      </c>
      <c r="AM20" s="113" t="s">
        <v>35</v>
      </c>
      <c r="AN20" s="113" t="str">
        <f t="shared" si="10"/>
        <v>0</v>
      </c>
      <c r="AO20" s="113" t="s">
        <v>35</v>
      </c>
      <c r="AP20" s="113" t="s">
        <v>35</v>
      </c>
      <c r="AQ20" s="113" t="str">
        <f t="shared" si="11"/>
        <v>0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>
        <v>2</v>
      </c>
      <c r="BB20" s="113">
        <v>2</v>
      </c>
      <c r="BC20" s="113">
        <f t="shared" si="15"/>
        <v>4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>
        <v>2</v>
      </c>
      <c r="BL20" s="113">
        <f t="shared" si="18"/>
        <v>2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>
        <v>7</v>
      </c>
      <c r="BU20" s="113">
        <f t="shared" si="21"/>
        <v>7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 t="s">
        <v>35</v>
      </c>
      <c r="CP20" s="113">
        <f t="shared" si="28"/>
        <v>1</v>
      </c>
      <c r="CQ20" s="113">
        <v>16</v>
      </c>
      <c r="CR20" s="113">
        <v>47</v>
      </c>
      <c r="CS20" s="113">
        <f t="shared" si="29"/>
        <v>63</v>
      </c>
      <c r="CW20" s="6"/>
      <c r="CX20" s="6"/>
      <c r="CY20" s="6"/>
      <c r="CZ20" s="6"/>
      <c r="DA20" s="6"/>
    </row>
    <row r="21" spans="1:112" s="17" customFormat="1" ht="3.75" customHeight="1">
      <c r="A21" s="49"/>
      <c r="B21" s="37"/>
      <c r="C21" s="38"/>
      <c r="D21" s="39"/>
      <c r="E21" s="27"/>
      <c r="F21" s="27"/>
      <c r="G21" s="6"/>
      <c r="H21" s="6"/>
      <c r="I21" s="6"/>
      <c r="J21" s="113" t="str">
        <f t="shared" si="0"/>
        <v>0</v>
      </c>
      <c r="K21" s="6"/>
      <c r="L21" s="6"/>
      <c r="M21" s="113" t="str">
        <f t="shared" si="1"/>
        <v>0</v>
      </c>
      <c r="N21" s="6"/>
      <c r="O21" s="6"/>
      <c r="P21" s="113" t="str">
        <f t="shared" si="2"/>
        <v>0</v>
      </c>
      <c r="Q21" s="6"/>
      <c r="R21" s="6"/>
      <c r="S21" s="113" t="str">
        <f t="shared" si="3"/>
        <v>0</v>
      </c>
      <c r="T21" s="176"/>
      <c r="U21" s="176"/>
      <c r="V21" s="113" t="str">
        <f t="shared" si="4"/>
        <v>0</v>
      </c>
      <c r="W21" s="6"/>
      <c r="X21" s="6"/>
      <c r="Y21" s="113" t="str">
        <f t="shared" si="5"/>
        <v>0</v>
      </c>
      <c r="Z21" s="6"/>
      <c r="AA21" s="6"/>
      <c r="AB21" s="113" t="str">
        <f t="shared" si="6"/>
        <v>0</v>
      </c>
      <c r="AC21" s="6"/>
      <c r="AD21" s="6"/>
      <c r="AE21" s="113" t="str">
        <f t="shared" si="7"/>
        <v>0</v>
      </c>
      <c r="AF21" s="176"/>
      <c r="AG21" s="176"/>
      <c r="AH21" s="113" t="str">
        <f t="shared" si="8"/>
        <v>0</v>
      </c>
      <c r="AI21" s="176"/>
      <c r="AJ21" s="176"/>
      <c r="AK21" s="113" t="str">
        <f t="shared" si="9"/>
        <v>0</v>
      </c>
      <c r="AL21" s="40"/>
      <c r="AM21" s="40"/>
      <c r="AN21" s="113" t="str">
        <f t="shared" si="10"/>
        <v>0</v>
      </c>
      <c r="AO21" s="6"/>
      <c r="AP21" s="6"/>
      <c r="AQ21" s="113" t="str">
        <f t="shared" si="11"/>
        <v>0</v>
      </c>
      <c r="AR21" s="6"/>
      <c r="AS21" s="6"/>
      <c r="AT21" s="113" t="str">
        <f t="shared" si="12"/>
        <v>0</v>
      </c>
      <c r="AU21" s="176"/>
      <c r="AV21" s="176"/>
      <c r="AW21" s="113" t="str">
        <f t="shared" si="13"/>
        <v>0</v>
      </c>
      <c r="AX21" s="6"/>
      <c r="AY21" s="6"/>
      <c r="AZ21" s="113" t="str">
        <f t="shared" si="14"/>
        <v>0</v>
      </c>
      <c r="BA21" s="6"/>
      <c r="BB21" s="6"/>
      <c r="BC21" s="113" t="str">
        <f t="shared" si="15"/>
        <v>0</v>
      </c>
      <c r="BD21" s="6"/>
      <c r="BE21" s="6"/>
      <c r="BF21" s="113" t="str">
        <f t="shared" si="16"/>
        <v>0</v>
      </c>
      <c r="BG21" s="40"/>
      <c r="BH21" s="40"/>
      <c r="BI21" s="113" t="str">
        <f t="shared" si="17"/>
        <v>0</v>
      </c>
      <c r="BJ21" s="6"/>
      <c r="BK21" s="6"/>
      <c r="BL21" s="113" t="str">
        <f t="shared" si="18"/>
        <v>0</v>
      </c>
      <c r="BM21" s="40"/>
      <c r="BN21" s="40"/>
      <c r="BO21" s="113" t="str">
        <f t="shared" si="19"/>
        <v>0</v>
      </c>
      <c r="BP21" s="6"/>
      <c r="BQ21" s="6"/>
      <c r="BR21" s="113" t="str">
        <f t="shared" si="20"/>
        <v>0</v>
      </c>
      <c r="BS21" s="40"/>
      <c r="BT21" s="40"/>
      <c r="BU21" s="113" t="str">
        <f t="shared" si="21"/>
        <v>0</v>
      </c>
      <c r="BV21" s="40"/>
      <c r="BW21" s="40"/>
      <c r="BX21" s="113" t="str">
        <f t="shared" si="22"/>
        <v>0</v>
      </c>
      <c r="BY21" s="6"/>
      <c r="BZ21" s="6"/>
      <c r="CA21" s="113" t="str">
        <f t="shared" si="23"/>
        <v>0</v>
      </c>
      <c r="CB21" s="6"/>
      <c r="CC21" s="6"/>
      <c r="CD21" s="113" t="str">
        <f t="shared" si="24"/>
        <v>0</v>
      </c>
      <c r="CE21" s="6"/>
      <c r="CF21" s="6"/>
      <c r="CG21" s="113" t="str">
        <f t="shared" si="25"/>
        <v>0</v>
      </c>
      <c r="CH21" s="6"/>
      <c r="CI21" s="6"/>
      <c r="CJ21" s="113" t="str">
        <f t="shared" si="26"/>
        <v>0</v>
      </c>
      <c r="CK21" s="6"/>
      <c r="CL21" s="6"/>
      <c r="CM21" s="113" t="str">
        <f t="shared" si="27"/>
        <v>0</v>
      </c>
      <c r="CN21" s="6"/>
      <c r="CP21" s="113" t="str">
        <f t="shared" si="28"/>
        <v>0</v>
      </c>
      <c r="CS21" s="113" t="str">
        <f t="shared" si="29"/>
        <v>0</v>
      </c>
    </row>
    <row r="22" spans="1:112" s="155" customFormat="1" ht="14.3">
      <c r="A22" s="65" t="s">
        <v>45</v>
      </c>
      <c r="B22" s="41"/>
      <c r="C22" s="164"/>
      <c r="D22" s="165"/>
      <c r="E22" s="164"/>
      <c r="F22" s="164"/>
      <c r="G22" s="175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</row>
    <row r="23" spans="1:112" s="17" customFormat="1" ht="3.75" customHeight="1">
      <c r="A23" s="178"/>
      <c r="B23" s="179"/>
      <c r="C23" s="180"/>
      <c r="D23" s="179"/>
      <c r="E23" s="181"/>
      <c r="F23" s="181"/>
      <c r="G23" s="182"/>
      <c r="H23" s="182"/>
      <c r="I23" s="182"/>
      <c r="J23" s="113" t="str">
        <f t="shared" si="0"/>
        <v>0</v>
      </c>
      <c r="K23" s="182"/>
      <c r="L23" s="182"/>
      <c r="M23" s="113" t="str">
        <f t="shared" si="1"/>
        <v>0</v>
      </c>
      <c r="N23" s="182"/>
      <c r="O23" s="182"/>
      <c r="P23" s="113" t="str">
        <f t="shared" si="2"/>
        <v>0</v>
      </c>
      <c r="Q23" s="182"/>
      <c r="R23" s="182"/>
      <c r="S23" s="113" t="str">
        <f t="shared" si="3"/>
        <v>0</v>
      </c>
      <c r="T23" s="6"/>
      <c r="U23" s="6"/>
      <c r="V23" s="113" t="str">
        <f t="shared" si="4"/>
        <v>0</v>
      </c>
      <c r="W23" s="182"/>
      <c r="X23" s="182"/>
      <c r="Y23" s="113" t="str">
        <f t="shared" si="5"/>
        <v>0</v>
      </c>
      <c r="Z23" s="182"/>
      <c r="AA23" s="182"/>
      <c r="AB23" s="113" t="str">
        <f t="shared" si="6"/>
        <v>0</v>
      </c>
      <c r="AC23" s="182"/>
      <c r="AD23" s="182"/>
      <c r="AE23" s="113" t="str">
        <f t="shared" si="7"/>
        <v>0</v>
      </c>
      <c r="AF23" s="6"/>
      <c r="AG23" s="6"/>
      <c r="AH23" s="113" t="str">
        <f t="shared" si="8"/>
        <v>0</v>
      </c>
      <c r="AI23" s="6"/>
      <c r="AJ23" s="6"/>
      <c r="AK23" s="113" t="str">
        <f t="shared" si="9"/>
        <v>0</v>
      </c>
      <c r="AL23" s="183"/>
      <c r="AM23" s="183"/>
      <c r="AN23" s="113" t="str">
        <f t="shared" si="10"/>
        <v>0</v>
      </c>
      <c r="AO23" s="182"/>
      <c r="AP23" s="182"/>
      <c r="AQ23" s="113" t="str">
        <f t="shared" si="11"/>
        <v>0</v>
      </c>
      <c r="AR23" s="182"/>
      <c r="AS23" s="182"/>
      <c r="AT23" s="113" t="str">
        <f t="shared" si="12"/>
        <v>0</v>
      </c>
      <c r="AU23" s="6"/>
      <c r="AV23" s="6"/>
      <c r="AW23" s="113" t="str">
        <f t="shared" si="13"/>
        <v>0</v>
      </c>
      <c r="AX23" s="182"/>
      <c r="AY23" s="182"/>
      <c r="AZ23" s="113" t="str">
        <f t="shared" si="14"/>
        <v>0</v>
      </c>
      <c r="BA23" s="182"/>
      <c r="BB23" s="182"/>
      <c r="BC23" s="113" t="str">
        <f t="shared" si="15"/>
        <v>0</v>
      </c>
      <c r="BD23" s="182"/>
      <c r="BE23" s="182"/>
      <c r="BF23" s="113" t="str">
        <f t="shared" si="16"/>
        <v>0</v>
      </c>
      <c r="BG23" s="183"/>
      <c r="BH23" s="183"/>
      <c r="BI23" s="113" t="str">
        <f t="shared" si="17"/>
        <v>0</v>
      </c>
      <c r="BJ23" s="182"/>
      <c r="BK23" s="182"/>
      <c r="BL23" s="113" t="str">
        <f t="shared" si="18"/>
        <v>0</v>
      </c>
      <c r="BM23" s="183"/>
      <c r="BN23" s="183"/>
      <c r="BO23" s="113" t="str">
        <f t="shared" si="19"/>
        <v>0</v>
      </c>
      <c r="BP23" s="182"/>
      <c r="BQ23" s="182"/>
      <c r="BR23" s="113" t="str">
        <f t="shared" si="20"/>
        <v>0</v>
      </c>
      <c r="BS23" s="6"/>
      <c r="BT23" s="183"/>
      <c r="BU23" s="113" t="str">
        <f t="shared" si="21"/>
        <v>0</v>
      </c>
      <c r="BV23" s="183"/>
      <c r="BW23" s="183"/>
      <c r="BX23" s="113" t="str">
        <f t="shared" si="22"/>
        <v>0</v>
      </c>
      <c r="BY23" s="182"/>
      <c r="BZ23" s="182"/>
      <c r="CA23" s="113" t="str">
        <f t="shared" si="23"/>
        <v>0</v>
      </c>
      <c r="CB23" s="182"/>
      <c r="CC23" s="182"/>
      <c r="CD23" s="113" t="str">
        <f t="shared" si="24"/>
        <v>0</v>
      </c>
      <c r="CE23" s="182"/>
      <c r="CF23" s="182"/>
      <c r="CG23" s="113" t="str">
        <f t="shared" si="25"/>
        <v>0</v>
      </c>
      <c r="CH23" s="182"/>
      <c r="CI23" s="182"/>
      <c r="CJ23" s="113" t="str">
        <f t="shared" si="26"/>
        <v>0</v>
      </c>
      <c r="CK23" s="182"/>
      <c r="CL23" s="182"/>
      <c r="CM23" s="113" t="str">
        <f t="shared" si="27"/>
        <v>0</v>
      </c>
      <c r="CN23" s="182"/>
      <c r="CO23" s="155"/>
      <c r="CP23" s="113" t="str">
        <f t="shared" si="28"/>
        <v>0</v>
      </c>
      <c r="CQ23" s="155"/>
      <c r="CR23" s="155"/>
      <c r="CS23" s="113" t="str">
        <f t="shared" si="29"/>
        <v>0</v>
      </c>
      <c r="CT23" s="155"/>
      <c r="CU23" s="155"/>
      <c r="CV23" s="155"/>
    </row>
    <row r="24" spans="1:112" s="17" customFormat="1" ht="12.75" customHeight="1">
      <c r="A24" s="45">
        <v>1</v>
      </c>
      <c r="B24" s="26" t="s">
        <v>201</v>
      </c>
      <c r="C24" s="30">
        <v>191</v>
      </c>
      <c r="D24" s="26" t="s">
        <v>46</v>
      </c>
      <c r="E24" s="27">
        <v>21020</v>
      </c>
      <c r="F24" s="27">
        <v>2</v>
      </c>
      <c r="G24" s="6" t="s">
        <v>45</v>
      </c>
      <c r="H24" s="113">
        <v>2</v>
      </c>
      <c r="I24" s="113">
        <v>3</v>
      </c>
      <c r="J24" s="113">
        <f t="shared" si="0"/>
        <v>5</v>
      </c>
      <c r="K24" s="113">
        <v>1</v>
      </c>
      <c r="L24" s="113">
        <v>2</v>
      </c>
      <c r="M24" s="113">
        <f t="shared" si="1"/>
        <v>3</v>
      </c>
      <c r="N24" s="113">
        <v>2</v>
      </c>
      <c r="O24" s="113">
        <v>4</v>
      </c>
      <c r="P24" s="113">
        <f t="shared" si="2"/>
        <v>6</v>
      </c>
      <c r="Q24" s="113">
        <v>1</v>
      </c>
      <c r="R24" s="113">
        <v>5</v>
      </c>
      <c r="S24" s="113">
        <f t="shared" si="3"/>
        <v>6</v>
      </c>
      <c r="T24" s="113" t="s">
        <v>35</v>
      </c>
      <c r="U24" s="113" t="s">
        <v>35</v>
      </c>
      <c r="V24" s="113" t="str">
        <f t="shared" si="4"/>
        <v>0</v>
      </c>
      <c r="W24" s="113" t="s">
        <v>35</v>
      </c>
      <c r="X24" s="113" t="s">
        <v>35</v>
      </c>
      <c r="Y24" s="113" t="str">
        <f t="shared" si="5"/>
        <v>0</v>
      </c>
      <c r="Z24" s="113" t="s">
        <v>35</v>
      </c>
      <c r="AA24" s="113">
        <v>1</v>
      </c>
      <c r="AB24" s="113">
        <f t="shared" si="6"/>
        <v>1</v>
      </c>
      <c r="AC24" s="113" t="s">
        <v>35</v>
      </c>
      <c r="AD24" s="113">
        <v>3</v>
      </c>
      <c r="AE24" s="113">
        <f t="shared" si="7"/>
        <v>3</v>
      </c>
      <c r="AF24" s="113" t="s">
        <v>35</v>
      </c>
      <c r="AG24" s="113" t="s">
        <v>35</v>
      </c>
      <c r="AH24" s="113" t="str">
        <f t="shared" si="8"/>
        <v>0</v>
      </c>
      <c r="AI24" s="113" t="s">
        <v>35</v>
      </c>
      <c r="AJ24" s="113" t="s">
        <v>35</v>
      </c>
      <c r="AK24" s="113" t="str">
        <f t="shared" si="9"/>
        <v>0</v>
      </c>
      <c r="AL24" s="113" t="s">
        <v>35</v>
      </c>
      <c r="AM24" s="113" t="s">
        <v>35</v>
      </c>
      <c r="AN24" s="113" t="str">
        <f t="shared" si="10"/>
        <v>0</v>
      </c>
      <c r="AO24" s="113" t="s">
        <v>35</v>
      </c>
      <c r="AP24" s="113" t="s">
        <v>35</v>
      </c>
      <c r="AQ24" s="113" t="str">
        <f t="shared" si="11"/>
        <v>0</v>
      </c>
      <c r="AR24" s="113" t="s">
        <v>35</v>
      </c>
      <c r="AS24" s="113" t="s">
        <v>35</v>
      </c>
      <c r="AT24" s="113" t="str">
        <f t="shared" si="12"/>
        <v>0</v>
      </c>
      <c r="AU24" s="113" t="s">
        <v>35</v>
      </c>
      <c r="AV24" s="113" t="s">
        <v>35</v>
      </c>
      <c r="AW24" s="113" t="str">
        <f t="shared" si="13"/>
        <v>0</v>
      </c>
      <c r="AX24" s="113" t="s">
        <v>35</v>
      </c>
      <c r="AY24" s="113" t="s">
        <v>35</v>
      </c>
      <c r="AZ24" s="113" t="str">
        <f t="shared" si="14"/>
        <v>0</v>
      </c>
      <c r="BA24" s="113">
        <v>2</v>
      </c>
      <c r="BB24" s="113">
        <v>4</v>
      </c>
      <c r="BC24" s="113">
        <f t="shared" si="15"/>
        <v>6</v>
      </c>
      <c r="BD24" s="113" t="s">
        <v>35</v>
      </c>
      <c r="BE24" s="113" t="s">
        <v>35</v>
      </c>
      <c r="BF24" s="113" t="str">
        <f t="shared" si="16"/>
        <v>0</v>
      </c>
      <c r="BG24" s="113" t="s">
        <v>35</v>
      </c>
      <c r="BH24" s="113" t="s">
        <v>35</v>
      </c>
      <c r="BI24" s="113" t="str">
        <f t="shared" si="17"/>
        <v>0</v>
      </c>
      <c r="BJ24" s="113" t="s">
        <v>35</v>
      </c>
      <c r="BK24" s="113">
        <v>1</v>
      </c>
      <c r="BL24" s="113">
        <f t="shared" si="18"/>
        <v>1</v>
      </c>
      <c r="BM24" s="113" t="s">
        <v>35</v>
      </c>
      <c r="BN24" s="113" t="s">
        <v>35</v>
      </c>
      <c r="BO24" s="113" t="str">
        <f t="shared" si="19"/>
        <v>0</v>
      </c>
      <c r="BP24" s="113" t="s">
        <v>35</v>
      </c>
      <c r="BQ24" s="113" t="s">
        <v>35</v>
      </c>
      <c r="BR24" s="113" t="str">
        <f t="shared" si="20"/>
        <v>0</v>
      </c>
      <c r="BS24" s="113" t="s">
        <v>35</v>
      </c>
      <c r="BT24" s="113">
        <v>2</v>
      </c>
      <c r="BU24" s="113">
        <f t="shared" si="21"/>
        <v>2</v>
      </c>
      <c r="BV24" s="113" t="s">
        <v>35</v>
      </c>
      <c r="BW24" s="113" t="s">
        <v>35</v>
      </c>
      <c r="BX24" s="113" t="str">
        <f t="shared" si="22"/>
        <v>0</v>
      </c>
      <c r="BY24" s="113" t="s">
        <v>35</v>
      </c>
      <c r="BZ24" s="113" t="s">
        <v>35</v>
      </c>
      <c r="CA24" s="113" t="str">
        <f t="shared" si="23"/>
        <v>0</v>
      </c>
      <c r="CB24" s="113" t="s">
        <v>35</v>
      </c>
      <c r="CC24" s="113" t="s">
        <v>35</v>
      </c>
      <c r="CD24" s="113" t="str">
        <f t="shared" si="24"/>
        <v>0</v>
      </c>
      <c r="CE24" s="113" t="s">
        <v>35</v>
      </c>
      <c r="CF24" s="113" t="s">
        <v>35</v>
      </c>
      <c r="CG24" s="113" t="str">
        <f t="shared" si="25"/>
        <v>0</v>
      </c>
      <c r="CH24" s="113" t="s">
        <v>35</v>
      </c>
      <c r="CI24" s="113" t="s">
        <v>35</v>
      </c>
      <c r="CJ24" s="113" t="str">
        <f t="shared" si="26"/>
        <v>0</v>
      </c>
      <c r="CK24" s="113" t="s">
        <v>35</v>
      </c>
      <c r="CL24" s="113" t="s">
        <v>35</v>
      </c>
      <c r="CM24" s="113" t="str">
        <f t="shared" si="27"/>
        <v>0</v>
      </c>
      <c r="CN24" s="113">
        <v>1</v>
      </c>
      <c r="CO24" s="113">
        <v>6</v>
      </c>
      <c r="CP24" s="113">
        <f t="shared" si="28"/>
        <v>7</v>
      </c>
      <c r="CQ24" s="113">
        <v>9</v>
      </c>
      <c r="CR24" s="113">
        <v>31</v>
      </c>
      <c r="CS24" s="113">
        <f t="shared" si="29"/>
        <v>40</v>
      </c>
      <c r="CT24" s="6"/>
      <c r="CU24" s="6"/>
      <c r="CV24" s="6"/>
      <c r="CW24" s="6"/>
      <c r="CX24" s="6"/>
      <c r="CY24" s="6"/>
      <c r="CZ24" s="6"/>
      <c r="DA24" s="6"/>
    </row>
    <row r="25" spans="1:112" s="17" customFormat="1" ht="12.75" customHeight="1">
      <c r="A25" s="45">
        <v>1</v>
      </c>
      <c r="B25" s="26" t="s">
        <v>201</v>
      </c>
      <c r="C25" s="30">
        <v>198</v>
      </c>
      <c r="D25" s="26" t="s">
        <v>47</v>
      </c>
      <c r="E25" s="27">
        <v>25040</v>
      </c>
      <c r="F25" s="27">
        <v>2</v>
      </c>
      <c r="G25" s="6" t="s">
        <v>45</v>
      </c>
      <c r="H25" s="113">
        <v>4</v>
      </c>
      <c r="I25" s="113">
        <v>4</v>
      </c>
      <c r="J25" s="113">
        <f t="shared" si="0"/>
        <v>8</v>
      </c>
      <c r="K25" s="113" t="s">
        <v>35</v>
      </c>
      <c r="L25" s="113">
        <v>2</v>
      </c>
      <c r="M25" s="113">
        <f t="shared" si="1"/>
        <v>2</v>
      </c>
      <c r="N25" s="113">
        <v>4</v>
      </c>
      <c r="O25" s="113">
        <v>4</v>
      </c>
      <c r="P25" s="113">
        <f t="shared" si="2"/>
        <v>8</v>
      </c>
      <c r="Q25" s="113" t="s">
        <v>35</v>
      </c>
      <c r="R25" s="113">
        <v>7</v>
      </c>
      <c r="S25" s="113">
        <f t="shared" si="3"/>
        <v>7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>
        <v>1</v>
      </c>
      <c r="AA25" s="113">
        <v>2</v>
      </c>
      <c r="AB25" s="113">
        <f t="shared" si="6"/>
        <v>3</v>
      </c>
      <c r="AC25" s="113">
        <v>1</v>
      </c>
      <c r="AD25" s="113">
        <v>3</v>
      </c>
      <c r="AE25" s="113">
        <f t="shared" si="7"/>
        <v>4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 t="s">
        <v>35</v>
      </c>
      <c r="AM25" s="113" t="s">
        <v>35</v>
      </c>
      <c r="AN25" s="113" t="str">
        <f t="shared" si="10"/>
        <v>0</v>
      </c>
      <c r="AO25" s="113" t="s">
        <v>35</v>
      </c>
      <c r="AP25" s="113" t="s">
        <v>35</v>
      </c>
      <c r="AQ25" s="113" t="str">
        <f t="shared" si="11"/>
        <v>0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 t="s">
        <v>35</v>
      </c>
      <c r="BB25" s="113" t="s">
        <v>35</v>
      </c>
      <c r="BC25" s="113" t="str">
        <f t="shared" si="15"/>
        <v>0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 t="s">
        <v>35</v>
      </c>
      <c r="BR25" s="113" t="str">
        <f t="shared" si="20"/>
        <v>0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 t="s">
        <v>35</v>
      </c>
      <c r="CO25" s="113">
        <v>4</v>
      </c>
      <c r="CP25" s="113">
        <f t="shared" si="28"/>
        <v>4</v>
      </c>
      <c r="CQ25" s="113">
        <v>10</v>
      </c>
      <c r="CR25" s="113">
        <v>26</v>
      </c>
      <c r="CS25" s="113">
        <f t="shared" si="29"/>
        <v>36</v>
      </c>
      <c r="CT25" s="6"/>
      <c r="CU25" s="6"/>
      <c r="CV25" s="6"/>
      <c r="CW25" s="6"/>
      <c r="CX25" s="6"/>
      <c r="CY25" s="6"/>
      <c r="CZ25" s="6"/>
      <c r="DA25" s="6"/>
    </row>
    <row r="26" spans="1:112" s="17" customFormat="1" ht="12.75" customHeight="1">
      <c r="A26" s="45">
        <v>1</v>
      </c>
      <c r="B26" s="26" t="s">
        <v>201</v>
      </c>
      <c r="C26" s="30">
        <v>243</v>
      </c>
      <c r="D26" s="26" t="s">
        <v>48</v>
      </c>
      <c r="E26" s="27">
        <v>21250</v>
      </c>
      <c r="F26" s="27">
        <v>2</v>
      </c>
      <c r="G26" s="6" t="s">
        <v>45</v>
      </c>
      <c r="H26" s="113" t="s">
        <v>35</v>
      </c>
      <c r="I26" s="113">
        <v>3</v>
      </c>
      <c r="J26" s="113">
        <f t="shared" si="0"/>
        <v>3</v>
      </c>
      <c r="K26" s="113">
        <v>2</v>
      </c>
      <c r="L26" s="113">
        <v>7</v>
      </c>
      <c r="M26" s="113">
        <f t="shared" si="1"/>
        <v>9</v>
      </c>
      <c r="N26" s="113">
        <v>2</v>
      </c>
      <c r="O26" s="113">
        <v>8</v>
      </c>
      <c r="P26" s="113">
        <f t="shared" si="2"/>
        <v>10</v>
      </c>
      <c r="Q26" s="113" t="s">
        <v>35</v>
      </c>
      <c r="R26" s="113">
        <v>5</v>
      </c>
      <c r="S26" s="113">
        <f t="shared" si="3"/>
        <v>5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 t="s">
        <v>35</v>
      </c>
      <c r="AA26" s="113">
        <v>2</v>
      </c>
      <c r="AB26" s="113">
        <f t="shared" si="6"/>
        <v>2</v>
      </c>
      <c r="AC26" s="113" t="s">
        <v>35</v>
      </c>
      <c r="AD26" s="113">
        <v>2</v>
      </c>
      <c r="AE26" s="113">
        <f t="shared" si="7"/>
        <v>2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 t="s">
        <v>35</v>
      </c>
      <c r="AM26" s="113" t="s">
        <v>35</v>
      </c>
      <c r="AN26" s="113" t="str">
        <f t="shared" si="10"/>
        <v>0</v>
      </c>
      <c r="AO26" s="113" t="s">
        <v>35</v>
      </c>
      <c r="AP26" s="113" t="s">
        <v>35</v>
      </c>
      <c r="AQ26" s="113" t="str">
        <f t="shared" si="11"/>
        <v>0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 t="s">
        <v>35</v>
      </c>
      <c r="BB26" s="113">
        <v>2</v>
      </c>
      <c r="BC26" s="113">
        <f t="shared" si="15"/>
        <v>2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 t="s">
        <v>35</v>
      </c>
      <c r="BQ26" s="113" t="s">
        <v>35</v>
      </c>
      <c r="BR26" s="113" t="str">
        <f t="shared" si="20"/>
        <v>0</v>
      </c>
      <c r="BS26" s="113" t="s">
        <v>35</v>
      </c>
      <c r="BT26" s="113">
        <v>1</v>
      </c>
      <c r="BU26" s="113">
        <f t="shared" si="21"/>
        <v>1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 t="s">
        <v>35</v>
      </c>
      <c r="CO26" s="113">
        <v>2</v>
      </c>
      <c r="CP26" s="113">
        <f t="shared" si="28"/>
        <v>2</v>
      </c>
      <c r="CQ26" s="113">
        <v>4</v>
      </c>
      <c r="CR26" s="113">
        <v>32</v>
      </c>
      <c r="CS26" s="113">
        <f t="shared" si="29"/>
        <v>36</v>
      </c>
      <c r="CT26" s="6"/>
      <c r="CU26" s="6"/>
      <c r="CV26" s="6"/>
      <c r="CW26" s="6"/>
      <c r="CX26" s="6"/>
      <c r="CY26" s="6"/>
      <c r="CZ26" s="6"/>
      <c r="DA26" s="6"/>
    </row>
    <row r="27" spans="1:112" s="17" customFormat="1" ht="12.75" customHeight="1">
      <c r="A27" s="45">
        <v>2</v>
      </c>
      <c r="B27" s="26" t="s">
        <v>202</v>
      </c>
      <c r="C27" s="30">
        <v>355</v>
      </c>
      <c r="D27" s="26" t="s">
        <v>49</v>
      </c>
      <c r="E27" s="27">
        <v>36840</v>
      </c>
      <c r="F27" s="27">
        <v>2</v>
      </c>
      <c r="G27" s="6" t="s">
        <v>45</v>
      </c>
      <c r="H27" s="113">
        <v>1</v>
      </c>
      <c r="I27" s="113">
        <v>7</v>
      </c>
      <c r="J27" s="113">
        <f t="shared" si="0"/>
        <v>8</v>
      </c>
      <c r="K27" s="113" t="s">
        <v>35</v>
      </c>
      <c r="L27" s="113">
        <v>3</v>
      </c>
      <c r="M27" s="113">
        <f t="shared" si="1"/>
        <v>3</v>
      </c>
      <c r="N27" s="113">
        <v>6</v>
      </c>
      <c r="O27" s="113">
        <v>4</v>
      </c>
      <c r="P27" s="113">
        <f t="shared" si="2"/>
        <v>10</v>
      </c>
      <c r="Q27" s="113">
        <v>3</v>
      </c>
      <c r="R27" s="113">
        <v>6</v>
      </c>
      <c r="S27" s="113">
        <f t="shared" si="3"/>
        <v>9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 t="s">
        <v>35</v>
      </c>
      <c r="AA27" s="113">
        <v>2</v>
      </c>
      <c r="AB27" s="113">
        <f t="shared" si="6"/>
        <v>2</v>
      </c>
      <c r="AC27" s="113">
        <v>1</v>
      </c>
      <c r="AD27" s="113">
        <v>1</v>
      </c>
      <c r="AE27" s="113">
        <f t="shared" si="7"/>
        <v>2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 t="s">
        <v>35</v>
      </c>
      <c r="AM27" s="113" t="s">
        <v>35</v>
      </c>
      <c r="AN27" s="113" t="str">
        <f t="shared" si="10"/>
        <v>0</v>
      </c>
      <c r="AO27" s="113" t="s">
        <v>35</v>
      </c>
      <c r="AP27" s="113" t="s">
        <v>35</v>
      </c>
      <c r="AQ27" s="113" t="str">
        <f t="shared" si="11"/>
        <v>0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>
        <v>1</v>
      </c>
      <c r="BB27" s="113">
        <v>2</v>
      </c>
      <c r="BC27" s="113">
        <f t="shared" si="15"/>
        <v>3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>
        <v>2</v>
      </c>
      <c r="BL27" s="113">
        <f t="shared" si="18"/>
        <v>2</v>
      </c>
      <c r="BM27" s="113" t="s">
        <v>35</v>
      </c>
      <c r="BN27" s="113" t="s">
        <v>35</v>
      </c>
      <c r="BO27" s="113" t="str">
        <f t="shared" si="19"/>
        <v>0</v>
      </c>
      <c r="BP27" s="113" t="s">
        <v>35</v>
      </c>
      <c r="BQ27" s="113" t="s">
        <v>35</v>
      </c>
      <c r="BR27" s="113" t="str">
        <f t="shared" si="20"/>
        <v>0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 t="s">
        <v>35</v>
      </c>
      <c r="CO27" s="113">
        <v>1</v>
      </c>
      <c r="CP27" s="113">
        <f t="shared" si="28"/>
        <v>1</v>
      </c>
      <c r="CQ27" s="113">
        <v>12</v>
      </c>
      <c r="CR27" s="113">
        <v>28</v>
      </c>
      <c r="CS27" s="113">
        <f t="shared" si="29"/>
        <v>40</v>
      </c>
      <c r="CT27" s="6"/>
      <c r="CU27" s="6"/>
      <c r="CV27" s="6"/>
      <c r="CW27" s="6"/>
      <c r="CX27" s="6"/>
      <c r="CY27" s="6"/>
      <c r="CZ27" s="6"/>
      <c r="DA27" s="6"/>
    </row>
    <row r="28" spans="1:112" s="17" customFormat="1" ht="12.75" customHeight="1">
      <c r="A28" s="45">
        <v>2</v>
      </c>
      <c r="B28" s="26" t="s">
        <v>202</v>
      </c>
      <c r="C28" s="30">
        <v>942</v>
      </c>
      <c r="D28" s="26" t="s">
        <v>50</v>
      </c>
      <c r="E28" s="27">
        <v>38690</v>
      </c>
      <c r="F28" s="27">
        <v>2</v>
      </c>
      <c r="G28" s="6" t="s">
        <v>45</v>
      </c>
      <c r="H28" s="113">
        <v>2</v>
      </c>
      <c r="I28" s="113">
        <v>6</v>
      </c>
      <c r="J28" s="113">
        <f t="shared" si="0"/>
        <v>8</v>
      </c>
      <c r="K28" s="113" t="s">
        <v>35</v>
      </c>
      <c r="L28" s="113">
        <v>2</v>
      </c>
      <c r="M28" s="113">
        <f t="shared" si="1"/>
        <v>2</v>
      </c>
      <c r="N28" s="113">
        <v>5</v>
      </c>
      <c r="O28" s="113">
        <v>9</v>
      </c>
      <c r="P28" s="113">
        <f t="shared" si="2"/>
        <v>14</v>
      </c>
      <c r="Q28" s="113">
        <v>3</v>
      </c>
      <c r="R28" s="113">
        <v>4</v>
      </c>
      <c r="S28" s="113">
        <f t="shared" si="3"/>
        <v>7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>
        <v>1</v>
      </c>
      <c r="AB28" s="113">
        <f t="shared" si="6"/>
        <v>1</v>
      </c>
      <c r="AC28" s="113">
        <v>1</v>
      </c>
      <c r="AD28" s="113">
        <v>1</v>
      </c>
      <c r="AE28" s="113">
        <f t="shared" si="7"/>
        <v>2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 t="s">
        <v>35</v>
      </c>
      <c r="AM28" s="113" t="s">
        <v>35</v>
      </c>
      <c r="AN28" s="113" t="str">
        <f t="shared" si="10"/>
        <v>0</v>
      </c>
      <c r="AO28" s="113" t="s">
        <v>35</v>
      </c>
      <c r="AP28" s="113" t="s">
        <v>35</v>
      </c>
      <c r="AQ28" s="113" t="str">
        <f t="shared" si="11"/>
        <v>0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>
        <v>1</v>
      </c>
      <c r="BB28" s="113">
        <v>1</v>
      </c>
      <c r="BC28" s="113">
        <f t="shared" si="15"/>
        <v>2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>
        <v>1</v>
      </c>
      <c r="BL28" s="113">
        <f t="shared" si="18"/>
        <v>1</v>
      </c>
      <c r="BM28" s="113" t="s">
        <v>35</v>
      </c>
      <c r="BN28" s="113" t="s">
        <v>35</v>
      </c>
      <c r="BO28" s="113" t="str">
        <f t="shared" si="19"/>
        <v>0</v>
      </c>
      <c r="BP28" s="113" t="s">
        <v>35</v>
      </c>
      <c r="BQ28" s="113">
        <v>2</v>
      </c>
      <c r="BR28" s="113">
        <f t="shared" si="20"/>
        <v>2</v>
      </c>
      <c r="BS28" s="113" t="s">
        <v>35</v>
      </c>
      <c r="BT28" s="113">
        <v>1</v>
      </c>
      <c r="BU28" s="113">
        <f t="shared" si="21"/>
        <v>1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 t="s">
        <v>35</v>
      </c>
      <c r="CP28" s="113" t="str">
        <f t="shared" si="28"/>
        <v>0</v>
      </c>
      <c r="CQ28" s="113">
        <v>12</v>
      </c>
      <c r="CR28" s="113">
        <v>28</v>
      </c>
      <c r="CS28" s="113">
        <f t="shared" si="29"/>
        <v>40</v>
      </c>
      <c r="CT28" s="6"/>
      <c r="CU28" s="6"/>
      <c r="CV28" s="6"/>
      <c r="CW28" s="6"/>
      <c r="CX28" s="6"/>
      <c r="CY28" s="6"/>
      <c r="CZ28" s="6"/>
      <c r="DA28" s="6"/>
    </row>
    <row r="29" spans="1:112" s="183" customFormat="1" ht="12.75" customHeight="1">
      <c r="A29" s="45">
        <v>3</v>
      </c>
      <c r="B29" s="26" t="s">
        <v>207</v>
      </c>
      <c r="C29" s="30">
        <v>1024</v>
      </c>
      <c r="D29" s="26" t="s">
        <v>51</v>
      </c>
      <c r="E29" s="27">
        <v>25690</v>
      </c>
      <c r="F29" s="27">
        <v>2</v>
      </c>
      <c r="G29" s="6" t="s">
        <v>45</v>
      </c>
      <c r="H29" s="113">
        <v>3</v>
      </c>
      <c r="I29" s="113">
        <v>12</v>
      </c>
      <c r="J29" s="113">
        <f t="shared" si="0"/>
        <v>15</v>
      </c>
      <c r="K29" s="113">
        <v>4</v>
      </c>
      <c r="L29" s="113">
        <v>9</v>
      </c>
      <c r="M29" s="113">
        <f t="shared" si="1"/>
        <v>13</v>
      </c>
      <c r="N29" s="113">
        <v>4</v>
      </c>
      <c r="O29" s="113">
        <v>4</v>
      </c>
      <c r="P29" s="113">
        <f t="shared" si="2"/>
        <v>8</v>
      </c>
      <c r="Q29" s="113" t="s">
        <v>35</v>
      </c>
      <c r="R29" s="113" t="s">
        <v>35</v>
      </c>
      <c r="S29" s="113" t="str">
        <f t="shared" si="3"/>
        <v>0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>
        <v>1</v>
      </c>
      <c r="AA29" s="113" t="s">
        <v>35</v>
      </c>
      <c r="AB29" s="113">
        <f t="shared" si="6"/>
        <v>1</v>
      </c>
      <c r="AC29" s="113" t="s">
        <v>35</v>
      </c>
      <c r="AD29" s="113" t="s">
        <v>35</v>
      </c>
      <c r="AE29" s="113" t="str">
        <f t="shared" si="7"/>
        <v>0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 t="s">
        <v>35</v>
      </c>
      <c r="AM29" s="113" t="s">
        <v>35</v>
      </c>
      <c r="AN29" s="113" t="str">
        <f t="shared" si="10"/>
        <v>0</v>
      </c>
      <c r="AO29" s="113" t="s">
        <v>35</v>
      </c>
      <c r="AP29" s="113" t="s">
        <v>35</v>
      </c>
      <c r="AQ29" s="113" t="str">
        <f t="shared" si="11"/>
        <v>0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 t="s">
        <v>35</v>
      </c>
      <c r="AZ29" s="113" t="str">
        <f t="shared" si="14"/>
        <v>0</v>
      </c>
      <c r="BA29" s="113">
        <v>1</v>
      </c>
      <c r="BB29" s="113">
        <v>1</v>
      </c>
      <c r="BC29" s="113">
        <f t="shared" si="15"/>
        <v>2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>
        <v>1</v>
      </c>
      <c r="BL29" s="113">
        <f t="shared" si="18"/>
        <v>1</v>
      </c>
      <c r="BM29" s="113" t="s">
        <v>35</v>
      </c>
      <c r="BN29" s="113" t="s">
        <v>35</v>
      </c>
      <c r="BO29" s="113" t="str">
        <f t="shared" si="19"/>
        <v>0</v>
      </c>
      <c r="BP29" s="113" t="s">
        <v>35</v>
      </c>
      <c r="BQ29" s="113" t="s">
        <v>35</v>
      </c>
      <c r="BR29" s="113" t="str">
        <f t="shared" si="20"/>
        <v>0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 t="s">
        <v>35</v>
      </c>
      <c r="CO29" s="113" t="s">
        <v>35</v>
      </c>
      <c r="CP29" s="113" t="str">
        <f t="shared" si="28"/>
        <v>0</v>
      </c>
      <c r="CQ29" s="113">
        <v>13</v>
      </c>
      <c r="CR29" s="113">
        <v>27</v>
      </c>
      <c r="CS29" s="113">
        <f t="shared" si="29"/>
        <v>40</v>
      </c>
      <c r="CT29" s="17"/>
      <c r="CU29" s="17"/>
      <c r="CV29" s="17"/>
      <c r="CW29" s="51"/>
      <c r="CX29" s="51"/>
      <c r="CY29" s="51"/>
      <c r="CZ29" s="51"/>
      <c r="DA29" s="51"/>
    </row>
    <row r="30" spans="1:112" s="17" customFormat="1" ht="12.75" customHeight="1">
      <c r="A30" s="45">
        <v>3</v>
      </c>
      <c r="B30" s="26" t="s">
        <v>207</v>
      </c>
      <c r="C30" s="30">
        <v>1059</v>
      </c>
      <c r="D30" s="26" t="s">
        <v>52</v>
      </c>
      <c r="E30" s="27">
        <v>23180</v>
      </c>
      <c r="F30" s="27">
        <v>2</v>
      </c>
      <c r="G30" s="6" t="s">
        <v>45</v>
      </c>
      <c r="H30" s="113">
        <v>1</v>
      </c>
      <c r="I30" s="113">
        <v>10</v>
      </c>
      <c r="J30" s="113">
        <f t="shared" si="0"/>
        <v>11</v>
      </c>
      <c r="K30" s="113">
        <v>4</v>
      </c>
      <c r="L30" s="113">
        <v>5</v>
      </c>
      <c r="M30" s="113">
        <f t="shared" si="1"/>
        <v>9</v>
      </c>
      <c r="N30" s="113">
        <v>4</v>
      </c>
      <c r="O30" s="113">
        <v>4</v>
      </c>
      <c r="P30" s="113">
        <f t="shared" si="2"/>
        <v>8</v>
      </c>
      <c r="Q30" s="113" t="s">
        <v>35</v>
      </c>
      <c r="R30" s="113" t="s">
        <v>35</v>
      </c>
      <c r="S30" s="113" t="str">
        <f t="shared" si="3"/>
        <v>0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 t="s">
        <v>35</v>
      </c>
      <c r="AB30" s="113" t="str">
        <f t="shared" si="6"/>
        <v>0</v>
      </c>
      <c r="AC30" s="113" t="s">
        <v>35</v>
      </c>
      <c r="AD30" s="113" t="s">
        <v>35</v>
      </c>
      <c r="AE30" s="113" t="str">
        <f t="shared" si="7"/>
        <v>0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 t="s">
        <v>35</v>
      </c>
      <c r="AM30" s="113" t="s">
        <v>35</v>
      </c>
      <c r="AN30" s="113" t="str">
        <f t="shared" si="10"/>
        <v>0</v>
      </c>
      <c r="AO30" s="113" t="s">
        <v>35</v>
      </c>
      <c r="AP30" s="113" t="s">
        <v>35</v>
      </c>
      <c r="AQ30" s="113" t="str">
        <f t="shared" si="11"/>
        <v>0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 t="s">
        <v>35</v>
      </c>
      <c r="AZ30" s="113" t="str">
        <f t="shared" si="14"/>
        <v>0</v>
      </c>
      <c r="BA30" s="113">
        <v>1</v>
      </c>
      <c r="BB30" s="113">
        <v>1</v>
      </c>
      <c r="BC30" s="113">
        <f t="shared" si="15"/>
        <v>2</v>
      </c>
      <c r="BD30" s="113" t="s">
        <v>35</v>
      </c>
      <c r="BE30" s="113" t="s">
        <v>35</v>
      </c>
      <c r="BF30" s="113" t="str">
        <f t="shared" si="16"/>
        <v>0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 t="s">
        <v>35</v>
      </c>
      <c r="CO30" s="113" t="s">
        <v>35</v>
      </c>
      <c r="CP30" s="113" t="str">
        <f t="shared" si="28"/>
        <v>0</v>
      </c>
      <c r="CQ30" s="113">
        <v>10</v>
      </c>
      <c r="CR30" s="113">
        <v>20</v>
      </c>
      <c r="CS30" s="113">
        <f t="shared" si="29"/>
        <v>30</v>
      </c>
      <c r="CT30" s="183"/>
      <c r="CU30" s="183"/>
      <c r="CV30" s="183"/>
      <c r="CW30" s="51"/>
      <c r="CX30" s="51"/>
      <c r="CY30" s="51"/>
      <c r="CZ30" s="51"/>
      <c r="DA30" s="51"/>
      <c r="DB30" s="183"/>
      <c r="DC30" s="183"/>
      <c r="DD30" s="183"/>
      <c r="DE30" s="183"/>
      <c r="DF30" s="183"/>
      <c r="DG30" s="183"/>
      <c r="DH30" s="183"/>
    </row>
    <row r="31" spans="1:112" s="17" customFormat="1" ht="12.75" customHeight="1">
      <c r="A31" s="45">
        <v>9</v>
      </c>
      <c r="B31" s="26" t="s">
        <v>209</v>
      </c>
      <c r="C31" s="30">
        <v>1711</v>
      </c>
      <c r="D31" s="26" t="s">
        <v>53</v>
      </c>
      <c r="E31" s="27">
        <v>21800</v>
      </c>
      <c r="F31" s="27">
        <v>2</v>
      </c>
      <c r="G31" s="6" t="s">
        <v>45</v>
      </c>
      <c r="H31" s="113">
        <v>2</v>
      </c>
      <c r="I31" s="113">
        <v>10</v>
      </c>
      <c r="J31" s="113">
        <f t="shared" si="0"/>
        <v>12</v>
      </c>
      <c r="K31" s="113">
        <v>4</v>
      </c>
      <c r="L31" s="113">
        <v>8</v>
      </c>
      <c r="M31" s="113">
        <f t="shared" si="1"/>
        <v>12</v>
      </c>
      <c r="N31" s="113">
        <v>3</v>
      </c>
      <c r="O31" s="113">
        <v>5</v>
      </c>
      <c r="P31" s="113">
        <f t="shared" si="2"/>
        <v>8</v>
      </c>
      <c r="Q31" s="113" t="s">
        <v>35</v>
      </c>
      <c r="R31" s="113" t="s">
        <v>35</v>
      </c>
      <c r="S31" s="113" t="str">
        <f t="shared" si="3"/>
        <v>0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 t="s">
        <v>35</v>
      </c>
      <c r="AB31" s="113" t="str">
        <f t="shared" si="6"/>
        <v>0</v>
      </c>
      <c r="AC31" s="113" t="s">
        <v>35</v>
      </c>
      <c r="AD31" s="113" t="s">
        <v>35</v>
      </c>
      <c r="AE31" s="113" t="str">
        <f t="shared" si="7"/>
        <v>0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 t="s">
        <v>35</v>
      </c>
      <c r="AM31" s="113" t="s">
        <v>35</v>
      </c>
      <c r="AN31" s="113" t="str">
        <f t="shared" si="10"/>
        <v>0</v>
      </c>
      <c r="AO31" s="113" t="s">
        <v>35</v>
      </c>
      <c r="AP31" s="113" t="s">
        <v>35</v>
      </c>
      <c r="AQ31" s="113" t="str">
        <f t="shared" si="11"/>
        <v>0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>
        <v>1</v>
      </c>
      <c r="BB31" s="113">
        <v>4</v>
      </c>
      <c r="BC31" s="113">
        <f t="shared" si="15"/>
        <v>5</v>
      </c>
      <c r="BD31" s="113" t="s">
        <v>35</v>
      </c>
      <c r="BE31" s="113" t="s">
        <v>35</v>
      </c>
      <c r="BF31" s="113" t="str">
        <f t="shared" si="16"/>
        <v>0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 t="s">
        <v>35</v>
      </c>
      <c r="BQ31" s="113" t="s">
        <v>35</v>
      </c>
      <c r="BR31" s="113" t="str">
        <f t="shared" si="20"/>
        <v>0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>
        <v>2</v>
      </c>
      <c r="CO31" s="113">
        <v>1</v>
      </c>
      <c r="CP31" s="113">
        <f t="shared" si="28"/>
        <v>3</v>
      </c>
      <c r="CQ31" s="113">
        <v>12</v>
      </c>
      <c r="CR31" s="113">
        <v>28</v>
      </c>
      <c r="CS31" s="113">
        <f t="shared" si="29"/>
        <v>40</v>
      </c>
      <c r="CW31" s="6"/>
      <c r="CX31" s="6"/>
      <c r="CY31" s="6"/>
      <c r="CZ31" s="6"/>
      <c r="DA31" s="6"/>
    </row>
    <row r="32" spans="1:112" s="17" customFormat="1" ht="12.75" customHeight="1">
      <c r="A32" s="45">
        <v>10</v>
      </c>
      <c r="B32" s="26" t="s">
        <v>210</v>
      </c>
      <c r="C32" s="30">
        <v>2196</v>
      </c>
      <c r="D32" s="26" t="s">
        <v>54</v>
      </c>
      <c r="E32" s="27">
        <v>32880</v>
      </c>
      <c r="F32" s="27">
        <v>2</v>
      </c>
      <c r="G32" s="6" t="s">
        <v>45</v>
      </c>
      <c r="H32" s="113">
        <v>1</v>
      </c>
      <c r="I32" s="113">
        <v>8</v>
      </c>
      <c r="J32" s="113">
        <f t="shared" si="0"/>
        <v>9</v>
      </c>
      <c r="K32" s="113">
        <v>5</v>
      </c>
      <c r="L32" s="113">
        <v>27</v>
      </c>
      <c r="M32" s="113">
        <f t="shared" si="1"/>
        <v>32</v>
      </c>
      <c r="N32" s="113">
        <v>4</v>
      </c>
      <c r="O32" s="113">
        <v>12</v>
      </c>
      <c r="P32" s="113">
        <f t="shared" si="2"/>
        <v>16</v>
      </c>
      <c r="Q32" s="113" t="s">
        <v>35</v>
      </c>
      <c r="R32" s="113" t="s">
        <v>35</v>
      </c>
      <c r="S32" s="113" t="str">
        <f t="shared" si="3"/>
        <v>0</v>
      </c>
      <c r="T32" s="113" t="s">
        <v>35</v>
      </c>
      <c r="U32" s="113" t="s">
        <v>35</v>
      </c>
      <c r="V32" s="113" t="str">
        <f t="shared" si="4"/>
        <v>0</v>
      </c>
      <c r="W32" s="113">
        <v>1</v>
      </c>
      <c r="X32" s="113" t="s">
        <v>35</v>
      </c>
      <c r="Y32" s="113">
        <f t="shared" si="5"/>
        <v>1</v>
      </c>
      <c r="Z32" s="113" t="s">
        <v>35</v>
      </c>
      <c r="AA32" s="113" t="s">
        <v>35</v>
      </c>
      <c r="AB32" s="113" t="str">
        <f t="shared" si="6"/>
        <v>0</v>
      </c>
      <c r="AC32" s="113" t="s">
        <v>35</v>
      </c>
      <c r="AD32" s="113" t="s">
        <v>35</v>
      </c>
      <c r="AE32" s="113" t="str">
        <f t="shared" si="7"/>
        <v>0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 t="s">
        <v>35</v>
      </c>
      <c r="AM32" s="113" t="s">
        <v>35</v>
      </c>
      <c r="AN32" s="113" t="str">
        <f t="shared" si="10"/>
        <v>0</v>
      </c>
      <c r="AO32" s="113" t="s">
        <v>35</v>
      </c>
      <c r="AP32" s="113" t="s">
        <v>35</v>
      </c>
      <c r="AQ32" s="113" t="str">
        <f t="shared" si="11"/>
        <v>0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>
        <v>5</v>
      </c>
      <c r="BB32" s="113">
        <v>3</v>
      </c>
      <c r="BC32" s="113">
        <f t="shared" si="15"/>
        <v>8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 t="s">
        <v>35</v>
      </c>
      <c r="BQ32" s="113" t="s">
        <v>35</v>
      </c>
      <c r="BR32" s="113" t="str">
        <f t="shared" si="20"/>
        <v>0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>
        <v>3</v>
      </c>
      <c r="CO32" s="113">
        <v>11</v>
      </c>
      <c r="CP32" s="113">
        <f t="shared" si="28"/>
        <v>14</v>
      </c>
      <c r="CQ32" s="113">
        <v>19</v>
      </c>
      <c r="CR32" s="113">
        <v>61</v>
      </c>
      <c r="CS32" s="113">
        <f t="shared" si="29"/>
        <v>80</v>
      </c>
      <c r="CT32" s="6"/>
      <c r="CU32" s="6"/>
      <c r="CV32" s="6"/>
      <c r="CW32" s="6"/>
      <c r="CX32" s="6"/>
      <c r="CY32" s="6"/>
      <c r="CZ32" s="6"/>
      <c r="DA32" s="6"/>
    </row>
    <row r="33" spans="1:105" s="17" customFormat="1" ht="12.75" customHeight="1">
      <c r="A33" s="45">
        <v>14</v>
      </c>
      <c r="B33" s="26" t="s">
        <v>211</v>
      </c>
      <c r="C33" s="30">
        <v>2939</v>
      </c>
      <c r="D33" s="26" t="s">
        <v>56</v>
      </c>
      <c r="E33" s="27">
        <v>34040</v>
      </c>
      <c r="F33" s="27">
        <v>2</v>
      </c>
      <c r="G33" s="6" t="s">
        <v>45</v>
      </c>
      <c r="H33" s="113">
        <v>1</v>
      </c>
      <c r="I33" s="113">
        <v>11</v>
      </c>
      <c r="J33" s="113">
        <f t="shared" si="0"/>
        <v>12</v>
      </c>
      <c r="K33" s="113">
        <v>1</v>
      </c>
      <c r="L33" s="113">
        <v>2</v>
      </c>
      <c r="M33" s="113">
        <f t="shared" si="1"/>
        <v>3</v>
      </c>
      <c r="N33" s="113">
        <v>5</v>
      </c>
      <c r="O33" s="113">
        <v>9</v>
      </c>
      <c r="P33" s="113">
        <f t="shared" si="2"/>
        <v>14</v>
      </c>
      <c r="Q33" s="113" t="s">
        <v>35</v>
      </c>
      <c r="R33" s="113">
        <v>4</v>
      </c>
      <c r="S33" s="113">
        <f t="shared" si="3"/>
        <v>4</v>
      </c>
      <c r="T33" s="113" t="s">
        <v>35</v>
      </c>
      <c r="U33" s="113" t="s">
        <v>35</v>
      </c>
      <c r="V33" s="113" t="str">
        <f t="shared" si="4"/>
        <v>0</v>
      </c>
      <c r="W33" s="113" t="s">
        <v>35</v>
      </c>
      <c r="X33" s="113" t="s">
        <v>35</v>
      </c>
      <c r="Y33" s="113" t="str">
        <f t="shared" si="5"/>
        <v>0</v>
      </c>
      <c r="Z33" s="113" t="s">
        <v>35</v>
      </c>
      <c r="AA33" s="113" t="s">
        <v>35</v>
      </c>
      <c r="AB33" s="113" t="str">
        <f t="shared" si="6"/>
        <v>0</v>
      </c>
      <c r="AC33" s="113">
        <v>1</v>
      </c>
      <c r="AD33" s="113">
        <v>2</v>
      </c>
      <c r="AE33" s="113">
        <f t="shared" si="7"/>
        <v>3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 t="s">
        <v>35</v>
      </c>
      <c r="AM33" s="113" t="s">
        <v>35</v>
      </c>
      <c r="AN33" s="113" t="str">
        <f t="shared" si="10"/>
        <v>0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 t="s">
        <v>35</v>
      </c>
      <c r="AZ33" s="113" t="str">
        <f t="shared" si="14"/>
        <v>0</v>
      </c>
      <c r="BA33" s="113" t="s">
        <v>35</v>
      </c>
      <c r="BB33" s="113">
        <v>2</v>
      </c>
      <c r="BC33" s="113">
        <f t="shared" si="15"/>
        <v>2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>
        <v>6</v>
      </c>
      <c r="BU33" s="113">
        <f t="shared" si="21"/>
        <v>6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>
        <v>1</v>
      </c>
      <c r="CO33" s="113">
        <v>5</v>
      </c>
      <c r="CP33" s="113">
        <f t="shared" si="28"/>
        <v>6</v>
      </c>
      <c r="CQ33" s="113">
        <v>9</v>
      </c>
      <c r="CR33" s="113">
        <v>41</v>
      </c>
      <c r="CS33" s="113">
        <f t="shared" si="29"/>
        <v>50</v>
      </c>
      <c r="CT33" s="6"/>
      <c r="CU33" s="6"/>
      <c r="CV33" s="6"/>
      <c r="CW33" s="6"/>
      <c r="CX33" s="6"/>
      <c r="CY33" s="6"/>
      <c r="CZ33" s="6"/>
      <c r="DA33" s="6"/>
    </row>
    <row r="34" spans="1:105" s="17" customFormat="1" ht="12.75" customHeight="1">
      <c r="A34" s="45">
        <v>18</v>
      </c>
      <c r="B34" s="26" t="s">
        <v>212</v>
      </c>
      <c r="C34" s="30">
        <v>3901</v>
      </c>
      <c r="D34" s="26" t="s">
        <v>57</v>
      </c>
      <c r="E34" s="27">
        <v>31280</v>
      </c>
      <c r="F34" s="27">
        <v>2</v>
      </c>
      <c r="G34" s="6" t="s">
        <v>45</v>
      </c>
      <c r="H34" s="113" t="s">
        <v>35</v>
      </c>
      <c r="I34" s="113">
        <v>5</v>
      </c>
      <c r="J34" s="113">
        <f t="shared" si="0"/>
        <v>5</v>
      </c>
      <c r="K34" s="113">
        <v>1</v>
      </c>
      <c r="L34" s="113">
        <v>2</v>
      </c>
      <c r="M34" s="113">
        <f t="shared" si="1"/>
        <v>3</v>
      </c>
      <c r="N34" s="113">
        <v>2</v>
      </c>
      <c r="O34" s="113">
        <v>3</v>
      </c>
      <c r="P34" s="113">
        <f t="shared" si="2"/>
        <v>5</v>
      </c>
      <c r="Q34" s="113">
        <v>1</v>
      </c>
      <c r="R34" s="113">
        <v>3</v>
      </c>
      <c r="S34" s="113">
        <f t="shared" si="3"/>
        <v>4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 t="s">
        <v>35</v>
      </c>
      <c r="AB34" s="113" t="str">
        <f t="shared" si="6"/>
        <v>0</v>
      </c>
      <c r="AC34" s="113" t="s">
        <v>35</v>
      </c>
      <c r="AD34" s="113" t="s">
        <v>35</v>
      </c>
      <c r="AE34" s="113" t="str">
        <f t="shared" si="7"/>
        <v>0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 t="s">
        <v>35</v>
      </c>
      <c r="AM34" s="113" t="s">
        <v>35</v>
      </c>
      <c r="AN34" s="113" t="str">
        <f t="shared" si="10"/>
        <v>0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 t="s">
        <v>35</v>
      </c>
      <c r="AY34" s="113" t="s">
        <v>35</v>
      </c>
      <c r="AZ34" s="113" t="str">
        <f t="shared" si="14"/>
        <v>0</v>
      </c>
      <c r="BA34" s="113" t="s">
        <v>35</v>
      </c>
      <c r="BB34" s="113" t="s">
        <v>35</v>
      </c>
      <c r="BC34" s="113" t="str">
        <f t="shared" si="15"/>
        <v>0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>
        <v>2</v>
      </c>
      <c r="CO34" s="113">
        <v>2</v>
      </c>
      <c r="CP34" s="113">
        <f t="shared" si="28"/>
        <v>4</v>
      </c>
      <c r="CQ34" s="113">
        <v>6</v>
      </c>
      <c r="CR34" s="113">
        <v>15</v>
      </c>
      <c r="CS34" s="113">
        <f t="shared" si="29"/>
        <v>21</v>
      </c>
      <c r="CT34" s="6"/>
      <c r="CU34" s="6"/>
      <c r="CV34" s="6"/>
      <c r="CW34" s="6"/>
      <c r="CX34" s="6"/>
      <c r="CY34" s="6"/>
      <c r="CZ34" s="6"/>
      <c r="DA34" s="6"/>
    </row>
    <row r="35" spans="1:105" s="17" customFormat="1" ht="12.75" customHeight="1">
      <c r="A35" s="45">
        <v>20</v>
      </c>
      <c r="B35" s="26" t="s">
        <v>220</v>
      </c>
      <c r="C35" s="30">
        <v>4566</v>
      </c>
      <c r="D35" s="26" t="s">
        <v>96</v>
      </c>
      <c r="E35" s="27">
        <v>20350</v>
      </c>
      <c r="F35" s="27">
        <v>2</v>
      </c>
      <c r="G35" s="6" t="s">
        <v>45</v>
      </c>
      <c r="H35" s="113">
        <v>2</v>
      </c>
      <c r="I35" s="113">
        <v>8</v>
      </c>
      <c r="J35" s="113">
        <f t="shared" si="0"/>
        <v>10</v>
      </c>
      <c r="K35" s="113">
        <v>2</v>
      </c>
      <c r="L35" s="113">
        <v>4</v>
      </c>
      <c r="M35" s="113">
        <f t="shared" si="1"/>
        <v>6</v>
      </c>
      <c r="N35" s="113">
        <v>2</v>
      </c>
      <c r="O35" s="113">
        <v>5</v>
      </c>
      <c r="P35" s="113">
        <f t="shared" si="2"/>
        <v>7</v>
      </c>
      <c r="Q35" s="113" t="s">
        <v>35</v>
      </c>
      <c r="R35" s="113">
        <v>4</v>
      </c>
      <c r="S35" s="113">
        <f t="shared" si="3"/>
        <v>4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>
        <v>1</v>
      </c>
      <c r="AA35" s="113" t="s">
        <v>35</v>
      </c>
      <c r="AB35" s="113">
        <f t="shared" si="6"/>
        <v>1</v>
      </c>
      <c r="AC35" s="113">
        <v>1</v>
      </c>
      <c r="AD35" s="113">
        <v>2</v>
      </c>
      <c r="AE35" s="113">
        <f t="shared" si="7"/>
        <v>3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 t="s">
        <v>35</v>
      </c>
      <c r="AM35" s="113" t="s">
        <v>35</v>
      </c>
      <c r="AN35" s="113" t="str">
        <f t="shared" si="10"/>
        <v>0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 t="s">
        <v>35</v>
      </c>
      <c r="BB35" s="113">
        <v>2</v>
      </c>
      <c r="BC35" s="113">
        <f t="shared" si="15"/>
        <v>2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>
        <v>2</v>
      </c>
      <c r="BU35" s="113">
        <f t="shared" si="21"/>
        <v>2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>
        <v>2</v>
      </c>
      <c r="CO35" s="113">
        <v>3</v>
      </c>
      <c r="CP35" s="113">
        <f t="shared" si="28"/>
        <v>5</v>
      </c>
      <c r="CQ35" s="113">
        <v>10</v>
      </c>
      <c r="CR35" s="113">
        <v>30</v>
      </c>
      <c r="CS35" s="113">
        <f t="shared" si="29"/>
        <v>40</v>
      </c>
      <c r="CT35" s="6"/>
      <c r="CU35" s="6"/>
      <c r="CV35" s="6"/>
      <c r="CW35" s="6"/>
      <c r="CX35" s="6"/>
      <c r="CY35" s="6"/>
      <c r="CZ35" s="6"/>
      <c r="DA35" s="6"/>
    </row>
    <row r="36" spans="1:105" s="17" customFormat="1" ht="12.75" customHeight="1">
      <c r="A36" s="45">
        <v>21</v>
      </c>
      <c r="B36" s="26" t="s">
        <v>213</v>
      </c>
      <c r="C36" s="30">
        <v>5192</v>
      </c>
      <c r="D36" s="26" t="s">
        <v>58</v>
      </c>
      <c r="E36" s="27">
        <v>25500</v>
      </c>
      <c r="F36" s="27">
        <v>2</v>
      </c>
      <c r="G36" s="6" t="s">
        <v>45</v>
      </c>
      <c r="H36" s="113">
        <v>4</v>
      </c>
      <c r="I36" s="113">
        <v>16</v>
      </c>
      <c r="J36" s="113">
        <f t="shared" si="0"/>
        <v>20</v>
      </c>
      <c r="K36" s="113">
        <v>3</v>
      </c>
      <c r="L36" s="113">
        <v>8</v>
      </c>
      <c r="M36" s="113">
        <f t="shared" si="1"/>
        <v>11</v>
      </c>
      <c r="N36" s="113">
        <v>1</v>
      </c>
      <c r="O36" s="113">
        <v>6</v>
      </c>
      <c r="P36" s="113">
        <f t="shared" si="2"/>
        <v>7</v>
      </c>
      <c r="Q36" s="113" t="s">
        <v>35</v>
      </c>
      <c r="R36" s="113" t="s">
        <v>35</v>
      </c>
      <c r="S36" s="113" t="str">
        <f t="shared" si="3"/>
        <v>0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 t="s">
        <v>35</v>
      </c>
      <c r="AG36" s="113" t="s">
        <v>35</v>
      </c>
      <c r="AH36" s="113" t="str">
        <f t="shared" si="8"/>
        <v>0</v>
      </c>
      <c r="AI36" s="113" t="s">
        <v>35</v>
      </c>
      <c r="AJ36" s="113" t="s">
        <v>35</v>
      </c>
      <c r="AK36" s="113" t="str">
        <f t="shared" si="9"/>
        <v>0</v>
      </c>
      <c r="AL36" s="113" t="s">
        <v>35</v>
      </c>
      <c r="AM36" s="113" t="s">
        <v>35</v>
      </c>
      <c r="AN36" s="113" t="str">
        <f t="shared" si="10"/>
        <v>0</v>
      </c>
      <c r="AO36" s="113" t="s">
        <v>35</v>
      </c>
      <c r="AP36" s="113" t="s">
        <v>35</v>
      </c>
      <c r="AQ36" s="113" t="str">
        <f t="shared" si="11"/>
        <v>0</v>
      </c>
      <c r="AR36" s="113" t="s">
        <v>35</v>
      </c>
      <c r="AS36" s="113" t="s">
        <v>35</v>
      </c>
      <c r="AT36" s="113" t="str">
        <f t="shared" si="12"/>
        <v>0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 t="s">
        <v>35</v>
      </c>
      <c r="BB36" s="113" t="s">
        <v>35</v>
      </c>
      <c r="BC36" s="113" t="str">
        <f t="shared" si="15"/>
        <v>0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>
        <v>1</v>
      </c>
      <c r="BW36" s="113">
        <v>11</v>
      </c>
      <c r="BX36" s="113">
        <f t="shared" si="22"/>
        <v>12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 t="s">
        <v>35</v>
      </c>
      <c r="CO36" s="113" t="s">
        <v>35</v>
      </c>
      <c r="CP36" s="113" t="str">
        <f t="shared" si="28"/>
        <v>0</v>
      </c>
      <c r="CQ36" s="113">
        <v>9</v>
      </c>
      <c r="CR36" s="113">
        <v>41</v>
      </c>
      <c r="CS36" s="113">
        <f t="shared" si="29"/>
        <v>50</v>
      </c>
      <c r="CT36" s="6"/>
      <c r="CU36" s="6"/>
      <c r="CV36" s="6"/>
      <c r="CW36" s="6"/>
      <c r="CX36" s="6"/>
      <c r="CY36" s="6"/>
      <c r="CZ36" s="6"/>
      <c r="DA36" s="6"/>
    </row>
    <row r="37" spans="1:105" s="17" customFormat="1" ht="12.75" customHeight="1">
      <c r="A37" s="45">
        <v>22</v>
      </c>
      <c r="B37" s="26" t="s">
        <v>204</v>
      </c>
      <c r="C37" s="30">
        <v>5886</v>
      </c>
      <c r="D37" s="26" t="s">
        <v>105</v>
      </c>
      <c r="E37" s="27">
        <v>21490</v>
      </c>
      <c r="F37" s="27">
        <v>2</v>
      </c>
      <c r="G37" s="6" t="s">
        <v>45</v>
      </c>
      <c r="H37" s="113">
        <v>2</v>
      </c>
      <c r="I37" s="113">
        <v>21</v>
      </c>
      <c r="J37" s="113">
        <f t="shared" si="0"/>
        <v>23</v>
      </c>
      <c r="K37" s="113">
        <v>2</v>
      </c>
      <c r="L37" s="113">
        <v>6</v>
      </c>
      <c r="M37" s="113">
        <f t="shared" si="1"/>
        <v>8</v>
      </c>
      <c r="N37" s="113">
        <v>4</v>
      </c>
      <c r="O37" s="113">
        <v>17</v>
      </c>
      <c r="P37" s="113">
        <f t="shared" si="2"/>
        <v>21</v>
      </c>
      <c r="Q37" s="113" t="s">
        <v>35</v>
      </c>
      <c r="R37" s="113" t="s">
        <v>35</v>
      </c>
      <c r="S37" s="113" t="str">
        <f t="shared" si="3"/>
        <v>0</v>
      </c>
      <c r="T37" s="113" t="s">
        <v>35</v>
      </c>
      <c r="U37" s="113" t="s">
        <v>35</v>
      </c>
      <c r="V37" s="113" t="str">
        <f t="shared" si="4"/>
        <v>0</v>
      </c>
      <c r="W37" s="113">
        <v>2</v>
      </c>
      <c r="X37" s="113">
        <v>24</v>
      </c>
      <c r="Y37" s="113">
        <f t="shared" si="5"/>
        <v>26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 t="s">
        <v>35</v>
      </c>
      <c r="AG37" s="113" t="s">
        <v>35</v>
      </c>
      <c r="AH37" s="113" t="str">
        <f t="shared" si="8"/>
        <v>0</v>
      </c>
      <c r="AI37" s="113" t="s">
        <v>35</v>
      </c>
      <c r="AJ37" s="113" t="s">
        <v>35</v>
      </c>
      <c r="AK37" s="113" t="str">
        <f t="shared" si="9"/>
        <v>0</v>
      </c>
      <c r="AL37" s="113" t="s">
        <v>35</v>
      </c>
      <c r="AM37" s="113" t="s">
        <v>35</v>
      </c>
      <c r="AN37" s="113" t="str">
        <f t="shared" si="10"/>
        <v>0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>
        <v>6</v>
      </c>
      <c r="BB37" s="113">
        <v>16</v>
      </c>
      <c r="BC37" s="113">
        <f t="shared" si="15"/>
        <v>22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 t="s">
        <v>35</v>
      </c>
      <c r="CP37" s="113" t="str">
        <f t="shared" si="28"/>
        <v>0</v>
      </c>
      <c r="CQ37" s="113">
        <v>16</v>
      </c>
      <c r="CR37" s="113">
        <v>84</v>
      </c>
      <c r="CS37" s="113">
        <f t="shared" si="29"/>
        <v>100</v>
      </c>
      <c r="CT37" s="6"/>
      <c r="CU37" s="6"/>
      <c r="CV37" s="6"/>
      <c r="CW37" s="6"/>
      <c r="CX37" s="6"/>
      <c r="CY37" s="6"/>
      <c r="CZ37" s="6"/>
      <c r="DA37" s="6"/>
    </row>
    <row r="38" spans="1:105" s="17" customFormat="1" ht="12.75" customHeight="1">
      <c r="A38" s="45">
        <v>22</v>
      </c>
      <c r="B38" s="26" t="s">
        <v>204</v>
      </c>
      <c r="C38" s="30">
        <v>5938</v>
      </c>
      <c r="D38" s="26" t="s">
        <v>59</v>
      </c>
      <c r="E38" s="27">
        <v>22660</v>
      </c>
      <c r="F38" s="27">
        <v>2</v>
      </c>
      <c r="G38" s="6" t="s">
        <v>45</v>
      </c>
      <c r="H38" s="113">
        <v>4</v>
      </c>
      <c r="I38" s="113">
        <v>26</v>
      </c>
      <c r="J38" s="113">
        <f t="shared" si="0"/>
        <v>30</v>
      </c>
      <c r="K38" s="113" t="s">
        <v>35</v>
      </c>
      <c r="L38" s="113" t="s">
        <v>35</v>
      </c>
      <c r="M38" s="113" t="str">
        <f t="shared" si="1"/>
        <v>0</v>
      </c>
      <c r="N38" s="113">
        <v>13</v>
      </c>
      <c r="O38" s="113">
        <v>29</v>
      </c>
      <c r="P38" s="113">
        <f t="shared" si="2"/>
        <v>42</v>
      </c>
      <c r="Q38" s="113" t="s">
        <v>35</v>
      </c>
      <c r="R38" s="113" t="s">
        <v>35</v>
      </c>
      <c r="S38" s="113" t="str">
        <f t="shared" si="3"/>
        <v>0</v>
      </c>
      <c r="T38" s="113" t="s">
        <v>35</v>
      </c>
      <c r="U38" s="113" t="s">
        <v>35</v>
      </c>
      <c r="V38" s="113" t="str">
        <f t="shared" si="4"/>
        <v>0</v>
      </c>
      <c r="W38" s="113">
        <v>6</v>
      </c>
      <c r="X38" s="113">
        <v>13</v>
      </c>
      <c r="Y38" s="113">
        <f t="shared" si="5"/>
        <v>19</v>
      </c>
      <c r="Z38" s="113" t="s">
        <v>35</v>
      </c>
      <c r="AA38" s="113" t="s">
        <v>35</v>
      </c>
      <c r="AB38" s="113" t="str">
        <f t="shared" si="6"/>
        <v>0</v>
      </c>
      <c r="AC38" s="113" t="s">
        <v>35</v>
      </c>
      <c r="AD38" s="113" t="s">
        <v>35</v>
      </c>
      <c r="AE38" s="113" t="str">
        <f t="shared" si="7"/>
        <v>0</v>
      </c>
      <c r="AF38" s="113" t="s">
        <v>35</v>
      </c>
      <c r="AG38" s="113" t="s">
        <v>35</v>
      </c>
      <c r="AH38" s="113" t="str">
        <f t="shared" si="8"/>
        <v>0</v>
      </c>
      <c r="AI38" s="113" t="s">
        <v>35</v>
      </c>
      <c r="AJ38" s="113" t="s">
        <v>35</v>
      </c>
      <c r="AK38" s="113" t="str">
        <f t="shared" si="9"/>
        <v>0</v>
      </c>
      <c r="AL38" s="113" t="s">
        <v>35</v>
      </c>
      <c r="AM38" s="113" t="s">
        <v>35</v>
      </c>
      <c r="AN38" s="113" t="str">
        <f t="shared" si="10"/>
        <v>0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>
        <v>3</v>
      </c>
      <c r="BB38" s="113">
        <v>6</v>
      </c>
      <c r="BC38" s="113">
        <f t="shared" si="15"/>
        <v>9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 t="s">
        <v>35</v>
      </c>
      <c r="CO38" s="113" t="s">
        <v>35</v>
      </c>
      <c r="CP38" s="113" t="str">
        <f t="shared" si="28"/>
        <v>0</v>
      </c>
      <c r="CQ38" s="113">
        <v>26</v>
      </c>
      <c r="CR38" s="113">
        <v>74</v>
      </c>
      <c r="CS38" s="113">
        <f t="shared" si="29"/>
        <v>100</v>
      </c>
      <c r="CT38" s="6"/>
      <c r="CU38" s="6"/>
      <c r="CV38" s="6"/>
      <c r="CW38" s="6"/>
      <c r="CX38" s="6"/>
      <c r="CY38" s="6"/>
      <c r="CZ38" s="6"/>
      <c r="DA38" s="6"/>
    </row>
    <row r="39" spans="1:105" s="17" customFormat="1" ht="12.75" customHeight="1">
      <c r="A39" s="45">
        <v>23</v>
      </c>
      <c r="B39" s="26" t="s">
        <v>214</v>
      </c>
      <c r="C39" s="30">
        <v>6266</v>
      </c>
      <c r="D39" s="26" t="s">
        <v>60</v>
      </c>
      <c r="E39" s="27">
        <v>25450</v>
      </c>
      <c r="F39" s="27">
        <v>2</v>
      </c>
      <c r="G39" s="6" t="s">
        <v>45</v>
      </c>
      <c r="H39" s="113">
        <v>2</v>
      </c>
      <c r="I39" s="113">
        <v>10</v>
      </c>
      <c r="J39" s="113">
        <f t="shared" si="0"/>
        <v>12</v>
      </c>
      <c r="K39" s="113">
        <v>7</v>
      </c>
      <c r="L39" s="113">
        <v>23</v>
      </c>
      <c r="M39" s="113">
        <f t="shared" si="1"/>
        <v>30</v>
      </c>
      <c r="N39" s="113">
        <v>2</v>
      </c>
      <c r="O39" s="113">
        <v>6</v>
      </c>
      <c r="P39" s="113">
        <f t="shared" si="2"/>
        <v>8</v>
      </c>
      <c r="Q39" s="113" t="s">
        <v>35</v>
      </c>
      <c r="R39" s="113" t="s">
        <v>35</v>
      </c>
      <c r="S39" s="113" t="str">
        <f t="shared" si="3"/>
        <v>0</v>
      </c>
      <c r="T39" s="113" t="s">
        <v>35</v>
      </c>
      <c r="U39" s="113" t="s">
        <v>35</v>
      </c>
      <c r="V39" s="113" t="str">
        <f t="shared" si="4"/>
        <v>0</v>
      </c>
      <c r="W39" s="113">
        <v>4</v>
      </c>
      <c r="X39" s="113">
        <v>6</v>
      </c>
      <c r="Y39" s="113">
        <f t="shared" si="5"/>
        <v>10</v>
      </c>
      <c r="Z39" s="113" t="s">
        <v>35</v>
      </c>
      <c r="AA39" s="113" t="s">
        <v>35</v>
      </c>
      <c r="AB39" s="113" t="str">
        <f t="shared" si="6"/>
        <v>0</v>
      </c>
      <c r="AC39" s="113" t="s">
        <v>35</v>
      </c>
      <c r="AD39" s="113" t="s">
        <v>35</v>
      </c>
      <c r="AE39" s="113" t="str">
        <f t="shared" si="7"/>
        <v>0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 t="s">
        <v>35</v>
      </c>
      <c r="AM39" s="113" t="s">
        <v>35</v>
      </c>
      <c r="AN39" s="113" t="str">
        <f t="shared" si="10"/>
        <v>0</v>
      </c>
      <c r="AO39" s="113" t="s">
        <v>35</v>
      </c>
      <c r="AP39" s="113" t="s">
        <v>35</v>
      </c>
      <c r="AQ39" s="113" t="str">
        <f t="shared" si="11"/>
        <v>0</v>
      </c>
      <c r="AR39" s="113" t="s">
        <v>35</v>
      </c>
      <c r="AS39" s="113" t="s">
        <v>35</v>
      </c>
      <c r="AT39" s="113" t="str">
        <f t="shared" si="12"/>
        <v>0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 t="s">
        <v>35</v>
      </c>
      <c r="BB39" s="113" t="s">
        <v>35</v>
      </c>
      <c r="BC39" s="113" t="str">
        <f t="shared" si="15"/>
        <v>0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 t="s">
        <v>35</v>
      </c>
      <c r="BR39" s="113" t="str">
        <f t="shared" si="20"/>
        <v>0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 t="s">
        <v>35</v>
      </c>
      <c r="CO39" s="113" t="s">
        <v>35</v>
      </c>
      <c r="CP39" s="113" t="str">
        <f t="shared" si="28"/>
        <v>0</v>
      </c>
      <c r="CQ39" s="113">
        <v>15</v>
      </c>
      <c r="CR39" s="113">
        <v>45</v>
      </c>
      <c r="CS39" s="113">
        <f t="shared" si="29"/>
        <v>60</v>
      </c>
      <c r="CT39" s="6"/>
      <c r="CU39" s="6"/>
      <c r="CV39" s="6"/>
      <c r="CW39" s="6"/>
      <c r="CX39" s="6"/>
      <c r="CY39" s="6"/>
      <c r="CZ39" s="6"/>
      <c r="DA39" s="6"/>
    </row>
    <row r="40" spans="1:105" s="17" customFormat="1" ht="12.75" customHeight="1">
      <c r="A40" s="45">
        <v>24</v>
      </c>
      <c r="B40" s="26" t="s">
        <v>215</v>
      </c>
      <c r="C40" s="30">
        <v>6421</v>
      </c>
      <c r="D40" s="26" t="s">
        <v>61</v>
      </c>
      <c r="E40" s="27">
        <v>37110</v>
      </c>
      <c r="F40" s="27">
        <v>2</v>
      </c>
      <c r="G40" s="6" t="s">
        <v>45</v>
      </c>
      <c r="H40" s="113">
        <v>2</v>
      </c>
      <c r="I40" s="113">
        <v>5</v>
      </c>
      <c r="J40" s="113">
        <f t="shared" si="0"/>
        <v>7</v>
      </c>
      <c r="K40" s="113" t="s">
        <v>35</v>
      </c>
      <c r="L40" s="113" t="s">
        <v>35</v>
      </c>
      <c r="M40" s="113" t="str">
        <f t="shared" si="1"/>
        <v>0</v>
      </c>
      <c r="N40" s="113">
        <v>4</v>
      </c>
      <c r="O40" s="113">
        <v>11</v>
      </c>
      <c r="P40" s="113">
        <f t="shared" si="2"/>
        <v>15</v>
      </c>
      <c r="Q40" s="113" t="s">
        <v>35</v>
      </c>
      <c r="R40" s="113" t="s">
        <v>35</v>
      </c>
      <c r="S40" s="113" t="str">
        <f t="shared" si="3"/>
        <v>0</v>
      </c>
      <c r="T40" s="113" t="s">
        <v>35</v>
      </c>
      <c r="U40" s="113" t="s">
        <v>35</v>
      </c>
      <c r="V40" s="113" t="str">
        <f t="shared" si="4"/>
        <v>0</v>
      </c>
      <c r="W40" s="113">
        <v>2</v>
      </c>
      <c r="X40" s="113">
        <v>8</v>
      </c>
      <c r="Y40" s="113">
        <f t="shared" si="5"/>
        <v>10</v>
      </c>
      <c r="Z40" s="113" t="s">
        <v>35</v>
      </c>
      <c r="AA40" s="113" t="s">
        <v>35</v>
      </c>
      <c r="AB40" s="113" t="str">
        <f t="shared" si="6"/>
        <v>0</v>
      </c>
      <c r="AC40" s="113" t="s">
        <v>35</v>
      </c>
      <c r="AD40" s="113" t="s">
        <v>35</v>
      </c>
      <c r="AE40" s="113" t="str">
        <f t="shared" si="7"/>
        <v>0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 t="s">
        <v>35</v>
      </c>
      <c r="AM40" s="113" t="s">
        <v>35</v>
      </c>
      <c r="AN40" s="113" t="str">
        <f t="shared" si="10"/>
        <v>0</v>
      </c>
      <c r="AO40" s="113" t="s">
        <v>35</v>
      </c>
      <c r="AP40" s="113" t="s">
        <v>35</v>
      </c>
      <c r="AQ40" s="113" t="str">
        <f t="shared" si="11"/>
        <v>0</v>
      </c>
      <c r="AR40" s="113">
        <v>2</v>
      </c>
      <c r="AS40" s="113">
        <v>4</v>
      </c>
      <c r="AT40" s="113">
        <f t="shared" si="12"/>
        <v>6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 t="s">
        <v>35</v>
      </c>
      <c r="BB40" s="113">
        <v>3</v>
      </c>
      <c r="BC40" s="113">
        <f t="shared" si="15"/>
        <v>3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 t="s">
        <v>35</v>
      </c>
      <c r="BR40" s="113" t="str">
        <f t="shared" si="20"/>
        <v>0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 t="s">
        <v>35</v>
      </c>
      <c r="CO40" s="113" t="s">
        <v>35</v>
      </c>
      <c r="CP40" s="113" t="str">
        <f t="shared" si="28"/>
        <v>0</v>
      </c>
      <c r="CQ40" s="113">
        <v>10</v>
      </c>
      <c r="CR40" s="113">
        <v>31</v>
      </c>
      <c r="CS40" s="113">
        <f t="shared" si="29"/>
        <v>41</v>
      </c>
      <c r="CT40" s="6"/>
      <c r="CU40" s="6"/>
      <c r="CV40" s="6"/>
      <c r="CW40" s="6"/>
      <c r="CX40" s="6"/>
      <c r="CY40" s="6"/>
      <c r="CZ40" s="6"/>
      <c r="DA40" s="6"/>
    </row>
    <row r="41" spans="1:105" s="17" customFormat="1" ht="12.75" customHeight="1">
      <c r="A41" s="45">
        <v>24</v>
      </c>
      <c r="B41" s="26" t="s">
        <v>215</v>
      </c>
      <c r="C41" s="30">
        <v>6458</v>
      </c>
      <c r="D41" s="26" t="s">
        <v>62</v>
      </c>
      <c r="E41" s="27">
        <v>32000</v>
      </c>
      <c r="F41" s="27">
        <v>2</v>
      </c>
      <c r="G41" s="6" t="s">
        <v>45</v>
      </c>
      <c r="H41" s="113">
        <v>1</v>
      </c>
      <c r="I41" s="113">
        <v>8</v>
      </c>
      <c r="J41" s="113">
        <f t="shared" si="0"/>
        <v>9</v>
      </c>
      <c r="K41" s="113" t="s">
        <v>35</v>
      </c>
      <c r="L41" s="113" t="s">
        <v>35</v>
      </c>
      <c r="M41" s="113" t="str">
        <f t="shared" si="1"/>
        <v>0</v>
      </c>
      <c r="N41" s="113">
        <v>8</v>
      </c>
      <c r="O41" s="113">
        <v>7</v>
      </c>
      <c r="P41" s="113">
        <f t="shared" si="2"/>
        <v>15</v>
      </c>
      <c r="Q41" s="113" t="s">
        <v>35</v>
      </c>
      <c r="R41" s="113" t="s">
        <v>35</v>
      </c>
      <c r="S41" s="113" t="str">
        <f t="shared" si="3"/>
        <v>0</v>
      </c>
      <c r="T41" s="113" t="s">
        <v>35</v>
      </c>
      <c r="U41" s="113" t="s">
        <v>35</v>
      </c>
      <c r="V41" s="113" t="str">
        <f t="shared" si="4"/>
        <v>0</v>
      </c>
      <c r="W41" s="113">
        <v>2</v>
      </c>
      <c r="X41" s="113">
        <v>9</v>
      </c>
      <c r="Y41" s="113">
        <f t="shared" si="5"/>
        <v>11</v>
      </c>
      <c r="Z41" s="113" t="s">
        <v>35</v>
      </c>
      <c r="AA41" s="113" t="s">
        <v>35</v>
      </c>
      <c r="AB41" s="113" t="str">
        <f t="shared" si="6"/>
        <v>0</v>
      </c>
      <c r="AC41" s="113" t="s">
        <v>35</v>
      </c>
      <c r="AD41" s="113" t="s">
        <v>35</v>
      </c>
      <c r="AE41" s="113" t="str">
        <f t="shared" si="7"/>
        <v>0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 t="s">
        <v>35</v>
      </c>
      <c r="AM41" s="113" t="s">
        <v>35</v>
      </c>
      <c r="AN41" s="113" t="str">
        <f t="shared" si="10"/>
        <v>0</v>
      </c>
      <c r="AO41" s="113" t="s">
        <v>35</v>
      </c>
      <c r="AP41" s="113" t="s">
        <v>35</v>
      </c>
      <c r="AQ41" s="113" t="str">
        <f t="shared" si="11"/>
        <v>0</v>
      </c>
      <c r="AR41" s="113">
        <v>1</v>
      </c>
      <c r="AS41" s="113">
        <v>2</v>
      </c>
      <c r="AT41" s="113">
        <f t="shared" si="12"/>
        <v>3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>
        <v>1</v>
      </c>
      <c r="BB41" s="113">
        <v>2</v>
      </c>
      <c r="BC41" s="113">
        <f t="shared" si="15"/>
        <v>3</v>
      </c>
      <c r="BD41" s="113" t="s">
        <v>35</v>
      </c>
      <c r="BE41" s="113" t="s">
        <v>35</v>
      </c>
      <c r="BF41" s="113" t="str">
        <f t="shared" si="16"/>
        <v>0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 t="s">
        <v>35</v>
      </c>
      <c r="BR41" s="113" t="str">
        <f t="shared" si="20"/>
        <v>0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 t="s">
        <v>35</v>
      </c>
      <c r="CO41" s="113" t="s">
        <v>35</v>
      </c>
      <c r="CP41" s="113" t="str">
        <f t="shared" si="28"/>
        <v>0</v>
      </c>
      <c r="CQ41" s="113">
        <v>13</v>
      </c>
      <c r="CR41" s="113">
        <v>28</v>
      </c>
      <c r="CS41" s="113">
        <f t="shared" si="29"/>
        <v>41</v>
      </c>
      <c r="CT41" s="6"/>
      <c r="CU41" s="6"/>
      <c r="CV41" s="6"/>
      <c r="CW41" s="6"/>
      <c r="CX41" s="6"/>
      <c r="CY41" s="6"/>
      <c r="CZ41" s="6"/>
      <c r="DA41" s="6"/>
    </row>
    <row r="42" spans="1:105" s="17" customFormat="1" ht="12.75" customHeight="1">
      <c r="A42" s="45">
        <v>25</v>
      </c>
      <c r="B42" s="26" t="s">
        <v>205</v>
      </c>
      <c r="C42" s="30">
        <v>6628</v>
      </c>
      <c r="D42" s="26" t="s">
        <v>63</v>
      </c>
      <c r="E42" s="27">
        <v>23350</v>
      </c>
      <c r="F42" s="27">
        <v>2</v>
      </c>
      <c r="G42" s="6" t="s">
        <v>45</v>
      </c>
      <c r="H42" s="113">
        <v>2</v>
      </c>
      <c r="I42" s="113">
        <v>4</v>
      </c>
      <c r="J42" s="113">
        <f t="shared" si="0"/>
        <v>6</v>
      </c>
      <c r="K42" s="113">
        <v>2</v>
      </c>
      <c r="L42" s="113">
        <v>7</v>
      </c>
      <c r="M42" s="113">
        <f t="shared" si="1"/>
        <v>9</v>
      </c>
      <c r="N42" s="113">
        <v>3</v>
      </c>
      <c r="O42" s="113">
        <v>5</v>
      </c>
      <c r="P42" s="113">
        <f t="shared" si="2"/>
        <v>8</v>
      </c>
      <c r="Q42" s="113" t="s">
        <v>35</v>
      </c>
      <c r="R42" s="113" t="s">
        <v>35</v>
      </c>
      <c r="S42" s="113" t="str">
        <f t="shared" si="3"/>
        <v>0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>
        <v>5</v>
      </c>
      <c r="Y42" s="113">
        <f t="shared" si="5"/>
        <v>5</v>
      </c>
      <c r="Z42" s="113" t="s">
        <v>35</v>
      </c>
      <c r="AA42" s="113" t="s">
        <v>35</v>
      </c>
      <c r="AB42" s="113" t="str">
        <f t="shared" si="6"/>
        <v>0</v>
      </c>
      <c r="AC42" s="113" t="s">
        <v>35</v>
      </c>
      <c r="AD42" s="113" t="s">
        <v>35</v>
      </c>
      <c r="AE42" s="113" t="str">
        <f t="shared" si="7"/>
        <v>0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 t="s">
        <v>35</v>
      </c>
      <c r="AM42" s="113" t="s">
        <v>35</v>
      </c>
      <c r="AN42" s="113" t="str">
        <f t="shared" si="10"/>
        <v>0</v>
      </c>
      <c r="AO42" s="113" t="s">
        <v>35</v>
      </c>
      <c r="AP42" s="113" t="s">
        <v>35</v>
      </c>
      <c r="AQ42" s="113" t="str">
        <f t="shared" si="11"/>
        <v>0</v>
      </c>
      <c r="AR42" s="113" t="s">
        <v>35</v>
      </c>
      <c r="AS42" s="113" t="s">
        <v>35</v>
      </c>
      <c r="AT42" s="113" t="str">
        <f t="shared" si="12"/>
        <v>0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>
        <v>2</v>
      </c>
      <c r="BB42" s="113">
        <v>1</v>
      </c>
      <c r="BC42" s="113">
        <f t="shared" si="15"/>
        <v>3</v>
      </c>
      <c r="BD42" s="113" t="s">
        <v>35</v>
      </c>
      <c r="BE42" s="113" t="s">
        <v>35</v>
      </c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>
        <v>1</v>
      </c>
      <c r="BL42" s="113">
        <f t="shared" si="18"/>
        <v>1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 t="s">
        <v>35</v>
      </c>
      <c r="CO42" s="113">
        <v>1</v>
      </c>
      <c r="CP42" s="113">
        <f t="shared" si="28"/>
        <v>1</v>
      </c>
      <c r="CQ42" s="113">
        <v>9</v>
      </c>
      <c r="CR42" s="113">
        <v>24</v>
      </c>
      <c r="CS42" s="113">
        <f t="shared" si="29"/>
        <v>33</v>
      </c>
      <c r="CT42" s="6"/>
      <c r="CU42" s="6"/>
      <c r="CV42" s="6"/>
      <c r="CW42" s="6"/>
      <c r="CX42" s="6"/>
      <c r="CY42" s="6"/>
      <c r="CZ42" s="6"/>
      <c r="DA42" s="6"/>
    </row>
    <row r="43" spans="1:105" s="17" customFormat="1" ht="12.75" customHeight="1">
      <c r="A43" s="45">
        <v>25</v>
      </c>
      <c r="B43" s="26" t="s">
        <v>205</v>
      </c>
      <c r="C43" s="30">
        <v>6643</v>
      </c>
      <c r="D43" s="26" t="s">
        <v>64</v>
      </c>
      <c r="E43" s="27">
        <v>28120</v>
      </c>
      <c r="F43" s="27">
        <v>2</v>
      </c>
      <c r="G43" s="6" t="s">
        <v>45</v>
      </c>
      <c r="H43" s="113" t="s">
        <v>35</v>
      </c>
      <c r="I43" s="113">
        <v>6</v>
      </c>
      <c r="J43" s="113">
        <f t="shared" si="0"/>
        <v>6</v>
      </c>
      <c r="K43" s="113">
        <v>3</v>
      </c>
      <c r="L43" s="113">
        <v>2</v>
      </c>
      <c r="M43" s="113">
        <f t="shared" si="1"/>
        <v>5</v>
      </c>
      <c r="N43" s="113">
        <v>1</v>
      </c>
      <c r="O43" s="113">
        <v>6</v>
      </c>
      <c r="P43" s="113">
        <f t="shared" si="2"/>
        <v>7</v>
      </c>
      <c r="Q43" s="113" t="s">
        <v>35</v>
      </c>
      <c r="R43" s="113" t="s">
        <v>35</v>
      </c>
      <c r="S43" s="113" t="str">
        <f t="shared" si="3"/>
        <v>0</v>
      </c>
      <c r="T43" s="113" t="s">
        <v>35</v>
      </c>
      <c r="U43" s="113" t="s">
        <v>35</v>
      </c>
      <c r="V43" s="113" t="str">
        <f t="shared" si="4"/>
        <v>0</v>
      </c>
      <c r="W43" s="113">
        <v>1</v>
      </c>
      <c r="X43" s="113">
        <v>5</v>
      </c>
      <c r="Y43" s="113">
        <f t="shared" si="5"/>
        <v>6</v>
      </c>
      <c r="Z43" s="113" t="s">
        <v>35</v>
      </c>
      <c r="AA43" s="113" t="s">
        <v>35</v>
      </c>
      <c r="AB43" s="113" t="str">
        <f t="shared" si="6"/>
        <v>0</v>
      </c>
      <c r="AC43" s="113" t="s">
        <v>35</v>
      </c>
      <c r="AD43" s="113" t="s">
        <v>35</v>
      </c>
      <c r="AE43" s="113" t="str">
        <f t="shared" si="7"/>
        <v>0</v>
      </c>
      <c r="AF43" s="113" t="s">
        <v>35</v>
      </c>
      <c r="AG43" s="113" t="s">
        <v>35</v>
      </c>
      <c r="AH43" s="113" t="str">
        <f t="shared" si="8"/>
        <v>0</v>
      </c>
      <c r="AI43" s="113" t="s">
        <v>35</v>
      </c>
      <c r="AJ43" s="113" t="s">
        <v>35</v>
      </c>
      <c r="AK43" s="113" t="str">
        <f t="shared" si="9"/>
        <v>0</v>
      </c>
      <c r="AL43" s="113" t="s">
        <v>35</v>
      </c>
      <c r="AM43" s="113" t="s">
        <v>35</v>
      </c>
      <c r="AN43" s="113" t="str">
        <f t="shared" si="10"/>
        <v>0</v>
      </c>
      <c r="AO43" s="113" t="s">
        <v>35</v>
      </c>
      <c r="AP43" s="113" t="s">
        <v>35</v>
      </c>
      <c r="AQ43" s="113" t="str">
        <f t="shared" si="11"/>
        <v>0</v>
      </c>
      <c r="AR43" s="113">
        <v>1</v>
      </c>
      <c r="AS43" s="113">
        <v>4</v>
      </c>
      <c r="AT43" s="113">
        <f t="shared" si="12"/>
        <v>5</v>
      </c>
      <c r="AU43" s="113" t="s">
        <v>35</v>
      </c>
      <c r="AV43" s="113" t="s">
        <v>35</v>
      </c>
      <c r="AW43" s="113" t="str">
        <f t="shared" si="13"/>
        <v>0</v>
      </c>
      <c r="AX43" s="113" t="s">
        <v>35</v>
      </c>
      <c r="AY43" s="113" t="s">
        <v>35</v>
      </c>
      <c r="AZ43" s="113" t="str">
        <f t="shared" si="14"/>
        <v>0</v>
      </c>
      <c r="BA43" s="113">
        <v>1</v>
      </c>
      <c r="BB43" s="113">
        <v>3</v>
      </c>
      <c r="BC43" s="113">
        <f t="shared" si="15"/>
        <v>4</v>
      </c>
      <c r="BD43" s="113" t="s">
        <v>35</v>
      </c>
      <c r="BE43" s="113" t="s">
        <v>35</v>
      </c>
      <c r="BF43" s="113" t="str">
        <f t="shared" si="16"/>
        <v>0</v>
      </c>
      <c r="BG43" s="113" t="s">
        <v>35</v>
      </c>
      <c r="BH43" s="113" t="s">
        <v>35</v>
      </c>
      <c r="BI43" s="113" t="str">
        <f t="shared" si="17"/>
        <v>0</v>
      </c>
      <c r="BJ43" s="113" t="s">
        <v>35</v>
      </c>
      <c r="BK43" s="113" t="s">
        <v>35</v>
      </c>
      <c r="BL43" s="113" t="str">
        <f t="shared" si="18"/>
        <v>0</v>
      </c>
      <c r="BM43" s="113" t="s">
        <v>35</v>
      </c>
      <c r="BN43" s="113" t="s">
        <v>35</v>
      </c>
      <c r="BO43" s="113" t="str">
        <f t="shared" si="19"/>
        <v>0</v>
      </c>
      <c r="BP43" s="113" t="s">
        <v>35</v>
      </c>
      <c r="BQ43" s="113" t="s">
        <v>35</v>
      </c>
      <c r="BR43" s="113" t="str">
        <f t="shared" si="20"/>
        <v>0</v>
      </c>
      <c r="BS43" s="113" t="s">
        <v>35</v>
      </c>
      <c r="BT43" s="113" t="s">
        <v>35</v>
      </c>
      <c r="BU43" s="113" t="str">
        <f t="shared" si="21"/>
        <v>0</v>
      </c>
      <c r="BV43" s="113" t="s">
        <v>35</v>
      </c>
      <c r="BW43" s="113" t="s">
        <v>35</v>
      </c>
      <c r="BX43" s="113" t="str">
        <f t="shared" si="22"/>
        <v>0</v>
      </c>
      <c r="BY43" s="113" t="s">
        <v>35</v>
      </c>
      <c r="BZ43" s="113" t="s">
        <v>35</v>
      </c>
      <c r="CA43" s="113" t="str">
        <f t="shared" si="23"/>
        <v>0</v>
      </c>
      <c r="CB43" s="113" t="s">
        <v>35</v>
      </c>
      <c r="CC43" s="113" t="s">
        <v>35</v>
      </c>
      <c r="CD43" s="113" t="str">
        <f t="shared" si="24"/>
        <v>0</v>
      </c>
      <c r="CE43" s="113" t="s">
        <v>35</v>
      </c>
      <c r="CF43" s="113" t="s">
        <v>35</v>
      </c>
      <c r="CG43" s="113" t="str">
        <f t="shared" si="25"/>
        <v>0</v>
      </c>
      <c r="CH43" s="113" t="s">
        <v>35</v>
      </c>
      <c r="CI43" s="113" t="s">
        <v>35</v>
      </c>
      <c r="CJ43" s="113" t="str">
        <f t="shared" si="26"/>
        <v>0</v>
      </c>
      <c r="CK43" s="113" t="s">
        <v>35</v>
      </c>
      <c r="CL43" s="113" t="s">
        <v>35</v>
      </c>
      <c r="CM43" s="113" t="str">
        <f t="shared" si="27"/>
        <v>0</v>
      </c>
      <c r="CN43" s="113" t="s">
        <v>35</v>
      </c>
      <c r="CO43" s="113">
        <v>2</v>
      </c>
      <c r="CP43" s="113">
        <f t="shared" si="28"/>
        <v>2</v>
      </c>
      <c r="CQ43" s="113">
        <v>7</v>
      </c>
      <c r="CR43" s="113">
        <v>28</v>
      </c>
      <c r="CS43" s="113">
        <f t="shared" si="29"/>
        <v>35</v>
      </c>
      <c r="CT43" s="6"/>
      <c r="CU43" s="6"/>
      <c r="CV43" s="6"/>
      <c r="CW43" s="6"/>
      <c r="CX43" s="6"/>
      <c r="CY43" s="6"/>
      <c r="CZ43" s="6"/>
      <c r="DA43" s="6"/>
    </row>
    <row r="44" spans="1:105" s="17" customFormat="1" ht="3.75" customHeight="1">
      <c r="A44" s="35"/>
      <c r="B44" s="43"/>
      <c r="C44" s="29"/>
      <c r="D44" s="39"/>
      <c r="E44" s="27"/>
      <c r="F44" s="27"/>
      <c r="G44" s="6"/>
      <c r="H44" s="6"/>
      <c r="I44" s="6"/>
      <c r="J44" s="113" t="str">
        <f t="shared" si="0"/>
        <v>0</v>
      </c>
      <c r="K44" s="6"/>
      <c r="L44" s="6"/>
      <c r="M44" s="113" t="str">
        <f t="shared" si="1"/>
        <v>0</v>
      </c>
      <c r="N44" s="6"/>
      <c r="O44" s="6"/>
      <c r="P44" s="113" t="str">
        <f t="shared" si="2"/>
        <v>0</v>
      </c>
      <c r="Q44" s="6"/>
      <c r="R44" s="6"/>
      <c r="S44" s="113" t="str">
        <f t="shared" si="3"/>
        <v>0</v>
      </c>
      <c r="T44" s="6"/>
      <c r="U44" s="6"/>
      <c r="V44" s="113" t="str">
        <f t="shared" si="4"/>
        <v>0</v>
      </c>
      <c r="W44" s="6"/>
      <c r="X44" s="6"/>
      <c r="Y44" s="113" t="str">
        <f t="shared" si="5"/>
        <v>0</v>
      </c>
      <c r="Z44" s="6"/>
      <c r="AA44" s="6"/>
      <c r="AB44" s="113" t="str">
        <f t="shared" si="6"/>
        <v>0</v>
      </c>
      <c r="AC44" s="6"/>
      <c r="AD44" s="6"/>
      <c r="AE44" s="113" t="str">
        <f t="shared" si="7"/>
        <v>0</v>
      </c>
      <c r="AF44" s="6"/>
      <c r="AG44" s="6"/>
      <c r="AH44" s="113" t="str">
        <f t="shared" si="8"/>
        <v>0</v>
      </c>
      <c r="AI44" s="6"/>
      <c r="AJ44" s="6"/>
      <c r="AK44" s="113" t="str">
        <f t="shared" si="9"/>
        <v>0</v>
      </c>
      <c r="AL44" s="6"/>
      <c r="AM44" s="6"/>
      <c r="AN44" s="113" t="str">
        <f t="shared" si="10"/>
        <v>0</v>
      </c>
      <c r="AO44" s="6"/>
      <c r="AP44" s="6"/>
      <c r="AQ44" s="113" t="str">
        <f t="shared" si="11"/>
        <v>0</v>
      </c>
      <c r="AR44" s="6"/>
      <c r="AS44" s="6"/>
      <c r="AT44" s="113" t="str">
        <f t="shared" si="12"/>
        <v>0</v>
      </c>
      <c r="AU44" s="6"/>
      <c r="AV44" s="6"/>
      <c r="AW44" s="113" t="str">
        <f t="shared" si="13"/>
        <v>0</v>
      </c>
      <c r="AX44" s="6"/>
      <c r="AY44" s="6"/>
      <c r="AZ44" s="113" t="str">
        <f t="shared" si="14"/>
        <v>0</v>
      </c>
      <c r="BA44" s="6"/>
      <c r="BB44" s="6"/>
      <c r="BC44" s="113" t="str">
        <f t="shared" si="15"/>
        <v>0</v>
      </c>
      <c r="BD44" s="6"/>
      <c r="BE44" s="6"/>
      <c r="BF44" s="113" t="str">
        <f t="shared" si="16"/>
        <v>0</v>
      </c>
      <c r="BG44" s="6"/>
      <c r="BH44" s="6"/>
      <c r="BI44" s="113" t="str">
        <f t="shared" si="17"/>
        <v>0</v>
      </c>
      <c r="BJ44" s="6"/>
      <c r="BK44" s="6"/>
      <c r="BL44" s="113" t="str">
        <f t="shared" si="18"/>
        <v>0</v>
      </c>
      <c r="BM44" s="6"/>
      <c r="BN44" s="6"/>
      <c r="BO44" s="113" t="str">
        <f t="shared" si="19"/>
        <v>0</v>
      </c>
      <c r="BP44" s="6"/>
      <c r="BQ44" s="6"/>
      <c r="BR44" s="113" t="str">
        <f t="shared" si="20"/>
        <v>0</v>
      </c>
      <c r="BS44" s="6"/>
      <c r="BT44" s="6"/>
      <c r="BU44" s="113" t="str">
        <f t="shared" si="21"/>
        <v>0</v>
      </c>
      <c r="BV44" s="6"/>
      <c r="BW44" s="6"/>
      <c r="BX44" s="113" t="str">
        <f t="shared" si="22"/>
        <v>0</v>
      </c>
      <c r="BY44" s="6"/>
      <c r="BZ44" s="6"/>
      <c r="CA44" s="113" t="str">
        <f t="shared" si="23"/>
        <v>0</v>
      </c>
      <c r="CB44" s="6"/>
      <c r="CC44" s="6"/>
      <c r="CD44" s="113" t="str">
        <f t="shared" si="24"/>
        <v>0</v>
      </c>
      <c r="CE44" s="6"/>
      <c r="CF44" s="6"/>
      <c r="CG44" s="113" t="str">
        <f t="shared" si="25"/>
        <v>0</v>
      </c>
      <c r="CH44" s="6"/>
      <c r="CI44" s="6"/>
      <c r="CJ44" s="113" t="str">
        <f t="shared" si="26"/>
        <v>0</v>
      </c>
      <c r="CK44" s="6"/>
      <c r="CL44" s="6"/>
      <c r="CM44" s="113" t="str">
        <f t="shared" si="27"/>
        <v>0</v>
      </c>
      <c r="CN44" s="6"/>
      <c r="CP44" s="113" t="str">
        <f t="shared" si="28"/>
        <v>0</v>
      </c>
      <c r="CS44" s="113" t="str">
        <f t="shared" si="29"/>
        <v>0</v>
      </c>
    </row>
    <row r="45" spans="1:105" s="155" customFormat="1" ht="14.3">
      <c r="A45" s="65" t="s">
        <v>65</v>
      </c>
      <c r="B45" s="41"/>
      <c r="C45" s="164"/>
      <c r="D45" s="165"/>
      <c r="E45" s="164"/>
      <c r="F45" s="164"/>
      <c r="G45" s="175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</row>
    <row r="46" spans="1:105" s="17" customFormat="1" ht="3.75" customHeight="1">
      <c r="A46" s="35"/>
      <c r="B46" s="44"/>
      <c r="C46" s="35"/>
      <c r="D46" s="28"/>
      <c r="E46" s="27"/>
      <c r="F46" s="27"/>
      <c r="G46" s="6"/>
      <c r="H46" s="6"/>
      <c r="I46" s="6"/>
      <c r="J46" s="113" t="str">
        <f t="shared" si="0"/>
        <v>0</v>
      </c>
      <c r="K46" s="6"/>
      <c r="L46" s="6"/>
      <c r="M46" s="113" t="str">
        <f t="shared" si="1"/>
        <v>0</v>
      </c>
      <c r="N46" s="6"/>
      <c r="O46" s="6"/>
      <c r="P46" s="113" t="str">
        <f t="shared" si="2"/>
        <v>0</v>
      </c>
      <c r="Q46" s="6"/>
      <c r="R46" s="6"/>
      <c r="S46" s="113" t="str">
        <f t="shared" si="3"/>
        <v>0</v>
      </c>
      <c r="T46" s="46"/>
      <c r="U46" s="46"/>
      <c r="V46" s="113" t="str">
        <f t="shared" si="4"/>
        <v>0</v>
      </c>
      <c r="W46" s="6"/>
      <c r="X46" s="6"/>
      <c r="Y46" s="113" t="str">
        <f t="shared" si="5"/>
        <v>0</v>
      </c>
      <c r="Z46" s="6"/>
      <c r="AA46" s="6"/>
      <c r="AB46" s="113" t="str">
        <f t="shared" si="6"/>
        <v>0</v>
      </c>
      <c r="AC46" s="6"/>
      <c r="AD46" s="6"/>
      <c r="AE46" s="113" t="str">
        <f t="shared" si="7"/>
        <v>0</v>
      </c>
      <c r="AF46" s="46"/>
      <c r="AG46" s="46"/>
      <c r="AH46" s="113" t="str">
        <f t="shared" si="8"/>
        <v>0</v>
      </c>
      <c r="AI46" s="46"/>
      <c r="AJ46" s="46"/>
      <c r="AK46" s="113" t="str">
        <f t="shared" si="9"/>
        <v>0</v>
      </c>
      <c r="AL46" s="46"/>
      <c r="AM46" s="46"/>
      <c r="AN46" s="113" t="str">
        <f t="shared" si="10"/>
        <v>0</v>
      </c>
      <c r="AO46" s="6"/>
      <c r="AP46" s="6"/>
      <c r="AQ46" s="113" t="str">
        <f t="shared" si="11"/>
        <v>0</v>
      </c>
      <c r="AR46" s="6"/>
      <c r="AS46" s="6"/>
      <c r="AT46" s="113" t="str">
        <f t="shared" si="12"/>
        <v>0</v>
      </c>
      <c r="AU46" s="46"/>
      <c r="AV46" s="46"/>
      <c r="AW46" s="113" t="str">
        <f t="shared" si="13"/>
        <v>0</v>
      </c>
      <c r="AX46" s="6"/>
      <c r="AY46" s="6"/>
      <c r="AZ46" s="113" t="str">
        <f t="shared" si="14"/>
        <v>0</v>
      </c>
      <c r="BA46" s="184"/>
      <c r="BB46" s="184"/>
      <c r="BC46" s="113" t="str">
        <f t="shared" si="15"/>
        <v>0</v>
      </c>
      <c r="BD46" s="184"/>
      <c r="BE46" s="184"/>
      <c r="BF46" s="113" t="str">
        <f t="shared" si="16"/>
        <v>0</v>
      </c>
      <c r="BG46" s="46"/>
      <c r="BH46" s="46"/>
      <c r="BI46" s="113" t="str">
        <f t="shared" si="17"/>
        <v>0</v>
      </c>
      <c r="BJ46" s="184"/>
      <c r="BK46" s="184"/>
      <c r="BL46" s="113" t="str">
        <f t="shared" si="18"/>
        <v>0</v>
      </c>
      <c r="BM46" s="46"/>
      <c r="BN46" s="46"/>
      <c r="BO46" s="113" t="str">
        <f t="shared" si="19"/>
        <v>0</v>
      </c>
      <c r="BP46" s="184"/>
      <c r="BQ46" s="184"/>
      <c r="BR46" s="113" t="str">
        <f t="shared" si="20"/>
        <v>0</v>
      </c>
      <c r="BS46" s="46"/>
      <c r="BT46" s="46"/>
      <c r="BU46" s="113" t="str">
        <f t="shared" si="21"/>
        <v>0</v>
      </c>
      <c r="BV46" s="46"/>
      <c r="BW46" s="46"/>
      <c r="BX46" s="113" t="str">
        <f t="shared" si="22"/>
        <v>0</v>
      </c>
      <c r="BY46" s="6"/>
      <c r="BZ46" s="6"/>
      <c r="CA46" s="113" t="str">
        <f t="shared" si="23"/>
        <v>0</v>
      </c>
      <c r="CB46" s="6"/>
      <c r="CC46" s="6"/>
      <c r="CD46" s="113" t="str">
        <f t="shared" si="24"/>
        <v>0</v>
      </c>
      <c r="CE46" s="6"/>
      <c r="CF46" s="6"/>
      <c r="CG46" s="113" t="str">
        <f t="shared" si="25"/>
        <v>0</v>
      </c>
      <c r="CH46" s="6"/>
      <c r="CI46" s="6"/>
      <c r="CJ46" s="113" t="str">
        <f t="shared" si="26"/>
        <v>0</v>
      </c>
      <c r="CK46" s="6"/>
      <c r="CL46" s="6"/>
      <c r="CM46" s="113" t="str">
        <f t="shared" si="27"/>
        <v>0</v>
      </c>
      <c r="CN46" s="6"/>
      <c r="CP46" s="113" t="str">
        <f t="shared" si="28"/>
        <v>0</v>
      </c>
      <c r="CS46" s="113" t="str">
        <f t="shared" si="29"/>
        <v>0</v>
      </c>
    </row>
    <row r="47" spans="1:105" s="17" customFormat="1" ht="12.75" customHeight="1">
      <c r="A47" s="45">
        <v>1</v>
      </c>
      <c r="B47" s="26" t="s">
        <v>201</v>
      </c>
      <c r="C47" s="30">
        <v>53</v>
      </c>
      <c r="D47" s="26" t="s">
        <v>66</v>
      </c>
      <c r="E47" s="27">
        <v>13600</v>
      </c>
      <c r="F47" s="27">
        <v>1</v>
      </c>
      <c r="G47" s="6" t="s">
        <v>65</v>
      </c>
      <c r="H47" s="113">
        <v>1</v>
      </c>
      <c r="I47" s="113">
        <v>5</v>
      </c>
      <c r="J47" s="113">
        <f t="shared" si="0"/>
        <v>6</v>
      </c>
      <c r="K47" s="113" t="s">
        <v>35</v>
      </c>
      <c r="L47" s="113">
        <v>3</v>
      </c>
      <c r="M47" s="113">
        <f t="shared" si="1"/>
        <v>3</v>
      </c>
      <c r="N47" s="113" t="s">
        <v>35</v>
      </c>
      <c r="O47" s="113">
        <v>5</v>
      </c>
      <c r="P47" s="113">
        <f t="shared" si="2"/>
        <v>5</v>
      </c>
      <c r="Q47" s="113">
        <v>2</v>
      </c>
      <c r="R47" s="113">
        <v>6</v>
      </c>
      <c r="S47" s="113">
        <f t="shared" si="3"/>
        <v>8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 t="s">
        <v>35</v>
      </c>
      <c r="AA47" s="113">
        <v>5</v>
      </c>
      <c r="AB47" s="113">
        <f t="shared" si="6"/>
        <v>5</v>
      </c>
      <c r="AC47" s="113">
        <v>1</v>
      </c>
      <c r="AD47" s="113">
        <v>3</v>
      </c>
      <c r="AE47" s="113">
        <f t="shared" si="7"/>
        <v>4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 t="s">
        <v>35</v>
      </c>
      <c r="AM47" s="113" t="s">
        <v>35</v>
      </c>
      <c r="AN47" s="113" t="str">
        <f t="shared" si="10"/>
        <v>0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>
        <v>1</v>
      </c>
      <c r="BB47" s="113">
        <v>2</v>
      </c>
      <c r="BC47" s="113">
        <f t="shared" si="15"/>
        <v>3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 t="s">
        <v>35</v>
      </c>
      <c r="BR47" s="113" t="str">
        <f t="shared" si="20"/>
        <v>0</v>
      </c>
      <c r="BS47" s="113" t="s">
        <v>35</v>
      </c>
      <c r="BT47" s="113">
        <v>1</v>
      </c>
      <c r="BU47" s="113">
        <f t="shared" si="21"/>
        <v>1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 t="s">
        <v>35</v>
      </c>
      <c r="CO47" s="113">
        <v>1</v>
      </c>
      <c r="CP47" s="113">
        <f t="shared" si="28"/>
        <v>1</v>
      </c>
      <c r="CQ47" s="113">
        <v>5</v>
      </c>
      <c r="CR47" s="113">
        <v>31</v>
      </c>
      <c r="CS47" s="113">
        <f t="shared" si="29"/>
        <v>36</v>
      </c>
      <c r="CT47" s="6"/>
      <c r="CU47" s="6"/>
      <c r="CV47" s="6"/>
      <c r="CW47" s="6"/>
      <c r="CX47" s="6"/>
      <c r="CY47" s="6"/>
      <c r="CZ47" s="6"/>
      <c r="DA47" s="6"/>
    </row>
    <row r="48" spans="1:105" s="17" customFormat="1" ht="12.75" customHeight="1">
      <c r="A48" s="45">
        <v>1</v>
      </c>
      <c r="B48" s="26" t="s">
        <v>201</v>
      </c>
      <c r="C48" s="30">
        <v>62</v>
      </c>
      <c r="D48" s="26" t="s">
        <v>67</v>
      </c>
      <c r="E48" s="27">
        <v>15650</v>
      </c>
      <c r="F48" s="27">
        <v>1</v>
      </c>
      <c r="G48" s="6" t="s">
        <v>65</v>
      </c>
      <c r="H48" s="113" t="s">
        <v>35</v>
      </c>
      <c r="I48" s="113">
        <v>5</v>
      </c>
      <c r="J48" s="113">
        <f t="shared" si="0"/>
        <v>5</v>
      </c>
      <c r="K48" s="113" t="s">
        <v>35</v>
      </c>
      <c r="L48" s="113">
        <v>5</v>
      </c>
      <c r="M48" s="113">
        <f t="shared" si="1"/>
        <v>5</v>
      </c>
      <c r="N48" s="113">
        <v>2</v>
      </c>
      <c r="O48" s="113">
        <v>7</v>
      </c>
      <c r="P48" s="113">
        <f t="shared" si="2"/>
        <v>9</v>
      </c>
      <c r="Q48" s="113">
        <v>1</v>
      </c>
      <c r="R48" s="113">
        <v>9</v>
      </c>
      <c r="S48" s="113">
        <f t="shared" si="3"/>
        <v>10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>
        <v>2</v>
      </c>
      <c r="AA48" s="113">
        <v>2</v>
      </c>
      <c r="AB48" s="113">
        <f t="shared" si="6"/>
        <v>4</v>
      </c>
      <c r="AC48" s="113" t="s">
        <v>35</v>
      </c>
      <c r="AD48" s="113">
        <v>2</v>
      </c>
      <c r="AE48" s="113">
        <f t="shared" si="7"/>
        <v>2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 t="s">
        <v>35</v>
      </c>
      <c r="AN48" s="113" t="str">
        <f t="shared" si="10"/>
        <v>0</v>
      </c>
      <c r="AO48" s="113" t="s">
        <v>35</v>
      </c>
      <c r="AP48" s="113" t="s">
        <v>35</v>
      </c>
      <c r="AQ48" s="113" t="str">
        <f t="shared" si="11"/>
        <v>0</v>
      </c>
      <c r="AR48" s="113" t="s">
        <v>35</v>
      </c>
      <c r="AS48" s="113" t="s">
        <v>35</v>
      </c>
      <c r="AT48" s="113" t="str">
        <f t="shared" si="12"/>
        <v>0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>
        <v>2</v>
      </c>
      <c r="BB48" s="113">
        <v>2</v>
      </c>
      <c r="BC48" s="113">
        <f t="shared" si="15"/>
        <v>4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>
        <v>1</v>
      </c>
      <c r="BL48" s="113">
        <f t="shared" si="18"/>
        <v>1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 t="s">
        <v>35</v>
      </c>
      <c r="BR48" s="113" t="str">
        <f t="shared" si="20"/>
        <v>0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 t="s">
        <v>35</v>
      </c>
      <c r="CO48" s="113" t="s">
        <v>35</v>
      </c>
      <c r="CP48" s="113" t="str">
        <f t="shared" si="28"/>
        <v>0</v>
      </c>
      <c r="CQ48" s="113">
        <v>7</v>
      </c>
      <c r="CR48" s="113">
        <v>33</v>
      </c>
      <c r="CS48" s="113">
        <f t="shared" si="29"/>
        <v>40</v>
      </c>
      <c r="CT48" s="6"/>
      <c r="CU48" s="6"/>
      <c r="CV48" s="6"/>
      <c r="CW48" s="6"/>
      <c r="CX48" s="6"/>
      <c r="CY48" s="6"/>
      <c r="CZ48" s="6"/>
      <c r="DA48" s="6"/>
    </row>
    <row r="49" spans="1:105" s="17" customFormat="1" ht="12.75" customHeight="1">
      <c r="A49" s="45">
        <v>1</v>
      </c>
      <c r="B49" s="26" t="s">
        <v>201</v>
      </c>
      <c r="C49" s="30">
        <v>66</v>
      </c>
      <c r="D49" s="26" t="s">
        <v>68</v>
      </c>
      <c r="E49" s="27">
        <v>11800</v>
      </c>
      <c r="F49" s="27">
        <v>1</v>
      </c>
      <c r="G49" s="6" t="s">
        <v>65</v>
      </c>
      <c r="H49" s="113" t="s">
        <v>35</v>
      </c>
      <c r="I49" s="113">
        <v>7</v>
      </c>
      <c r="J49" s="113">
        <f t="shared" si="0"/>
        <v>7</v>
      </c>
      <c r="K49" s="113" t="s">
        <v>35</v>
      </c>
      <c r="L49" s="113">
        <v>4</v>
      </c>
      <c r="M49" s="113">
        <f t="shared" si="1"/>
        <v>4</v>
      </c>
      <c r="N49" s="113">
        <v>1</v>
      </c>
      <c r="O49" s="113">
        <v>1</v>
      </c>
      <c r="P49" s="113">
        <f t="shared" si="2"/>
        <v>2</v>
      </c>
      <c r="Q49" s="113" t="s">
        <v>35</v>
      </c>
      <c r="R49" s="113">
        <v>6</v>
      </c>
      <c r="S49" s="113">
        <f t="shared" si="3"/>
        <v>6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>
        <v>2</v>
      </c>
      <c r="AB49" s="113">
        <f t="shared" si="6"/>
        <v>2</v>
      </c>
      <c r="AC49" s="113" t="s">
        <v>35</v>
      </c>
      <c r="AD49" s="113">
        <v>4</v>
      </c>
      <c r="AE49" s="113">
        <f t="shared" si="7"/>
        <v>4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 t="s">
        <v>35</v>
      </c>
      <c r="AS49" s="113" t="s">
        <v>35</v>
      </c>
      <c r="AT49" s="113" t="str">
        <f t="shared" si="12"/>
        <v>0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 t="s">
        <v>35</v>
      </c>
      <c r="BB49" s="113" t="s">
        <v>35</v>
      </c>
      <c r="BC49" s="113" t="str">
        <f t="shared" si="15"/>
        <v>0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>
        <v>5</v>
      </c>
      <c r="CO49" s="113">
        <v>6</v>
      </c>
      <c r="CP49" s="113">
        <f t="shared" si="28"/>
        <v>11</v>
      </c>
      <c r="CQ49" s="113">
        <v>6</v>
      </c>
      <c r="CR49" s="113">
        <v>30</v>
      </c>
      <c r="CS49" s="113">
        <f t="shared" si="29"/>
        <v>36</v>
      </c>
      <c r="CT49" s="6"/>
      <c r="CU49" s="6"/>
      <c r="CV49" s="6"/>
      <c r="CW49" s="6"/>
      <c r="CX49" s="6"/>
      <c r="CY49" s="6"/>
      <c r="CZ49" s="6"/>
      <c r="DA49" s="6"/>
    </row>
    <row r="50" spans="1:105" s="17" customFormat="1" ht="12.75" customHeight="1">
      <c r="A50" s="45">
        <v>1</v>
      </c>
      <c r="B50" s="26" t="s">
        <v>201</v>
      </c>
      <c r="C50" s="30">
        <v>131</v>
      </c>
      <c r="D50" s="26" t="s">
        <v>69</v>
      </c>
      <c r="E50" s="27">
        <v>15540</v>
      </c>
      <c r="F50" s="27">
        <v>1</v>
      </c>
      <c r="G50" s="6" t="s">
        <v>65</v>
      </c>
      <c r="H50" s="113">
        <v>1</v>
      </c>
      <c r="I50" s="113">
        <v>6</v>
      </c>
      <c r="J50" s="113">
        <f t="shared" si="0"/>
        <v>7</v>
      </c>
      <c r="K50" s="113">
        <v>1</v>
      </c>
      <c r="L50" s="113">
        <v>6</v>
      </c>
      <c r="M50" s="113">
        <f t="shared" si="1"/>
        <v>7</v>
      </c>
      <c r="N50" s="113">
        <v>2</v>
      </c>
      <c r="O50" s="113">
        <v>7</v>
      </c>
      <c r="P50" s="113">
        <f t="shared" si="2"/>
        <v>9</v>
      </c>
      <c r="Q50" s="113" t="s">
        <v>35</v>
      </c>
      <c r="R50" s="113">
        <v>5</v>
      </c>
      <c r="S50" s="113">
        <f t="shared" si="3"/>
        <v>5</v>
      </c>
      <c r="T50" s="113" t="s">
        <v>35</v>
      </c>
      <c r="U50" s="113" t="s">
        <v>35</v>
      </c>
      <c r="V50" s="113" t="str">
        <f t="shared" si="4"/>
        <v>0</v>
      </c>
      <c r="W50" s="113" t="s">
        <v>35</v>
      </c>
      <c r="X50" s="113" t="s">
        <v>35</v>
      </c>
      <c r="Y50" s="113" t="str">
        <f t="shared" si="5"/>
        <v>0</v>
      </c>
      <c r="Z50" s="113" t="s">
        <v>35</v>
      </c>
      <c r="AA50" s="113" t="s">
        <v>35</v>
      </c>
      <c r="AB50" s="113" t="str">
        <f t="shared" si="6"/>
        <v>0</v>
      </c>
      <c r="AC50" s="113" t="s">
        <v>35</v>
      </c>
      <c r="AD50" s="113">
        <v>3</v>
      </c>
      <c r="AE50" s="113">
        <f t="shared" si="7"/>
        <v>3</v>
      </c>
      <c r="AF50" s="113" t="s">
        <v>35</v>
      </c>
      <c r="AG50" s="113" t="s">
        <v>35</v>
      </c>
      <c r="AH50" s="113" t="str">
        <f t="shared" si="8"/>
        <v>0</v>
      </c>
      <c r="AI50" s="113" t="s">
        <v>35</v>
      </c>
      <c r="AJ50" s="113" t="s">
        <v>35</v>
      </c>
      <c r="AK50" s="113" t="str">
        <f t="shared" si="9"/>
        <v>0</v>
      </c>
      <c r="AL50" s="113" t="s">
        <v>35</v>
      </c>
      <c r="AM50" s="113" t="s">
        <v>35</v>
      </c>
      <c r="AN50" s="113" t="str">
        <f t="shared" si="10"/>
        <v>0</v>
      </c>
      <c r="AO50" s="113" t="s">
        <v>35</v>
      </c>
      <c r="AP50" s="113" t="s">
        <v>35</v>
      </c>
      <c r="AQ50" s="113" t="str">
        <f t="shared" si="11"/>
        <v>0</v>
      </c>
      <c r="AR50" s="113" t="s">
        <v>35</v>
      </c>
      <c r="AS50" s="113" t="s">
        <v>35</v>
      </c>
      <c r="AT50" s="113" t="str">
        <f t="shared" si="12"/>
        <v>0</v>
      </c>
      <c r="AU50" s="113" t="s">
        <v>35</v>
      </c>
      <c r="AV50" s="113" t="s">
        <v>35</v>
      </c>
      <c r="AW50" s="113" t="str">
        <f t="shared" si="13"/>
        <v>0</v>
      </c>
      <c r="AX50" s="113" t="s">
        <v>35</v>
      </c>
      <c r="AY50" s="113" t="s">
        <v>35</v>
      </c>
      <c r="AZ50" s="113" t="str">
        <f t="shared" si="14"/>
        <v>0</v>
      </c>
      <c r="BA50" s="113">
        <v>1</v>
      </c>
      <c r="BB50" s="113">
        <v>1</v>
      </c>
      <c r="BC50" s="113">
        <f t="shared" si="15"/>
        <v>2</v>
      </c>
      <c r="BD50" s="113" t="s">
        <v>35</v>
      </c>
      <c r="BE50" s="113" t="s">
        <v>35</v>
      </c>
      <c r="BF50" s="113" t="str">
        <f t="shared" si="16"/>
        <v>0</v>
      </c>
      <c r="BG50" s="113" t="s">
        <v>35</v>
      </c>
      <c r="BH50" s="113" t="s">
        <v>35</v>
      </c>
      <c r="BI50" s="113" t="str">
        <f t="shared" si="17"/>
        <v>0</v>
      </c>
      <c r="BJ50" s="113" t="s">
        <v>35</v>
      </c>
      <c r="BK50" s="113" t="s">
        <v>35</v>
      </c>
      <c r="BL50" s="113" t="str">
        <f t="shared" si="18"/>
        <v>0</v>
      </c>
      <c r="BM50" s="113" t="s">
        <v>35</v>
      </c>
      <c r="BN50" s="113" t="s">
        <v>35</v>
      </c>
      <c r="BO50" s="113" t="str">
        <f t="shared" si="19"/>
        <v>0</v>
      </c>
      <c r="BP50" s="113" t="s">
        <v>35</v>
      </c>
      <c r="BQ50" s="113" t="s">
        <v>35</v>
      </c>
      <c r="BR50" s="113" t="str">
        <f t="shared" si="20"/>
        <v>0</v>
      </c>
      <c r="BS50" s="113" t="s">
        <v>35</v>
      </c>
      <c r="BT50" s="113" t="s">
        <v>35</v>
      </c>
      <c r="BU50" s="113" t="str">
        <f t="shared" si="21"/>
        <v>0</v>
      </c>
      <c r="BV50" s="113" t="s">
        <v>35</v>
      </c>
      <c r="BW50" s="113" t="s">
        <v>35</v>
      </c>
      <c r="BX50" s="113" t="str">
        <f t="shared" si="22"/>
        <v>0</v>
      </c>
      <c r="BY50" s="113" t="s">
        <v>35</v>
      </c>
      <c r="BZ50" s="113" t="s">
        <v>35</v>
      </c>
      <c r="CA50" s="113" t="str">
        <f t="shared" si="23"/>
        <v>0</v>
      </c>
      <c r="CB50" s="113" t="s">
        <v>35</v>
      </c>
      <c r="CC50" s="113" t="s">
        <v>35</v>
      </c>
      <c r="CD50" s="113" t="str">
        <f t="shared" si="24"/>
        <v>0</v>
      </c>
      <c r="CE50" s="113" t="s">
        <v>35</v>
      </c>
      <c r="CF50" s="113" t="s">
        <v>35</v>
      </c>
      <c r="CG50" s="113" t="str">
        <f t="shared" si="25"/>
        <v>0</v>
      </c>
      <c r="CH50" s="113" t="s">
        <v>35</v>
      </c>
      <c r="CI50" s="113" t="s">
        <v>35</v>
      </c>
      <c r="CJ50" s="113" t="str">
        <f t="shared" si="26"/>
        <v>0</v>
      </c>
      <c r="CK50" s="113" t="s">
        <v>35</v>
      </c>
      <c r="CL50" s="113" t="s">
        <v>35</v>
      </c>
      <c r="CM50" s="113" t="str">
        <f t="shared" si="27"/>
        <v>0</v>
      </c>
      <c r="CN50" s="113">
        <v>2</v>
      </c>
      <c r="CO50" s="113">
        <v>1</v>
      </c>
      <c r="CP50" s="113">
        <f t="shared" si="28"/>
        <v>3</v>
      </c>
      <c r="CQ50" s="113">
        <v>7</v>
      </c>
      <c r="CR50" s="113">
        <v>29</v>
      </c>
      <c r="CS50" s="113">
        <f t="shared" si="29"/>
        <v>36</v>
      </c>
      <c r="CT50" s="6"/>
      <c r="CU50" s="6"/>
      <c r="CV50" s="6"/>
      <c r="CW50" s="6"/>
      <c r="CX50" s="6"/>
      <c r="CY50" s="6"/>
      <c r="CZ50" s="6"/>
      <c r="DA50" s="6"/>
    </row>
    <row r="51" spans="1:105" s="17" customFormat="1" ht="12.75" customHeight="1">
      <c r="A51" s="45">
        <v>1</v>
      </c>
      <c r="B51" s="26" t="s">
        <v>201</v>
      </c>
      <c r="C51" s="30">
        <v>142</v>
      </c>
      <c r="D51" s="26" t="s">
        <v>70</v>
      </c>
      <c r="E51" s="27">
        <v>19300</v>
      </c>
      <c r="F51" s="27">
        <v>1</v>
      </c>
      <c r="G51" s="6" t="s">
        <v>65</v>
      </c>
      <c r="H51" s="113">
        <v>1</v>
      </c>
      <c r="I51" s="113">
        <v>8</v>
      </c>
      <c r="J51" s="113">
        <f t="shared" si="0"/>
        <v>9</v>
      </c>
      <c r="K51" s="113">
        <v>1</v>
      </c>
      <c r="L51" s="113">
        <v>6</v>
      </c>
      <c r="M51" s="113">
        <f t="shared" si="1"/>
        <v>7</v>
      </c>
      <c r="N51" s="113">
        <v>5</v>
      </c>
      <c r="O51" s="113">
        <v>1</v>
      </c>
      <c r="P51" s="113">
        <f t="shared" si="2"/>
        <v>6</v>
      </c>
      <c r="Q51" s="113">
        <v>1</v>
      </c>
      <c r="R51" s="113">
        <v>7</v>
      </c>
      <c r="S51" s="113">
        <f t="shared" si="3"/>
        <v>8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>
        <v>2</v>
      </c>
      <c r="AA51" s="113">
        <v>3</v>
      </c>
      <c r="AB51" s="113">
        <f t="shared" si="6"/>
        <v>5</v>
      </c>
      <c r="AC51" s="113" t="s">
        <v>35</v>
      </c>
      <c r="AD51" s="113">
        <v>4</v>
      </c>
      <c r="AE51" s="113">
        <f t="shared" si="7"/>
        <v>4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 t="s">
        <v>35</v>
      </c>
      <c r="AM51" s="113" t="s">
        <v>35</v>
      </c>
      <c r="AN51" s="113" t="str">
        <f t="shared" si="10"/>
        <v>0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 t="s">
        <v>35</v>
      </c>
      <c r="AT51" s="113" t="str">
        <f t="shared" si="12"/>
        <v>0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 t="s">
        <v>35</v>
      </c>
      <c r="BB51" s="113">
        <v>4</v>
      </c>
      <c r="BC51" s="113">
        <f t="shared" si="15"/>
        <v>4</v>
      </c>
      <c r="BD51" s="113" t="s">
        <v>35</v>
      </c>
      <c r="BE51" s="113" t="s">
        <v>35</v>
      </c>
      <c r="BF51" s="113" t="str">
        <f t="shared" si="16"/>
        <v>0</v>
      </c>
      <c r="BG51" s="113" t="s">
        <v>35</v>
      </c>
      <c r="BH51" s="113" t="s">
        <v>35</v>
      </c>
      <c r="BI51" s="113" t="str">
        <f t="shared" si="17"/>
        <v>0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 t="s">
        <v>35</v>
      </c>
      <c r="BR51" s="113" t="str">
        <f t="shared" si="20"/>
        <v>0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 t="s">
        <v>35</v>
      </c>
      <c r="CO51" s="113">
        <v>2</v>
      </c>
      <c r="CP51" s="113">
        <f t="shared" si="28"/>
        <v>2</v>
      </c>
      <c r="CQ51" s="113">
        <v>10</v>
      </c>
      <c r="CR51" s="113">
        <v>35</v>
      </c>
      <c r="CS51" s="113">
        <f t="shared" si="29"/>
        <v>45</v>
      </c>
      <c r="CT51" s="6"/>
      <c r="CU51" s="6"/>
      <c r="CV51" s="6"/>
      <c r="CW51" s="6"/>
      <c r="CX51" s="6"/>
      <c r="CY51" s="6"/>
      <c r="CZ51" s="6"/>
      <c r="DA51" s="6"/>
    </row>
    <row r="52" spans="1:105" s="17" customFormat="1" ht="12.75" customHeight="1">
      <c r="A52" s="45">
        <v>1</v>
      </c>
      <c r="B52" s="26" t="s">
        <v>201</v>
      </c>
      <c r="C52" s="30">
        <v>174</v>
      </c>
      <c r="D52" s="26" t="s">
        <v>71</v>
      </c>
      <c r="E52" s="27">
        <v>14650</v>
      </c>
      <c r="F52" s="27">
        <v>1</v>
      </c>
      <c r="G52" s="6" t="s">
        <v>65</v>
      </c>
      <c r="H52" s="113">
        <v>1</v>
      </c>
      <c r="I52" s="113">
        <v>6</v>
      </c>
      <c r="J52" s="113">
        <f t="shared" si="0"/>
        <v>7</v>
      </c>
      <c r="K52" s="113">
        <v>1</v>
      </c>
      <c r="L52" s="113">
        <v>2</v>
      </c>
      <c r="M52" s="113">
        <f t="shared" si="1"/>
        <v>3</v>
      </c>
      <c r="N52" s="113">
        <v>4</v>
      </c>
      <c r="O52" s="113">
        <v>4</v>
      </c>
      <c r="P52" s="113">
        <f t="shared" si="2"/>
        <v>8</v>
      </c>
      <c r="Q52" s="113" t="s">
        <v>35</v>
      </c>
      <c r="R52" s="113">
        <v>8</v>
      </c>
      <c r="S52" s="113">
        <f t="shared" si="3"/>
        <v>8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>
        <v>1</v>
      </c>
      <c r="AA52" s="113">
        <v>1</v>
      </c>
      <c r="AB52" s="113">
        <f t="shared" si="6"/>
        <v>2</v>
      </c>
      <c r="AC52" s="113">
        <v>1</v>
      </c>
      <c r="AD52" s="113">
        <v>2</v>
      </c>
      <c r="AE52" s="113">
        <f t="shared" si="7"/>
        <v>3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 t="s">
        <v>35</v>
      </c>
      <c r="AM52" s="113" t="s">
        <v>35</v>
      </c>
      <c r="AN52" s="113" t="str">
        <f t="shared" si="10"/>
        <v>0</v>
      </c>
      <c r="AO52" s="113" t="s">
        <v>35</v>
      </c>
      <c r="AP52" s="113" t="s">
        <v>35</v>
      </c>
      <c r="AQ52" s="113" t="str">
        <f t="shared" si="11"/>
        <v>0</v>
      </c>
      <c r="AR52" s="113" t="s">
        <v>35</v>
      </c>
      <c r="AS52" s="113" t="s">
        <v>35</v>
      </c>
      <c r="AT52" s="113" t="str">
        <f t="shared" si="12"/>
        <v>0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 t="s">
        <v>35</v>
      </c>
      <c r="BB52" s="113">
        <v>3</v>
      </c>
      <c r="BC52" s="113">
        <f t="shared" si="15"/>
        <v>3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>
        <v>2</v>
      </c>
      <c r="BL52" s="113">
        <f t="shared" si="18"/>
        <v>2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 t="s">
        <v>35</v>
      </c>
      <c r="BR52" s="113" t="str">
        <f t="shared" si="20"/>
        <v>0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 t="s">
        <v>35</v>
      </c>
      <c r="CA52" s="113" t="str">
        <f t="shared" si="23"/>
        <v>0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 t="s">
        <v>35</v>
      </c>
      <c r="CO52" s="113" t="s">
        <v>35</v>
      </c>
      <c r="CP52" s="113" t="str">
        <f t="shared" si="28"/>
        <v>0</v>
      </c>
      <c r="CQ52" s="113">
        <v>8</v>
      </c>
      <c r="CR52" s="113">
        <v>28</v>
      </c>
      <c r="CS52" s="113">
        <f t="shared" si="29"/>
        <v>36</v>
      </c>
      <c r="CT52" s="6"/>
      <c r="CU52" s="6"/>
      <c r="CV52" s="6"/>
      <c r="CW52" s="6"/>
      <c r="CX52" s="6"/>
      <c r="CY52" s="6"/>
      <c r="CZ52" s="6"/>
      <c r="DA52" s="6"/>
    </row>
    <row r="53" spans="1:105" s="17" customFormat="1" ht="12.75" customHeight="1">
      <c r="A53" s="45">
        <v>1</v>
      </c>
      <c r="B53" s="26" t="s">
        <v>201</v>
      </c>
      <c r="C53" s="30">
        <v>247</v>
      </c>
      <c r="D53" s="26" t="s">
        <v>72</v>
      </c>
      <c r="E53" s="27">
        <v>13200</v>
      </c>
      <c r="F53" s="27">
        <v>1</v>
      </c>
      <c r="G53" s="6" t="s">
        <v>65</v>
      </c>
      <c r="H53" s="113" t="s">
        <v>35</v>
      </c>
      <c r="I53" s="113">
        <v>6</v>
      </c>
      <c r="J53" s="113">
        <f t="shared" si="0"/>
        <v>6</v>
      </c>
      <c r="K53" s="113">
        <v>1</v>
      </c>
      <c r="L53" s="113">
        <v>4</v>
      </c>
      <c r="M53" s="113">
        <f t="shared" si="1"/>
        <v>5</v>
      </c>
      <c r="N53" s="113">
        <v>3</v>
      </c>
      <c r="O53" s="113">
        <v>7</v>
      </c>
      <c r="P53" s="113">
        <f t="shared" si="2"/>
        <v>10</v>
      </c>
      <c r="Q53" s="113">
        <v>1</v>
      </c>
      <c r="R53" s="113">
        <v>6</v>
      </c>
      <c r="S53" s="113">
        <f t="shared" si="3"/>
        <v>7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>
        <v>1</v>
      </c>
      <c r="AB53" s="113">
        <f t="shared" si="6"/>
        <v>1</v>
      </c>
      <c r="AC53" s="113" t="s">
        <v>35</v>
      </c>
      <c r="AD53" s="113">
        <v>2</v>
      </c>
      <c r="AE53" s="113">
        <f t="shared" si="7"/>
        <v>2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 t="s">
        <v>35</v>
      </c>
      <c r="AS53" s="113" t="s">
        <v>35</v>
      </c>
      <c r="AT53" s="113" t="str">
        <f t="shared" si="12"/>
        <v>0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 t="s">
        <v>35</v>
      </c>
      <c r="BB53" s="113">
        <v>2</v>
      </c>
      <c r="BC53" s="113">
        <f t="shared" si="15"/>
        <v>2</v>
      </c>
      <c r="BD53" s="113" t="s">
        <v>35</v>
      </c>
      <c r="BE53" s="113" t="s">
        <v>35</v>
      </c>
      <c r="BF53" s="113" t="str">
        <f t="shared" si="16"/>
        <v>0</v>
      </c>
      <c r="BG53" s="113" t="s">
        <v>35</v>
      </c>
      <c r="BH53" s="113" t="s">
        <v>35</v>
      </c>
      <c r="BI53" s="113" t="str">
        <f t="shared" si="17"/>
        <v>0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 t="s">
        <v>35</v>
      </c>
      <c r="BZ53" s="113" t="s">
        <v>35</v>
      </c>
      <c r="CA53" s="113" t="str">
        <f t="shared" si="23"/>
        <v>0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>
        <v>2</v>
      </c>
      <c r="CO53" s="113">
        <v>1</v>
      </c>
      <c r="CP53" s="113">
        <f t="shared" si="28"/>
        <v>3</v>
      </c>
      <c r="CQ53" s="113">
        <v>7</v>
      </c>
      <c r="CR53" s="113">
        <v>29</v>
      </c>
      <c r="CS53" s="113">
        <f t="shared" si="29"/>
        <v>36</v>
      </c>
      <c r="CT53" s="6"/>
      <c r="CU53" s="6"/>
      <c r="CV53" s="6"/>
      <c r="CW53" s="6"/>
      <c r="CX53" s="6"/>
      <c r="CY53" s="6"/>
      <c r="CZ53" s="6"/>
      <c r="DA53" s="6"/>
    </row>
    <row r="54" spans="1:105" s="183" customFormat="1" ht="12.75" customHeight="1">
      <c r="A54" s="45">
        <v>2</v>
      </c>
      <c r="B54" s="26" t="s">
        <v>202</v>
      </c>
      <c r="C54" s="30">
        <v>329</v>
      </c>
      <c r="D54" s="26" t="s">
        <v>73</v>
      </c>
      <c r="E54" s="27">
        <v>14390</v>
      </c>
      <c r="F54" s="27">
        <v>1</v>
      </c>
      <c r="G54" s="6" t="s">
        <v>65</v>
      </c>
      <c r="H54" s="113">
        <v>2</v>
      </c>
      <c r="I54" s="113">
        <v>9</v>
      </c>
      <c r="J54" s="113">
        <f t="shared" si="0"/>
        <v>11</v>
      </c>
      <c r="K54" s="113" t="s">
        <v>35</v>
      </c>
      <c r="L54" s="113" t="s">
        <v>35</v>
      </c>
      <c r="M54" s="113" t="str">
        <f t="shared" si="1"/>
        <v>0</v>
      </c>
      <c r="N54" s="113">
        <v>3</v>
      </c>
      <c r="O54" s="113">
        <v>12</v>
      </c>
      <c r="P54" s="113">
        <f t="shared" si="2"/>
        <v>15</v>
      </c>
      <c r="Q54" s="113">
        <v>1</v>
      </c>
      <c r="R54" s="113">
        <v>8</v>
      </c>
      <c r="S54" s="113">
        <f t="shared" si="3"/>
        <v>9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 t="s">
        <v>35</v>
      </c>
      <c r="AD54" s="113">
        <v>1</v>
      </c>
      <c r="AE54" s="113">
        <f t="shared" si="7"/>
        <v>1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 t="s">
        <v>35</v>
      </c>
      <c r="AS54" s="113" t="s">
        <v>35</v>
      </c>
      <c r="AT54" s="113" t="str">
        <f t="shared" si="12"/>
        <v>0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>
        <v>1</v>
      </c>
      <c r="BB54" s="113">
        <v>2</v>
      </c>
      <c r="BC54" s="113">
        <f t="shared" si="15"/>
        <v>3</v>
      </c>
      <c r="BD54" s="113" t="s">
        <v>35</v>
      </c>
      <c r="BE54" s="113" t="s">
        <v>35</v>
      </c>
      <c r="BF54" s="113" t="str">
        <f t="shared" si="16"/>
        <v>0</v>
      </c>
      <c r="BG54" s="113" t="s">
        <v>35</v>
      </c>
      <c r="BH54" s="113" t="s">
        <v>35</v>
      </c>
      <c r="BI54" s="113" t="str">
        <f t="shared" si="17"/>
        <v>0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 t="s">
        <v>35</v>
      </c>
      <c r="BZ54" s="113" t="s">
        <v>35</v>
      </c>
      <c r="CA54" s="113" t="str">
        <f t="shared" si="23"/>
        <v>0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>
        <v>1</v>
      </c>
      <c r="CO54" s="113" t="s">
        <v>35</v>
      </c>
      <c r="CP54" s="113">
        <f t="shared" si="28"/>
        <v>1</v>
      </c>
      <c r="CQ54" s="113">
        <v>8</v>
      </c>
      <c r="CR54" s="113">
        <v>32</v>
      </c>
      <c r="CS54" s="113">
        <f t="shared" si="29"/>
        <v>40</v>
      </c>
      <c r="CT54" s="6"/>
      <c r="CU54" s="6"/>
      <c r="CV54" s="6"/>
      <c r="CW54" s="51"/>
      <c r="CX54" s="51"/>
      <c r="CY54" s="51"/>
      <c r="CZ54" s="51"/>
      <c r="DA54" s="51"/>
    </row>
    <row r="55" spans="1:105" s="17" customFormat="1" ht="12.75" customHeight="1">
      <c r="A55" s="45">
        <v>2</v>
      </c>
      <c r="B55" s="26" t="s">
        <v>202</v>
      </c>
      <c r="C55" s="30">
        <v>356</v>
      </c>
      <c r="D55" s="26" t="s">
        <v>74</v>
      </c>
      <c r="E55" s="27">
        <v>12830</v>
      </c>
      <c r="F55" s="27">
        <v>1</v>
      </c>
      <c r="G55" s="6" t="s">
        <v>65</v>
      </c>
      <c r="H55" s="113">
        <v>4</v>
      </c>
      <c r="I55" s="113">
        <v>12</v>
      </c>
      <c r="J55" s="113">
        <f t="shared" si="0"/>
        <v>16</v>
      </c>
      <c r="K55" s="113">
        <v>1</v>
      </c>
      <c r="L55" s="113" t="s">
        <v>35</v>
      </c>
      <c r="M55" s="113">
        <f t="shared" si="1"/>
        <v>1</v>
      </c>
      <c r="N55" s="113">
        <v>5</v>
      </c>
      <c r="O55" s="113">
        <v>2</v>
      </c>
      <c r="P55" s="113">
        <f t="shared" si="2"/>
        <v>7</v>
      </c>
      <c r="Q55" s="113">
        <v>1</v>
      </c>
      <c r="R55" s="113">
        <v>6</v>
      </c>
      <c r="S55" s="113">
        <f t="shared" si="3"/>
        <v>7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 t="s">
        <v>35</v>
      </c>
      <c r="AB55" s="113" t="str">
        <f t="shared" si="6"/>
        <v>0</v>
      </c>
      <c r="AC55" s="113">
        <v>1</v>
      </c>
      <c r="AD55" s="113">
        <v>2</v>
      </c>
      <c r="AE55" s="113">
        <f t="shared" si="7"/>
        <v>3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 t="s">
        <v>35</v>
      </c>
      <c r="AS55" s="113" t="s">
        <v>35</v>
      </c>
      <c r="AT55" s="113" t="str">
        <f t="shared" si="12"/>
        <v>0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 t="s">
        <v>35</v>
      </c>
      <c r="BB55" s="113" t="s">
        <v>35</v>
      </c>
      <c r="BC55" s="113" t="str">
        <f t="shared" si="15"/>
        <v>0</v>
      </c>
      <c r="BD55" s="113" t="s">
        <v>35</v>
      </c>
      <c r="BE55" s="113" t="s">
        <v>35</v>
      </c>
      <c r="BF55" s="113" t="str">
        <f t="shared" si="16"/>
        <v>0</v>
      </c>
      <c r="BG55" s="113" t="s">
        <v>35</v>
      </c>
      <c r="BH55" s="113" t="s">
        <v>35</v>
      </c>
      <c r="BI55" s="113" t="str">
        <f t="shared" si="17"/>
        <v>0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 t="s">
        <v>35</v>
      </c>
      <c r="BZ55" s="113" t="s">
        <v>35</v>
      </c>
      <c r="CA55" s="113" t="str">
        <f t="shared" si="23"/>
        <v>0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>
        <v>3</v>
      </c>
      <c r="CO55" s="113">
        <v>3</v>
      </c>
      <c r="CP55" s="113">
        <f t="shared" si="28"/>
        <v>6</v>
      </c>
      <c r="CQ55" s="113">
        <v>15</v>
      </c>
      <c r="CR55" s="113">
        <v>25</v>
      </c>
      <c r="CS55" s="113">
        <f t="shared" si="29"/>
        <v>40</v>
      </c>
      <c r="CT55" s="6"/>
      <c r="CU55" s="6"/>
      <c r="CV55" s="6"/>
      <c r="CW55" s="6"/>
      <c r="CX55" s="6"/>
      <c r="CY55" s="6"/>
      <c r="CZ55" s="6"/>
      <c r="DA55" s="6"/>
    </row>
    <row r="56" spans="1:105" s="17" customFormat="1" ht="12.75" customHeight="1">
      <c r="A56" s="45">
        <v>2</v>
      </c>
      <c r="B56" s="26" t="s">
        <v>202</v>
      </c>
      <c r="C56" s="30">
        <v>363</v>
      </c>
      <c r="D56" s="26" t="s">
        <v>75</v>
      </c>
      <c r="E56" s="27">
        <v>16340</v>
      </c>
      <c r="F56" s="27">
        <v>1</v>
      </c>
      <c r="G56" s="6" t="s">
        <v>65</v>
      </c>
      <c r="H56" s="113">
        <v>1</v>
      </c>
      <c r="I56" s="113">
        <v>5</v>
      </c>
      <c r="J56" s="113">
        <f t="shared" si="0"/>
        <v>6</v>
      </c>
      <c r="K56" s="113">
        <v>2</v>
      </c>
      <c r="L56" s="113">
        <v>1</v>
      </c>
      <c r="M56" s="113">
        <f t="shared" si="1"/>
        <v>3</v>
      </c>
      <c r="N56" s="113">
        <v>2</v>
      </c>
      <c r="O56" s="113">
        <v>10</v>
      </c>
      <c r="P56" s="113">
        <f t="shared" si="2"/>
        <v>12</v>
      </c>
      <c r="Q56" s="113">
        <v>1</v>
      </c>
      <c r="R56" s="113">
        <v>5</v>
      </c>
      <c r="S56" s="113">
        <f t="shared" si="3"/>
        <v>6</v>
      </c>
      <c r="T56" s="113" t="s">
        <v>35</v>
      </c>
      <c r="U56" s="113" t="s">
        <v>35</v>
      </c>
      <c r="V56" s="113" t="str">
        <f t="shared" si="4"/>
        <v>0</v>
      </c>
      <c r="W56" s="113" t="s">
        <v>35</v>
      </c>
      <c r="X56" s="113" t="s">
        <v>35</v>
      </c>
      <c r="Y56" s="113" t="str">
        <f t="shared" si="5"/>
        <v>0</v>
      </c>
      <c r="Z56" s="113">
        <v>1</v>
      </c>
      <c r="AA56" s="113">
        <v>2</v>
      </c>
      <c r="AB56" s="113">
        <f t="shared" si="6"/>
        <v>3</v>
      </c>
      <c r="AC56" s="113">
        <v>2</v>
      </c>
      <c r="AD56" s="113">
        <v>2</v>
      </c>
      <c r="AE56" s="113">
        <f t="shared" si="7"/>
        <v>4</v>
      </c>
      <c r="AF56" s="113" t="s">
        <v>35</v>
      </c>
      <c r="AG56" s="113" t="s">
        <v>35</v>
      </c>
      <c r="AH56" s="113" t="str">
        <f t="shared" si="8"/>
        <v>0</v>
      </c>
      <c r="AI56" s="113" t="s">
        <v>35</v>
      </c>
      <c r="AJ56" s="113" t="s">
        <v>35</v>
      </c>
      <c r="AK56" s="113" t="str">
        <f t="shared" si="9"/>
        <v>0</v>
      </c>
      <c r="AL56" s="113" t="s">
        <v>35</v>
      </c>
      <c r="AM56" s="113" t="s">
        <v>35</v>
      </c>
      <c r="AN56" s="113" t="str">
        <f t="shared" si="10"/>
        <v>0</v>
      </c>
      <c r="AO56" s="113" t="s">
        <v>35</v>
      </c>
      <c r="AP56" s="113" t="s">
        <v>35</v>
      </c>
      <c r="AQ56" s="113" t="str">
        <f t="shared" si="11"/>
        <v>0</v>
      </c>
      <c r="AR56" s="113" t="s">
        <v>35</v>
      </c>
      <c r="AS56" s="113" t="s">
        <v>35</v>
      </c>
      <c r="AT56" s="113" t="str">
        <f t="shared" si="12"/>
        <v>0</v>
      </c>
      <c r="AU56" s="113" t="s">
        <v>35</v>
      </c>
      <c r="AV56" s="113" t="s">
        <v>35</v>
      </c>
      <c r="AW56" s="113" t="str">
        <f t="shared" si="13"/>
        <v>0</v>
      </c>
      <c r="AX56" s="113" t="s">
        <v>35</v>
      </c>
      <c r="AY56" s="113" t="s">
        <v>35</v>
      </c>
      <c r="AZ56" s="113" t="str">
        <f t="shared" si="14"/>
        <v>0</v>
      </c>
      <c r="BA56" s="113" t="s">
        <v>35</v>
      </c>
      <c r="BB56" s="113">
        <v>2</v>
      </c>
      <c r="BC56" s="113">
        <f t="shared" si="15"/>
        <v>2</v>
      </c>
      <c r="BD56" s="113" t="s">
        <v>35</v>
      </c>
      <c r="BE56" s="113" t="s">
        <v>35</v>
      </c>
      <c r="BF56" s="113" t="str">
        <f t="shared" si="16"/>
        <v>0</v>
      </c>
      <c r="BG56" s="113" t="s">
        <v>35</v>
      </c>
      <c r="BH56" s="113" t="s">
        <v>35</v>
      </c>
      <c r="BI56" s="113" t="str">
        <f t="shared" si="17"/>
        <v>0</v>
      </c>
      <c r="BJ56" s="113" t="s">
        <v>35</v>
      </c>
      <c r="BK56" s="113">
        <v>2</v>
      </c>
      <c r="BL56" s="113">
        <f t="shared" si="18"/>
        <v>2</v>
      </c>
      <c r="BM56" s="113" t="s">
        <v>35</v>
      </c>
      <c r="BN56" s="113" t="s">
        <v>35</v>
      </c>
      <c r="BO56" s="113" t="str">
        <f t="shared" si="19"/>
        <v>0</v>
      </c>
      <c r="BP56" s="113" t="s">
        <v>35</v>
      </c>
      <c r="BQ56" s="113" t="s">
        <v>35</v>
      </c>
      <c r="BR56" s="113" t="str">
        <f t="shared" si="20"/>
        <v>0</v>
      </c>
      <c r="BS56" s="113" t="s">
        <v>35</v>
      </c>
      <c r="BT56" s="113">
        <v>2</v>
      </c>
      <c r="BU56" s="113">
        <f t="shared" si="21"/>
        <v>2</v>
      </c>
      <c r="BV56" s="113" t="s">
        <v>35</v>
      </c>
      <c r="BW56" s="113" t="s">
        <v>35</v>
      </c>
      <c r="BX56" s="113" t="str">
        <f t="shared" si="22"/>
        <v>0</v>
      </c>
      <c r="BY56" s="113" t="s">
        <v>35</v>
      </c>
      <c r="BZ56" s="113" t="s">
        <v>35</v>
      </c>
      <c r="CA56" s="113" t="str">
        <f t="shared" si="23"/>
        <v>0</v>
      </c>
      <c r="CB56" s="113" t="s">
        <v>35</v>
      </c>
      <c r="CC56" s="113" t="s">
        <v>35</v>
      </c>
      <c r="CD56" s="113" t="str">
        <f t="shared" si="24"/>
        <v>0</v>
      </c>
      <c r="CE56" s="113" t="s">
        <v>35</v>
      </c>
      <c r="CF56" s="113" t="s">
        <v>35</v>
      </c>
      <c r="CG56" s="113" t="str">
        <f t="shared" si="25"/>
        <v>0</v>
      </c>
      <c r="CH56" s="113" t="s">
        <v>35</v>
      </c>
      <c r="CI56" s="113" t="s">
        <v>35</v>
      </c>
      <c r="CJ56" s="113" t="str">
        <f t="shared" si="26"/>
        <v>0</v>
      </c>
      <c r="CK56" s="113" t="s">
        <v>35</v>
      </c>
      <c r="CL56" s="113" t="s">
        <v>35</v>
      </c>
      <c r="CM56" s="113" t="str">
        <f t="shared" si="27"/>
        <v>0</v>
      </c>
      <c r="CN56" s="113" t="s">
        <v>35</v>
      </c>
      <c r="CO56" s="113" t="s">
        <v>35</v>
      </c>
      <c r="CP56" s="113" t="str">
        <f t="shared" si="28"/>
        <v>0</v>
      </c>
      <c r="CQ56" s="113">
        <v>9</v>
      </c>
      <c r="CR56" s="113">
        <v>31</v>
      </c>
      <c r="CS56" s="113">
        <f t="shared" si="29"/>
        <v>40</v>
      </c>
      <c r="CT56" s="6"/>
      <c r="CU56" s="6"/>
      <c r="CV56" s="6"/>
      <c r="CW56" s="6"/>
      <c r="CX56" s="6"/>
      <c r="CY56" s="6"/>
      <c r="CZ56" s="6"/>
      <c r="DA56" s="6"/>
    </row>
    <row r="57" spans="1:105" s="183" customFormat="1" ht="12.75" customHeight="1">
      <c r="A57" s="45">
        <v>2</v>
      </c>
      <c r="B57" s="26" t="s">
        <v>202</v>
      </c>
      <c r="C57" s="30">
        <v>404</v>
      </c>
      <c r="D57" s="26" t="s">
        <v>77</v>
      </c>
      <c r="E57" s="27">
        <v>14900</v>
      </c>
      <c r="F57" s="27">
        <v>1</v>
      </c>
      <c r="G57" s="6" t="s">
        <v>65</v>
      </c>
      <c r="H57" s="113">
        <v>2</v>
      </c>
      <c r="I57" s="113">
        <v>6</v>
      </c>
      <c r="J57" s="113">
        <f t="shared" si="0"/>
        <v>8</v>
      </c>
      <c r="K57" s="113" t="s">
        <v>35</v>
      </c>
      <c r="L57" s="113" t="s">
        <v>35</v>
      </c>
      <c r="M57" s="113" t="str">
        <f t="shared" si="1"/>
        <v>0</v>
      </c>
      <c r="N57" s="113">
        <v>5</v>
      </c>
      <c r="O57" s="113">
        <v>7</v>
      </c>
      <c r="P57" s="113">
        <f t="shared" si="2"/>
        <v>12</v>
      </c>
      <c r="Q57" s="113">
        <v>1</v>
      </c>
      <c r="R57" s="113">
        <v>8</v>
      </c>
      <c r="S57" s="113">
        <f t="shared" si="3"/>
        <v>9</v>
      </c>
      <c r="T57" s="113" t="s">
        <v>35</v>
      </c>
      <c r="U57" s="113" t="s">
        <v>35</v>
      </c>
      <c r="V57" s="113" t="str">
        <f t="shared" si="4"/>
        <v>0</v>
      </c>
      <c r="W57" s="113" t="s">
        <v>35</v>
      </c>
      <c r="X57" s="113" t="s">
        <v>35</v>
      </c>
      <c r="Y57" s="113" t="str">
        <f t="shared" si="5"/>
        <v>0</v>
      </c>
      <c r="Z57" s="113" t="s">
        <v>35</v>
      </c>
      <c r="AA57" s="113">
        <v>3</v>
      </c>
      <c r="AB57" s="113">
        <f t="shared" si="6"/>
        <v>3</v>
      </c>
      <c r="AC57" s="113">
        <v>2</v>
      </c>
      <c r="AD57" s="113">
        <v>1</v>
      </c>
      <c r="AE57" s="113">
        <f t="shared" si="7"/>
        <v>3</v>
      </c>
      <c r="AF57" s="113" t="s">
        <v>35</v>
      </c>
      <c r="AG57" s="113" t="s">
        <v>35</v>
      </c>
      <c r="AH57" s="113" t="str">
        <f t="shared" si="8"/>
        <v>0</v>
      </c>
      <c r="AI57" s="113" t="s">
        <v>35</v>
      </c>
      <c r="AJ57" s="113" t="s">
        <v>35</v>
      </c>
      <c r="AK57" s="113" t="str">
        <f t="shared" si="9"/>
        <v>0</v>
      </c>
      <c r="AL57" s="113" t="s">
        <v>35</v>
      </c>
      <c r="AM57" s="113" t="s">
        <v>35</v>
      </c>
      <c r="AN57" s="113" t="str">
        <f t="shared" si="10"/>
        <v>0</v>
      </c>
      <c r="AO57" s="113" t="s">
        <v>35</v>
      </c>
      <c r="AP57" s="113" t="s">
        <v>35</v>
      </c>
      <c r="AQ57" s="113" t="str">
        <f t="shared" si="11"/>
        <v>0</v>
      </c>
      <c r="AR57" s="113" t="s">
        <v>35</v>
      </c>
      <c r="AS57" s="113" t="s">
        <v>35</v>
      </c>
      <c r="AT57" s="113" t="str">
        <f t="shared" si="12"/>
        <v>0</v>
      </c>
      <c r="AU57" s="113" t="s">
        <v>35</v>
      </c>
      <c r="AV57" s="113" t="s">
        <v>35</v>
      </c>
      <c r="AW57" s="113" t="str">
        <f t="shared" si="13"/>
        <v>0</v>
      </c>
      <c r="AX57" s="113" t="s">
        <v>35</v>
      </c>
      <c r="AY57" s="113" t="s">
        <v>35</v>
      </c>
      <c r="AZ57" s="113" t="str">
        <f t="shared" si="14"/>
        <v>0</v>
      </c>
      <c r="BA57" s="113">
        <v>1</v>
      </c>
      <c r="BB57" s="113">
        <v>4</v>
      </c>
      <c r="BC57" s="113">
        <f t="shared" si="15"/>
        <v>5</v>
      </c>
      <c r="BD57" s="113" t="s">
        <v>35</v>
      </c>
      <c r="BE57" s="113" t="s">
        <v>35</v>
      </c>
      <c r="BF57" s="113" t="str">
        <f t="shared" si="16"/>
        <v>0</v>
      </c>
      <c r="BG57" s="113" t="s">
        <v>35</v>
      </c>
      <c r="BH57" s="113" t="s">
        <v>35</v>
      </c>
      <c r="BI57" s="113" t="str">
        <f t="shared" si="17"/>
        <v>0</v>
      </c>
      <c r="BJ57" s="113" t="s">
        <v>35</v>
      </c>
      <c r="BK57" s="113" t="s">
        <v>35</v>
      </c>
      <c r="BL57" s="113" t="str">
        <f t="shared" si="18"/>
        <v>0</v>
      </c>
      <c r="BM57" s="113" t="s">
        <v>35</v>
      </c>
      <c r="BN57" s="113" t="s">
        <v>35</v>
      </c>
      <c r="BO57" s="113" t="str">
        <f t="shared" si="19"/>
        <v>0</v>
      </c>
      <c r="BP57" s="113" t="s">
        <v>35</v>
      </c>
      <c r="BQ57" s="113" t="s">
        <v>35</v>
      </c>
      <c r="BR57" s="113" t="str">
        <f t="shared" si="20"/>
        <v>0</v>
      </c>
      <c r="BS57" s="113" t="s">
        <v>35</v>
      </c>
      <c r="BT57" s="113" t="s">
        <v>35</v>
      </c>
      <c r="BU57" s="113" t="str">
        <f t="shared" si="21"/>
        <v>0</v>
      </c>
      <c r="BV57" s="113" t="s">
        <v>35</v>
      </c>
      <c r="BW57" s="113" t="s">
        <v>35</v>
      </c>
      <c r="BX57" s="113" t="str">
        <f t="shared" si="22"/>
        <v>0</v>
      </c>
      <c r="BY57" s="113" t="s">
        <v>35</v>
      </c>
      <c r="BZ57" s="113" t="s">
        <v>35</v>
      </c>
      <c r="CA57" s="113" t="str">
        <f t="shared" si="23"/>
        <v>0</v>
      </c>
      <c r="CB57" s="113" t="s">
        <v>35</v>
      </c>
      <c r="CC57" s="113" t="s">
        <v>35</v>
      </c>
      <c r="CD57" s="113" t="str">
        <f t="shared" si="24"/>
        <v>0</v>
      </c>
      <c r="CE57" s="113" t="s">
        <v>35</v>
      </c>
      <c r="CF57" s="113" t="s">
        <v>35</v>
      </c>
      <c r="CG57" s="113" t="str">
        <f t="shared" si="25"/>
        <v>0</v>
      </c>
      <c r="CH57" s="113" t="s">
        <v>35</v>
      </c>
      <c r="CI57" s="113" t="s">
        <v>35</v>
      </c>
      <c r="CJ57" s="113" t="str">
        <f t="shared" si="26"/>
        <v>0</v>
      </c>
      <c r="CK57" s="113" t="s">
        <v>35</v>
      </c>
      <c r="CL57" s="113" t="s">
        <v>35</v>
      </c>
      <c r="CM57" s="113" t="str">
        <f t="shared" si="27"/>
        <v>0</v>
      </c>
      <c r="CN57" s="113" t="s">
        <v>35</v>
      </c>
      <c r="CO57" s="113" t="s">
        <v>35</v>
      </c>
      <c r="CP57" s="113" t="str">
        <f t="shared" si="28"/>
        <v>0</v>
      </c>
      <c r="CQ57" s="113">
        <v>11</v>
      </c>
      <c r="CR57" s="113">
        <v>29</v>
      </c>
      <c r="CS57" s="113">
        <f t="shared" si="29"/>
        <v>40</v>
      </c>
      <c r="CT57" s="6"/>
      <c r="CU57" s="6"/>
      <c r="CV57" s="6"/>
      <c r="CW57" s="6"/>
      <c r="CX57" s="6"/>
      <c r="CY57" s="6"/>
      <c r="CZ57" s="6"/>
      <c r="DA57" s="6"/>
    </row>
    <row r="58" spans="1:105" s="183" customFormat="1" ht="12.75" customHeight="1">
      <c r="A58" s="45">
        <v>2</v>
      </c>
      <c r="B58" s="26" t="s">
        <v>202</v>
      </c>
      <c r="C58" s="30">
        <v>627</v>
      </c>
      <c r="D58" s="26" t="s">
        <v>78</v>
      </c>
      <c r="E58" s="27">
        <v>11420</v>
      </c>
      <c r="F58" s="27">
        <v>1</v>
      </c>
      <c r="G58" s="6" t="s">
        <v>65</v>
      </c>
      <c r="H58" s="113">
        <v>1</v>
      </c>
      <c r="I58" s="113">
        <v>5</v>
      </c>
      <c r="J58" s="113">
        <f t="shared" si="0"/>
        <v>6</v>
      </c>
      <c r="K58" s="113" t="s">
        <v>35</v>
      </c>
      <c r="L58" s="113">
        <v>2</v>
      </c>
      <c r="M58" s="113">
        <f t="shared" si="1"/>
        <v>2</v>
      </c>
      <c r="N58" s="113">
        <v>4</v>
      </c>
      <c r="O58" s="113">
        <v>6</v>
      </c>
      <c r="P58" s="113">
        <f t="shared" si="2"/>
        <v>10</v>
      </c>
      <c r="Q58" s="113">
        <v>2</v>
      </c>
      <c r="R58" s="113">
        <v>9</v>
      </c>
      <c r="S58" s="113">
        <f t="shared" si="3"/>
        <v>11</v>
      </c>
      <c r="T58" s="113" t="s">
        <v>35</v>
      </c>
      <c r="U58" s="113" t="s">
        <v>35</v>
      </c>
      <c r="V58" s="113" t="str">
        <f t="shared" si="4"/>
        <v>0</v>
      </c>
      <c r="W58" s="113" t="s">
        <v>35</v>
      </c>
      <c r="X58" s="113" t="s">
        <v>35</v>
      </c>
      <c r="Y58" s="113" t="str">
        <f t="shared" si="5"/>
        <v>0</v>
      </c>
      <c r="Z58" s="113" t="s">
        <v>35</v>
      </c>
      <c r="AA58" s="113" t="s">
        <v>35</v>
      </c>
      <c r="AB58" s="113" t="str">
        <f t="shared" si="6"/>
        <v>0</v>
      </c>
      <c r="AC58" s="113" t="s">
        <v>35</v>
      </c>
      <c r="AD58" s="113">
        <v>3</v>
      </c>
      <c r="AE58" s="113">
        <f t="shared" si="7"/>
        <v>3</v>
      </c>
      <c r="AF58" s="113" t="s">
        <v>35</v>
      </c>
      <c r="AG58" s="113" t="s">
        <v>35</v>
      </c>
      <c r="AH58" s="113" t="str">
        <f t="shared" si="8"/>
        <v>0</v>
      </c>
      <c r="AI58" s="113" t="s">
        <v>35</v>
      </c>
      <c r="AJ58" s="113" t="s">
        <v>35</v>
      </c>
      <c r="AK58" s="113" t="str">
        <f t="shared" si="9"/>
        <v>0</v>
      </c>
      <c r="AL58" s="113" t="s">
        <v>35</v>
      </c>
      <c r="AM58" s="113" t="s">
        <v>35</v>
      </c>
      <c r="AN58" s="113" t="str">
        <f t="shared" si="10"/>
        <v>0</v>
      </c>
      <c r="AO58" s="113" t="s">
        <v>35</v>
      </c>
      <c r="AP58" s="113" t="s">
        <v>35</v>
      </c>
      <c r="AQ58" s="113" t="str">
        <f t="shared" si="11"/>
        <v>0</v>
      </c>
      <c r="AR58" s="113" t="s">
        <v>35</v>
      </c>
      <c r="AS58" s="113" t="s">
        <v>35</v>
      </c>
      <c r="AT58" s="113" t="str">
        <f t="shared" si="12"/>
        <v>0</v>
      </c>
      <c r="AU58" s="113" t="s">
        <v>35</v>
      </c>
      <c r="AV58" s="113" t="s">
        <v>35</v>
      </c>
      <c r="AW58" s="113" t="str">
        <f t="shared" si="13"/>
        <v>0</v>
      </c>
      <c r="AX58" s="113" t="s">
        <v>35</v>
      </c>
      <c r="AY58" s="113" t="s">
        <v>35</v>
      </c>
      <c r="AZ58" s="113" t="str">
        <f t="shared" si="14"/>
        <v>0</v>
      </c>
      <c r="BA58" s="113">
        <v>1</v>
      </c>
      <c r="BB58" s="113">
        <v>1</v>
      </c>
      <c r="BC58" s="113">
        <f t="shared" si="15"/>
        <v>2</v>
      </c>
      <c r="BD58" s="113" t="s">
        <v>35</v>
      </c>
      <c r="BE58" s="113" t="s">
        <v>35</v>
      </c>
      <c r="BF58" s="113" t="str">
        <f t="shared" si="16"/>
        <v>0</v>
      </c>
      <c r="BG58" s="113" t="s">
        <v>35</v>
      </c>
      <c r="BH58" s="113" t="s">
        <v>35</v>
      </c>
      <c r="BI58" s="113" t="str">
        <f t="shared" si="17"/>
        <v>0</v>
      </c>
      <c r="BJ58" s="113" t="s">
        <v>35</v>
      </c>
      <c r="BK58" s="113" t="s">
        <v>35</v>
      </c>
      <c r="BL58" s="113" t="str">
        <f t="shared" si="18"/>
        <v>0</v>
      </c>
      <c r="BM58" s="113" t="s">
        <v>35</v>
      </c>
      <c r="BN58" s="113" t="s">
        <v>35</v>
      </c>
      <c r="BO58" s="113" t="str">
        <f t="shared" si="19"/>
        <v>0</v>
      </c>
      <c r="BP58" s="113" t="s">
        <v>35</v>
      </c>
      <c r="BQ58" s="113" t="s">
        <v>35</v>
      </c>
      <c r="BR58" s="113" t="str">
        <f t="shared" si="20"/>
        <v>0</v>
      </c>
      <c r="BS58" s="113" t="s">
        <v>35</v>
      </c>
      <c r="BT58" s="113">
        <v>3</v>
      </c>
      <c r="BU58" s="113">
        <f t="shared" si="21"/>
        <v>3</v>
      </c>
      <c r="BV58" s="113" t="s">
        <v>35</v>
      </c>
      <c r="BW58" s="113" t="s">
        <v>35</v>
      </c>
      <c r="BX58" s="113" t="str">
        <f t="shared" si="22"/>
        <v>0</v>
      </c>
      <c r="BY58" s="113" t="s">
        <v>35</v>
      </c>
      <c r="BZ58" s="113" t="s">
        <v>35</v>
      </c>
      <c r="CA58" s="113" t="str">
        <f t="shared" si="23"/>
        <v>0</v>
      </c>
      <c r="CB58" s="113" t="s">
        <v>35</v>
      </c>
      <c r="CC58" s="113" t="s">
        <v>35</v>
      </c>
      <c r="CD58" s="113" t="str">
        <f t="shared" si="24"/>
        <v>0</v>
      </c>
      <c r="CE58" s="113" t="s">
        <v>35</v>
      </c>
      <c r="CF58" s="113" t="s">
        <v>35</v>
      </c>
      <c r="CG58" s="113" t="str">
        <f t="shared" si="25"/>
        <v>0</v>
      </c>
      <c r="CH58" s="113" t="s">
        <v>35</v>
      </c>
      <c r="CI58" s="113" t="s">
        <v>35</v>
      </c>
      <c r="CJ58" s="113" t="str">
        <f t="shared" si="26"/>
        <v>0</v>
      </c>
      <c r="CK58" s="113" t="s">
        <v>35</v>
      </c>
      <c r="CL58" s="113" t="s">
        <v>35</v>
      </c>
      <c r="CM58" s="113" t="str">
        <f t="shared" si="27"/>
        <v>0</v>
      </c>
      <c r="CN58" s="113">
        <v>1</v>
      </c>
      <c r="CO58" s="113">
        <v>2</v>
      </c>
      <c r="CP58" s="113">
        <f t="shared" si="28"/>
        <v>3</v>
      </c>
      <c r="CQ58" s="113">
        <v>9</v>
      </c>
      <c r="CR58" s="113">
        <v>31</v>
      </c>
      <c r="CS58" s="113">
        <f t="shared" si="29"/>
        <v>40</v>
      </c>
      <c r="CT58" s="6"/>
      <c r="CU58" s="6"/>
      <c r="CV58" s="6"/>
      <c r="CW58" s="6"/>
      <c r="CX58" s="6"/>
      <c r="CY58" s="6"/>
      <c r="CZ58" s="6"/>
      <c r="DA58" s="6"/>
    </row>
    <row r="59" spans="1:105" s="183" customFormat="1" ht="12.75" customHeight="1">
      <c r="A59" s="45">
        <v>2</v>
      </c>
      <c r="B59" s="26" t="s">
        <v>202</v>
      </c>
      <c r="C59" s="30">
        <v>768</v>
      </c>
      <c r="D59" s="26" t="s">
        <v>118</v>
      </c>
      <c r="E59" s="27">
        <v>11130</v>
      </c>
      <c r="F59" s="27">
        <v>1</v>
      </c>
      <c r="G59" s="6" t="s">
        <v>65</v>
      </c>
      <c r="H59" s="113">
        <v>1</v>
      </c>
      <c r="I59" s="113">
        <v>4</v>
      </c>
      <c r="J59" s="113">
        <f t="shared" si="0"/>
        <v>5</v>
      </c>
      <c r="K59" s="113" t="s">
        <v>35</v>
      </c>
      <c r="L59" s="113" t="s">
        <v>35</v>
      </c>
      <c r="M59" s="113" t="str">
        <f t="shared" si="1"/>
        <v>0</v>
      </c>
      <c r="N59" s="113">
        <v>1</v>
      </c>
      <c r="O59" s="113">
        <v>8</v>
      </c>
      <c r="P59" s="113">
        <f t="shared" si="2"/>
        <v>9</v>
      </c>
      <c r="Q59" s="113">
        <v>2</v>
      </c>
      <c r="R59" s="113">
        <v>8</v>
      </c>
      <c r="S59" s="113">
        <f t="shared" si="3"/>
        <v>10</v>
      </c>
      <c r="T59" s="113" t="s">
        <v>35</v>
      </c>
      <c r="U59" s="113" t="s">
        <v>35</v>
      </c>
      <c r="V59" s="113" t="str">
        <f t="shared" si="4"/>
        <v>0</v>
      </c>
      <c r="W59" s="113" t="s">
        <v>35</v>
      </c>
      <c r="X59" s="113" t="s">
        <v>35</v>
      </c>
      <c r="Y59" s="113" t="str">
        <f t="shared" si="5"/>
        <v>0</v>
      </c>
      <c r="Z59" s="113" t="s">
        <v>35</v>
      </c>
      <c r="AA59" s="113" t="s">
        <v>35</v>
      </c>
      <c r="AB59" s="113" t="str">
        <f t="shared" si="6"/>
        <v>0</v>
      </c>
      <c r="AC59" s="113">
        <v>1</v>
      </c>
      <c r="AD59" s="113">
        <v>3</v>
      </c>
      <c r="AE59" s="113">
        <f t="shared" si="7"/>
        <v>4</v>
      </c>
      <c r="AF59" s="113" t="s">
        <v>35</v>
      </c>
      <c r="AG59" s="113" t="s">
        <v>35</v>
      </c>
      <c r="AH59" s="113" t="str">
        <f t="shared" si="8"/>
        <v>0</v>
      </c>
      <c r="AI59" s="113" t="s">
        <v>35</v>
      </c>
      <c r="AJ59" s="113" t="s">
        <v>35</v>
      </c>
      <c r="AK59" s="113" t="str">
        <f t="shared" si="9"/>
        <v>0</v>
      </c>
      <c r="AL59" s="113" t="s">
        <v>35</v>
      </c>
      <c r="AM59" s="113" t="s">
        <v>35</v>
      </c>
      <c r="AN59" s="113" t="str">
        <f t="shared" si="10"/>
        <v>0</v>
      </c>
      <c r="AO59" s="113" t="s">
        <v>35</v>
      </c>
      <c r="AP59" s="113" t="s">
        <v>35</v>
      </c>
      <c r="AQ59" s="113" t="str">
        <f t="shared" si="11"/>
        <v>0</v>
      </c>
      <c r="AR59" s="113" t="s">
        <v>35</v>
      </c>
      <c r="AS59" s="113" t="s">
        <v>35</v>
      </c>
      <c r="AT59" s="113" t="str">
        <f t="shared" si="12"/>
        <v>0</v>
      </c>
      <c r="AU59" s="113" t="s">
        <v>35</v>
      </c>
      <c r="AV59" s="113" t="s">
        <v>35</v>
      </c>
      <c r="AW59" s="113" t="str">
        <f t="shared" si="13"/>
        <v>0</v>
      </c>
      <c r="AX59" s="113" t="s">
        <v>35</v>
      </c>
      <c r="AY59" s="113" t="s">
        <v>35</v>
      </c>
      <c r="AZ59" s="113" t="str">
        <f t="shared" si="14"/>
        <v>0</v>
      </c>
      <c r="BA59" s="113">
        <v>2</v>
      </c>
      <c r="BB59" s="113" t="s">
        <v>35</v>
      </c>
      <c r="BC59" s="113">
        <f t="shared" si="15"/>
        <v>2</v>
      </c>
      <c r="BD59" s="113" t="s">
        <v>35</v>
      </c>
      <c r="BE59" s="113" t="s">
        <v>35</v>
      </c>
      <c r="BF59" s="113" t="str">
        <f t="shared" si="16"/>
        <v>0</v>
      </c>
      <c r="BG59" s="113" t="s">
        <v>35</v>
      </c>
      <c r="BH59" s="113" t="s">
        <v>35</v>
      </c>
      <c r="BI59" s="113" t="str">
        <f t="shared" si="17"/>
        <v>0</v>
      </c>
      <c r="BJ59" s="113" t="s">
        <v>35</v>
      </c>
      <c r="BK59" s="113" t="s">
        <v>35</v>
      </c>
      <c r="BL59" s="113" t="str">
        <f t="shared" si="18"/>
        <v>0</v>
      </c>
      <c r="BM59" s="113" t="s">
        <v>35</v>
      </c>
      <c r="BN59" s="113" t="s">
        <v>35</v>
      </c>
      <c r="BO59" s="113" t="str">
        <f t="shared" si="19"/>
        <v>0</v>
      </c>
      <c r="BP59" s="113" t="s">
        <v>35</v>
      </c>
      <c r="BQ59" s="113" t="s">
        <v>35</v>
      </c>
      <c r="BR59" s="113" t="str">
        <f t="shared" si="20"/>
        <v>0</v>
      </c>
      <c r="BS59" s="113" t="s">
        <v>35</v>
      </c>
      <c r="BT59" s="113" t="s">
        <v>35</v>
      </c>
      <c r="BU59" s="113" t="str">
        <f t="shared" si="21"/>
        <v>0</v>
      </c>
      <c r="BV59" s="113" t="s">
        <v>35</v>
      </c>
      <c r="BW59" s="113" t="s">
        <v>35</v>
      </c>
      <c r="BX59" s="113" t="str">
        <f t="shared" si="22"/>
        <v>0</v>
      </c>
      <c r="BY59" s="113" t="s">
        <v>35</v>
      </c>
      <c r="BZ59" s="113" t="s">
        <v>35</v>
      </c>
      <c r="CA59" s="113" t="str">
        <f t="shared" si="23"/>
        <v>0</v>
      </c>
      <c r="CB59" s="113" t="s">
        <v>35</v>
      </c>
      <c r="CC59" s="113" t="s">
        <v>35</v>
      </c>
      <c r="CD59" s="113" t="str">
        <f t="shared" si="24"/>
        <v>0</v>
      </c>
      <c r="CE59" s="113" t="s">
        <v>35</v>
      </c>
      <c r="CF59" s="113" t="s">
        <v>35</v>
      </c>
      <c r="CG59" s="113" t="str">
        <f t="shared" si="25"/>
        <v>0</v>
      </c>
      <c r="CH59" s="113" t="s">
        <v>35</v>
      </c>
      <c r="CI59" s="113" t="s">
        <v>35</v>
      </c>
      <c r="CJ59" s="113" t="str">
        <f t="shared" si="26"/>
        <v>0</v>
      </c>
      <c r="CK59" s="113" t="s">
        <v>35</v>
      </c>
      <c r="CL59" s="113" t="s">
        <v>35</v>
      </c>
      <c r="CM59" s="113" t="str">
        <f t="shared" si="27"/>
        <v>0</v>
      </c>
      <c r="CN59" s="113">
        <v>1</v>
      </c>
      <c r="CO59" s="113">
        <v>5</v>
      </c>
      <c r="CP59" s="113">
        <f t="shared" si="28"/>
        <v>6</v>
      </c>
      <c r="CQ59" s="113">
        <v>8</v>
      </c>
      <c r="CR59" s="113">
        <v>28</v>
      </c>
      <c r="CS59" s="113">
        <f t="shared" si="29"/>
        <v>36</v>
      </c>
      <c r="CT59" s="17"/>
      <c r="CU59" s="17"/>
      <c r="CV59" s="17"/>
      <c r="CW59" s="6"/>
      <c r="CX59" s="6"/>
      <c r="CY59" s="6"/>
      <c r="CZ59" s="6"/>
      <c r="DA59" s="6"/>
    </row>
    <row r="60" spans="1:105" s="183" customFormat="1" ht="12.75" customHeight="1">
      <c r="A60" s="45">
        <v>2</v>
      </c>
      <c r="B60" s="26" t="s">
        <v>202</v>
      </c>
      <c r="C60" s="30">
        <v>939</v>
      </c>
      <c r="D60" s="26" t="s">
        <v>79</v>
      </c>
      <c r="E60" s="27">
        <v>13460</v>
      </c>
      <c r="F60" s="27">
        <v>1</v>
      </c>
      <c r="G60" s="6" t="s">
        <v>65</v>
      </c>
      <c r="H60" s="113">
        <v>1</v>
      </c>
      <c r="I60" s="113">
        <v>6</v>
      </c>
      <c r="J60" s="113">
        <f t="shared" si="0"/>
        <v>7</v>
      </c>
      <c r="K60" s="113" t="s">
        <v>35</v>
      </c>
      <c r="L60" s="113" t="s">
        <v>35</v>
      </c>
      <c r="M60" s="113" t="str">
        <f t="shared" si="1"/>
        <v>0</v>
      </c>
      <c r="N60" s="113">
        <v>2</v>
      </c>
      <c r="O60" s="113">
        <v>8</v>
      </c>
      <c r="P60" s="113">
        <f t="shared" si="2"/>
        <v>10</v>
      </c>
      <c r="Q60" s="113">
        <v>2</v>
      </c>
      <c r="R60" s="113">
        <v>7</v>
      </c>
      <c r="S60" s="113">
        <f t="shared" si="3"/>
        <v>9</v>
      </c>
      <c r="T60" s="113" t="s">
        <v>35</v>
      </c>
      <c r="U60" s="113" t="s">
        <v>35</v>
      </c>
      <c r="V60" s="113" t="str">
        <f t="shared" si="4"/>
        <v>0</v>
      </c>
      <c r="W60" s="113" t="s">
        <v>35</v>
      </c>
      <c r="X60" s="113" t="s">
        <v>35</v>
      </c>
      <c r="Y60" s="113" t="str">
        <f t="shared" si="5"/>
        <v>0</v>
      </c>
      <c r="Z60" s="113" t="s">
        <v>35</v>
      </c>
      <c r="AA60" s="113">
        <v>1</v>
      </c>
      <c r="AB60" s="113">
        <f t="shared" si="6"/>
        <v>1</v>
      </c>
      <c r="AC60" s="113" t="s">
        <v>35</v>
      </c>
      <c r="AD60" s="113">
        <v>3</v>
      </c>
      <c r="AE60" s="113">
        <f t="shared" si="7"/>
        <v>3</v>
      </c>
      <c r="AF60" s="113" t="s">
        <v>35</v>
      </c>
      <c r="AG60" s="113" t="s">
        <v>35</v>
      </c>
      <c r="AH60" s="113" t="str">
        <f t="shared" si="8"/>
        <v>0</v>
      </c>
      <c r="AI60" s="113" t="s">
        <v>35</v>
      </c>
      <c r="AJ60" s="113" t="s">
        <v>35</v>
      </c>
      <c r="AK60" s="113" t="str">
        <f t="shared" si="9"/>
        <v>0</v>
      </c>
      <c r="AL60" s="113" t="s">
        <v>35</v>
      </c>
      <c r="AM60" s="113" t="s">
        <v>35</v>
      </c>
      <c r="AN60" s="113" t="str">
        <f t="shared" si="10"/>
        <v>0</v>
      </c>
      <c r="AO60" s="113" t="s">
        <v>35</v>
      </c>
      <c r="AP60" s="113" t="s">
        <v>35</v>
      </c>
      <c r="AQ60" s="113" t="str">
        <f t="shared" si="11"/>
        <v>0</v>
      </c>
      <c r="AR60" s="113" t="s">
        <v>35</v>
      </c>
      <c r="AS60" s="113" t="s">
        <v>35</v>
      </c>
      <c r="AT60" s="113" t="str">
        <f t="shared" si="12"/>
        <v>0</v>
      </c>
      <c r="AU60" s="113" t="s">
        <v>35</v>
      </c>
      <c r="AV60" s="113" t="s">
        <v>35</v>
      </c>
      <c r="AW60" s="113" t="str">
        <f t="shared" si="13"/>
        <v>0</v>
      </c>
      <c r="AX60" s="113" t="s">
        <v>35</v>
      </c>
      <c r="AY60" s="113" t="s">
        <v>35</v>
      </c>
      <c r="AZ60" s="113" t="str">
        <f t="shared" si="14"/>
        <v>0</v>
      </c>
      <c r="BA60" s="113" t="s">
        <v>35</v>
      </c>
      <c r="BB60" s="113" t="s">
        <v>35</v>
      </c>
      <c r="BC60" s="113" t="str">
        <f t="shared" si="15"/>
        <v>0</v>
      </c>
      <c r="BD60" s="113" t="s">
        <v>35</v>
      </c>
      <c r="BE60" s="113" t="s">
        <v>35</v>
      </c>
      <c r="BF60" s="113" t="str">
        <f t="shared" si="16"/>
        <v>0</v>
      </c>
      <c r="BG60" s="113" t="s">
        <v>35</v>
      </c>
      <c r="BH60" s="113" t="s">
        <v>35</v>
      </c>
      <c r="BI60" s="113" t="str">
        <f t="shared" si="17"/>
        <v>0</v>
      </c>
      <c r="BJ60" s="113" t="s">
        <v>35</v>
      </c>
      <c r="BK60" s="113" t="s">
        <v>35</v>
      </c>
      <c r="BL60" s="113" t="str">
        <f t="shared" si="18"/>
        <v>0</v>
      </c>
      <c r="BM60" s="113" t="s">
        <v>35</v>
      </c>
      <c r="BN60" s="113" t="s">
        <v>35</v>
      </c>
      <c r="BO60" s="113" t="str">
        <f t="shared" si="19"/>
        <v>0</v>
      </c>
      <c r="BP60" s="113" t="s">
        <v>35</v>
      </c>
      <c r="BQ60" s="113">
        <v>2</v>
      </c>
      <c r="BR60" s="113">
        <f t="shared" si="20"/>
        <v>2</v>
      </c>
      <c r="BS60" s="113" t="s">
        <v>35</v>
      </c>
      <c r="BT60" s="113" t="s">
        <v>35</v>
      </c>
      <c r="BU60" s="113" t="str">
        <f t="shared" si="21"/>
        <v>0</v>
      </c>
      <c r="BV60" s="113" t="s">
        <v>35</v>
      </c>
      <c r="BW60" s="113" t="s">
        <v>35</v>
      </c>
      <c r="BX60" s="113" t="str">
        <f t="shared" si="22"/>
        <v>0</v>
      </c>
      <c r="BY60" s="113" t="s">
        <v>35</v>
      </c>
      <c r="BZ60" s="113" t="s">
        <v>35</v>
      </c>
      <c r="CA60" s="113" t="str">
        <f t="shared" si="23"/>
        <v>0</v>
      </c>
      <c r="CB60" s="113" t="s">
        <v>35</v>
      </c>
      <c r="CC60" s="113" t="s">
        <v>35</v>
      </c>
      <c r="CD60" s="113" t="str">
        <f t="shared" si="24"/>
        <v>0</v>
      </c>
      <c r="CE60" s="113" t="s">
        <v>35</v>
      </c>
      <c r="CF60" s="113" t="s">
        <v>35</v>
      </c>
      <c r="CG60" s="113" t="str">
        <f t="shared" si="25"/>
        <v>0</v>
      </c>
      <c r="CH60" s="113" t="s">
        <v>35</v>
      </c>
      <c r="CI60" s="113" t="s">
        <v>35</v>
      </c>
      <c r="CJ60" s="113" t="str">
        <f t="shared" si="26"/>
        <v>0</v>
      </c>
      <c r="CK60" s="113" t="s">
        <v>35</v>
      </c>
      <c r="CL60" s="113" t="s">
        <v>35</v>
      </c>
      <c r="CM60" s="113" t="str">
        <f t="shared" si="27"/>
        <v>0</v>
      </c>
      <c r="CN60" s="113">
        <v>1</v>
      </c>
      <c r="CO60" s="113">
        <v>1</v>
      </c>
      <c r="CP60" s="113">
        <f t="shared" si="28"/>
        <v>2</v>
      </c>
      <c r="CQ60" s="113">
        <v>6</v>
      </c>
      <c r="CR60" s="113">
        <v>28</v>
      </c>
      <c r="CS60" s="113">
        <f t="shared" si="29"/>
        <v>34</v>
      </c>
      <c r="CW60" s="6"/>
      <c r="CX60" s="6"/>
      <c r="CY60" s="6"/>
      <c r="CZ60" s="6"/>
      <c r="DA60" s="6"/>
    </row>
    <row r="61" spans="1:105" s="183" customFormat="1" ht="12.75" customHeight="1">
      <c r="A61" s="45">
        <v>3</v>
      </c>
      <c r="B61" s="26" t="s">
        <v>207</v>
      </c>
      <c r="C61" s="30">
        <v>1058</v>
      </c>
      <c r="D61" s="26" t="s">
        <v>80</v>
      </c>
      <c r="E61" s="27">
        <v>11550</v>
      </c>
      <c r="F61" s="27">
        <v>1</v>
      </c>
      <c r="G61" s="6" t="s">
        <v>65</v>
      </c>
      <c r="H61" s="113">
        <v>2</v>
      </c>
      <c r="I61" s="113">
        <v>7</v>
      </c>
      <c r="J61" s="113">
        <f t="shared" si="0"/>
        <v>9</v>
      </c>
      <c r="K61" s="113">
        <v>3</v>
      </c>
      <c r="L61" s="113">
        <v>11</v>
      </c>
      <c r="M61" s="113">
        <f t="shared" si="1"/>
        <v>14</v>
      </c>
      <c r="N61" s="113" t="s">
        <v>35</v>
      </c>
      <c r="O61" s="113">
        <v>2</v>
      </c>
      <c r="P61" s="113">
        <f t="shared" si="2"/>
        <v>2</v>
      </c>
      <c r="Q61" s="113" t="s">
        <v>35</v>
      </c>
      <c r="R61" s="113" t="s">
        <v>35</v>
      </c>
      <c r="S61" s="113" t="str">
        <f t="shared" si="3"/>
        <v>0</v>
      </c>
      <c r="T61" s="113" t="s">
        <v>35</v>
      </c>
      <c r="U61" s="113" t="s">
        <v>35</v>
      </c>
      <c r="V61" s="113" t="str">
        <f t="shared" si="4"/>
        <v>0</v>
      </c>
      <c r="W61" s="113" t="s">
        <v>35</v>
      </c>
      <c r="X61" s="113" t="s">
        <v>35</v>
      </c>
      <c r="Y61" s="113" t="str">
        <f t="shared" si="5"/>
        <v>0</v>
      </c>
      <c r="Z61" s="113" t="s">
        <v>35</v>
      </c>
      <c r="AA61" s="113" t="s">
        <v>35</v>
      </c>
      <c r="AB61" s="113" t="str">
        <f t="shared" si="6"/>
        <v>0</v>
      </c>
      <c r="AC61" s="113" t="s">
        <v>35</v>
      </c>
      <c r="AD61" s="113" t="s">
        <v>35</v>
      </c>
      <c r="AE61" s="113" t="str">
        <f t="shared" si="7"/>
        <v>0</v>
      </c>
      <c r="AF61" s="113" t="s">
        <v>35</v>
      </c>
      <c r="AG61" s="113" t="s">
        <v>35</v>
      </c>
      <c r="AH61" s="113" t="str">
        <f t="shared" si="8"/>
        <v>0</v>
      </c>
      <c r="AI61" s="113" t="s">
        <v>35</v>
      </c>
      <c r="AJ61" s="113" t="s">
        <v>35</v>
      </c>
      <c r="AK61" s="113" t="str">
        <f t="shared" si="9"/>
        <v>0</v>
      </c>
      <c r="AL61" s="113" t="s">
        <v>35</v>
      </c>
      <c r="AM61" s="113" t="s">
        <v>35</v>
      </c>
      <c r="AN61" s="113" t="str">
        <f t="shared" si="10"/>
        <v>0</v>
      </c>
      <c r="AO61" s="113" t="s">
        <v>35</v>
      </c>
      <c r="AP61" s="113" t="s">
        <v>35</v>
      </c>
      <c r="AQ61" s="113" t="str">
        <f t="shared" si="11"/>
        <v>0</v>
      </c>
      <c r="AR61" s="113" t="s">
        <v>35</v>
      </c>
      <c r="AS61" s="113" t="s">
        <v>35</v>
      </c>
      <c r="AT61" s="113" t="str">
        <f t="shared" si="12"/>
        <v>0</v>
      </c>
      <c r="AU61" s="113" t="s">
        <v>35</v>
      </c>
      <c r="AV61" s="113" t="s">
        <v>35</v>
      </c>
      <c r="AW61" s="113" t="str">
        <f t="shared" si="13"/>
        <v>0</v>
      </c>
      <c r="AX61" s="113" t="s">
        <v>35</v>
      </c>
      <c r="AY61" s="113" t="s">
        <v>35</v>
      </c>
      <c r="AZ61" s="113" t="str">
        <f t="shared" si="14"/>
        <v>0</v>
      </c>
      <c r="BA61" s="113">
        <v>1</v>
      </c>
      <c r="BB61" s="113" t="s">
        <v>35</v>
      </c>
      <c r="BC61" s="113">
        <f t="shared" si="15"/>
        <v>1</v>
      </c>
      <c r="BD61" s="113" t="s">
        <v>35</v>
      </c>
      <c r="BE61" s="113" t="s">
        <v>35</v>
      </c>
      <c r="BF61" s="113" t="str">
        <f t="shared" si="16"/>
        <v>0</v>
      </c>
      <c r="BG61" s="113" t="s">
        <v>35</v>
      </c>
      <c r="BH61" s="113" t="s">
        <v>35</v>
      </c>
      <c r="BI61" s="113" t="str">
        <f t="shared" si="17"/>
        <v>0</v>
      </c>
      <c r="BJ61" s="113" t="s">
        <v>35</v>
      </c>
      <c r="BK61" s="113" t="s">
        <v>35</v>
      </c>
      <c r="BL61" s="113" t="str">
        <f t="shared" si="18"/>
        <v>0</v>
      </c>
      <c r="BM61" s="113" t="s">
        <v>35</v>
      </c>
      <c r="BN61" s="113" t="s">
        <v>35</v>
      </c>
      <c r="BO61" s="113" t="str">
        <f t="shared" si="19"/>
        <v>0</v>
      </c>
      <c r="BP61" s="113" t="s">
        <v>35</v>
      </c>
      <c r="BQ61" s="113" t="s">
        <v>35</v>
      </c>
      <c r="BR61" s="113" t="str">
        <f t="shared" si="20"/>
        <v>0</v>
      </c>
      <c r="BS61" s="113" t="s">
        <v>35</v>
      </c>
      <c r="BT61" s="113" t="s">
        <v>35</v>
      </c>
      <c r="BU61" s="113" t="str">
        <f t="shared" si="21"/>
        <v>0</v>
      </c>
      <c r="BV61" s="113" t="s">
        <v>35</v>
      </c>
      <c r="BW61" s="113" t="s">
        <v>35</v>
      </c>
      <c r="BX61" s="113" t="str">
        <f t="shared" si="22"/>
        <v>0</v>
      </c>
      <c r="BY61" s="113" t="s">
        <v>35</v>
      </c>
      <c r="BZ61" s="113" t="s">
        <v>35</v>
      </c>
      <c r="CA61" s="113" t="str">
        <f t="shared" si="23"/>
        <v>0</v>
      </c>
      <c r="CB61" s="113" t="s">
        <v>35</v>
      </c>
      <c r="CC61" s="113" t="s">
        <v>35</v>
      </c>
      <c r="CD61" s="113" t="str">
        <f t="shared" si="24"/>
        <v>0</v>
      </c>
      <c r="CE61" s="113" t="s">
        <v>35</v>
      </c>
      <c r="CF61" s="113" t="s">
        <v>35</v>
      </c>
      <c r="CG61" s="113" t="str">
        <f t="shared" si="25"/>
        <v>0</v>
      </c>
      <c r="CH61" s="113" t="s">
        <v>35</v>
      </c>
      <c r="CI61" s="113" t="s">
        <v>35</v>
      </c>
      <c r="CJ61" s="113" t="str">
        <f t="shared" si="26"/>
        <v>0</v>
      </c>
      <c r="CK61" s="113" t="s">
        <v>35</v>
      </c>
      <c r="CL61" s="113" t="s">
        <v>35</v>
      </c>
      <c r="CM61" s="113" t="str">
        <f t="shared" si="27"/>
        <v>0</v>
      </c>
      <c r="CN61" s="113">
        <v>3</v>
      </c>
      <c r="CO61" s="113">
        <v>1</v>
      </c>
      <c r="CP61" s="113">
        <f t="shared" si="28"/>
        <v>4</v>
      </c>
      <c r="CQ61" s="113">
        <v>9</v>
      </c>
      <c r="CR61" s="113">
        <v>21</v>
      </c>
      <c r="CS61" s="113">
        <f t="shared" si="29"/>
        <v>30</v>
      </c>
      <c r="CT61" s="17"/>
      <c r="CU61" s="17"/>
      <c r="CV61" s="17"/>
      <c r="CW61" s="6"/>
      <c r="CX61" s="6"/>
      <c r="CY61" s="6"/>
      <c r="CZ61" s="6"/>
      <c r="DA61" s="6"/>
    </row>
    <row r="62" spans="1:105" s="183" customFormat="1" ht="12.75" customHeight="1">
      <c r="A62" s="45">
        <v>3</v>
      </c>
      <c r="B62" s="26" t="s">
        <v>207</v>
      </c>
      <c r="C62" s="30">
        <v>1060</v>
      </c>
      <c r="D62" s="26" t="s">
        <v>81</v>
      </c>
      <c r="E62" s="27">
        <v>15570</v>
      </c>
      <c r="F62" s="27">
        <v>1</v>
      </c>
      <c r="G62" s="6" t="s">
        <v>65</v>
      </c>
      <c r="H62" s="113">
        <v>3</v>
      </c>
      <c r="I62" s="113">
        <v>6</v>
      </c>
      <c r="J62" s="113">
        <f t="shared" si="0"/>
        <v>9</v>
      </c>
      <c r="K62" s="113">
        <v>5</v>
      </c>
      <c r="L62" s="113">
        <v>10</v>
      </c>
      <c r="M62" s="113">
        <f t="shared" si="1"/>
        <v>15</v>
      </c>
      <c r="N62" s="113">
        <v>1</v>
      </c>
      <c r="O62" s="113">
        <v>3</v>
      </c>
      <c r="P62" s="113">
        <f t="shared" si="2"/>
        <v>4</v>
      </c>
      <c r="Q62" s="113" t="s">
        <v>35</v>
      </c>
      <c r="R62" s="113" t="s">
        <v>35</v>
      </c>
      <c r="S62" s="113" t="str">
        <f t="shared" si="3"/>
        <v>0</v>
      </c>
      <c r="T62" s="113" t="s">
        <v>35</v>
      </c>
      <c r="U62" s="113" t="s">
        <v>35</v>
      </c>
      <c r="V62" s="113" t="str">
        <f t="shared" si="4"/>
        <v>0</v>
      </c>
      <c r="W62" s="113" t="s">
        <v>35</v>
      </c>
      <c r="X62" s="113" t="s">
        <v>35</v>
      </c>
      <c r="Y62" s="113" t="str">
        <f t="shared" si="5"/>
        <v>0</v>
      </c>
      <c r="Z62" s="113" t="s">
        <v>35</v>
      </c>
      <c r="AA62" s="113" t="s">
        <v>35</v>
      </c>
      <c r="AB62" s="113" t="str">
        <f t="shared" si="6"/>
        <v>0</v>
      </c>
      <c r="AC62" s="113" t="s">
        <v>35</v>
      </c>
      <c r="AD62" s="113" t="s">
        <v>35</v>
      </c>
      <c r="AE62" s="113" t="str">
        <f t="shared" si="7"/>
        <v>0</v>
      </c>
      <c r="AF62" s="113" t="s">
        <v>35</v>
      </c>
      <c r="AG62" s="113" t="s">
        <v>35</v>
      </c>
      <c r="AH62" s="113" t="str">
        <f t="shared" si="8"/>
        <v>0</v>
      </c>
      <c r="AI62" s="113" t="s">
        <v>35</v>
      </c>
      <c r="AJ62" s="113" t="s">
        <v>35</v>
      </c>
      <c r="AK62" s="113" t="str">
        <f t="shared" si="9"/>
        <v>0</v>
      </c>
      <c r="AL62" s="113" t="s">
        <v>35</v>
      </c>
      <c r="AM62" s="113" t="s">
        <v>35</v>
      </c>
      <c r="AN62" s="113" t="str">
        <f t="shared" si="10"/>
        <v>0</v>
      </c>
      <c r="AO62" s="113" t="s">
        <v>35</v>
      </c>
      <c r="AP62" s="113" t="s">
        <v>35</v>
      </c>
      <c r="AQ62" s="113" t="str">
        <f t="shared" si="11"/>
        <v>0</v>
      </c>
      <c r="AR62" s="113" t="s">
        <v>35</v>
      </c>
      <c r="AS62" s="113" t="s">
        <v>35</v>
      </c>
      <c r="AT62" s="113" t="str">
        <f t="shared" si="12"/>
        <v>0</v>
      </c>
      <c r="AU62" s="113" t="s">
        <v>35</v>
      </c>
      <c r="AV62" s="113" t="s">
        <v>35</v>
      </c>
      <c r="AW62" s="113" t="str">
        <f t="shared" si="13"/>
        <v>0</v>
      </c>
      <c r="AX62" s="113" t="s">
        <v>35</v>
      </c>
      <c r="AY62" s="113" t="s">
        <v>35</v>
      </c>
      <c r="AZ62" s="113" t="str">
        <f t="shared" si="14"/>
        <v>0</v>
      </c>
      <c r="BA62" s="113">
        <v>1</v>
      </c>
      <c r="BB62" s="113">
        <v>1</v>
      </c>
      <c r="BC62" s="113">
        <f t="shared" si="15"/>
        <v>2</v>
      </c>
      <c r="BD62" s="113" t="s">
        <v>35</v>
      </c>
      <c r="BE62" s="113" t="s">
        <v>35</v>
      </c>
      <c r="BF62" s="113" t="str">
        <f t="shared" si="16"/>
        <v>0</v>
      </c>
      <c r="BG62" s="113" t="s">
        <v>35</v>
      </c>
      <c r="BH62" s="113" t="s">
        <v>35</v>
      </c>
      <c r="BI62" s="113" t="str">
        <f t="shared" si="17"/>
        <v>0</v>
      </c>
      <c r="BJ62" s="113" t="s">
        <v>35</v>
      </c>
      <c r="BK62" s="113" t="s">
        <v>35</v>
      </c>
      <c r="BL62" s="113" t="str">
        <f t="shared" si="18"/>
        <v>0</v>
      </c>
      <c r="BM62" s="113" t="s">
        <v>35</v>
      </c>
      <c r="BN62" s="113" t="s">
        <v>35</v>
      </c>
      <c r="BO62" s="113" t="str">
        <f t="shared" si="19"/>
        <v>0</v>
      </c>
      <c r="BP62" s="113" t="s">
        <v>35</v>
      </c>
      <c r="BQ62" s="113" t="s">
        <v>35</v>
      </c>
      <c r="BR62" s="113" t="str">
        <f t="shared" si="20"/>
        <v>0</v>
      </c>
      <c r="BS62" s="113" t="s">
        <v>35</v>
      </c>
      <c r="BT62" s="113" t="s">
        <v>35</v>
      </c>
      <c r="BU62" s="113" t="str">
        <f t="shared" si="21"/>
        <v>0</v>
      </c>
      <c r="BV62" s="113" t="s">
        <v>35</v>
      </c>
      <c r="BW62" s="113" t="s">
        <v>35</v>
      </c>
      <c r="BX62" s="113" t="str">
        <f t="shared" si="22"/>
        <v>0</v>
      </c>
      <c r="BY62" s="113" t="s">
        <v>35</v>
      </c>
      <c r="BZ62" s="113" t="s">
        <v>35</v>
      </c>
      <c r="CA62" s="113" t="str">
        <f t="shared" si="23"/>
        <v>0</v>
      </c>
      <c r="CB62" s="113" t="s">
        <v>35</v>
      </c>
      <c r="CC62" s="113" t="s">
        <v>35</v>
      </c>
      <c r="CD62" s="113" t="str">
        <f t="shared" si="24"/>
        <v>0</v>
      </c>
      <c r="CE62" s="113" t="s">
        <v>35</v>
      </c>
      <c r="CF62" s="113" t="s">
        <v>35</v>
      </c>
      <c r="CG62" s="113" t="str">
        <f t="shared" si="25"/>
        <v>0</v>
      </c>
      <c r="CH62" s="113" t="s">
        <v>35</v>
      </c>
      <c r="CI62" s="113" t="s">
        <v>35</v>
      </c>
      <c r="CJ62" s="113" t="str">
        <f t="shared" si="26"/>
        <v>0</v>
      </c>
      <c r="CK62" s="113" t="s">
        <v>35</v>
      </c>
      <c r="CL62" s="113" t="s">
        <v>35</v>
      </c>
      <c r="CM62" s="113" t="str">
        <f t="shared" si="27"/>
        <v>0</v>
      </c>
      <c r="CN62" s="113" t="s">
        <v>35</v>
      </c>
      <c r="CO62" s="113" t="s">
        <v>35</v>
      </c>
      <c r="CP62" s="113" t="str">
        <f t="shared" si="28"/>
        <v>0</v>
      </c>
      <c r="CQ62" s="113">
        <v>10</v>
      </c>
      <c r="CR62" s="113">
        <v>20</v>
      </c>
      <c r="CS62" s="113">
        <f t="shared" si="29"/>
        <v>30</v>
      </c>
      <c r="CT62" s="6"/>
      <c r="CU62" s="6"/>
      <c r="CV62" s="6"/>
      <c r="CW62" s="6"/>
      <c r="CX62" s="6"/>
      <c r="CY62" s="6"/>
      <c r="CZ62" s="6"/>
      <c r="DA62" s="6"/>
    </row>
    <row r="63" spans="1:105" s="183" customFormat="1" ht="12.75" customHeight="1">
      <c r="A63" s="45">
        <v>11</v>
      </c>
      <c r="B63" s="26" t="s">
        <v>216</v>
      </c>
      <c r="C63" s="30">
        <v>2581</v>
      </c>
      <c r="D63" s="26" t="s">
        <v>82</v>
      </c>
      <c r="E63" s="27">
        <v>17510</v>
      </c>
      <c r="F63" s="27">
        <v>1</v>
      </c>
      <c r="G63" s="6" t="s">
        <v>65</v>
      </c>
      <c r="H63" s="113">
        <v>1</v>
      </c>
      <c r="I63" s="113">
        <v>17</v>
      </c>
      <c r="J63" s="113">
        <f t="shared" si="0"/>
        <v>18</v>
      </c>
      <c r="K63" s="113">
        <v>1</v>
      </c>
      <c r="L63" s="113">
        <v>10</v>
      </c>
      <c r="M63" s="113">
        <f t="shared" si="1"/>
        <v>11</v>
      </c>
      <c r="N63" s="113">
        <v>7</v>
      </c>
      <c r="O63" s="113">
        <v>9</v>
      </c>
      <c r="P63" s="113">
        <f t="shared" si="2"/>
        <v>16</v>
      </c>
      <c r="Q63" s="113" t="s">
        <v>35</v>
      </c>
      <c r="R63" s="113" t="s">
        <v>35</v>
      </c>
      <c r="S63" s="113" t="str">
        <f t="shared" si="3"/>
        <v>0</v>
      </c>
      <c r="T63" s="113" t="s">
        <v>35</v>
      </c>
      <c r="U63" s="113" t="s">
        <v>35</v>
      </c>
      <c r="V63" s="113" t="str">
        <f t="shared" si="4"/>
        <v>0</v>
      </c>
      <c r="W63" s="113" t="s">
        <v>35</v>
      </c>
      <c r="X63" s="113" t="s">
        <v>35</v>
      </c>
      <c r="Y63" s="113" t="str">
        <f t="shared" si="5"/>
        <v>0</v>
      </c>
      <c r="Z63" s="113" t="s">
        <v>35</v>
      </c>
      <c r="AA63" s="113">
        <v>1</v>
      </c>
      <c r="AB63" s="113">
        <f t="shared" si="6"/>
        <v>1</v>
      </c>
      <c r="AC63" s="113" t="s">
        <v>35</v>
      </c>
      <c r="AD63" s="113" t="s">
        <v>35</v>
      </c>
      <c r="AE63" s="113" t="str">
        <f t="shared" si="7"/>
        <v>0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 t="s">
        <v>35</v>
      </c>
      <c r="AM63" s="113" t="s">
        <v>35</v>
      </c>
      <c r="AN63" s="113" t="str">
        <f t="shared" si="10"/>
        <v>0</v>
      </c>
      <c r="AO63" s="113" t="s">
        <v>35</v>
      </c>
      <c r="AP63" s="113" t="s">
        <v>35</v>
      </c>
      <c r="AQ63" s="113" t="str">
        <f t="shared" si="11"/>
        <v>0</v>
      </c>
      <c r="AR63" s="113" t="s">
        <v>35</v>
      </c>
      <c r="AS63" s="113" t="s">
        <v>35</v>
      </c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>
        <v>2</v>
      </c>
      <c r="BB63" s="113">
        <v>2</v>
      </c>
      <c r="BC63" s="113">
        <f t="shared" si="15"/>
        <v>4</v>
      </c>
      <c r="BD63" s="113" t="s">
        <v>35</v>
      </c>
      <c r="BE63" s="113" t="s">
        <v>35</v>
      </c>
      <c r="BF63" s="113" t="str">
        <f t="shared" si="16"/>
        <v>0</v>
      </c>
      <c r="BG63" s="113" t="s">
        <v>35</v>
      </c>
      <c r="BH63" s="113" t="s">
        <v>35</v>
      </c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 t="s">
        <v>35</v>
      </c>
      <c r="BR63" s="113" t="str">
        <f t="shared" si="20"/>
        <v>0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 t="s">
        <v>35</v>
      </c>
      <c r="CO63" s="113" t="s">
        <v>35</v>
      </c>
      <c r="CP63" s="113" t="str">
        <f t="shared" si="28"/>
        <v>0</v>
      </c>
      <c r="CQ63" s="113">
        <v>11</v>
      </c>
      <c r="CR63" s="113">
        <v>39</v>
      </c>
      <c r="CS63" s="113">
        <f t="shared" si="29"/>
        <v>50</v>
      </c>
      <c r="CT63" s="6"/>
      <c r="CU63" s="6"/>
      <c r="CV63" s="6"/>
      <c r="CW63" s="6"/>
      <c r="CX63" s="6"/>
      <c r="CY63" s="6"/>
      <c r="CZ63" s="6"/>
      <c r="DA63" s="6"/>
    </row>
    <row r="64" spans="1:105" s="183" customFormat="1" ht="12.75" customHeight="1">
      <c r="A64" s="45">
        <v>12</v>
      </c>
      <c r="B64" s="26" t="s">
        <v>203</v>
      </c>
      <c r="C64" s="30">
        <v>2703</v>
      </c>
      <c r="D64" s="26" t="s">
        <v>55</v>
      </c>
      <c r="E64" s="27">
        <v>19980</v>
      </c>
      <c r="F64" s="27">
        <v>1</v>
      </c>
      <c r="G64" s="6" t="s">
        <v>65</v>
      </c>
      <c r="H64" s="113">
        <v>2</v>
      </c>
      <c r="I64" s="113">
        <v>5</v>
      </c>
      <c r="J64" s="113">
        <f t="shared" si="0"/>
        <v>7</v>
      </c>
      <c r="K64" s="113" t="s">
        <v>35</v>
      </c>
      <c r="L64" s="113">
        <v>3</v>
      </c>
      <c r="M64" s="113">
        <f t="shared" si="1"/>
        <v>3</v>
      </c>
      <c r="N64" s="113">
        <v>2</v>
      </c>
      <c r="O64" s="113">
        <v>5</v>
      </c>
      <c r="P64" s="113">
        <f t="shared" si="2"/>
        <v>7</v>
      </c>
      <c r="Q64" s="113" t="s">
        <v>35</v>
      </c>
      <c r="R64" s="113" t="s">
        <v>35</v>
      </c>
      <c r="S64" s="113" t="str">
        <f t="shared" si="3"/>
        <v>0</v>
      </c>
      <c r="T64" s="113" t="s">
        <v>35</v>
      </c>
      <c r="U64" s="113" t="s">
        <v>35</v>
      </c>
      <c r="V64" s="113" t="str">
        <f t="shared" si="4"/>
        <v>0</v>
      </c>
      <c r="W64" s="113">
        <v>1</v>
      </c>
      <c r="X64" s="113">
        <v>6</v>
      </c>
      <c r="Y64" s="113">
        <f t="shared" si="5"/>
        <v>7</v>
      </c>
      <c r="Z64" s="113" t="s">
        <v>35</v>
      </c>
      <c r="AA64" s="113" t="s">
        <v>35</v>
      </c>
      <c r="AB64" s="113" t="str">
        <f t="shared" si="6"/>
        <v>0</v>
      </c>
      <c r="AC64" s="113">
        <v>1</v>
      </c>
      <c r="AD64" s="113">
        <v>7</v>
      </c>
      <c r="AE64" s="113">
        <f t="shared" si="7"/>
        <v>8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 t="s">
        <v>35</v>
      </c>
      <c r="AM64" s="113" t="s">
        <v>35</v>
      </c>
      <c r="AN64" s="113" t="str">
        <f t="shared" si="10"/>
        <v>0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>
        <v>2</v>
      </c>
      <c r="AY64" s="113">
        <v>1</v>
      </c>
      <c r="AZ64" s="113">
        <f t="shared" si="14"/>
        <v>3</v>
      </c>
      <c r="BA64" s="113">
        <v>1</v>
      </c>
      <c r="BB64" s="113" t="s">
        <v>35</v>
      </c>
      <c r="BC64" s="113">
        <f t="shared" si="15"/>
        <v>1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 t="s">
        <v>35</v>
      </c>
      <c r="BR64" s="113" t="str">
        <f t="shared" si="20"/>
        <v>0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 t="s">
        <v>35</v>
      </c>
      <c r="CO64" s="113">
        <v>4</v>
      </c>
      <c r="CP64" s="113">
        <f t="shared" si="28"/>
        <v>4</v>
      </c>
      <c r="CQ64" s="113">
        <v>9</v>
      </c>
      <c r="CR64" s="113">
        <v>31</v>
      </c>
      <c r="CS64" s="113">
        <f t="shared" si="29"/>
        <v>40</v>
      </c>
      <c r="CT64" s="6"/>
      <c r="CU64" s="6"/>
      <c r="CV64" s="6"/>
      <c r="CW64" s="6"/>
      <c r="CX64" s="6"/>
      <c r="CY64" s="6"/>
      <c r="CZ64" s="6"/>
      <c r="DA64" s="6"/>
    </row>
    <row r="65" spans="1:105" s="183" customFormat="1" ht="12.75" customHeight="1">
      <c r="A65" s="45">
        <v>13</v>
      </c>
      <c r="B65" s="26" t="s">
        <v>217</v>
      </c>
      <c r="C65" s="30">
        <v>2762</v>
      </c>
      <c r="D65" s="26" t="s">
        <v>83</v>
      </c>
      <c r="E65" s="27">
        <v>18770</v>
      </c>
      <c r="F65" s="27">
        <v>1</v>
      </c>
      <c r="G65" s="6" t="s">
        <v>65</v>
      </c>
      <c r="H65" s="113" t="s">
        <v>35</v>
      </c>
      <c r="I65" s="113">
        <v>10</v>
      </c>
      <c r="J65" s="113">
        <f t="shared" si="0"/>
        <v>10</v>
      </c>
      <c r="K65" s="113">
        <v>1</v>
      </c>
      <c r="L65" s="113">
        <v>9</v>
      </c>
      <c r="M65" s="113">
        <f t="shared" si="1"/>
        <v>10</v>
      </c>
      <c r="N65" s="113">
        <v>5</v>
      </c>
      <c r="O65" s="113">
        <v>6</v>
      </c>
      <c r="P65" s="113">
        <f t="shared" si="2"/>
        <v>11</v>
      </c>
      <c r="Q65" s="113">
        <v>1</v>
      </c>
      <c r="R65" s="113">
        <v>1</v>
      </c>
      <c r="S65" s="113">
        <f t="shared" si="3"/>
        <v>2</v>
      </c>
      <c r="T65" s="113" t="s">
        <v>35</v>
      </c>
      <c r="U65" s="113" t="s">
        <v>35</v>
      </c>
      <c r="V65" s="113" t="str">
        <f t="shared" si="4"/>
        <v>0</v>
      </c>
      <c r="W65" s="113" t="s">
        <v>35</v>
      </c>
      <c r="X65" s="113" t="s">
        <v>35</v>
      </c>
      <c r="Y65" s="113" t="str">
        <f t="shared" si="5"/>
        <v>0</v>
      </c>
      <c r="Z65" s="113" t="s">
        <v>35</v>
      </c>
      <c r="AA65" s="113" t="s">
        <v>35</v>
      </c>
      <c r="AB65" s="113" t="str">
        <f t="shared" si="6"/>
        <v>0</v>
      </c>
      <c r="AC65" s="113" t="s">
        <v>35</v>
      </c>
      <c r="AD65" s="113" t="s">
        <v>35</v>
      </c>
      <c r="AE65" s="113" t="str">
        <f t="shared" si="7"/>
        <v>0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 t="s">
        <v>35</v>
      </c>
      <c r="AM65" s="113" t="s">
        <v>35</v>
      </c>
      <c r="AN65" s="113" t="str">
        <f t="shared" si="10"/>
        <v>0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>
        <v>2</v>
      </c>
      <c r="BB65" s="113">
        <v>1</v>
      </c>
      <c r="BC65" s="113">
        <f t="shared" si="15"/>
        <v>3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>
        <v>2</v>
      </c>
      <c r="BL65" s="113">
        <f t="shared" si="18"/>
        <v>2</v>
      </c>
      <c r="BM65" s="113" t="s">
        <v>35</v>
      </c>
      <c r="BN65" s="113" t="s">
        <v>35</v>
      </c>
      <c r="BO65" s="113" t="str">
        <f t="shared" si="19"/>
        <v>0</v>
      </c>
      <c r="BP65" s="113" t="s">
        <v>35</v>
      </c>
      <c r="BQ65" s="113" t="s">
        <v>35</v>
      </c>
      <c r="BR65" s="113" t="str">
        <f t="shared" si="20"/>
        <v>0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 t="s">
        <v>35</v>
      </c>
      <c r="CO65" s="113">
        <v>2</v>
      </c>
      <c r="CP65" s="113">
        <f t="shared" si="28"/>
        <v>2</v>
      </c>
      <c r="CQ65" s="113">
        <v>9</v>
      </c>
      <c r="CR65" s="113">
        <v>31</v>
      </c>
      <c r="CS65" s="113">
        <f t="shared" si="29"/>
        <v>40</v>
      </c>
      <c r="CT65" s="6"/>
      <c r="CU65" s="6"/>
      <c r="CV65" s="6"/>
      <c r="CW65" s="6"/>
      <c r="CX65" s="6"/>
      <c r="CY65" s="6"/>
      <c r="CZ65" s="6"/>
      <c r="DA65" s="6"/>
    </row>
    <row r="66" spans="1:105" s="183" customFormat="1" ht="12.75" customHeight="1">
      <c r="A66" s="45">
        <v>13</v>
      </c>
      <c r="B66" s="26" t="s">
        <v>217</v>
      </c>
      <c r="C66" s="30">
        <v>2765</v>
      </c>
      <c r="D66" s="26" t="s">
        <v>84</v>
      </c>
      <c r="E66" s="27">
        <v>13820</v>
      </c>
      <c r="F66" s="27">
        <v>1</v>
      </c>
      <c r="G66" s="6" t="s">
        <v>65</v>
      </c>
      <c r="H66" s="113">
        <v>4</v>
      </c>
      <c r="I66" s="113">
        <v>14</v>
      </c>
      <c r="J66" s="113">
        <f t="shared" si="0"/>
        <v>18</v>
      </c>
      <c r="K66" s="113">
        <v>1</v>
      </c>
      <c r="L66" s="113">
        <v>4</v>
      </c>
      <c r="M66" s="113">
        <f t="shared" si="1"/>
        <v>5</v>
      </c>
      <c r="N66" s="113">
        <v>4</v>
      </c>
      <c r="O66" s="113">
        <v>5</v>
      </c>
      <c r="P66" s="113">
        <f t="shared" si="2"/>
        <v>9</v>
      </c>
      <c r="Q66" s="113" t="s">
        <v>35</v>
      </c>
      <c r="R66" s="113">
        <v>1</v>
      </c>
      <c r="S66" s="113">
        <f t="shared" si="3"/>
        <v>1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 t="s">
        <v>35</v>
      </c>
      <c r="AA66" s="113" t="s">
        <v>35</v>
      </c>
      <c r="AB66" s="113" t="str">
        <f t="shared" si="6"/>
        <v>0</v>
      </c>
      <c r="AC66" s="113" t="s">
        <v>35</v>
      </c>
      <c r="AD66" s="113">
        <v>2</v>
      </c>
      <c r="AE66" s="113">
        <f t="shared" si="7"/>
        <v>2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 t="s">
        <v>35</v>
      </c>
      <c r="AM66" s="113" t="s">
        <v>35</v>
      </c>
      <c r="AN66" s="113" t="str">
        <f t="shared" si="10"/>
        <v>0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>
        <v>1</v>
      </c>
      <c r="BB66" s="113">
        <v>1</v>
      </c>
      <c r="BC66" s="113">
        <f t="shared" si="15"/>
        <v>2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 t="s">
        <v>35</v>
      </c>
      <c r="BR66" s="113" t="str">
        <f t="shared" si="20"/>
        <v>0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>
        <v>1</v>
      </c>
      <c r="CO66" s="113">
        <v>2</v>
      </c>
      <c r="CP66" s="113">
        <f t="shared" si="28"/>
        <v>3</v>
      </c>
      <c r="CQ66" s="113">
        <v>11</v>
      </c>
      <c r="CR66" s="113">
        <v>29</v>
      </c>
      <c r="CS66" s="113">
        <f t="shared" si="29"/>
        <v>40</v>
      </c>
      <c r="CT66" s="6"/>
      <c r="CU66" s="6"/>
      <c r="CV66" s="6"/>
      <c r="CW66" s="6"/>
      <c r="CX66" s="6"/>
      <c r="CY66" s="6"/>
      <c r="CZ66" s="6"/>
      <c r="DA66" s="6"/>
    </row>
    <row r="67" spans="1:105" s="183" customFormat="1" ht="12.75" customHeight="1">
      <c r="A67" s="45">
        <v>13</v>
      </c>
      <c r="B67" s="26" t="s">
        <v>217</v>
      </c>
      <c r="C67" s="30">
        <v>2773</v>
      </c>
      <c r="D67" s="26" t="s">
        <v>86</v>
      </c>
      <c r="E67" s="27">
        <v>17800</v>
      </c>
      <c r="F67" s="27">
        <v>1</v>
      </c>
      <c r="G67" s="6" t="s">
        <v>65</v>
      </c>
      <c r="H67" s="113">
        <v>1</v>
      </c>
      <c r="I67" s="113">
        <v>6</v>
      </c>
      <c r="J67" s="113">
        <f t="shared" si="0"/>
        <v>7</v>
      </c>
      <c r="K67" s="113">
        <v>3</v>
      </c>
      <c r="L67" s="113">
        <v>5</v>
      </c>
      <c r="M67" s="113">
        <f t="shared" si="1"/>
        <v>8</v>
      </c>
      <c r="N67" s="113">
        <v>5</v>
      </c>
      <c r="O67" s="113">
        <v>4</v>
      </c>
      <c r="P67" s="113">
        <f t="shared" si="2"/>
        <v>9</v>
      </c>
      <c r="Q67" s="113" t="s">
        <v>35</v>
      </c>
      <c r="R67" s="113" t="s">
        <v>35</v>
      </c>
      <c r="S67" s="113" t="str">
        <f t="shared" si="3"/>
        <v>0</v>
      </c>
      <c r="T67" s="113" t="s">
        <v>35</v>
      </c>
      <c r="U67" s="113" t="s">
        <v>35</v>
      </c>
      <c r="V67" s="113" t="str">
        <f t="shared" si="4"/>
        <v>0</v>
      </c>
      <c r="W67" s="113">
        <v>1</v>
      </c>
      <c r="X67" s="113">
        <v>3</v>
      </c>
      <c r="Y67" s="113">
        <f t="shared" si="5"/>
        <v>4</v>
      </c>
      <c r="Z67" s="113" t="s">
        <v>35</v>
      </c>
      <c r="AA67" s="113" t="s">
        <v>35</v>
      </c>
      <c r="AB67" s="113" t="str">
        <f t="shared" si="6"/>
        <v>0</v>
      </c>
      <c r="AC67" s="113">
        <v>1</v>
      </c>
      <c r="AD67" s="113">
        <v>1</v>
      </c>
      <c r="AE67" s="113">
        <f t="shared" si="7"/>
        <v>2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 t="s">
        <v>35</v>
      </c>
      <c r="AM67" s="113" t="s">
        <v>35</v>
      </c>
      <c r="AN67" s="113" t="str">
        <f t="shared" si="10"/>
        <v>0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 t="s">
        <v>35</v>
      </c>
      <c r="AY67" s="113" t="s">
        <v>35</v>
      </c>
      <c r="AZ67" s="113" t="str">
        <f t="shared" si="14"/>
        <v>0</v>
      </c>
      <c r="BA67" s="113" t="s">
        <v>35</v>
      </c>
      <c r="BB67" s="113" t="s">
        <v>35</v>
      </c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>
        <v>1</v>
      </c>
      <c r="BK67" s="113">
        <v>3</v>
      </c>
      <c r="BL67" s="113">
        <f t="shared" si="18"/>
        <v>4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>
        <v>1</v>
      </c>
      <c r="BT67" s="113" t="s">
        <v>35</v>
      </c>
      <c r="BU67" s="113">
        <f t="shared" si="21"/>
        <v>1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>
        <v>2</v>
      </c>
      <c r="CO67" s="113">
        <v>3</v>
      </c>
      <c r="CP67" s="113">
        <f t="shared" si="28"/>
        <v>5</v>
      </c>
      <c r="CQ67" s="113">
        <v>15</v>
      </c>
      <c r="CR67" s="113">
        <v>25</v>
      </c>
      <c r="CS67" s="113">
        <f t="shared" si="29"/>
        <v>40</v>
      </c>
      <c r="CT67" s="6"/>
      <c r="CU67" s="6"/>
      <c r="CV67" s="6"/>
      <c r="CW67" s="6"/>
      <c r="CX67" s="6"/>
      <c r="CY67" s="6"/>
      <c r="CZ67" s="6"/>
      <c r="DA67" s="6"/>
    </row>
    <row r="68" spans="1:105" s="183" customFormat="1" ht="12.75" customHeight="1">
      <c r="A68" s="45">
        <v>13</v>
      </c>
      <c r="B68" s="26" t="s">
        <v>217</v>
      </c>
      <c r="C68" s="30">
        <v>2829</v>
      </c>
      <c r="D68" s="26" t="s">
        <v>87</v>
      </c>
      <c r="E68" s="27">
        <v>12320</v>
      </c>
      <c r="F68" s="27">
        <v>1</v>
      </c>
      <c r="G68" s="6" t="s">
        <v>65</v>
      </c>
      <c r="H68" s="113">
        <v>4</v>
      </c>
      <c r="I68" s="113">
        <v>11</v>
      </c>
      <c r="J68" s="113">
        <f t="shared" si="0"/>
        <v>15</v>
      </c>
      <c r="K68" s="113">
        <v>1</v>
      </c>
      <c r="L68" s="113">
        <v>2</v>
      </c>
      <c r="M68" s="113">
        <f t="shared" si="1"/>
        <v>3</v>
      </c>
      <c r="N68" s="113">
        <v>3</v>
      </c>
      <c r="O68" s="113">
        <v>6</v>
      </c>
      <c r="P68" s="113">
        <f t="shared" si="2"/>
        <v>9</v>
      </c>
      <c r="Q68" s="113" t="s">
        <v>35</v>
      </c>
      <c r="R68" s="113">
        <v>3</v>
      </c>
      <c r="S68" s="113">
        <f t="shared" si="3"/>
        <v>3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 t="s">
        <v>35</v>
      </c>
      <c r="AB68" s="113" t="str">
        <f t="shared" si="6"/>
        <v>0</v>
      </c>
      <c r="AC68" s="113" t="s">
        <v>35</v>
      </c>
      <c r="AD68" s="113">
        <v>2</v>
      </c>
      <c r="AE68" s="113">
        <f t="shared" si="7"/>
        <v>2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 t="s">
        <v>35</v>
      </c>
      <c r="AM68" s="113" t="s">
        <v>35</v>
      </c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 t="s">
        <v>35</v>
      </c>
      <c r="AY68" s="113" t="s">
        <v>35</v>
      </c>
      <c r="AZ68" s="113" t="str">
        <f t="shared" si="14"/>
        <v>0</v>
      </c>
      <c r="BA68" s="113">
        <v>1</v>
      </c>
      <c r="BB68" s="113">
        <v>4</v>
      </c>
      <c r="BC68" s="113">
        <f t="shared" si="15"/>
        <v>5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>
        <v>1</v>
      </c>
      <c r="BL68" s="113">
        <f t="shared" si="18"/>
        <v>1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>
        <v>1</v>
      </c>
      <c r="BU68" s="113">
        <f t="shared" si="21"/>
        <v>1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>
        <v>1</v>
      </c>
      <c r="CO68" s="113" t="s">
        <v>35</v>
      </c>
      <c r="CP68" s="113">
        <f t="shared" si="28"/>
        <v>1</v>
      </c>
      <c r="CQ68" s="113">
        <v>10</v>
      </c>
      <c r="CR68" s="113">
        <v>30</v>
      </c>
      <c r="CS68" s="113">
        <f t="shared" si="29"/>
        <v>40</v>
      </c>
      <c r="CT68" s="6"/>
      <c r="CU68" s="6"/>
      <c r="CV68" s="6"/>
      <c r="CW68" s="6"/>
      <c r="CX68" s="6"/>
      <c r="CY68" s="6"/>
      <c r="CZ68" s="6"/>
      <c r="DA68" s="6"/>
    </row>
    <row r="69" spans="1:105" s="183" customFormat="1" ht="12.75" customHeight="1">
      <c r="A69" s="45">
        <v>13</v>
      </c>
      <c r="B69" s="26" t="s">
        <v>217</v>
      </c>
      <c r="C69" s="30">
        <v>2831</v>
      </c>
      <c r="D69" s="26" t="s">
        <v>88</v>
      </c>
      <c r="E69" s="27">
        <v>15470</v>
      </c>
      <c r="F69" s="27">
        <v>1</v>
      </c>
      <c r="G69" s="6" t="s">
        <v>65</v>
      </c>
      <c r="H69" s="113">
        <v>2</v>
      </c>
      <c r="I69" s="113">
        <v>9</v>
      </c>
      <c r="J69" s="113">
        <f t="shared" si="0"/>
        <v>11</v>
      </c>
      <c r="K69" s="113">
        <v>1</v>
      </c>
      <c r="L69" s="113">
        <v>2</v>
      </c>
      <c r="M69" s="113">
        <f t="shared" si="1"/>
        <v>3</v>
      </c>
      <c r="N69" s="113">
        <v>3</v>
      </c>
      <c r="O69" s="113">
        <v>6</v>
      </c>
      <c r="P69" s="113">
        <f t="shared" si="2"/>
        <v>9</v>
      </c>
      <c r="Q69" s="113" t="s">
        <v>35</v>
      </c>
      <c r="R69" s="113">
        <v>6</v>
      </c>
      <c r="S69" s="113">
        <f t="shared" si="3"/>
        <v>6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 t="s">
        <v>35</v>
      </c>
      <c r="AA69" s="113">
        <v>1</v>
      </c>
      <c r="AB69" s="113">
        <f t="shared" si="6"/>
        <v>1</v>
      </c>
      <c r="AC69" s="113" t="s">
        <v>35</v>
      </c>
      <c r="AD69" s="113">
        <v>1</v>
      </c>
      <c r="AE69" s="113">
        <f t="shared" si="7"/>
        <v>1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 t="s">
        <v>35</v>
      </c>
      <c r="AM69" s="113" t="s">
        <v>35</v>
      </c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>
        <v>2</v>
      </c>
      <c r="BB69" s="113">
        <v>3</v>
      </c>
      <c r="BC69" s="113">
        <f t="shared" si="15"/>
        <v>5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>
        <v>2</v>
      </c>
      <c r="BL69" s="113">
        <f t="shared" si="18"/>
        <v>2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 t="s">
        <v>35</v>
      </c>
      <c r="CO69" s="113">
        <v>2</v>
      </c>
      <c r="CP69" s="113">
        <f t="shared" si="28"/>
        <v>2</v>
      </c>
      <c r="CQ69" s="113">
        <v>8</v>
      </c>
      <c r="CR69" s="113">
        <v>32</v>
      </c>
      <c r="CS69" s="113">
        <f t="shared" si="29"/>
        <v>40</v>
      </c>
      <c r="CT69" s="6"/>
      <c r="CU69" s="6"/>
      <c r="CV69" s="6"/>
      <c r="CW69" s="6"/>
      <c r="CX69" s="6"/>
      <c r="CY69" s="6"/>
      <c r="CZ69" s="6"/>
      <c r="DA69" s="6"/>
    </row>
    <row r="70" spans="1:105" s="183" customFormat="1" ht="12.75" customHeight="1">
      <c r="A70" s="45">
        <v>14</v>
      </c>
      <c r="B70" s="26" t="s">
        <v>211</v>
      </c>
      <c r="C70" s="30">
        <v>2937</v>
      </c>
      <c r="D70" s="26" t="s">
        <v>89</v>
      </c>
      <c r="E70" s="27">
        <v>10870</v>
      </c>
      <c r="F70" s="27">
        <v>1</v>
      </c>
      <c r="G70" s="6" t="s">
        <v>65</v>
      </c>
      <c r="H70" s="113">
        <v>1</v>
      </c>
      <c r="I70" s="113">
        <v>7</v>
      </c>
      <c r="J70" s="113">
        <f t="shared" si="0"/>
        <v>8</v>
      </c>
      <c r="K70" s="113">
        <v>1</v>
      </c>
      <c r="L70" s="113">
        <v>2</v>
      </c>
      <c r="M70" s="113">
        <f t="shared" si="1"/>
        <v>3</v>
      </c>
      <c r="N70" s="113">
        <v>2</v>
      </c>
      <c r="O70" s="113">
        <v>7</v>
      </c>
      <c r="P70" s="113">
        <f t="shared" si="2"/>
        <v>9</v>
      </c>
      <c r="Q70" s="113" t="s">
        <v>35</v>
      </c>
      <c r="R70" s="113">
        <v>3</v>
      </c>
      <c r="S70" s="113">
        <f t="shared" si="3"/>
        <v>3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 t="s">
        <v>35</v>
      </c>
      <c r="AD70" s="113" t="s">
        <v>35</v>
      </c>
      <c r="AE70" s="113" t="str">
        <f t="shared" si="7"/>
        <v>0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 t="s">
        <v>35</v>
      </c>
      <c r="AM70" s="113" t="s">
        <v>35</v>
      </c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 t="s">
        <v>35</v>
      </c>
      <c r="BB70" s="113" t="s">
        <v>35</v>
      </c>
      <c r="BC70" s="113" t="str">
        <f t="shared" si="15"/>
        <v>0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 t="s">
        <v>35</v>
      </c>
      <c r="CO70" s="113">
        <v>2</v>
      </c>
      <c r="CP70" s="113">
        <f t="shared" si="28"/>
        <v>2</v>
      </c>
      <c r="CQ70" s="113">
        <v>4</v>
      </c>
      <c r="CR70" s="113">
        <v>21</v>
      </c>
      <c r="CS70" s="113">
        <f t="shared" si="29"/>
        <v>25</v>
      </c>
      <c r="CT70" s="6"/>
      <c r="CU70" s="6"/>
      <c r="CV70" s="6"/>
      <c r="CW70" s="6"/>
      <c r="CX70" s="6"/>
      <c r="CY70" s="6"/>
      <c r="CZ70" s="6"/>
      <c r="DA70" s="6"/>
    </row>
    <row r="71" spans="1:105" s="183" customFormat="1" ht="12.75" customHeight="1">
      <c r="A71" s="45">
        <v>15</v>
      </c>
      <c r="B71" s="26" t="s">
        <v>218</v>
      </c>
      <c r="C71" s="30">
        <v>3001</v>
      </c>
      <c r="D71" s="26" t="s">
        <v>90</v>
      </c>
      <c r="E71" s="27">
        <v>15960</v>
      </c>
      <c r="F71" s="27">
        <v>1</v>
      </c>
      <c r="G71" s="6" t="s">
        <v>65</v>
      </c>
      <c r="H71" s="113">
        <v>2</v>
      </c>
      <c r="I71" s="113">
        <v>13</v>
      </c>
      <c r="J71" s="113">
        <f t="shared" si="0"/>
        <v>15</v>
      </c>
      <c r="K71" s="113">
        <v>4</v>
      </c>
      <c r="L71" s="113">
        <v>2</v>
      </c>
      <c r="M71" s="113">
        <f t="shared" si="1"/>
        <v>6</v>
      </c>
      <c r="N71" s="113">
        <v>3</v>
      </c>
      <c r="O71" s="113">
        <v>1</v>
      </c>
      <c r="P71" s="113">
        <f t="shared" si="2"/>
        <v>4</v>
      </c>
      <c r="Q71" s="113" t="s">
        <v>35</v>
      </c>
      <c r="R71" s="113" t="s">
        <v>35</v>
      </c>
      <c r="S71" s="113" t="str">
        <f t="shared" si="3"/>
        <v>0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 t="s">
        <v>35</v>
      </c>
      <c r="AB71" s="113" t="str">
        <f t="shared" si="6"/>
        <v>0</v>
      </c>
      <c r="AC71" s="113" t="s">
        <v>35</v>
      </c>
      <c r="AD71" s="113" t="s">
        <v>35</v>
      </c>
      <c r="AE71" s="113" t="str">
        <f t="shared" si="7"/>
        <v>0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>
        <v>2</v>
      </c>
      <c r="BB71" s="113">
        <v>2</v>
      </c>
      <c r="BC71" s="113">
        <f t="shared" si="15"/>
        <v>4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>
        <v>1</v>
      </c>
      <c r="CO71" s="113">
        <v>1</v>
      </c>
      <c r="CP71" s="113">
        <f t="shared" si="28"/>
        <v>2</v>
      </c>
      <c r="CQ71" s="113">
        <v>12</v>
      </c>
      <c r="CR71" s="113">
        <v>19</v>
      </c>
      <c r="CS71" s="113">
        <f t="shared" si="29"/>
        <v>31</v>
      </c>
      <c r="CT71" s="6"/>
      <c r="CU71" s="6"/>
      <c r="CV71" s="6"/>
      <c r="CW71" s="6"/>
      <c r="CX71" s="6"/>
      <c r="CY71" s="6"/>
      <c r="CZ71" s="6"/>
      <c r="DA71" s="6"/>
    </row>
    <row r="72" spans="1:105" s="183" customFormat="1" ht="12.75" customHeight="1">
      <c r="A72" s="45">
        <v>17</v>
      </c>
      <c r="B72" s="26" t="s">
        <v>208</v>
      </c>
      <c r="C72" s="30">
        <v>3425</v>
      </c>
      <c r="D72" s="26" t="s">
        <v>119</v>
      </c>
      <c r="E72" s="27">
        <v>16320</v>
      </c>
      <c r="F72" s="27">
        <v>1</v>
      </c>
      <c r="G72" s="6" t="s">
        <v>65</v>
      </c>
      <c r="H72" s="113">
        <v>1</v>
      </c>
      <c r="I72" s="113">
        <v>7</v>
      </c>
      <c r="J72" s="113">
        <f t="shared" si="0"/>
        <v>8</v>
      </c>
      <c r="K72" s="113">
        <v>1</v>
      </c>
      <c r="L72" s="113">
        <v>16</v>
      </c>
      <c r="M72" s="113">
        <f t="shared" si="1"/>
        <v>17</v>
      </c>
      <c r="N72" s="113">
        <v>3</v>
      </c>
      <c r="O72" s="113">
        <v>2</v>
      </c>
      <c r="P72" s="113">
        <f t="shared" si="2"/>
        <v>5</v>
      </c>
      <c r="Q72" s="113" t="s">
        <v>35</v>
      </c>
      <c r="R72" s="113" t="s">
        <v>35</v>
      </c>
      <c r="S72" s="113" t="str">
        <f t="shared" si="3"/>
        <v>0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>
        <v>1</v>
      </c>
      <c r="AA72" s="113" t="s">
        <v>35</v>
      </c>
      <c r="AB72" s="113">
        <f t="shared" si="6"/>
        <v>1</v>
      </c>
      <c r="AC72" s="113" t="s">
        <v>35</v>
      </c>
      <c r="AD72" s="113" t="s">
        <v>35</v>
      </c>
      <c r="AE72" s="113" t="str">
        <f t="shared" si="7"/>
        <v>0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 t="s">
        <v>35</v>
      </c>
      <c r="AM72" s="113" t="s">
        <v>35</v>
      </c>
      <c r="AN72" s="113" t="str">
        <f t="shared" si="10"/>
        <v>0</v>
      </c>
      <c r="AO72" s="113" t="s">
        <v>35</v>
      </c>
      <c r="AP72" s="113" t="s">
        <v>35</v>
      </c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>
        <v>1</v>
      </c>
      <c r="BB72" s="113">
        <v>2</v>
      </c>
      <c r="BC72" s="113">
        <f t="shared" si="15"/>
        <v>3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>
        <v>1</v>
      </c>
      <c r="BL72" s="113">
        <f t="shared" si="18"/>
        <v>1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>
        <v>5</v>
      </c>
      <c r="BU72" s="113">
        <f t="shared" si="21"/>
        <v>5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 t="s">
        <v>35</v>
      </c>
      <c r="CO72" s="113" t="s">
        <v>35</v>
      </c>
      <c r="CP72" s="113" t="str">
        <f t="shared" si="28"/>
        <v>0</v>
      </c>
      <c r="CQ72" s="113">
        <v>7</v>
      </c>
      <c r="CR72" s="113">
        <v>33</v>
      </c>
      <c r="CS72" s="113">
        <f t="shared" si="29"/>
        <v>40</v>
      </c>
      <c r="CT72" s="6"/>
      <c r="CU72" s="6"/>
      <c r="CV72" s="6"/>
      <c r="CW72" s="6"/>
      <c r="CX72" s="6"/>
      <c r="CY72" s="6"/>
      <c r="CZ72" s="6"/>
      <c r="DA72" s="6"/>
    </row>
    <row r="73" spans="1:105" s="183" customFormat="1" ht="12.75" customHeight="1">
      <c r="A73" s="45">
        <v>18</v>
      </c>
      <c r="B73" s="26" t="s">
        <v>212</v>
      </c>
      <c r="C73" s="30">
        <v>3851</v>
      </c>
      <c r="D73" s="26" t="s">
        <v>91</v>
      </c>
      <c r="E73" s="27">
        <v>11790</v>
      </c>
      <c r="F73" s="27">
        <v>1</v>
      </c>
      <c r="G73" s="6" t="s">
        <v>65</v>
      </c>
      <c r="H73" s="113">
        <v>2</v>
      </c>
      <c r="I73" s="113">
        <v>5</v>
      </c>
      <c r="J73" s="113">
        <f t="shared" si="0"/>
        <v>7</v>
      </c>
      <c r="K73" s="113" t="s">
        <v>35</v>
      </c>
      <c r="L73" s="113">
        <v>1</v>
      </c>
      <c r="M73" s="113">
        <f t="shared" si="1"/>
        <v>1</v>
      </c>
      <c r="N73" s="113">
        <v>1</v>
      </c>
      <c r="O73" s="113">
        <v>2</v>
      </c>
      <c r="P73" s="113">
        <f t="shared" si="2"/>
        <v>3</v>
      </c>
      <c r="Q73" s="113">
        <v>1</v>
      </c>
      <c r="R73" s="113">
        <v>4</v>
      </c>
      <c r="S73" s="113">
        <f t="shared" si="3"/>
        <v>5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 t="s">
        <v>35</v>
      </c>
      <c r="AA73" s="113" t="s">
        <v>35</v>
      </c>
      <c r="AB73" s="113" t="str">
        <f t="shared" si="6"/>
        <v>0</v>
      </c>
      <c r="AC73" s="113" t="s">
        <v>35</v>
      </c>
      <c r="AD73" s="113" t="s">
        <v>35</v>
      </c>
      <c r="AE73" s="113" t="str">
        <f t="shared" si="7"/>
        <v>0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 t="s">
        <v>35</v>
      </c>
      <c r="AM73" s="113" t="s">
        <v>35</v>
      </c>
      <c r="AN73" s="113" t="str">
        <f t="shared" si="10"/>
        <v>0</v>
      </c>
      <c r="AO73" s="113" t="s">
        <v>35</v>
      </c>
      <c r="AP73" s="113" t="s">
        <v>35</v>
      </c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 t="s">
        <v>35</v>
      </c>
      <c r="BB73" s="113" t="s">
        <v>35</v>
      </c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 t="s">
        <v>35</v>
      </c>
      <c r="CO73" s="113">
        <v>1</v>
      </c>
      <c r="CP73" s="113">
        <f t="shared" si="28"/>
        <v>1</v>
      </c>
      <c r="CQ73" s="113">
        <v>4</v>
      </c>
      <c r="CR73" s="113">
        <v>13</v>
      </c>
      <c r="CS73" s="113">
        <f t="shared" si="29"/>
        <v>17</v>
      </c>
      <c r="CT73" s="6"/>
      <c r="CU73" s="6"/>
      <c r="CV73" s="6"/>
      <c r="CW73" s="6"/>
      <c r="CX73" s="6"/>
      <c r="CY73" s="6"/>
      <c r="CZ73" s="6"/>
      <c r="DA73" s="6"/>
    </row>
    <row r="74" spans="1:105" s="183" customFormat="1" ht="12.75" customHeight="1">
      <c r="A74" s="45">
        <v>19</v>
      </c>
      <c r="B74" s="26" t="s">
        <v>219</v>
      </c>
      <c r="C74" s="30">
        <v>4001</v>
      </c>
      <c r="D74" s="26" t="s">
        <v>92</v>
      </c>
      <c r="E74" s="27">
        <v>16030</v>
      </c>
      <c r="F74" s="27">
        <v>1</v>
      </c>
      <c r="G74" s="6" t="s">
        <v>65</v>
      </c>
      <c r="H74" s="113">
        <v>2</v>
      </c>
      <c r="I74" s="113">
        <v>13</v>
      </c>
      <c r="J74" s="113">
        <f t="shared" ref="J74:J97" si="30">IF(OR(ISNUMBER(I74),ISNUMBER(H74)),SUM(H74:I74),"0")</f>
        <v>15</v>
      </c>
      <c r="K74" s="113">
        <v>1</v>
      </c>
      <c r="L74" s="113">
        <v>4</v>
      </c>
      <c r="M74" s="113">
        <f t="shared" ref="M74:M97" si="31">IF(OR(ISNUMBER(L74),ISNUMBER(K74)),SUM(K74:L74),"0")</f>
        <v>5</v>
      </c>
      <c r="N74" s="113">
        <v>5</v>
      </c>
      <c r="O74" s="113">
        <v>4</v>
      </c>
      <c r="P74" s="113">
        <f t="shared" ref="P74:P97" si="32">IF(OR(ISNUMBER(O74),ISNUMBER(N74)),SUM(N74:O74),"0")</f>
        <v>9</v>
      </c>
      <c r="Q74" s="113" t="s">
        <v>35</v>
      </c>
      <c r="R74" s="113">
        <v>6</v>
      </c>
      <c r="S74" s="113">
        <f t="shared" ref="S74:S97" si="33">IF(OR(ISNUMBER(R74),ISNUMBER(Q74)),SUM(Q74:R74),"0")</f>
        <v>6</v>
      </c>
      <c r="T74" s="113" t="s">
        <v>35</v>
      </c>
      <c r="U74" s="113" t="s">
        <v>35</v>
      </c>
      <c r="V74" s="113" t="str">
        <f t="shared" ref="V74:V97" si="34">IF(OR(ISNUMBER(U74),ISNUMBER(T74)),SUM(T74:U74),"0")</f>
        <v>0</v>
      </c>
      <c r="W74" s="113" t="s">
        <v>35</v>
      </c>
      <c r="X74" s="113" t="s">
        <v>35</v>
      </c>
      <c r="Y74" s="113" t="str">
        <f t="shared" ref="Y74:Y97" si="35">IF(OR(ISNUMBER(X74),ISNUMBER(W74)),SUM(W74:X74),"0")</f>
        <v>0</v>
      </c>
      <c r="Z74" s="113">
        <v>2</v>
      </c>
      <c r="AA74" s="113" t="s">
        <v>35</v>
      </c>
      <c r="AB74" s="113">
        <f t="shared" ref="AB74:AB97" si="36">IF(OR(ISNUMBER(AA74),ISNUMBER(Z74)),SUM(Z74:AA74),"0")</f>
        <v>2</v>
      </c>
      <c r="AC74" s="113">
        <v>2</v>
      </c>
      <c r="AD74" s="113">
        <v>2</v>
      </c>
      <c r="AE74" s="113">
        <f t="shared" ref="AE74:AE97" si="37">IF(OR(ISNUMBER(AD74),ISNUMBER(AC74)),SUM(AC74:AD74),"0")</f>
        <v>4</v>
      </c>
      <c r="AF74" s="113" t="s">
        <v>35</v>
      </c>
      <c r="AG74" s="113" t="s">
        <v>35</v>
      </c>
      <c r="AH74" s="113" t="str">
        <f t="shared" ref="AH74:AH97" si="38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97" si="39">IF(OR(ISNUMBER(AJ74),ISNUMBER(AI74)),SUM(AI74:AJ74),"0")</f>
        <v>0</v>
      </c>
      <c r="AL74" s="113" t="s">
        <v>35</v>
      </c>
      <c r="AM74" s="113" t="s">
        <v>35</v>
      </c>
      <c r="AN74" s="113" t="str">
        <f t="shared" ref="AN74:AN97" si="40">IF(OR(ISNUMBER(AM74),ISNUMBER(AL74)),SUM(AL74:AM74),"0")</f>
        <v>0</v>
      </c>
      <c r="AO74" s="113" t="s">
        <v>35</v>
      </c>
      <c r="AP74" s="113" t="s">
        <v>35</v>
      </c>
      <c r="AQ74" s="113" t="str">
        <f t="shared" ref="AQ74:AQ97" si="41">IF(OR(ISNUMBER(AP74),ISNUMBER(AO74)),SUM(AO74:AP74),"0")</f>
        <v>0</v>
      </c>
      <c r="AR74" s="113" t="s">
        <v>35</v>
      </c>
      <c r="AS74" s="113" t="s">
        <v>35</v>
      </c>
      <c r="AT74" s="113" t="str">
        <f t="shared" ref="AT74:AT97" si="42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97" si="43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97" si="44">IF(OR(ISNUMBER(AY74),ISNUMBER(AX74)),SUM(AX74:AY74),"0")</f>
        <v>0</v>
      </c>
      <c r="BA74" s="113">
        <v>4</v>
      </c>
      <c r="BB74" s="113">
        <v>1</v>
      </c>
      <c r="BC74" s="113">
        <f t="shared" ref="BC74:BC97" si="45">IF(OR(ISNUMBER(BB74),ISNUMBER(BA74)),SUM(BA74:BB74),"0")</f>
        <v>5</v>
      </c>
      <c r="BD74" s="113" t="s">
        <v>35</v>
      </c>
      <c r="BE74" s="113" t="s">
        <v>35</v>
      </c>
      <c r="BF74" s="113" t="str">
        <f t="shared" ref="BF74:BF97" si="46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97" si="47">IF(OR(ISNUMBER(BH74),ISNUMBER(BG74)),SUM(BG74:BH74),"0")</f>
        <v>0</v>
      </c>
      <c r="BJ74" s="113" t="s">
        <v>35</v>
      </c>
      <c r="BK74" s="113">
        <v>2</v>
      </c>
      <c r="BL74" s="113">
        <f t="shared" ref="BL74:BL97" si="48">IF(OR(ISNUMBER(BK74),ISNUMBER(BJ74)),SUM(BJ74:BK74),"0")</f>
        <v>2</v>
      </c>
      <c r="BM74" s="113" t="s">
        <v>35</v>
      </c>
      <c r="BN74" s="113" t="s">
        <v>35</v>
      </c>
      <c r="BO74" s="113" t="str">
        <f t="shared" ref="BO74:BO97" si="49">IF(OR(ISNUMBER(BN74),ISNUMBER(BM74)),SUM(BM74:BN74),"0")</f>
        <v>0</v>
      </c>
      <c r="BP74" s="113" t="s">
        <v>35</v>
      </c>
      <c r="BQ74" s="113" t="s">
        <v>35</v>
      </c>
      <c r="BR74" s="113" t="str">
        <f t="shared" ref="BR74:BR97" si="50">IF(OR(ISNUMBER(BQ74),ISNUMBER(BP74)),SUM(BP74:BQ74),"0")</f>
        <v>0</v>
      </c>
      <c r="BS74" s="113" t="s">
        <v>35</v>
      </c>
      <c r="BT74" s="113">
        <v>2</v>
      </c>
      <c r="BU74" s="113">
        <f t="shared" ref="BU74:BU97" si="51">IF(OR(ISNUMBER(BT74),ISNUMBER(BS74)),SUM(BS74:BT74),"0")</f>
        <v>2</v>
      </c>
      <c r="BV74" s="113" t="s">
        <v>35</v>
      </c>
      <c r="BW74" s="113" t="s">
        <v>35</v>
      </c>
      <c r="BX74" s="113" t="str">
        <f t="shared" ref="BX74:BX97" si="52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97" si="53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97" si="54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97" si="55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97" si="56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97" si="57">IF(OR(ISNUMBER(CL74),ISNUMBER(CK74)),SUM(CK74:CL74),"0")</f>
        <v>0</v>
      </c>
      <c r="CN74" s="113" t="s">
        <v>35</v>
      </c>
      <c r="CO74" s="113" t="s">
        <v>35</v>
      </c>
      <c r="CP74" s="113" t="str">
        <f t="shared" ref="CP74:CP97" si="58">IF(OR(ISNUMBER(CO74),ISNUMBER(CN74)),SUM(CN74:CO74),"0")</f>
        <v>0</v>
      </c>
      <c r="CQ74" s="113">
        <v>16</v>
      </c>
      <c r="CR74" s="113">
        <v>34</v>
      </c>
      <c r="CS74" s="113">
        <f t="shared" ref="CS74:CS97" si="59">IF(OR(ISNUMBER(CR74),ISNUMBER(CQ74)),SUM(CQ74:CR74),"0")</f>
        <v>50</v>
      </c>
      <c r="CT74" s="6"/>
      <c r="CU74" s="6"/>
      <c r="CV74" s="6"/>
      <c r="CW74" s="6"/>
      <c r="CX74" s="6"/>
      <c r="CY74" s="6"/>
      <c r="CZ74" s="6"/>
      <c r="DA74" s="6"/>
    </row>
    <row r="75" spans="1:105" s="183" customFormat="1" ht="12.75" customHeight="1">
      <c r="A75" s="45">
        <v>19</v>
      </c>
      <c r="B75" s="26" t="s">
        <v>219</v>
      </c>
      <c r="C75" s="30">
        <v>4021</v>
      </c>
      <c r="D75" s="26" t="s">
        <v>93</v>
      </c>
      <c r="E75" s="27">
        <v>15200</v>
      </c>
      <c r="F75" s="27">
        <v>1</v>
      </c>
      <c r="G75" s="6" t="s">
        <v>65</v>
      </c>
      <c r="H75" s="113">
        <v>2</v>
      </c>
      <c r="I75" s="113">
        <v>10</v>
      </c>
      <c r="J75" s="113">
        <f t="shared" si="30"/>
        <v>12</v>
      </c>
      <c r="K75" s="113">
        <v>1</v>
      </c>
      <c r="L75" s="113">
        <v>10</v>
      </c>
      <c r="M75" s="113">
        <f t="shared" si="31"/>
        <v>11</v>
      </c>
      <c r="N75" s="113">
        <v>2</v>
      </c>
      <c r="O75" s="113">
        <v>5</v>
      </c>
      <c r="P75" s="113">
        <f t="shared" si="32"/>
        <v>7</v>
      </c>
      <c r="Q75" s="113">
        <v>1</v>
      </c>
      <c r="R75" s="113">
        <v>2</v>
      </c>
      <c r="S75" s="113">
        <f t="shared" si="33"/>
        <v>3</v>
      </c>
      <c r="T75" s="113" t="s">
        <v>35</v>
      </c>
      <c r="U75" s="113" t="s">
        <v>35</v>
      </c>
      <c r="V75" s="113" t="str">
        <f t="shared" si="34"/>
        <v>0</v>
      </c>
      <c r="W75" s="113" t="s">
        <v>35</v>
      </c>
      <c r="X75" s="113" t="s">
        <v>35</v>
      </c>
      <c r="Y75" s="113" t="str">
        <f t="shared" si="35"/>
        <v>0</v>
      </c>
      <c r="Z75" s="113" t="s">
        <v>35</v>
      </c>
      <c r="AA75" s="113" t="s">
        <v>35</v>
      </c>
      <c r="AB75" s="113" t="str">
        <f t="shared" si="36"/>
        <v>0</v>
      </c>
      <c r="AC75" s="113">
        <v>3</v>
      </c>
      <c r="AD75" s="113" t="s">
        <v>35</v>
      </c>
      <c r="AE75" s="113">
        <f t="shared" si="37"/>
        <v>3</v>
      </c>
      <c r="AF75" s="113" t="s">
        <v>35</v>
      </c>
      <c r="AG75" s="113" t="s">
        <v>35</v>
      </c>
      <c r="AH75" s="113" t="str">
        <f t="shared" si="38"/>
        <v>0</v>
      </c>
      <c r="AI75" s="113" t="s">
        <v>35</v>
      </c>
      <c r="AJ75" s="113" t="s">
        <v>35</v>
      </c>
      <c r="AK75" s="113" t="str">
        <f t="shared" si="39"/>
        <v>0</v>
      </c>
      <c r="AL75" s="113" t="s">
        <v>35</v>
      </c>
      <c r="AM75" s="113" t="s">
        <v>35</v>
      </c>
      <c r="AN75" s="113" t="str">
        <f t="shared" si="40"/>
        <v>0</v>
      </c>
      <c r="AO75" s="113" t="s">
        <v>35</v>
      </c>
      <c r="AP75" s="113" t="s">
        <v>35</v>
      </c>
      <c r="AQ75" s="113" t="str">
        <f t="shared" si="41"/>
        <v>0</v>
      </c>
      <c r="AR75" s="113" t="s">
        <v>35</v>
      </c>
      <c r="AS75" s="113" t="s">
        <v>35</v>
      </c>
      <c r="AT75" s="113" t="str">
        <f t="shared" si="42"/>
        <v>0</v>
      </c>
      <c r="AU75" s="113" t="s">
        <v>35</v>
      </c>
      <c r="AV75" s="113" t="s">
        <v>35</v>
      </c>
      <c r="AW75" s="113" t="str">
        <f t="shared" si="43"/>
        <v>0</v>
      </c>
      <c r="AX75" s="113" t="s">
        <v>35</v>
      </c>
      <c r="AY75" s="113" t="s">
        <v>35</v>
      </c>
      <c r="AZ75" s="113" t="str">
        <f t="shared" si="44"/>
        <v>0</v>
      </c>
      <c r="BA75" s="113">
        <v>4</v>
      </c>
      <c r="BB75" s="113">
        <v>7</v>
      </c>
      <c r="BC75" s="113">
        <f t="shared" si="45"/>
        <v>11</v>
      </c>
      <c r="BD75" s="113" t="s">
        <v>35</v>
      </c>
      <c r="BE75" s="113" t="s">
        <v>35</v>
      </c>
      <c r="BF75" s="113" t="str">
        <f t="shared" si="46"/>
        <v>0</v>
      </c>
      <c r="BG75" s="113" t="s">
        <v>35</v>
      </c>
      <c r="BH75" s="113" t="s">
        <v>35</v>
      </c>
      <c r="BI75" s="113" t="str">
        <f t="shared" si="47"/>
        <v>0</v>
      </c>
      <c r="BJ75" s="113" t="s">
        <v>35</v>
      </c>
      <c r="BK75" s="113">
        <v>1</v>
      </c>
      <c r="BL75" s="113">
        <f t="shared" si="48"/>
        <v>1</v>
      </c>
      <c r="BM75" s="113" t="s">
        <v>35</v>
      </c>
      <c r="BN75" s="113" t="s">
        <v>35</v>
      </c>
      <c r="BO75" s="113" t="str">
        <f t="shared" si="49"/>
        <v>0</v>
      </c>
      <c r="BP75" s="113" t="s">
        <v>35</v>
      </c>
      <c r="BQ75" s="113" t="s">
        <v>35</v>
      </c>
      <c r="BR75" s="113" t="str">
        <f t="shared" si="50"/>
        <v>0</v>
      </c>
      <c r="BS75" s="113" t="s">
        <v>35</v>
      </c>
      <c r="BT75" s="113" t="s">
        <v>35</v>
      </c>
      <c r="BU75" s="113" t="str">
        <f t="shared" si="51"/>
        <v>0</v>
      </c>
      <c r="BV75" s="113" t="s">
        <v>35</v>
      </c>
      <c r="BW75" s="113" t="s">
        <v>35</v>
      </c>
      <c r="BX75" s="113" t="str">
        <f t="shared" si="52"/>
        <v>0</v>
      </c>
      <c r="BY75" s="113" t="s">
        <v>35</v>
      </c>
      <c r="BZ75" s="113" t="s">
        <v>35</v>
      </c>
      <c r="CA75" s="113" t="str">
        <f t="shared" si="53"/>
        <v>0</v>
      </c>
      <c r="CB75" s="113" t="s">
        <v>35</v>
      </c>
      <c r="CC75" s="113" t="s">
        <v>35</v>
      </c>
      <c r="CD75" s="113" t="str">
        <f t="shared" si="54"/>
        <v>0</v>
      </c>
      <c r="CE75" s="113" t="s">
        <v>35</v>
      </c>
      <c r="CF75" s="113" t="s">
        <v>35</v>
      </c>
      <c r="CG75" s="113" t="str">
        <f t="shared" si="55"/>
        <v>0</v>
      </c>
      <c r="CH75" s="113" t="s">
        <v>35</v>
      </c>
      <c r="CI75" s="113" t="s">
        <v>35</v>
      </c>
      <c r="CJ75" s="113" t="str">
        <f t="shared" si="56"/>
        <v>0</v>
      </c>
      <c r="CK75" s="113" t="s">
        <v>35</v>
      </c>
      <c r="CL75" s="113" t="s">
        <v>35</v>
      </c>
      <c r="CM75" s="113" t="str">
        <f t="shared" si="57"/>
        <v>0</v>
      </c>
      <c r="CN75" s="113" t="s">
        <v>35</v>
      </c>
      <c r="CO75" s="113">
        <v>2</v>
      </c>
      <c r="CP75" s="113">
        <f t="shared" si="58"/>
        <v>2</v>
      </c>
      <c r="CQ75" s="113">
        <v>13</v>
      </c>
      <c r="CR75" s="113">
        <v>37</v>
      </c>
      <c r="CS75" s="113">
        <f t="shared" si="59"/>
        <v>50</v>
      </c>
      <c r="CT75" s="6"/>
      <c r="CU75" s="6"/>
      <c r="CV75" s="6"/>
      <c r="CW75" s="6"/>
      <c r="CX75" s="6"/>
      <c r="CY75" s="6"/>
      <c r="CZ75" s="6"/>
      <c r="DA75" s="6"/>
    </row>
    <row r="76" spans="1:105" s="183" customFormat="1" ht="12.75" customHeight="1">
      <c r="A76" s="45">
        <v>19</v>
      </c>
      <c r="B76" s="26" t="s">
        <v>219</v>
      </c>
      <c r="C76" s="30">
        <v>4045</v>
      </c>
      <c r="D76" s="26" t="s">
        <v>94</v>
      </c>
      <c r="E76" s="27">
        <v>17561</v>
      </c>
      <c r="F76" s="27">
        <v>1</v>
      </c>
      <c r="G76" s="6" t="s">
        <v>65</v>
      </c>
      <c r="H76" s="113" t="s">
        <v>35</v>
      </c>
      <c r="I76" s="113">
        <v>9</v>
      </c>
      <c r="J76" s="113">
        <f t="shared" si="30"/>
        <v>9</v>
      </c>
      <c r="K76" s="113">
        <v>2</v>
      </c>
      <c r="L76" s="113">
        <v>13</v>
      </c>
      <c r="M76" s="113">
        <f t="shared" si="31"/>
        <v>15</v>
      </c>
      <c r="N76" s="113">
        <v>3</v>
      </c>
      <c r="O76" s="113">
        <v>3</v>
      </c>
      <c r="P76" s="113">
        <f t="shared" si="32"/>
        <v>6</v>
      </c>
      <c r="Q76" s="113" t="s">
        <v>35</v>
      </c>
      <c r="R76" s="113">
        <v>3</v>
      </c>
      <c r="S76" s="113">
        <f t="shared" si="33"/>
        <v>3</v>
      </c>
      <c r="T76" s="113" t="s">
        <v>35</v>
      </c>
      <c r="U76" s="113" t="s">
        <v>35</v>
      </c>
      <c r="V76" s="113" t="str">
        <f t="shared" si="34"/>
        <v>0</v>
      </c>
      <c r="W76" s="113" t="s">
        <v>35</v>
      </c>
      <c r="X76" s="113" t="s">
        <v>35</v>
      </c>
      <c r="Y76" s="113" t="str">
        <f t="shared" si="35"/>
        <v>0</v>
      </c>
      <c r="Z76" s="113">
        <v>1</v>
      </c>
      <c r="AA76" s="113">
        <v>4</v>
      </c>
      <c r="AB76" s="113">
        <f t="shared" si="36"/>
        <v>5</v>
      </c>
      <c r="AC76" s="113">
        <v>3</v>
      </c>
      <c r="AD76" s="113" t="s">
        <v>35</v>
      </c>
      <c r="AE76" s="113">
        <f t="shared" si="37"/>
        <v>3</v>
      </c>
      <c r="AF76" s="113" t="s">
        <v>35</v>
      </c>
      <c r="AG76" s="113" t="s">
        <v>35</v>
      </c>
      <c r="AH76" s="113" t="str">
        <f t="shared" si="38"/>
        <v>0</v>
      </c>
      <c r="AI76" s="113" t="s">
        <v>35</v>
      </c>
      <c r="AJ76" s="113" t="s">
        <v>35</v>
      </c>
      <c r="AK76" s="113" t="str">
        <f t="shared" si="39"/>
        <v>0</v>
      </c>
      <c r="AL76" s="113" t="s">
        <v>35</v>
      </c>
      <c r="AM76" s="113" t="s">
        <v>35</v>
      </c>
      <c r="AN76" s="113" t="str">
        <f t="shared" si="40"/>
        <v>0</v>
      </c>
      <c r="AO76" s="113" t="s">
        <v>35</v>
      </c>
      <c r="AP76" s="113" t="s">
        <v>35</v>
      </c>
      <c r="AQ76" s="113" t="str">
        <f t="shared" si="41"/>
        <v>0</v>
      </c>
      <c r="AR76" s="113" t="s">
        <v>35</v>
      </c>
      <c r="AS76" s="113" t="s">
        <v>35</v>
      </c>
      <c r="AT76" s="113" t="str">
        <f t="shared" si="42"/>
        <v>0</v>
      </c>
      <c r="AU76" s="113" t="s">
        <v>35</v>
      </c>
      <c r="AV76" s="113" t="s">
        <v>35</v>
      </c>
      <c r="AW76" s="113" t="str">
        <f t="shared" si="43"/>
        <v>0</v>
      </c>
      <c r="AX76" s="113" t="s">
        <v>35</v>
      </c>
      <c r="AY76" s="113" t="s">
        <v>35</v>
      </c>
      <c r="AZ76" s="113" t="str">
        <f t="shared" si="44"/>
        <v>0</v>
      </c>
      <c r="BA76" s="113">
        <v>2</v>
      </c>
      <c r="BB76" s="113">
        <v>4</v>
      </c>
      <c r="BC76" s="113">
        <f t="shared" si="45"/>
        <v>6</v>
      </c>
      <c r="BD76" s="113" t="s">
        <v>35</v>
      </c>
      <c r="BE76" s="113" t="s">
        <v>35</v>
      </c>
      <c r="BF76" s="113" t="str">
        <f t="shared" si="46"/>
        <v>0</v>
      </c>
      <c r="BG76" s="113" t="s">
        <v>35</v>
      </c>
      <c r="BH76" s="113" t="s">
        <v>35</v>
      </c>
      <c r="BI76" s="113" t="str">
        <f t="shared" si="47"/>
        <v>0</v>
      </c>
      <c r="BJ76" s="113" t="s">
        <v>35</v>
      </c>
      <c r="BK76" s="113" t="s">
        <v>35</v>
      </c>
      <c r="BL76" s="113" t="str">
        <f t="shared" si="48"/>
        <v>0</v>
      </c>
      <c r="BM76" s="113" t="s">
        <v>35</v>
      </c>
      <c r="BN76" s="113" t="s">
        <v>35</v>
      </c>
      <c r="BO76" s="113" t="str">
        <f t="shared" si="49"/>
        <v>0</v>
      </c>
      <c r="BP76" s="113" t="s">
        <v>35</v>
      </c>
      <c r="BQ76" s="113" t="s">
        <v>35</v>
      </c>
      <c r="BR76" s="113" t="str">
        <f t="shared" si="50"/>
        <v>0</v>
      </c>
      <c r="BS76" s="113" t="s">
        <v>35</v>
      </c>
      <c r="BT76" s="113" t="s">
        <v>35</v>
      </c>
      <c r="BU76" s="113" t="str">
        <f t="shared" si="51"/>
        <v>0</v>
      </c>
      <c r="BV76" s="113" t="s">
        <v>35</v>
      </c>
      <c r="BW76" s="113" t="s">
        <v>35</v>
      </c>
      <c r="BX76" s="113" t="str">
        <f t="shared" si="52"/>
        <v>0</v>
      </c>
      <c r="BY76" s="113" t="s">
        <v>35</v>
      </c>
      <c r="BZ76" s="113" t="s">
        <v>35</v>
      </c>
      <c r="CA76" s="113" t="str">
        <f t="shared" si="53"/>
        <v>0</v>
      </c>
      <c r="CB76" s="113" t="s">
        <v>35</v>
      </c>
      <c r="CC76" s="113" t="s">
        <v>35</v>
      </c>
      <c r="CD76" s="113" t="str">
        <f t="shared" si="54"/>
        <v>0</v>
      </c>
      <c r="CE76" s="113" t="s">
        <v>35</v>
      </c>
      <c r="CF76" s="113" t="s">
        <v>35</v>
      </c>
      <c r="CG76" s="113" t="str">
        <f t="shared" si="55"/>
        <v>0</v>
      </c>
      <c r="CH76" s="113" t="s">
        <v>35</v>
      </c>
      <c r="CI76" s="113" t="s">
        <v>35</v>
      </c>
      <c r="CJ76" s="113" t="str">
        <f t="shared" si="56"/>
        <v>0</v>
      </c>
      <c r="CK76" s="113" t="s">
        <v>35</v>
      </c>
      <c r="CL76" s="113" t="s">
        <v>35</v>
      </c>
      <c r="CM76" s="113" t="str">
        <f t="shared" si="57"/>
        <v>0</v>
      </c>
      <c r="CN76" s="113" t="s">
        <v>35</v>
      </c>
      <c r="CO76" s="113">
        <v>3</v>
      </c>
      <c r="CP76" s="113">
        <f t="shared" si="58"/>
        <v>3</v>
      </c>
      <c r="CQ76" s="113">
        <v>11</v>
      </c>
      <c r="CR76" s="113">
        <v>39</v>
      </c>
      <c r="CS76" s="113">
        <f t="shared" si="59"/>
        <v>50</v>
      </c>
      <c r="CT76" s="6"/>
      <c r="CU76" s="6"/>
      <c r="CV76" s="6"/>
      <c r="CW76" s="6"/>
      <c r="CX76" s="6"/>
      <c r="CY76" s="6"/>
      <c r="CZ76" s="6"/>
      <c r="DA76" s="6"/>
    </row>
    <row r="77" spans="1:105" s="183" customFormat="1" ht="12.75" customHeight="1">
      <c r="A77" s="45">
        <v>19</v>
      </c>
      <c r="B77" s="26" t="s">
        <v>219</v>
      </c>
      <c r="C77" s="30">
        <v>4082</v>
      </c>
      <c r="D77" s="26" t="s">
        <v>95</v>
      </c>
      <c r="E77" s="27">
        <v>12510</v>
      </c>
      <c r="F77" s="27">
        <v>1</v>
      </c>
      <c r="G77" s="6" t="s">
        <v>65</v>
      </c>
      <c r="H77" s="113">
        <v>3</v>
      </c>
      <c r="I77" s="113">
        <v>7</v>
      </c>
      <c r="J77" s="113">
        <f t="shared" si="30"/>
        <v>10</v>
      </c>
      <c r="K77" s="113">
        <v>1</v>
      </c>
      <c r="L77" s="113">
        <v>11</v>
      </c>
      <c r="M77" s="113">
        <f t="shared" si="31"/>
        <v>12</v>
      </c>
      <c r="N77" s="113">
        <v>1</v>
      </c>
      <c r="O77" s="113">
        <v>4</v>
      </c>
      <c r="P77" s="113">
        <f t="shared" si="32"/>
        <v>5</v>
      </c>
      <c r="Q77" s="113" t="s">
        <v>35</v>
      </c>
      <c r="R77" s="113">
        <v>2</v>
      </c>
      <c r="S77" s="113">
        <f t="shared" si="33"/>
        <v>2</v>
      </c>
      <c r="T77" s="113" t="s">
        <v>35</v>
      </c>
      <c r="U77" s="113" t="s">
        <v>35</v>
      </c>
      <c r="V77" s="113" t="str">
        <f t="shared" si="34"/>
        <v>0</v>
      </c>
      <c r="W77" s="113" t="s">
        <v>35</v>
      </c>
      <c r="X77" s="113" t="s">
        <v>35</v>
      </c>
      <c r="Y77" s="113" t="str">
        <f t="shared" si="35"/>
        <v>0</v>
      </c>
      <c r="Z77" s="113" t="s">
        <v>35</v>
      </c>
      <c r="AA77" s="113" t="s">
        <v>35</v>
      </c>
      <c r="AB77" s="113" t="str">
        <f t="shared" si="36"/>
        <v>0</v>
      </c>
      <c r="AC77" s="113" t="s">
        <v>35</v>
      </c>
      <c r="AD77" s="113" t="s">
        <v>35</v>
      </c>
      <c r="AE77" s="113" t="str">
        <f t="shared" si="37"/>
        <v>0</v>
      </c>
      <c r="AF77" s="113" t="s">
        <v>35</v>
      </c>
      <c r="AG77" s="113" t="s">
        <v>35</v>
      </c>
      <c r="AH77" s="113" t="str">
        <f t="shared" si="38"/>
        <v>0</v>
      </c>
      <c r="AI77" s="113" t="s">
        <v>35</v>
      </c>
      <c r="AJ77" s="113" t="s">
        <v>35</v>
      </c>
      <c r="AK77" s="113" t="str">
        <f t="shared" si="39"/>
        <v>0</v>
      </c>
      <c r="AL77" s="113" t="s">
        <v>35</v>
      </c>
      <c r="AM77" s="113" t="s">
        <v>35</v>
      </c>
      <c r="AN77" s="113" t="str">
        <f t="shared" si="40"/>
        <v>0</v>
      </c>
      <c r="AO77" s="113" t="s">
        <v>35</v>
      </c>
      <c r="AP77" s="113" t="s">
        <v>35</v>
      </c>
      <c r="AQ77" s="113" t="str">
        <f t="shared" si="41"/>
        <v>0</v>
      </c>
      <c r="AR77" s="113" t="s">
        <v>35</v>
      </c>
      <c r="AS77" s="113" t="s">
        <v>35</v>
      </c>
      <c r="AT77" s="113" t="str">
        <f t="shared" si="42"/>
        <v>0</v>
      </c>
      <c r="AU77" s="113" t="s">
        <v>35</v>
      </c>
      <c r="AV77" s="113" t="s">
        <v>35</v>
      </c>
      <c r="AW77" s="113" t="str">
        <f t="shared" si="43"/>
        <v>0</v>
      </c>
      <c r="AX77" s="113" t="s">
        <v>35</v>
      </c>
      <c r="AY77" s="113" t="s">
        <v>35</v>
      </c>
      <c r="AZ77" s="113" t="str">
        <f t="shared" si="44"/>
        <v>0</v>
      </c>
      <c r="BA77" s="113">
        <v>4</v>
      </c>
      <c r="BB77" s="113">
        <v>4</v>
      </c>
      <c r="BC77" s="113">
        <f t="shared" si="45"/>
        <v>8</v>
      </c>
      <c r="BD77" s="113" t="s">
        <v>35</v>
      </c>
      <c r="BE77" s="113" t="s">
        <v>35</v>
      </c>
      <c r="BF77" s="113" t="str">
        <f t="shared" si="46"/>
        <v>0</v>
      </c>
      <c r="BG77" s="113" t="s">
        <v>35</v>
      </c>
      <c r="BH77" s="113" t="s">
        <v>35</v>
      </c>
      <c r="BI77" s="113" t="str">
        <f t="shared" si="47"/>
        <v>0</v>
      </c>
      <c r="BJ77" s="113" t="s">
        <v>35</v>
      </c>
      <c r="BK77" s="113" t="s">
        <v>35</v>
      </c>
      <c r="BL77" s="113" t="str">
        <f t="shared" si="48"/>
        <v>0</v>
      </c>
      <c r="BM77" s="113" t="s">
        <v>35</v>
      </c>
      <c r="BN77" s="113" t="s">
        <v>35</v>
      </c>
      <c r="BO77" s="113" t="str">
        <f t="shared" si="49"/>
        <v>0</v>
      </c>
      <c r="BP77" s="113" t="s">
        <v>35</v>
      </c>
      <c r="BQ77" s="113" t="s">
        <v>35</v>
      </c>
      <c r="BR77" s="113" t="str">
        <f t="shared" si="50"/>
        <v>0</v>
      </c>
      <c r="BS77" s="113" t="s">
        <v>35</v>
      </c>
      <c r="BT77" s="113" t="s">
        <v>35</v>
      </c>
      <c r="BU77" s="113" t="str">
        <f t="shared" si="51"/>
        <v>0</v>
      </c>
      <c r="BV77" s="113" t="s">
        <v>35</v>
      </c>
      <c r="BW77" s="113" t="s">
        <v>35</v>
      </c>
      <c r="BX77" s="113" t="str">
        <f t="shared" si="52"/>
        <v>0</v>
      </c>
      <c r="BY77" s="113" t="s">
        <v>35</v>
      </c>
      <c r="BZ77" s="113" t="s">
        <v>35</v>
      </c>
      <c r="CA77" s="113" t="str">
        <f t="shared" si="53"/>
        <v>0</v>
      </c>
      <c r="CB77" s="113" t="s">
        <v>35</v>
      </c>
      <c r="CC77" s="113" t="s">
        <v>35</v>
      </c>
      <c r="CD77" s="113" t="str">
        <f t="shared" si="54"/>
        <v>0</v>
      </c>
      <c r="CE77" s="113" t="s">
        <v>35</v>
      </c>
      <c r="CF77" s="113" t="s">
        <v>35</v>
      </c>
      <c r="CG77" s="113" t="str">
        <f t="shared" si="55"/>
        <v>0</v>
      </c>
      <c r="CH77" s="113" t="s">
        <v>35</v>
      </c>
      <c r="CI77" s="113" t="s">
        <v>35</v>
      </c>
      <c r="CJ77" s="113" t="str">
        <f t="shared" si="56"/>
        <v>0</v>
      </c>
      <c r="CK77" s="113" t="s">
        <v>35</v>
      </c>
      <c r="CL77" s="113" t="s">
        <v>35</v>
      </c>
      <c r="CM77" s="113" t="str">
        <f t="shared" si="57"/>
        <v>0</v>
      </c>
      <c r="CN77" s="113" t="s">
        <v>35</v>
      </c>
      <c r="CO77" s="113">
        <v>3</v>
      </c>
      <c r="CP77" s="113">
        <f t="shared" si="58"/>
        <v>3</v>
      </c>
      <c r="CQ77" s="113">
        <v>9</v>
      </c>
      <c r="CR77" s="113">
        <v>31</v>
      </c>
      <c r="CS77" s="113">
        <f t="shared" si="59"/>
        <v>40</v>
      </c>
      <c r="CT77" s="6"/>
      <c r="CU77" s="6"/>
      <c r="CV77" s="6"/>
      <c r="CW77" s="6"/>
      <c r="CX77" s="6"/>
      <c r="CY77" s="6"/>
      <c r="CZ77" s="6"/>
      <c r="DA77" s="6"/>
    </row>
    <row r="78" spans="1:105" s="183" customFormat="1" ht="12.75" customHeight="1">
      <c r="A78" s="45">
        <v>20</v>
      </c>
      <c r="B78" s="26" t="s">
        <v>220</v>
      </c>
      <c r="C78" s="30">
        <v>4671</v>
      </c>
      <c r="D78" s="26" t="s">
        <v>97</v>
      </c>
      <c r="E78" s="27">
        <v>17200</v>
      </c>
      <c r="F78" s="27">
        <v>1</v>
      </c>
      <c r="G78" s="6" t="s">
        <v>65</v>
      </c>
      <c r="H78" s="113">
        <v>1</v>
      </c>
      <c r="I78" s="113">
        <v>8</v>
      </c>
      <c r="J78" s="113">
        <f t="shared" si="30"/>
        <v>9</v>
      </c>
      <c r="K78" s="113">
        <v>2</v>
      </c>
      <c r="L78" s="113">
        <v>8</v>
      </c>
      <c r="M78" s="113">
        <f t="shared" si="31"/>
        <v>10</v>
      </c>
      <c r="N78" s="113">
        <v>3</v>
      </c>
      <c r="O78" s="113">
        <v>4</v>
      </c>
      <c r="P78" s="113">
        <f t="shared" si="32"/>
        <v>7</v>
      </c>
      <c r="Q78" s="113" t="s">
        <v>35</v>
      </c>
      <c r="R78" s="113">
        <v>3</v>
      </c>
      <c r="S78" s="113">
        <f t="shared" si="33"/>
        <v>3</v>
      </c>
      <c r="T78" s="113" t="s">
        <v>35</v>
      </c>
      <c r="U78" s="113" t="s">
        <v>35</v>
      </c>
      <c r="V78" s="113" t="str">
        <f t="shared" si="34"/>
        <v>0</v>
      </c>
      <c r="W78" s="113" t="s">
        <v>35</v>
      </c>
      <c r="X78" s="113" t="s">
        <v>35</v>
      </c>
      <c r="Y78" s="113" t="str">
        <f t="shared" si="35"/>
        <v>0</v>
      </c>
      <c r="Z78" s="113">
        <v>1</v>
      </c>
      <c r="AA78" s="113" t="s">
        <v>35</v>
      </c>
      <c r="AB78" s="113">
        <f t="shared" si="36"/>
        <v>1</v>
      </c>
      <c r="AC78" s="113" t="s">
        <v>35</v>
      </c>
      <c r="AD78" s="113">
        <v>5</v>
      </c>
      <c r="AE78" s="113">
        <f t="shared" si="37"/>
        <v>5</v>
      </c>
      <c r="AF78" s="113" t="s">
        <v>35</v>
      </c>
      <c r="AG78" s="113" t="s">
        <v>35</v>
      </c>
      <c r="AH78" s="113" t="str">
        <f t="shared" si="38"/>
        <v>0</v>
      </c>
      <c r="AI78" s="113" t="s">
        <v>35</v>
      </c>
      <c r="AJ78" s="113" t="s">
        <v>35</v>
      </c>
      <c r="AK78" s="113" t="str">
        <f t="shared" si="39"/>
        <v>0</v>
      </c>
      <c r="AL78" s="113" t="s">
        <v>35</v>
      </c>
      <c r="AM78" s="113" t="s">
        <v>35</v>
      </c>
      <c r="AN78" s="113" t="str">
        <f t="shared" si="40"/>
        <v>0</v>
      </c>
      <c r="AO78" s="113" t="s">
        <v>35</v>
      </c>
      <c r="AP78" s="113" t="s">
        <v>35</v>
      </c>
      <c r="AQ78" s="113" t="str">
        <f t="shared" si="41"/>
        <v>0</v>
      </c>
      <c r="AR78" s="113" t="s">
        <v>35</v>
      </c>
      <c r="AS78" s="113" t="s">
        <v>35</v>
      </c>
      <c r="AT78" s="113" t="str">
        <f t="shared" si="42"/>
        <v>0</v>
      </c>
      <c r="AU78" s="113" t="s">
        <v>35</v>
      </c>
      <c r="AV78" s="113" t="s">
        <v>35</v>
      </c>
      <c r="AW78" s="113" t="str">
        <f t="shared" si="43"/>
        <v>0</v>
      </c>
      <c r="AX78" s="113" t="s">
        <v>35</v>
      </c>
      <c r="AY78" s="113" t="s">
        <v>35</v>
      </c>
      <c r="AZ78" s="113" t="str">
        <f t="shared" si="44"/>
        <v>0</v>
      </c>
      <c r="BA78" s="113" t="s">
        <v>35</v>
      </c>
      <c r="BB78" s="113" t="s">
        <v>35</v>
      </c>
      <c r="BC78" s="113" t="str">
        <f t="shared" si="45"/>
        <v>0</v>
      </c>
      <c r="BD78" s="113" t="s">
        <v>35</v>
      </c>
      <c r="BE78" s="113" t="s">
        <v>35</v>
      </c>
      <c r="BF78" s="113" t="str">
        <f t="shared" si="46"/>
        <v>0</v>
      </c>
      <c r="BG78" s="113" t="s">
        <v>35</v>
      </c>
      <c r="BH78" s="113" t="s">
        <v>35</v>
      </c>
      <c r="BI78" s="113" t="str">
        <f t="shared" si="47"/>
        <v>0</v>
      </c>
      <c r="BJ78" s="113" t="s">
        <v>35</v>
      </c>
      <c r="BK78" s="113" t="s">
        <v>35</v>
      </c>
      <c r="BL78" s="113" t="str">
        <f t="shared" si="48"/>
        <v>0</v>
      </c>
      <c r="BM78" s="113" t="s">
        <v>35</v>
      </c>
      <c r="BN78" s="113" t="s">
        <v>35</v>
      </c>
      <c r="BO78" s="113" t="str">
        <f t="shared" si="49"/>
        <v>0</v>
      </c>
      <c r="BP78" s="113" t="s">
        <v>35</v>
      </c>
      <c r="BQ78" s="113" t="s">
        <v>35</v>
      </c>
      <c r="BR78" s="113" t="str">
        <f t="shared" si="50"/>
        <v>0</v>
      </c>
      <c r="BS78" s="113" t="s">
        <v>35</v>
      </c>
      <c r="BT78" s="113" t="s">
        <v>35</v>
      </c>
      <c r="BU78" s="113" t="str">
        <f t="shared" si="51"/>
        <v>0</v>
      </c>
      <c r="BV78" s="113" t="s">
        <v>35</v>
      </c>
      <c r="BW78" s="113" t="s">
        <v>35</v>
      </c>
      <c r="BX78" s="113" t="str">
        <f t="shared" si="52"/>
        <v>0</v>
      </c>
      <c r="BY78" s="113" t="s">
        <v>35</v>
      </c>
      <c r="BZ78" s="113" t="s">
        <v>35</v>
      </c>
      <c r="CA78" s="113" t="str">
        <f t="shared" si="53"/>
        <v>0</v>
      </c>
      <c r="CB78" s="113" t="s">
        <v>35</v>
      </c>
      <c r="CC78" s="113" t="s">
        <v>35</v>
      </c>
      <c r="CD78" s="113" t="str">
        <f t="shared" si="54"/>
        <v>0</v>
      </c>
      <c r="CE78" s="113" t="s">
        <v>35</v>
      </c>
      <c r="CF78" s="113" t="s">
        <v>35</v>
      </c>
      <c r="CG78" s="113" t="str">
        <f t="shared" si="55"/>
        <v>0</v>
      </c>
      <c r="CH78" s="113" t="s">
        <v>35</v>
      </c>
      <c r="CI78" s="113" t="s">
        <v>35</v>
      </c>
      <c r="CJ78" s="113" t="str">
        <f t="shared" si="56"/>
        <v>0</v>
      </c>
      <c r="CK78" s="113" t="s">
        <v>35</v>
      </c>
      <c r="CL78" s="113" t="s">
        <v>35</v>
      </c>
      <c r="CM78" s="113" t="str">
        <f t="shared" si="57"/>
        <v>0</v>
      </c>
      <c r="CN78" s="113">
        <v>1</v>
      </c>
      <c r="CO78" s="113">
        <v>4</v>
      </c>
      <c r="CP78" s="113">
        <f t="shared" si="58"/>
        <v>5</v>
      </c>
      <c r="CQ78" s="113">
        <v>8</v>
      </c>
      <c r="CR78" s="113">
        <v>32</v>
      </c>
      <c r="CS78" s="113">
        <f t="shared" si="59"/>
        <v>40</v>
      </c>
      <c r="CT78" s="6"/>
      <c r="CU78" s="6"/>
      <c r="CV78" s="6"/>
      <c r="CW78" s="6"/>
      <c r="CX78" s="6"/>
      <c r="CY78" s="6"/>
      <c r="CZ78" s="6"/>
      <c r="DA78" s="6"/>
    </row>
    <row r="79" spans="1:105" s="183" customFormat="1" ht="12.75" customHeight="1">
      <c r="A79" s="45">
        <v>21</v>
      </c>
      <c r="B79" s="26" t="s">
        <v>213</v>
      </c>
      <c r="C79" s="30">
        <v>5002</v>
      </c>
      <c r="D79" s="26" t="s">
        <v>98</v>
      </c>
      <c r="E79" s="27">
        <v>17290</v>
      </c>
      <c r="F79" s="27">
        <v>1</v>
      </c>
      <c r="G79" s="6" t="s">
        <v>65</v>
      </c>
      <c r="H79" s="113">
        <v>2</v>
      </c>
      <c r="I79" s="113">
        <v>18</v>
      </c>
      <c r="J79" s="113">
        <f t="shared" si="30"/>
        <v>20</v>
      </c>
      <c r="K79" s="113">
        <v>1</v>
      </c>
      <c r="L79" s="113">
        <v>9</v>
      </c>
      <c r="M79" s="113">
        <f t="shared" si="31"/>
        <v>10</v>
      </c>
      <c r="N79" s="113">
        <v>3</v>
      </c>
      <c r="O79" s="113">
        <v>9</v>
      </c>
      <c r="P79" s="113">
        <f t="shared" si="32"/>
        <v>12</v>
      </c>
      <c r="Q79" s="113" t="s">
        <v>35</v>
      </c>
      <c r="R79" s="113" t="s">
        <v>35</v>
      </c>
      <c r="S79" s="113" t="str">
        <f t="shared" si="33"/>
        <v>0</v>
      </c>
      <c r="T79" s="113" t="s">
        <v>35</v>
      </c>
      <c r="U79" s="113" t="s">
        <v>35</v>
      </c>
      <c r="V79" s="113" t="str">
        <f t="shared" si="34"/>
        <v>0</v>
      </c>
      <c r="W79" s="113" t="s">
        <v>35</v>
      </c>
      <c r="X79" s="113" t="s">
        <v>35</v>
      </c>
      <c r="Y79" s="113" t="str">
        <f t="shared" si="35"/>
        <v>0</v>
      </c>
      <c r="Z79" s="113" t="s">
        <v>35</v>
      </c>
      <c r="AA79" s="113" t="s">
        <v>35</v>
      </c>
      <c r="AB79" s="113" t="str">
        <f t="shared" si="36"/>
        <v>0</v>
      </c>
      <c r="AC79" s="113" t="s">
        <v>35</v>
      </c>
      <c r="AD79" s="113" t="s">
        <v>35</v>
      </c>
      <c r="AE79" s="113" t="str">
        <f t="shared" si="37"/>
        <v>0</v>
      </c>
      <c r="AF79" s="113" t="s">
        <v>35</v>
      </c>
      <c r="AG79" s="113" t="s">
        <v>35</v>
      </c>
      <c r="AH79" s="113" t="str">
        <f t="shared" si="38"/>
        <v>0</v>
      </c>
      <c r="AI79" s="113" t="s">
        <v>35</v>
      </c>
      <c r="AJ79" s="113" t="s">
        <v>35</v>
      </c>
      <c r="AK79" s="113" t="str">
        <f t="shared" si="39"/>
        <v>0</v>
      </c>
      <c r="AL79" s="113" t="s">
        <v>35</v>
      </c>
      <c r="AM79" s="113" t="s">
        <v>35</v>
      </c>
      <c r="AN79" s="113" t="str">
        <f t="shared" si="40"/>
        <v>0</v>
      </c>
      <c r="AO79" s="113" t="s">
        <v>35</v>
      </c>
      <c r="AP79" s="113" t="s">
        <v>35</v>
      </c>
      <c r="AQ79" s="113" t="str">
        <f t="shared" si="41"/>
        <v>0</v>
      </c>
      <c r="AR79" s="113" t="s">
        <v>35</v>
      </c>
      <c r="AS79" s="113" t="s">
        <v>35</v>
      </c>
      <c r="AT79" s="113" t="str">
        <f t="shared" si="42"/>
        <v>0</v>
      </c>
      <c r="AU79" s="113" t="s">
        <v>35</v>
      </c>
      <c r="AV79" s="113" t="s">
        <v>35</v>
      </c>
      <c r="AW79" s="113" t="str">
        <f t="shared" si="43"/>
        <v>0</v>
      </c>
      <c r="AX79" s="113" t="s">
        <v>35</v>
      </c>
      <c r="AY79" s="113" t="s">
        <v>35</v>
      </c>
      <c r="AZ79" s="113" t="str">
        <f t="shared" si="44"/>
        <v>0</v>
      </c>
      <c r="BA79" s="113" t="s">
        <v>35</v>
      </c>
      <c r="BB79" s="113" t="s">
        <v>35</v>
      </c>
      <c r="BC79" s="113" t="str">
        <f t="shared" si="45"/>
        <v>0</v>
      </c>
      <c r="BD79" s="113" t="s">
        <v>35</v>
      </c>
      <c r="BE79" s="113" t="s">
        <v>35</v>
      </c>
      <c r="BF79" s="113" t="str">
        <f t="shared" si="46"/>
        <v>0</v>
      </c>
      <c r="BG79" s="113" t="s">
        <v>35</v>
      </c>
      <c r="BH79" s="113" t="s">
        <v>35</v>
      </c>
      <c r="BI79" s="113" t="str">
        <f t="shared" si="47"/>
        <v>0</v>
      </c>
      <c r="BJ79" s="113" t="s">
        <v>35</v>
      </c>
      <c r="BK79" s="113" t="s">
        <v>35</v>
      </c>
      <c r="BL79" s="113" t="str">
        <f t="shared" si="48"/>
        <v>0</v>
      </c>
      <c r="BM79" s="113" t="s">
        <v>35</v>
      </c>
      <c r="BN79" s="113" t="s">
        <v>35</v>
      </c>
      <c r="BO79" s="113" t="str">
        <f t="shared" si="49"/>
        <v>0</v>
      </c>
      <c r="BP79" s="113" t="s">
        <v>35</v>
      </c>
      <c r="BQ79" s="113" t="s">
        <v>35</v>
      </c>
      <c r="BR79" s="113" t="str">
        <f t="shared" si="50"/>
        <v>0</v>
      </c>
      <c r="BS79" s="113" t="s">
        <v>35</v>
      </c>
      <c r="BT79" s="113" t="s">
        <v>35</v>
      </c>
      <c r="BU79" s="113" t="str">
        <f t="shared" si="51"/>
        <v>0</v>
      </c>
      <c r="BV79" s="113">
        <v>1</v>
      </c>
      <c r="BW79" s="113">
        <v>7</v>
      </c>
      <c r="BX79" s="113">
        <f t="shared" si="52"/>
        <v>8</v>
      </c>
      <c r="BY79" s="113" t="s">
        <v>35</v>
      </c>
      <c r="BZ79" s="113" t="s">
        <v>35</v>
      </c>
      <c r="CA79" s="113" t="str">
        <f t="shared" si="53"/>
        <v>0</v>
      </c>
      <c r="CB79" s="113" t="s">
        <v>35</v>
      </c>
      <c r="CC79" s="113" t="s">
        <v>35</v>
      </c>
      <c r="CD79" s="113" t="str">
        <f t="shared" si="54"/>
        <v>0</v>
      </c>
      <c r="CE79" s="113" t="s">
        <v>35</v>
      </c>
      <c r="CF79" s="113" t="s">
        <v>35</v>
      </c>
      <c r="CG79" s="113" t="str">
        <f t="shared" si="55"/>
        <v>0</v>
      </c>
      <c r="CH79" s="113" t="s">
        <v>35</v>
      </c>
      <c r="CI79" s="113" t="s">
        <v>35</v>
      </c>
      <c r="CJ79" s="113" t="str">
        <f t="shared" si="56"/>
        <v>0</v>
      </c>
      <c r="CK79" s="113" t="s">
        <v>35</v>
      </c>
      <c r="CL79" s="113" t="s">
        <v>35</v>
      </c>
      <c r="CM79" s="113" t="str">
        <f t="shared" si="57"/>
        <v>0</v>
      </c>
      <c r="CN79" s="113" t="s">
        <v>35</v>
      </c>
      <c r="CO79" s="113" t="s">
        <v>35</v>
      </c>
      <c r="CP79" s="113" t="str">
        <f t="shared" si="58"/>
        <v>0</v>
      </c>
      <c r="CQ79" s="113">
        <v>7</v>
      </c>
      <c r="CR79" s="113">
        <v>43</v>
      </c>
      <c r="CS79" s="113">
        <f t="shared" si="59"/>
        <v>50</v>
      </c>
      <c r="CT79" s="6"/>
      <c r="CU79" s="6"/>
      <c r="CV79" s="6"/>
      <c r="CW79" s="6"/>
      <c r="CX79" s="6"/>
      <c r="CY79" s="6"/>
      <c r="CZ79" s="6"/>
      <c r="DA79" s="6"/>
    </row>
    <row r="80" spans="1:105" s="183" customFormat="1" ht="12.75" customHeight="1">
      <c r="A80" s="45">
        <v>21</v>
      </c>
      <c r="B80" s="26" t="s">
        <v>213</v>
      </c>
      <c r="C80" s="30">
        <v>5113</v>
      </c>
      <c r="D80" s="26" t="s">
        <v>99</v>
      </c>
      <c r="E80" s="27">
        <v>14190</v>
      </c>
      <c r="F80" s="27">
        <v>1</v>
      </c>
      <c r="G80" s="6" t="s">
        <v>65</v>
      </c>
      <c r="H80" s="113">
        <v>2</v>
      </c>
      <c r="I80" s="113">
        <v>12</v>
      </c>
      <c r="J80" s="113">
        <f t="shared" si="30"/>
        <v>14</v>
      </c>
      <c r="K80" s="113">
        <v>1</v>
      </c>
      <c r="L80" s="113">
        <v>10</v>
      </c>
      <c r="M80" s="113">
        <f t="shared" si="31"/>
        <v>11</v>
      </c>
      <c r="N80" s="113">
        <v>3</v>
      </c>
      <c r="O80" s="113">
        <v>3</v>
      </c>
      <c r="P80" s="113">
        <f t="shared" si="32"/>
        <v>6</v>
      </c>
      <c r="Q80" s="113" t="s">
        <v>35</v>
      </c>
      <c r="R80" s="113" t="s">
        <v>35</v>
      </c>
      <c r="S80" s="113" t="str">
        <f t="shared" si="33"/>
        <v>0</v>
      </c>
      <c r="T80" s="113" t="s">
        <v>35</v>
      </c>
      <c r="U80" s="113" t="s">
        <v>35</v>
      </c>
      <c r="V80" s="113" t="str">
        <f t="shared" si="34"/>
        <v>0</v>
      </c>
      <c r="W80" s="113" t="s">
        <v>35</v>
      </c>
      <c r="X80" s="113" t="s">
        <v>35</v>
      </c>
      <c r="Y80" s="113" t="str">
        <f t="shared" si="35"/>
        <v>0</v>
      </c>
      <c r="Z80" s="113" t="s">
        <v>35</v>
      </c>
      <c r="AA80" s="113" t="s">
        <v>35</v>
      </c>
      <c r="AB80" s="113" t="str">
        <f t="shared" si="36"/>
        <v>0</v>
      </c>
      <c r="AC80" s="113" t="s">
        <v>35</v>
      </c>
      <c r="AD80" s="113" t="s">
        <v>35</v>
      </c>
      <c r="AE80" s="113" t="str">
        <f t="shared" si="37"/>
        <v>0</v>
      </c>
      <c r="AF80" s="113" t="s">
        <v>35</v>
      </c>
      <c r="AG80" s="113" t="s">
        <v>35</v>
      </c>
      <c r="AH80" s="113" t="str">
        <f t="shared" si="38"/>
        <v>0</v>
      </c>
      <c r="AI80" s="113" t="s">
        <v>35</v>
      </c>
      <c r="AJ80" s="113" t="s">
        <v>35</v>
      </c>
      <c r="AK80" s="113" t="str">
        <f t="shared" si="39"/>
        <v>0</v>
      </c>
      <c r="AL80" s="113" t="s">
        <v>35</v>
      </c>
      <c r="AM80" s="113" t="s">
        <v>35</v>
      </c>
      <c r="AN80" s="113" t="str">
        <f t="shared" si="40"/>
        <v>0</v>
      </c>
      <c r="AO80" s="113" t="s">
        <v>35</v>
      </c>
      <c r="AP80" s="113" t="s">
        <v>35</v>
      </c>
      <c r="AQ80" s="113" t="str">
        <f t="shared" si="41"/>
        <v>0</v>
      </c>
      <c r="AR80" s="113" t="s">
        <v>35</v>
      </c>
      <c r="AS80" s="113">
        <v>1</v>
      </c>
      <c r="AT80" s="113">
        <f t="shared" si="42"/>
        <v>1</v>
      </c>
      <c r="AU80" s="113" t="s">
        <v>35</v>
      </c>
      <c r="AV80" s="113" t="s">
        <v>35</v>
      </c>
      <c r="AW80" s="113" t="str">
        <f t="shared" si="43"/>
        <v>0</v>
      </c>
      <c r="AX80" s="113" t="s">
        <v>35</v>
      </c>
      <c r="AY80" s="113" t="s">
        <v>35</v>
      </c>
      <c r="AZ80" s="113" t="str">
        <f t="shared" si="44"/>
        <v>0</v>
      </c>
      <c r="BA80" s="113" t="s">
        <v>35</v>
      </c>
      <c r="BB80" s="113" t="s">
        <v>35</v>
      </c>
      <c r="BC80" s="113" t="str">
        <f t="shared" si="45"/>
        <v>0</v>
      </c>
      <c r="BD80" s="113" t="s">
        <v>35</v>
      </c>
      <c r="BE80" s="113" t="s">
        <v>35</v>
      </c>
      <c r="BF80" s="113" t="str">
        <f t="shared" si="46"/>
        <v>0</v>
      </c>
      <c r="BG80" s="113" t="s">
        <v>35</v>
      </c>
      <c r="BH80" s="113" t="s">
        <v>35</v>
      </c>
      <c r="BI80" s="113" t="str">
        <f t="shared" si="47"/>
        <v>0</v>
      </c>
      <c r="BJ80" s="113" t="s">
        <v>35</v>
      </c>
      <c r="BK80" s="113" t="s">
        <v>35</v>
      </c>
      <c r="BL80" s="113" t="str">
        <f t="shared" si="48"/>
        <v>0</v>
      </c>
      <c r="BM80" s="113" t="s">
        <v>35</v>
      </c>
      <c r="BN80" s="113" t="s">
        <v>35</v>
      </c>
      <c r="BO80" s="113" t="str">
        <f t="shared" si="49"/>
        <v>0</v>
      </c>
      <c r="BP80" s="113" t="s">
        <v>35</v>
      </c>
      <c r="BQ80" s="113" t="s">
        <v>35</v>
      </c>
      <c r="BR80" s="113" t="str">
        <f t="shared" si="50"/>
        <v>0</v>
      </c>
      <c r="BS80" s="113" t="s">
        <v>35</v>
      </c>
      <c r="BT80" s="113" t="s">
        <v>35</v>
      </c>
      <c r="BU80" s="113" t="str">
        <f t="shared" si="51"/>
        <v>0</v>
      </c>
      <c r="BV80" s="113" t="s">
        <v>35</v>
      </c>
      <c r="BW80" s="113">
        <v>8</v>
      </c>
      <c r="BX80" s="113">
        <f t="shared" si="52"/>
        <v>8</v>
      </c>
      <c r="BY80" s="113" t="s">
        <v>35</v>
      </c>
      <c r="BZ80" s="113" t="s">
        <v>35</v>
      </c>
      <c r="CA80" s="113" t="str">
        <f t="shared" si="53"/>
        <v>0</v>
      </c>
      <c r="CB80" s="113" t="s">
        <v>35</v>
      </c>
      <c r="CC80" s="113" t="s">
        <v>35</v>
      </c>
      <c r="CD80" s="113" t="str">
        <f t="shared" si="54"/>
        <v>0</v>
      </c>
      <c r="CE80" s="113" t="s">
        <v>35</v>
      </c>
      <c r="CF80" s="113" t="s">
        <v>35</v>
      </c>
      <c r="CG80" s="113" t="str">
        <f t="shared" si="55"/>
        <v>0</v>
      </c>
      <c r="CH80" s="113" t="s">
        <v>35</v>
      </c>
      <c r="CI80" s="113" t="s">
        <v>35</v>
      </c>
      <c r="CJ80" s="113" t="str">
        <f t="shared" si="56"/>
        <v>0</v>
      </c>
      <c r="CK80" s="113" t="s">
        <v>35</v>
      </c>
      <c r="CL80" s="113" t="s">
        <v>35</v>
      </c>
      <c r="CM80" s="113" t="str">
        <f t="shared" si="57"/>
        <v>0</v>
      </c>
      <c r="CN80" s="113" t="s">
        <v>35</v>
      </c>
      <c r="CO80" s="113" t="s">
        <v>35</v>
      </c>
      <c r="CP80" s="113" t="str">
        <f t="shared" si="58"/>
        <v>0</v>
      </c>
      <c r="CQ80" s="113">
        <v>6</v>
      </c>
      <c r="CR80" s="113">
        <v>34</v>
      </c>
      <c r="CS80" s="113">
        <f t="shared" si="59"/>
        <v>40</v>
      </c>
      <c r="CT80" s="6"/>
      <c r="CU80" s="6"/>
      <c r="CV80" s="6"/>
      <c r="CW80" s="6"/>
      <c r="CX80" s="6"/>
      <c r="CY80" s="6"/>
      <c r="CZ80" s="6"/>
      <c r="DA80" s="6"/>
    </row>
    <row r="81" spans="1:105" s="183" customFormat="1" ht="12.75" customHeight="1">
      <c r="A81" s="45">
        <v>22</v>
      </c>
      <c r="B81" s="26" t="s">
        <v>204</v>
      </c>
      <c r="C81" s="30">
        <v>5589</v>
      </c>
      <c r="D81" s="26" t="s">
        <v>100</v>
      </c>
      <c r="E81" s="27">
        <v>10730</v>
      </c>
      <c r="F81" s="27">
        <v>1</v>
      </c>
      <c r="G81" s="6" t="s">
        <v>65</v>
      </c>
      <c r="H81" s="113">
        <v>5</v>
      </c>
      <c r="I81" s="113">
        <v>34</v>
      </c>
      <c r="J81" s="113">
        <f t="shared" si="30"/>
        <v>39</v>
      </c>
      <c r="K81" s="113">
        <v>4</v>
      </c>
      <c r="L81" s="113">
        <v>7</v>
      </c>
      <c r="M81" s="113">
        <f t="shared" si="31"/>
        <v>11</v>
      </c>
      <c r="N81" s="113">
        <v>13</v>
      </c>
      <c r="O81" s="113">
        <v>26</v>
      </c>
      <c r="P81" s="113">
        <f t="shared" si="32"/>
        <v>39</v>
      </c>
      <c r="Q81" s="113" t="s">
        <v>35</v>
      </c>
      <c r="R81" s="113" t="s">
        <v>35</v>
      </c>
      <c r="S81" s="113" t="str">
        <f t="shared" si="33"/>
        <v>0</v>
      </c>
      <c r="T81" s="113" t="s">
        <v>35</v>
      </c>
      <c r="U81" s="113" t="s">
        <v>35</v>
      </c>
      <c r="V81" s="113" t="str">
        <f t="shared" si="34"/>
        <v>0</v>
      </c>
      <c r="W81" s="113">
        <v>3</v>
      </c>
      <c r="X81" s="113">
        <v>8</v>
      </c>
      <c r="Y81" s="113">
        <f t="shared" si="35"/>
        <v>11</v>
      </c>
      <c r="Z81" s="113" t="s">
        <v>35</v>
      </c>
      <c r="AA81" s="113" t="s">
        <v>35</v>
      </c>
      <c r="AB81" s="113" t="str">
        <f t="shared" si="36"/>
        <v>0</v>
      </c>
      <c r="AC81" s="113" t="s">
        <v>35</v>
      </c>
      <c r="AD81" s="113" t="s">
        <v>35</v>
      </c>
      <c r="AE81" s="113" t="str">
        <f t="shared" si="37"/>
        <v>0</v>
      </c>
      <c r="AF81" s="113" t="s">
        <v>35</v>
      </c>
      <c r="AG81" s="113" t="s">
        <v>35</v>
      </c>
      <c r="AH81" s="113" t="str">
        <f t="shared" si="38"/>
        <v>0</v>
      </c>
      <c r="AI81" s="113" t="s">
        <v>35</v>
      </c>
      <c r="AJ81" s="113" t="s">
        <v>35</v>
      </c>
      <c r="AK81" s="113" t="str">
        <f t="shared" si="39"/>
        <v>0</v>
      </c>
      <c r="AL81" s="113" t="s">
        <v>35</v>
      </c>
      <c r="AM81" s="113" t="s">
        <v>35</v>
      </c>
      <c r="AN81" s="113" t="str">
        <f t="shared" si="40"/>
        <v>0</v>
      </c>
      <c r="AO81" s="113" t="s">
        <v>35</v>
      </c>
      <c r="AP81" s="113" t="s">
        <v>35</v>
      </c>
      <c r="AQ81" s="113" t="str">
        <f t="shared" si="41"/>
        <v>0</v>
      </c>
      <c r="AR81" s="113" t="s">
        <v>35</v>
      </c>
      <c r="AS81" s="113" t="s">
        <v>35</v>
      </c>
      <c r="AT81" s="113" t="str">
        <f t="shared" si="42"/>
        <v>0</v>
      </c>
      <c r="AU81" s="113" t="s">
        <v>35</v>
      </c>
      <c r="AV81" s="113" t="s">
        <v>35</v>
      </c>
      <c r="AW81" s="113" t="str">
        <f t="shared" si="43"/>
        <v>0</v>
      </c>
      <c r="AX81" s="113" t="s">
        <v>35</v>
      </c>
      <c r="AY81" s="113" t="s">
        <v>35</v>
      </c>
      <c r="AZ81" s="113" t="str">
        <f t="shared" si="44"/>
        <v>0</v>
      </c>
      <c r="BA81" s="113" t="s">
        <v>35</v>
      </c>
      <c r="BB81" s="113" t="s">
        <v>35</v>
      </c>
      <c r="BC81" s="113" t="str">
        <f t="shared" si="45"/>
        <v>0</v>
      </c>
      <c r="BD81" s="113" t="s">
        <v>35</v>
      </c>
      <c r="BE81" s="113" t="s">
        <v>35</v>
      </c>
      <c r="BF81" s="113" t="str">
        <f t="shared" si="46"/>
        <v>0</v>
      </c>
      <c r="BG81" s="113" t="s">
        <v>35</v>
      </c>
      <c r="BH81" s="113" t="s">
        <v>35</v>
      </c>
      <c r="BI81" s="113" t="str">
        <f t="shared" si="47"/>
        <v>0</v>
      </c>
      <c r="BJ81" s="113" t="s">
        <v>35</v>
      </c>
      <c r="BK81" s="113" t="s">
        <v>35</v>
      </c>
      <c r="BL81" s="113" t="str">
        <f t="shared" si="48"/>
        <v>0</v>
      </c>
      <c r="BM81" s="113" t="s">
        <v>35</v>
      </c>
      <c r="BN81" s="113" t="s">
        <v>35</v>
      </c>
      <c r="BO81" s="113" t="str">
        <f t="shared" si="49"/>
        <v>0</v>
      </c>
      <c r="BP81" s="113" t="s">
        <v>35</v>
      </c>
      <c r="BQ81" s="113" t="s">
        <v>35</v>
      </c>
      <c r="BR81" s="113" t="str">
        <f t="shared" si="50"/>
        <v>0</v>
      </c>
      <c r="BS81" s="113" t="s">
        <v>35</v>
      </c>
      <c r="BT81" s="113" t="s">
        <v>35</v>
      </c>
      <c r="BU81" s="113" t="str">
        <f t="shared" si="51"/>
        <v>0</v>
      </c>
      <c r="BV81" s="113" t="s">
        <v>35</v>
      </c>
      <c r="BW81" s="113" t="s">
        <v>35</v>
      </c>
      <c r="BX81" s="113" t="str">
        <f t="shared" si="52"/>
        <v>0</v>
      </c>
      <c r="BY81" s="113" t="s">
        <v>35</v>
      </c>
      <c r="BZ81" s="113" t="s">
        <v>35</v>
      </c>
      <c r="CA81" s="113" t="str">
        <f t="shared" si="53"/>
        <v>0</v>
      </c>
      <c r="CB81" s="113" t="s">
        <v>35</v>
      </c>
      <c r="CC81" s="113" t="s">
        <v>35</v>
      </c>
      <c r="CD81" s="113" t="str">
        <f t="shared" si="54"/>
        <v>0</v>
      </c>
      <c r="CE81" s="113" t="s">
        <v>35</v>
      </c>
      <c r="CF81" s="113" t="s">
        <v>35</v>
      </c>
      <c r="CG81" s="113" t="str">
        <f t="shared" si="55"/>
        <v>0</v>
      </c>
      <c r="CH81" s="113" t="s">
        <v>35</v>
      </c>
      <c r="CI81" s="113" t="s">
        <v>35</v>
      </c>
      <c r="CJ81" s="113" t="str">
        <f t="shared" si="56"/>
        <v>0</v>
      </c>
      <c r="CK81" s="113" t="s">
        <v>35</v>
      </c>
      <c r="CL81" s="113" t="s">
        <v>35</v>
      </c>
      <c r="CM81" s="113" t="str">
        <f t="shared" si="57"/>
        <v>0</v>
      </c>
      <c r="CN81" s="113" t="s">
        <v>35</v>
      </c>
      <c r="CO81" s="113" t="s">
        <v>35</v>
      </c>
      <c r="CP81" s="113" t="str">
        <f t="shared" si="58"/>
        <v>0</v>
      </c>
      <c r="CQ81" s="113">
        <v>25</v>
      </c>
      <c r="CR81" s="113">
        <v>75</v>
      </c>
      <c r="CS81" s="113">
        <f t="shared" si="59"/>
        <v>100</v>
      </c>
      <c r="CT81" s="6"/>
      <c r="CU81" s="6"/>
      <c r="CV81" s="6"/>
      <c r="CW81" s="6"/>
      <c r="CX81" s="6"/>
      <c r="CY81" s="6"/>
      <c r="CZ81" s="6"/>
      <c r="DA81" s="6"/>
    </row>
    <row r="82" spans="1:105" s="183" customFormat="1" ht="12.75" customHeight="1">
      <c r="A82" s="45">
        <v>22</v>
      </c>
      <c r="B82" s="26" t="s">
        <v>204</v>
      </c>
      <c r="C82" s="30">
        <v>5590</v>
      </c>
      <c r="D82" s="26" t="s">
        <v>101</v>
      </c>
      <c r="E82" s="27">
        <v>15740</v>
      </c>
      <c r="F82" s="27">
        <v>1</v>
      </c>
      <c r="G82" s="6" t="s">
        <v>65</v>
      </c>
      <c r="H82" s="113">
        <v>2</v>
      </c>
      <c r="I82" s="113">
        <v>20</v>
      </c>
      <c r="J82" s="113">
        <f t="shared" si="30"/>
        <v>22</v>
      </c>
      <c r="K82" s="113">
        <v>1</v>
      </c>
      <c r="L82" s="113">
        <v>4</v>
      </c>
      <c r="M82" s="113">
        <f t="shared" si="31"/>
        <v>5</v>
      </c>
      <c r="N82" s="113">
        <v>10</v>
      </c>
      <c r="O82" s="113">
        <v>4</v>
      </c>
      <c r="P82" s="113">
        <f t="shared" si="32"/>
        <v>14</v>
      </c>
      <c r="Q82" s="113" t="s">
        <v>35</v>
      </c>
      <c r="R82" s="113" t="s">
        <v>35</v>
      </c>
      <c r="S82" s="113" t="str">
        <f t="shared" si="33"/>
        <v>0</v>
      </c>
      <c r="T82" s="113" t="s">
        <v>35</v>
      </c>
      <c r="U82" s="113" t="s">
        <v>35</v>
      </c>
      <c r="V82" s="113" t="str">
        <f t="shared" si="34"/>
        <v>0</v>
      </c>
      <c r="W82" s="113">
        <v>5</v>
      </c>
      <c r="X82" s="113">
        <v>21</v>
      </c>
      <c r="Y82" s="113">
        <f t="shared" si="35"/>
        <v>26</v>
      </c>
      <c r="Z82" s="113" t="s">
        <v>35</v>
      </c>
      <c r="AA82" s="113" t="s">
        <v>35</v>
      </c>
      <c r="AB82" s="113" t="str">
        <f t="shared" si="36"/>
        <v>0</v>
      </c>
      <c r="AC82" s="113" t="s">
        <v>35</v>
      </c>
      <c r="AD82" s="113" t="s">
        <v>35</v>
      </c>
      <c r="AE82" s="113" t="str">
        <f t="shared" si="37"/>
        <v>0</v>
      </c>
      <c r="AF82" s="113" t="s">
        <v>35</v>
      </c>
      <c r="AG82" s="113" t="s">
        <v>35</v>
      </c>
      <c r="AH82" s="113" t="str">
        <f t="shared" si="38"/>
        <v>0</v>
      </c>
      <c r="AI82" s="113" t="s">
        <v>35</v>
      </c>
      <c r="AJ82" s="113" t="s">
        <v>35</v>
      </c>
      <c r="AK82" s="113" t="str">
        <f t="shared" si="39"/>
        <v>0</v>
      </c>
      <c r="AL82" s="113" t="s">
        <v>35</v>
      </c>
      <c r="AM82" s="113" t="s">
        <v>35</v>
      </c>
      <c r="AN82" s="113" t="str">
        <f t="shared" si="40"/>
        <v>0</v>
      </c>
      <c r="AO82" s="113" t="s">
        <v>35</v>
      </c>
      <c r="AP82" s="113" t="s">
        <v>35</v>
      </c>
      <c r="AQ82" s="113" t="str">
        <f t="shared" si="41"/>
        <v>0</v>
      </c>
      <c r="AR82" s="113" t="s">
        <v>35</v>
      </c>
      <c r="AS82" s="113" t="s">
        <v>35</v>
      </c>
      <c r="AT82" s="113" t="str">
        <f t="shared" si="42"/>
        <v>0</v>
      </c>
      <c r="AU82" s="113" t="s">
        <v>35</v>
      </c>
      <c r="AV82" s="113" t="s">
        <v>35</v>
      </c>
      <c r="AW82" s="113" t="str">
        <f t="shared" si="43"/>
        <v>0</v>
      </c>
      <c r="AX82" s="113" t="s">
        <v>35</v>
      </c>
      <c r="AY82" s="113" t="s">
        <v>35</v>
      </c>
      <c r="AZ82" s="113" t="str">
        <f t="shared" si="44"/>
        <v>0</v>
      </c>
      <c r="BA82" s="113">
        <v>8</v>
      </c>
      <c r="BB82" s="113">
        <v>7</v>
      </c>
      <c r="BC82" s="113">
        <f t="shared" si="45"/>
        <v>15</v>
      </c>
      <c r="BD82" s="113" t="s">
        <v>35</v>
      </c>
      <c r="BE82" s="113" t="s">
        <v>35</v>
      </c>
      <c r="BF82" s="113" t="str">
        <f t="shared" si="46"/>
        <v>0</v>
      </c>
      <c r="BG82" s="113" t="s">
        <v>35</v>
      </c>
      <c r="BH82" s="113" t="s">
        <v>35</v>
      </c>
      <c r="BI82" s="113" t="str">
        <f t="shared" si="47"/>
        <v>0</v>
      </c>
      <c r="BJ82" s="113" t="s">
        <v>35</v>
      </c>
      <c r="BK82" s="113" t="s">
        <v>35</v>
      </c>
      <c r="BL82" s="113" t="str">
        <f t="shared" si="48"/>
        <v>0</v>
      </c>
      <c r="BM82" s="113" t="s">
        <v>35</v>
      </c>
      <c r="BN82" s="113" t="s">
        <v>35</v>
      </c>
      <c r="BO82" s="113" t="str">
        <f t="shared" si="49"/>
        <v>0</v>
      </c>
      <c r="BP82" s="113" t="s">
        <v>35</v>
      </c>
      <c r="BQ82" s="113" t="s">
        <v>35</v>
      </c>
      <c r="BR82" s="113" t="str">
        <f t="shared" si="50"/>
        <v>0</v>
      </c>
      <c r="BS82" s="113" t="s">
        <v>35</v>
      </c>
      <c r="BT82" s="113" t="s">
        <v>35</v>
      </c>
      <c r="BU82" s="113" t="str">
        <f t="shared" si="51"/>
        <v>0</v>
      </c>
      <c r="BV82" s="113" t="s">
        <v>35</v>
      </c>
      <c r="BW82" s="113" t="s">
        <v>35</v>
      </c>
      <c r="BX82" s="113" t="str">
        <f t="shared" si="52"/>
        <v>0</v>
      </c>
      <c r="BY82" s="113" t="s">
        <v>35</v>
      </c>
      <c r="BZ82" s="113" t="s">
        <v>35</v>
      </c>
      <c r="CA82" s="113" t="str">
        <f t="shared" si="53"/>
        <v>0</v>
      </c>
      <c r="CB82" s="113" t="s">
        <v>35</v>
      </c>
      <c r="CC82" s="113" t="s">
        <v>35</v>
      </c>
      <c r="CD82" s="113" t="str">
        <f t="shared" si="54"/>
        <v>0</v>
      </c>
      <c r="CE82" s="113" t="s">
        <v>35</v>
      </c>
      <c r="CF82" s="113" t="s">
        <v>35</v>
      </c>
      <c r="CG82" s="113" t="str">
        <f t="shared" si="55"/>
        <v>0</v>
      </c>
      <c r="CH82" s="113" t="s">
        <v>35</v>
      </c>
      <c r="CI82" s="113" t="s">
        <v>35</v>
      </c>
      <c r="CJ82" s="113" t="str">
        <f t="shared" si="56"/>
        <v>0</v>
      </c>
      <c r="CK82" s="113" t="s">
        <v>35</v>
      </c>
      <c r="CL82" s="113" t="s">
        <v>35</v>
      </c>
      <c r="CM82" s="113" t="str">
        <f t="shared" si="57"/>
        <v>0</v>
      </c>
      <c r="CN82" s="113">
        <v>4</v>
      </c>
      <c r="CO82" s="113">
        <v>14</v>
      </c>
      <c r="CP82" s="113">
        <f t="shared" si="58"/>
        <v>18</v>
      </c>
      <c r="CQ82" s="113">
        <v>30</v>
      </c>
      <c r="CR82" s="113">
        <v>70</v>
      </c>
      <c r="CS82" s="113">
        <f t="shared" si="59"/>
        <v>100</v>
      </c>
      <c r="CT82" s="6"/>
      <c r="CU82" s="6"/>
      <c r="CV82" s="6"/>
      <c r="CW82" s="6"/>
      <c r="CX82" s="6"/>
      <c r="CY82" s="6"/>
      <c r="CZ82" s="6"/>
      <c r="DA82" s="6"/>
    </row>
    <row r="83" spans="1:105" s="183" customFormat="1" ht="12.75" customHeight="1">
      <c r="A83" s="45">
        <v>22</v>
      </c>
      <c r="B83" s="26" t="s">
        <v>204</v>
      </c>
      <c r="C83" s="30">
        <v>5591</v>
      </c>
      <c r="D83" s="26" t="s">
        <v>102</v>
      </c>
      <c r="E83" s="27">
        <v>17510</v>
      </c>
      <c r="F83" s="27">
        <v>1</v>
      </c>
      <c r="G83" s="6" t="s">
        <v>65</v>
      </c>
      <c r="H83" s="113">
        <v>6</v>
      </c>
      <c r="I83" s="113">
        <v>28</v>
      </c>
      <c r="J83" s="113">
        <f t="shared" si="30"/>
        <v>34</v>
      </c>
      <c r="K83" s="113" t="s">
        <v>35</v>
      </c>
      <c r="L83" s="113" t="s">
        <v>35</v>
      </c>
      <c r="M83" s="113" t="str">
        <f t="shared" si="31"/>
        <v>0</v>
      </c>
      <c r="N83" s="113">
        <v>9</v>
      </c>
      <c r="O83" s="113">
        <v>27</v>
      </c>
      <c r="P83" s="113">
        <f t="shared" si="32"/>
        <v>36</v>
      </c>
      <c r="Q83" s="113" t="s">
        <v>35</v>
      </c>
      <c r="R83" s="113" t="s">
        <v>35</v>
      </c>
      <c r="S83" s="113" t="str">
        <f t="shared" si="33"/>
        <v>0</v>
      </c>
      <c r="T83" s="113" t="s">
        <v>35</v>
      </c>
      <c r="U83" s="113" t="s">
        <v>35</v>
      </c>
      <c r="V83" s="113" t="str">
        <f t="shared" si="34"/>
        <v>0</v>
      </c>
      <c r="W83" s="113">
        <v>3</v>
      </c>
      <c r="X83" s="113">
        <v>8</v>
      </c>
      <c r="Y83" s="113">
        <f t="shared" si="35"/>
        <v>11</v>
      </c>
      <c r="Z83" s="113" t="s">
        <v>35</v>
      </c>
      <c r="AA83" s="113" t="s">
        <v>35</v>
      </c>
      <c r="AB83" s="113" t="str">
        <f t="shared" si="36"/>
        <v>0</v>
      </c>
      <c r="AC83" s="113" t="s">
        <v>35</v>
      </c>
      <c r="AD83" s="113" t="s">
        <v>35</v>
      </c>
      <c r="AE83" s="113" t="str">
        <f t="shared" si="37"/>
        <v>0</v>
      </c>
      <c r="AF83" s="113" t="s">
        <v>35</v>
      </c>
      <c r="AG83" s="113" t="s">
        <v>35</v>
      </c>
      <c r="AH83" s="113" t="str">
        <f t="shared" si="38"/>
        <v>0</v>
      </c>
      <c r="AI83" s="113" t="s">
        <v>35</v>
      </c>
      <c r="AJ83" s="113" t="s">
        <v>35</v>
      </c>
      <c r="AK83" s="113" t="str">
        <f t="shared" si="39"/>
        <v>0</v>
      </c>
      <c r="AL83" s="113" t="s">
        <v>35</v>
      </c>
      <c r="AM83" s="113" t="s">
        <v>35</v>
      </c>
      <c r="AN83" s="113" t="str">
        <f t="shared" si="40"/>
        <v>0</v>
      </c>
      <c r="AO83" s="113" t="s">
        <v>35</v>
      </c>
      <c r="AP83" s="113" t="s">
        <v>35</v>
      </c>
      <c r="AQ83" s="113" t="str">
        <f t="shared" si="41"/>
        <v>0</v>
      </c>
      <c r="AR83" s="113">
        <v>4</v>
      </c>
      <c r="AS83" s="113">
        <v>3</v>
      </c>
      <c r="AT83" s="113">
        <f t="shared" si="42"/>
        <v>7</v>
      </c>
      <c r="AU83" s="113" t="s">
        <v>35</v>
      </c>
      <c r="AV83" s="113" t="s">
        <v>35</v>
      </c>
      <c r="AW83" s="113" t="str">
        <f t="shared" si="43"/>
        <v>0</v>
      </c>
      <c r="AX83" s="113" t="s">
        <v>35</v>
      </c>
      <c r="AY83" s="113" t="s">
        <v>35</v>
      </c>
      <c r="AZ83" s="113" t="str">
        <f t="shared" si="44"/>
        <v>0</v>
      </c>
      <c r="BA83" s="113" t="s">
        <v>35</v>
      </c>
      <c r="BB83" s="113" t="s">
        <v>35</v>
      </c>
      <c r="BC83" s="113" t="str">
        <f t="shared" si="45"/>
        <v>0</v>
      </c>
      <c r="BD83" s="113" t="s">
        <v>35</v>
      </c>
      <c r="BE83" s="113" t="s">
        <v>35</v>
      </c>
      <c r="BF83" s="113" t="str">
        <f t="shared" si="46"/>
        <v>0</v>
      </c>
      <c r="BG83" s="113" t="s">
        <v>35</v>
      </c>
      <c r="BH83" s="113" t="s">
        <v>35</v>
      </c>
      <c r="BI83" s="113" t="str">
        <f t="shared" si="47"/>
        <v>0</v>
      </c>
      <c r="BJ83" s="113" t="s">
        <v>35</v>
      </c>
      <c r="BK83" s="113" t="s">
        <v>35</v>
      </c>
      <c r="BL83" s="113" t="str">
        <f t="shared" si="48"/>
        <v>0</v>
      </c>
      <c r="BM83" s="113" t="s">
        <v>35</v>
      </c>
      <c r="BN83" s="113" t="s">
        <v>35</v>
      </c>
      <c r="BO83" s="113" t="str">
        <f t="shared" si="49"/>
        <v>0</v>
      </c>
      <c r="BP83" s="113" t="s">
        <v>35</v>
      </c>
      <c r="BQ83" s="113" t="s">
        <v>35</v>
      </c>
      <c r="BR83" s="113" t="str">
        <f t="shared" si="50"/>
        <v>0</v>
      </c>
      <c r="BS83" s="113" t="s">
        <v>35</v>
      </c>
      <c r="BT83" s="113" t="s">
        <v>35</v>
      </c>
      <c r="BU83" s="113" t="str">
        <f t="shared" si="51"/>
        <v>0</v>
      </c>
      <c r="BV83" s="113" t="s">
        <v>35</v>
      </c>
      <c r="BW83" s="113" t="s">
        <v>35</v>
      </c>
      <c r="BX83" s="113" t="str">
        <f t="shared" si="52"/>
        <v>0</v>
      </c>
      <c r="BY83" s="113" t="s">
        <v>35</v>
      </c>
      <c r="BZ83" s="113" t="s">
        <v>35</v>
      </c>
      <c r="CA83" s="113" t="str">
        <f t="shared" si="53"/>
        <v>0</v>
      </c>
      <c r="CB83" s="113" t="s">
        <v>35</v>
      </c>
      <c r="CC83" s="113" t="s">
        <v>35</v>
      </c>
      <c r="CD83" s="113" t="str">
        <f t="shared" si="54"/>
        <v>0</v>
      </c>
      <c r="CE83" s="113" t="s">
        <v>35</v>
      </c>
      <c r="CF83" s="113" t="s">
        <v>35</v>
      </c>
      <c r="CG83" s="113" t="str">
        <f t="shared" si="55"/>
        <v>0</v>
      </c>
      <c r="CH83" s="113" t="s">
        <v>35</v>
      </c>
      <c r="CI83" s="113" t="s">
        <v>35</v>
      </c>
      <c r="CJ83" s="113" t="str">
        <f t="shared" si="56"/>
        <v>0</v>
      </c>
      <c r="CK83" s="113" t="s">
        <v>35</v>
      </c>
      <c r="CL83" s="113" t="s">
        <v>35</v>
      </c>
      <c r="CM83" s="113" t="str">
        <f t="shared" si="57"/>
        <v>0</v>
      </c>
      <c r="CN83" s="113">
        <v>3</v>
      </c>
      <c r="CO83" s="113">
        <v>9</v>
      </c>
      <c r="CP83" s="113">
        <f t="shared" si="58"/>
        <v>12</v>
      </c>
      <c r="CQ83" s="113">
        <v>25</v>
      </c>
      <c r="CR83" s="113">
        <v>75</v>
      </c>
      <c r="CS83" s="113">
        <f t="shared" si="59"/>
        <v>100</v>
      </c>
      <c r="CT83" s="6"/>
      <c r="CU83" s="6"/>
      <c r="CV83" s="6"/>
      <c r="CW83" s="6"/>
      <c r="CX83" s="6"/>
      <c r="CY83" s="6"/>
      <c r="CZ83" s="6"/>
      <c r="DA83" s="6"/>
    </row>
    <row r="84" spans="1:105" s="183" customFormat="1" ht="12.75" customHeight="1">
      <c r="A84" s="45">
        <v>22</v>
      </c>
      <c r="B84" s="26" t="s">
        <v>204</v>
      </c>
      <c r="C84" s="30">
        <v>5642</v>
      </c>
      <c r="D84" s="26" t="s">
        <v>103</v>
      </c>
      <c r="E84" s="27">
        <v>13660</v>
      </c>
      <c r="F84" s="27">
        <v>1</v>
      </c>
      <c r="G84" s="6" t="s">
        <v>65</v>
      </c>
      <c r="H84" s="113">
        <v>6</v>
      </c>
      <c r="I84" s="113">
        <v>28</v>
      </c>
      <c r="J84" s="113">
        <f t="shared" si="30"/>
        <v>34</v>
      </c>
      <c r="K84" s="113" t="s">
        <v>35</v>
      </c>
      <c r="L84" s="113" t="s">
        <v>35</v>
      </c>
      <c r="M84" s="113" t="str">
        <f t="shared" si="31"/>
        <v>0</v>
      </c>
      <c r="N84" s="113">
        <v>7</v>
      </c>
      <c r="O84" s="113">
        <v>19</v>
      </c>
      <c r="P84" s="113">
        <f t="shared" si="32"/>
        <v>26</v>
      </c>
      <c r="Q84" s="113" t="s">
        <v>35</v>
      </c>
      <c r="R84" s="113" t="s">
        <v>35</v>
      </c>
      <c r="S84" s="113" t="str">
        <f t="shared" si="33"/>
        <v>0</v>
      </c>
      <c r="T84" s="113" t="s">
        <v>35</v>
      </c>
      <c r="U84" s="113" t="s">
        <v>35</v>
      </c>
      <c r="V84" s="113" t="str">
        <f t="shared" si="34"/>
        <v>0</v>
      </c>
      <c r="W84" s="113">
        <v>5</v>
      </c>
      <c r="X84" s="113">
        <v>13</v>
      </c>
      <c r="Y84" s="113">
        <f t="shared" si="35"/>
        <v>18</v>
      </c>
      <c r="Z84" s="113" t="s">
        <v>35</v>
      </c>
      <c r="AA84" s="113" t="s">
        <v>35</v>
      </c>
      <c r="AB84" s="113" t="str">
        <f t="shared" si="36"/>
        <v>0</v>
      </c>
      <c r="AC84" s="113" t="s">
        <v>35</v>
      </c>
      <c r="AD84" s="113" t="s">
        <v>35</v>
      </c>
      <c r="AE84" s="113" t="str">
        <f t="shared" si="37"/>
        <v>0</v>
      </c>
      <c r="AF84" s="113" t="s">
        <v>35</v>
      </c>
      <c r="AG84" s="113" t="s">
        <v>35</v>
      </c>
      <c r="AH84" s="113" t="str">
        <f t="shared" si="38"/>
        <v>0</v>
      </c>
      <c r="AI84" s="113" t="s">
        <v>35</v>
      </c>
      <c r="AJ84" s="113" t="s">
        <v>35</v>
      </c>
      <c r="AK84" s="113" t="str">
        <f t="shared" si="39"/>
        <v>0</v>
      </c>
      <c r="AL84" s="113" t="s">
        <v>35</v>
      </c>
      <c r="AM84" s="113" t="s">
        <v>35</v>
      </c>
      <c r="AN84" s="113" t="str">
        <f t="shared" si="40"/>
        <v>0</v>
      </c>
      <c r="AO84" s="113" t="s">
        <v>35</v>
      </c>
      <c r="AP84" s="113" t="s">
        <v>35</v>
      </c>
      <c r="AQ84" s="113" t="str">
        <f t="shared" si="41"/>
        <v>0</v>
      </c>
      <c r="AR84" s="113" t="s">
        <v>35</v>
      </c>
      <c r="AS84" s="113" t="s">
        <v>35</v>
      </c>
      <c r="AT84" s="113" t="str">
        <f t="shared" si="42"/>
        <v>0</v>
      </c>
      <c r="AU84" s="113" t="s">
        <v>35</v>
      </c>
      <c r="AV84" s="113" t="s">
        <v>35</v>
      </c>
      <c r="AW84" s="113" t="str">
        <f t="shared" si="43"/>
        <v>0</v>
      </c>
      <c r="AX84" s="113" t="s">
        <v>35</v>
      </c>
      <c r="AY84" s="113" t="s">
        <v>35</v>
      </c>
      <c r="AZ84" s="113" t="str">
        <f t="shared" si="44"/>
        <v>0</v>
      </c>
      <c r="BA84" s="113">
        <v>3</v>
      </c>
      <c r="BB84" s="113">
        <v>4</v>
      </c>
      <c r="BC84" s="113">
        <f t="shared" si="45"/>
        <v>7</v>
      </c>
      <c r="BD84" s="113" t="s">
        <v>35</v>
      </c>
      <c r="BE84" s="113" t="s">
        <v>35</v>
      </c>
      <c r="BF84" s="113" t="str">
        <f t="shared" si="46"/>
        <v>0</v>
      </c>
      <c r="BG84" s="113" t="s">
        <v>35</v>
      </c>
      <c r="BH84" s="113" t="s">
        <v>35</v>
      </c>
      <c r="BI84" s="113" t="str">
        <f t="shared" si="47"/>
        <v>0</v>
      </c>
      <c r="BJ84" s="113" t="s">
        <v>35</v>
      </c>
      <c r="BK84" s="113" t="s">
        <v>35</v>
      </c>
      <c r="BL84" s="113" t="str">
        <f t="shared" si="48"/>
        <v>0</v>
      </c>
      <c r="BM84" s="113" t="s">
        <v>35</v>
      </c>
      <c r="BN84" s="113" t="s">
        <v>35</v>
      </c>
      <c r="BO84" s="113" t="str">
        <f t="shared" si="49"/>
        <v>0</v>
      </c>
      <c r="BP84" s="113" t="s">
        <v>35</v>
      </c>
      <c r="BQ84" s="113" t="s">
        <v>35</v>
      </c>
      <c r="BR84" s="113" t="str">
        <f t="shared" si="50"/>
        <v>0</v>
      </c>
      <c r="BS84" s="113" t="s">
        <v>35</v>
      </c>
      <c r="BT84" s="113" t="s">
        <v>35</v>
      </c>
      <c r="BU84" s="113" t="str">
        <f t="shared" si="51"/>
        <v>0</v>
      </c>
      <c r="BV84" s="113" t="s">
        <v>35</v>
      </c>
      <c r="BW84" s="113" t="s">
        <v>35</v>
      </c>
      <c r="BX84" s="113" t="str">
        <f t="shared" si="52"/>
        <v>0</v>
      </c>
      <c r="BY84" s="113" t="s">
        <v>35</v>
      </c>
      <c r="BZ84" s="113" t="s">
        <v>35</v>
      </c>
      <c r="CA84" s="113" t="str">
        <f t="shared" si="53"/>
        <v>0</v>
      </c>
      <c r="CB84" s="113" t="s">
        <v>35</v>
      </c>
      <c r="CC84" s="113" t="s">
        <v>35</v>
      </c>
      <c r="CD84" s="113" t="str">
        <f t="shared" si="54"/>
        <v>0</v>
      </c>
      <c r="CE84" s="113" t="s">
        <v>35</v>
      </c>
      <c r="CF84" s="113" t="s">
        <v>35</v>
      </c>
      <c r="CG84" s="113" t="str">
        <f t="shared" si="55"/>
        <v>0</v>
      </c>
      <c r="CH84" s="113" t="s">
        <v>35</v>
      </c>
      <c r="CI84" s="113" t="s">
        <v>35</v>
      </c>
      <c r="CJ84" s="113" t="str">
        <f t="shared" si="56"/>
        <v>0</v>
      </c>
      <c r="CK84" s="113" t="s">
        <v>35</v>
      </c>
      <c r="CL84" s="113" t="s">
        <v>35</v>
      </c>
      <c r="CM84" s="113" t="str">
        <f t="shared" si="57"/>
        <v>0</v>
      </c>
      <c r="CN84" s="113" t="s">
        <v>35</v>
      </c>
      <c r="CO84" s="113">
        <v>15</v>
      </c>
      <c r="CP84" s="113">
        <f t="shared" si="58"/>
        <v>15</v>
      </c>
      <c r="CQ84" s="113">
        <v>21</v>
      </c>
      <c r="CR84" s="113">
        <v>79</v>
      </c>
      <c r="CS84" s="113">
        <f t="shared" si="59"/>
        <v>100</v>
      </c>
      <c r="CT84" s="6"/>
      <c r="CU84" s="6"/>
      <c r="CV84" s="6"/>
      <c r="CW84" s="6"/>
      <c r="CX84" s="6"/>
      <c r="CY84" s="6"/>
      <c r="CZ84" s="6"/>
      <c r="DA84" s="6"/>
    </row>
    <row r="85" spans="1:105" s="183" customFormat="1" ht="12.75" customHeight="1">
      <c r="A85" s="45">
        <v>22</v>
      </c>
      <c r="B85" s="26" t="s">
        <v>204</v>
      </c>
      <c r="C85" s="30">
        <v>5724</v>
      </c>
      <c r="D85" s="26" t="s">
        <v>104</v>
      </c>
      <c r="E85" s="27">
        <v>14690</v>
      </c>
      <c r="F85" s="27">
        <v>1</v>
      </c>
      <c r="G85" s="6" t="s">
        <v>65</v>
      </c>
      <c r="H85" s="113">
        <v>3</v>
      </c>
      <c r="I85" s="113">
        <v>18</v>
      </c>
      <c r="J85" s="113">
        <f t="shared" si="30"/>
        <v>21</v>
      </c>
      <c r="K85" s="113" t="s">
        <v>35</v>
      </c>
      <c r="L85" s="113" t="s">
        <v>35</v>
      </c>
      <c r="M85" s="113" t="str">
        <f t="shared" si="31"/>
        <v>0</v>
      </c>
      <c r="N85" s="113">
        <v>9</v>
      </c>
      <c r="O85" s="113">
        <v>14</v>
      </c>
      <c r="P85" s="113">
        <f t="shared" si="32"/>
        <v>23</v>
      </c>
      <c r="Q85" s="113" t="s">
        <v>35</v>
      </c>
      <c r="R85" s="113" t="s">
        <v>35</v>
      </c>
      <c r="S85" s="113" t="str">
        <f t="shared" si="33"/>
        <v>0</v>
      </c>
      <c r="T85" s="113" t="s">
        <v>35</v>
      </c>
      <c r="U85" s="113" t="s">
        <v>35</v>
      </c>
      <c r="V85" s="113" t="str">
        <f t="shared" si="34"/>
        <v>0</v>
      </c>
      <c r="W85" s="113">
        <v>4</v>
      </c>
      <c r="X85" s="113">
        <v>21</v>
      </c>
      <c r="Y85" s="113">
        <f t="shared" si="35"/>
        <v>25</v>
      </c>
      <c r="Z85" s="113">
        <v>4</v>
      </c>
      <c r="AA85" s="113">
        <v>5</v>
      </c>
      <c r="AB85" s="113">
        <f t="shared" si="36"/>
        <v>9</v>
      </c>
      <c r="AC85" s="113" t="s">
        <v>35</v>
      </c>
      <c r="AD85" s="113" t="s">
        <v>35</v>
      </c>
      <c r="AE85" s="113" t="str">
        <f t="shared" si="37"/>
        <v>0</v>
      </c>
      <c r="AF85" s="113" t="s">
        <v>35</v>
      </c>
      <c r="AG85" s="113" t="s">
        <v>35</v>
      </c>
      <c r="AH85" s="113" t="str">
        <f t="shared" si="38"/>
        <v>0</v>
      </c>
      <c r="AI85" s="113" t="s">
        <v>35</v>
      </c>
      <c r="AJ85" s="113" t="s">
        <v>35</v>
      </c>
      <c r="AK85" s="113" t="str">
        <f t="shared" si="39"/>
        <v>0</v>
      </c>
      <c r="AL85" s="113" t="s">
        <v>35</v>
      </c>
      <c r="AM85" s="113" t="s">
        <v>35</v>
      </c>
      <c r="AN85" s="113" t="str">
        <f t="shared" si="40"/>
        <v>0</v>
      </c>
      <c r="AO85" s="113" t="s">
        <v>35</v>
      </c>
      <c r="AP85" s="113" t="s">
        <v>35</v>
      </c>
      <c r="AQ85" s="113" t="str">
        <f t="shared" si="41"/>
        <v>0</v>
      </c>
      <c r="AR85" s="113">
        <v>4</v>
      </c>
      <c r="AS85" s="113">
        <v>5</v>
      </c>
      <c r="AT85" s="113">
        <f t="shared" si="42"/>
        <v>9</v>
      </c>
      <c r="AU85" s="113" t="s">
        <v>35</v>
      </c>
      <c r="AV85" s="113" t="s">
        <v>35</v>
      </c>
      <c r="AW85" s="113" t="str">
        <f t="shared" si="43"/>
        <v>0</v>
      </c>
      <c r="AX85" s="113" t="s">
        <v>35</v>
      </c>
      <c r="AY85" s="113" t="s">
        <v>35</v>
      </c>
      <c r="AZ85" s="113" t="str">
        <f t="shared" si="44"/>
        <v>0</v>
      </c>
      <c r="BA85" s="113">
        <v>7</v>
      </c>
      <c r="BB85" s="113">
        <v>6</v>
      </c>
      <c r="BC85" s="113">
        <f t="shared" si="45"/>
        <v>13</v>
      </c>
      <c r="BD85" s="113" t="s">
        <v>35</v>
      </c>
      <c r="BE85" s="113" t="s">
        <v>35</v>
      </c>
      <c r="BF85" s="113" t="str">
        <f t="shared" si="46"/>
        <v>0</v>
      </c>
      <c r="BG85" s="113" t="s">
        <v>35</v>
      </c>
      <c r="BH85" s="113" t="s">
        <v>35</v>
      </c>
      <c r="BI85" s="113" t="str">
        <f t="shared" si="47"/>
        <v>0</v>
      </c>
      <c r="BJ85" s="113" t="s">
        <v>35</v>
      </c>
      <c r="BK85" s="113" t="s">
        <v>35</v>
      </c>
      <c r="BL85" s="113" t="str">
        <f t="shared" si="48"/>
        <v>0</v>
      </c>
      <c r="BM85" s="113" t="s">
        <v>35</v>
      </c>
      <c r="BN85" s="113" t="s">
        <v>35</v>
      </c>
      <c r="BO85" s="113" t="str">
        <f t="shared" si="49"/>
        <v>0</v>
      </c>
      <c r="BP85" s="113" t="s">
        <v>35</v>
      </c>
      <c r="BQ85" s="113" t="s">
        <v>35</v>
      </c>
      <c r="BR85" s="113" t="str">
        <f t="shared" si="50"/>
        <v>0</v>
      </c>
      <c r="BS85" s="113" t="s">
        <v>35</v>
      </c>
      <c r="BT85" s="113" t="s">
        <v>35</v>
      </c>
      <c r="BU85" s="113" t="str">
        <f t="shared" si="51"/>
        <v>0</v>
      </c>
      <c r="BV85" s="113" t="s">
        <v>35</v>
      </c>
      <c r="BW85" s="113" t="s">
        <v>35</v>
      </c>
      <c r="BX85" s="113" t="str">
        <f t="shared" si="52"/>
        <v>0</v>
      </c>
      <c r="BY85" s="113" t="s">
        <v>35</v>
      </c>
      <c r="BZ85" s="113" t="s">
        <v>35</v>
      </c>
      <c r="CA85" s="113" t="str">
        <f t="shared" si="53"/>
        <v>0</v>
      </c>
      <c r="CB85" s="113" t="s">
        <v>35</v>
      </c>
      <c r="CC85" s="113" t="s">
        <v>35</v>
      </c>
      <c r="CD85" s="113" t="str">
        <f t="shared" si="54"/>
        <v>0</v>
      </c>
      <c r="CE85" s="113" t="s">
        <v>35</v>
      </c>
      <c r="CF85" s="113" t="s">
        <v>35</v>
      </c>
      <c r="CG85" s="113" t="str">
        <f t="shared" si="55"/>
        <v>0</v>
      </c>
      <c r="CH85" s="113" t="s">
        <v>35</v>
      </c>
      <c r="CI85" s="113" t="s">
        <v>35</v>
      </c>
      <c r="CJ85" s="113" t="str">
        <f t="shared" si="56"/>
        <v>0</v>
      </c>
      <c r="CK85" s="113" t="s">
        <v>35</v>
      </c>
      <c r="CL85" s="113" t="s">
        <v>35</v>
      </c>
      <c r="CM85" s="113" t="str">
        <f t="shared" si="57"/>
        <v>0</v>
      </c>
      <c r="CN85" s="113" t="s">
        <v>35</v>
      </c>
      <c r="CO85" s="113" t="s">
        <v>35</v>
      </c>
      <c r="CP85" s="113" t="str">
        <f t="shared" si="58"/>
        <v>0</v>
      </c>
      <c r="CQ85" s="113">
        <v>31</v>
      </c>
      <c r="CR85" s="113">
        <v>69</v>
      </c>
      <c r="CS85" s="113">
        <f t="shared" si="59"/>
        <v>100</v>
      </c>
      <c r="CT85" s="6"/>
      <c r="CU85" s="6"/>
      <c r="CV85" s="6"/>
      <c r="CW85" s="6"/>
      <c r="CX85" s="6"/>
      <c r="CY85" s="6"/>
      <c r="CZ85" s="6"/>
      <c r="DA85" s="6"/>
    </row>
    <row r="86" spans="1:105" s="183" customFormat="1" ht="12.75" customHeight="1">
      <c r="A86" s="45">
        <v>22</v>
      </c>
      <c r="B86" s="26" t="s">
        <v>204</v>
      </c>
      <c r="C86" s="30">
        <v>5889</v>
      </c>
      <c r="D86" s="26" t="s">
        <v>120</v>
      </c>
      <c r="E86" s="27">
        <v>10340</v>
      </c>
      <c r="F86" s="27">
        <v>1</v>
      </c>
      <c r="G86" s="6" t="s">
        <v>65</v>
      </c>
      <c r="H86" s="113">
        <v>6</v>
      </c>
      <c r="I86" s="113">
        <v>19</v>
      </c>
      <c r="J86" s="113">
        <f t="shared" si="30"/>
        <v>25</v>
      </c>
      <c r="K86" s="113">
        <v>1</v>
      </c>
      <c r="L86" s="113">
        <v>6</v>
      </c>
      <c r="M86" s="113">
        <f t="shared" si="31"/>
        <v>7</v>
      </c>
      <c r="N86" s="113">
        <v>10</v>
      </c>
      <c r="O86" s="113">
        <v>14</v>
      </c>
      <c r="P86" s="113">
        <f t="shared" si="32"/>
        <v>24</v>
      </c>
      <c r="Q86" s="113" t="s">
        <v>35</v>
      </c>
      <c r="R86" s="113" t="s">
        <v>35</v>
      </c>
      <c r="S86" s="113" t="str">
        <f t="shared" si="33"/>
        <v>0</v>
      </c>
      <c r="T86" s="113" t="s">
        <v>35</v>
      </c>
      <c r="U86" s="113" t="s">
        <v>35</v>
      </c>
      <c r="V86" s="113" t="str">
        <f t="shared" si="34"/>
        <v>0</v>
      </c>
      <c r="W86" s="113">
        <v>2</v>
      </c>
      <c r="X86" s="113">
        <v>27</v>
      </c>
      <c r="Y86" s="113">
        <f t="shared" si="35"/>
        <v>29</v>
      </c>
      <c r="Z86" s="113" t="s">
        <v>35</v>
      </c>
      <c r="AA86" s="113" t="s">
        <v>35</v>
      </c>
      <c r="AB86" s="113" t="str">
        <f t="shared" si="36"/>
        <v>0</v>
      </c>
      <c r="AC86" s="113" t="s">
        <v>35</v>
      </c>
      <c r="AD86" s="113" t="s">
        <v>35</v>
      </c>
      <c r="AE86" s="113" t="str">
        <f t="shared" si="37"/>
        <v>0</v>
      </c>
      <c r="AF86" s="113" t="s">
        <v>35</v>
      </c>
      <c r="AG86" s="113" t="s">
        <v>35</v>
      </c>
      <c r="AH86" s="113" t="str">
        <f t="shared" si="38"/>
        <v>0</v>
      </c>
      <c r="AI86" s="113" t="s">
        <v>35</v>
      </c>
      <c r="AJ86" s="113" t="s">
        <v>35</v>
      </c>
      <c r="AK86" s="113" t="str">
        <f t="shared" si="39"/>
        <v>0</v>
      </c>
      <c r="AL86" s="113" t="s">
        <v>35</v>
      </c>
      <c r="AM86" s="113" t="s">
        <v>35</v>
      </c>
      <c r="AN86" s="113" t="str">
        <f t="shared" si="40"/>
        <v>0</v>
      </c>
      <c r="AO86" s="113" t="s">
        <v>35</v>
      </c>
      <c r="AP86" s="113" t="s">
        <v>35</v>
      </c>
      <c r="AQ86" s="113" t="str">
        <f t="shared" si="41"/>
        <v>0</v>
      </c>
      <c r="AR86" s="113" t="s">
        <v>35</v>
      </c>
      <c r="AS86" s="113" t="s">
        <v>35</v>
      </c>
      <c r="AT86" s="113" t="str">
        <f t="shared" si="42"/>
        <v>0</v>
      </c>
      <c r="AU86" s="113" t="s">
        <v>35</v>
      </c>
      <c r="AV86" s="113" t="s">
        <v>35</v>
      </c>
      <c r="AW86" s="113" t="str">
        <f t="shared" si="43"/>
        <v>0</v>
      </c>
      <c r="AX86" s="113" t="s">
        <v>35</v>
      </c>
      <c r="AY86" s="113" t="s">
        <v>35</v>
      </c>
      <c r="AZ86" s="113" t="str">
        <f t="shared" si="44"/>
        <v>0</v>
      </c>
      <c r="BA86" s="113" t="s">
        <v>35</v>
      </c>
      <c r="BB86" s="113" t="s">
        <v>35</v>
      </c>
      <c r="BC86" s="113" t="str">
        <f t="shared" si="45"/>
        <v>0</v>
      </c>
      <c r="BD86" s="113" t="s">
        <v>35</v>
      </c>
      <c r="BE86" s="113" t="s">
        <v>35</v>
      </c>
      <c r="BF86" s="113" t="str">
        <f t="shared" si="46"/>
        <v>0</v>
      </c>
      <c r="BG86" s="113" t="s">
        <v>35</v>
      </c>
      <c r="BH86" s="113" t="s">
        <v>35</v>
      </c>
      <c r="BI86" s="113" t="str">
        <f t="shared" si="47"/>
        <v>0</v>
      </c>
      <c r="BJ86" s="113" t="s">
        <v>35</v>
      </c>
      <c r="BK86" s="113" t="s">
        <v>35</v>
      </c>
      <c r="BL86" s="113" t="str">
        <f t="shared" si="48"/>
        <v>0</v>
      </c>
      <c r="BM86" s="113" t="s">
        <v>35</v>
      </c>
      <c r="BN86" s="113" t="s">
        <v>35</v>
      </c>
      <c r="BO86" s="113" t="str">
        <f t="shared" si="49"/>
        <v>0</v>
      </c>
      <c r="BP86" s="113" t="s">
        <v>35</v>
      </c>
      <c r="BQ86" s="113" t="s">
        <v>35</v>
      </c>
      <c r="BR86" s="113" t="str">
        <f t="shared" si="50"/>
        <v>0</v>
      </c>
      <c r="BS86" s="113" t="s">
        <v>35</v>
      </c>
      <c r="BT86" s="113" t="s">
        <v>35</v>
      </c>
      <c r="BU86" s="113" t="str">
        <f t="shared" si="51"/>
        <v>0</v>
      </c>
      <c r="BV86" s="113" t="s">
        <v>35</v>
      </c>
      <c r="BW86" s="113" t="s">
        <v>35</v>
      </c>
      <c r="BX86" s="113" t="str">
        <f t="shared" si="52"/>
        <v>0</v>
      </c>
      <c r="BY86" s="113" t="s">
        <v>35</v>
      </c>
      <c r="BZ86" s="113" t="s">
        <v>35</v>
      </c>
      <c r="CA86" s="113" t="str">
        <f t="shared" si="53"/>
        <v>0</v>
      </c>
      <c r="CB86" s="113" t="s">
        <v>35</v>
      </c>
      <c r="CC86" s="113" t="s">
        <v>35</v>
      </c>
      <c r="CD86" s="113" t="str">
        <f t="shared" si="54"/>
        <v>0</v>
      </c>
      <c r="CE86" s="113" t="s">
        <v>35</v>
      </c>
      <c r="CF86" s="113" t="s">
        <v>35</v>
      </c>
      <c r="CG86" s="113" t="str">
        <f t="shared" si="55"/>
        <v>0</v>
      </c>
      <c r="CH86" s="113" t="s">
        <v>35</v>
      </c>
      <c r="CI86" s="113" t="s">
        <v>35</v>
      </c>
      <c r="CJ86" s="113" t="str">
        <f t="shared" si="56"/>
        <v>0</v>
      </c>
      <c r="CK86" s="113" t="s">
        <v>35</v>
      </c>
      <c r="CL86" s="113" t="s">
        <v>35</v>
      </c>
      <c r="CM86" s="113" t="str">
        <f t="shared" si="57"/>
        <v>0</v>
      </c>
      <c r="CN86" s="113">
        <v>2</v>
      </c>
      <c r="CO86" s="113">
        <v>8</v>
      </c>
      <c r="CP86" s="113">
        <f t="shared" si="58"/>
        <v>10</v>
      </c>
      <c r="CQ86" s="113">
        <v>21</v>
      </c>
      <c r="CR86" s="113">
        <v>74</v>
      </c>
      <c r="CS86" s="113">
        <f t="shared" si="59"/>
        <v>95</v>
      </c>
      <c r="CT86" s="6"/>
      <c r="CU86" s="6"/>
      <c r="CV86" s="6"/>
      <c r="CW86" s="6"/>
      <c r="CX86" s="6"/>
      <c r="CY86" s="6"/>
      <c r="CZ86" s="6"/>
      <c r="DA86" s="6"/>
    </row>
    <row r="87" spans="1:105" s="183" customFormat="1" ht="12.75" customHeight="1">
      <c r="A87" s="45">
        <v>22</v>
      </c>
      <c r="B87" s="26" t="s">
        <v>204</v>
      </c>
      <c r="C87" s="30">
        <v>5890</v>
      </c>
      <c r="D87" s="26" t="s">
        <v>106</v>
      </c>
      <c r="E87" s="27">
        <v>15371</v>
      </c>
      <c r="F87" s="27">
        <v>1</v>
      </c>
      <c r="G87" s="6" t="s">
        <v>65</v>
      </c>
      <c r="H87" s="113">
        <v>4</v>
      </c>
      <c r="I87" s="113">
        <v>23</v>
      </c>
      <c r="J87" s="113">
        <f t="shared" si="30"/>
        <v>27</v>
      </c>
      <c r="K87" s="113">
        <v>1</v>
      </c>
      <c r="L87" s="113">
        <v>6</v>
      </c>
      <c r="M87" s="113">
        <f t="shared" si="31"/>
        <v>7</v>
      </c>
      <c r="N87" s="113">
        <v>10</v>
      </c>
      <c r="O87" s="113">
        <v>29</v>
      </c>
      <c r="P87" s="113">
        <f t="shared" si="32"/>
        <v>39</v>
      </c>
      <c r="Q87" s="113" t="s">
        <v>35</v>
      </c>
      <c r="R87" s="113" t="s">
        <v>35</v>
      </c>
      <c r="S87" s="113" t="str">
        <f t="shared" si="33"/>
        <v>0</v>
      </c>
      <c r="T87" s="113" t="s">
        <v>35</v>
      </c>
      <c r="U87" s="113" t="s">
        <v>35</v>
      </c>
      <c r="V87" s="113" t="str">
        <f t="shared" si="34"/>
        <v>0</v>
      </c>
      <c r="W87" s="113">
        <v>5</v>
      </c>
      <c r="X87" s="113">
        <v>15</v>
      </c>
      <c r="Y87" s="113">
        <f t="shared" si="35"/>
        <v>20</v>
      </c>
      <c r="Z87" s="113" t="s">
        <v>35</v>
      </c>
      <c r="AA87" s="113" t="s">
        <v>35</v>
      </c>
      <c r="AB87" s="113" t="str">
        <f t="shared" si="36"/>
        <v>0</v>
      </c>
      <c r="AC87" s="113" t="s">
        <v>35</v>
      </c>
      <c r="AD87" s="113" t="s">
        <v>35</v>
      </c>
      <c r="AE87" s="113" t="str">
        <f t="shared" si="37"/>
        <v>0</v>
      </c>
      <c r="AF87" s="113" t="s">
        <v>35</v>
      </c>
      <c r="AG87" s="113" t="s">
        <v>35</v>
      </c>
      <c r="AH87" s="113" t="str">
        <f t="shared" si="38"/>
        <v>0</v>
      </c>
      <c r="AI87" s="113" t="s">
        <v>35</v>
      </c>
      <c r="AJ87" s="113" t="s">
        <v>35</v>
      </c>
      <c r="AK87" s="113" t="str">
        <f t="shared" si="39"/>
        <v>0</v>
      </c>
      <c r="AL87" s="113" t="s">
        <v>35</v>
      </c>
      <c r="AM87" s="113" t="s">
        <v>35</v>
      </c>
      <c r="AN87" s="113" t="str">
        <f t="shared" si="40"/>
        <v>0</v>
      </c>
      <c r="AO87" s="113" t="s">
        <v>35</v>
      </c>
      <c r="AP87" s="113" t="s">
        <v>35</v>
      </c>
      <c r="AQ87" s="113" t="str">
        <f t="shared" si="41"/>
        <v>0</v>
      </c>
      <c r="AR87" s="113" t="s">
        <v>35</v>
      </c>
      <c r="AS87" s="113" t="s">
        <v>35</v>
      </c>
      <c r="AT87" s="113" t="str">
        <f t="shared" si="42"/>
        <v>0</v>
      </c>
      <c r="AU87" s="113" t="s">
        <v>35</v>
      </c>
      <c r="AV87" s="113" t="s">
        <v>35</v>
      </c>
      <c r="AW87" s="113" t="str">
        <f t="shared" si="43"/>
        <v>0</v>
      </c>
      <c r="AX87" s="113" t="s">
        <v>35</v>
      </c>
      <c r="AY87" s="113" t="s">
        <v>35</v>
      </c>
      <c r="AZ87" s="113" t="str">
        <f t="shared" si="44"/>
        <v>0</v>
      </c>
      <c r="BA87" s="113">
        <v>2</v>
      </c>
      <c r="BB87" s="113">
        <v>5</v>
      </c>
      <c r="BC87" s="113">
        <f t="shared" si="45"/>
        <v>7</v>
      </c>
      <c r="BD87" s="113" t="s">
        <v>35</v>
      </c>
      <c r="BE87" s="113" t="s">
        <v>35</v>
      </c>
      <c r="BF87" s="113" t="str">
        <f t="shared" si="46"/>
        <v>0</v>
      </c>
      <c r="BG87" s="113" t="s">
        <v>35</v>
      </c>
      <c r="BH87" s="113" t="s">
        <v>35</v>
      </c>
      <c r="BI87" s="113" t="str">
        <f t="shared" si="47"/>
        <v>0</v>
      </c>
      <c r="BJ87" s="113" t="s">
        <v>35</v>
      </c>
      <c r="BK87" s="113" t="s">
        <v>35</v>
      </c>
      <c r="BL87" s="113" t="str">
        <f t="shared" si="48"/>
        <v>0</v>
      </c>
      <c r="BM87" s="113" t="s">
        <v>35</v>
      </c>
      <c r="BN87" s="113" t="s">
        <v>35</v>
      </c>
      <c r="BO87" s="113" t="str">
        <f t="shared" si="49"/>
        <v>0</v>
      </c>
      <c r="BP87" s="113" t="s">
        <v>35</v>
      </c>
      <c r="BQ87" s="113" t="s">
        <v>35</v>
      </c>
      <c r="BR87" s="113" t="str">
        <f t="shared" si="50"/>
        <v>0</v>
      </c>
      <c r="BS87" s="113" t="s">
        <v>35</v>
      </c>
      <c r="BT87" s="113" t="s">
        <v>35</v>
      </c>
      <c r="BU87" s="113" t="str">
        <f t="shared" si="51"/>
        <v>0</v>
      </c>
      <c r="BV87" s="113" t="s">
        <v>35</v>
      </c>
      <c r="BW87" s="113" t="s">
        <v>35</v>
      </c>
      <c r="BX87" s="113" t="str">
        <f t="shared" si="52"/>
        <v>0</v>
      </c>
      <c r="BY87" s="113" t="s">
        <v>35</v>
      </c>
      <c r="BZ87" s="113" t="s">
        <v>35</v>
      </c>
      <c r="CA87" s="113" t="str">
        <f t="shared" si="53"/>
        <v>0</v>
      </c>
      <c r="CB87" s="113" t="s">
        <v>35</v>
      </c>
      <c r="CC87" s="113" t="s">
        <v>35</v>
      </c>
      <c r="CD87" s="113" t="str">
        <f t="shared" si="54"/>
        <v>0</v>
      </c>
      <c r="CE87" s="113" t="s">
        <v>35</v>
      </c>
      <c r="CF87" s="113" t="s">
        <v>35</v>
      </c>
      <c r="CG87" s="113" t="str">
        <f t="shared" si="55"/>
        <v>0</v>
      </c>
      <c r="CH87" s="113" t="s">
        <v>35</v>
      </c>
      <c r="CI87" s="113" t="s">
        <v>35</v>
      </c>
      <c r="CJ87" s="113" t="str">
        <f t="shared" si="56"/>
        <v>0</v>
      </c>
      <c r="CK87" s="113" t="s">
        <v>35</v>
      </c>
      <c r="CL87" s="113" t="s">
        <v>35</v>
      </c>
      <c r="CM87" s="113" t="str">
        <f t="shared" si="57"/>
        <v>0</v>
      </c>
      <c r="CN87" s="113" t="s">
        <v>35</v>
      </c>
      <c r="CO87" s="113" t="s">
        <v>35</v>
      </c>
      <c r="CP87" s="113" t="str">
        <f t="shared" si="58"/>
        <v>0</v>
      </c>
      <c r="CQ87" s="113">
        <v>22</v>
      </c>
      <c r="CR87" s="113">
        <v>78</v>
      </c>
      <c r="CS87" s="113">
        <f t="shared" si="59"/>
        <v>100</v>
      </c>
      <c r="CT87" s="6"/>
      <c r="CU87" s="6"/>
      <c r="CV87" s="6"/>
      <c r="CW87" s="6"/>
      <c r="CX87" s="6"/>
      <c r="CY87" s="6"/>
      <c r="CZ87" s="6"/>
      <c r="DA87" s="6"/>
    </row>
    <row r="88" spans="1:105" s="183" customFormat="1" ht="12.75" customHeight="1">
      <c r="A88" s="45">
        <v>23</v>
      </c>
      <c r="B88" s="26" t="s">
        <v>214</v>
      </c>
      <c r="C88" s="30">
        <v>6136</v>
      </c>
      <c r="D88" s="26" t="s">
        <v>107</v>
      </c>
      <c r="E88" s="27">
        <v>13890</v>
      </c>
      <c r="F88" s="27">
        <v>1</v>
      </c>
      <c r="G88" s="6" t="s">
        <v>65</v>
      </c>
      <c r="H88" s="113">
        <v>7</v>
      </c>
      <c r="I88" s="113">
        <v>29</v>
      </c>
      <c r="J88" s="113">
        <f t="shared" si="30"/>
        <v>36</v>
      </c>
      <c r="K88" s="113">
        <v>6</v>
      </c>
      <c r="L88" s="113">
        <v>12</v>
      </c>
      <c r="M88" s="113">
        <f t="shared" si="31"/>
        <v>18</v>
      </c>
      <c r="N88" s="113">
        <v>3</v>
      </c>
      <c r="O88" s="113">
        <v>3</v>
      </c>
      <c r="P88" s="113">
        <f t="shared" si="32"/>
        <v>6</v>
      </c>
      <c r="Q88" s="113" t="s">
        <v>35</v>
      </c>
      <c r="R88" s="113" t="s">
        <v>35</v>
      </c>
      <c r="S88" s="113" t="str">
        <f t="shared" si="33"/>
        <v>0</v>
      </c>
      <c r="T88" s="113" t="s">
        <v>35</v>
      </c>
      <c r="U88" s="113" t="s">
        <v>35</v>
      </c>
      <c r="V88" s="113" t="str">
        <f t="shared" si="34"/>
        <v>0</v>
      </c>
      <c r="W88" s="113" t="s">
        <v>35</v>
      </c>
      <c r="X88" s="113" t="s">
        <v>35</v>
      </c>
      <c r="Y88" s="113" t="str">
        <f t="shared" si="35"/>
        <v>0</v>
      </c>
      <c r="Z88" s="113" t="s">
        <v>35</v>
      </c>
      <c r="AA88" s="113" t="s">
        <v>35</v>
      </c>
      <c r="AB88" s="113" t="str">
        <f t="shared" si="36"/>
        <v>0</v>
      </c>
      <c r="AC88" s="113" t="s">
        <v>35</v>
      </c>
      <c r="AD88" s="113" t="s">
        <v>35</v>
      </c>
      <c r="AE88" s="113" t="str">
        <f t="shared" si="37"/>
        <v>0</v>
      </c>
      <c r="AF88" s="113" t="s">
        <v>35</v>
      </c>
      <c r="AG88" s="113" t="s">
        <v>35</v>
      </c>
      <c r="AH88" s="113" t="str">
        <f t="shared" si="38"/>
        <v>0</v>
      </c>
      <c r="AI88" s="113" t="s">
        <v>35</v>
      </c>
      <c r="AJ88" s="113" t="s">
        <v>35</v>
      </c>
      <c r="AK88" s="113" t="str">
        <f t="shared" si="39"/>
        <v>0</v>
      </c>
      <c r="AL88" s="113" t="s">
        <v>35</v>
      </c>
      <c r="AM88" s="113" t="s">
        <v>35</v>
      </c>
      <c r="AN88" s="113" t="str">
        <f t="shared" si="40"/>
        <v>0</v>
      </c>
      <c r="AO88" s="113" t="s">
        <v>35</v>
      </c>
      <c r="AP88" s="113" t="s">
        <v>35</v>
      </c>
      <c r="AQ88" s="113" t="str">
        <f t="shared" si="41"/>
        <v>0</v>
      </c>
      <c r="AR88" s="113" t="s">
        <v>35</v>
      </c>
      <c r="AS88" s="113" t="s">
        <v>35</v>
      </c>
      <c r="AT88" s="113" t="str">
        <f t="shared" si="42"/>
        <v>0</v>
      </c>
      <c r="AU88" s="113" t="s">
        <v>35</v>
      </c>
      <c r="AV88" s="113" t="s">
        <v>35</v>
      </c>
      <c r="AW88" s="113" t="str">
        <f t="shared" si="43"/>
        <v>0</v>
      </c>
      <c r="AX88" s="113" t="s">
        <v>35</v>
      </c>
      <c r="AY88" s="113" t="s">
        <v>35</v>
      </c>
      <c r="AZ88" s="113" t="str">
        <f t="shared" si="44"/>
        <v>0</v>
      </c>
      <c r="BA88" s="113" t="s">
        <v>35</v>
      </c>
      <c r="BB88" s="113" t="s">
        <v>35</v>
      </c>
      <c r="BC88" s="113" t="str">
        <f t="shared" si="45"/>
        <v>0</v>
      </c>
      <c r="BD88" s="113" t="s">
        <v>35</v>
      </c>
      <c r="BE88" s="113" t="s">
        <v>35</v>
      </c>
      <c r="BF88" s="113" t="str">
        <f t="shared" si="46"/>
        <v>0</v>
      </c>
      <c r="BG88" s="113" t="s">
        <v>35</v>
      </c>
      <c r="BH88" s="113" t="s">
        <v>35</v>
      </c>
      <c r="BI88" s="113" t="str">
        <f t="shared" si="47"/>
        <v>0</v>
      </c>
      <c r="BJ88" s="113" t="s">
        <v>35</v>
      </c>
      <c r="BK88" s="113" t="s">
        <v>35</v>
      </c>
      <c r="BL88" s="113" t="str">
        <f t="shared" si="48"/>
        <v>0</v>
      </c>
      <c r="BM88" s="113" t="s">
        <v>35</v>
      </c>
      <c r="BN88" s="113" t="s">
        <v>35</v>
      </c>
      <c r="BO88" s="113" t="str">
        <f t="shared" si="49"/>
        <v>0</v>
      </c>
      <c r="BP88" s="113" t="s">
        <v>35</v>
      </c>
      <c r="BQ88" s="113" t="s">
        <v>35</v>
      </c>
      <c r="BR88" s="113" t="str">
        <f t="shared" si="50"/>
        <v>0</v>
      </c>
      <c r="BS88" s="113" t="s">
        <v>35</v>
      </c>
      <c r="BT88" s="113" t="s">
        <v>35</v>
      </c>
      <c r="BU88" s="113" t="str">
        <f t="shared" si="51"/>
        <v>0</v>
      </c>
      <c r="BV88" s="113" t="s">
        <v>35</v>
      </c>
      <c r="BW88" s="113" t="s">
        <v>35</v>
      </c>
      <c r="BX88" s="113" t="str">
        <f t="shared" si="52"/>
        <v>0</v>
      </c>
      <c r="BY88" s="113" t="s">
        <v>35</v>
      </c>
      <c r="BZ88" s="113" t="s">
        <v>35</v>
      </c>
      <c r="CA88" s="113" t="str">
        <f t="shared" si="53"/>
        <v>0</v>
      </c>
      <c r="CB88" s="113" t="s">
        <v>35</v>
      </c>
      <c r="CC88" s="113" t="s">
        <v>35</v>
      </c>
      <c r="CD88" s="113" t="str">
        <f t="shared" si="54"/>
        <v>0</v>
      </c>
      <c r="CE88" s="113" t="s">
        <v>35</v>
      </c>
      <c r="CF88" s="113" t="s">
        <v>35</v>
      </c>
      <c r="CG88" s="113" t="str">
        <f t="shared" si="55"/>
        <v>0</v>
      </c>
      <c r="CH88" s="113" t="s">
        <v>35</v>
      </c>
      <c r="CI88" s="113" t="s">
        <v>35</v>
      </c>
      <c r="CJ88" s="113" t="str">
        <f t="shared" si="56"/>
        <v>0</v>
      </c>
      <c r="CK88" s="113" t="s">
        <v>35</v>
      </c>
      <c r="CL88" s="113" t="s">
        <v>35</v>
      </c>
      <c r="CM88" s="113" t="str">
        <f t="shared" si="57"/>
        <v>0</v>
      </c>
      <c r="CN88" s="113" t="s">
        <v>35</v>
      </c>
      <c r="CO88" s="113" t="s">
        <v>35</v>
      </c>
      <c r="CP88" s="113" t="str">
        <f t="shared" si="58"/>
        <v>0</v>
      </c>
      <c r="CQ88" s="113">
        <v>16</v>
      </c>
      <c r="CR88" s="113">
        <v>44</v>
      </c>
      <c r="CS88" s="113">
        <f t="shared" si="59"/>
        <v>60</v>
      </c>
      <c r="CT88" s="6"/>
      <c r="CU88" s="6"/>
      <c r="CV88" s="6"/>
      <c r="CW88" s="6"/>
      <c r="CX88" s="6"/>
      <c r="CY88" s="6"/>
      <c r="CZ88" s="6"/>
      <c r="DA88" s="6"/>
    </row>
    <row r="89" spans="1:105" s="183" customFormat="1" ht="12.75" customHeight="1">
      <c r="A89" s="45">
        <v>23</v>
      </c>
      <c r="B89" s="26" t="s">
        <v>214</v>
      </c>
      <c r="C89" s="30">
        <v>6153</v>
      </c>
      <c r="D89" s="26" t="s">
        <v>108</v>
      </c>
      <c r="E89" s="27">
        <v>13750</v>
      </c>
      <c r="F89" s="27">
        <v>1</v>
      </c>
      <c r="G89" s="6" t="s">
        <v>65</v>
      </c>
      <c r="H89" s="113">
        <v>4</v>
      </c>
      <c r="I89" s="113">
        <v>25</v>
      </c>
      <c r="J89" s="113">
        <f t="shared" si="30"/>
        <v>29</v>
      </c>
      <c r="K89" s="113">
        <v>2</v>
      </c>
      <c r="L89" s="113">
        <v>19</v>
      </c>
      <c r="M89" s="113">
        <f t="shared" si="31"/>
        <v>21</v>
      </c>
      <c r="N89" s="113">
        <v>5</v>
      </c>
      <c r="O89" s="113">
        <v>5</v>
      </c>
      <c r="P89" s="113">
        <f t="shared" si="32"/>
        <v>10</v>
      </c>
      <c r="Q89" s="113" t="s">
        <v>35</v>
      </c>
      <c r="R89" s="113" t="s">
        <v>35</v>
      </c>
      <c r="S89" s="113" t="str">
        <f t="shared" si="33"/>
        <v>0</v>
      </c>
      <c r="T89" s="113" t="s">
        <v>35</v>
      </c>
      <c r="U89" s="113" t="s">
        <v>35</v>
      </c>
      <c r="V89" s="113" t="str">
        <f t="shared" si="34"/>
        <v>0</v>
      </c>
      <c r="W89" s="113" t="s">
        <v>35</v>
      </c>
      <c r="X89" s="113" t="s">
        <v>35</v>
      </c>
      <c r="Y89" s="113" t="str">
        <f t="shared" si="35"/>
        <v>0</v>
      </c>
      <c r="Z89" s="113" t="s">
        <v>35</v>
      </c>
      <c r="AA89" s="113" t="s">
        <v>35</v>
      </c>
      <c r="AB89" s="113" t="str">
        <f t="shared" si="36"/>
        <v>0</v>
      </c>
      <c r="AC89" s="113" t="s">
        <v>35</v>
      </c>
      <c r="AD89" s="113" t="s">
        <v>35</v>
      </c>
      <c r="AE89" s="113" t="str">
        <f t="shared" si="37"/>
        <v>0</v>
      </c>
      <c r="AF89" s="113" t="s">
        <v>35</v>
      </c>
      <c r="AG89" s="113" t="s">
        <v>35</v>
      </c>
      <c r="AH89" s="113" t="str">
        <f t="shared" si="38"/>
        <v>0</v>
      </c>
      <c r="AI89" s="113" t="s">
        <v>35</v>
      </c>
      <c r="AJ89" s="113" t="s">
        <v>35</v>
      </c>
      <c r="AK89" s="113" t="str">
        <f t="shared" si="39"/>
        <v>0</v>
      </c>
      <c r="AL89" s="113" t="s">
        <v>35</v>
      </c>
      <c r="AM89" s="113" t="s">
        <v>35</v>
      </c>
      <c r="AN89" s="113" t="str">
        <f t="shared" si="40"/>
        <v>0</v>
      </c>
      <c r="AO89" s="113" t="s">
        <v>35</v>
      </c>
      <c r="AP89" s="113" t="s">
        <v>35</v>
      </c>
      <c r="AQ89" s="113" t="str">
        <f t="shared" si="41"/>
        <v>0</v>
      </c>
      <c r="AR89" s="113" t="s">
        <v>35</v>
      </c>
      <c r="AS89" s="113" t="s">
        <v>35</v>
      </c>
      <c r="AT89" s="113" t="str">
        <f t="shared" si="42"/>
        <v>0</v>
      </c>
      <c r="AU89" s="113" t="s">
        <v>35</v>
      </c>
      <c r="AV89" s="113" t="s">
        <v>35</v>
      </c>
      <c r="AW89" s="113" t="str">
        <f t="shared" si="43"/>
        <v>0</v>
      </c>
      <c r="AX89" s="113" t="s">
        <v>35</v>
      </c>
      <c r="AY89" s="113" t="s">
        <v>35</v>
      </c>
      <c r="AZ89" s="113" t="str">
        <f t="shared" si="44"/>
        <v>0</v>
      </c>
      <c r="BA89" s="113" t="s">
        <v>35</v>
      </c>
      <c r="BB89" s="113" t="s">
        <v>35</v>
      </c>
      <c r="BC89" s="113" t="str">
        <f t="shared" si="45"/>
        <v>0</v>
      </c>
      <c r="BD89" s="113" t="s">
        <v>35</v>
      </c>
      <c r="BE89" s="113" t="s">
        <v>35</v>
      </c>
      <c r="BF89" s="113" t="str">
        <f t="shared" si="46"/>
        <v>0</v>
      </c>
      <c r="BG89" s="113" t="s">
        <v>35</v>
      </c>
      <c r="BH89" s="113" t="s">
        <v>35</v>
      </c>
      <c r="BI89" s="113" t="str">
        <f t="shared" si="47"/>
        <v>0</v>
      </c>
      <c r="BJ89" s="113" t="s">
        <v>35</v>
      </c>
      <c r="BK89" s="113" t="s">
        <v>35</v>
      </c>
      <c r="BL89" s="113" t="str">
        <f t="shared" si="48"/>
        <v>0</v>
      </c>
      <c r="BM89" s="113" t="s">
        <v>35</v>
      </c>
      <c r="BN89" s="113" t="s">
        <v>35</v>
      </c>
      <c r="BO89" s="113" t="str">
        <f t="shared" si="49"/>
        <v>0</v>
      </c>
      <c r="BP89" s="113" t="s">
        <v>35</v>
      </c>
      <c r="BQ89" s="113" t="s">
        <v>35</v>
      </c>
      <c r="BR89" s="113" t="str">
        <f t="shared" si="50"/>
        <v>0</v>
      </c>
      <c r="BS89" s="113" t="s">
        <v>35</v>
      </c>
      <c r="BT89" s="113" t="s">
        <v>35</v>
      </c>
      <c r="BU89" s="113" t="str">
        <f t="shared" si="51"/>
        <v>0</v>
      </c>
      <c r="BV89" s="113" t="s">
        <v>35</v>
      </c>
      <c r="BW89" s="113" t="s">
        <v>35</v>
      </c>
      <c r="BX89" s="113" t="str">
        <f t="shared" si="52"/>
        <v>0</v>
      </c>
      <c r="BY89" s="113" t="s">
        <v>35</v>
      </c>
      <c r="BZ89" s="113" t="s">
        <v>35</v>
      </c>
      <c r="CA89" s="113" t="str">
        <f t="shared" si="53"/>
        <v>0</v>
      </c>
      <c r="CB89" s="113" t="s">
        <v>35</v>
      </c>
      <c r="CC89" s="113" t="s">
        <v>35</v>
      </c>
      <c r="CD89" s="113" t="str">
        <f t="shared" si="54"/>
        <v>0</v>
      </c>
      <c r="CE89" s="113" t="s">
        <v>35</v>
      </c>
      <c r="CF89" s="113" t="s">
        <v>35</v>
      </c>
      <c r="CG89" s="113" t="str">
        <f t="shared" si="55"/>
        <v>0</v>
      </c>
      <c r="CH89" s="113" t="s">
        <v>35</v>
      </c>
      <c r="CI89" s="113" t="s">
        <v>35</v>
      </c>
      <c r="CJ89" s="113" t="str">
        <f t="shared" si="56"/>
        <v>0</v>
      </c>
      <c r="CK89" s="113" t="s">
        <v>35</v>
      </c>
      <c r="CL89" s="113" t="s">
        <v>35</v>
      </c>
      <c r="CM89" s="113" t="str">
        <f t="shared" si="57"/>
        <v>0</v>
      </c>
      <c r="CN89" s="113" t="s">
        <v>35</v>
      </c>
      <c r="CO89" s="113" t="s">
        <v>35</v>
      </c>
      <c r="CP89" s="113" t="str">
        <f t="shared" si="58"/>
        <v>0</v>
      </c>
      <c r="CQ89" s="113">
        <v>11</v>
      </c>
      <c r="CR89" s="113">
        <v>49</v>
      </c>
      <c r="CS89" s="113">
        <f t="shared" si="59"/>
        <v>60</v>
      </c>
      <c r="CT89" s="6"/>
      <c r="CU89" s="6"/>
      <c r="CV89" s="6"/>
      <c r="CW89" s="6"/>
      <c r="CX89" s="6"/>
      <c r="CY89" s="6"/>
      <c r="CZ89" s="6"/>
      <c r="DA89" s="6"/>
    </row>
    <row r="90" spans="1:105" s="183" customFormat="1" ht="12.75" customHeight="1">
      <c r="A90" s="45">
        <v>23</v>
      </c>
      <c r="B90" s="26" t="s">
        <v>214</v>
      </c>
      <c r="C90" s="30">
        <v>6248</v>
      </c>
      <c r="D90" s="26" t="s">
        <v>121</v>
      </c>
      <c r="E90" s="27">
        <v>14120</v>
      </c>
      <c r="F90" s="27">
        <v>1</v>
      </c>
      <c r="G90" s="6" t="s">
        <v>65</v>
      </c>
      <c r="H90" s="113">
        <v>2</v>
      </c>
      <c r="I90" s="113">
        <v>23</v>
      </c>
      <c r="J90" s="113">
        <f t="shared" si="30"/>
        <v>25</v>
      </c>
      <c r="K90" s="113">
        <v>4</v>
      </c>
      <c r="L90" s="113">
        <v>20</v>
      </c>
      <c r="M90" s="113">
        <f t="shared" si="31"/>
        <v>24</v>
      </c>
      <c r="N90" s="113">
        <v>3</v>
      </c>
      <c r="O90" s="113">
        <v>8</v>
      </c>
      <c r="P90" s="113">
        <f t="shared" si="32"/>
        <v>11</v>
      </c>
      <c r="Q90" s="113" t="s">
        <v>35</v>
      </c>
      <c r="R90" s="113" t="s">
        <v>35</v>
      </c>
      <c r="S90" s="113" t="str">
        <f t="shared" si="33"/>
        <v>0</v>
      </c>
      <c r="T90" s="113" t="s">
        <v>35</v>
      </c>
      <c r="U90" s="113" t="s">
        <v>35</v>
      </c>
      <c r="V90" s="113" t="str">
        <f t="shared" si="34"/>
        <v>0</v>
      </c>
      <c r="W90" s="113" t="s">
        <v>35</v>
      </c>
      <c r="X90" s="113" t="s">
        <v>35</v>
      </c>
      <c r="Y90" s="113" t="str">
        <f t="shared" si="35"/>
        <v>0</v>
      </c>
      <c r="Z90" s="113" t="s">
        <v>35</v>
      </c>
      <c r="AA90" s="113" t="s">
        <v>35</v>
      </c>
      <c r="AB90" s="113" t="str">
        <f t="shared" si="36"/>
        <v>0</v>
      </c>
      <c r="AC90" s="113" t="s">
        <v>35</v>
      </c>
      <c r="AD90" s="113" t="s">
        <v>35</v>
      </c>
      <c r="AE90" s="113" t="str">
        <f t="shared" si="37"/>
        <v>0</v>
      </c>
      <c r="AF90" s="113" t="s">
        <v>35</v>
      </c>
      <c r="AG90" s="113" t="s">
        <v>35</v>
      </c>
      <c r="AH90" s="113" t="str">
        <f t="shared" si="38"/>
        <v>0</v>
      </c>
      <c r="AI90" s="113" t="s">
        <v>35</v>
      </c>
      <c r="AJ90" s="113" t="s">
        <v>35</v>
      </c>
      <c r="AK90" s="113" t="str">
        <f t="shared" si="39"/>
        <v>0</v>
      </c>
      <c r="AL90" s="113" t="s">
        <v>35</v>
      </c>
      <c r="AM90" s="113" t="s">
        <v>35</v>
      </c>
      <c r="AN90" s="113" t="str">
        <f t="shared" si="40"/>
        <v>0</v>
      </c>
      <c r="AO90" s="113" t="s">
        <v>35</v>
      </c>
      <c r="AP90" s="113" t="s">
        <v>35</v>
      </c>
      <c r="AQ90" s="113" t="str">
        <f t="shared" si="41"/>
        <v>0</v>
      </c>
      <c r="AR90" s="113" t="s">
        <v>35</v>
      </c>
      <c r="AS90" s="113" t="s">
        <v>35</v>
      </c>
      <c r="AT90" s="113" t="str">
        <f t="shared" si="42"/>
        <v>0</v>
      </c>
      <c r="AU90" s="113" t="s">
        <v>35</v>
      </c>
      <c r="AV90" s="113" t="s">
        <v>35</v>
      </c>
      <c r="AW90" s="113" t="str">
        <f t="shared" si="43"/>
        <v>0</v>
      </c>
      <c r="AX90" s="113" t="s">
        <v>35</v>
      </c>
      <c r="AY90" s="113" t="s">
        <v>35</v>
      </c>
      <c r="AZ90" s="113" t="str">
        <f t="shared" si="44"/>
        <v>0</v>
      </c>
      <c r="BA90" s="113" t="s">
        <v>35</v>
      </c>
      <c r="BB90" s="113" t="s">
        <v>35</v>
      </c>
      <c r="BC90" s="113" t="str">
        <f t="shared" si="45"/>
        <v>0</v>
      </c>
      <c r="BD90" s="113" t="s">
        <v>35</v>
      </c>
      <c r="BE90" s="113" t="s">
        <v>35</v>
      </c>
      <c r="BF90" s="113" t="str">
        <f t="shared" si="46"/>
        <v>0</v>
      </c>
      <c r="BG90" s="113" t="s">
        <v>35</v>
      </c>
      <c r="BH90" s="113" t="s">
        <v>35</v>
      </c>
      <c r="BI90" s="113" t="str">
        <f t="shared" si="47"/>
        <v>0</v>
      </c>
      <c r="BJ90" s="113" t="s">
        <v>35</v>
      </c>
      <c r="BK90" s="113" t="s">
        <v>35</v>
      </c>
      <c r="BL90" s="113" t="str">
        <f t="shared" si="48"/>
        <v>0</v>
      </c>
      <c r="BM90" s="113" t="s">
        <v>35</v>
      </c>
      <c r="BN90" s="113" t="s">
        <v>35</v>
      </c>
      <c r="BO90" s="113" t="str">
        <f t="shared" si="49"/>
        <v>0</v>
      </c>
      <c r="BP90" s="113" t="s">
        <v>35</v>
      </c>
      <c r="BQ90" s="113" t="s">
        <v>35</v>
      </c>
      <c r="BR90" s="113" t="str">
        <f t="shared" si="50"/>
        <v>0</v>
      </c>
      <c r="BS90" s="113" t="s">
        <v>35</v>
      </c>
      <c r="BT90" s="113" t="s">
        <v>35</v>
      </c>
      <c r="BU90" s="113" t="str">
        <f t="shared" si="51"/>
        <v>0</v>
      </c>
      <c r="BV90" s="113" t="s">
        <v>35</v>
      </c>
      <c r="BW90" s="113" t="s">
        <v>35</v>
      </c>
      <c r="BX90" s="113" t="str">
        <f t="shared" si="52"/>
        <v>0</v>
      </c>
      <c r="BY90" s="113" t="s">
        <v>35</v>
      </c>
      <c r="BZ90" s="113" t="s">
        <v>35</v>
      </c>
      <c r="CA90" s="113" t="str">
        <f t="shared" si="53"/>
        <v>0</v>
      </c>
      <c r="CB90" s="113" t="s">
        <v>35</v>
      </c>
      <c r="CC90" s="113" t="s">
        <v>35</v>
      </c>
      <c r="CD90" s="113" t="str">
        <f t="shared" si="54"/>
        <v>0</v>
      </c>
      <c r="CE90" s="113" t="s">
        <v>35</v>
      </c>
      <c r="CF90" s="113" t="s">
        <v>35</v>
      </c>
      <c r="CG90" s="113" t="str">
        <f t="shared" si="55"/>
        <v>0</v>
      </c>
      <c r="CH90" s="113" t="s">
        <v>35</v>
      </c>
      <c r="CI90" s="113" t="s">
        <v>35</v>
      </c>
      <c r="CJ90" s="113" t="str">
        <f t="shared" si="56"/>
        <v>0</v>
      </c>
      <c r="CK90" s="113" t="s">
        <v>35</v>
      </c>
      <c r="CL90" s="113" t="s">
        <v>35</v>
      </c>
      <c r="CM90" s="113" t="str">
        <f t="shared" si="57"/>
        <v>0</v>
      </c>
      <c r="CN90" s="113" t="s">
        <v>35</v>
      </c>
      <c r="CO90" s="113" t="s">
        <v>35</v>
      </c>
      <c r="CP90" s="113" t="str">
        <f t="shared" si="58"/>
        <v>0</v>
      </c>
      <c r="CQ90" s="113">
        <v>9</v>
      </c>
      <c r="CR90" s="113">
        <v>51</v>
      </c>
      <c r="CS90" s="113">
        <f t="shared" si="59"/>
        <v>60</v>
      </c>
      <c r="CT90" s="6"/>
      <c r="CU90" s="6"/>
      <c r="CV90" s="6"/>
      <c r="CW90" s="6"/>
      <c r="CX90" s="6"/>
      <c r="CY90" s="6"/>
      <c r="CZ90" s="6"/>
      <c r="DA90" s="6"/>
    </row>
    <row r="91" spans="1:105" s="183" customFormat="1" ht="12.75" customHeight="1">
      <c r="A91" s="45">
        <v>24</v>
      </c>
      <c r="B91" s="26" t="s">
        <v>215</v>
      </c>
      <c r="C91" s="30">
        <v>6436</v>
      </c>
      <c r="D91" s="26" t="s">
        <v>109</v>
      </c>
      <c r="E91" s="27">
        <v>11210</v>
      </c>
      <c r="F91" s="27">
        <v>1</v>
      </c>
      <c r="G91" s="6" t="s">
        <v>65</v>
      </c>
      <c r="H91" s="113" t="s">
        <v>35</v>
      </c>
      <c r="I91" s="113" t="s">
        <v>35</v>
      </c>
      <c r="J91" s="113" t="str">
        <f t="shared" si="30"/>
        <v>0</v>
      </c>
      <c r="K91" s="113" t="s">
        <v>35</v>
      </c>
      <c r="L91" s="113" t="s">
        <v>35</v>
      </c>
      <c r="M91" s="113" t="str">
        <f t="shared" si="31"/>
        <v>0</v>
      </c>
      <c r="N91" s="113">
        <v>6</v>
      </c>
      <c r="O91" s="113">
        <v>7</v>
      </c>
      <c r="P91" s="113">
        <f t="shared" si="32"/>
        <v>13</v>
      </c>
      <c r="Q91" s="113" t="s">
        <v>35</v>
      </c>
      <c r="R91" s="113" t="s">
        <v>35</v>
      </c>
      <c r="S91" s="113" t="str">
        <f t="shared" si="33"/>
        <v>0</v>
      </c>
      <c r="T91" s="113" t="s">
        <v>35</v>
      </c>
      <c r="U91" s="113" t="s">
        <v>35</v>
      </c>
      <c r="V91" s="113" t="str">
        <f t="shared" si="34"/>
        <v>0</v>
      </c>
      <c r="W91" s="113">
        <v>3</v>
      </c>
      <c r="X91" s="113">
        <v>10</v>
      </c>
      <c r="Y91" s="113">
        <f t="shared" si="35"/>
        <v>13</v>
      </c>
      <c r="Z91" s="113" t="s">
        <v>35</v>
      </c>
      <c r="AA91" s="113" t="s">
        <v>35</v>
      </c>
      <c r="AB91" s="113" t="str">
        <f t="shared" si="36"/>
        <v>0</v>
      </c>
      <c r="AC91" s="113" t="s">
        <v>35</v>
      </c>
      <c r="AD91" s="113" t="s">
        <v>35</v>
      </c>
      <c r="AE91" s="113" t="str">
        <f t="shared" si="37"/>
        <v>0</v>
      </c>
      <c r="AF91" s="113" t="s">
        <v>35</v>
      </c>
      <c r="AG91" s="113" t="s">
        <v>35</v>
      </c>
      <c r="AH91" s="113" t="str">
        <f t="shared" si="38"/>
        <v>0</v>
      </c>
      <c r="AI91" s="113" t="s">
        <v>35</v>
      </c>
      <c r="AJ91" s="113" t="s">
        <v>35</v>
      </c>
      <c r="AK91" s="113" t="str">
        <f t="shared" si="39"/>
        <v>0</v>
      </c>
      <c r="AL91" s="113" t="s">
        <v>35</v>
      </c>
      <c r="AM91" s="113" t="s">
        <v>35</v>
      </c>
      <c r="AN91" s="113" t="str">
        <f t="shared" si="40"/>
        <v>0</v>
      </c>
      <c r="AO91" s="113" t="s">
        <v>35</v>
      </c>
      <c r="AP91" s="113" t="s">
        <v>35</v>
      </c>
      <c r="AQ91" s="113" t="str">
        <f t="shared" si="41"/>
        <v>0</v>
      </c>
      <c r="AR91" s="113">
        <v>1</v>
      </c>
      <c r="AS91" s="113">
        <v>6</v>
      </c>
      <c r="AT91" s="113">
        <f t="shared" si="42"/>
        <v>7</v>
      </c>
      <c r="AU91" s="113" t="s">
        <v>35</v>
      </c>
      <c r="AV91" s="113" t="s">
        <v>35</v>
      </c>
      <c r="AW91" s="113" t="str">
        <f t="shared" si="43"/>
        <v>0</v>
      </c>
      <c r="AX91" s="113" t="s">
        <v>35</v>
      </c>
      <c r="AY91" s="113" t="s">
        <v>35</v>
      </c>
      <c r="AZ91" s="113" t="str">
        <f t="shared" si="44"/>
        <v>0</v>
      </c>
      <c r="BA91" s="113" t="s">
        <v>35</v>
      </c>
      <c r="BB91" s="113" t="s">
        <v>35</v>
      </c>
      <c r="BC91" s="113" t="str">
        <f t="shared" si="45"/>
        <v>0</v>
      </c>
      <c r="BD91" s="113" t="s">
        <v>35</v>
      </c>
      <c r="BE91" s="113" t="s">
        <v>35</v>
      </c>
      <c r="BF91" s="113" t="str">
        <f t="shared" si="46"/>
        <v>0</v>
      </c>
      <c r="BG91" s="113" t="s">
        <v>35</v>
      </c>
      <c r="BH91" s="113" t="s">
        <v>35</v>
      </c>
      <c r="BI91" s="113" t="str">
        <f t="shared" si="47"/>
        <v>0</v>
      </c>
      <c r="BJ91" s="113" t="s">
        <v>35</v>
      </c>
      <c r="BK91" s="113" t="s">
        <v>35</v>
      </c>
      <c r="BL91" s="113" t="str">
        <f t="shared" si="48"/>
        <v>0</v>
      </c>
      <c r="BM91" s="113" t="s">
        <v>35</v>
      </c>
      <c r="BN91" s="113" t="s">
        <v>35</v>
      </c>
      <c r="BO91" s="113" t="str">
        <f t="shared" si="49"/>
        <v>0</v>
      </c>
      <c r="BP91" s="113" t="s">
        <v>35</v>
      </c>
      <c r="BQ91" s="113" t="s">
        <v>35</v>
      </c>
      <c r="BR91" s="113" t="str">
        <f t="shared" si="50"/>
        <v>0</v>
      </c>
      <c r="BS91" s="113" t="s">
        <v>35</v>
      </c>
      <c r="BT91" s="113" t="s">
        <v>35</v>
      </c>
      <c r="BU91" s="113" t="str">
        <f t="shared" si="51"/>
        <v>0</v>
      </c>
      <c r="BV91" s="113" t="s">
        <v>35</v>
      </c>
      <c r="BW91" s="113" t="s">
        <v>35</v>
      </c>
      <c r="BX91" s="113" t="str">
        <f t="shared" si="52"/>
        <v>0</v>
      </c>
      <c r="BY91" s="113" t="s">
        <v>35</v>
      </c>
      <c r="BZ91" s="113" t="s">
        <v>35</v>
      </c>
      <c r="CA91" s="113" t="str">
        <f t="shared" si="53"/>
        <v>0</v>
      </c>
      <c r="CB91" s="113" t="s">
        <v>35</v>
      </c>
      <c r="CC91" s="113" t="s">
        <v>35</v>
      </c>
      <c r="CD91" s="113" t="str">
        <f t="shared" si="54"/>
        <v>0</v>
      </c>
      <c r="CE91" s="113" t="s">
        <v>35</v>
      </c>
      <c r="CF91" s="113" t="s">
        <v>35</v>
      </c>
      <c r="CG91" s="113" t="str">
        <f t="shared" si="55"/>
        <v>0</v>
      </c>
      <c r="CH91" s="113" t="s">
        <v>35</v>
      </c>
      <c r="CI91" s="113" t="s">
        <v>35</v>
      </c>
      <c r="CJ91" s="113" t="str">
        <f t="shared" si="56"/>
        <v>0</v>
      </c>
      <c r="CK91" s="113" t="s">
        <v>35</v>
      </c>
      <c r="CL91" s="113" t="s">
        <v>35</v>
      </c>
      <c r="CM91" s="113" t="str">
        <f t="shared" si="57"/>
        <v>0</v>
      </c>
      <c r="CN91" s="113">
        <v>5</v>
      </c>
      <c r="CO91" s="113">
        <v>3</v>
      </c>
      <c r="CP91" s="113">
        <f t="shared" si="58"/>
        <v>8</v>
      </c>
      <c r="CQ91" s="113">
        <v>15</v>
      </c>
      <c r="CR91" s="113">
        <v>26</v>
      </c>
      <c r="CS91" s="113">
        <f t="shared" si="59"/>
        <v>41</v>
      </c>
      <c r="CT91" s="6"/>
      <c r="CU91" s="6"/>
      <c r="CV91" s="6"/>
      <c r="CW91" s="6"/>
      <c r="CX91" s="6"/>
      <c r="CY91" s="6"/>
      <c r="CZ91" s="6"/>
      <c r="DA91" s="6"/>
    </row>
    <row r="92" spans="1:105" s="183" customFormat="1" ht="12.75" customHeight="1">
      <c r="A92" s="45">
        <v>25</v>
      </c>
      <c r="B92" s="26" t="s">
        <v>205</v>
      </c>
      <c r="C92" s="30">
        <v>6608</v>
      </c>
      <c r="D92" s="26" t="s">
        <v>110</v>
      </c>
      <c r="E92" s="27">
        <v>15910</v>
      </c>
      <c r="F92" s="27">
        <v>1</v>
      </c>
      <c r="G92" s="6" t="s">
        <v>65</v>
      </c>
      <c r="H92" s="113">
        <v>1</v>
      </c>
      <c r="I92" s="113">
        <v>5</v>
      </c>
      <c r="J92" s="113">
        <f t="shared" si="30"/>
        <v>6</v>
      </c>
      <c r="K92" s="113">
        <v>1</v>
      </c>
      <c r="L92" s="113">
        <v>4</v>
      </c>
      <c r="M92" s="113">
        <f t="shared" si="31"/>
        <v>5</v>
      </c>
      <c r="N92" s="113">
        <v>2</v>
      </c>
      <c r="O92" s="113">
        <v>4</v>
      </c>
      <c r="P92" s="113">
        <f t="shared" si="32"/>
        <v>6</v>
      </c>
      <c r="Q92" s="113" t="s">
        <v>35</v>
      </c>
      <c r="R92" s="113" t="s">
        <v>35</v>
      </c>
      <c r="S92" s="113" t="str">
        <f t="shared" si="33"/>
        <v>0</v>
      </c>
      <c r="T92" s="113" t="s">
        <v>35</v>
      </c>
      <c r="U92" s="113" t="s">
        <v>35</v>
      </c>
      <c r="V92" s="113" t="str">
        <f t="shared" si="34"/>
        <v>0</v>
      </c>
      <c r="W92" s="113" t="s">
        <v>35</v>
      </c>
      <c r="X92" s="113">
        <v>3</v>
      </c>
      <c r="Y92" s="113">
        <f t="shared" si="35"/>
        <v>3</v>
      </c>
      <c r="Z92" s="113" t="s">
        <v>35</v>
      </c>
      <c r="AA92" s="113" t="s">
        <v>35</v>
      </c>
      <c r="AB92" s="113" t="str">
        <f t="shared" si="36"/>
        <v>0</v>
      </c>
      <c r="AC92" s="113" t="s">
        <v>35</v>
      </c>
      <c r="AD92" s="113" t="s">
        <v>35</v>
      </c>
      <c r="AE92" s="113" t="str">
        <f t="shared" si="37"/>
        <v>0</v>
      </c>
      <c r="AF92" s="113" t="s">
        <v>35</v>
      </c>
      <c r="AG92" s="113" t="s">
        <v>35</v>
      </c>
      <c r="AH92" s="113" t="str">
        <f t="shared" si="38"/>
        <v>0</v>
      </c>
      <c r="AI92" s="113" t="s">
        <v>35</v>
      </c>
      <c r="AJ92" s="113" t="s">
        <v>35</v>
      </c>
      <c r="AK92" s="113" t="str">
        <f t="shared" si="39"/>
        <v>0</v>
      </c>
      <c r="AL92" s="113" t="s">
        <v>35</v>
      </c>
      <c r="AM92" s="113" t="s">
        <v>35</v>
      </c>
      <c r="AN92" s="113" t="str">
        <f t="shared" si="40"/>
        <v>0</v>
      </c>
      <c r="AO92" s="113" t="s">
        <v>35</v>
      </c>
      <c r="AP92" s="113" t="s">
        <v>35</v>
      </c>
      <c r="AQ92" s="113" t="str">
        <f t="shared" si="41"/>
        <v>0</v>
      </c>
      <c r="AR92" s="113" t="s">
        <v>35</v>
      </c>
      <c r="AS92" s="113">
        <v>5</v>
      </c>
      <c r="AT92" s="113">
        <f t="shared" si="42"/>
        <v>5</v>
      </c>
      <c r="AU92" s="113" t="s">
        <v>35</v>
      </c>
      <c r="AV92" s="113" t="s">
        <v>35</v>
      </c>
      <c r="AW92" s="113" t="str">
        <f t="shared" si="43"/>
        <v>0</v>
      </c>
      <c r="AX92" s="113" t="s">
        <v>35</v>
      </c>
      <c r="AY92" s="113" t="s">
        <v>35</v>
      </c>
      <c r="AZ92" s="113" t="str">
        <f t="shared" si="44"/>
        <v>0</v>
      </c>
      <c r="BA92" s="113">
        <v>1</v>
      </c>
      <c r="BB92" s="113">
        <v>1</v>
      </c>
      <c r="BC92" s="113">
        <f t="shared" si="45"/>
        <v>2</v>
      </c>
      <c r="BD92" s="113" t="s">
        <v>35</v>
      </c>
      <c r="BE92" s="113" t="s">
        <v>35</v>
      </c>
      <c r="BF92" s="113" t="str">
        <f t="shared" si="46"/>
        <v>0</v>
      </c>
      <c r="BG92" s="113" t="s">
        <v>35</v>
      </c>
      <c r="BH92" s="113" t="s">
        <v>35</v>
      </c>
      <c r="BI92" s="113" t="str">
        <f t="shared" si="47"/>
        <v>0</v>
      </c>
      <c r="BJ92" s="113" t="s">
        <v>35</v>
      </c>
      <c r="BK92" s="113" t="s">
        <v>35</v>
      </c>
      <c r="BL92" s="113" t="str">
        <f t="shared" si="48"/>
        <v>0</v>
      </c>
      <c r="BM92" s="113" t="s">
        <v>35</v>
      </c>
      <c r="BN92" s="113" t="s">
        <v>35</v>
      </c>
      <c r="BO92" s="113" t="str">
        <f t="shared" si="49"/>
        <v>0</v>
      </c>
      <c r="BP92" s="113" t="s">
        <v>35</v>
      </c>
      <c r="BQ92" s="113" t="s">
        <v>35</v>
      </c>
      <c r="BR92" s="113" t="str">
        <f t="shared" si="50"/>
        <v>0</v>
      </c>
      <c r="BS92" s="113" t="s">
        <v>35</v>
      </c>
      <c r="BT92" s="113" t="s">
        <v>35</v>
      </c>
      <c r="BU92" s="113" t="str">
        <f t="shared" si="51"/>
        <v>0</v>
      </c>
      <c r="BV92" s="113" t="s">
        <v>35</v>
      </c>
      <c r="BW92" s="113" t="s">
        <v>35</v>
      </c>
      <c r="BX92" s="113" t="str">
        <f t="shared" si="52"/>
        <v>0</v>
      </c>
      <c r="BY92" s="113" t="s">
        <v>35</v>
      </c>
      <c r="BZ92" s="113" t="s">
        <v>35</v>
      </c>
      <c r="CA92" s="113" t="str">
        <f t="shared" si="53"/>
        <v>0</v>
      </c>
      <c r="CB92" s="113" t="s">
        <v>35</v>
      </c>
      <c r="CC92" s="113" t="s">
        <v>35</v>
      </c>
      <c r="CD92" s="113" t="str">
        <f t="shared" si="54"/>
        <v>0</v>
      </c>
      <c r="CE92" s="113" t="s">
        <v>35</v>
      </c>
      <c r="CF92" s="113" t="s">
        <v>35</v>
      </c>
      <c r="CG92" s="113" t="str">
        <f t="shared" si="55"/>
        <v>0</v>
      </c>
      <c r="CH92" s="113" t="s">
        <v>35</v>
      </c>
      <c r="CI92" s="113" t="s">
        <v>35</v>
      </c>
      <c r="CJ92" s="113" t="str">
        <f t="shared" si="56"/>
        <v>0</v>
      </c>
      <c r="CK92" s="113" t="s">
        <v>35</v>
      </c>
      <c r="CL92" s="113" t="s">
        <v>35</v>
      </c>
      <c r="CM92" s="113" t="str">
        <f t="shared" si="57"/>
        <v>0</v>
      </c>
      <c r="CN92" s="113" t="s">
        <v>35</v>
      </c>
      <c r="CO92" s="113" t="s">
        <v>35</v>
      </c>
      <c r="CP92" s="113" t="str">
        <f t="shared" si="58"/>
        <v>0</v>
      </c>
      <c r="CQ92" s="113">
        <v>5</v>
      </c>
      <c r="CR92" s="113">
        <v>22</v>
      </c>
      <c r="CS92" s="113">
        <f t="shared" si="59"/>
        <v>27</v>
      </c>
      <c r="CT92" s="6"/>
      <c r="CU92" s="6"/>
      <c r="CV92" s="6"/>
      <c r="CW92" s="6"/>
      <c r="CX92" s="6"/>
      <c r="CY92" s="6"/>
      <c r="CZ92" s="6"/>
      <c r="DA92" s="6"/>
    </row>
    <row r="93" spans="1:105" s="183" customFormat="1" ht="12.75" customHeight="1">
      <c r="A93" s="45">
        <v>25</v>
      </c>
      <c r="B93" s="26" t="s">
        <v>205</v>
      </c>
      <c r="C93" s="30">
        <v>6630</v>
      </c>
      <c r="D93" s="26" t="s">
        <v>111</v>
      </c>
      <c r="E93" s="27">
        <v>19780</v>
      </c>
      <c r="F93" s="27">
        <v>1</v>
      </c>
      <c r="G93" s="6" t="s">
        <v>65</v>
      </c>
      <c r="H93" s="113" t="s">
        <v>35</v>
      </c>
      <c r="I93" s="113">
        <v>8</v>
      </c>
      <c r="J93" s="113">
        <f t="shared" si="30"/>
        <v>8</v>
      </c>
      <c r="K93" s="113">
        <v>1</v>
      </c>
      <c r="L93" s="113">
        <v>6</v>
      </c>
      <c r="M93" s="113">
        <f t="shared" si="31"/>
        <v>7</v>
      </c>
      <c r="N93" s="113">
        <v>4</v>
      </c>
      <c r="O93" s="113">
        <v>2</v>
      </c>
      <c r="P93" s="113">
        <f t="shared" si="32"/>
        <v>6</v>
      </c>
      <c r="Q93" s="113" t="s">
        <v>35</v>
      </c>
      <c r="R93" s="113" t="s">
        <v>35</v>
      </c>
      <c r="S93" s="113" t="str">
        <f t="shared" si="33"/>
        <v>0</v>
      </c>
      <c r="T93" s="113" t="s">
        <v>35</v>
      </c>
      <c r="U93" s="113" t="s">
        <v>35</v>
      </c>
      <c r="V93" s="113" t="str">
        <f t="shared" si="34"/>
        <v>0</v>
      </c>
      <c r="W93" s="113" t="s">
        <v>35</v>
      </c>
      <c r="X93" s="113" t="s">
        <v>35</v>
      </c>
      <c r="Y93" s="113" t="str">
        <f t="shared" si="35"/>
        <v>0</v>
      </c>
      <c r="Z93" s="113" t="s">
        <v>35</v>
      </c>
      <c r="AA93" s="113" t="s">
        <v>35</v>
      </c>
      <c r="AB93" s="113" t="str">
        <f t="shared" si="36"/>
        <v>0</v>
      </c>
      <c r="AC93" s="113" t="s">
        <v>35</v>
      </c>
      <c r="AD93" s="113" t="s">
        <v>35</v>
      </c>
      <c r="AE93" s="113" t="str">
        <f t="shared" si="37"/>
        <v>0</v>
      </c>
      <c r="AF93" s="113" t="s">
        <v>35</v>
      </c>
      <c r="AG93" s="113" t="s">
        <v>35</v>
      </c>
      <c r="AH93" s="113" t="str">
        <f t="shared" si="38"/>
        <v>0</v>
      </c>
      <c r="AI93" s="113" t="s">
        <v>35</v>
      </c>
      <c r="AJ93" s="113" t="s">
        <v>35</v>
      </c>
      <c r="AK93" s="113" t="str">
        <f t="shared" si="39"/>
        <v>0</v>
      </c>
      <c r="AL93" s="113" t="s">
        <v>35</v>
      </c>
      <c r="AM93" s="113" t="s">
        <v>35</v>
      </c>
      <c r="AN93" s="113" t="str">
        <f t="shared" si="40"/>
        <v>0</v>
      </c>
      <c r="AO93" s="113" t="s">
        <v>35</v>
      </c>
      <c r="AP93" s="113" t="s">
        <v>35</v>
      </c>
      <c r="AQ93" s="113" t="str">
        <f t="shared" si="41"/>
        <v>0</v>
      </c>
      <c r="AR93" s="113">
        <v>1</v>
      </c>
      <c r="AS93" s="113">
        <v>2</v>
      </c>
      <c r="AT93" s="113">
        <f t="shared" si="42"/>
        <v>3</v>
      </c>
      <c r="AU93" s="113" t="s">
        <v>35</v>
      </c>
      <c r="AV93" s="113" t="s">
        <v>35</v>
      </c>
      <c r="AW93" s="113" t="str">
        <f t="shared" si="43"/>
        <v>0</v>
      </c>
      <c r="AX93" s="113" t="s">
        <v>35</v>
      </c>
      <c r="AY93" s="113" t="s">
        <v>35</v>
      </c>
      <c r="AZ93" s="113" t="str">
        <f t="shared" si="44"/>
        <v>0</v>
      </c>
      <c r="BA93" s="113">
        <v>1</v>
      </c>
      <c r="BB93" s="113">
        <v>1</v>
      </c>
      <c r="BC93" s="113">
        <f t="shared" si="45"/>
        <v>2</v>
      </c>
      <c r="BD93" s="113" t="s">
        <v>35</v>
      </c>
      <c r="BE93" s="113" t="s">
        <v>35</v>
      </c>
      <c r="BF93" s="113" t="str">
        <f t="shared" si="46"/>
        <v>0</v>
      </c>
      <c r="BG93" s="113" t="s">
        <v>35</v>
      </c>
      <c r="BH93" s="113" t="s">
        <v>35</v>
      </c>
      <c r="BI93" s="113" t="str">
        <f t="shared" si="47"/>
        <v>0</v>
      </c>
      <c r="BJ93" s="113" t="s">
        <v>35</v>
      </c>
      <c r="BK93" s="113" t="s">
        <v>35</v>
      </c>
      <c r="BL93" s="113" t="str">
        <f t="shared" si="48"/>
        <v>0</v>
      </c>
      <c r="BM93" s="113" t="s">
        <v>35</v>
      </c>
      <c r="BN93" s="113" t="s">
        <v>35</v>
      </c>
      <c r="BO93" s="113" t="str">
        <f t="shared" si="49"/>
        <v>0</v>
      </c>
      <c r="BP93" s="113" t="s">
        <v>35</v>
      </c>
      <c r="BQ93" s="113" t="s">
        <v>35</v>
      </c>
      <c r="BR93" s="113" t="str">
        <f t="shared" si="50"/>
        <v>0</v>
      </c>
      <c r="BS93" s="113" t="s">
        <v>35</v>
      </c>
      <c r="BT93" s="113" t="s">
        <v>35</v>
      </c>
      <c r="BU93" s="113" t="str">
        <f t="shared" si="51"/>
        <v>0</v>
      </c>
      <c r="BV93" s="113" t="s">
        <v>35</v>
      </c>
      <c r="BW93" s="113" t="s">
        <v>35</v>
      </c>
      <c r="BX93" s="113" t="str">
        <f t="shared" si="52"/>
        <v>0</v>
      </c>
      <c r="BY93" s="113" t="s">
        <v>35</v>
      </c>
      <c r="BZ93" s="113" t="s">
        <v>35</v>
      </c>
      <c r="CA93" s="113" t="str">
        <f t="shared" si="53"/>
        <v>0</v>
      </c>
      <c r="CB93" s="113" t="s">
        <v>35</v>
      </c>
      <c r="CC93" s="113" t="s">
        <v>35</v>
      </c>
      <c r="CD93" s="113" t="str">
        <f t="shared" si="54"/>
        <v>0</v>
      </c>
      <c r="CE93" s="113" t="s">
        <v>35</v>
      </c>
      <c r="CF93" s="113" t="s">
        <v>35</v>
      </c>
      <c r="CG93" s="113" t="str">
        <f t="shared" si="55"/>
        <v>0</v>
      </c>
      <c r="CH93" s="113" t="s">
        <v>35</v>
      </c>
      <c r="CI93" s="113" t="s">
        <v>35</v>
      </c>
      <c r="CJ93" s="113" t="str">
        <f t="shared" si="56"/>
        <v>0</v>
      </c>
      <c r="CK93" s="113" t="s">
        <v>35</v>
      </c>
      <c r="CL93" s="113" t="s">
        <v>35</v>
      </c>
      <c r="CM93" s="113" t="str">
        <f t="shared" si="57"/>
        <v>0</v>
      </c>
      <c r="CN93" s="113">
        <v>2</v>
      </c>
      <c r="CO93" s="113">
        <v>3</v>
      </c>
      <c r="CP93" s="113">
        <f t="shared" si="58"/>
        <v>5</v>
      </c>
      <c r="CQ93" s="113">
        <v>9</v>
      </c>
      <c r="CR93" s="113">
        <v>22</v>
      </c>
      <c r="CS93" s="113">
        <f t="shared" si="59"/>
        <v>31</v>
      </c>
      <c r="CT93" s="6"/>
      <c r="CU93" s="6"/>
      <c r="CV93" s="6"/>
      <c r="CW93" s="6"/>
      <c r="CX93" s="6"/>
      <c r="CY93" s="6"/>
      <c r="CZ93" s="6"/>
      <c r="DA93" s="6"/>
    </row>
    <row r="94" spans="1:105" s="183" customFormat="1" ht="12.75" customHeight="1">
      <c r="A94" s="45">
        <v>25</v>
      </c>
      <c r="B94" s="26" t="s">
        <v>205</v>
      </c>
      <c r="C94" s="30">
        <v>6631</v>
      </c>
      <c r="D94" s="26" t="s">
        <v>112</v>
      </c>
      <c r="E94" s="27">
        <v>15570</v>
      </c>
      <c r="F94" s="27">
        <v>1</v>
      </c>
      <c r="G94" s="6" t="s">
        <v>65</v>
      </c>
      <c r="H94" s="113">
        <v>1</v>
      </c>
      <c r="I94" s="113">
        <v>2</v>
      </c>
      <c r="J94" s="113">
        <f t="shared" si="30"/>
        <v>3</v>
      </c>
      <c r="K94" s="113">
        <v>3</v>
      </c>
      <c r="L94" s="113">
        <v>6</v>
      </c>
      <c r="M94" s="113">
        <f t="shared" si="31"/>
        <v>9</v>
      </c>
      <c r="N94" s="113">
        <v>3</v>
      </c>
      <c r="O94" s="113">
        <v>3</v>
      </c>
      <c r="P94" s="113">
        <f t="shared" si="32"/>
        <v>6</v>
      </c>
      <c r="Q94" s="113" t="s">
        <v>35</v>
      </c>
      <c r="R94" s="113" t="s">
        <v>35</v>
      </c>
      <c r="S94" s="113" t="str">
        <f t="shared" si="33"/>
        <v>0</v>
      </c>
      <c r="T94" s="113" t="s">
        <v>35</v>
      </c>
      <c r="U94" s="113" t="s">
        <v>35</v>
      </c>
      <c r="V94" s="113" t="str">
        <f t="shared" si="34"/>
        <v>0</v>
      </c>
      <c r="W94" s="113">
        <v>2</v>
      </c>
      <c r="X94" s="113">
        <v>4</v>
      </c>
      <c r="Y94" s="113">
        <f t="shared" si="35"/>
        <v>6</v>
      </c>
      <c r="Z94" s="113" t="s">
        <v>35</v>
      </c>
      <c r="AA94" s="113" t="s">
        <v>35</v>
      </c>
      <c r="AB94" s="113" t="str">
        <f t="shared" si="36"/>
        <v>0</v>
      </c>
      <c r="AC94" s="113" t="s">
        <v>35</v>
      </c>
      <c r="AD94" s="113" t="s">
        <v>35</v>
      </c>
      <c r="AE94" s="113" t="str">
        <f t="shared" si="37"/>
        <v>0</v>
      </c>
      <c r="AF94" s="113" t="s">
        <v>35</v>
      </c>
      <c r="AG94" s="113" t="s">
        <v>35</v>
      </c>
      <c r="AH94" s="113" t="str">
        <f t="shared" si="38"/>
        <v>0</v>
      </c>
      <c r="AI94" s="113" t="s">
        <v>35</v>
      </c>
      <c r="AJ94" s="113" t="s">
        <v>35</v>
      </c>
      <c r="AK94" s="113" t="str">
        <f t="shared" si="39"/>
        <v>0</v>
      </c>
      <c r="AL94" s="113" t="s">
        <v>35</v>
      </c>
      <c r="AM94" s="113" t="s">
        <v>35</v>
      </c>
      <c r="AN94" s="113" t="str">
        <f t="shared" si="40"/>
        <v>0</v>
      </c>
      <c r="AO94" s="113" t="s">
        <v>35</v>
      </c>
      <c r="AP94" s="113" t="s">
        <v>35</v>
      </c>
      <c r="AQ94" s="113" t="str">
        <f t="shared" si="41"/>
        <v>0</v>
      </c>
      <c r="AR94" s="113">
        <v>1</v>
      </c>
      <c r="AS94" s="113">
        <v>2</v>
      </c>
      <c r="AT94" s="113">
        <f t="shared" si="42"/>
        <v>3</v>
      </c>
      <c r="AU94" s="113" t="s">
        <v>35</v>
      </c>
      <c r="AV94" s="113" t="s">
        <v>35</v>
      </c>
      <c r="AW94" s="113" t="str">
        <f t="shared" si="43"/>
        <v>0</v>
      </c>
      <c r="AX94" s="113" t="s">
        <v>35</v>
      </c>
      <c r="AY94" s="113" t="s">
        <v>35</v>
      </c>
      <c r="AZ94" s="113" t="str">
        <f t="shared" si="44"/>
        <v>0</v>
      </c>
      <c r="BA94" s="113" t="s">
        <v>35</v>
      </c>
      <c r="BB94" s="113">
        <v>2</v>
      </c>
      <c r="BC94" s="113">
        <f t="shared" si="45"/>
        <v>2</v>
      </c>
      <c r="BD94" s="113" t="s">
        <v>35</v>
      </c>
      <c r="BE94" s="113" t="s">
        <v>35</v>
      </c>
      <c r="BF94" s="113" t="str">
        <f t="shared" si="46"/>
        <v>0</v>
      </c>
      <c r="BG94" s="113" t="s">
        <v>35</v>
      </c>
      <c r="BH94" s="113" t="s">
        <v>35</v>
      </c>
      <c r="BI94" s="113" t="str">
        <f t="shared" si="47"/>
        <v>0</v>
      </c>
      <c r="BJ94" s="113" t="s">
        <v>35</v>
      </c>
      <c r="BK94" s="113" t="s">
        <v>35</v>
      </c>
      <c r="BL94" s="113" t="str">
        <f t="shared" si="48"/>
        <v>0</v>
      </c>
      <c r="BM94" s="113" t="s">
        <v>35</v>
      </c>
      <c r="BN94" s="113" t="s">
        <v>35</v>
      </c>
      <c r="BO94" s="113" t="str">
        <f t="shared" si="49"/>
        <v>0</v>
      </c>
      <c r="BP94" s="113" t="s">
        <v>35</v>
      </c>
      <c r="BQ94" s="113" t="s">
        <v>35</v>
      </c>
      <c r="BR94" s="113" t="str">
        <f t="shared" si="50"/>
        <v>0</v>
      </c>
      <c r="BS94" s="113" t="s">
        <v>35</v>
      </c>
      <c r="BT94" s="113" t="s">
        <v>35</v>
      </c>
      <c r="BU94" s="113" t="str">
        <f t="shared" si="51"/>
        <v>0</v>
      </c>
      <c r="BV94" s="113" t="s">
        <v>35</v>
      </c>
      <c r="BW94" s="113" t="s">
        <v>35</v>
      </c>
      <c r="BX94" s="113" t="str">
        <f t="shared" si="52"/>
        <v>0</v>
      </c>
      <c r="BY94" s="113" t="s">
        <v>35</v>
      </c>
      <c r="BZ94" s="113" t="s">
        <v>35</v>
      </c>
      <c r="CA94" s="113" t="str">
        <f t="shared" si="53"/>
        <v>0</v>
      </c>
      <c r="CB94" s="113" t="s">
        <v>35</v>
      </c>
      <c r="CC94" s="113" t="s">
        <v>35</v>
      </c>
      <c r="CD94" s="113" t="str">
        <f t="shared" si="54"/>
        <v>0</v>
      </c>
      <c r="CE94" s="113" t="s">
        <v>35</v>
      </c>
      <c r="CF94" s="113" t="s">
        <v>35</v>
      </c>
      <c r="CG94" s="113" t="str">
        <f t="shared" si="55"/>
        <v>0</v>
      </c>
      <c r="CH94" s="113" t="s">
        <v>35</v>
      </c>
      <c r="CI94" s="113" t="s">
        <v>35</v>
      </c>
      <c r="CJ94" s="113" t="str">
        <f t="shared" si="56"/>
        <v>0</v>
      </c>
      <c r="CK94" s="113" t="s">
        <v>35</v>
      </c>
      <c r="CL94" s="113" t="s">
        <v>35</v>
      </c>
      <c r="CM94" s="113" t="str">
        <f t="shared" si="57"/>
        <v>0</v>
      </c>
      <c r="CN94" s="113" t="s">
        <v>35</v>
      </c>
      <c r="CO94" s="113" t="s">
        <v>35</v>
      </c>
      <c r="CP94" s="113" t="str">
        <f t="shared" si="58"/>
        <v>0</v>
      </c>
      <c r="CQ94" s="113">
        <v>10</v>
      </c>
      <c r="CR94" s="113">
        <v>19</v>
      </c>
      <c r="CS94" s="113">
        <f t="shared" si="59"/>
        <v>29</v>
      </c>
      <c r="CT94" s="6"/>
      <c r="CU94" s="6"/>
      <c r="CV94" s="6"/>
      <c r="CW94" s="6"/>
      <c r="CX94" s="6"/>
      <c r="CY94" s="6"/>
      <c r="CZ94" s="6"/>
      <c r="DA94" s="6"/>
    </row>
    <row r="95" spans="1:105" s="183" customFormat="1" ht="12.75" customHeight="1">
      <c r="A95" s="45">
        <v>25</v>
      </c>
      <c r="B95" s="26" t="s">
        <v>205</v>
      </c>
      <c r="C95" s="30">
        <v>6640</v>
      </c>
      <c r="D95" s="26" t="s">
        <v>122</v>
      </c>
      <c r="E95" s="27">
        <v>10850</v>
      </c>
      <c r="F95" s="27">
        <v>1</v>
      </c>
      <c r="G95" s="6" t="s">
        <v>65</v>
      </c>
      <c r="H95" s="113">
        <v>2</v>
      </c>
      <c r="I95" s="113">
        <v>6</v>
      </c>
      <c r="J95" s="113">
        <f t="shared" si="30"/>
        <v>8</v>
      </c>
      <c r="K95" s="113">
        <v>1</v>
      </c>
      <c r="L95" s="113">
        <v>2</v>
      </c>
      <c r="M95" s="113">
        <f t="shared" si="31"/>
        <v>3</v>
      </c>
      <c r="N95" s="113">
        <v>1</v>
      </c>
      <c r="O95" s="113">
        <v>3</v>
      </c>
      <c r="P95" s="113">
        <f t="shared" si="32"/>
        <v>4</v>
      </c>
      <c r="Q95" s="113" t="s">
        <v>35</v>
      </c>
      <c r="R95" s="113" t="s">
        <v>35</v>
      </c>
      <c r="S95" s="113" t="str">
        <f t="shared" si="33"/>
        <v>0</v>
      </c>
      <c r="T95" s="113" t="s">
        <v>35</v>
      </c>
      <c r="U95" s="113" t="s">
        <v>35</v>
      </c>
      <c r="V95" s="113" t="str">
        <f t="shared" si="34"/>
        <v>0</v>
      </c>
      <c r="W95" s="113">
        <v>1</v>
      </c>
      <c r="X95" s="113">
        <v>5</v>
      </c>
      <c r="Y95" s="113">
        <f t="shared" si="35"/>
        <v>6</v>
      </c>
      <c r="Z95" s="113" t="s">
        <v>35</v>
      </c>
      <c r="AA95" s="113" t="s">
        <v>35</v>
      </c>
      <c r="AB95" s="113" t="str">
        <f t="shared" si="36"/>
        <v>0</v>
      </c>
      <c r="AC95" s="113" t="s">
        <v>35</v>
      </c>
      <c r="AD95" s="113" t="s">
        <v>35</v>
      </c>
      <c r="AE95" s="113" t="str">
        <f t="shared" si="37"/>
        <v>0</v>
      </c>
      <c r="AF95" s="113" t="s">
        <v>35</v>
      </c>
      <c r="AG95" s="113" t="s">
        <v>35</v>
      </c>
      <c r="AH95" s="113" t="str">
        <f t="shared" si="38"/>
        <v>0</v>
      </c>
      <c r="AI95" s="113" t="s">
        <v>35</v>
      </c>
      <c r="AJ95" s="113" t="s">
        <v>35</v>
      </c>
      <c r="AK95" s="113" t="str">
        <f t="shared" si="39"/>
        <v>0</v>
      </c>
      <c r="AL95" s="113" t="s">
        <v>35</v>
      </c>
      <c r="AM95" s="113" t="s">
        <v>35</v>
      </c>
      <c r="AN95" s="113" t="str">
        <f t="shared" si="40"/>
        <v>0</v>
      </c>
      <c r="AO95" s="113" t="s">
        <v>35</v>
      </c>
      <c r="AP95" s="113" t="s">
        <v>35</v>
      </c>
      <c r="AQ95" s="113" t="str">
        <f t="shared" si="41"/>
        <v>0</v>
      </c>
      <c r="AR95" s="113" t="s">
        <v>35</v>
      </c>
      <c r="AS95" s="113" t="s">
        <v>35</v>
      </c>
      <c r="AT95" s="113" t="str">
        <f t="shared" si="42"/>
        <v>0</v>
      </c>
      <c r="AU95" s="113" t="s">
        <v>35</v>
      </c>
      <c r="AV95" s="113" t="s">
        <v>35</v>
      </c>
      <c r="AW95" s="113" t="str">
        <f t="shared" si="43"/>
        <v>0</v>
      </c>
      <c r="AX95" s="113" t="s">
        <v>35</v>
      </c>
      <c r="AY95" s="113" t="s">
        <v>35</v>
      </c>
      <c r="AZ95" s="113" t="str">
        <f t="shared" si="44"/>
        <v>0</v>
      </c>
      <c r="BA95" s="113" t="s">
        <v>35</v>
      </c>
      <c r="BB95" s="113">
        <v>2</v>
      </c>
      <c r="BC95" s="113">
        <f t="shared" si="45"/>
        <v>2</v>
      </c>
      <c r="BD95" s="113" t="s">
        <v>35</v>
      </c>
      <c r="BE95" s="113" t="s">
        <v>35</v>
      </c>
      <c r="BF95" s="113" t="str">
        <f t="shared" si="46"/>
        <v>0</v>
      </c>
      <c r="BG95" s="113" t="s">
        <v>35</v>
      </c>
      <c r="BH95" s="113" t="s">
        <v>35</v>
      </c>
      <c r="BI95" s="113" t="str">
        <f t="shared" si="47"/>
        <v>0</v>
      </c>
      <c r="BJ95" s="113" t="s">
        <v>35</v>
      </c>
      <c r="BK95" s="113" t="s">
        <v>35</v>
      </c>
      <c r="BL95" s="113" t="str">
        <f t="shared" si="48"/>
        <v>0</v>
      </c>
      <c r="BM95" s="113" t="s">
        <v>35</v>
      </c>
      <c r="BN95" s="113" t="s">
        <v>35</v>
      </c>
      <c r="BO95" s="113" t="str">
        <f t="shared" si="49"/>
        <v>0</v>
      </c>
      <c r="BP95" s="113" t="s">
        <v>35</v>
      </c>
      <c r="BQ95" s="113" t="s">
        <v>35</v>
      </c>
      <c r="BR95" s="113" t="str">
        <f t="shared" si="50"/>
        <v>0</v>
      </c>
      <c r="BS95" s="113" t="s">
        <v>35</v>
      </c>
      <c r="BT95" s="113" t="s">
        <v>35</v>
      </c>
      <c r="BU95" s="113" t="str">
        <f t="shared" si="51"/>
        <v>0</v>
      </c>
      <c r="BV95" s="113" t="s">
        <v>35</v>
      </c>
      <c r="BW95" s="113" t="s">
        <v>35</v>
      </c>
      <c r="BX95" s="113" t="str">
        <f t="shared" si="52"/>
        <v>0</v>
      </c>
      <c r="BY95" s="113" t="s">
        <v>35</v>
      </c>
      <c r="BZ95" s="113" t="s">
        <v>35</v>
      </c>
      <c r="CA95" s="113" t="str">
        <f t="shared" si="53"/>
        <v>0</v>
      </c>
      <c r="CB95" s="113" t="s">
        <v>35</v>
      </c>
      <c r="CC95" s="113" t="s">
        <v>35</v>
      </c>
      <c r="CD95" s="113" t="str">
        <f t="shared" si="54"/>
        <v>0</v>
      </c>
      <c r="CE95" s="113" t="s">
        <v>35</v>
      </c>
      <c r="CF95" s="113" t="s">
        <v>35</v>
      </c>
      <c r="CG95" s="113" t="str">
        <f t="shared" si="55"/>
        <v>0</v>
      </c>
      <c r="CH95" s="113" t="s">
        <v>35</v>
      </c>
      <c r="CI95" s="113" t="s">
        <v>35</v>
      </c>
      <c r="CJ95" s="113" t="str">
        <f t="shared" si="56"/>
        <v>0</v>
      </c>
      <c r="CK95" s="113" t="s">
        <v>35</v>
      </c>
      <c r="CL95" s="113" t="s">
        <v>35</v>
      </c>
      <c r="CM95" s="113" t="str">
        <f t="shared" si="57"/>
        <v>0</v>
      </c>
      <c r="CN95" s="113">
        <v>1</v>
      </c>
      <c r="CO95" s="113">
        <v>1</v>
      </c>
      <c r="CP95" s="113">
        <f t="shared" si="58"/>
        <v>2</v>
      </c>
      <c r="CQ95" s="113">
        <v>6</v>
      </c>
      <c r="CR95" s="113">
        <v>19</v>
      </c>
      <c r="CS95" s="113">
        <f t="shared" si="59"/>
        <v>25</v>
      </c>
      <c r="CT95" s="6"/>
      <c r="CU95" s="6"/>
      <c r="CV95" s="6"/>
      <c r="CW95" s="6"/>
      <c r="CX95" s="6"/>
      <c r="CY95" s="6"/>
      <c r="CZ95" s="6"/>
      <c r="DA95" s="6"/>
    </row>
    <row r="96" spans="1:105" s="183" customFormat="1" ht="12.75" customHeight="1">
      <c r="A96" s="29">
        <v>26</v>
      </c>
      <c r="B96" s="39" t="s">
        <v>221</v>
      </c>
      <c r="C96" s="38">
        <v>6711</v>
      </c>
      <c r="D96" s="39" t="s">
        <v>113</v>
      </c>
      <c r="E96" s="49">
        <v>11780</v>
      </c>
      <c r="F96" s="36">
        <v>1</v>
      </c>
      <c r="G96" s="40" t="s">
        <v>65</v>
      </c>
      <c r="H96" s="40">
        <v>1</v>
      </c>
      <c r="I96" s="40">
        <v>8</v>
      </c>
      <c r="J96" s="40">
        <f t="shared" si="30"/>
        <v>9</v>
      </c>
      <c r="K96" s="40">
        <v>3</v>
      </c>
      <c r="L96" s="40">
        <v>4</v>
      </c>
      <c r="M96" s="40">
        <f t="shared" si="31"/>
        <v>7</v>
      </c>
      <c r="N96" s="40">
        <v>2</v>
      </c>
      <c r="O96" s="40">
        <v>10</v>
      </c>
      <c r="P96" s="40">
        <f t="shared" si="32"/>
        <v>12</v>
      </c>
      <c r="Q96" s="40" t="s">
        <v>35</v>
      </c>
      <c r="R96" s="40" t="s">
        <v>35</v>
      </c>
      <c r="S96" s="40" t="str">
        <f t="shared" si="33"/>
        <v>0</v>
      </c>
      <c r="T96" s="40" t="s">
        <v>35</v>
      </c>
      <c r="U96" s="40" t="s">
        <v>35</v>
      </c>
      <c r="V96" s="40" t="str">
        <f t="shared" si="34"/>
        <v>0</v>
      </c>
      <c r="W96" s="40" t="s">
        <v>35</v>
      </c>
      <c r="X96" s="40" t="s">
        <v>35</v>
      </c>
      <c r="Y96" s="40" t="str">
        <f t="shared" si="35"/>
        <v>0</v>
      </c>
      <c r="Z96" s="40" t="s">
        <v>35</v>
      </c>
      <c r="AA96" s="40" t="s">
        <v>35</v>
      </c>
      <c r="AB96" s="40" t="str">
        <f t="shared" si="36"/>
        <v>0</v>
      </c>
      <c r="AC96" s="40" t="s">
        <v>35</v>
      </c>
      <c r="AD96" s="40" t="s">
        <v>35</v>
      </c>
      <c r="AE96" s="40" t="str">
        <f t="shared" si="37"/>
        <v>0</v>
      </c>
      <c r="AF96" s="40" t="s">
        <v>35</v>
      </c>
      <c r="AG96" s="40" t="s">
        <v>35</v>
      </c>
      <c r="AH96" s="40" t="str">
        <f t="shared" si="38"/>
        <v>0</v>
      </c>
      <c r="AI96" s="40" t="s">
        <v>35</v>
      </c>
      <c r="AJ96" s="40" t="s">
        <v>35</v>
      </c>
      <c r="AK96" s="40" t="str">
        <f t="shared" si="39"/>
        <v>0</v>
      </c>
      <c r="AL96" s="40" t="s">
        <v>35</v>
      </c>
      <c r="AM96" s="40" t="s">
        <v>35</v>
      </c>
      <c r="AN96" s="40" t="str">
        <f t="shared" si="40"/>
        <v>0</v>
      </c>
      <c r="AO96" s="40" t="s">
        <v>35</v>
      </c>
      <c r="AP96" s="40" t="s">
        <v>35</v>
      </c>
      <c r="AQ96" s="40" t="str">
        <f t="shared" si="41"/>
        <v>0</v>
      </c>
      <c r="AR96" s="40" t="s">
        <v>35</v>
      </c>
      <c r="AS96" s="40" t="s">
        <v>35</v>
      </c>
      <c r="AT96" s="40" t="str">
        <f t="shared" si="42"/>
        <v>0</v>
      </c>
      <c r="AU96" s="40" t="s">
        <v>35</v>
      </c>
      <c r="AV96" s="40" t="s">
        <v>35</v>
      </c>
      <c r="AW96" s="40" t="str">
        <f t="shared" si="43"/>
        <v>0</v>
      </c>
      <c r="AX96" s="40" t="s">
        <v>35</v>
      </c>
      <c r="AY96" s="40" t="s">
        <v>35</v>
      </c>
      <c r="AZ96" s="40" t="str">
        <f t="shared" si="44"/>
        <v>0</v>
      </c>
      <c r="BA96" s="40" t="s">
        <v>35</v>
      </c>
      <c r="BB96" s="40" t="s">
        <v>35</v>
      </c>
      <c r="BC96" s="40" t="str">
        <f t="shared" si="45"/>
        <v>0</v>
      </c>
      <c r="BD96" s="40">
        <v>2</v>
      </c>
      <c r="BE96" s="40">
        <v>3</v>
      </c>
      <c r="BF96" s="40">
        <f t="shared" si="46"/>
        <v>5</v>
      </c>
      <c r="BG96" s="40" t="s">
        <v>35</v>
      </c>
      <c r="BH96" s="40" t="s">
        <v>35</v>
      </c>
      <c r="BI96" s="40" t="str">
        <f t="shared" si="47"/>
        <v>0</v>
      </c>
      <c r="BJ96" s="40" t="s">
        <v>35</v>
      </c>
      <c r="BK96" s="40" t="s">
        <v>35</v>
      </c>
      <c r="BL96" s="40" t="str">
        <f t="shared" si="48"/>
        <v>0</v>
      </c>
      <c r="BM96" s="40" t="s">
        <v>35</v>
      </c>
      <c r="BN96" s="40" t="s">
        <v>35</v>
      </c>
      <c r="BO96" s="40" t="str">
        <f t="shared" si="49"/>
        <v>0</v>
      </c>
      <c r="BP96" s="40" t="s">
        <v>35</v>
      </c>
      <c r="BQ96" s="40" t="s">
        <v>35</v>
      </c>
      <c r="BR96" s="40" t="str">
        <f t="shared" si="50"/>
        <v>0</v>
      </c>
      <c r="BS96" s="40" t="s">
        <v>35</v>
      </c>
      <c r="BT96" s="40" t="s">
        <v>35</v>
      </c>
      <c r="BU96" s="40" t="str">
        <f t="shared" si="51"/>
        <v>0</v>
      </c>
      <c r="BV96" s="40" t="s">
        <v>35</v>
      </c>
      <c r="BW96" s="40" t="s">
        <v>35</v>
      </c>
      <c r="BX96" s="40" t="str">
        <f t="shared" si="52"/>
        <v>0</v>
      </c>
      <c r="BY96" s="40" t="s">
        <v>35</v>
      </c>
      <c r="BZ96" s="40" t="s">
        <v>35</v>
      </c>
      <c r="CA96" s="40" t="str">
        <f t="shared" si="53"/>
        <v>0</v>
      </c>
      <c r="CB96" s="40" t="s">
        <v>35</v>
      </c>
      <c r="CC96" s="40" t="s">
        <v>35</v>
      </c>
      <c r="CD96" s="40" t="str">
        <f t="shared" si="54"/>
        <v>0</v>
      </c>
      <c r="CE96" s="40" t="s">
        <v>35</v>
      </c>
      <c r="CF96" s="40" t="s">
        <v>35</v>
      </c>
      <c r="CG96" s="40" t="str">
        <f t="shared" si="55"/>
        <v>0</v>
      </c>
      <c r="CH96" s="40" t="s">
        <v>35</v>
      </c>
      <c r="CI96" s="40" t="s">
        <v>35</v>
      </c>
      <c r="CJ96" s="40" t="str">
        <f t="shared" si="56"/>
        <v>0</v>
      </c>
      <c r="CK96" s="40" t="s">
        <v>35</v>
      </c>
      <c r="CL96" s="40" t="s">
        <v>35</v>
      </c>
      <c r="CM96" s="40" t="str">
        <f t="shared" si="57"/>
        <v>0</v>
      </c>
      <c r="CN96" s="40">
        <v>6</v>
      </c>
      <c r="CO96" s="40">
        <v>12</v>
      </c>
      <c r="CP96" s="40">
        <f t="shared" si="58"/>
        <v>18</v>
      </c>
      <c r="CQ96" s="40">
        <v>14</v>
      </c>
      <c r="CR96" s="40">
        <v>37</v>
      </c>
      <c r="CS96" s="40">
        <f t="shared" si="59"/>
        <v>51</v>
      </c>
      <c r="CT96" s="6"/>
      <c r="CU96" s="6"/>
      <c r="CV96" s="6"/>
      <c r="CW96" s="6"/>
      <c r="CX96" s="6"/>
      <c r="CY96" s="6"/>
      <c r="CZ96" s="6"/>
      <c r="DA96" s="6"/>
    </row>
    <row r="97" spans="1:105" s="183" customFormat="1" ht="3.75" customHeight="1">
      <c r="C97" s="17"/>
      <c r="D97" s="50"/>
      <c r="H97" s="113"/>
      <c r="I97" s="113"/>
      <c r="J97" s="113" t="str">
        <f t="shared" si="30"/>
        <v>0</v>
      </c>
      <c r="K97" s="113"/>
      <c r="L97" s="113"/>
      <c r="M97" s="113" t="str">
        <f t="shared" si="31"/>
        <v>0</v>
      </c>
      <c r="N97" s="113"/>
      <c r="O97" s="113"/>
      <c r="P97" s="113" t="str">
        <f t="shared" si="32"/>
        <v>0</v>
      </c>
      <c r="Q97" s="113"/>
      <c r="R97" s="113"/>
      <c r="S97" s="113" t="str">
        <f t="shared" si="33"/>
        <v>0</v>
      </c>
      <c r="T97" s="112"/>
      <c r="U97" s="112"/>
      <c r="V97" s="113" t="str">
        <f t="shared" si="34"/>
        <v>0</v>
      </c>
      <c r="W97" s="113"/>
      <c r="X97" s="113"/>
      <c r="Y97" s="113" t="str">
        <f t="shared" si="35"/>
        <v>0</v>
      </c>
      <c r="Z97" s="113"/>
      <c r="AA97" s="113"/>
      <c r="AB97" s="113" t="str">
        <f t="shared" si="36"/>
        <v>0</v>
      </c>
      <c r="AC97" s="113"/>
      <c r="AD97" s="113"/>
      <c r="AE97" s="113" t="str">
        <f t="shared" si="37"/>
        <v>0</v>
      </c>
      <c r="AF97" s="112"/>
      <c r="AG97" s="112"/>
      <c r="AH97" s="113" t="str">
        <f t="shared" si="38"/>
        <v>0</v>
      </c>
      <c r="AI97" s="112"/>
      <c r="AJ97" s="112"/>
      <c r="AK97" s="113" t="str">
        <f t="shared" si="39"/>
        <v>0</v>
      </c>
      <c r="AL97" s="112"/>
      <c r="AM97" s="112"/>
      <c r="AN97" s="113" t="str">
        <f t="shared" si="40"/>
        <v>0</v>
      </c>
      <c r="AO97" s="113"/>
      <c r="AP97" s="113"/>
      <c r="AQ97" s="113" t="str">
        <f t="shared" si="41"/>
        <v>0</v>
      </c>
      <c r="AR97" s="113"/>
      <c r="AS97" s="113"/>
      <c r="AT97" s="113" t="str">
        <f t="shared" si="42"/>
        <v>0</v>
      </c>
      <c r="AU97" s="112"/>
      <c r="AV97" s="112"/>
      <c r="AW97" s="113" t="str">
        <f t="shared" si="43"/>
        <v>0</v>
      </c>
      <c r="AX97" s="113"/>
      <c r="AY97" s="113"/>
      <c r="AZ97" s="113" t="str">
        <f t="shared" si="44"/>
        <v>0</v>
      </c>
      <c r="BA97" s="112"/>
      <c r="BB97" s="112"/>
      <c r="BC97" s="113" t="str">
        <f t="shared" si="45"/>
        <v>0</v>
      </c>
      <c r="BD97" s="113"/>
      <c r="BE97" s="113"/>
      <c r="BF97" s="113" t="str">
        <f t="shared" si="46"/>
        <v>0</v>
      </c>
      <c r="BG97" s="112"/>
      <c r="BH97" s="112"/>
      <c r="BI97" s="113" t="str">
        <f t="shared" si="47"/>
        <v>0</v>
      </c>
      <c r="BJ97" s="113"/>
      <c r="BK97" s="113"/>
      <c r="BL97" s="113" t="str">
        <f t="shared" si="48"/>
        <v>0</v>
      </c>
      <c r="BM97" s="112"/>
      <c r="BN97" s="112"/>
      <c r="BO97" s="113" t="str">
        <f t="shared" si="49"/>
        <v>0</v>
      </c>
      <c r="BP97" s="113"/>
      <c r="BQ97" s="113"/>
      <c r="BR97" s="113" t="str">
        <f t="shared" si="50"/>
        <v>0</v>
      </c>
      <c r="BS97" s="112"/>
      <c r="BT97" s="112"/>
      <c r="BU97" s="113" t="str">
        <f t="shared" si="51"/>
        <v>0</v>
      </c>
      <c r="BV97" s="112"/>
      <c r="BW97" s="112"/>
      <c r="BX97" s="113" t="str">
        <f t="shared" si="52"/>
        <v>0</v>
      </c>
      <c r="BY97" s="113"/>
      <c r="BZ97" s="113"/>
      <c r="CA97" s="113" t="str">
        <f t="shared" si="53"/>
        <v>0</v>
      </c>
      <c r="CB97" s="113"/>
      <c r="CC97" s="113"/>
      <c r="CD97" s="113" t="str">
        <f t="shared" si="54"/>
        <v>0</v>
      </c>
      <c r="CE97" s="113"/>
      <c r="CF97" s="113"/>
      <c r="CG97" s="113" t="str">
        <f t="shared" si="55"/>
        <v>0</v>
      </c>
      <c r="CH97" s="113"/>
      <c r="CI97" s="113"/>
      <c r="CJ97" s="113" t="str">
        <f t="shared" si="56"/>
        <v>0</v>
      </c>
      <c r="CK97" s="113"/>
      <c r="CL97" s="113"/>
      <c r="CM97" s="113" t="str">
        <f t="shared" si="57"/>
        <v>0</v>
      </c>
      <c r="CN97" s="113"/>
      <c r="CO97" s="112"/>
      <c r="CP97" s="113" t="str">
        <f t="shared" si="58"/>
        <v>0</v>
      </c>
      <c r="CQ97" s="112"/>
      <c r="CR97" s="112"/>
      <c r="CS97" s="113" t="str">
        <f t="shared" si="59"/>
        <v>0</v>
      </c>
      <c r="CT97" s="6"/>
      <c r="CU97" s="6"/>
      <c r="CV97" s="6"/>
      <c r="CW97" s="6"/>
      <c r="CX97" s="6"/>
      <c r="CY97" s="6"/>
      <c r="CZ97" s="6"/>
      <c r="DA97" s="6"/>
    </row>
    <row r="98" spans="1:105" s="183" customFormat="1" ht="12.75" customHeight="1">
      <c r="A98" s="7" t="s">
        <v>123</v>
      </c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2"/>
      <c r="U98" s="112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2"/>
      <c r="AG98" s="112"/>
      <c r="AH98" s="113"/>
      <c r="AI98" s="112"/>
      <c r="AJ98" s="112"/>
      <c r="AK98" s="113"/>
      <c r="AL98" s="112"/>
      <c r="AM98" s="112"/>
      <c r="AN98" s="113"/>
      <c r="AO98" s="113"/>
      <c r="AP98" s="113"/>
      <c r="AQ98" s="113"/>
      <c r="AR98" s="113"/>
      <c r="AS98" s="113"/>
      <c r="AT98" s="113"/>
      <c r="AU98" s="112"/>
      <c r="AV98" s="112"/>
      <c r="AW98" s="113"/>
      <c r="AX98" s="113"/>
      <c r="AY98" s="113"/>
      <c r="AZ98" s="113"/>
      <c r="BA98" s="112"/>
      <c r="BB98" s="112"/>
      <c r="BC98" s="113"/>
      <c r="BD98" s="113"/>
      <c r="BE98" s="113"/>
      <c r="BF98" s="113"/>
      <c r="BG98" s="112"/>
      <c r="BH98" s="112"/>
      <c r="BI98" s="113"/>
      <c r="BJ98" s="113"/>
      <c r="BK98" s="113"/>
      <c r="BL98" s="113"/>
      <c r="BM98" s="112"/>
      <c r="BN98" s="112"/>
      <c r="BO98" s="113"/>
      <c r="BP98" s="113"/>
      <c r="BQ98" s="113"/>
      <c r="BR98" s="113"/>
      <c r="BS98" s="112"/>
      <c r="BT98" s="112"/>
      <c r="BU98" s="113"/>
      <c r="BV98" s="112"/>
      <c r="BW98" s="112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2"/>
      <c r="CP98" s="113"/>
      <c r="CQ98" s="112"/>
      <c r="CR98" s="112"/>
      <c r="CS98" s="113"/>
      <c r="CT98" s="6"/>
      <c r="CU98" s="6"/>
      <c r="CV98" s="6"/>
      <c r="CW98" s="6"/>
      <c r="CX98" s="6"/>
      <c r="CY98" s="6"/>
      <c r="CZ98" s="6"/>
      <c r="DA98" s="6"/>
    </row>
    <row r="99" spans="1:105" s="183" customFormat="1" ht="12.75" customHeight="1">
      <c r="A99" s="7" t="s">
        <v>231</v>
      </c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2"/>
      <c r="U99" s="112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2"/>
      <c r="AG99" s="112"/>
      <c r="AH99" s="113"/>
      <c r="AI99" s="112"/>
      <c r="AJ99" s="112"/>
      <c r="AK99" s="113"/>
      <c r="AL99" s="112"/>
      <c r="AM99" s="112"/>
      <c r="AN99" s="113"/>
      <c r="AO99" s="113"/>
      <c r="AP99" s="113"/>
      <c r="AQ99" s="113"/>
      <c r="AR99" s="113"/>
      <c r="AS99" s="113"/>
      <c r="AT99" s="113"/>
      <c r="AU99" s="112"/>
      <c r="AV99" s="112"/>
      <c r="AW99" s="113"/>
      <c r="AX99" s="113"/>
      <c r="AY99" s="113"/>
      <c r="AZ99" s="113"/>
      <c r="BA99" s="112"/>
      <c r="BB99" s="112"/>
      <c r="BC99" s="113"/>
      <c r="BD99" s="113"/>
      <c r="BE99" s="113"/>
      <c r="BF99" s="113"/>
      <c r="BG99" s="112"/>
      <c r="BH99" s="112"/>
      <c r="BI99" s="113"/>
      <c r="BJ99" s="113"/>
      <c r="BK99" s="113"/>
      <c r="BL99" s="113"/>
      <c r="BM99" s="112"/>
      <c r="BN99" s="112"/>
      <c r="BO99" s="113"/>
      <c r="BP99" s="113"/>
      <c r="BQ99" s="113"/>
      <c r="BR99" s="113"/>
      <c r="BS99" s="112"/>
      <c r="BT99" s="112"/>
      <c r="BU99" s="113"/>
      <c r="BV99" s="112"/>
      <c r="BW99" s="112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2"/>
      <c r="CP99" s="113"/>
      <c r="CQ99" s="112"/>
      <c r="CR99" s="112"/>
      <c r="CS99" s="113"/>
      <c r="CT99" s="6"/>
      <c r="CU99" s="6"/>
      <c r="CV99" s="6"/>
      <c r="CW99" s="6"/>
      <c r="CX99" s="6"/>
      <c r="CY99" s="6"/>
      <c r="CZ99" s="6"/>
      <c r="DA99" s="6"/>
    </row>
    <row r="100" spans="1:105" s="183" customFormat="1" ht="12.75" customHeight="1">
      <c r="A100" s="7" t="s">
        <v>124</v>
      </c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2"/>
      <c r="U100" s="112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2"/>
      <c r="AG100" s="112"/>
      <c r="AH100" s="113"/>
      <c r="AI100" s="112"/>
      <c r="AJ100" s="112"/>
      <c r="AK100" s="113"/>
      <c r="AL100" s="112"/>
      <c r="AM100" s="112"/>
      <c r="AN100" s="113"/>
      <c r="AO100" s="113"/>
      <c r="AP100" s="113"/>
      <c r="AQ100" s="113"/>
      <c r="AR100" s="113"/>
      <c r="AS100" s="113"/>
      <c r="AT100" s="113"/>
      <c r="AU100" s="112"/>
      <c r="AV100" s="112"/>
      <c r="AW100" s="113"/>
      <c r="AX100" s="113"/>
      <c r="AY100" s="113"/>
      <c r="AZ100" s="113"/>
      <c r="BA100" s="112"/>
      <c r="BB100" s="112"/>
      <c r="BC100" s="113"/>
      <c r="BD100" s="113"/>
      <c r="BE100" s="113"/>
      <c r="BF100" s="113"/>
      <c r="BG100" s="112"/>
      <c r="BH100" s="112"/>
      <c r="BI100" s="113"/>
      <c r="BJ100" s="113"/>
      <c r="BK100" s="113"/>
      <c r="BL100" s="113"/>
      <c r="BM100" s="112"/>
      <c r="BN100" s="112"/>
      <c r="BO100" s="113"/>
      <c r="BP100" s="113"/>
      <c r="BQ100" s="113"/>
      <c r="BR100" s="113"/>
      <c r="BS100" s="112"/>
      <c r="BT100" s="112"/>
      <c r="BU100" s="113"/>
      <c r="BV100" s="112"/>
      <c r="BW100" s="112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2"/>
      <c r="CP100" s="113"/>
      <c r="CQ100" s="112"/>
      <c r="CR100" s="112"/>
      <c r="CS100" s="113"/>
      <c r="CT100" s="6"/>
      <c r="CU100" s="6"/>
      <c r="CV100" s="6"/>
      <c r="CW100" s="6"/>
      <c r="CX100" s="6"/>
      <c r="CY100" s="6"/>
      <c r="CZ100" s="6"/>
      <c r="DA100" s="6"/>
    </row>
    <row r="101" spans="1:105" s="183" customFormat="1" ht="12.75" customHeight="1">
      <c r="A101" s="7" t="s">
        <v>261</v>
      </c>
      <c r="B101" s="50"/>
      <c r="C101" s="17"/>
      <c r="D101" s="17"/>
      <c r="E101" s="17"/>
      <c r="F101" s="17"/>
      <c r="G101" s="17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2"/>
      <c r="U101" s="112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2"/>
      <c r="AG101" s="112"/>
      <c r="AH101" s="113"/>
      <c r="AI101" s="112"/>
      <c r="AJ101" s="112"/>
      <c r="AK101" s="113"/>
      <c r="AL101" s="112"/>
      <c r="AM101" s="112"/>
      <c r="AN101" s="113"/>
      <c r="AO101" s="113"/>
      <c r="AP101" s="113"/>
      <c r="AQ101" s="113"/>
      <c r="AR101" s="113"/>
      <c r="AS101" s="113"/>
      <c r="AT101" s="113"/>
      <c r="AU101" s="112"/>
      <c r="AV101" s="112"/>
      <c r="AW101" s="113"/>
      <c r="AX101" s="113"/>
      <c r="AY101" s="113"/>
      <c r="AZ101" s="113"/>
      <c r="BA101" s="112"/>
      <c r="BB101" s="112"/>
      <c r="BC101" s="113"/>
      <c r="BD101" s="113"/>
      <c r="BE101" s="113"/>
      <c r="BF101" s="113"/>
      <c r="BG101" s="112"/>
      <c r="BH101" s="112"/>
      <c r="BI101" s="113"/>
      <c r="BJ101" s="113"/>
      <c r="BK101" s="113"/>
      <c r="BL101" s="113"/>
      <c r="BM101" s="112"/>
      <c r="BN101" s="112"/>
      <c r="BO101" s="113"/>
      <c r="BP101" s="113"/>
      <c r="BQ101" s="113"/>
      <c r="BR101" s="113"/>
      <c r="BS101" s="112"/>
      <c r="BT101" s="112"/>
      <c r="BU101" s="113"/>
      <c r="BV101" s="112"/>
      <c r="BW101" s="112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2"/>
      <c r="CP101" s="113"/>
      <c r="CQ101" s="112"/>
      <c r="CR101" s="112"/>
      <c r="CS101" s="113"/>
    </row>
    <row r="102" spans="1:105" s="183" customFormat="1" ht="12.75" customHeight="1">
      <c r="A102" s="8" t="s">
        <v>116</v>
      </c>
      <c r="B102" s="50"/>
      <c r="C102" s="17"/>
      <c r="D102" s="17"/>
      <c r="E102" s="17"/>
      <c r="F102" s="17"/>
      <c r="G102" s="17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2"/>
      <c r="U102" s="112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2"/>
      <c r="AG102" s="112"/>
      <c r="AH102" s="113"/>
      <c r="AI102" s="112"/>
      <c r="AJ102" s="112"/>
      <c r="AK102" s="113"/>
      <c r="AL102" s="112"/>
      <c r="AM102" s="112"/>
      <c r="AN102" s="113"/>
      <c r="AO102" s="113"/>
      <c r="AP102" s="113"/>
      <c r="AQ102" s="113"/>
      <c r="AR102" s="113"/>
      <c r="AS102" s="113"/>
      <c r="AT102" s="113"/>
      <c r="AU102" s="112"/>
      <c r="AV102" s="112"/>
      <c r="AW102" s="113"/>
      <c r="AX102" s="113"/>
      <c r="AY102" s="113"/>
      <c r="AZ102" s="113"/>
      <c r="BA102" s="112"/>
      <c r="BB102" s="112"/>
      <c r="BC102" s="113"/>
      <c r="BD102" s="113"/>
      <c r="BE102" s="113"/>
      <c r="BF102" s="113"/>
      <c r="BG102" s="112"/>
      <c r="BH102" s="112"/>
      <c r="BI102" s="113"/>
      <c r="BJ102" s="113"/>
      <c r="BK102" s="113"/>
      <c r="BL102" s="113"/>
      <c r="BM102" s="112"/>
      <c r="BN102" s="112"/>
      <c r="BO102" s="113"/>
      <c r="BP102" s="113"/>
      <c r="BQ102" s="113"/>
      <c r="BR102" s="113"/>
      <c r="BS102" s="112"/>
      <c r="BT102" s="112"/>
      <c r="BU102" s="113"/>
      <c r="BV102" s="112"/>
      <c r="BW102" s="112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2"/>
      <c r="CP102" s="113"/>
      <c r="CQ102" s="112"/>
      <c r="CR102" s="112"/>
      <c r="CS102" s="113"/>
    </row>
    <row r="103" spans="1:105" s="183" customFormat="1" ht="12.75" customHeight="1">
      <c r="A103" s="8" t="s">
        <v>264</v>
      </c>
      <c r="B103" s="50"/>
      <c r="C103" s="17"/>
      <c r="D103" s="17"/>
      <c r="E103" s="17"/>
      <c r="F103" s="17"/>
      <c r="G103" s="17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2"/>
      <c r="U103" s="112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2"/>
      <c r="AG103" s="112"/>
      <c r="AH103" s="113"/>
      <c r="AI103" s="112"/>
      <c r="AJ103" s="112"/>
      <c r="AK103" s="113"/>
      <c r="AL103" s="112"/>
      <c r="AM103" s="112"/>
      <c r="AN103" s="113"/>
      <c r="AO103" s="113"/>
      <c r="AP103" s="113"/>
      <c r="AQ103" s="113"/>
      <c r="AR103" s="113"/>
      <c r="AS103" s="113"/>
      <c r="AT103" s="113"/>
      <c r="AU103" s="112"/>
      <c r="AV103" s="112"/>
      <c r="AW103" s="113"/>
      <c r="AX103" s="113"/>
      <c r="AY103" s="113"/>
      <c r="AZ103" s="113"/>
      <c r="BA103" s="112"/>
      <c r="BB103" s="112"/>
      <c r="BC103" s="113"/>
      <c r="BD103" s="113"/>
      <c r="BE103" s="113"/>
      <c r="BF103" s="113"/>
      <c r="BG103" s="112"/>
      <c r="BH103" s="112"/>
      <c r="BI103" s="113"/>
      <c r="BJ103" s="113"/>
      <c r="BK103" s="113"/>
      <c r="BL103" s="113"/>
      <c r="BM103" s="112"/>
      <c r="BN103" s="112"/>
      <c r="BO103" s="113"/>
      <c r="BP103" s="113"/>
      <c r="BQ103" s="113"/>
      <c r="BR103" s="113"/>
      <c r="BS103" s="112"/>
      <c r="BT103" s="112"/>
      <c r="BU103" s="113"/>
      <c r="BV103" s="112"/>
      <c r="BW103" s="112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2"/>
      <c r="CP103" s="113"/>
      <c r="CQ103" s="112"/>
      <c r="CR103" s="112"/>
      <c r="CS103" s="113"/>
    </row>
    <row r="104" spans="1:105" s="183" customFormat="1" ht="12.75" customHeight="1">
      <c r="A104" s="8" t="s">
        <v>117</v>
      </c>
      <c r="B104" s="50"/>
      <c r="C104" s="17"/>
      <c r="D104" s="17"/>
      <c r="E104" s="17"/>
      <c r="F104" s="17"/>
      <c r="G104" s="17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2"/>
      <c r="U104" s="112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2"/>
      <c r="AG104" s="112"/>
      <c r="AH104" s="113"/>
      <c r="AI104" s="112"/>
      <c r="AJ104" s="112"/>
      <c r="AK104" s="113"/>
      <c r="AL104" s="112"/>
      <c r="AM104" s="112"/>
      <c r="AN104" s="113"/>
      <c r="AO104" s="113"/>
      <c r="AP104" s="113"/>
      <c r="AQ104" s="113"/>
      <c r="AR104" s="113"/>
      <c r="AS104" s="113"/>
      <c r="AT104" s="113"/>
      <c r="AU104" s="112"/>
      <c r="AV104" s="112"/>
      <c r="AW104" s="113"/>
      <c r="AX104" s="113"/>
      <c r="AY104" s="113"/>
      <c r="AZ104" s="113"/>
      <c r="BA104" s="112"/>
      <c r="BB104" s="112"/>
      <c r="BC104" s="113"/>
      <c r="BD104" s="113"/>
      <c r="BE104" s="113"/>
      <c r="BF104" s="113"/>
      <c r="BG104" s="112"/>
      <c r="BH104" s="112"/>
      <c r="BI104" s="113"/>
      <c r="BJ104" s="113"/>
      <c r="BK104" s="113"/>
      <c r="BL104" s="113"/>
      <c r="BM104" s="112"/>
      <c r="BN104" s="112"/>
      <c r="BO104" s="113"/>
      <c r="BP104" s="113"/>
      <c r="BQ104" s="113"/>
      <c r="BR104" s="113"/>
      <c r="BS104" s="112"/>
      <c r="BT104" s="112"/>
      <c r="BU104" s="113"/>
      <c r="BV104" s="112"/>
      <c r="BW104" s="112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2"/>
      <c r="CP104" s="113"/>
      <c r="CQ104" s="112"/>
      <c r="CR104" s="112"/>
      <c r="CS104" s="113"/>
    </row>
    <row r="105" spans="1:105" s="24" customFormat="1" ht="12.75" customHeight="1">
      <c r="A105" s="17"/>
      <c r="B105" s="50"/>
      <c r="C105" s="17"/>
      <c r="D105" s="17"/>
      <c r="E105" s="17"/>
      <c r="F105" s="17"/>
      <c r="G105" s="17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2"/>
      <c r="U105" s="112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2"/>
      <c r="AG105" s="112"/>
      <c r="AH105" s="113"/>
      <c r="AI105" s="112"/>
      <c r="AJ105" s="112"/>
      <c r="AK105" s="113"/>
      <c r="AL105" s="112"/>
      <c r="AM105" s="112"/>
      <c r="AN105" s="113"/>
      <c r="AO105" s="113"/>
      <c r="AP105" s="113"/>
      <c r="AQ105" s="113"/>
      <c r="AR105" s="113"/>
      <c r="AS105" s="113"/>
      <c r="AT105" s="113"/>
      <c r="AU105" s="112"/>
      <c r="AV105" s="112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2"/>
      <c r="BH105" s="112"/>
      <c r="BI105" s="113"/>
      <c r="BJ105" s="113"/>
      <c r="BK105" s="113"/>
      <c r="BL105" s="113"/>
      <c r="BM105" s="112"/>
      <c r="BN105" s="112"/>
      <c r="BO105" s="113"/>
      <c r="BP105" s="113"/>
      <c r="BQ105" s="113"/>
      <c r="BR105" s="113"/>
      <c r="BS105" s="112"/>
      <c r="BT105" s="112"/>
      <c r="BU105" s="113"/>
      <c r="BV105" s="112"/>
      <c r="BW105" s="112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2"/>
      <c r="CP105" s="113"/>
      <c r="CQ105" s="112"/>
      <c r="CR105" s="112"/>
      <c r="CS105" s="113"/>
    </row>
    <row r="106" spans="1:105" s="24" customFormat="1" ht="12.75" customHeight="1">
      <c r="A106" s="17"/>
      <c r="B106" s="50"/>
      <c r="C106" s="17"/>
      <c r="D106" s="17"/>
      <c r="E106" s="17"/>
      <c r="F106" s="17"/>
      <c r="G106" s="17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2"/>
      <c r="U106" s="112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2"/>
      <c r="AG106" s="112"/>
      <c r="AH106" s="113"/>
      <c r="AI106" s="112"/>
      <c r="AJ106" s="112"/>
      <c r="AK106" s="113"/>
      <c r="AL106" s="112"/>
      <c r="AM106" s="112"/>
      <c r="AN106" s="113"/>
      <c r="AO106" s="113"/>
      <c r="AP106" s="113"/>
      <c r="AQ106" s="113"/>
      <c r="AR106" s="113"/>
      <c r="AS106" s="113"/>
      <c r="AT106" s="113"/>
      <c r="AU106" s="112"/>
      <c r="AV106" s="112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2"/>
      <c r="BH106" s="112"/>
      <c r="BI106" s="113"/>
      <c r="BJ106" s="113"/>
      <c r="BK106" s="113"/>
      <c r="BL106" s="113"/>
      <c r="BM106" s="112"/>
      <c r="BN106" s="112"/>
      <c r="BO106" s="113"/>
      <c r="BP106" s="113"/>
      <c r="BQ106" s="113"/>
      <c r="BR106" s="113"/>
      <c r="BS106" s="112"/>
      <c r="BT106" s="112"/>
      <c r="BU106" s="113"/>
      <c r="BV106" s="112"/>
      <c r="BW106" s="112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2"/>
      <c r="CP106" s="113"/>
      <c r="CQ106" s="112"/>
      <c r="CR106" s="112"/>
      <c r="CS106" s="113"/>
    </row>
    <row r="107" spans="1:105" s="24" customFormat="1" ht="12.75" customHeight="1">
      <c r="A107" s="17"/>
      <c r="B107" s="50"/>
      <c r="C107" s="17"/>
      <c r="D107" s="17"/>
      <c r="E107" s="17"/>
      <c r="F107" s="17"/>
      <c r="G107" s="17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2"/>
      <c r="U107" s="112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2"/>
      <c r="AG107" s="112"/>
      <c r="AH107" s="113"/>
      <c r="AI107" s="112"/>
      <c r="AJ107" s="112"/>
      <c r="AK107" s="113"/>
      <c r="AL107" s="112"/>
      <c r="AM107" s="112"/>
      <c r="AN107" s="113"/>
      <c r="AO107" s="113"/>
      <c r="AP107" s="113"/>
      <c r="AQ107" s="113"/>
      <c r="AR107" s="113"/>
      <c r="AS107" s="113"/>
      <c r="AT107" s="113"/>
      <c r="AU107" s="112"/>
      <c r="AV107" s="112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2"/>
      <c r="BH107" s="112"/>
      <c r="BI107" s="113"/>
      <c r="BJ107" s="113"/>
      <c r="BK107" s="113"/>
      <c r="BL107" s="113"/>
      <c r="BM107" s="112"/>
      <c r="BN107" s="112"/>
      <c r="BO107" s="113"/>
      <c r="BP107" s="113"/>
      <c r="BQ107" s="113"/>
      <c r="BR107" s="113"/>
      <c r="BS107" s="112"/>
      <c r="BT107" s="112"/>
      <c r="BU107" s="113"/>
      <c r="BV107" s="112"/>
      <c r="BW107" s="112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2"/>
      <c r="CP107" s="113"/>
      <c r="CQ107" s="112"/>
      <c r="CR107" s="112"/>
      <c r="CS107" s="113"/>
    </row>
    <row r="108" spans="1:105" s="24" customFormat="1" ht="12.75" customHeight="1">
      <c r="A108" s="17"/>
      <c r="B108" s="50"/>
      <c r="C108" s="17"/>
      <c r="D108" s="17"/>
      <c r="E108" s="17"/>
      <c r="F108" s="17"/>
      <c r="G108" s="17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2"/>
      <c r="U108" s="112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2"/>
      <c r="AG108" s="112"/>
      <c r="AH108" s="113"/>
      <c r="AI108" s="112"/>
      <c r="AJ108" s="112"/>
      <c r="AK108" s="113"/>
      <c r="AL108" s="112"/>
      <c r="AM108" s="112"/>
      <c r="AN108" s="113"/>
      <c r="AO108" s="113"/>
      <c r="AP108" s="113"/>
      <c r="AQ108" s="113"/>
      <c r="AR108" s="113"/>
      <c r="AS108" s="113"/>
      <c r="AT108" s="113"/>
      <c r="AU108" s="112"/>
      <c r="AV108" s="112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2"/>
      <c r="BH108" s="112"/>
      <c r="BI108" s="113"/>
      <c r="BJ108" s="113"/>
      <c r="BK108" s="113"/>
      <c r="BL108" s="113"/>
      <c r="BM108" s="112"/>
      <c r="BN108" s="112"/>
      <c r="BO108" s="113"/>
      <c r="BP108" s="113"/>
      <c r="BQ108" s="113"/>
      <c r="BR108" s="113"/>
      <c r="BS108" s="112"/>
      <c r="BT108" s="112"/>
      <c r="BU108" s="113"/>
      <c r="BV108" s="112"/>
      <c r="BW108" s="112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2"/>
      <c r="CP108" s="113"/>
      <c r="CQ108" s="112"/>
      <c r="CR108" s="112"/>
      <c r="CS108" s="113"/>
    </row>
    <row r="109" spans="1:105" s="24" customFormat="1" ht="12.75" customHeight="1">
      <c r="A109" s="17"/>
      <c r="B109" s="50"/>
      <c r="C109" s="17"/>
      <c r="D109" s="17"/>
      <c r="E109" s="17"/>
      <c r="F109" s="17"/>
      <c r="G109" s="17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2"/>
      <c r="U109" s="112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2"/>
      <c r="AG109" s="112"/>
      <c r="AH109" s="113"/>
      <c r="AI109" s="112"/>
      <c r="AJ109" s="112"/>
      <c r="AK109" s="113"/>
      <c r="AL109" s="112"/>
      <c r="AM109" s="112"/>
      <c r="AN109" s="113"/>
      <c r="AO109" s="113"/>
      <c r="AP109" s="113"/>
      <c r="AQ109" s="113"/>
      <c r="AR109" s="113"/>
      <c r="AS109" s="113"/>
      <c r="AT109" s="113"/>
      <c r="AU109" s="112"/>
      <c r="AV109" s="112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2"/>
      <c r="BH109" s="112"/>
      <c r="BI109" s="113"/>
      <c r="BJ109" s="113"/>
      <c r="BK109" s="113"/>
      <c r="BL109" s="113"/>
      <c r="BM109" s="112"/>
      <c r="BN109" s="112"/>
      <c r="BO109" s="113"/>
      <c r="BP109" s="113"/>
      <c r="BQ109" s="113"/>
      <c r="BR109" s="113"/>
      <c r="BS109" s="112"/>
      <c r="BT109" s="112"/>
      <c r="BU109" s="113"/>
      <c r="BV109" s="112"/>
      <c r="BW109" s="112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2"/>
      <c r="CP109" s="113"/>
      <c r="CQ109" s="112"/>
      <c r="CR109" s="112"/>
      <c r="CS109" s="113"/>
    </row>
    <row r="110" spans="1:105" s="24" customFormat="1" ht="12.75" customHeight="1">
      <c r="A110" s="17"/>
      <c r="B110" s="50"/>
      <c r="C110" s="17"/>
      <c r="D110" s="17"/>
      <c r="E110" s="17"/>
      <c r="F110" s="17"/>
      <c r="G110" s="17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2"/>
      <c r="U110" s="112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2"/>
      <c r="AG110" s="112"/>
      <c r="AH110" s="113"/>
      <c r="AI110" s="112"/>
      <c r="AJ110" s="112"/>
      <c r="AK110" s="113"/>
      <c r="AL110" s="112"/>
      <c r="AM110" s="112"/>
      <c r="AN110" s="113"/>
      <c r="AO110" s="113"/>
      <c r="AP110" s="113"/>
      <c r="AQ110" s="113"/>
      <c r="AR110" s="113"/>
      <c r="AS110" s="113"/>
      <c r="AT110" s="113"/>
      <c r="AU110" s="112"/>
      <c r="AV110" s="112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2"/>
      <c r="BH110" s="112"/>
      <c r="BI110" s="113"/>
      <c r="BJ110" s="113"/>
      <c r="BK110" s="113"/>
      <c r="BL110" s="113"/>
      <c r="BM110" s="112"/>
      <c r="BN110" s="112"/>
      <c r="BO110" s="113"/>
      <c r="BP110" s="113"/>
      <c r="BQ110" s="113"/>
      <c r="BR110" s="113"/>
      <c r="BS110" s="112"/>
      <c r="BT110" s="112"/>
      <c r="BU110" s="113"/>
      <c r="BV110" s="112"/>
      <c r="BW110" s="112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2"/>
      <c r="CP110" s="113"/>
      <c r="CQ110" s="112"/>
      <c r="CR110" s="112"/>
      <c r="CS110" s="113"/>
    </row>
    <row r="111" spans="1:105" s="24" customFormat="1" ht="12.75" customHeight="1">
      <c r="A111" s="17"/>
      <c r="B111" s="50"/>
      <c r="C111" s="17"/>
      <c r="D111" s="17"/>
      <c r="E111" s="17"/>
      <c r="F111" s="17"/>
      <c r="G111" s="17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2"/>
      <c r="U111" s="112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2"/>
      <c r="AG111" s="112"/>
      <c r="AH111" s="113"/>
      <c r="AI111" s="112"/>
      <c r="AJ111" s="112"/>
      <c r="AK111" s="113"/>
      <c r="AL111" s="112"/>
      <c r="AM111" s="112"/>
      <c r="AN111" s="113"/>
      <c r="AO111" s="113"/>
      <c r="AP111" s="113"/>
      <c r="AQ111" s="113"/>
      <c r="AR111" s="113"/>
      <c r="AS111" s="113"/>
      <c r="AT111" s="113"/>
      <c r="AU111" s="112"/>
      <c r="AV111" s="112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2"/>
      <c r="BH111" s="112"/>
      <c r="BI111" s="113"/>
      <c r="BJ111" s="113"/>
      <c r="BK111" s="113"/>
      <c r="BL111" s="113"/>
      <c r="BM111" s="112"/>
      <c r="BN111" s="112"/>
      <c r="BO111" s="113"/>
      <c r="BP111" s="113"/>
      <c r="BQ111" s="113"/>
      <c r="BR111" s="113"/>
      <c r="BS111" s="112"/>
      <c r="BT111" s="112"/>
      <c r="BU111" s="113"/>
      <c r="BV111" s="112"/>
      <c r="BW111" s="112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2"/>
      <c r="CP111" s="113"/>
      <c r="CQ111" s="112"/>
      <c r="CR111" s="112"/>
      <c r="CS111" s="113"/>
    </row>
    <row r="112" spans="1:105" s="24" customFormat="1" ht="12.75" customHeight="1">
      <c r="A112" s="17"/>
      <c r="B112" s="50"/>
      <c r="C112" s="17"/>
      <c r="D112" s="17"/>
      <c r="E112" s="17"/>
      <c r="F112" s="17"/>
      <c r="G112" s="17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2"/>
      <c r="U112" s="112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2"/>
      <c r="AG112" s="112"/>
      <c r="AH112" s="113"/>
      <c r="AI112" s="112"/>
      <c r="AJ112" s="112"/>
      <c r="AK112" s="113"/>
      <c r="AL112" s="112"/>
      <c r="AM112" s="112"/>
      <c r="AN112" s="113"/>
      <c r="AO112" s="113"/>
      <c r="AP112" s="113"/>
      <c r="AQ112" s="113"/>
      <c r="AR112" s="113"/>
      <c r="AS112" s="113"/>
      <c r="AT112" s="113"/>
      <c r="AU112" s="112"/>
      <c r="AV112" s="112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2"/>
      <c r="BH112" s="112"/>
      <c r="BI112" s="113"/>
      <c r="BJ112" s="113"/>
      <c r="BK112" s="113"/>
      <c r="BL112" s="113"/>
      <c r="BM112" s="112"/>
      <c r="BN112" s="112"/>
      <c r="BO112" s="113"/>
      <c r="BP112" s="113"/>
      <c r="BQ112" s="113"/>
      <c r="BR112" s="113"/>
      <c r="BS112" s="112"/>
      <c r="BT112" s="112"/>
      <c r="BU112" s="113"/>
      <c r="BV112" s="112"/>
      <c r="BW112" s="112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2"/>
      <c r="CP112" s="113"/>
      <c r="CQ112" s="112"/>
      <c r="CR112" s="112"/>
      <c r="CS112" s="113"/>
    </row>
    <row r="113" spans="1:97" s="24" customFormat="1" ht="12.75" customHeight="1">
      <c r="A113" s="17"/>
      <c r="B113" s="50"/>
      <c r="C113" s="17"/>
      <c r="D113" s="17"/>
      <c r="E113" s="17"/>
      <c r="F113" s="17"/>
      <c r="G113" s="17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2"/>
      <c r="U113" s="112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2"/>
      <c r="AG113" s="112"/>
      <c r="AH113" s="113"/>
      <c r="AI113" s="112"/>
      <c r="AJ113" s="112"/>
      <c r="AK113" s="113"/>
      <c r="AL113" s="112"/>
      <c r="AM113" s="112"/>
      <c r="AN113" s="113"/>
      <c r="AO113" s="113"/>
      <c r="AP113" s="113"/>
      <c r="AQ113" s="113"/>
      <c r="AR113" s="113"/>
      <c r="AS113" s="113"/>
      <c r="AT113" s="113"/>
      <c r="AU113" s="112"/>
      <c r="AV113" s="112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2"/>
      <c r="BH113" s="112"/>
      <c r="BI113" s="113"/>
      <c r="BJ113" s="113"/>
      <c r="BK113" s="113"/>
      <c r="BL113" s="113"/>
      <c r="BM113" s="112"/>
      <c r="BN113" s="112"/>
      <c r="BO113" s="113"/>
      <c r="BP113" s="113"/>
      <c r="BQ113" s="113"/>
      <c r="BR113" s="113"/>
      <c r="BS113" s="112"/>
      <c r="BT113" s="112"/>
      <c r="BU113" s="113"/>
      <c r="BV113" s="112"/>
      <c r="BW113" s="112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2"/>
      <c r="CP113" s="113"/>
      <c r="CQ113" s="112"/>
      <c r="CR113" s="112"/>
      <c r="CS113" s="113"/>
    </row>
    <row r="114" spans="1:97" s="24" customFormat="1" ht="12.75" customHeight="1">
      <c r="A114" s="17"/>
      <c r="B114" s="50"/>
      <c r="C114" s="17"/>
      <c r="D114" s="17"/>
      <c r="E114" s="17"/>
      <c r="F114" s="17"/>
      <c r="G114" s="17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2"/>
      <c r="U114" s="112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2"/>
      <c r="AG114" s="112"/>
      <c r="AH114" s="113"/>
      <c r="AI114" s="112"/>
      <c r="AJ114" s="112"/>
      <c r="AK114" s="113"/>
      <c r="AL114" s="112"/>
      <c r="AM114" s="112"/>
      <c r="AN114" s="113"/>
      <c r="AO114" s="113"/>
      <c r="AP114" s="113"/>
      <c r="AQ114" s="113"/>
      <c r="AR114" s="113"/>
      <c r="AS114" s="113"/>
      <c r="AT114" s="113"/>
      <c r="AU114" s="112"/>
      <c r="AV114" s="112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2"/>
      <c r="BH114" s="112"/>
      <c r="BI114" s="113"/>
      <c r="BJ114" s="113"/>
      <c r="BK114" s="113"/>
      <c r="BL114" s="113"/>
      <c r="BM114" s="112"/>
      <c r="BN114" s="112"/>
      <c r="BO114" s="113"/>
      <c r="BP114" s="113"/>
      <c r="BQ114" s="113"/>
      <c r="BR114" s="113"/>
      <c r="BS114" s="112"/>
      <c r="BT114" s="112"/>
      <c r="BU114" s="113"/>
      <c r="BV114" s="112"/>
      <c r="BW114" s="112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2"/>
      <c r="CP114" s="113"/>
      <c r="CQ114" s="112"/>
      <c r="CR114" s="112"/>
      <c r="CS114" s="113"/>
    </row>
    <row r="115" spans="1:97" s="24" customFormat="1" ht="12.75" customHeight="1">
      <c r="A115" s="17"/>
      <c r="B115" s="50"/>
      <c r="C115" s="17"/>
      <c r="D115" s="17"/>
      <c r="E115" s="17"/>
      <c r="F115" s="17"/>
      <c r="G115" s="17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2"/>
      <c r="U115" s="112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2"/>
      <c r="AG115" s="112"/>
      <c r="AH115" s="113"/>
      <c r="AI115" s="112"/>
      <c r="AJ115" s="112"/>
      <c r="AK115" s="113"/>
      <c r="AL115" s="112"/>
      <c r="AM115" s="112"/>
      <c r="AN115" s="113"/>
      <c r="AO115" s="113"/>
      <c r="AP115" s="113"/>
      <c r="AQ115" s="113"/>
      <c r="AR115" s="113"/>
      <c r="AS115" s="113"/>
      <c r="AT115" s="113"/>
      <c r="AU115" s="112"/>
      <c r="AV115" s="112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2"/>
      <c r="BH115" s="112"/>
      <c r="BI115" s="113"/>
      <c r="BJ115" s="113"/>
      <c r="BK115" s="113"/>
      <c r="BL115" s="113"/>
      <c r="BM115" s="112"/>
      <c r="BN115" s="112"/>
      <c r="BO115" s="113"/>
      <c r="BP115" s="113"/>
      <c r="BQ115" s="113"/>
      <c r="BR115" s="113"/>
      <c r="BS115" s="112"/>
      <c r="BT115" s="112"/>
      <c r="BU115" s="113"/>
      <c r="BV115" s="112"/>
      <c r="BW115" s="112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2"/>
      <c r="CP115" s="113"/>
      <c r="CQ115" s="112"/>
      <c r="CR115" s="112"/>
      <c r="CS115" s="113"/>
    </row>
    <row r="116" spans="1:97" s="24" customFormat="1" ht="12.75" customHeight="1">
      <c r="A116" s="17"/>
      <c r="B116" s="50"/>
      <c r="C116" s="17"/>
      <c r="D116" s="17"/>
      <c r="E116" s="17"/>
      <c r="F116" s="17"/>
      <c r="G116" s="17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2"/>
      <c r="U116" s="112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2"/>
      <c r="AG116" s="112"/>
      <c r="AH116" s="113"/>
      <c r="AI116" s="112"/>
      <c r="AJ116" s="112"/>
      <c r="AK116" s="113"/>
      <c r="AL116" s="112"/>
      <c r="AM116" s="112"/>
      <c r="AN116" s="113"/>
      <c r="AO116" s="113"/>
      <c r="AP116" s="113"/>
      <c r="AQ116" s="113"/>
      <c r="AR116" s="113"/>
      <c r="AS116" s="113"/>
      <c r="AT116" s="113"/>
      <c r="AU116" s="112"/>
      <c r="AV116" s="112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2"/>
      <c r="BH116" s="112"/>
      <c r="BI116" s="113"/>
      <c r="BJ116" s="113"/>
      <c r="BK116" s="113"/>
      <c r="BL116" s="113"/>
      <c r="BM116" s="112"/>
      <c r="BN116" s="112"/>
      <c r="BO116" s="113"/>
      <c r="BP116" s="113"/>
      <c r="BQ116" s="113"/>
      <c r="BR116" s="113"/>
      <c r="BS116" s="112"/>
      <c r="BT116" s="112"/>
      <c r="BU116" s="113"/>
      <c r="BV116" s="112"/>
      <c r="BW116" s="112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2"/>
      <c r="CP116" s="113"/>
      <c r="CQ116" s="112"/>
      <c r="CR116" s="112"/>
      <c r="CS116" s="113"/>
    </row>
    <row r="117" spans="1:97" s="24" customFormat="1" ht="12.75" customHeight="1">
      <c r="A117" s="17"/>
      <c r="B117" s="50"/>
      <c r="C117" s="17"/>
      <c r="D117" s="17"/>
      <c r="E117" s="17"/>
      <c r="F117" s="17"/>
      <c r="G117" s="17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2"/>
      <c r="U117" s="112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2"/>
      <c r="AG117" s="112"/>
      <c r="AH117" s="113"/>
      <c r="AI117" s="112"/>
      <c r="AJ117" s="112"/>
      <c r="AK117" s="113"/>
      <c r="AL117" s="112"/>
      <c r="AM117" s="112"/>
      <c r="AN117" s="113"/>
      <c r="AO117" s="113"/>
      <c r="AP117" s="113"/>
      <c r="AQ117" s="113"/>
      <c r="AR117" s="113"/>
      <c r="AS117" s="113"/>
      <c r="AT117" s="113"/>
      <c r="AU117" s="112"/>
      <c r="AV117" s="112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2"/>
      <c r="BH117" s="112"/>
      <c r="BI117" s="113"/>
      <c r="BJ117" s="113"/>
      <c r="BK117" s="113"/>
      <c r="BL117" s="113"/>
      <c r="BM117" s="112"/>
      <c r="BN117" s="112"/>
      <c r="BO117" s="113"/>
      <c r="BP117" s="113"/>
      <c r="BQ117" s="113"/>
      <c r="BR117" s="113"/>
      <c r="BS117" s="112"/>
      <c r="BT117" s="112"/>
      <c r="BU117" s="113"/>
      <c r="BV117" s="112"/>
      <c r="BW117" s="112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2"/>
      <c r="CP117" s="113"/>
      <c r="CQ117" s="112"/>
      <c r="CR117" s="112"/>
      <c r="CS117" s="113"/>
    </row>
    <row r="118" spans="1:97" s="24" customFormat="1" ht="12.75" customHeight="1">
      <c r="A118" s="17"/>
      <c r="B118" s="50"/>
      <c r="C118" s="17"/>
      <c r="D118" s="17"/>
      <c r="E118" s="17"/>
      <c r="F118" s="17"/>
      <c r="G118" s="17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2"/>
      <c r="U118" s="112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2"/>
      <c r="AG118" s="112"/>
      <c r="AH118" s="113"/>
      <c r="AI118" s="112"/>
      <c r="AJ118" s="112"/>
      <c r="AK118" s="113"/>
      <c r="AL118" s="112"/>
      <c r="AM118" s="112"/>
      <c r="AN118" s="113"/>
      <c r="AO118" s="113"/>
      <c r="AP118" s="113"/>
      <c r="AQ118" s="113"/>
      <c r="AR118" s="113"/>
      <c r="AS118" s="113"/>
      <c r="AT118" s="113"/>
      <c r="AU118" s="112"/>
      <c r="AV118" s="112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2"/>
      <c r="BH118" s="112"/>
      <c r="BI118" s="113"/>
      <c r="BJ118" s="113"/>
      <c r="BK118" s="113"/>
      <c r="BL118" s="113"/>
      <c r="BM118" s="112"/>
      <c r="BN118" s="112"/>
      <c r="BO118" s="113"/>
      <c r="BP118" s="113"/>
      <c r="BQ118" s="113"/>
      <c r="BR118" s="113"/>
      <c r="BS118" s="112"/>
      <c r="BT118" s="112"/>
      <c r="BU118" s="113"/>
      <c r="BV118" s="112"/>
      <c r="BW118" s="112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2"/>
      <c r="CP118" s="113"/>
      <c r="CQ118" s="112"/>
      <c r="CR118" s="112"/>
      <c r="CS118" s="113"/>
    </row>
    <row r="119" spans="1:97" s="24" customFormat="1" ht="12.75" customHeight="1">
      <c r="A119" s="17"/>
      <c r="B119" s="50"/>
      <c r="C119" s="17"/>
      <c r="D119" s="17"/>
      <c r="E119" s="17"/>
      <c r="F119" s="17"/>
      <c r="G119" s="17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2"/>
      <c r="U119" s="112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2"/>
      <c r="AG119" s="112"/>
      <c r="AH119" s="113"/>
      <c r="AI119" s="112"/>
      <c r="AJ119" s="112"/>
      <c r="AK119" s="113"/>
      <c r="AL119" s="112"/>
      <c r="AM119" s="112"/>
      <c r="AN119" s="113"/>
      <c r="AO119" s="113"/>
      <c r="AP119" s="113"/>
      <c r="AQ119" s="113"/>
      <c r="AR119" s="113"/>
      <c r="AS119" s="113"/>
      <c r="AT119" s="113"/>
      <c r="AU119" s="112"/>
      <c r="AV119" s="112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2"/>
      <c r="BH119" s="112"/>
      <c r="BI119" s="113"/>
      <c r="BJ119" s="113"/>
      <c r="BK119" s="113"/>
      <c r="BL119" s="113"/>
      <c r="BM119" s="112"/>
      <c r="BN119" s="112"/>
      <c r="BO119" s="113"/>
      <c r="BP119" s="113"/>
      <c r="BQ119" s="113"/>
      <c r="BR119" s="113"/>
      <c r="BS119" s="112"/>
      <c r="BT119" s="112"/>
      <c r="BU119" s="113"/>
      <c r="BV119" s="112"/>
      <c r="BW119" s="112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2"/>
      <c r="CP119" s="113"/>
      <c r="CQ119" s="112"/>
      <c r="CR119" s="112"/>
      <c r="CS119" s="113"/>
    </row>
    <row r="120" spans="1:97" s="24" customFormat="1" ht="12.75" customHeight="1">
      <c r="A120" s="17"/>
      <c r="B120" s="50"/>
      <c r="C120" s="17"/>
      <c r="D120" s="17"/>
      <c r="E120" s="17"/>
      <c r="F120" s="17"/>
      <c r="G120" s="17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2"/>
      <c r="U120" s="112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2"/>
      <c r="AG120" s="112"/>
      <c r="AH120" s="113"/>
      <c r="AI120" s="112"/>
      <c r="AJ120" s="112"/>
      <c r="AK120" s="113"/>
      <c r="AL120" s="112"/>
      <c r="AM120" s="112"/>
      <c r="AN120" s="113"/>
      <c r="AO120" s="113"/>
      <c r="AP120" s="113"/>
      <c r="AQ120" s="113"/>
      <c r="AR120" s="113"/>
      <c r="AS120" s="113"/>
      <c r="AT120" s="113"/>
      <c r="AU120" s="112"/>
      <c r="AV120" s="112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2"/>
      <c r="BH120" s="112"/>
      <c r="BI120" s="113"/>
      <c r="BJ120" s="113"/>
      <c r="BK120" s="113"/>
      <c r="BL120" s="113"/>
      <c r="BM120" s="112"/>
      <c r="BN120" s="112"/>
      <c r="BO120" s="113"/>
      <c r="BP120" s="113"/>
      <c r="BQ120" s="113"/>
      <c r="BR120" s="113"/>
      <c r="BS120" s="112"/>
      <c r="BT120" s="112"/>
      <c r="BU120" s="113"/>
      <c r="BV120" s="112"/>
      <c r="BW120" s="112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2"/>
      <c r="CP120" s="113"/>
      <c r="CQ120" s="112"/>
      <c r="CR120" s="112"/>
      <c r="CS120" s="113"/>
    </row>
    <row r="121" spans="1:97" s="24" customFormat="1" ht="12.75" customHeight="1">
      <c r="A121" s="17"/>
      <c r="B121" s="50"/>
      <c r="C121" s="17"/>
      <c r="D121" s="17"/>
      <c r="E121" s="17"/>
      <c r="F121" s="17"/>
      <c r="G121" s="17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2"/>
      <c r="U121" s="112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2"/>
      <c r="AG121" s="112"/>
      <c r="AH121" s="113"/>
      <c r="AI121" s="112"/>
      <c r="AJ121" s="112"/>
      <c r="AK121" s="113"/>
      <c r="AL121" s="112"/>
      <c r="AM121" s="112"/>
      <c r="AN121" s="113"/>
      <c r="AO121" s="113"/>
      <c r="AP121" s="113"/>
      <c r="AQ121" s="113"/>
      <c r="AR121" s="113"/>
      <c r="AS121" s="113"/>
      <c r="AT121" s="113"/>
      <c r="AU121" s="112"/>
      <c r="AV121" s="112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2"/>
      <c r="BH121" s="112"/>
      <c r="BI121" s="113"/>
      <c r="BJ121" s="113"/>
      <c r="BK121" s="113"/>
      <c r="BL121" s="113"/>
      <c r="BM121" s="112"/>
      <c r="BN121" s="112"/>
      <c r="BO121" s="113"/>
      <c r="BP121" s="113"/>
      <c r="BQ121" s="113"/>
      <c r="BR121" s="113"/>
      <c r="BS121" s="112"/>
      <c r="BT121" s="112"/>
      <c r="BU121" s="113"/>
      <c r="BV121" s="112"/>
      <c r="BW121" s="112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2"/>
      <c r="CP121" s="113"/>
      <c r="CQ121" s="112"/>
      <c r="CR121" s="112"/>
      <c r="CS121" s="113"/>
    </row>
    <row r="122" spans="1:97" s="24" customFormat="1" ht="12.75" customHeight="1">
      <c r="A122" s="17"/>
      <c r="B122" s="50"/>
      <c r="C122" s="17"/>
      <c r="D122" s="17"/>
      <c r="E122" s="17"/>
      <c r="F122" s="17"/>
      <c r="G122" s="17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2"/>
      <c r="U122" s="112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2"/>
      <c r="AG122" s="112"/>
      <c r="AH122" s="113"/>
      <c r="AI122" s="112"/>
      <c r="AJ122" s="112"/>
      <c r="AK122" s="113"/>
      <c r="AL122" s="112"/>
      <c r="AM122" s="112"/>
      <c r="AN122" s="113"/>
      <c r="AO122" s="113"/>
      <c r="AP122" s="113"/>
      <c r="AQ122" s="113"/>
      <c r="AR122" s="113"/>
      <c r="AS122" s="113"/>
      <c r="AT122" s="113"/>
      <c r="AU122" s="112"/>
      <c r="AV122" s="112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2"/>
      <c r="BH122" s="112"/>
      <c r="BI122" s="113"/>
      <c r="BJ122" s="113"/>
      <c r="BK122" s="113"/>
      <c r="BL122" s="113"/>
      <c r="BM122" s="112"/>
      <c r="BN122" s="112"/>
      <c r="BO122" s="113"/>
      <c r="BP122" s="113"/>
      <c r="BQ122" s="113"/>
      <c r="BR122" s="113"/>
      <c r="BS122" s="112"/>
      <c r="BT122" s="112"/>
      <c r="BU122" s="113"/>
      <c r="BV122" s="112"/>
      <c r="BW122" s="112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2"/>
      <c r="CP122" s="113"/>
      <c r="CQ122" s="112"/>
      <c r="CR122" s="112"/>
      <c r="CS122" s="113"/>
    </row>
    <row r="123" spans="1:97" s="24" customFormat="1" ht="12.75" customHeight="1">
      <c r="A123" s="17"/>
      <c r="B123" s="50"/>
      <c r="C123" s="17"/>
      <c r="D123" s="17"/>
      <c r="E123" s="17"/>
      <c r="F123" s="17"/>
      <c r="G123" s="17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2"/>
      <c r="U123" s="112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2"/>
      <c r="AG123" s="112"/>
      <c r="AH123" s="113"/>
      <c r="AI123" s="112"/>
      <c r="AJ123" s="112"/>
      <c r="AK123" s="113"/>
      <c r="AL123" s="112"/>
      <c r="AM123" s="112"/>
      <c r="AN123" s="113"/>
      <c r="AO123" s="113"/>
      <c r="AP123" s="113"/>
      <c r="AQ123" s="113"/>
      <c r="AR123" s="113"/>
      <c r="AS123" s="113"/>
      <c r="AT123" s="113"/>
      <c r="AU123" s="112"/>
      <c r="AV123" s="112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2"/>
      <c r="BH123" s="112"/>
      <c r="BI123" s="113"/>
      <c r="BJ123" s="113"/>
      <c r="BK123" s="113"/>
      <c r="BL123" s="113"/>
      <c r="BM123" s="112"/>
      <c r="BN123" s="112"/>
      <c r="BO123" s="113"/>
      <c r="BP123" s="113"/>
      <c r="BQ123" s="113"/>
      <c r="BR123" s="113"/>
      <c r="BS123" s="112"/>
      <c r="BT123" s="112"/>
      <c r="BU123" s="113"/>
      <c r="BV123" s="112"/>
      <c r="BW123" s="112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2"/>
      <c r="CP123" s="113"/>
      <c r="CQ123" s="112"/>
      <c r="CR123" s="112"/>
      <c r="CS123" s="113"/>
    </row>
    <row r="124" spans="1:97" s="24" customFormat="1" ht="12.75" customHeight="1">
      <c r="A124" s="17"/>
      <c r="B124" s="50"/>
      <c r="C124" s="17"/>
      <c r="D124" s="17"/>
      <c r="E124" s="17"/>
      <c r="F124" s="17"/>
      <c r="G124" s="17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2"/>
      <c r="U124" s="112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2"/>
      <c r="AG124" s="112"/>
      <c r="AH124" s="113"/>
      <c r="AI124" s="112"/>
      <c r="AJ124" s="112"/>
      <c r="AK124" s="113"/>
      <c r="AL124" s="112"/>
      <c r="AM124" s="112"/>
      <c r="AN124" s="113"/>
      <c r="AO124" s="113"/>
      <c r="AP124" s="113"/>
      <c r="AQ124" s="113"/>
      <c r="AR124" s="113"/>
      <c r="AS124" s="113"/>
      <c r="AT124" s="113"/>
      <c r="AU124" s="112"/>
      <c r="AV124" s="112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2"/>
      <c r="BH124" s="112"/>
      <c r="BI124" s="113"/>
      <c r="BJ124" s="113"/>
      <c r="BK124" s="113"/>
      <c r="BL124" s="113"/>
      <c r="BM124" s="112"/>
      <c r="BN124" s="112"/>
      <c r="BO124" s="113"/>
      <c r="BP124" s="113"/>
      <c r="BQ124" s="113"/>
      <c r="BR124" s="113"/>
      <c r="BS124" s="112"/>
      <c r="BT124" s="112"/>
      <c r="BU124" s="113"/>
      <c r="BV124" s="112"/>
      <c r="BW124" s="112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2"/>
      <c r="CP124" s="113"/>
      <c r="CQ124" s="112"/>
      <c r="CR124" s="112"/>
      <c r="CS124" s="113"/>
    </row>
    <row r="125" spans="1:97" s="24" customFormat="1" ht="12.75" customHeight="1">
      <c r="A125" s="17"/>
      <c r="B125" s="50"/>
      <c r="C125" s="17"/>
      <c r="D125" s="17"/>
      <c r="E125" s="17"/>
      <c r="F125" s="17"/>
      <c r="G125" s="17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2"/>
      <c r="U125" s="112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2"/>
      <c r="AG125" s="112"/>
      <c r="AH125" s="113"/>
      <c r="AI125" s="112"/>
      <c r="AJ125" s="112"/>
      <c r="AK125" s="113"/>
      <c r="AL125" s="112"/>
      <c r="AM125" s="112"/>
      <c r="AN125" s="113"/>
      <c r="AO125" s="113"/>
      <c r="AP125" s="113"/>
      <c r="AQ125" s="113"/>
      <c r="AR125" s="113"/>
      <c r="AS125" s="113"/>
      <c r="AT125" s="113"/>
      <c r="AU125" s="112"/>
      <c r="AV125" s="112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2"/>
      <c r="BH125" s="112"/>
      <c r="BI125" s="113"/>
      <c r="BJ125" s="113"/>
      <c r="BK125" s="113"/>
      <c r="BL125" s="113"/>
      <c r="BM125" s="112"/>
      <c r="BN125" s="112"/>
      <c r="BO125" s="113"/>
      <c r="BP125" s="113"/>
      <c r="BQ125" s="113"/>
      <c r="BR125" s="113"/>
      <c r="BS125" s="112"/>
      <c r="BT125" s="112"/>
      <c r="BU125" s="113"/>
      <c r="BV125" s="112"/>
      <c r="BW125" s="112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2"/>
      <c r="CP125" s="113"/>
      <c r="CQ125" s="112"/>
      <c r="CR125" s="112"/>
      <c r="CS125" s="113"/>
    </row>
    <row r="126" spans="1:97" s="24" customFormat="1" ht="12.75" customHeight="1">
      <c r="A126" s="17"/>
      <c r="B126" s="50"/>
      <c r="C126" s="17"/>
      <c r="D126" s="17"/>
      <c r="E126" s="17"/>
      <c r="F126" s="17"/>
      <c r="G126" s="17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2"/>
      <c r="U126" s="112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2"/>
      <c r="AG126" s="112"/>
      <c r="AH126" s="113"/>
      <c r="AI126" s="112"/>
      <c r="AJ126" s="112"/>
      <c r="AK126" s="113"/>
      <c r="AL126" s="112"/>
      <c r="AM126" s="112"/>
      <c r="AN126" s="113"/>
      <c r="AO126" s="113"/>
      <c r="AP126" s="113"/>
      <c r="AQ126" s="113"/>
      <c r="AR126" s="113"/>
      <c r="AS126" s="113"/>
      <c r="AT126" s="113"/>
      <c r="AU126" s="112"/>
      <c r="AV126" s="112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2"/>
      <c r="BH126" s="112"/>
      <c r="BI126" s="113"/>
      <c r="BJ126" s="113"/>
      <c r="BK126" s="113"/>
      <c r="BL126" s="113"/>
      <c r="BM126" s="112"/>
      <c r="BN126" s="112"/>
      <c r="BO126" s="113"/>
      <c r="BP126" s="113"/>
      <c r="BQ126" s="113"/>
      <c r="BR126" s="113"/>
      <c r="BS126" s="112"/>
      <c r="BT126" s="112"/>
      <c r="BU126" s="113"/>
      <c r="BV126" s="112"/>
      <c r="BW126" s="112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2"/>
      <c r="CP126" s="113"/>
      <c r="CQ126" s="112"/>
      <c r="CR126" s="112"/>
      <c r="CS126" s="113"/>
    </row>
    <row r="127" spans="1:97" s="24" customFormat="1" ht="12.75" customHeight="1">
      <c r="A127" s="17"/>
      <c r="B127" s="50"/>
      <c r="C127" s="17"/>
      <c r="D127" s="17"/>
      <c r="E127" s="17"/>
      <c r="F127" s="17"/>
      <c r="G127" s="17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2"/>
      <c r="U127" s="112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2"/>
      <c r="AG127" s="112"/>
      <c r="AH127" s="113"/>
      <c r="AI127" s="112"/>
      <c r="AJ127" s="112"/>
      <c r="AK127" s="113"/>
      <c r="AL127" s="112"/>
      <c r="AM127" s="112"/>
      <c r="AN127" s="113"/>
      <c r="AO127" s="113"/>
      <c r="AP127" s="113"/>
      <c r="AQ127" s="113"/>
      <c r="AR127" s="113"/>
      <c r="AS127" s="113"/>
      <c r="AT127" s="113"/>
      <c r="AU127" s="112"/>
      <c r="AV127" s="112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2"/>
      <c r="BH127" s="112"/>
      <c r="BI127" s="113"/>
      <c r="BJ127" s="113"/>
      <c r="BK127" s="113"/>
      <c r="BL127" s="113"/>
      <c r="BM127" s="112"/>
      <c r="BN127" s="112"/>
      <c r="BO127" s="113"/>
      <c r="BP127" s="113"/>
      <c r="BQ127" s="113"/>
      <c r="BR127" s="113"/>
      <c r="BS127" s="112"/>
      <c r="BT127" s="112"/>
      <c r="BU127" s="113"/>
      <c r="BV127" s="112"/>
      <c r="BW127" s="112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2"/>
      <c r="CP127" s="113"/>
      <c r="CQ127" s="112"/>
      <c r="CR127" s="112"/>
      <c r="CS127" s="113"/>
    </row>
    <row r="128" spans="1:97" s="24" customFormat="1" ht="12.75" customHeight="1">
      <c r="A128" s="17"/>
      <c r="B128" s="50"/>
      <c r="C128" s="17"/>
      <c r="D128" s="17"/>
      <c r="E128" s="17"/>
      <c r="F128" s="17"/>
      <c r="G128" s="17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2"/>
      <c r="U128" s="112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2"/>
      <c r="AG128" s="112"/>
      <c r="AH128" s="113"/>
      <c r="AI128" s="112"/>
      <c r="AJ128" s="112"/>
      <c r="AK128" s="113"/>
      <c r="AL128" s="112"/>
      <c r="AM128" s="112"/>
      <c r="AN128" s="113"/>
      <c r="AO128" s="113"/>
      <c r="AP128" s="113"/>
      <c r="AQ128" s="113"/>
      <c r="AR128" s="113"/>
      <c r="AS128" s="113"/>
      <c r="AT128" s="113"/>
      <c r="AU128" s="112"/>
      <c r="AV128" s="112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2"/>
      <c r="BH128" s="112"/>
      <c r="BI128" s="113"/>
      <c r="BJ128" s="113"/>
      <c r="BK128" s="113"/>
      <c r="BL128" s="113"/>
      <c r="BM128" s="112"/>
      <c r="BN128" s="112"/>
      <c r="BO128" s="113"/>
      <c r="BP128" s="113"/>
      <c r="BQ128" s="113"/>
      <c r="BR128" s="113"/>
      <c r="BS128" s="112"/>
      <c r="BT128" s="112"/>
      <c r="BU128" s="113"/>
      <c r="BV128" s="112"/>
      <c r="BW128" s="112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2"/>
      <c r="CP128" s="113"/>
      <c r="CQ128" s="112"/>
      <c r="CR128" s="112"/>
      <c r="CS128" s="113"/>
    </row>
    <row r="129" spans="1:97" s="24" customFormat="1" ht="12.75" customHeight="1">
      <c r="A129" s="17"/>
      <c r="B129" s="50"/>
      <c r="C129" s="17"/>
      <c r="D129" s="17"/>
      <c r="E129" s="17"/>
      <c r="F129" s="17"/>
      <c r="G129" s="17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2"/>
      <c r="U129" s="112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2"/>
      <c r="AG129" s="112"/>
      <c r="AH129" s="113"/>
      <c r="AI129" s="112"/>
      <c r="AJ129" s="112"/>
      <c r="AK129" s="113"/>
      <c r="AL129" s="112"/>
      <c r="AM129" s="112"/>
      <c r="AN129" s="113"/>
      <c r="AO129" s="113"/>
      <c r="AP129" s="113"/>
      <c r="AQ129" s="113"/>
      <c r="AR129" s="113"/>
      <c r="AS129" s="113"/>
      <c r="AT129" s="113"/>
      <c r="AU129" s="112"/>
      <c r="AV129" s="112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2"/>
      <c r="BH129" s="112"/>
      <c r="BI129" s="113"/>
      <c r="BJ129" s="113"/>
      <c r="BK129" s="113"/>
      <c r="BL129" s="113"/>
      <c r="BM129" s="112"/>
      <c r="BN129" s="112"/>
      <c r="BO129" s="113"/>
      <c r="BP129" s="113"/>
      <c r="BQ129" s="113"/>
      <c r="BR129" s="113"/>
      <c r="BS129" s="112"/>
      <c r="BT129" s="112"/>
      <c r="BU129" s="113"/>
      <c r="BV129" s="112"/>
      <c r="BW129" s="112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2"/>
      <c r="CP129" s="113"/>
      <c r="CQ129" s="112"/>
      <c r="CR129" s="112"/>
      <c r="CS129" s="113"/>
    </row>
    <row r="130" spans="1:97" s="24" customFormat="1" ht="12.75" customHeight="1">
      <c r="A130" s="17"/>
      <c r="B130" s="50"/>
      <c r="C130" s="17"/>
      <c r="D130" s="17"/>
      <c r="E130" s="17"/>
      <c r="F130" s="17"/>
      <c r="G130" s="17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2"/>
      <c r="U130" s="112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2"/>
      <c r="AG130" s="112"/>
      <c r="AH130" s="113"/>
      <c r="AI130" s="112"/>
      <c r="AJ130" s="112"/>
      <c r="AK130" s="113"/>
      <c r="AL130" s="112"/>
      <c r="AM130" s="112"/>
      <c r="AN130" s="113"/>
      <c r="AO130" s="113"/>
      <c r="AP130" s="113"/>
      <c r="AQ130" s="113"/>
      <c r="AR130" s="113"/>
      <c r="AS130" s="113"/>
      <c r="AT130" s="113"/>
      <c r="AU130" s="112"/>
      <c r="AV130" s="112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2"/>
      <c r="BH130" s="112"/>
      <c r="BI130" s="113"/>
      <c r="BJ130" s="113"/>
      <c r="BK130" s="113"/>
      <c r="BL130" s="113"/>
      <c r="BM130" s="112"/>
      <c r="BN130" s="112"/>
      <c r="BO130" s="113"/>
      <c r="BP130" s="113"/>
      <c r="BQ130" s="113"/>
      <c r="BR130" s="113"/>
      <c r="BS130" s="112"/>
      <c r="BT130" s="112"/>
      <c r="BU130" s="113"/>
      <c r="BV130" s="112"/>
      <c r="BW130" s="112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2"/>
      <c r="CP130" s="113"/>
      <c r="CQ130" s="112"/>
      <c r="CR130" s="112"/>
      <c r="CS130" s="113"/>
    </row>
    <row r="131" spans="1:97" s="24" customFormat="1" ht="12.75" customHeight="1">
      <c r="A131" s="17"/>
      <c r="B131" s="50"/>
      <c r="C131" s="17"/>
      <c r="D131" s="17"/>
      <c r="E131" s="17"/>
      <c r="F131" s="17"/>
      <c r="G131" s="17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2"/>
      <c r="U131" s="112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2"/>
      <c r="AG131" s="112"/>
      <c r="AH131" s="113"/>
      <c r="AI131" s="112"/>
      <c r="AJ131" s="112"/>
      <c r="AK131" s="113"/>
      <c r="AL131" s="112"/>
      <c r="AM131" s="112"/>
      <c r="AN131" s="113"/>
      <c r="AO131" s="113"/>
      <c r="AP131" s="113"/>
      <c r="AQ131" s="113"/>
      <c r="AR131" s="113"/>
      <c r="AS131" s="113"/>
      <c r="AT131" s="113"/>
      <c r="AU131" s="112"/>
      <c r="AV131" s="112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2"/>
      <c r="BH131" s="112"/>
      <c r="BI131" s="113"/>
      <c r="BJ131" s="113"/>
      <c r="BK131" s="113"/>
      <c r="BL131" s="113"/>
      <c r="BM131" s="112"/>
      <c r="BN131" s="112"/>
      <c r="BO131" s="113"/>
      <c r="BP131" s="113"/>
      <c r="BQ131" s="113"/>
      <c r="BR131" s="113"/>
      <c r="BS131" s="112"/>
      <c r="BT131" s="112"/>
      <c r="BU131" s="113"/>
      <c r="BV131" s="112"/>
      <c r="BW131" s="112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2"/>
      <c r="CP131" s="113"/>
      <c r="CQ131" s="112"/>
      <c r="CR131" s="112"/>
      <c r="CS131" s="113"/>
    </row>
    <row r="132" spans="1:97" s="24" customFormat="1" ht="12.75" customHeight="1">
      <c r="A132" s="17"/>
      <c r="B132" s="50"/>
      <c r="C132" s="17"/>
      <c r="D132" s="17"/>
      <c r="E132" s="17"/>
      <c r="F132" s="17"/>
      <c r="G132" s="17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2"/>
      <c r="U132" s="112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2"/>
      <c r="AG132" s="112"/>
      <c r="AH132" s="113"/>
      <c r="AI132" s="112"/>
      <c r="AJ132" s="112"/>
      <c r="AK132" s="113"/>
      <c r="AL132" s="112"/>
      <c r="AM132" s="112"/>
      <c r="AN132" s="113"/>
      <c r="AO132" s="113"/>
      <c r="AP132" s="113"/>
      <c r="AQ132" s="113"/>
      <c r="AR132" s="113"/>
      <c r="AS132" s="113"/>
      <c r="AT132" s="113"/>
      <c r="AU132" s="112"/>
      <c r="AV132" s="112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2"/>
      <c r="BH132" s="112"/>
      <c r="BI132" s="113"/>
      <c r="BJ132" s="113"/>
      <c r="BK132" s="113"/>
      <c r="BL132" s="113"/>
      <c r="BM132" s="112"/>
      <c r="BN132" s="112"/>
      <c r="BO132" s="113"/>
      <c r="BP132" s="113"/>
      <c r="BQ132" s="113"/>
      <c r="BR132" s="113"/>
      <c r="BS132" s="112"/>
      <c r="BT132" s="112"/>
      <c r="BU132" s="113"/>
      <c r="BV132" s="112"/>
      <c r="BW132" s="112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2"/>
      <c r="CP132" s="113"/>
      <c r="CQ132" s="112"/>
      <c r="CR132" s="112"/>
      <c r="CS132" s="113"/>
    </row>
    <row r="133" spans="1:97" s="24" customFormat="1" ht="12.75" customHeight="1">
      <c r="A133" s="17"/>
      <c r="B133" s="50"/>
      <c r="C133" s="17"/>
      <c r="D133" s="17"/>
      <c r="E133" s="17"/>
      <c r="F133" s="17"/>
      <c r="G133" s="17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2"/>
      <c r="U133" s="112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2"/>
      <c r="AG133" s="112"/>
      <c r="AH133" s="113"/>
      <c r="AI133" s="112"/>
      <c r="AJ133" s="112"/>
      <c r="AK133" s="113"/>
      <c r="AL133" s="112"/>
      <c r="AM133" s="112"/>
      <c r="AN133" s="113"/>
      <c r="AO133" s="113"/>
      <c r="AP133" s="113"/>
      <c r="AQ133" s="113"/>
      <c r="AR133" s="113"/>
      <c r="AS133" s="113"/>
      <c r="AT133" s="113"/>
      <c r="AU133" s="112"/>
      <c r="AV133" s="112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2"/>
      <c r="BH133" s="112"/>
      <c r="BI133" s="113"/>
      <c r="BJ133" s="113"/>
      <c r="BK133" s="113"/>
      <c r="BL133" s="113"/>
      <c r="BM133" s="112"/>
      <c r="BN133" s="112"/>
      <c r="BO133" s="113"/>
      <c r="BP133" s="113"/>
      <c r="BQ133" s="113"/>
      <c r="BR133" s="113"/>
      <c r="BS133" s="112"/>
      <c r="BT133" s="112"/>
      <c r="BU133" s="113"/>
      <c r="BV133" s="112"/>
      <c r="BW133" s="112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2"/>
      <c r="CP133" s="113"/>
      <c r="CQ133" s="112"/>
      <c r="CR133" s="112"/>
      <c r="CS133" s="113"/>
    </row>
    <row r="134" spans="1:97" s="24" customFormat="1" ht="12.75" customHeight="1">
      <c r="A134" s="17"/>
      <c r="B134" s="50"/>
      <c r="C134" s="17"/>
      <c r="D134" s="17"/>
      <c r="E134" s="17"/>
      <c r="F134" s="17"/>
      <c r="G134" s="17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2"/>
      <c r="U134" s="112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2"/>
      <c r="AG134" s="112"/>
      <c r="AH134" s="113"/>
      <c r="AI134" s="112"/>
      <c r="AJ134" s="112"/>
      <c r="AK134" s="113"/>
      <c r="AL134" s="112"/>
      <c r="AM134" s="112"/>
      <c r="AN134" s="113"/>
      <c r="AO134" s="113"/>
      <c r="AP134" s="113"/>
      <c r="AQ134" s="113"/>
      <c r="AR134" s="113"/>
      <c r="AS134" s="113"/>
      <c r="AT134" s="113"/>
      <c r="AU134" s="112"/>
      <c r="AV134" s="112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2"/>
      <c r="BH134" s="112"/>
      <c r="BI134" s="113"/>
      <c r="BJ134" s="113"/>
      <c r="BK134" s="113"/>
      <c r="BL134" s="113"/>
      <c r="BM134" s="112"/>
      <c r="BN134" s="112"/>
      <c r="BO134" s="113"/>
      <c r="BP134" s="113"/>
      <c r="BQ134" s="113"/>
      <c r="BR134" s="113"/>
      <c r="BS134" s="112"/>
      <c r="BT134" s="112"/>
      <c r="BU134" s="113"/>
      <c r="BV134" s="112"/>
      <c r="BW134" s="112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2"/>
      <c r="CP134" s="113"/>
      <c r="CQ134" s="112"/>
      <c r="CR134" s="112"/>
      <c r="CS134" s="113"/>
    </row>
    <row r="135" spans="1:97" ht="12.75" customHeight="1">
      <c r="V135" s="113"/>
      <c r="AH135" s="113"/>
      <c r="AK135" s="113"/>
      <c r="AN135" s="113"/>
      <c r="AW135" s="113"/>
      <c r="BI135" s="113"/>
      <c r="BO135" s="113"/>
      <c r="BU135" s="113"/>
      <c r="BX135" s="113"/>
      <c r="CP135" s="113"/>
      <c r="CS135" s="113"/>
    </row>
    <row r="136" spans="1:97" ht="12.75" customHeight="1">
      <c r="V136" s="113"/>
      <c r="AH136" s="113"/>
      <c r="AK136" s="113"/>
      <c r="AN136" s="113"/>
      <c r="AW136" s="113"/>
      <c r="BI136" s="113"/>
      <c r="BO136" s="113"/>
      <c r="BU136" s="113"/>
      <c r="BX136" s="113"/>
      <c r="CP136" s="113"/>
      <c r="CS136" s="113"/>
    </row>
    <row r="137" spans="1:97" ht="12.75" customHeight="1">
      <c r="V137" s="113"/>
      <c r="AH137" s="113"/>
      <c r="AK137" s="113"/>
      <c r="AN137" s="113"/>
      <c r="AW137" s="113"/>
      <c r="BI137" s="113"/>
      <c r="BO137" s="113"/>
      <c r="BU137" s="113"/>
      <c r="BX137" s="113"/>
      <c r="CP137" s="113"/>
      <c r="CS137" s="113"/>
    </row>
    <row r="138" spans="1:97" ht="12.75" customHeight="1">
      <c r="V138" s="113"/>
      <c r="AH138" s="113"/>
      <c r="AK138" s="113"/>
      <c r="AN138" s="113"/>
      <c r="AW138" s="113"/>
      <c r="BI138" s="113"/>
      <c r="BO138" s="113"/>
      <c r="BU138" s="113"/>
      <c r="BX138" s="113"/>
      <c r="CP138" s="113"/>
      <c r="CS138" s="113"/>
    </row>
    <row r="139" spans="1:97" ht="12.75" customHeight="1">
      <c r="V139" s="113"/>
      <c r="AH139" s="113"/>
      <c r="AK139" s="113"/>
      <c r="AN139" s="113"/>
      <c r="AW139" s="113"/>
      <c r="BI139" s="113"/>
      <c r="BO139" s="113"/>
      <c r="BU139" s="113"/>
      <c r="BX139" s="113"/>
      <c r="CP139" s="113"/>
      <c r="CS139" s="113"/>
    </row>
    <row r="140" spans="1:97" ht="12.75" customHeight="1">
      <c r="V140" s="113"/>
      <c r="AH140" s="113"/>
      <c r="AK140" s="113"/>
      <c r="AN140" s="113"/>
      <c r="AW140" s="113"/>
      <c r="BI140" s="113"/>
      <c r="BO140" s="113"/>
      <c r="BU140" s="113"/>
      <c r="BX140" s="113"/>
      <c r="CP140" s="113"/>
      <c r="CS140" s="113"/>
    </row>
    <row r="141" spans="1:97" ht="12.75" customHeight="1">
      <c r="V141" s="113"/>
      <c r="AH141" s="113"/>
      <c r="AK141" s="113"/>
      <c r="AN141" s="113"/>
      <c r="AW141" s="113"/>
      <c r="BI141" s="113"/>
      <c r="BO141" s="113"/>
      <c r="BU141" s="113"/>
      <c r="BX141" s="113"/>
      <c r="CP141" s="113"/>
      <c r="CS141" s="113"/>
    </row>
    <row r="142" spans="1:97" ht="12.75" customHeight="1">
      <c r="V142" s="113"/>
      <c r="AH142" s="113"/>
      <c r="AK142" s="113"/>
      <c r="AN142" s="113"/>
      <c r="AW142" s="113"/>
      <c r="BI142" s="113"/>
      <c r="BO142" s="113"/>
      <c r="BU142" s="113"/>
      <c r="BX142" s="113"/>
      <c r="CP142" s="113"/>
      <c r="CS142" s="113"/>
    </row>
    <row r="143" spans="1:97" ht="12.75" customHeight="1">
      <c r="V143" s="113"/>
      <c r="AH143" s="113"/>
      <c r="AK143" s="113"/>
      <c r="AN143" s="113"/>
      <c r="AW143" s="113"/>
      <c r="BI143" s="113"/>
      <c r="BO143" s="113"/>
      <c r="BU143" s="113"/>
      <c r="BX143" s="113"/>
      <c r="CP143" s="113"/>
      <c r="CS143" s="113"/>
    </row>
    <row r="144" spans="1:97" ht="12.75" customHeight="1">
      <c r="V144" s="113"/>
      <c r="AH144" s="113"/>
      <c r="AK144" s="113"/>
      <c r="AN144" s="113"/>
      <c r="AW144" s="113"/>
      <c r="BI144" s="113"/>
      <c r="BO144" s="113"/>
      <c r="BU144" s="113"/>
      <c r="BX144" s="113"/>
      <c r="CP144" s="113"/>
      <c r="CS144" s="113"/>
    </row>
    <row r="145" spans="22:97" ht="12.75" customHeight="1">
      <c r="V145" s="113"/>
      <c r="AH145" s="113"/>
      <c r="AK145" s="113"/>
      <c r="AN145" s="113"/>
      <c r="AW145" s="113"/>
      <c r="BI145" s="113"/>
      <c r="BO145" s="113"/>
      <c r="BU145" s="113"/>
      <c r="BX145" s="113"/>
      <c r="CP145" s="113"/>
      <c r="CS145" s="113"/>
    </row>
    <row r="146" spans="22:97" ht="12.75" customHeight="1">
      <c r="V146" s="113"/>
      <c r="AH146" s="113"/>
      <c r="AK146" s="113"/>
      <c r="AN146" s="113"/>
      <c r="AW146" s="113"/>
      <c r="BI146" s="113"/>
      <c r="BO146" s="113"/>
      <c r="BU146" s="113"/>
      <c r="BX146" s="113"/>
      <c r="CP146" s="113"/>
      <c r="CS146" s="113"/>
    </row>
    <row r="147" spans="22:97" ht="12.75" customHeight="1">
      <c r="V147" s="113"/>
      <c r="AH147" s="113"/>
      <c r="AK147" s="113"/>
      <c r="AN147" s="113"/>
      <c r="AW147" s="113"/>
      <c r="BI147" s="113"/>
      <c r="BO147" s="113"/>
      <c r="BU147" s="113"/>
      <c r="BX147" s="113"/>
      <c r="CP147" s="113"/>
      <c r="CS147" s="113"/>
    </row>
    <row r="148" spans="22:97" ht="12.75" customHeight="1">
      <c r="V148" s="113"/>
      <c r="AH148" s="113"/>
      <c r="AK148" s="113"/>
      <c r="AN148" s="113"/>
      <c r="AW148" s="113"/>
      <c r="BI148" s="113"/>
      <c r="BO148" s="113"/>
      <c r="BU148" s="113"/>
      <c r="BX148" s="113"/>
      <c r="CP148" s="113"/>
      <c r="CS148" s="113"/>
    </row>
    <row r="149" spans="22:97" ht="12.75" customHeight="1">
      <c r="V149" s="113"/>
      <c r="AH149" s="113"/>
      <c r="AK149" s="113"/>
      <c r="AN149" s="113"/>
      <c r="AW149" s="113"/>
      <c r="BI149" s="113"/>
      <c r="BO149" s="113"/>
      <c r="BU149" s="113"/>
      <c r="BX149" s="113"/>
      <c r="CP149" s="113"/>
      <c r="CS149" s="113"/>
    </row>
    <row r="150" spans="22:97" ht="12.75" customHeight="1">
      <c r="V150" s="113"/>
      <c r="AH150" s="113"/>
      <c r="AK150" s="113"/>
      <c r="AN150" s="113"/>
      <c r="AW150" s="113"/>
      <c r="BI150" s="113"/>
      <c r="BO150" s="113"/>
      <c r="BU150" s="113"/>
      <c r="BX150" s="113"/>
      <c r="CP150" s="113"/>
      <c r="CS150" s="113"/>
    </row>
    <row r="151" spans="22:97" ht="12.75" customHeight="1">
      <c r="V151" s="113"/>
      <c r="AH151" s="113"/>
      <c r="AK151" s="113"/>
      <c r="AN151" s="113"/>
      <c r="AW151" s="113"/>
      <c r="BI151" s="113"/>
      <c r="BO151" s="113"/>
      <c r="BU151" s="113"/>
      <c r="BX151" s="113"/>
      <c r="CP151" s="113"/>
      <c r="CS151" s="113"/>
    </row>
    <row r="152" spans="22:97" ht="12.75" customHeight="1">
      <c r="V152" s="113"/>
      <c r="AH152" s="113"/>
      <c r="AK152" s="113"/>
      <c r="AN152" s="113"/>
      <c r="AW152" s="113"/>
      <c r="BI152" s="113"/>
      <c r="BO152" s="113"/>
      <c r="BU152" s="113"/>
      <c r="BX152" s="113"/>
      <c r="CP152" s="113"/>
      <c r="CS152" s="113"/>
    </row>
    <row r="153" spans="22:97" ht="12.75" customHeight="1">
      <c r="V153" s="113"/>
      <c r="AH153" s="113"/>
      <c r="AK153" s="113"/>
      <c r="AN153" s="113"/>
      <c r="AW153" s="113"/>
      <c r="BI153" s="113"/>
      <c r="BO153" s="113"/>
      <c r="BU153" s="113"/>
      <c r="BX153" s="113"/>
      <c r="CP153" s="113"/>
      <c r="CS153" s="113"/>
    </row>
    <row r="154" spans="22:97" ht="12.75" customHeight="1">
      <c r="V154" s="113"/>
      <c r="AH154" s="113"/>
      <c r="AK154" s="113"/>
      <c r="AN154" s="113"/>
      <c r="AW154" s="113"/>
      <c r="BI154" s="113"/>
      <c r="BO154" s="113"/>
      <c r="BU154" s="113"/>
      <c r="BX154" s="113"/>
      <c r="CP154" s="113"/>
      <c r="CS154" s="113"/>
    </row>
    <row r="155" spans="22:97" ht="12.75" customHeight="1">
      <c r="V155" s="113"/>
      <c r="AH155" s="113"/>
      <c r="AK155" s="113"/>
      <c r="AN155" s="113"/>
      <c r="AW155" s="113"/>
      <c r="BI155" s="113"/>
      <c r="BO155" s="113"/>
      <c r="BU155" s="113"/>
      <c r="BX155" s="113"/>
      <c r="CP155" s="113"/>
      <c r="CS155" s="113"/>
    </row>
    <row r="156" spans="22:97" ht="12.75" customHeight="1">
      <c r="V156" s="113"/>
      <c r="AH156" s="113"/>
      <c r="AK156" s="113"/>
      <c r="AN156" s="113"/>
      <c r="AW156" s="113"/>
      <c r="BI156" s="113"/>
      <c r="BO156" s="113"/>
      <c r="BU156" s="113"/>
      <c r="BX156" s="113"/>
      <c r="CP156" s="113"/>
      <c r="CS156" s="113"/>
    </row>
    <row r="157" spans="22:97" ht="12.75" customHeight="1">
      <c r="V157" s="113"/>
      <c r="AH157" s="113"/>
      <c r="AK157" s="113"/>
      <c r="AN157" s="113"/>
      <c r="AW157" s="113"/>
      <c r="BI157" s="113"/>
      <c r="BO157" s="113"/>
      <c r="BU157" s="113"/>
      <c r="BX157" s="113"/>
      <c r="CP157" s="113"/>
      <c r="CS157" s="113"/>
    </row>
    <row r="158" spans="22:97" ht="12.75" customHeight="1">
      <c r="V158" s="113"/>
      <c r="AH158" s="113"/>
      <c r="AK158" s="113"/>
      <c r="AN158" s="113"/>
      <c r="AW158" s="113"/>
      <c r="BI158" s="113"/>
      <c r="BO158" s="113"/>
      <c r="BU158" s="113"/>
      <c r="BX158" s="113"/>
      <c r="CP158" s="113"/>
      <c r="CS158" s="113"/>
    </row>
    <row r="159" spans="22:97" ht="12.75" customHeight="1">
      <c r="V159" s="113"/>
      <c r="AH159" s="113"/>
      <c r="AK159" s="113"/>
      <c r="AN159" s="113"/>
      <c r="AW159" s="113"/>
      <c r="BI159" s="113"/>
      <c r="BO159" s="113"/>
      <c r="BU159" s="113"/>
      <c r="BX159" s="113"/>
      <c r="CP159" s="113"/>
      <c r="CS159" s="113"/>
    </row>
    <row r="160" spans="22:97" ht="12.75" customHeight="1">
      <c r="V160" s="113"/>
      <c r="AH160" s="113"/>
      <c r="AK160" s="113"/>
      <c r="AN160" s="113"/>
      <c r="AW160" s="113"/>
      <c r="BI160" s="113"/>
      <c r="BO160" s="113"/>
      <c r="BU160" s="113"/>
      <c r="BX160" s="113"/>
      <c r="CP160" s="113"/>
      <c r="CS160" s="113"/>
    </row>
    <row r="161" spans="22:97" ht="12.75" customHeight="1">
      <c r="V161" s="113"/>
      <c r="AH161" s="113"/>
      <c r="AK161" s="113"/>
      <c r="AN161" s="113"/>
      <c r="AW161" s="113"/>
      <c r="BI161" s="113"/>
      <c r="BO161" s="113"/>
      <c r="BU161" s="113"/>
      <c r="BX161" s="113"/>
      <c r="CP161" s="113"/>
      <c r="CS161" s="113"/>
    </row>
    <row r="162" spans="22:97" ht="12.75" customHeight="1">
      <c r="V162" s="113"/>
      <c r="AH162" s="113"/>
      <c r="AK162" s="113"/>
      <c r="AN162" s="113"/>
      <c r="AW162" s="113"/>
      <c r="BI162" s="113"/>
      <c r="BO162" s="113"/>
      <c r="BU162" s="113"/>
      <c r="BX162" s="113"/>
      <c r="CP162" s="113"/>
      <c r="CS162" s="113"/>
    </row>
    <row r="163" spans="22:97" ht="12.75" customHeight="1">
      <c r="V163" s="113"/>
      <c r="AH163" s="113"/>
      <c r="AK163" s="113"/>
      <c r="AN163" s="113"/>
      <c r="AW163" s="113"/>
      <c r="BI163" s="113"/>
      <c r="BO163" s="113"/>
      <c r="BU163" s="113"/>
      <c r="BX163" s="113"/>
      <c r="CP163" s="113"/>
      <c r="CS163" s="113"/>
    </row>
    <row r="164" spans="22:97" ht="12.75" customHeight="1">
      <c r="V164" s="113"/>
      <c r="AH164" s="113"/>
      <c r="AK164" s="113"/>
      <c r="AN164" s="113"/>
      <c r="AW164" s="113"/>
      <c r="BI164" s="113"/>
      <c r="BO164" s="113"/>
      <c r="BU164" s="113"/>
      <c r="BX164" s="113"/>
      <c r="CP164" s="113"/>
      <c r="CS164" s="113"/>
    </row>
    <row r="165" spans="22:97" ht="12.75" customHeight="1">
      <c r="V165" s="113"/>
      <c r="AH165" s="113"/>
      <c r="AK165" s="113"/>
      <c r="AN165" s="113"/>
      <c r="AW165" s="113"/>
      <c r="BI165" s="113"/>
      <c r="BO165" s="113"/>
      <c r="BU165" s="113"/>
      <c r="BX165" s="113"/>
      <c r="CP165" s="113"/>
      <c r="CS165" s="113"/>
    </row>
    <row r="166" spans="22:97" ht="12.75" customHeight="1">
      <c r="V166" s="113"/>
      <c r="AH166" s="113"/>
      <c r="AK166" s="113"/>
      <c r="AN166" s="113"/>
      <c r="AW166" s="113"/>
      <c r="BI166" s="113"/>
      <c r="BO166" s="113"/>
      <c r="BU166" s="113"/>
      <c r="BX166" s="113"/>
      <c r="CP166" s="113"/>
      <c r="CS166" s="113"/>
    </row>
    <row r="167" spans="22:97" ht="12.75" customHeight="1">
      <c r="V167" s="113"/>
      <c r="AH167" s="113"/>
      <c r="AK167" s="113"/>
      <c r="AN167" s="113"/>
      <c r="AW167" s="113"/>
      <c r="BI167" s="113"/>
      <c r="BO167" s="113"/>
      <c r="BU167" s="113"/>
      <c r="BX167" s="113"/>
      <c r="CP167" s="113"/>
      <c r="CS167" s="113"/>
    </row>
    <row r="168" spans="22:97" ht="12.75" customHeight="1">
      <c r="V168" s="113"/>
      <c r="AH168" s="113"/>
      <c r="AK168" s="113"/>
      <c r="AN168" s="113"/>
      <c r="AW168" s="113"/>
      <c r="BI168" s="113"/>
      <c r="BO168" s="113"/>
      <c r="BU168" s="113"/>
      <c r="BX168" s="113"/>
      <c r="CP168" s="113"/>
      <c r="CS168" s="113"/>
    </row>
    <row r="169" spans="22:97" ht="12.75" customHeight="1">
      <c r="V169" s="113"/>
      <c r="AH169" s="113"/>
      <c r="AK169" s="113"/>
      <c r="AN169" s="113"/>
      <c r="AW169" s="113"/>
      <c r="BI169" s="113"/>
      <c r="BO169" s="113"/>
      <c r="BU169" s="113"/>
      <c r="BX169" s="113"/>
      <c r="CP169" s="113"/>
      <c r="CS169" s="113"/>
    </row>
    <row r="170" spans="22:97" ht="12.75" customHeight="1">
      <c r="V170" s="113"/>
      <c r="AH170" s="113"/>
      <c r="AK170" s="113"/>
      <c r="AN170" s="113"/>
      <c r="AW170" s="113"/>
      <c r="BI170" s="113"/>
      <c r="BO170" s="113"/>
      <c r="BU170" s="113"/>
      <c r="BX170" s="113"/>
      <c r="CP170" s="113"/>
      <c r="CS170" s="113"/>
    </row>
    <row r="171" spans="22:97" ht="12.75" customHeight="1">
      <c r="V171" s="113"/>
      <c r="AH171" s="113"/>
      <c r="AK171" s="113"/>
      <c r="AN171" s="113"/>
      <c r="AW171" s="113"/>
      <c r="BI171" s="113"/>
      <c r="BO171" s="113"/>
      <c r="BU171" s="113"/>
      <c r="BX171" s="113"/>
      <c r="CP171" s="113"/>
      <c r="CS171" s="113"/>
    </row>
    <row r="172" spans="22:97" ht="12.75" customHeight="1">
      <c r="V172" s="113"/>
      <c r="AH172" s="113"/>
      <c r="AK172" s="113"/>
      <c r="AN172" s="113"/>
      <c r="AW172" s="113"/>
      <c r="BI172" s="113"/>
      <c r="BO172" s="113"/>
      <c r="BU172" s="113"/>
      <c r="BX172" s="113"/>
      <c r="CP172" s="113"/>
      <c r="CS172" s="113"/>
    </row>
    <row r="173" spans="22:97" ht="12.75" customHeight="1">
      <c r="V173" s="113"/>
      <c r="AH173" s="113"/>
      <c r="AK173" s="113"/>
      <c r="AN173" s="113"/>
      <c r="AW173" s="113"/>
      <c r="BI173" s="113"/>
      <c r="BO173" s="113"/>
      <c r="BU173" s="113"/>
      <c r="BX173" s="113"/>
      <c r="CP173" s="113"/>
      <c r="CS173" s="113"/>
    </row>
    <row r="174" spans="22:97" ht="12.75" customHeight="1">
      <c r="V174" s="113"/>
      <c r="AH174" s="113"/>
      <c r="AK174" s="113"/>
      <c r="AN174" s="113"/>
      <c r="AW174" s="113"/>
      <c r="BI174" s="113"/>
      <c r="BO174" s="113"/>
      <c r="BU174" s="113"/>
      <c r="BX174" s="113"/>
      <c r="CP174" s="113"/>
      <c r="CS174" s="113"/>
    </row>
    <row r="175" spans="22:97" ht="12.75" customHeight="1">
      <c r="V175" s="113"/>
      <c r="AH175" s="113"/>
      <c r="AK175" s="113"/>
      <c r="AN175" s="113"/>
      <c r="AW175" s="113"/>
      <c r="BI175" s="113"/>
      <c r="BO175" s="113"/>
      <c r="BU175" s="113"/>
      <c r="BX175" s="113"/>
      <c r="CP175" s="113"/>
      <c r="CS175" s="113"/>
    </row>
    <row r="176" spans="22:97" ht="12.75" customHeight="1">
      <c r="V176" s="113"/>
      <c r="AH176" s="113"/>
      <c r="AK176" s="113"/>
      <c r="AN176" s="113"/>
      <c r="AW176" s="113"/>
      <c r="BI176" s="113"/>
      <c r="BO176" s="113"/>
      <c r="BU176" s="113"/>
      <c r="BX176" s="113"/>
      <c r="CP176" s="113"/>
      <c r="CS176" s="113"/>
    </row>
    <row r="177" spans="22:97" ht="12.75" customHeight="1">
      <c r="V177" s="113"/>
      <c r="AH177" s="113"/>
      <c r="AK177" s="113"/>
      <c r="AN177" s="113"/>
      <c r="AW177" s="113"/>
      <c r="BI177" s="113"/>
      <c r="BO177" s="113"/>
      <c r="BU177" s="113"/>
      <c r="BX177" s="113"/>
      <c r="CP177" s="113"/>
      <c r="CS177" s="113"/>
    </row>
    <row r="178" spans="22:97" ht="12.75" customHeight="1">
      <c r="V178" s="113"/>
      <c r="AH178" s="113"/>
      <c r="AK178" s="113"/>
      <c r="AN178" s="113"/>
      <c r="AW178" s="113"/>
      <c r="BI178" s="113"/>
      <c r="BO178" s="113"/>
      <c r="BU178" s="113"/>
      <c r="BX178" s="113"/>
      <c r="CP178" s="113"/>
      <c r="CS178" s="113"/>
    </row>
    <row r="179" spans="22:97" ht="12.75" customHeight="1">
      <c r="V179" s="113"/>
      <c r="AH179" s="113"/>
      <c r="AK179" s="113"/>
      <c r="AN179" s="113"/>
      <c r="AW179" s="113"/>
      <c r="BI179" s="113"/>
      <c r="BO179" s="113"/>
      <c r="BU179" s="113"/>
      <c r="BX179" s="113"/>
      <c r="CP179" s="113"/>
      <c r="CS179" s="113"/>
    </row>
    <row r="180" spans="22:97" ht="12.75" customHeight="1">
      <c r="V180" s="113"/>
      <c r="AH180" s="113"/>
      <c r="AK180" s="113"/>
      <c r="AN180" s="113"/>
      <c r="AW180" s="113"/>
      <c r="BI180" s="113"/>
      <c r="BO180" s="113"/>
      <c r="BU180" s="113"/>
      <c r="BX180" s="113"/>
      <c r="CP180" s="113"/>
      <c r="CS180" s="113"/>
    </row>
  </sheetData>
  <mergeCells count="38">
    <mergeCell ref="BD4:BF4"/>
    <mergeCell ref="BA4:BC4"/>
    <mergeCell ref="AU4:AW4"/>
    <mergeCell ref="AR4:AT4"/>
    <mergeCell ref="AO4:AQ4"/>
    <mergeCell ref="AX4:AZ4"/>
    <mergeCell ref="BS4:BU4"/>
    <mergeCell ref="BP4:BR4"/>
    <mergeCell ref="BM4:BO4"/>
    <mergeCell ref="BJ4:BL4"/>
    <mergeCell ref="BG4:BI4"/>
    <mergeCell ref="CH4:CJ4"/>
    <mergeCell ref="CE4:CG4"/>
    <mergeCell ref="CB4:CD4"/>
    <mergeCell ref="BY4:CA4"/>
    <mergeCell ref="BV4:BX4"/>
    <mergeCell ref="CQ4:CS4"/>
    <mergeCell ref="G4:G5"/>
    <mergeCell ref="A4:A5"/>
    <mergeCell ref="B4:B5"/>
    <mergeCell ref="C4:C5"/>
    <mergeCell ref="AL4:AN4"/>
    <mergeCell ref="AI4:AK4"/>
    <mergeCell ref="AF4:AH4"/>
    <mergeCell ref="AC4:AE4"/>
    <mergeCell ref="Z4:AB4"/>
    <mergeCell ref="W4:Y4"/>
    <mergeCell ref="T4:V4"/>
    <mergeCell ref="K4:M4"/>
    <mergeCell ref="H4:J4"/>
    <mergeCell ref="CN4:CP4"/>
    <mergeCell ref="CK4:CM4"/>
    <mergeCell ref="D4:D5"/>
    <mergeCell ref="E4:E5"/>
    <mergeCell ref="A6:D6"/>
    <mergeCell ref="F4:F5"/>
    <mergeCell ref="Q4:S4"/>
    <mergeCell ref="N4:P4"/>
  </mergeCells>
  <pageMargins left="0.70866141732283472" right="0.70866141732283472" top="0.78740157480314965" bottom="0.78740157480314965" header="0.31496062992125984" footer="0.31496062992125984"/>
  <pageSetup paperSize="9" scale="66" fitToWidth="2" fitToHeight="2" pageOrder="overThenDown" orientation="portrait" r:id="rId1"/>
  <rowBreaks count="1" manualBreakCount="1">
    <brk id="53" max="6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0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3"/>
  <cols>
    <col min="1" max="1" width="7.77734375" style="14" bestFit="1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13" customWidth="1"/>
    <col min="20" max="22" width="5.6640625" style="112" hidden="1" customWidth="1"/>
    <col min="23" max="31" width="5.6640625" style="113" customWidth="1"/>
    <col min="32" max="40" width="5.6640625" style="112" hidden="1" customWidth="1"/>
    <col min="41" max="43" width="5.6640625" style="113" hidden="1" customWidth="1"/>
    <col min="44" max="46" width="5.6640625" style="113" customWidth="1"/>
    <col min="47" max="49" width="5.6640625" style="112" hidden="1" customWidth="1"/>
    <col min="50" max="58" width="5.6640625" style="113" customWidth="1"/>
    <col min="59" max="61" width="5.6640625" style="112" hidden="1" customWidth="1"/>
    <col min="62" max="64" width="5.6640625" style="113" customWidth="1"/>
    <col min="65" max="67" width="5.6640625" style="112" hidden="1" customWidth="1"/>
    <col min="68" max="70" width="5.6640625" style="113" customWidth="1"/>
    <col min="71" max="76" width="5.6640625" style="112" hidden="1" customWidth="1"/>
    <col min="77" max="91" width="5.6640625" style="113" hidden="1" customWidth="1"/>
    <col min="92" max="92" width="5.6640625" style="113" customWidth="1"/>
    <col min="93" max="97" width="5.6640625" style="112" customWidth="1"/>
    <col min="98" max="16384" width="11" style="14"/>
  </cols>
  <sheetData>
    <row r="1" spans="1:98" ht="13.6">
      <c r="A1" s="13" t="s">
        <v>0</v>
      </c>
      <c r="B1" s="13"/>
      <c r="C1" s="13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</row>
    <row r="2" spans="1:98" ht="13.6">
      <c r="A2" s="13" t="s">
        <v>260</v>
      </c>
      <c r="B2" s="13"/>
      <c r="C2" s="1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</row>
    <row r="3" spans="1:98" ht="3.75" customHeight="1">
      <c r="A3" s="16"/>
      <c r="B3" s="16"/>
      <c r="C3" s="16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8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12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248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8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123</v>
      </c>
      <c r="I6" s="2">
        <v>916</v>
      </c>
      <c r="J6" s="2">
        <f>SUM(H6:I6)</f>
        <v>1039</v>
      </c>
      <c r="K6" s="2">
        <v>81</v>
      </c>
      <c r="L6" s="2">
        <v>522</v>
      </c>
      <c r="M6" s="2">
        <f>SUM(K6:L6)</f>
        <v>603</v>
      </c>
      <c r="N6" s="2">
        <v>199</v>
      </c>
      <c r="O6" s="2">
        <v>853</v>
      </c>
      <c r="P6" s="2">
        <f>SUM(N6:O6)</f>
        <v>1052</v>
      </c>
      <c r="Q6" s="2">
        <v>14</v>
      </c>
      <c r="R6" s="2">
        <v>195</v>
      </c>
      <c r="S6" s="2">
        <f>SUM(Q6:R6)</f>
        <v>209</v>
      </c>
      <c r="T6" s="2" t="s">
        <v>35</v>
      </c>
      <c r="U6" s="2" t="s">
        <v>35</v>
      </c>
      <c r="V6" s="2">
        <f>SUM(T6:U6)</f>
        <v>0</v>
      </c>
      <c r="W6" s="2">
        <v>54</v>
      </c>
      <c r="X6" s="2">
        <v>223</v>
      </c>
      <c r="Y6" s="2">
        <f>SUM(W6:X6)</f>
        <v>277</v>
      </c>
      <c r="Z6" s="2">
        <v>29</v>
      </c>
      <c r="AA6" s="2">
        <v>92</v>
      </c>
      <c r="AB6" s="2">
        <f>SUM(Z6:AA6)</f>
        <v>121</v>
      </c>
      <c r="AC6" s="2">
        <v>20</v>
      </c>
      <c r="AD6" s="2">
        <v>101</v>
      </c>
      <c r="AE6" s="2">
        <f>SUM(AC6:AD6)</f>
        <v>121</v>
      </c>
      <c r="AF6" s="2" t="s">
        <v>35</v>
      </c>
      <c r="AG6" s="2" t="s">
        <v>35</v>
      </c>
      <c r="AH6" s="2">
        <f>SUM(AF6:AG6)</f>
        <v>0</v>
      </c>
      <c r="AI6" s="2" t="s">
        <v>35</v>
      </c>
      <c r="AJ6" s="2" t="s">
        <v>35</v>
      </c>
      <c r="AK6" s="2">
        <f>SUM(AI6:AJ6)</f>
        <v>0</v>
      </c>
      <c r="AL6" s="2" t="s">
        <v>35</v>
      </c>
      <c r="AM6" s="2" t="s">
        <v>35</v>
      </c>
      <c r="AN6" s="2">
        <f>SUM(AL6:AM6)</f>
        <v>0</v>
      </c>
      <c r="AO6" s="2" t="s">
        <v>35</v>
      </c>
      <c r="AP6" s="2" t="s">
        <v>35</v>
      </c>
      <c r="AQ6" s="2">
        <f>SUM(AO6:AP6)</f>
        <v>0</v>
      </c>
      <c r="AR6" s="2">
        <v>33</v>
      </c>
      <c r="AS6" s="2">
        <v>91</v>
      </c>
      <c r="AT6" s="2">
        <f>SUM(AR6:AS6)</f>
        <v>124</v>
      </c>
      <c r="AU6" s="2" t="s">
        <v>35</v>
      </c>
      <c r="AV6" s="2" t="s">
        <v>35</v>
      </c>
      <c r="AW6" s="2">
        <f>SUM(AU6:AV6)</f>
        <v>0</v>
      </c>
      <c r="AX6" s="2">
        <v>21</v>
      </c>
      <c r="AY6" s="2">
        <v>29</v>
      </c>
      <c r="AZ6" s="2">
        <f>SUM(AX6:AY6)</f>
        <v>50</v>
      </c>
      <c r="BA6" s="2">
        <v>10</v>
      </c>
      <c r="BB6" s="2">
        <v>32</v>
      </c>
      <c r="BC6" s="2">
        <f>SUM(BA6:BB6)</f>
        <v>42</v>
      </c>
      <c r="BD6" s="2" t="s">
        <v>35</v>
      </c>
      <c r="BE6" s="2">
        <v>1</v>
      </c>
      <c r="BF6" s="2">
        <f>SUM(BD6:BE6)</f>
        <v>1</v>
      </c>
      <c r="BG6" s="2" t="s">
        <v>35</v>
      </c>
      <c r="BH6" s="2" t="s">
        <v>35</v>
      </c>
      <c r="BI6" s="2">
        <f>SUM(BG6:BH6)</f>
        <v>0</v>
      </c>
      <c r="BJ6" s="2">
        <v>1</v>
      </c>
      <c r="BK6" s="2">
        <v>19</v>
      </c>
      <c r="BL6" s="2">
        <f>SUM(BJ6:BK6)</f>
        <v>20</v>
      </c>
      <c r="BM6" s="2" t="s">
        <v>35</v>
      </c>
      <c r="BN6" s="2" t="s">
        <v>35</v>
      </c>
      <c r="BO6" s="2">
        <f>SUM(BM6:BN6)</f>
        <v>0</v>
      </c>
      <c r="BP6" s="2">
        <v>1</v>
      </c>
      <c r="BQ6" s="2">
        <v>1</v>
      </c>
      <c r="BR6" s="2">
        <f>SUM(BP6:BQ6)</f>
        <v>2</v>
      </c>
      <c r="BS6" s="2" t="s">
        <v>35</v>
      </c>
      <c r="BT6" s="2" t="s">
        <v>35</v>
      </c>
      <c r="BU6" s="2">
        <f>SUM(BS6:BT6)</f>
        <v>0</v>
      </c>
      <c r="BV6" s="2" t="s">
        <v>35</v>
      </c>
      <c r="BW6" s="2" t="s">
        <v>35</v>
      </c>
      <c r="BX6" s="2">
        <f>SUM(BV6:BW6)</f>
        <v>0</v>
      </c>
      <c r="BY6" s="2" t="s">
        <v>35</v>
      </c>
      <c r="BZ6" s="2" t="s">
        <v>35</v>
      </c>
      <c r="CA6" s="2">
        <f>SUM(BY6:BZ6)</f>
        <v>0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37</v>
      </c>
      <c r="CO6" s="2">
        <v>158</v>
      </c>
      <c r="CP6" s="2">
        <f>SUM(CN6:CO6)</f>
        <v>195</v>
      </c>
      <c r="CQ6" s="2">
        <v>623</v>
      </c>
      <c r="CR6" s="2">
        <v>3233</v>
      </c>
      <c r="CS6" s="2">
        <f>SUM(CQ6:CR6)</f>
        <v>3856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</row>
    <row r="8" spans="1:98" s="155" customFormat="1" ht="3.75" customHeight="1">
      <c r="A8" s="185"/>
      <c r="B8" s="186"/>
      <c r="C8" s="186"/>
      <c r="D8" s="186"/>
      <c r="G8" s="18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17"/>
      <c r="CP8" s="6"/>
      <c r="CQ8" s="17"/>
      <c r="CR8" s="17"/>
      <c r="CS8" s="6"/>
    </row>
    <row r="9" spans="1:98" s="17" customFormat="1" ht="12.75" customHeight="1">
      <c r="A9" s="45">
        <v>1</v>
      </c>
      <c r="B9" s="26" t="s">
        <v>201</v>
      </c>
      <c r="C9" s="30">
        <v>261</v>
      </c>
      <c r="D9" s="26" t="s">
        <v>34</v>
      </c>
      <c r="E9" s="27">
        <v>367940</v>
      </c>
      <c r="F9" s="27">
        <v>4</v>
      </c>
      <c r="G9" s="6" t="s">
        <v>272</v>
      </c>
      <c r="H9" s="113">
        <v>5</v>
      </c>
      <c r="I9" s="113">
        <v>31</v>
      </c>
      <c r="J9" s="113">
        <f>IF(OR(ISNUMBER(I9),ISNUMBER(H9)),SUM(H9:I9),"0")</f>
        <v>36</v>
      </c>
      <c r="K9" s="113">
        <v>2</v>
      </c>
      <c r="L9" s="113">
        <v>17</v>
      </c>
      <c r="M9" s="113">
        <f>IF(OR(ISNUMBER(L9),ISNUMBER(K9)),SUM(K9:L9),"0")</f>
        <v>19</v>
      </c>
      <c r="N9" s="113">
        <v>11</v>
      </c>
      <c r="O9" s="113">
        <v>31</v>
      </c>
      <c r="P9" s="113">
        <f>IF(OR(ISNUMBER(O9),ISNUMBER(N9)),SUM(N9:O9),"0")</f>
        <v>42</v>
      </c>
      <c r="Q9" s="113" t="s">
        <v>35</v>
      </c>
      <c r="R9" s="113">
        <v>7</v>
      </c>
      <c r="S9" s="113">
        <f>IF(OR(ISNUMBER(R9),ISNUMBER(Q9)),SUM(Q9:R9),"0")</f>
        <v>7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>
        <v>2</v>
      </c>
      <c r="AA9" s="113">
        <v>7</v>
      </c>
      <c r="AB9" s="113">
        <f>IF(OR(ISNUMBER(AA9),ISNUMBER(Z9)),SUM(Z9:AA9),"0")</f>
        <v>9</v>
      </c>
      <c r="AC9" s="113">
        <v>2</v>
      </c>
      <c r="AD9" s="113">
        <v>4</v>
      </c>
      <c r="AE9" s="113">
        <f>IF(OR(ISNUMBER(AD9),ISNUMBER(AC9)),SUM(AC9:AD9),"0")</f>
        <v>6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 t="s">
        <v>35</v>
      </c>
      <c r="AM9" s="113" t="s">
        <v>35</v>
      </c>
      <c r="AN9" s="113" t="str">
        <f>IF(OR(ISNUMBER(AM9),ISNUMBER(AL9)),SUM(AL9:AM9),"0")</f>
        <v>0</v>
      </c>
      <c r="AO9" s="113" t="s">
        <v>35</v>
      </c>
      <c r="AP9" s="113" t="s">
        <v>35</v>
      </c>
      <c r="AQ9" s="113" t="str">
        <f>IF(OR(ISNUMBER(AP9),ISNUMBER(AO9)),SUM(AO9:AP9),"0")</f>
        <v>0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>
        <v>1</v>
      </c>
      <c r="AY9" s="113">
        <v>3</v>
      </c>
      <c r="AZ9" s="113">
        <f>IF(OR(ISNUMBER(AY9),ISNUMBER(AX9)),SUM(AX9:AY9),"0")</f>
        <v>4</v>
      </c>
      <c r="BA9" s="113" t="s">
        <v>35</v>
      </c>
      <c r="BB9" s="113" t="s">
        <v>35</v>
      </c>
      <c r="BC9" s="113" t="str">
        <f>IF(OR(ISNUMBER(BB9),ISNUMBER(BA9)),SUM(BA9:BB9),"0")</f>
        <v>0</v>
      </c>
      <c r="BD9" s="113" t="s">
        <v>35</v>
      </c>
      <c r="BE9" s="113" t="s">
        <v>35</v>
      </c>
      <c r="BF9" s="113" t="str">
        <f>IF(OR(ISNUMBER(BE9),ISNUMBER(BD9)),SUM(BD9:BE9),"0")</f>
        <v>0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>
        <v>2</v>
      </c>
      <c r="BL9" s="113">
        <f>IF(OR(ISNUMBER(BK9),ISNUMBER(BJ9)),SUM(BJ9:BK9),"0")</f>
        <v>2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 t="s">
        <v>35</v>
      </c>
      <c r="BR9" s="113" t="str">
        <f>IF(OR(ISNUMBER(BQ9),ISNUMBER(BP9)),SUM(BP9:BQ9),"0")</f>
        <v>0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 t="s">
        <v>35</v>
      </c>
      <c r="CO9" s="113" t="s">
        <v>35</v>
      </c>
      <c r="CP9" s="113" t="str">
        <f>IF(OR(ISNUMBER(CO9),ISNUMBER(CN9)),SUM(CN9:CO9),"0")</f>
        <v>0</v>
      </c>
      <c r="CQ9" s="113">
        <v>23</v>
      </c>
      <c r="CR9" s="113">
        <v>102</v>
      </c>
      <c r="CS9" s="113">
        <f>IF(OR(ISNUMBER(CR9),ISNUMBER(CQ9)),SUM(CQ9:CR9),"0")</f>
        <v>125</v>
      </c>
    </row>
    <row r="10" spans="1:98" s="17" customFormat="1" ht="12.75" customHeight="1">
      <c r="A10" s="45">
        <v>2</v>
      </c>
      <c r="B10" s="26" t="s">
        <v>202</v>
      </c>
      <c r="C10" s="30">
        <v>351</v>
      </c>
      <c r="D10" s="26" t="s">
        <v>36</v>
      </c>
      <c r="E10" s="27">
        <v>145740</v>
      </c>
      <c r="F10" s="27">
        <v>4</v>
      </c>
      <c r="G10" s="6" t="s">
        <v>272</v>
      </c>
      <c r="H10" s="113">
        <v>5</v>
      </c>
      <c r="I10" s="113">
        <v>12</v>
      </c>
      <c r="J10" s="113">
        <f t="shared" ref="J10:J73" si="0">IF(OR(ISNUMBER(I10),ISNUMBER(H10)),SUM(H10:I10),"0")</f>
        <v>17</v>
      </c>
      <c r="K10" s="113" t="s">
        <v>35</v>
      </c>
      <c r="L10" s="113">
        <v>5</v>
      </c>
      <c r="M10" s="113">
        <f t="shared" ref="M10:M73" si="1">IF(OR(ISNUMBER(L10),ISNUMBER(K10)),SUM(K10:L10),"0")</f>
        <v>5</v>
      </c>
      <c r="N10" s="113">
        <v>7</v>
      </c>
      <c r="O10" s="113">
        <v>20</v>
      </c>
      <c r="P10" s="113">
        <f t="shared" ref="P10:P73" si="2">IF(OR(ISNUMBER(O10),ISNUMBER(N10)),SUM(N10:O10),"0")</f>
        <v>27</v>
      </c>
      <c r="Q10" s="113">
        <v>1</v>
      </c>
      <c r="R10" s="113">
        <v>8</v>
      </c>
      <c r="S10" s="113">
        <f t="shared" ref="S10:S73" si="3">IF(OR(ISNUMBER(R10),ISNUMBER(Q10)),SUM(Q10:R10),"0")</f>
        <v>9</v>
      </c>
      <c r="T10" s="113" t="s">
        <v>35</v>
      </c>
      <c r="U10" s="113" t="s">
        <v>35</v>
      </c>
      <c r="V10" s="113" t="str">
        <f t="shared" ref="V10:V73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5">IF(OR(ISNUMBER(X10),ISNUMBER(W10)),SUM(W10:X10),"0")</f>
        <v>0</v>
      </c>
      <c r="Z10" s="113" t="s">
        <v>35</v>
      </c>
      <c r="AA10" s="113">
        <v>4</v>
      </c>
      <c r="AB10" s="113">
        <f t="shared" ref="AB10:AB73" si="6">IF(OR(ISNUMBER(AA10),ISNUMBER(Z10)),SUM(Z10:AA10),"0")</f>
        <v>4</v>
      </c>
      <c r="AC10" s="113">
        <v>1</v>
      </c>
      <c r="AD10" s="113">
        <v>3</v>
      </c>
      <c r="AE10" s="113">
        <f t="shared" ref="AE10:AE73" si="7">IF(OR(ISNUMBER(AD10),ISNUMBER(AC10)),SUM(AC10:AD10),"0")</f>
        <v>4</v>
      </c>
      <c r="AF10" s="113" t="s">
        <v>35</v>
      </c>
      <c r="AG10" s="113" t="s">
        <v>35</v>
      </c>
      <c r="AH10" s="113" t="str">
        <f t="shared" ref="AH10:AH73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9">IF(OR(ISNUMBER(AJ10),ISNUMBER(AI10)),SUM(AI10:AJ10),"0")</f>
        <v>0</v>
      </c>
      <c r="AL10" s="113" t="s">
        <v>35</v>
      </c>
      <c r="AM10" s="113" t="s">
        <v>35</v>
      </c>
      <c r="AN10" s="113" t="str">
        <f t="shared" ref="AN10:AN73" si="10">IF(OR(ISNUMBER(AM10),ISNUMBER(AL10)),SUM(AL10:AM10),"0")</f>
        <v>0</v>
      </c>
      <c r="AO10" s="113" t="s">
        <v>35</v>
      </c>
      <c r="AP10" s="113" t="s">
        <v>35</v>
      </c>
      <c r="AQ10" s="113" t="str">
        <f t="shared" ref="AQ10:AQ73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13">IF(OR(ISNUMBER(AV10),ISNUMBER(AU10)),SUM(AU10:AV10),"0")</f>
        <v>0</v>
      </c>
      <c r="AX10" s="113">
        <v>2</v>
      </c>
      <c r="AY10" s="113">
        <v>1</v>
      </c>
      <c r="AZ10" s="113">
        <f t="shared" ref="AZ10:AZ73" si="14">IF(OR(ISNUMBER(AY10),ISNUMBER(AX10)),SUM(AX10:AY10),"0")</f>
        <v>3</v>
      </c>
      <c r="BA10" s="113" t="s">
        <v>35</v>
      </c>
      <c r="BB10" s="113">
        <v>2</v>
      </c>
      <c r="BC10" s="113">
        <f t="shared" ref="BC10:BC73" si="15">IF(OR(ISNUMBER(BB10),ISNUMBER(BA10)),SUM(BA10:BB10),"0")</f>
        <v>2</v>
      </c>
      <c r="BD10" s="113" t="s">
        <v>35</v>
      </c>
      <c r="BE10" s="113" t="s">
        <v>35</v>
      </c>
      <c r="BF10" s="113" t="str">
        <f t="shared" ref="BF10:BF73" si="16">IF(OR(ISNUMBER(BE10),ISNUMBER(BD10)),SUM(BD10:BE10),"0")</f>
        <v>0</v>
      </c>
      <c r="BG10" s="113" t="s">
        <v>35</v>
      </c>
      <c r="BH10" s="113" t="s">
        <v>35</v>
      </c>
      <c r="BI10" s="113" t="str">
        <f t="shared" ref="BI10:BI73" si="17">IF(OR(ISNUMBER(BH10),ISNUMBER(BG10)),SUM(BG10:BH10),"0")</f>
        <v>0</v>
      </c>
      <c r="BJ10" s="113" t="s">
        <v>35</v>
      </c>
      <c r="BK10" s="113">
        <v>3</v>
      </c>
      <c r="BL10" s="113">
        <f t="shared" ref="BL10:BL73" si="18">IF(OR(ISNUMBER(BK10),ISNUMBER(BJ10)),SUM(BJ10:BK10),"0")</f>
        <v>3</v>
      </c>
      <c r="BM10" s="113" t="s">
        <v>35</v>
      </c>
      <c r="BN10" s="113" t="s">
        <v>35</v>
      </c>
      <c r="BO10" s="113" t="str">
        <f t="shared" ref="BO10:BO73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0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3" si="21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3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27">IF(OR(ISNUMBER(CL10),ISNUMBER(CK10)),SUM(CK10:CL10),"0")</f>
        <v>0</v>
      </c>
      <c r="CN10" s="113">
        <v>1</v>
      </c>
      <c r="CO10" s="113">
        <v>5</v>
      </c>
      <c r="CP10" s="113">
        <f t="shared" ref="CP10:CP73" si="28">IF(OR(ISNUMBER(CO10),ISNUMBER(CN10)),SUM(CN10:CO10),"0")</f>
        <v>6</v>
      </c>
      <c r="CQ10" s="113">
        <v>17</v>
      </c>
      <c r="CR10" s="113">
        <v>63</v>
      </c>
      <c r="CS10" s="113">
        <f t="shared" ref="CS10:CS73" si="29">IF(OR(ISNUMBER(CR10),ISNUMBER(CQ10)),SUM(CQ10:CR10),"0")</f>
        <v>80</v>
      </c>
    </row>
    <row r="11" spans="1:98" s="17" customFormat="1" ht="12.75" customHeight="1">
      <c r="A11" s="45">
        <v>12</v>
      </c>
      <c r="B11" s="26" t="s">
        <v>203</v>
      </c>
      <c r="C11" s="30">
        <v>2701</v>
      </c>
      <c r="D11" s="26" t="s">
        <v>37</v>
      </c>
      <c r="E11" s="27">
        <v>181790</v>
      </c>
      <c r="F11" s="27">
        <v>4</v>
      </c>
      <c r="G11" s="6" t="s">
        <v>272</v>
      </c>
      <c r="H11" s="113">
        <v>3</v>
      </c>
      <c r="I11" s="113">
        <v>20</v>
      </c>
      <c r="J11" s="113">
        <f t="shared" si="0"/>
        <v>23</v>
      </c>
      <c r="K11" s="113">
        <v>2</v>
      </c>
      <c r="L11" s="113">
        <v>16</v>
      </c>
      <c r="M11" s="113">
        <f t="shared" si="1"/>
        <v>18</v>
      </c>
      <c r="N11" s="113">
        <v>5</v>
      </c>
      <c r="O11" s="113">
        <v>17</v>
      </c>
      <c r="P11" s="113">
        <f t="shared" si="2"/>
        <v>22</v>
      </c>
      <c r="Q11" s="113" t="s">
        <v>35</v>
      </c>
      <c r="R11" s="113" t="s">
        <v>35</v>
      </c>
      <c r="S11" s="113" t="str">
        <f t="shared" si="3"/>
        <v>0</v>
      </c>
      <c r="T11" s="113" t="s">
        <v>35</v>
      </c>
      <c r="U11" s="113" t="s">
        <v>35</v>
      </c>
      <c r="V11" s="113" t="str">
        <f t="shared" si="4"/>
        <v>0</v>
      </c>
      <c r="W11" s="113">
        <v>2</v>
      </c>
      <c r="X11" s="113">
        <v>16</v>
      </c>
      <c r="Y11" s="113">
        <f t="shared" si="5"/>
        <v>18</v>
      </c>
      <c r="Z11" s="113">
        <v>1</v>
      </c>
      <c r="AA11" s="113">
        <v>3</v>
      </c>
      <c r="AB11" s="113">
        <f t="shared" si="6"/>
        <v>4</v>
      </c>
      <c r="AC11" s="113">
        <v>1</v>
      </c>
      <c r="AD11" s="113">
        <v>6</v>
      </c>
      <c r="AE11" s="113">
        <f t="shared" si="7"/>
        <v>7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 t="s">
        <v>35</v>
      </c>
      <c r="AM11" s="113" t="s">
        <v>35</v>
      </c>
      <c r="AN11" s="113" t="str">
        <f t="shared" si="10"/>
        <v>0</v>
      </c>
      <c r="AO11" s="113" t="s">
        <v>35</v>
      </c>
      <c r="AP11" s="113" t="s">
        <v>35</v>
      </c>
      <c r="AQ11" s="113" t="str">
        <f t="shared" si="11"/>
        <v>0</v>
      </c>
      <c r="AR11" s="113" t="s">
        <v>35</v>
      </c>
      <c r="AS11" s="113">
        <v>6</v>
      </c>
      <c r="AT11" s="113">
        <f t="shared" si="12"/>
        <v>6</v>
      </c>
      <c r="AU11" s="113" t="s">
        <v>35</v>
      </c>
      <c r="AV11" s="113" t="s">
        <v>35</v>
      </c>
      <c r="AW11" s="113" t="str">
        <f t="shared" si="13"/>
        <v>0</v>
      </c>
      <c r="AX11" s="113">
        <v>6</v>
      </c>
      <c r="AY11" s="113">
        <v>7</v>
      </c>
      <c r="AZ11" s="113">
        <f t="shared" si="14"/>
        <v>13</v>
      </c>
      <c r="BA11" s="113" t="s">
        <v>35</v>
      </c>
      <c r="BB11" s="113" t="s">
        <v>35</v>
      </c>
      <c r="BC11" s="113" t="str">
        <f t="shared" si="15"/>
        <v>0</v>
      </c>
      <c r="BD11" s="113" t="s">
        <v>35</v>
      </c>
      <c r="BE11" s="113" t="s">
        <v>35</v>
      </c>
      <c r="BF11" s="113" t="str">
        <f t="shared" si="16"/>
        <v>0</v>
      </c>
      <c r="BG11" s="113" t="s">
        <v>35</v>
      </c>
      <c r="BH11" s="113" t="s">
        <v>35</v>
      </c>
      <c r="BI11" s="113" t="str">
        <f t="shared" si="17"/>
        <v>0</v>
      </c>
      <c r="BJ11" s="113" t="s">
        <v>35</v>
      </c>
      <c r="BK11" s="113">
        <v>4</v>
      </c>
      <c r="BL11" s="113">
        <f t="shared" si="18"/>
        <v>4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 t="s">
        <v>35</v>
      </c>
      <c r="BU11" s="113" t="str">
        <f t="shared" si="21"/>
        <v>0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2</v>
      </c>
      <c r="CO11" s="113">
        <v>13</v>
      </c>
      <c r="CP11" s="113">
        <f t="shared" si="28"/>
        <v>15</v>
      </c>
      <c r="CQ11" s="113">
        <v>22</v>
      </c>
      <c r="CR11" s="113">
        <v>108</v>
      </c>
      <c r="CS11" s="113">
        <f t="shared" si="29"/>
        <v>130</v>
      </c>
    </row>
    <row r="12" spans="1:98" s="17" customFormat="1" ht="12.75" customHeight="1">
      <c r="A12" s="45">
        <v>22</v>
      </c>
      <c r="B12" s="26" t="s">
        <v>204</v>
      </c>
      <c r="C12" s="30">
        <v>5586</v>
      </c>
      <c r="D12" s="26" t="s">
        <v>38</v>
      </c>
      <c r="E12" s="27">
        <v>128020</v>
      </c>
      <c r="F12" s="27">
        <v>4</v>
      </c>
      <c r="G12" s="6" t="s">
        <v>272</v>
      </c>
      <c r="H12" s="113">
        <v>4</v>
      </c>
      <c r="I12" s="113">
        <v>23</v>
      </c>
      <c r="J12" s="113">
        <f t="shared" si="0"/>
        <v>27</v>
      </c>
      <c r="K12" s="113">
        <v>1</v>
      </c>
      <c r="L12" s="113">
        <v>8</v>
      </c>
      <c r="M12" s="113">
        <f t="shared" si="1"/>
        <v>9</v>
      </c>
      <c r="N12" s="113">
        <v>5</v>
      </c>
      <c r="O12" s="113">
        <v>26</v>
      </c>
      <c r="P12" s="113">
        <f t="shared" si="2"/>
        <v>31</v>
      </c>
      <c r="Q12" s="113" t="s">
        <v>35</v>
      </c>
      <c r="R12" s="113" t="s">
        <v>35</v>
      </c>
      <c r="S12" s="113" t="str">
        <f t="shared" si="3"/>
        <v>0</v>
      </c>
      <c r="T12" s="113" t="s">
        <v>35</v>
      </c>
      <c r="U12" s="113" t="s">
        <v>35</v>
      </c>
      <c r="V12" s="113" t="str">
        <f t="shared" si="4"/>
        <v>0</v>
      </c>
      <c r="W12" s="113">
        <v>5</v>
      </c>
      <c r="X12" s="113">
        <v>12</v>
      </c>
      <c r="Y12" s="113">
        <f t="shared" si="5"/>
        <v>17</v>
      </c>
      <c r="Z12" s="113" t="s">
        <v>35</v>
      </c>
      <c r="AA12" s="113" t="s">
        <v>35</v>
      </c>
      <c r="AB12" s="113" t="str">
        <f t="shared" si="6"/>
        <v>0</v>
      </c>
      <c r="AC12" s="113" t="s">
        <v>35</v>
      </c>
      <c r="AD12" s="113" t="s">
        <v>35</v>
      </c>
      <c r="AE12" s="113" t="str">
        <f t="shared" si="7"/>
        <v>0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 t="s">
        <v>35</v>
      </c>
      <c r="AM12" s="113" t="s">
        <v>35</v>
      </c>
      <c r="AN12" s="113" t="str">
        <f t="shared" si="10"/>
        <v>0</v>
      </c>
      <c r="AO12" s="113" t="s">
        <v>35</v>
      </c>
      <c r="AP12" s="113" t="s">
        <v>35</v>
      </c>
      <c r="AQ12" s="113" t="str">
        <f t="shared" si="11"/>
        <v>0</v>
      </c>
      <c r="AR12" s="113">
        <v>2</v>
      </c>
      <c r="AS12" s="113">
        <v>6</v>
      </c>
      <c r="AT12" s="113">
        <f t="shared" si="12"/>
        <v>8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3</v>
      </c>
      <c r="BB12" s="113">
        <v>5</v>
      </c>
      <c r="BC12" s="113">
        <f t="shared" si="15"/>
        <v>8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 t="s">
        <v>35</v>
      </c>
      <c r="CO12" s="113" t="s">
        <v>35</v>
      </c>
      <c r="CP12" s="113" t="str">
        <f t="shared" si="28"/>
        <v>0</v>
      </c>
      <c r="CQ12" s="113">
        <v>20</v>
      </c>
      <c r="CR12" s="113">
        <v>80</v>
      </c>
      <c r="CS12" s="113">
        <f t="shared" si="29"/>
        <v>100</v>
      </c>
    </row>
    <row r="13" spans="1:98" s="17" customFormat="1" ht="12.75" customHeight="1">
      <c r="A13" s="45">
        <v>25</v>
      </c>
      <c r="B13" s="26" t="s">
        <v>205</v>
      </c>
      <c r="C13" s="30">
        <v>6621</v>
      </c>
      <c r="D13" s="26" t="s">
        <v>39</v>
      </c>
      <c r="E13" s="27">
        <v>160990</v>
      </c>
      <c r="F13" s="27">
        <v>4</v>
      </c>
      <c r="G13" s="6" t="s">
        <v>272</v>
      </c>
      <c r="H13" s="113">
        <v>3</v>
      </c>
      <c r="I13" s="113">
        <v>9</v>
      </c>
      <c r="J13" s="113">
        <f t="shared" si="0"/>
        <v>12</v>
      </c>
      <c r="K13" s="113">
        <v>2</v>
      </c>
      <c r="L13" s="113">
        <v>6</v>
      </c>
      <c r="M13" s="113">
        <f t="shared" si="1"/>
        <v>8</v>
      </c>
      <c r="N13" s="113">
        <v>3</v>
      </c>
      <c r="O13" s="113">
        <v>15</v>
      </c>
      <c r="P13" s="113">
        <f t="shared" si="2"/>
        <v>18</v>
      </c>
      <c r="Q13" s="113" t="s">
        <v>35</v>
      </c>
      <c r="R13" s="113" t="s">
        <v>35</v>
      </c>
      <c r="S13" s="113" t="str">
        <f t="shared" si="3"/>
        <v>0</v>
      </c>
      <c r="T13" s="113" t="s">
        <v>35</v>
      </c>
      <c r="U13" s="113" t="s">
        <v>35</v>
      </c>
      <c r="V13" s="113" t="str">
        <f t="shared" si="4"/>
        <v>0</v>
      </c>
      <c r="W13" s="113">
        <v>7</v>
      </c>
      <c r="X13" s="113">
        <v>13</v>
      </c>
      <c r="Y13" s="113">
        <f t="shared" si="5"/>
        <v>20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 t="s">
        <v>35</v>
      </c>
      <c r="AM13" s="113" t="s">
        <v>35</v>
      </c>
      <c r="AN13" s="113" t="str">
        <f t="shared" si="10"/>
        <v>0</v>
      </c>
      <c r="AO13" s="113" t="s">
        <v>35</v>
      </c>
      <c r="AP13" s="113" t="s">
        <v>35</v>
      </c>
      <c r="AQ13" s="113" t="str">
        <f t="shared" si="11"/>
        <v>0</v>
      </c>
      <c r="AR13" s="113">
        <v>7</v>
      </c>
      <c r="AS13" s="113">
        <v>8</v>
      </c>
      <c r="AT13" s="113">
        <f t="shared" si="12"/>
        <v>15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 t="s">
        <v>35</v>
      </c>
      <c r="BB13" s="113" t="s">
        <v>35</v>
      </c>
      <c r="BC13" s="113" t="str">
        <f t="shared" si="15"/>
        <v>0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 t="s">
        <v>35</v>
      </c>
      <c r="BI13" s="113" t="str">
        <f t="shared" si="17"/>
        <v>0</v>
      </c>
      <c r="BJ13" s="113">
        <v>1</v>
      </c>
      <c r="BK13" s="113">
        <v>6</v>
      </c>
      <c r="BL13" s="113">
        <f t="shared" si="18"/>
        <v>7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 t="s">
        <v>35</v>
      </c>
      <c r="CO13" s="113" t="s">
        <v>35</v>
      </c>
      <c r="CP13" s="113" t="str">
        <f t="shared" si="28"/>
        <v>0</v>
      </c>
      <c r="CQ13" s="113">
        <v>23</v>
      </c>
      <c r="CR13" s="113">
        <v>57</v>
      </c>
      <c r="CS13" s="113">
        <f t="shared" si="29"/>
        <v>80</v>
      </c>
    </row>
    <row r="14" spans="1:98" s="17" customFormat="1" ht="3.75" customHeight="1">
      <c r="A14" s="29"/>
      <c r="B14" s="26"/>
      <c r="C14" s="30"/>
      <c r="D14" s="26"/>
      <c r="E14" s="27"/>
      <c r="F14" s="27"/>
      <c r="G14" s="6"/>
      <c r="H14" s="6"/>
      <c r="I14" s="6"/>
      <c r="J14" s="113" t="str">
        <f t="shared" si="0"/>
        <v>0</v>
      </c>
      <c r="K14" s="6"/>
      <c r="L14" s="6"/>
      <c r="M14" s="113" t="str">
        <f t="shared" si="1"/>
        <v>0</v>
      </c>
      <c r="N14" s="6"/>
      <c r="O14" s="6"/>
      <c r="P14" s="113" t="str">
        <f t="shared" si="2"/>
        <v>0</v>
      </c>
      <c r="Q14" s="6"/>
      <c r="R14" s="6"/>
      <c r="S14" s="113" t="str">
        <f t="shared" si="3"/>
        <v>0</v>
      </c>
      <c r="T14" s="6"/>
      <c r="U14" s="6"/>
      <c r="V14" s="113" t="str">
        <f t="shared" si="4"/>
        <v>0</v>
      </c>
      <c r="W14" s="6"/>
      <c r="X14" s="6"/>
      <c r="Y14" s="113" t="str">
        <f t="shared" si="5"/>
        <v>0</v>
      </c>
      <c r="Z14" s="6"/>
      <c r="AA14" s="6"/>
      <c r="AB14" s="113" t="str">
        <f t="shared" si="6"/>
        <v>0</v>
      </c>
      <c r="AC14" s="6"/>
      <c r="AD14" s="6"/>
      <c r="AE14" s="113" t="str">
        <f t="shared" si="7"/>
        <v>0</v>
      </c>
      <c r="AF14" s="6"/>
      <c r="AG14" s="6"/>
      <c r="AH14" s="113" t="str">
        <f t="shared" si="8"/>
        <v>0</v>
      </c>
      <c r="AI14" s="6"/>
      <c r="AJ14" s="6"/>
      <c r="AK14" s="113" t="str">
        <f t="shared" si="9"/>
        <v>0</v>
      </c>
      <c r="AN14" s="113" t="str">
        <f t="shared" si="10"/>
        <v>0</v>
      </c>
      <c r="AO14" s="6"/>
      <c r="AP14" s="6"/>
      <c r="AQ14" s="113" t="str">
        <f t="shared" si="11"/>
        <v>0</v>
      </c>
      <c r="AR14" s="6"/>
      <c r="AS14" s="6"/>
      <c r="AT14" s="113" t="str">
        <f t="shared" si="12"/>
        <v>0</v>
      </c>
      <c r="AU14" s="6"/>
      <c r="AV14" s="6"/>
      <c r="AW14" s="113" t="str">
        <f t="shared" si="13"/>
        <v>0</v>
      </c>
      <c r="AX14" s="6"/>
      <c r="AY14" s="6"/>
      <c r="AZ14" s="113" t="str">
        <f t="shared" si="14"/>
        <v>0</v>
      </c>
      <c r="BA14" s="6"/>
      <c r="BB14" s="6"/>
      <c r="BC14" s="113" t="str">
        <f t="shared" si="15"/>
        <v>0</v>
      </c>
      <c r="BD14" s="6"/>
      <c r="BE14" s="6"/>
      <c r="BF14" s="113" t="str">
        <f t="shared" si="16"/>
        <v>0</v>
      </c>
      <c r="BI14" s="113" t="str">
        <f t="shared" si="17"/>
        <v>0</v>
      </c>
      <c r="BJ14" s="6"/>
      <c r="BK14" s="6"/>
      <c r="BL14" s="113" t="str">
        <f t="shared" si="18"/>
        <v>0</v>
      </c>
      <c r="BM14" s="6"/>
      <c r="BO14" s="113" t="str">
        <f t="shared" si="19"/>
        <v>0</v>
      </c>
      <c r="BP14" s="6"/>
      <c r="BQ14" s="6"/>
      <c r="BR14" s="113" t="str">
        <f t="shared" si="20"/>
        <v>0</v>
      </c>
      <c r="BS14" s="6"/>
      <c r="BU14" s="113" t="str">
        <f t="shared" si="21"/>
        <v>0</v>
      </c>
      <c r="BX14" s="113" t="str">
        <f t="shared" si="22"/>
        <v>0</v>
      </c>
      <c r="BY14" s="6"/>
      <c r="BZ14" s="6"/>
      <c r="CA14" s="113" t="str">
        <f t="shared" si="23"/>
        <v>0</v>
      </c>
      <c r="CB14" s="6"/>
      <c r="CC14" s="6"/>
      <c r="CD14" s="113" t="str">
        <f t="shared" si="24"/>
        <v>0</v>
      </c>
      <c r="CE14" s="6"/>
      <c r="CF14" s="6"/>
      <c r="CG14" s="113" t="str">
        <f t="shared" si="25"/>
        <v>0</v>
      </c>
      <c r="CH14" s="6"/>
      <c r="CI14" s="6"/>
      <c r="CJ14" s="113" t="str">
        <f t="shared" si="26"/>
        <v>0</v>
      </c>
      <c r="CK14" s="6"/>
      <c r="CL14" s="6"/>
      <c r="CM14" s="113" t="str">
        <f t="shared" si="27"/>
        <v>0</v>
      </c>
      <c r="CN14" s="6"/>
      <c r="CP14" s="113" t="str">
        <f t="shared" si="28"/>
        <v>0</v>
      </c>
      <c r="CS14" s="113" t="str">
        <f t="shared" si="29"/>
        <v>0</v>
      </c>
    </row>
    <row r="15" spans="1:98" s="17" customFormat="1" ht="12.25">
      <c r="A15" s="65" t="s">
        <v>40</v>
      </c>
      <c r="B15" s="31"/>
      <c r="C15" s="32"/>
      <c r="D15" s="33"/>
      <c r="E15" s="34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98" s="17" customFormat="1" ht="3.75" customHeight="1">
      <c r="A16" s="35"/>
      <c r="B16" s="28"/>
      <c r="C16" s="30"/>
      <c r="D16" s="26"/>
      <c r="E16" s="27"/>
      <c r="F16" s="27"/>
      <c r="G16" s="6"/>
      <c r="H16" s="6"/>
      <c r="I16" s="6"/>
      <c r="J16" s="113" t="str">
        <f t="shared" si="0"/>
        <v>0</v>
      </c>
      <c r="K16" s="6"/>
      <c r="L16" s="6"/>
      <c r="M16" s="113" t="str">
        <f t="shared" si="1"/>
        <v>0</v>
      </c>
      <c r="N16" s="6"/>
      <c r="O16" s="6"/>
      <c r="P16" s="113" t="str">
        <f t="shared" si="2"/>
        <v>0</v>
      </c>
      <c r="Q16" s="6"/>
      <c r="R16" s="6"/>
      <c r="S16" s="113" t="str">
        <f t="shared" si="3"/>
        <v>0</v>
      </c>
      <c r="T16" s="6"/>
      <c r="U16" s="6"/>
      <c r="V16" s="113" t="str">
        <f t="shared" si="4"/>
        <v>0</v>
      </c>
      <c r="W16" s="6"/>
      <c r="X16" s="6"/>
      <c r="Y16" s="113" t="str">
        <f t="shared" si="5"/>
        <v>0</v>
      </c>
      <c r="Z16" s="6"/>
      <c r="AA16" s="6"/>
      <c r="AB16" s="113" t="str">
        <f t="shared" si="6"/>
        <v>0</v>
      </c>
      <c r="AC16" s="6"/>
      <c r="AD16" s="6"/>
      <c r="AE16" s="113" t="str">
        <f t="shared" si="7"/>
        <v>0</v>
      </c>
      <c r="AF16" s="6"/>
      <c r="AG16" s="6"/>
      <c r="AH16" s="113" t="str">
        <f t="shared" si="8"/>
        <v>0</v>
      </c>
      <c r="AI16" s="6"/>
      <c r="AJ16" s="6"/>
      <c r="AK16" s="113" t="str">
        <f t="shared" si="9"/>
        <v>0</v>
      </c>
      <c r="AN16" s="113" t="str">
        <f t="shared" si="10"/>
        <v>0</v>
      </c>
      <c r="AO16" s="6"/>
      <c r="AP16" s="6"/>
      <c r="AQ16" s="113" t="str">
        <f t="shared" si="11"/>
        <v>0</v>
      </c>
      <c r="AR16" s="6"/>
      <c r="AS16" s="6"/>
      <c r="AT16" s="113" t="str">
        <f t="shared" si="12"/>
        <v>0</v>
      </c>
      <c r="AU16" s="6"/>
      <c r="AV16" s="6"/>
      <c r="AW16" s="113" t="str">
        <f t="shared" si="13"/>
        <v>0</v>
      </c>
      <c r="AX16" s="6"/>
      <c r="AY16" s="6"/>
      <c r="AZ16" s="113" t="str">
        <f t="shared" si="14"/>
        <v>0</v>
      </c>
      <c r="BA16" s="6"/>
      <c r="BB16" s="6"/>
      <c r="BC16" s="113" t="str">
        <f t="shared" si="15"/>
        <v>0</v>
      </c>
      <c r="BD16" s="6"/>
      <c r="BE16" s="6"/>
      <c r="BF16" s="113" t="str">
        <f t="shared" si="16"/>
        <v>0</v>
      </c>
      <c r="BI16" s="113" t="str">
        <f t="shared" si="17"/>
        <v>0</v>
      </c>
      <c r="BJ16" s="6"/>
      <c r="BK16" s="6"/>
      <c r="BL16" s="113" t="str">
        <f t="shared" si="18"/>
        <v>0</v>
      </c>
      <c r="BM16" s="6"/>
      <c r="BO16" s="113" t="str">
        <f t="shared" si="19"/>
        <v>0</v>
      </c>
      <c r="BP16" s="6"/>
      <c r="BQ16" s="6"/>
      <c r="BR16" s="113" t="str">
        <f t="shared" si="20"/>
        <v>0</v>
      </c>
      <c r="BS16" s="6"/>
      <c r="BU16" s="113" t="str">
        <f t="shared" si="21"/>
        <v>0</v>
      </c>
      <c r="BX16" s="113" t="str">
        <f t="shared" si="22"/>
        <v>0</v>
      </c>
      <c r="BY16" s="6"/>
      <c r="BZ16" s="6"/>
      <c r="CA16" s="113" t="str">
        <f t="shared" si="23"/>
        <v>0</v>
      </c>
      <c r="CB16" s="6"/>
      <c r="CC16" s="6"/>
      <c r="CD16" s="113" t="str">
        <f t="shared" si="24"/>
        <v>0</v>
      </c>
      <c r="CE16" s="6"/>
      <c r="CF16" s="6"/>
      <c r="CG16" s="113" t="str">
        <f t="shared" si="25"/>
        <v>0</v>
      </c>
      <c r="CH16" s="6"/>
      <c r="CI16" s="6"/>
      <c r="CJ16" s="113" t="str">
        <f t="shared" si="26"/>
        <v>0</v>
      </c>
      <c r="CK16" s="6"/>
      <c r="CL16" s="6"/>
      <c r="CM16" s="113" t="str">
        <f t="shared" si="27"/>
        <v>0</v>
      </c>
      <c r="CN16" s="6"/>
      <c r="CP16" s="113" t="str">
        <f t="shared" si="28"/>
        <v>0</v>
      </c>
      <c r="CS16" s="113" t="str">
        <f t="shared" si="29"/>
        <v>0</v>
      </c>
    </row>
    <row r="17" spans="1:97" s="17" customFormat="1" ht="12.75" customHeight="1">
      <c r="A17" s="35">
        <v>1</v>
      </c>
      <c r="B17" s="28" t="s">
        <v>201</v>
      </c>
      <c r="C17" s="30">
        <v>230</v>
      </c>
      <c r="D17" s="26" t="s">
        <v>41</v>
      </c>
      <c r="E17" s="27">
        <v>86730</v>
      </c>
      <c r="F17" s="27">
        <v>3</v>
      </c>
      <c r="G17" s="6" t="s">
        <v>206</v>
      </c>
      <c r="H17" s="113">
        <v>2</v>
      </c>
      <c r="I17" s="113">
        <v>14</v>
      </c>
      <c r="J17" s="113">
        <f t="shared" si="0"/>
        <v>16</v>
      </c>
      <c r="K17" s="113" t="s">
        <v>35</v>
      </c>
      <c r="L17" s="113">
        <v>7</v>
      </c>
      <c r="M17" s="113">
        <f t="shared" si="1"/>
        <v>7</v>
      </c>
      <c r="N17" s="113">
        <v>1</v>
      </c>
      <c r="O17" s="113">
        <v>17</v>
      </c>
      <c r="P17" s="113">
        <f t="shared" si="2"/>
        <v>18</v>
      </c>
      <c r="Q17" s="113" t="s">
        <v>35</v>
      </c>
      <c r="R17" s="113">
        <v>7</v>
      </c>
      <c r="S17" s="113">
        <f t="shared" si="3"/>
        <v>7</v>
      </c>
      <c r="T17" s="113" t="s">
        <v>35</v>
      </c>
      <c r="U17" s="113" t="s">
        <v>35</v>
      </c>
      <c r="V17" s="113" t="str">
        <f t="shared" si="4"/>
        <v>0</v>
      </c>
      <c r="W17" s="113" t="s">
        <v>35</v>
      </c>
      <c r="X17" s="113" t="s">
        <v>35</v>
      </c>
      <c r="Y17" s="113" t="str">
        <f t="shared" si="5"/>
        <v>0</v>
      </c>
      <c r="Z17" s="113">
        <v>2</v>
      </c>
      <c r="AA17" s="113">
        <v>2</v>
      </c>
      <c r="AB17" s="113">
        <f t="shared" si="6"/>
        <v>4</v>
      </c>
      <c r="AC17" s="113" t="s">
        <v>35</v>
      </c>
      <c r="AD17" s="113">
        <v>5</v>
      </c>
      <c r="AE17" s="113">
        <f t="shared" si="7"/>
        <v>5</v>
      </c>
      <c r="AF17" s="113" t="s">
        <v>35</v>
      </c>
      <c r="AG17" s="113" t="s">
        <v>35</v>
      </c>
      <c r="AH17" s="113" t="str">
        <f t="shared" si="8"/>
        <v>0</v>
      </c>
      <c r="AI17" s="113" t="s">
        <v>35</v>
      </c>
      <c r="AJ17" s="113" t="s">
        <v>35</v>
      </c>
      <c r="AK17" s="113" t="str">
        <f t="shared" si="9"/>
        <v>0</v>
      </c>
      <c r="AL17" s="113" t="s">
        <v>35</v>
      </c>
      <c r="AM17" s="113" t="s">
        <v>35</v>
      </c>
      <c r="AN17" s="113" t="str">
        <f t="shared" si="10"/>
        <v>0</v>
      </c>
      <c r="AO17" s="113" t="s">
        <v>35</v>
      </c>
      <c r="AP17" s="113" t="s">
        <v>35</v>
      </c>
      <c r="AQ17" s="113" t="str">
        <f t="shared" si="11"/>
        <v>0</v>
      </c>
      <c r="AR17" s="113" t="s">
        <v>35</v>
      </c>
      <c r="AS17" s="113" t="s">
        <v>35</v>
      </c>
      <c r="AT17" s="113" t="str">
        <f t="shared" si="12"/>
        <v>0</v>
      </c>
      <c r="AU17" s="113" t="s">
        <v>35</v>
      </c>
      <c r="AV17" s="113" t="s">
        <v>35</v>
      </c>
      <c r="AW17" s="113" t="str">
        <f t="shared" si="13"/>
        <v>0</v>
      </c>
      <c r="AX17" s="113" t="s">
        <v>35</v>
      </c>
      <c r="AY17" s="113">
        <v>1</v>
      </c>
      <c r="AZ17" s="113">
        <f t="shared" si="14"/>
        <v>1</v>
      </c>
      <c r="BA17" s="113" t="s">
        <v>35</v>
      </c>
      <c r="BB17" s="113" t="s">
        <v>35</v>
      </c>
      <c r="BC17" s="113" t="str">
        <f t="shared" si="15"/>
        <v>0</v>
      </c>
      <c r="BD17" s="113" t="s">
        <v>35</v>
      </c>
      <c r="BE17" s="113" t="s">
        <v>35</v>
      </c>
      <c r="BF17" s="113" t="str">
        <f t="shared" si="16"/>
        <v>0</v>
      </c>
      <c r="BG17" s="113" t="s">
        <v>35</v>
      </c>
      <c r="BH17" s="113" t="s">
        <v>35</v>
      </c>
      <c r="BI17" s="113" t="str">
        <f t="shared" si="17"/>
        <v>0</v>
      </c>
      <c r="BJ17" s="113" t="s">
        <v>35</v>
      </c>
      <c r="BK17" s="113" t="s">
        <v>35</v>
      </c>
      <c r="BL17" s="113" t="str">
        <f t="shared" si="18"/>
        <v>0</v>
      </c>
      <c r="BM17" s="113" t="s">
        <v>35</v>
      </c>
      <c r="BN17" s="113" t="s">
        <v>35</v>
      </c>
      <c r="BO17" s="113" t="str">
        <f t="shared" si="19"/>
        <v>0</v>
      </c>
      <c r="BP17" s="113" t="s">
        <v>35</v>
      </c>
      <c r="BQ17" s="113" t="s">
        <v>35</v>
      </c>
      <c r="BR17" s="113" t="str">
        <f t="shared" si="20"/>
        <v>0</v>
      </c>
      <c r="BS17" s="113" t="s">
        <v>35</v>
      </c>
      <c r="BT17" s="113" t="s">
        <v>35</v>
      </c>
      <c r="BU17" s="113" t="str">
        <f t="shared" si="21"/>
        <v>0</v>
      </c>
      <c r="BV17" s="113" t="s">
        <v>35</v>
      </c>
      <c r="BW17" s="113" t="s">
        <v>35</v>
      </c>
      <c r="BX17" s="113" t="str">
        <f t="shared" si="22"/>
        <v>0</v>
      </c>
      <c r="BY17" s="113" t="s">
        <v>35</v>
      </c>
      <c r="BZ17" s="113" t="s">
        <v>35</v>
      </c>
      <c r="CA17" s="113" t="str">
        <f t="shared" si="23"/>
        <v>0</v>
      </c>
      <c r="CB17" s="113" t="s">
        <v>35</v>
      </c>
      <c r="CC17" s="113" t="s">
        <v>35</v>
      </c>
      <c r="CD17" s="113" t="str">
        <f t="shared" si="24"/>
        <v>0</v>
      </c>
      <c r="CE17" s="113" t="s">
        <v>35</v>
      </c>
      <c r="CF17" s="113" t="s">
        <v>35</v>
      </c>
      <c r="CG17" s="113" t="str">
        <f t="shared" si="25"/>
        <v>0</v>
      </c>
      <c r="CH17" s="113" t="s">
        <v>35</v>
      </c>
      <c r="CI17" s="113" t="s">
        <v>35</v>
      </c>
      <c r="CJ17" s="113" t="str">
        <f t="shared" si="26"/>
        <v>0</v>
      </c>
      <c r="CK17" s="113" t="s">
        <v>35</v>
      </c>
      <c r="CL17" s="113" t="s">
        <v>35</v>
      </c>
      <c r="CM17" s="113" t="str">
        <f t="shared" si="27"/>
        <v>0</v>
      </c>
      <c r="CN17" s="113" t="s">
        <v>35</v>
      </c>
      <c r="CO17" s="113">
        <v>2</v>
      </c>
      <c r="CP17" s="113">
        <f t="shared" si="28"/>
        <v>2</v>
      </c>
      <c r="CQ17" s="113">
        <v>5</v>
      </c>
      <c r="CR17" s="113">
        <v>55</v>
      </c>
      <c r="CS17" s="113">
        <f t="shared" si="29"/>
        <v>60</v>
      </c>
    </row>
    <row r="18" spans="1:97" s="17" customFormat="1" ht="12.75" customHeight="1">
      <c r="A18" s="35">
        <v>2</v>
      </c>
      <c r="B18" s="28" t="s">
        <v>202</v>
      </c>
      <c r="C18" s="30">
        <v>371</v>
      </c>
      <c r="D18" s="26" t="s">
        <v>42</v>
      </c>
      <c r="E18" s="27">
        <v>54130</v>
      </c>
      <c r="F18" s="27">
        <v>3</v>
      </c>
      <c r="G18" s="6" t="s">
        <v>206</v>
      </c>
      <c r="H18" s="113">
        <v>3</v>
      </c>
      <c r="I18" s="113">
        <v>13</v>
      </c>
      <c r="J18" s="113">
        <f t="shared" si="0"/>
        <v>16</v>
      </c>
      <c r="K18" s="113" t="s">
        <v>35</v>
      </c>
      <c r="L18" s="113">
        <v>2</v>
      </c>
      <c r="M18" s="113">
        <f t="shared" si="1"/>
        <v>2</v>
      </c>
      <c r="N18" s="113">
        <v>4</v>
      </c>
      <c r="O18" s="113">
        <v>21</v>
      </c>
      <c r="P18" s="113">
        <f t="shared" si="2"/>
        <v>25</v>
      </c>
      <c r="Q18" s="113" t="s">
        <v>35</v>
      </c>
      <c r="R18" s="113">
        <v>4</v>
      </c>
      <c r="S18" s="113">
        <f t="shared" si="3"/>
        <v>4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>
        <v>2</v>
      </c>
      <c r="AB18" s="113">
        <f t="shared" si="6"/>
        <v>2</v>
      </c>
      <c r="AC18" s="113" t="s">
        <v>35</v>
      </c>
      <c r="AD18" s="113">
        <v>1</v>
      </c>
      <c r="AE18" s="113">
        <f t="shared" si="7"/>
        <v>1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 t="s">
        <v>35</v>
      </c>
      <c r="AM18" s="113" t="s">
        <v>35</v>
      </c>
      <c r="AN18" s="113" t="str">
        <f t="shared" si="10"/>
        <v>0</v>
      </c>
      <c r="AO18" s="113" t="s">
        <v>35</v>
      </c>
      <c r="AP18" s="113" t="s">
        <v>35</v>
      </c>
      <c r="AQ18" s="113" t="str">
        <f t="shared" si="11"/>
        <v>0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>
        <v>1</v>
      </c>
      <c r="AZ18" s="113">
        <f t="shared" si="14"/>
        <v>1</v>
      </c>
      <c r="BA18" s="113" t="s">
        <v>35</v>
      </c>
      <c r="BB18" s="113" t="s">
        <v>35</v>
      </c>
      <c r="BC18" s="113" t="str">
        <f t="shared" si="15"/>
        <v>0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 t="s">
        <v>35</v>
      </c>
      <c r="BK18" s="113" t="s">
        <v>35</v>
      </c>
      <c r="BL18" s="113" t="str">
        <f t="shared" si="18"/>
        <v>0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 t="s">
        <v>35</v>
      </c>
      <c r="BR18" s="113" t="str">
        <f t="shared" si="20"/>
        <v>0</v>
      </c>
      <c r="BS18" s="113" t="s">
        <v>35</v>
      </c>
      <c r="BT18" s="113" t="s">
        <v>35</v>
      </c>
      <c r="BU18" s="113" t="str">
        <f t="shared" si="21"/>
        <v>0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>
        <v>3</v>
      </c>
      <c r="CO18" s="113">
        <v>6</v>
      </c>
      <c r="CP18" s="113">
        <f t="shared" si="28"/>
        <v>9</v>
      </c>
      <c r="CQ18" s="113">
        <v>10</v>
      </c>
      <c r="CR18" s="113">
        <v>50</v>
      </c>
      <c r="CS18" s="113">
        <f t="shared" si="29"/>
        <v>60</v>
      </c>
    </row>
    <row r="19" spans="1:97" s="17" customFormat="1" ht="12.75" customHeight="1">
      <c r="A19" s="35">
        <v>3</v>
      </c>
      <c r="B19" s="28" t="s">
        <v>207</v>
      </c>
      <c r="C19" s="30">
        <v>1061</v>
      </c>
      <c r="D19" s="26" t="s">
        <v>43</v>
      </c>
      <c r="E19" s="27">
        <v>63200</v>
      </c>
      <c r="F19" s="27">
        <v>3</v>
      </c>
      <c r="G19" s="6" t="s">
        <v>206</v>
      </c>
      <c r="H19" s="113">
        <v>2</v>
      </c>
      <c r="I19" s="113">
        <v>13</v>
      </c>
      <c r="J19" s="113">
        <f t="shared" si="0"/>
        <v>15</v>
      </c>
      <c r="K19" s="113">
        <v>2</v>
      </c>
      <c r="L19" s="113">
        <v>10</v>
      </c>
      <c r="M19" s="113">
        <f t="shared" si="1"/>
        <v>12</v>
      </c>
      <c r="N19" s="113">
        <v>1</v>
      </c>
      <c r="O19" s="113">
        <v>6</v>
      </c>
      <c r="P19" s="113">
        <f t="shared" si="2"/>
        <v>7</v>
      </c>
      <c r="Q19" s="113" t="s">
        <v>35</v>
      </c>
      <c r="R19" s="113" t="s">
        <v>35</v>
      </c>
      <c r="S19" s="113" t="str">
        <f t="shared" si="3"/>
        <v>0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>
        <v>2</v>
      </c>
      <c r="AB19" s="113">
        <f t="shared" si="6"/>
        <v>2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 t="s">
        <v>35</v>
      </c>
      <c r="AM19" s="113" t="s">
        <v>35</v>
      </c>
      <c r="AN19" s="113" t="str">
        <f t="shared" si="10"/>
        <v>0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>
        <v>2</v>
      </c>
      <c r="AY19" s="113">
        <v>2</v>
      </c>
      <c r="AZ19" s="113">
        <f t="shared" si="14"/>
        <v>4</v>
      </c>
      <c r="BA19" s="113" t="s">
        <v>35</v>
      </c>
      <c r="BB19" s="113" t="s">
        <v>35</v>
      </c>
      <c r="BC19" s="113" t="str">
        <f t="shared" si="15"/>
        <v>0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 t="s">
        <v>35</v>
      </c>
      <c r="CP19" s="113" t="str">
        <f t="shared" si="28"/>
        <v>0</v>
      </c>
      <c r="CQ19" s="113">
        <v>7</v>
      </c>
      <c r="CR19" s="113">
        <v>33</v>
      </c>
      <c r="CS19" s="113">
        <f t="shared" si="29"/>
        <v>40</v>
      </c>
    </row>
    <row r="20" spans="1:97" s="17" customFormat="1" ht="12.75" customHeight="1">
      <c r="A20" s="35">
        <v>17</v>
      </c>
      <c r="B20" s="28" t="s">
        <v>208</v>
      </c>
      <c r="C20" s="30">
        <v>3203</v>
      </c>
      <c r="D20" s="26" t="s">
        <v>44</v>
      </c>
      <c r="E20" s="27">
        <v>75280</v>
      </c>
      <c r="F20" s="27">
        <v>3</v>
      </c>
      <c r="G20" s="6" t="s">
        <v>206</v>
      </c>
      <c r="H20" s="113">
        <v>2</v>
      </c>
      <c r="I20" s="113">
        <v>20</v>
      </c>
      <c r="J20" s="113">
        <f t="shared" si="0"/>
        <v>22</v>
      </c>
      <c r="K20" s="113">
        <v>2</v>
      </c>
      <c r="L20" s="113">
        <v>20</v>
      </c>
      <c r="M20" s="113">
        <f t="shared" si="1"/>
        <v>22</v>
      </c>
      <c r="N20" s="113">
        <v>2</v>
      </c>
      <c r="O20" s="113">
        <v>10</v>
      </c>
      <c r="P20" s="113">
        <f t="shared" si="2"/>
        <v>12</v>
      </c>
      <c r="Q20" s="113" t="s">
        <v>35</v>
      </c>
      <c r="R20" s="113" t="s">
        <v>35</v>
      </c>
      <c r="S20" s="113" t="str">
        <f t="shared" si="3"/>
        <v>0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>
        <v>2</v>
      </c>
      <c r="AA20" s="113">
        <v>4</v>
      </c>
      <c r="AB20" s="113">
        <f t="shared" si="6"/>
        <v>6</v>
      </c>
      <c r="AC20" s="113" t="s">
        <v>35</v>
      </c>
      <c r="AD20" s="113" t="s">
        <v>35</v>
      </c>
      <c r="AE20" s="113" t="str">
        <f t="shared" si="7"/>
        <v>0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 t="s">
        <v>35</v>
      </c>
      <c r="AM20" s="113" t="s">
        <v>35</v>
      </c>
      <c r="AN20" s="113" t="str">
        <f t="shared" si="10"/>
        <v>0</v>
      </c>
      <c r="AO20" s="113" t="s">
        <v>35</v>
      </c>
      <c r="AP20" s="113" t="s">
        <v>35</v>
      </c>
      <c r="AQ20" s="113" t="str">
        <f t="shared" si="11"/>
        <v>0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 t="s">
        <v>35</v>
      </c>
      <c r="BB20" s="113" t="s">
        <v>35</v>
      </c>
      <c r="BC20" s="113" t="str">
        <f t="shared" si="15"/>
        <v>0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 t="s">
        <v>35</v>
      </c>
      <c r="BL20" s="113" t="str">
        <f t="shared" si="18"/>
        <v>0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 t="s">
        <v>35</v>
      </c>
      <c r="BU20" s="113" t="str">
        <f t="shared" si="21"/>
        <v>0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 t="s">
        <v>35</v>
      </c>
      <c r="CP20" s="113">
        <f t="shared" si="28"/>
        <v>1</v>
      </c>
      <c r="CQ20" s="113">
        <v>9</v>
      </c>
      <c r="CR20" s="113">
        <v>54</v>
      </c>
      <c r="CS20" s="113">
        <f t="shared" si="29"/>
        <v>63</v>
      </c>
    </row>
    <row r="21" spans="1:97" s="17" customFormat="1" ht="3.75" customHeight="1">
      <c r="A21" s="49"/>
      <c r="B21" s="37"/>
      <c r="C21" s="38"/>
      <c r="D21" s="39"/>
      <c r="E21" s="27"/>
      <c r="F21" s="27"/>
      <c r="G21" s="6"/>
      <c r="H21" s="6"/>
      <c r="I21" s="6"/>
      <c r="J21" s="113" t="str">
        <f t="shared" si="0"/>
        <v>0</v>
      </c>
      <c r="K21" s="6"/>
      <c r="L21" s="6"/>
      <c r="M21" s="113" t="str">
        <f t="shared" si="1"/>
        <v>0</v>
      </c>
      <c r="N21" s="6"/>
      <c r="O21" s="6"/>
      <c r="P21" s="113" t="str">
        <f t="shared" si="2"/>
        <v>0</v>
      </c>
      <c r="Q21" s="6"/>
      <c r="R21" s="6"/>
      <c r="S21" s="113" t="str">
        <f t="shared" si="3"/>
        <v>0</v>
      </c>
      <c r="T21" s="176"/>
      <c r="U21" s="176"/>
      <c r="V21" s="113" t="str">
        <f t="shared" si="4"/>
        <v>0</v>
      </c>
      <c r="W21" s="6"/>
      <c r="X21" s="6"/>
      <c r="Y21" s="113" t="str">
        <f t="shared" si="5"/>
        <v>0</v>
      </c>
      <c r="Z21" s="6"/>
      <c r="AA21" s="6"/>
      <c r="AB21" s="113" t="str">
        <f t="shared" si="6"/>
        <v>0</v>
      </c>
      <c r="AC21" s="6"/>
      <c r="AD21" s="6"/>
      <c r="AE21" s="113" t="str">
        <f t="shared" si="7"/>
        <v>0</v>
      </c>
      <c r="AF21" s="176"/>
      <c r="AG21" s="176"/>
      <c r="AH21" s="113" t="str">
        <f t="shared" si="8"/>
        <v>0</v>
      </c>
      <c r="AI21" s="176"/>
      <c r="AJ21" s="176"/>
      <c r="AK21" s="113" t="str">
        <f t="shared" si="9"/>
        <v>0</v>
      </c>
      <c r="AL21" s="40"/>
      <c r="AM21" s="40"/>
      <c r="AN21" s="113" t="str">
        <f t="shared" si="10"/>
        <v>0</v>
      </c>
      <c r="AO21" s="6"/>
      <c r="AP21" s="6"/>
      <c r="AQ21" s="113" t="str">
        <f t="shared" si="11"/>
        <v>0</v>
      </c>
      <c r="AR21" s="6"/>
      <c r="AS21" s="6"/>
      <c r="AT21" s="113" t="str">
        <f t="shared" si="12"/>
        <v>0</v>
      </c>
      <c r="AU21" s="176"/>
      <c r="AV21" s="176"/>
      <c r="AW21" s="113" t="str">
        <f t="shared" si="13"/>
        <v>0</v>
      </c>
      <c r="AX21" s="6"/>
      <c r="AY21" s="6"/>
      <c r="AZ21" s="113" t="str">
        <f t="shared" si="14"/>
        <v>0</v>
      </c>
      <c r="BA21" s="6"/>
      <c r="BB21" s="6"/>
      <c r="BC21" s="113" t="str">
        <f t="shared" si="15"/>
        <v>0</v>
      </c>
      <c r="BD21" s="6"/>
      <c r="BE21" s="6"/>
      <c r="BF21" s="113" t="str">
        <f t="shared" si="16"/>
        <v>0</v>
      </c>
      <c r="BG21" s="40"/>
      <c r="BH21" s="40"/>
      <c r="BI21" s="113" t="str">
        <f t="shared" si="17"/>
        <v>0</v>
      </c>
      <c r="BJ21" s="6"/>
      <c r="BK21" s="6"/>
      <c r="BL21" s="113" t="str">
        <f t="shared" si="18"/>
        <v>0</v>
      </c>
      <c r="BM21" s="40"/>
      <c r="BN21" s="40"/>
      <c r="BO21" s="113" t="str">
        <f t="shared" si="19"/>
        <v>0</v>
      </c>
      <c r="BP21" s="6"/>
      <c r="BQ21" s="6"/>
      <c r="BR21" s="113" t="str">
        <f t="shared" si="20"/>
        <v>0</v>
      </c>
      <c r="BS21" s="40"/>
      <c r="BT21" s="40"/>
      <c r="BU21" s="113" t="str">
        <f t="shared" si="21"/>
        <v>0</v>
      </c>
      <c r="BV21" s="40"/>
      <c r="BW21" s="40"/>
      <c r="BX21" s="113" t="str">
        <f t="shared" si="22"/>
        <v>0</v>
      </c>
      <c r="BY21" s="6"/>
      <c r="BZ21" s="6"/>
      <c r="CA21" s="113" t="str">
        <f t="shared" si="23"/>
        <v>0</v>
      </c>
      <c r="CB21" s="6"/>
      <c r="CC21" s="6"/>
      <c r="CD21" s="113" t="str">
        <f t="shared" si="24"/>
        <v>0</v>
      </c>
      <c r="CE21" s="6"/>
      <c r="CF21" s="6"/>
      <c r="CG21" s="113" t="str">
        <f t="shared" si="25"/>
        <v>0</v>
      </c>
      <c r="CH21" s="6"/>
      <c r="CI21" s="6"/>
      <c r="CJ21" s="113" t="str">
        <f t="shared" si="26"/>
        <v>0</v>
      </c>
      <c r="CK21" s="6"/>
      <c r="CL21" s="6"/>
      <c r="CM21" s="113" t="str">
        <f t="shared" si="27"/>
        <v>0</v>
      </c>
      <c r="CN21" s="6"/>
      <c r="CP21" s="113" t="str">
        <f t="shared" si="28"/>
        <v>0</v>
      </c>
      <c r="CS21" s="113" t="str">
        <f t="shared" si="29"/>
        <v>0</v>
      </c>
    </row>
    <row r="22" spans="1:97" s="155" customFormat="1">
      <c r="A22" s="65" t="s">
        <v>45</v>
      </c>
      <c r="B22" s="41"/>
      <c r="C22" s="164"/>
      <c r="D22" s="165"/>
      <c r="E22" s="164"/>
      <c r="F22" s="164"/>
      <c r="G22" s="175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</row>
    <row r="23" spans="1:97" s="17" customFormat="1" ht="3.75" customHeight="1">
      <c r="A23" s="178"/>
      <c r="B23" s="179"/>
      <c r="C23" s="180"/>
      <c r="D23" s="179"/>
      <c r="E23" s="181"/>
      <c r="F23" s="181"/>
      <c r="G23" s="182"/>
      <c r="H23" s="182"/>
      <c r="I23" s="182"/>
      <c r="J23" s="113" t="str">
        <f t="shared" si="0"/>
        <v>0</v>
      </c>
      <c r="K23" s="182"/>
      <c r="L23" s="182"/>
      <c r="M23" s="113" t="str">
        <f t="shared" si="1"/>
        <v>0</v>
      </c>
      <c r="N23" s="182"/>
      <c r="O23" s="182"/>
      <c r="P23" s="113" t="str">
        <f t="shared" si="2"/>
        <v>0</v>
      </c>
      <c r="Q23" s="182"/>
      <c r="R23" s="182"/>
      <c r="S23" s="113" t="str">
        <f t="shared" si="3"/>
        <v>0</v>
      </c>
      <c r="T23" s="6"/>
      <c r="U23" s="6"/>
      <c r="V23" s="113" t="str">
        <f t="shared" si="4"/>
        <v>0</v>
      </c>
      <c r="W23" s="182"/>
      <c r="X23" s="182"/>
      <c r="Y23" s="113" t="str">
        <f t="shared" si="5"/>
        <v>0</v>
      </c>
      <c r="Z23" s="182"/>
      <c r="AA23" s="182"/>
      <c r="AB23" s="113" t="str">
        <f t="shared" si="6"/>
        <v>0</v>
      </c>
      <c r="AC23" s="182"/>
      <c r="AD23" s="182"/>
      <c r="AE23" s="113" t="str">
        <f t="shared" si="7"/>
        <v>0</v>
      </c>
      <c r="AF23" s="6"/>
      <c r="AG23" s="6"/>
      <c r="AH23" s="113" t="str">
        <f t="shared" si="8"/>
        <v>0</v>
      </c>
      <c r="AI23" s="6"/>
      <c r="AJ23" s="6"/>
      <c r="AK23" s="113" t="str">
        <f t="shared" si="9"/>
        <v>0</v>
      </c>
      <c r="AL23" s="183"/>
      <c r="AM23" s="183"/>
      <c r="AN23" s="113" t="str">
        <f t="shared" si="10"/>
        <v>0</v>
      </c>
      <c r="AO23" s="182"/>
      <c r="AP23" s="182"/>
      <c r="AQ23" s="113" t="str">
        <f t="shared" si="11"/>
        <v>0</v>
      </c>
      <c r="AR23" s="182"/>
      <c r="AS23" s="182"/>
      <c r="AT23" s="113" t="str">
        <f t="shared" si="12"/>
        <v>0</v>
      </c>
      <c r="AU23" s="6"/>
      <c r="AV23" s="6"/>
      <c r="AW23" s="113" t="str">
        <f t="shared" si="13"/>
        <v>0</v>
      </c>
      <c r="AX23" s="182"/>
      <c r="AY23" s="182"/>
      <c r="AZ23" s="113" t="str">
        <f t="shared" si="14"/>
        <v>0</v>
      </c>
      <c r="BA23" s="182"/>
      <c r="BB23" s="182"/>
      <c r="BC23" s="113" t="str">
        <f t="shared" si="15"/>
        <v>0</v>
      </c>
      <c r="BD23" s="182"/>
      <c r="BE23" s="182"/>
      <c r="BF23" s="113" t="str">
        <f t="shared" si="16"/>
        <v>0</v>
      </c>
      <c r="BG23" s="183"/>
      <c r="BH23" s="183"/>
      <c r="BI23" s="113" t="str">
        <f t="shared" si="17"/>
        <v>0</v>
      </c>
      <c r="BJ23" s="182"/>
      <c r="BK23" s="182"/>
      <c r="BL23" s="113" t="str">
        <f t="shared" si="18"/>
        <v>0</v>
      </c>
      <c r="BM23" s="6"/>
      <c r="BN23" s="183"/>
      <c r="BO23" s="113" t="str">
        <f t="shared" si="19"/>
        <v>0</v>
      </c>
      <c r="BP23" s="182"/>
      <c r="BQ23" s="182"/>
      <c r="BR23" s="113" t="str">
        <f t="shared" si="20"/>
        <v>0</v>
      </c>
      <c r="BS23" s="6"/>
      <c r="BT23" s="183"/>
      <c r="BU23" s="113" t="str">
        <f t="shared" si="21"/>
        <v>0</v>
      </c>
      <c r="BV23" s="183"/>
      <c r="BW23" s="183"/>
      <c r="BX23" s="113" t="str">
        <f t="shared" si="22"/>
        <v>0</v>
      </c>
      <c r="BY23" s="182"/>
      <c r="BZ23" s="182"/>
      <c r="CA23" s="113" t="str">
        <f t="shared" si="23"/>
        <v>0</v>
      </c>
      <c r="CB23" s="182"/>
      <c r="CC23" s="182"/>
      <c r="CD23" s="113" t="str">
        <f t="shared" si="24"/>
        <v>0</v>
      </c>
      <c r="CE23" s="182"/>
      <c r="CF23" s="182"/>
      <c r="CG23" s="113" t="str">
        <f t="shared" si="25"/>
        <v>0</v>
      </c>
      <c r="CH23" s="182"/>
      <c r="CI23" s="182"/>
      <c r="CJ23" s="113" t="str">
        <f t="shared" si="26"/>
        <v>0</v>
      </c>
      <c r="CK23" s="182"/>
      <c r="CL23" s="182"/>
      <c r="CM23" s="113" t="str">
        <f t="shared" si="27"/>
        <v>0</v>
      </c>
      <c r="CN23" s="182"/>
      <c r="CO23" s="155"/>
      <c r="CP23" s="113" t="str">
        <f t="shared" si="28"/>
        <v>0</v>
      </c>
      <c r="CQ23" s="155"/>
      <c r="CR23" s="155"/>
      <c r="CS23" s="113" t="str">
        <f t="shared" si="29"/>
        <v>0</v>
      </c>
    </row>
    <row r="24" spans="1:97" s="17" customFormat="1" ht="12.75" customHeight="1">
      <c r="A24" s="35">
        <v>1</v>
      </c>
      <c r="B24" s="28" t="s">
        <v>201</v>
      </c>
      <c r="C24" s="30">
        <v>191</v>
      </c>
      <c r="D24" s="26" t="s">
        <v>46</v>
      </c>
      <c r="E24" s="27">
        <v>20910</v>
      </c>
      <c r="F24" s="27">
        <v>2</v>
      </c>
      <c r="G24" s="6" t="s">
        <v>45</v>
      </c>
      <c r="H24" s="113">
        <v>1</v>
      </c>
      <c r="I24" s="113">
        <v>5</v>
      </c>
      <c r="J24" s="113">
        <f t="shared" si="0"/>
        <v>6</v>
      </c>
      <c r="K24" s="113" t="s">
        <v>35</v>
      </c>
      <c r="L24" s="113">
        <v>4</v>
      </c>
      <c r="M24" s="113">
        <f t="shared" si="1"/>
        <v>4</v>
      </c>
      <c r="N24" s="113" t="s">
        <v>35</v>
      </c>
      <c r="O24" s="113">
        <v>6</v>
      </c>
      <c r="P24" s="113">
        <f t="shared" si="2"/>
        <v>6</v>
      </c>
      <c r="Q24" s="113">
        <v>1</v>
      </c>
      <c r="R24" s="113">
        <v>6</v>
      </c>
      <c r="S24" s="113">
        <f t="shared" si="3"/>
        <v>7</v>
      </c>
      <c r="T24" s="113" t="s">
        <v>35</v>
      </c>
      <c r="U24" s="113" t="s">
        <v>35</v>
      </c>
      <c r="V24" s="113" t="str">
        <f t="shared" si="4"/>
        <v>0</v>
      </c>
      <c r="W24" s="113" t="s">
        <v>35</v>
      </c>
      <c r="X24" s="113" t="s">
        <v>35</v>
      </c>
      <c r="Y24" s="113" t="str">
        <f t="shared" si="5"/>
        <v>0</v>
      </c>
      <c r="Z24" s="113" t="s">
        <v>35</v>
      </c>
      <c r="AA24" s="113">
        <v>1</v>
      </c>
      <c r="AB24" s="113">
        <f t="shared" si="6"/>
        <v>1</v>
      </c>
      <c r="AC24" s="113" t="s">
        <v>35</v>
      </c>
      <c r="AD24" s="113">
        <v>3</v>
      </c>
      <c r="AE24" s="113">
        <f t="shared" si="7"/>
        <v>3</v>
      </c>
      <c r="AF24" s="113" t="s">
        <v>35</v>
      </c>
      <c r="AG24" s="113" t="s">
        <v>35</v>
      </c>
      <c r="AH24" s="113" t="str">
        <f t="shared" si="8"/>
        <v>0</v>
      </c>
      <c r="AI24" s="113" t="s">
        <v>35</v>
      </c>
      <c r="AJ24" s="113" t="s">
        <v>35</v>
      </c>
      <c r="AK24" s="113" t="str">
        <f t="shared" si="9"/>
        <v>0</v>
      </c>
      <c r="AL24" s="113" t="s">
        <v>35</v>
      </c>
      <c r="AM24" s="113" t="s">
        <v>35</v>
      </c>
      <c r="AN24" s="113" t="str">
        <f t="shared" si="10"/>
        <v>0</v>
      </c>
      <c r="AO24" s="113" t="s">
        <v>35</v>
      </c>
      <c r="AP24" s="113" t="s">
        <v>35</v>
      </c>
      <c r="AQ24" s="113" t="str">
        <f t="shared" si="11"/>
        <v>0</v>
      </c>
      <c r="AR24" s="113" t="s">
        <v>35</v>
      </c>
      <c r="AS24" s="113" t="s">
        <v>35</v>
      </c>
      <c r="AT24" s="113" t="str">
        <f t="shared" si="12"/>
        <v>0</v>
      </c>
      <c r="AU24" s="113" t="s">
        <v>35</v>
      </c>
      <c r="AV24" s="113" t="s">
        <v>35</v>
      </c>
      <c r="AW24" s="113" t="str">
        <f t="shared" si="13"/>
        <v>0</v>
      </c>
      <c r="AX24" s="113" t="s">
        <v>35</v>
      </c>
      <c r="AY24" s="113" t="s">
        <v>35</v>
      </c>
      <c r="AZ24" s="113" t="str">
        <f t="shared" si="14"/>
        <v>0</v>
      </c>
      <c r="BA24" s="113" t="s">
        <v>35</v>
      </c>
      <c r="BB24" s="113">
        <v>4</v>
      </c>
      <c r="BC24" s="113">
        <f t="shared" si="15"/>
        <v>4</v>
      </c>
      <c r="BD24" s="113" t="s">
        <v>35</v>
      </c>
      <c r="BE24" s="113" t="s">
        <v>35</v>
      </c>
      <c r="BF24" s="113" t="str">
        <f t="shared" si="16"/>
        <v>0</v>
      </c>
      <c r="BG24" s="113" t="s">
        <v>35</v>
      </c>
      <c r="BH24" s="113" t="s">
        <v>35</v>
      </c>
      <c r="BI24" s="113" t="str">
        <f t="shared" si="17"/>
        <v>0</v>
      </c>
      <c r="BJ24" s="113" t="s">
        <v>35</v>
      </c>
      <c r="BK24" s="113">
        <v>1</v>
      </c>
      <c r="BL24" s="113">
        <f t="shared" si="18"/>
        <v>1</v>
      </c>
      <c r="BM24" s="113" t="s">
        <v>35</v>
      </c>
      <c r="BN24" s="113" t="s">
        <v>35</v>
      </c>
      <c r="BO24" s="113" t="str">
        <f t="shared" si="19"/>
        <v>0</v>
      </c>
      <c r="BP24" s="113" t="s">
        <v>35</v>
      </c>
      <c r="BQ24" s="113" t="s">
        <v>35</v>
      </c>
      <c r="BR24" s="113" t="str">
        <f t="shared" si="20"/>
        <v>0</v>
      </c>
      <c r="BS24" s="113" t="s">
        <v>35</v>
      </c>
      <c r="BT24" s="113" t="s">
        <v>35</v>
      </c>
      <c r="BU24" s="113" t="str">
        <f t="shared" si="21"/>
        <v>0</v>
      </c>
      <c r="BV24" s="113" t="s">
        <v>35</v>
      </c>
      <c r="BW24" s="113" t="s">
        <v>35</v>
      </c>
      <c r="BX24" s="113" t="str">
        <f t="shared" si="22"/>
        <v>0</v>
      </c>
      <c r="BY24" s="113" t="s">
        <v>35</v>
      </c>
      <c r="BZ24" s="113" t="s">
        <v>35</v>
      </c>
      <c r="CA24" s="113" t="str">
        <f t="shared" si="23"/>
        <v>0</v>
      </c>
      <c r="CB24" s="113" t="s">
        <v>35</v>
      </c>
      <c r="CC24" s="113" t="s">
        <v>35</v>
      </c>
      <c r="CD24" s="113" t="str">
        <f t="shared" si="24"/>
        <v>0</v>
      </c>
      <c r="CE24" s="113" t="s">
        <v>35</v>
      </c>
      <c r="CF24" s="113" t="s">
        <v>35</v>
      </c>
      <c r="CG24" s="113" t="str">
        <f t="shared" si="25"/>
        <v>0</v>
      </c>
      <c r="CH24" s="113" t="s">
        <v>35</v>
      </c>
      <c r="CI24" s="113" t="s">
        <v>35</v>
      </c>
      <c r="CJ24" s="113" t="str">
        <f t="shared" si="26"/>
        <v>0</v>
      </c>
      <c r="CK24" s="113" t="s">
        <v>35</v>
      </c>
      <c r="CL24" s="113" t="s">
        <v>35</v>
      </c>
      <c r="CM24" s="113" t="str">
        <f t="shared" si="27"/>
        <v>0</v>
      </c>
      <c r="CN24" s="113">
        <v>2</v>
      </c>
      <c r="CO24" s="113">
        <v>6</v>
      </c>
      <c r="CP24" s="113">
        <f t="shared" si="28"/>
        <v>8</v>
      </c>
      <c r="CQ24" s="113">
        <v>4</v>
      </c>
      <c r="CR24" s="113">
        <v>36</v>
      </c>
      <c r="CS24" s="113">
        <f t="shared" si="29"/>
        <v>40</v>
      </c>
    </row>
    <row r="25" spans="1:97" s="17" customFormat="1" ht="12.75" customHeight="1">
      <c r="A25" s="35">
        <v>1</v>
      </c>
      <c r="B25" s="28" t="s">
        <v>201</v>
      </c>
      <c r="C25" s="30">
        <v>198</v>
      </c>
      <c r="D25" s="26" t="s">
        <v>47</v>
      </c>
      <c r="E25" s="27">
        <v>24313</v>
      </c>
      <c r="F25" s="27">
        <v>2</v>
      </c>
      <c r="G25" s="6" t="s">
        <v>45</v>
      </c>
      <c r="H25" s="113">
        <v>2</v>
      </c>
      <c r="I25" s="113">
        <v>6</v>
      </c>
      <c r="J25" s="113">
        <f t="shared" si="0"/>
        <v>8</v>
      </c>
      <c r="K25" s="113" t="s">
        <v>35</v>
      </c>
      <c r="L25" s="113">
        <v>4</v>
      </c>
      <c r="M25" s="113">
        <f t="shared" si="1"/>
        <v>4</v>
      </c>
      <c r="N25" s="113">
        <v>2</v>
      </c>
      <c r="O25" s="113">
        <v>3</v>
      </c>
      <c r="P25" s="113">
        <f t="shared" si="2"/>
        <v>5</v>
      </c>
      <c r="Q25" s="113" t="s">
        <v>35</v>
      </c>
      <c r="R25" s="113">
        <v>7</v>
      </c>
      <c r="S25" s="113">
        <f t="shared" si="3"/>
        <v>7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>
        <v>1</v>
      </c>
      <c r="AA25" s="113">
        <v>3</v>
      </c>
      <c r="AB25" s="113">
        <f t="shared" si="6"/>
        <v>4</v>
      </c>
      <c r="AC25" s="113">
        <v>1</v>
      </c>
      <c r="AD25" s="113">
        <v>3</v>
      </c>
      <c r="AE25" s="113">
        <f t="shared" si="7"/>
        <v>4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 t="s">
        <v>35</v>
      </c>
      <c r="AM25" s="113" t="s">
        <v>35</v>
      </c>
      <c r="AN25" s="113" t="str">
        <f t="shared" si="10"/>
        <v>0</v>
      </c>
      <c r="AO25" s="113" t="s">
        <v>35</v>
      </c>
      <c r="AP25" s="113" t="s">
        <v>35</v>
      </c>
      <c r="AQ25" s="113" t="str">
        <f t="shared" si="11"/>
        <v>0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 t="s">
        <v>35</v>
      </c>
      <c r="BB25" s="113" t="s">
        <v>35</v>
      </c>
      <c r="BC25" s="113" t="str">
        <f t="shared" si="15"/>
        <v>0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 t="s">
        <v>35</v>
      </c>
      <c r="BR25" s="113" t="str">
        <f t="shared" si="20"/>
        <v>0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 t="s">
        <v>35</v>
      </c>
      <c r="CO25" s="113">
        <v>4</v>
      </c>
      <c r="CP25" s="113">
        <f t="shared" si="28"/>
        <v>4</v>
      </c>
      <c r="CQ25" s="113">
        <v>6</v>
      </c>
      <c r="CR25" s="113">
        <v>30</v>
      </c>
      <c r="CS25" s="113">
        <f t="shared" si="29"/>
        <v>36</v>
      </c>
    </row>
    <row r="26" spans="1:97" s="17" customFormat="1" ht="12.75" customHeight="1">
      <c r="A26" s="35">
        <v>1</v>
      </c>
      <c r="B26" s="28" t="s">
        <v>201</v>
      </c>
      <c r="C26" s="30">
        <v>243</v>
      </c>
      <c r="D26" s="26" t="s">
        <v>48</v>
      </c>
      <c r="E26" s="27">
        <v>21560</v>
      </c>
      <c r="F26" s="27">
        <v>2</v>
      </c>
      <c r="G26" s="6" t="s">
        <v>45</v>
      </c>
      <c r="H26" s="113" t="s">
        <v>35</v>
      </c>
      <c r="I26" s="113">
        <v>4</v>
      </c>
      <c r="J26" s="113">
        <f t="shared" si="0"/>
        <v>4</v>
      </c>
      <c r="K26" s="113">
        <v>2</v>
      </c>
      <c r="L26" s="113">
        <v>7</v>
      </c>
      <c r="M26" s="113">
        <f t="shared" si="1"/>
        <v>9</v>
      </c>
      <c r="N26" s="113">
        <v>2</v>
      </c>
      <c r="O26" s="113">
        <v>8</v>
      </c>
      <c r="P26" s="113">
        <f t="shared" si="2"/>
        <v>10</v>
      </c>
      <c r="Q26" s="113" t="s">
        <v>35</v>
      </c>
      <c r="R26" s="113">
        <v>6</v>
      </c>
      <c r="S26" s="113">
        <f t="shared" si="3"/>
        <v>6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>
        <v>1</v>
      </c>
      <c r="AA26" s="113">
        <v>1</v>
      </c>
      <c r="AB26" s="113">
        <f t="shared" si="6"/>
        <v>2</v>
      </c>
      <c r="AC26" s="113" t="s">
        <v>35</v>
      </c>
      <c r="AD26" s="113">
        <v>2</v>
      </c>
      <c r="AE26" s="113">
        <f t="shared" si="7"/>
        <v>2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 t="s">
        <v>35</v>
      </c>
      <c r="AM26" s="113" t="s">
        <v>35</v>
      </c>
      <c r="AN26" s="113" t="str">
        <f t="shared" si="10"/>
        <v>0</v>
      </c>
      <c r="AO26" s="113" t="s">
        <v>35</v>
      </c>
      <c r="AP26" s="113" t="s">
        <v>35</v>
      </c>
      <c r="AQ26" s="113" t="str">
        <f t="shared" si="11"/>
        <v>0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 t="s">
        <v>35</v>
      </c>
      <c r="BB26" s="113" t="s">
        <v>35</v>
      </c>
      <c r="BC26" s="113" t="str">
        <f t="shared" si="15"/>
        <v>0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 t="s">
        <v>35</v>
      </c>
      <c r="BQ26" s="113" t="s">
        <v>35</v>
      </c>
      <c r="BR26" s="113" t="str">
        <f t="shared" si="20"/>
        <v>0</v>
      </c>
      <c r="BS26" s="113" t="s">
        <v>35</v>
      </c>
      <c r="BT26" s="113" t="s">
        <v>35</v>
      </c>
      <c r="BU26" s="113" t="str">
        <f t="shared" si="21"/>
        <v>0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 t="s">
        <v>35</v>
      </c>
      <c r="CO26" s="113">
        <v>3</v>
      </c>
      <c r="CP26" s="113">
        <f t="shared" si="28"/>
        <v>3</v>
      </c>
      <c r="CQ26" s="113">
        <v>5</v>
      </c>
      <c r="CR26" s="113">
        <v>31</v>
      </c>
      <c r="CS26" s="113">
        <f t="shared" si="29"/>
        <v>36</v>
      </c>
    </row>
    <row r="27" spans="1:97" s="17" customFormat="1" ht="12.75" customHeight="1">
      <c r="A27" s="35">
        <v>2</v>
      </c>
      <c r="B27" s="28" t="s">
        <v>202</v>
      </c>
      <c r="C27" s="30">
        <v>355</v>
      </c>
      <c r="D27" s="26" t="s">
        <v>49</v>
      </c>
      <c r="E27" s="27">
        <v>34480</v>
      </c>
      <c r="F27" s="27">
        <v>2</v>
      </c>
      <c r="G27" s="6" t="s">
        <v>45</v>
      </c>
      <c r="H27" s="113">
        <v>2</v>
      </c>
      <c r="I27" s="113">
        <v>7</v>
      </c>
      <c r="J27" s="113">
        <f t="shared" si="0"/>
        <v>9</v>
      </c>
      <c r="K27" s="113">
        <v>2</v>
      </c>
      <c r="L27" s="113">
        <v>1</v>
      </c>
      <c r="M27" s="113">
        <f t="shared" si="1"/>
        <v>3</v>
      </c>
      <c r="N27" s="113">
        <v>3</v>
      </c>
      <c r="O27" s="113">
        <v>8</v>
      </c>
      <c r="P27" s="113">
        <f t="shared" si="2"/>
        <v>11</v>
      </c>
      <c r="Q27" s="113" t="s">
        <v>35</v>
      </c>
      <c r="R27" s="113">
        <v>10</v>
      </c>
      <c r="S27" s="113">
        <f t="shared" si="3"/>
        <v>10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>
        <v>1</v>
      </c>
      <c r="AA27" s="113" t="s">
        <v>35</v>
      </c>
      <c r="AB27" s="113">
        <f t="shared" si="6"/>
        <v>1</v>
      </c>
      <c r="AC27" s="113">
        <v>1</v>
      </c>
      <c r="AD27" s="113">
        <v>1</v>
      </c>
      <c r="AE27" s="113">
        <f t="shared" si="7"/>
        <v>2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 t="s">
        <v>35</v>
      </c>
      <c r="AM27" s="113" t="s">
        <v>35</v>
      </c>
      <c r="AN27" s="113" t="str">
        <f t="shared" si="10"/>
        <v>0</v>
      </c>
      <c r="AO27" s="113" t="s">
        <v>35</v>
      </c>
      <c r="AP27" s="113" t="s">
        <v>35</v>
      </c>
      <c r="AQ27" s="113" t="str">
        <f t="shared" si="11"/>
        <v>0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>
        <v>1</v>
      </c>
      <c r="BB27" s="113">
        <v>1</v>
      </c>
      <c r="BC27" s="113">
        <f t="shared" si="15"/>
        <v>2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>
        <v>2</v>
      </c>
      <c r="BL27" s="113">
        <f t="shared" si="18"/>
        <v>2</v>
      </c>
      <c r="BM27" s="113" t="s">
        <v>35</v>
      </c>
      <c r="BN27" s="113" t="s">
        <v>35</v>
      </c>
      <c r="BO27" s="113" t="str">
        <f t="shared" si="19"/>
        <v>0</v>
      </c>
      <c r="BP27" s="113" t="s">
        <v>35</v>
      </c>
      <c r="BQ27" s="113" t="s">
        <v>35</v>
      </c>
      <c r="BR27" s="113" t="str">
        <f t="shared" si="20"/>
        <v>0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 t="s">
        <v>35</v>
      </c>
      <c r="CO27" s="113" t="s">
        <v>35</v>
      </c>
      <c r="CP27" s="113" t="str">
        <f t="shared" si="28"/>
        <v>0</v>
      </c>
      <c r="CQ27" s="113">
        <v>10</v>
      </c>
      <c r="CR27" s="113">
        <v>30</v>
      </c>
      <c r="CS27" s="113">
        <f t="shared" si="29"/>
        <v>40</v>
      </c>
    </row>
    <row r="28" spans="1:97" s="17" customFormat="1" ht="12.75" customHeight="1">
      <c r="A28" s="35">
        <v>2</v>
      </c>
      <c r="B28" s="28" t="s">
        <v>202</v>
      </c>
      <c r="C28" s="30">
        <v>942</v>
      </c>
      <c r="D28" s="26" t="s">
        <v>50</v>
      </c>
      <c r="E28" s="27">
        <v>36496</v>
      </c>
      <c r="F28" s="27">
        <v>2</v>
      </c>
      <c r="G28" s="6" t="s">
        <v>45</v>
      </c>
      <c r="H28" s="113" t="s">
        <v>35</v>
      </c>
      <c r="I28" s="113">
        <v>9</v>
      </c>
      <c r="J28" s="113">
        <f t="shared" si="0"/>
        <v>9</v>
      </c>
      <c r="K28" s="113" t="s">
        <v>35</v>
      </c>
      <c r="L28" s="113">
        <v>2</v>
      </c>
      <c r="M28" s="113">
        <f t="shared" si="1"/>
        <v>2</v>
      </c>
      <c r="N28" s="113">
        <v>2</v>
      </c>
      <c r="O28" s="113">
        <v>14</v>
      </c>
      <c r="P28" s="113">
        <f t="shared" si="2"/>
        <v>16</v>
      </c>
      <c r="Q28" s="113" t="s">
        <v>35</v>
      </c>
      <c r="R28" s="113">
        <v>6</v>
      </c>
      <c r="S28" s="113">
        <f t="shared" si="3"/>
        <v>6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>
        <v>2</v>
      </c>
      <c r="AB28" s="113">
        <f t="shared" si="6"/>
        <v>2</v>
      </c>
      <c r="AC28" s="113" t="s">
        <v>35</v>
      </c>
      <c r="AD28" s="113">
        <v>2</v>
      </c>
      <c r="AE28" s="113">
        <f t="shared" si="7"/>
        <v>2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 t="s">
        <v>35</v>
      </c>
      <c r="AM28" s="113" t="s">
        <v>35</v>
      </c>
      <c r="AN28" s="113" t="str">
        <f t="shared" si="10"/>
        <v>0</v>
      </c>
      <c r="AO28" s="113" t="s">
        <v>35</v>
      </c>
      <c r="AP28" s="113" t="s">
        <v>35</v>
      </c>
      <c r="AQ28" s="113" t="str">
        <f t="shared" si="11"/>
        <v>0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 t="s">
        <v>35</v>
      </c>
      <c r="BB28" s="113">
        <v>1</v>
      </c>
      <c r="BC28" s="113">
        <f t="shared" si="15"/>
        <v>1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>
        <v>1</v>
      </c>
      <c r="BL28" s="113">
        <f t="shared" si="18"/>
        <v>1</v>
      </c>
      <c r="BM28" s="113" t="s">
        <v>35</v>
      </c>
      <c r="BN28" s="113" t="s">
        <v>35</v>
      </c>
      <c r="BO28" s="113" t="str">
        <f t="shared" si="19"/>
        <v>0</v>
      </c>
      <c r="BP28" s="113">
        <v>1</v>
      </c>
      <c r="BQ28" s="113" t="s">
        <v>35</v>
      </c>
      <c r="BR28" s="113">
        <f t="shared" si="20"/>
        <v>1</v>
      </c>
      <c r="BS28" s="113" t="s">
        <v>35</v>
      </c>
      <c r="BT28" s="113" t="s">
        <v>35</v>
      </c>
      <c r="BU28" s="113" t="str">
        <f t="shared" si="21"/>
        <v>0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 t="s">
        <v>35</v>
      </c>
      <c r="CP28" s="113" t="str">
        <f t="shared" si="28"/>
        <v>0</v>
      </c>
      <c r="CQ28" s="113">
        <v>3</v>
      </c>
      <c r="CR28" s="113">
        <v>37</v>
      </c>
      <c r="CS28" s="113">
        <f t="shared" si="29"/>
        <v>40</v>
      </c>
    </row>
    <row r="29" spans="1:97" s="17" customFormat="1" ht="12.75" customHeight="1">
      <c r="A29" s="35">
        <v>3</v>
      </c>
      <c r="B29" s="28" t="s">
        <v>207</v>
      </c>
      <c r="C29" s="30">
        <v>1024</v>
      </c>
      <c r="D29" s="26" t="s">
        <v>51</v>
      </c>
      <c r="E29" s="27">
        <v>22750</v>
      </c>
      <c r="F29" s="27">
        <v>2</v>
      </c>
      <c r="G29" s="6" t="s">
        <v>45</v>
      </c>
      <c r="H29" s="113">
        <v>1</v>
      </c>
      <c r="I29" s="113">
        <v>15</v>
      </c>
      <c r="J29" s="113">
        <f t="shared" si="0"/>
        <v>16</v>
      </c>
      <c r="K29" s="113">
        <v>2</v>
      </c>
      <c r="L29" s="113">
        <v>10</v>
      </c>
      <c r="M29" s="113">
        <f t="shared" si="1"/>
        <v>12</v>
      </c>
      <c r="N29" s="113">
        <v>2</v>
      </c>
      <c r="O29" s="113">
        <v>7</v>
      </c>
      <c r="P29" s="113">
        <f t="shared" si="2"/>
        <v>9</v>
      </c>
      <c r="Q29" s="113" t="s">
        <v>35</v>
      </c>
      <c r="R29" s="113" t="s">
        <v>35</v>
      </c>
      <c r="S29" s="113" t="str">
        <f t="shared" si="3"/>
        <v>0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>
        <v>1</v>
      </c>
      <c r="AA29" s="113">
        <v>1</v>
      </c>
      <c r="AB29" s="113">
        <f t="shared" si="6"/>
        <v>2</v>
      </c>
      <c r="AC29" s="113" t="s">
        <v>35</v>
      </c>
      <c r="AD29" s="113" t="s">
        <v>35</v>
      </c>
      <c r="AE29" s="113" t="str">
        <f t="shared" si="7"/>
        <v>0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 t="s">
        <v>35</v>
      </c>
      <c r="AM29" s="113" t="s">
        <v>35</v>
      </c>
      <c r="AN29" s="113" t="str">
        <f t="shared" si="10"/>
        <v>0</v>
      </c>
      <c r="AO29" s="113" t="s">
        <v>35</v>
      </c>
      <c r="AP29" s="113" t="s">
        <v>35</v>
      </c>
      <c r="AQ29" s="113" t="str">
        <f t="shared" si="11"/>
        <v>0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>
        <v>1</v>
      </c>
      <c r="AZ29" s="113">
        <f t="shared" si="14"/>
        <v>1</v>
      </c>
      <c r="BA29" s="113" t="s">
        <v>35</v>
      </c>
      <c r="BB29" s="113" t="s">
        <v>35</v>
      </c>
      <c r="BC29" s="113" t="str">
        <f t="shared" si="15"/>
        <v>0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 t="s">
        <v>35</v>
      </c>
      <c r="BL29" s="113" t="str">
        <f t="shared" si="18"/>
        <v>0</v>
      </c>
      <c r="BM29" s="113" t="s">
        <v>35</v>
      </c>
      <c r="BN29" s="113" t="s">
        <v>35</v>
      </c>
      <c r="BO29" s="113" t="str">
        <f t="shared" si="19"/>
        <v>0</v>
      </c>
      <c r="BP29" s="113" t="s">
        <v>35</v>
      </c>
      <c r="BQ29" s="113" t="s">
        <v>35</v>
      </c>
      <c r="BR29" s="113" t="str">
        <f t="shared" si="20"/>
        <v>0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 t="s">
        <v>35</v>
      </c>
      <c r="CO29" s="113" t="s">
        <v>35</v>
      </c>
      <c r="CP29" s="113" t="str">
        <f t="shared" si="28"/>
        <v>0</v>
      </c>
      <c r="CQ29" s="113">
        <v>6</v>
      </c>
      <c r="CR29" s="113">
        <v>34</v>
      </c>
      <c r="CS29" s="113">
        <f t="shared" si="29"/>
        <v>40</v>
      </c>
    </row>
    <row r="30" spans="1:97" s="155" customFormat="1" ht="12.75" customHeight="1">
      <c r="A30" s="35">
        <v>3</v>
      </c>
      <c r="B30" s="28" t="s">
        <v>207</v>
      </c>
      <c r="C30" s="30">
        <v>1059</v>
      </c>
      <c r="D30" s="26" t="s">
        <v>52</v>
      </c>
      <c r="E30" s="27">
        <v>20960</v>
      </c>
      <c r="F30" s="27">
        <v>2</v>
      </c>
      <c r="G30" s="6" t="s">
        <v>45</v>
      </c>
      <c r="H30" s="113">
        <v>2</v>
      </c>
      <c r="I30" s="113">
        <v>11</v>
      </c>
      <c r="J30" s="113">
        <f t="shared" si="0"/>
        <v>13</v>
      </c>
      <c r="K30" s="113">
        <v>1</v>
      </c>
      <c r="L30" s="113">
        <v>8</v>
      </c>
      <c r="M30" s="113">
        <f t="shared" si="1"/>
        <v>9</v>
      </c>
      <c r="N30" s="113">
        <v>2</v>
      </c>
      <c r="O30" s="113">
        <v>4</v>
      </c>
      <c r="P30" s="113">
        <f t="shared" si="2"/>
        <v>6</v>
      </c>
      <c r="Q30" s="113" t="s">
        <v>35</v>
      </c>
      <c r="R30" s="113" t="s">
        <v>35</v>
      </c>
      <c r="S30" s="113" t="str">
        <f t="shared" si="3"/>
        <v>0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>
        <v>1</v>
      </c>
      <c r="AB30" s="113">
        <f t="shared" si="6"/>
        <v>1</v>
      </c>
      <c r="AC30" s="113" t="s">
        <v>35</v>
      </c>
      <c r="AD30" s="113" t="s">
        <v>35</v>
      </c>
      <c r="AE30" s="113" t="str">
        <f t="shared" si="7"/>
        <v>0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 t="s">
        <v>35</v>
      </c>
      <c r="AM30" s="113" t="s">
        <v>35</v>
      </c>
      <c r="AN30" s="113" t="str">
        <f t="shared" si="10"/>
        <v>0</v>
      </c>
      <c r="AO30" s="113" t="s">
        <v>35</v>
      </c>
      <c r="AP30" s="113" t="s">
        <v>35</v>
      </c>
      <c r="AQ30" s="113" t="str">
        <f t="shared" si="11"/>
        <v>0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>
        <v>1</v>
      </c>
      <c r="AZ30" s="113">
        <f t="shared" si="14"/>
        <v>1</v>
      </c>
      <c r="BA30" s="113" t="s">
        <v>35</v>
      </c>
      <c r="BB30" s="113" t="s">
        <v>35</v>
      </c>
      <c r="BC30" s="113" t="str">
        <f t="shared" si="15"/>
        <v>0</v>
      </c>
      <c r="BD30" s="113" t="s">
        <v>35</v>
      </c>
      <c r="BE30" s="113" t="s">
        <v>35</v>
      </c>
      <c r="BF30" s="113" t="str">
        <f t="shared" si="16"/>
        <v>0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 t="s">
        <v>35</v>
      </c>
      <c r="CO30" s="113" t="s">
        <v>35</v>
      </c>
      <c r="CP30" s="113" t="str">
        <f t="shared" si="28"/>
        <v>0</v>
      </c>
      <c r="CQ30" s="113">
        <v>5</v>
      </c>
      <c r="CR30" s="113">
        <v>25</v>
      </c>
      <c r="CS30" s="113">
        <f t="shared" si="29"/>
        <v>30</v>
      </c>
    </row>
    <row r="31" spans="1:97" s="17" customFormat="1" ht="12.75" customHeight="1">
      <c r="A31" s="35">
        <v>9</v>
      </c>
      <c r="B31" s="28" t="s">
        <v>209</v>
      </c>
      <c r="C31" s="30">
        <v>1711</v>
      </c>
      <c r="D31" s="26" t="s">
        <v>53</v>
      </c>
      <c r="E31" s="27">
        <v>21369</v>
      </c>
      <c r="F31" s="27">
        <v>2</v>
      </c>
      <c r="G31" s="6" t="s">
        <v>45</v>
      </c>
      <c r="H31" s="113">
        <v>2</v>
      </c>
      <c r="I31" s="113">
        <v>12</v>
      </c>
      <c r="J31" s="113">
        <f t="shared" si="0"/>
        <v>14</v>
      </c>
      <c r="K31" s="113">
        <v>3</v>
      </c>
      <c r="L31" s="113">
        <v>11</v>
      </c>
      <c r="M31" s="113">
        <f t="shared" si="1"/>
        <v>14</v>
      </c>
      <c r="N31" s="113">
        <v>1</v>
      </c>
      <c r="O31" s="113">
        <v>7</v>
      </c>
      <c r="P31" s="113">
        <f t="shared" si="2"/>
        <v>8</v>
      </c>
      <c r="Q31" s="113" t="s">
        <v>35</v>
      </c>
      <c r="R31" s="113" t="s">
        <v>35</v>
      </c>
      <c r="S31" s="113" t="str">
        <f t="shared" si="3"/>
        <v>0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>
        <v>1</v>
      </c>
      <c r="AB31" s="113">
        <f t="shared" si="6"/>
        <v>1</v>
      </c>
      <c r="AC31" s="113" t="s">
        <v>35</v>
      </c>
      <c r="AD31" s="113" t="s">
        <v>35</v>
      </c>
      <c r="AE31" s="113" t="str">
        <f t="shared" si="7"/>
        <v>0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 t="s">
        <v>35</v>
      </c>
      <c r="AM31" s="113" t="s">
        <v>35</v>
      </c>
      <c r="AN31" s="113" t="str">
        <f t="shared" si="10"/>
        <v>0</v>
      </c>
      <c r="AO31" s="113" t="s">
        <v>35</v>
      </c>
      <c r="AP31" s="113" t="s">
        <v>35</v>
      </c>
      <c r="AQ31" s="113" t="str">
        <f t="shared" si="11"/>
        <v>0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 t="s">
        <v>35</v>
      </c>
      <c r="BB31" s="113" t="s">
        <v>35</v>
      </c>
      <c r="BC31" s="113" t="str">
        <f t="shared" si="15"/>
        <v>0</v>
      </c>
      <c r="BD31" s="113" t="s">
        <v>35</v>
      </c>
      <c r="BE31" s="113">
        <v>1</v>
      </c>
      <c r="BF31" s="113">
        <f t="shared" si="16"/>
        <v>1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 t="s">
        <v>35</v>
      </c>
      <c r="BQ31" s="113" t="s">
        <v>35</v>
      </c>
      <c r="BR31" s="113" t="str">
        <f t="shared" si="20"/>
        <v>0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 t="s">
        <v>35</v>
      </c>
      <c r="CO31" s="113">
        <v>2</v>
      </c>
      <c r="CP31" s="113">
        <f t="shared" si="28"/>
        <v>2</v>
      </c>
      <c r="CQ31" s="113">
        <v>6</v>
      </c>
      <c r="CR31" s="113">
        <v>34</v>
      </c>
      <c r="CS31" s="113">
        <f t="shared" si="29"/>
        <v>40</v>
      </c>
    </row>
    <row r="32" spans="1:97" s="17" customFormat="1" ht="12.75" customHeight="1">
      <c r="A32" s="35">
        <v>10</v>
      </c>
      <c r="B32" s="28" t="s">
        <v>210</v>
      </c>
      <c r="C32" s="30">
        <v>2196</v>
      </c>
      <c r="D32" s="26" t="s">
        <v>54</v>
      </c>
      <c r="E32" s="27">
        <v>37080</v>
      </c>
      <c r="F32" s="27">
        <v>2</v>
      </c>
      <c r="G32" s="6" t="s">
        <v>45</v>
      </c>
      <c r="H32" s="113">
        <v>1</v>
      </c>
      <c r="I32" s="113">
        <v>13</v>
      </c>
      <c r="J32" s="113">
        <f t="shared" si="0"/>
        <v>14</v>
      </c>
      <c r="K32" s="113">
        <v>3</v>
      </c>
      <c r="L32" s="113">
        <v>25</v>
      </c>
      <c r="M32" s="113">
        <f t="shared" si="1"/>
        <v>28</v>
      </c>
      <c r="N32" s="113">
        <v>4</v>
      </c>
      <c r="O32" s="113">
        <v>21</v>
      </c>
      <c r="P32" s="113">
        <f t="shared" si="2"/>
        <v>25</v>
      </c>
      <c r="Q32" s="113" t="s">
        <v>35</v>
      </c>
      <c r="R32" s="113" t="s">
        <v>35</v>
      </c>
      <c r="S32" s="113" t="str">
        <f t="shared" si="3"/>
        <v>0</v>
      </c>
      <c r="T32" s="113" t="s">
        <v>35</v>
      </c>
      <c r="U32" s="113" t="s">
        <v>35</v>
      </c>
      <c r="V32" s="113" t="str">
        <f t="shared" si="4"/>
        <v>0</v>
      </c>
      <c r="W32" s="113" t="s">
        <v>35</v>
      </c>
      <c r="X32" s="113" t="s">
        <v>35</v>
      </c>
      <c r="Y32" s="113" t="str">
        <f t="shared" si="5"/>
        <v>0</v>
      </c>
      <c r="Z32" s="113" t="s">
        <v>35</v>
      </c>
      <c r="AA32" s="113" t="s">
        <v>35</v>
      </c>
      <c r="AB32" s="113" t="str">
        <f t="shared" si="6"/>
        <v>0</v>
      </c>
      <c r="AC32" s="113" t="s">
        <v>35</v>
      </c>
      <c r="AD32" s="113" t="s">
        <v>35</v>
      </c>
      <c r="AE32" s="113" t="str">
        <f t="shared" si="7"/>
        <v>0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 t="s">
        <v>35</v>
      </c>
      <c r="AM32" s="113" t="s">
        <v>35</v>
      </c>
      <c r="AN32" s="113" t="str">
        <f t="shared" si="10"/>
        <v>0</v>
      </c>
      <c r="AO32" s="113" t="s">
        <v>35</v>
      </c>
      <c r="AP32" s="113" t="s">
        <v>35</v>
      </c>
      <c r="AQ32" s="113" t="str">
        <f t="shared" si="11"/>
        <v>0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 t="s">
        <v>35</v>
      </c>
      <c r="BB32" s="113" t="s">
        <v>35</v>
      </c>
      <c r="BC32" s="113" t="str">
        <f t="shared" si="15"/>
        <v>0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 t="s">
        <v>35</v>
      </c>
      <c r="BQ32" s="113" t="s">
        <v>35</v>
      </c>
      <c r="BR32" s="113" t="str">
        <f t="shared" si="20"/>
        <v>0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>
        <v>2</v>
      </c>
      <c r="CO32" s="113">
        <v>11</v>
      </c>
      <c r="CP32" s="113">
        <f t="shared" si="28"/>
        <v>13</v>
      </c>
      <c r="CQ32" s="113">
        <v>10</v>
      </c>
      <c r="CR32" s="113">
        <v>70</v>
      </c>
      <c r="CS32" s="113">
        <f t="shared" si="29"/>
        <v>80</v>
      </c>
    </row>
    <row r="33" spans="1:97" s="17" customFormat="1" ht="12.75" customHeight="1">
      <c r="A33" s="35">
        <v>12</v>
      </c>
      <c r="B33" s="28" t="s">
        <v>203</v>
      </c>
      <c r="C33" s="30">
        <v>2703</v>
      </c>
      <c r="D33" s="26" t="s">
        <v>55</v>
      </c>
      <c r="E33" s="27">
        <v>20426</v>
      </c>
      <c r="F33" s="27">
        <v>2</v>
      </c>
      <c r="G33" s="6" t="s">
        <v>45</v>
      </c>
      <c r="H33" s="113" t="s">
        <v>35</v>
      </c>
      <c r="I33" s="113">
        <v>7</v>
      </c>
      <c r="J33" s="113">
        <f t="shared" si="0"/>
        <v>7</v>
      </c>
      <c r="K33" s="113" t="s">
        <v>35</v>
      </c>
      <c r="L33" s="113">
        <v>5</v>
      </c>
      <c r="M33" s="113">
        <f t="shared" si="1"/>
        <v>5</v>
      </c>
      <c r="N33" s="113" t="s">
        <v>35</v>
      </c>
      <c r="O33" s="113">
        <v>7</v>
      </c>
      <c r="P33" s="113">
        <f t="shared" si="2"/>
        <v>7</v>
      </c>
      <c r="Q33" s="113" t="s">
        <v>35</v>
      </c>
      <c r="R33" s="113" t="s">
        <v>35</v>
      </c>
      <c r="S33" s="113" t="str">
        <f t="shared" si="3"/>
        <v>0</v>
      </c>
      <c r="T33" s="113" t="s">
        <v>35</v>
      </c>
      <c r="U33" s="113" t="s">
        <v>35</v>
      </c>
      <c r="V33" s="113" t="str">
        <f t="shared" si="4"/>
        <v>0</v>
      </c>
      <c r="W33" s="113">
        <v>1</v>
      </c>
      <c r="X33" s="113">
        <v>6</v>
      </c>
      <c r="Y33" s="113">
        <f t="shared" si="5"/>
        <v>7</v>
      </c>
      <c r="Z33" s="113" t="s">
        <v>35</v>
      </c>
      <c r="AA33" s="113">
        <v>1</v>
      </c>
      <c r="AB33" s="113">
        <f t="shared" si="6"/>
        <v>1</v>
      </c>
      <c r="AC33" s="113">
        <v>3</v>
      </c>
      <c r="AD33" s="113">
        <v>7</v>
      </c>
      <c r="AE33" s="113">
        <f t="shared" si="7"/>
        <v>10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 t="s">
        <v>35</v>
      </c>
      <c r="AM33" s="113" t="s">
        <v>35</v>
      </c>
      <c r="AN33" s="113" t="str">
        <f t="shared" si="10"/>
        <v>0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>
        <v>3</v>
      </c>
      <c r="AZ33" s="113">
        <f t="shared" si="14"/>
        <v>3</v>
      </c>
      <c r="BA33" s="113" t="s">
        <v>35</v>
      </c>
      <c r="BB33" s="113" t="s">
        <v>35</v>
      </c>
      <c r="BC33" s="113" t="str">
        <f t="shared" si="15"/>
        <v>0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 t="s">
        <v>35</v>
      </c>
      <c r="BU33" s="113" t="str">
        <f t="shared" si="21"/>
        <v>0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 t="s">
        <v>35</v>
      </c>
      <c r="CO33" s="113" t="s">
        <v>35</v>
      </c>
      <c r="CP33" s="113" t="str">
        <f t="shared" si="28"/>
        <v>0</v>
      </c>
      <c r="CQ33" s="113">
        <v>4</v>
      </c>
      <c r="CR33" s="113">
        <v>36</v>
      </c>
      <c r="CS33" s="113">
        <f t="shared" si="29"/>
        <v>40</v>
      </c>
    </row>
    <row r="34" spans="1:97" s="17" customFormat="1" ht="12.75" customHeight="1">
      <c r="A34" s="35">
        <v>14</v>
      </c>
      <c r="B34" s="28" t="s">
        <v>211</v>
      </c>
      <c r="C34" s="30">
        <v>2939</v>
      </c>
      <c r="D34" s="26" t="s">
        <v>56</v>
      </c>
      <c r="E34" s="27">
        <v>34396</v>
      </c>
      <c r="F34" s="27">
        <v>2</v>
      </c>
      <c r="G34" s="6" t="s">
        <v>45</v>
      </c>
      <c r="H34" s="113">
        <v>2</v>
      </c>
      <c r="I34" s="113">
        <v>9</v>
      </c>
      <c r="J34" s="113">
        <f t="shared" si="0"/>
        <v>11</v>
      </c>
      <c r="K34" s="113">
        <v>2</v>
      </c>
      <c r="L34" s="113">
        <v>4</v>
      </c>
      <c r="M34" s="113">
        <f t="shared" si="1"/>
        <v>6</v>
      </c>
      <c r="N34" s="113">
        <v>2</v>
      </c>
      <c r="O34" s="113">
        <v>15</v>
      </c>
      <c r="P34" s="113">
        <f t="shared" si="2"/>
        <v>17</v>
      </c>
      <c r="Q34" s="113" t="s">
        <v>35</v>
      </c>
      <c r="R34" s="113">
        <v>3</v>
      </c>
      <c r="S34" s="113">
        <f t="shared" si="3"/>
        <v>3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>
        <v>4</v>
      </c>
      <c r="AB34" s="113">
        <f t="shared" si="6"/>
        <v>4</v>
      </c>
      <c r="AC34" s="113" t="s">
        <v>35</v>
      </c>
      <c r="AD34" s="113">
        <v>4</v>
      </c>
      <c r="AE34" s="113">
        <f t="shared" si="7"/>
        <v>4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 t="s">
        <v>35</v>
      </c>
      <c r="AM34" s="113" t="s">
        <v>35</v>
      </c>
      <c r="AN34" s="113" t="str">
        <f t="shared" si="10"/>
        <v>0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>
        <v>1</v>
      </c>
      <c r="AY34" s="113">
        <v>1</v>
      </c>
      <c r="AZ34" s="113">
        <f t="shared" si="14"/>
        <v>2</v>
      </c>
      <c r="BA34" s="113" t="s">
        <v>35</v>
      </c>
      <c r="BB34" s="113" t="s">
        <v>35</v>
      </c>
      <c r="BC34" s="113" t="str">
        <f t="shared" si="15"/>
        <v>0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 t="s">
        <v>35</v>
      </c>
      <c r="CO34" s="113">
        <v>3</v>
      </c>
      <c r="CP34" s="113">
        <f t="shared" si="28"/>
        <v>3</v>
      </c>
      <c r="CQ34" s="113">
        <v>7</v>
      </c>
      <c r="CR34" s="113">
        <v>43</v>
      </c>
      <c r="CS34" s="113">
        <f t="shared" si="29"/>
        <v>50</v>
      </c>
    </row>
    <row r="35" spans="1:97" s="17" customFormat="1" ht="12.75" customHeight="1">
      <c r="A35" s="35">
        <v>18</v>
      </c>
      <c r="B35" s="28" t="s">
        <v>212</v>
      </c>
      <c r="C35" s="30">
        <v>3901</v>
      </c>
      <c r="D35" s="26" t="s">
        <v>57</v>
      </c>
      <c r="E35" s="27">
        <v>32500</v>
      </c>
      <c r="F35" s="27">
        <v>2</v>
      </c>
      <c r="G35" s="6" t="s">
        <v>45</v>
      </c>
      <c r="H35" s="113" t="s">
        <v>35</v>
      </c>
      <c r="I35" s="113">
        <v>5</v>
      </c>
      <c r="J35" s="113">
        <f t="shared" si="0"/>
        <v>5</v>
      </c>
      <c r="K35" s="113" t="s">
        <v>35</v>
      </c>
      <c r="L35" s="113">
        <v>5</v>
      </c>
      <c r="M35" s="113">
        <f t="shared" si="1"/>
        <v>5</v>
      </c>
      <c r="N35" s="113" t="s">
        <v>35</v>
      </c>
      <c r="O35" s="113">
        <v>5</v>
      </c>
      <c r="P35" s="113">
        <f t="shared" si="2"/>
        <v>5</v>
      </c>
      <c r="Q35" s="113" t="s">
        <v>35</v>
      </c>
      <c r="R35" s="113">
        <v>3</v>
      </c>
      <c r="S35" s="113">
        <f t="shared" si="3"/>
        <v>3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>
        <v>2</v>
      </c>
      <c r="AA35" s="113" t="s">
        <v>35</v>
      </c>
      <c r="AB35" s="113">
        <f t="shared" si="6"/>
        <v>2</v>
      </c>
      <c r="AC35" s="113" t="s">
        <v>35</v>
      </c>
      <c r="AD35" s="113" t="s">
        <v>35</v>
      </c>
      <c r="AE35" s="113" t="str">
        <f t="shared" si="7"/>
        <v>0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 t="s">
        <v>35</v>
      </c>
      <c r="AM35" s="113" t="s">
        <v>35</v>
      </c>
      <c r="AN35" s="113" t="str">
        <f t="shared" si="10"/>
        <v>0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 t="s">
        <v>35</v>
      </c>
      <c r="BB35" s="113" t="s">
        <v>35</v>
      </c>
      <c r="BC35" s="113" t="str">
        <f t="shared" si="15"/>
        <v>0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 t="s">
        <v>35</v>
      </c>
      <c r="BU35" s="113" t="str">
        <f t="shared" si="21"/>
        <v>0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 t="s">
        <v>35</v>
      </c>
      <c r="CO35" s="113">
        <v>1</v>
      </c>
      <c r="CP35" s="113">
        <f t="shared" si="28"/>
        <v>1</v>
      </c>
      <c r="CQ35" s="113">
        <v>2</v>
      </c>
      <c r="CR35" s="113">
        <v>19</v>
      </c>
      <c r="CS35" s="113">
        <f t="shared" si="29"/>
        <v>21</v>
      </c>
    </row>
    <row r="36" spans="1:97" s="17" customFormat="1" ht="12.75" customHeight="1">
      <c r="A36" s="35">
        <v>21</v>
      </c>
      <c r="B36" s="28" t="s">
        <v>213</v>
      </c>
      <c r="C36" s="30">
        <v>5192</v>
      </c>
      <c r="D36" s="26" t="s">
        <v>58</v>
      </c>
      <c r="E36" s="27">
        <v>28760</v>
      </c>
      <c r="F36" s="27">
        <v>2</v>
      </c>
      <c r="G36" s="6" t="s">
        <v>45</v>
      </c>
      <c r="H36" s="113">
        <v>2</v>
      </c>
      <c r="I36" s="113">
        <v>24</v>
      </c>
      <c r="J36" s="113">
        <f t="shared" si="0"/>
        <v>26</v>
      </c>
      <c r="K36" s="113">
        <v>2</v>
      </c>
      <c r="L36" s="113">
        <v>12</v>
      </c>
      <c r="M36" s="113">
        <f t="shared" si="1"/>
        <v>14</v>
      </c>
      <c r="N36" s="113" t="s">
        <v>35</v>
      </c>
      <c r="O36" s="113">
        <v>6</v>
      </c>
      <c r="P36" s="113">
        <f t="shared" si="2"/>
        <v>6</v>
      </c>
      <c r="Q36" s="113" t="s">
        <v>35</v>
      </c>
      <c r="R36" s="113" t="s">
        <v>35</v>
      </c>
      <c r="S36" s="113" t="str">
        <f t="shared" si="3"/>
        <v>0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 t="s">
        <v>35</v>
      </c>
      <c r="AG36" s="113" t="s">
        <v>35</v>
      </c>
      <c r="AH36" s="113" t="str">
        <f t="shared" si="8"/>
        <v>0</v>
      </c>
      <c r="AI36" s="113" t="s">
        <v>35</v>
      </c>
      <c r="AJ36" s="113" t="s">
        <v>35</v>
      </c>
      <c r="AK36" s="113" t="str">
        <f t="shared" si="9"/>
        <v>0</v>
      </c>
      <c r="AL36" s="113" t="s">
        <v>35</v>
      </c>
      <c r="AM36" s="113" t="s">
        <v>35</v>
      </c>
      <c r="AN36" s="113" t="str">
        <f t="shared" si="10"/>
        <v>0</v>
      </c>
      <c r="AO36" s="113" t="s">
        <v>35</v>
      </c>
      <c r="AP36" s="113" t="s">
        <v>35</v>
      </c>
      <c r="AQ36" s="113" t="str">
        <f t="shared" si="11"/>
        <v>0</v>
      </c>
      <c r="AR36" s="113">
        <v>1</v>
      </c>
      <c r="AS36" s="113">
        <v>3</v>
      </c>
      <c r="AT36" s="113">
        <f t="shared" si="12"/>
        <v>4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 t="s">
        <v>35</v>
      </c>
      <c r="BB36" s="113" t="s">
        <v>35</v>
      </c>
      <c r="BC36" s="113" t="str">
        <f t="shared" si="15"/>
        <v>0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 t="s">
        <v>35</v>
      </c>
      <c r="BW36" s="113" t="s">
        <v>35</v>
      </c>
      <c r="BX36" s="113" t="str">
        <f t="shared" si="22"/>
        <v>0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 t="s">
        <v>35</v>
      </c>
      <c r="CO36" s="113" t="s">
        <v>35</v>
      </c>
      <c r="CP36" s="113" t="str">
        <f t="shared" si="28"/>
        <v>0</v>
      </c>
      <c r="CQ36" s="113">
        <v>5</v>
      </c>
      <c r="CR36" s="113">
        <v>45</v>
      </c>
      <c r="CS36" s="113">
        <f t="shared" si="29"/>
        <v>50</v>
      </c>
    </row>
    <row r="37" spans="1:97" s="17" customFormat="1" ht="12.75" customHeight="1">
      <c r="A37" s="35">
        <v>22</v>
      </c>
      <c r="B37" s="28" t="s">
        <v>204</v>
      </c>
      <c r="C37" s="30">
        <v>5938</v>
      </c>
      <c r="D37" s="26" t="s">
        <v>59</v>
      </c>
      <c r="E37" s="27">
        <v>20652</v>
      </c>
      <c r="F37" s="27">
        <v>2</v>
      </c>
      <c r="G37" s="6" t="s">
        <v>45</v>
      </c>
      <c r="H37" s="113">
        <v>1</v>
      </c>
      <c r="I37" s="113">
        <v>27</v>
      </c>
      <c r="J37" s="113">
        <f t="shared" si="0"/>
        <v>28</v>
      </c>
      <c r="K37" s="113" t="s">
        <v>35</v>
      </c>
      <c r="L37" s="113" t="s">
        <v>35</v>
      </c>
      <c r="M37" s="113" t="str">
        <f t="shared" si="1"/>
        <v>0</v>
      </c>
      <c r="N37" s="113">
        <v>8</v>
      </c>
      <c r="O37" s="113">
        <v>40</v>
      </c>
      <c r="P37" s="113">
        <f t="shared" si="2"/>
        <v>48</v>
      </c>
      <c r="Q37" s="113" t="s">
        <v>35</v>
      </c>
      <c r="R37" s="113" t="s">
        <v>35</v>
      </c>
      <c r="S37" s="113" t="str">
        <f t="shared" si="3"/>
        <v>0</v>
      </c>
      <c r="T37" s="113" t="s">
        <v>35</v>
      </c>
      <c r="U37" s="113" t="s">
        <v>35</v>
      </c>
      <c r="V37" s="113" t="str">
        <f t="shared" si="4"/>
        <v>0</v>
      </c>
      <c r="W37" s="113">
        <v>5</v>
      </c>
      <c r="X37" s="113">
        <v>12</v>
      </c>
      <c r="Y37" s="113">
        <f t="shared" si="5"/>
        <v>17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 t="s">
        <v>35</v>
      </c>
      <c r="AG37" s="113" t="s">
        <v>35</v>
      </c>
      <c r="AH37" s="113" t="str">
        <f t="shared" si="8"/>
        <v>0</v>
      </c>
      <c r="AI37" s="113" t="s">
        <v>35</v>
      </c>
      <c r="AJ37" s="113" t="s">
        <v>35</v>
      </c>
      <c r="AK37" s="113" t="str">
        <f t="shared" si="9"/>
        <v>0</v>
      </c>
      <c r="AL37" s="113" t="s">
        <v>35</v>
      </c>
      <c r="AM37" s="113" t="s">
        <v>35</v>
      </c>
      <c r="AN37" s="113" t="str">
        <f t="shared" si="10"/>
        <v>0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>
        <v>3</v>
      </c>
      <c r="BB37" s="113">
        <v>4</v>
      </c>
      <c r="BC37" s="113">
        <f t="shared" si="15"/>
        <v>7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 t="s">
        <v>35</v>
      </c>
      <c r="CP37" s="113" t="str">
        <f t="shared" si="28"/>
        <v>0</v>
      </c>
      <c r="CQ37" s="113">
        <v>17</v>
      </c>
      <c r="CR37" s="113">
        <v>83</v>
      </c>
      <c r="CS37" s="113">
        <f t="shared" si="29"/>
        <v>100</v>
      </c>
    </row>
    <row r="38" spans="1:97" s="17" customFormat="1" ht="12.75" customHeight="1">
      <c r="A38" s="35">
        <v>23</v>
      </c>
      <c r="B38" s="28" t="s">
        <v>214</v>
      </c>
      <c r="C38" s="30">
        <v>6266</v>
      </c>
      <c r="D38" s="26" t="s">
        <v>60</v>
      </c>
      <c r="E38" s="27">
        <v>22959</v>
      </c>
      <c r="F38" s="27">
        <v>2</v>
      </c>
      <c r="G38" s="6" t="s">
        <v>45</v>
      </c>
      <c r="H38" s="113">
        <v>2</v>
      </c>
      <c r="I38" s="113">
        <v>12</v>
      </c>
      <c r="J38" s="113">
        <f t="shared" si="0"/>
        <v>14</v>
      </c>
      <c r="K38" s="113">
        <v>4</v>
      </c>
      <c r="L38" s="113">
        <v>30</v>
      </c>
      <c r="M38" s="113">
        <f t="shared" si="1"/>
        <v>34</v>
      </c>
      <c r="N38" s="113">
        <v>3</v>
      </c>
      <c r="O38" s="113">
        <v>9</v>
      </c>
      <c r="P38" s="113">
        <f t="shared" si="2"/>
        <v>12</v>
      </c>
      <c r="Q38" s="113" t="s">
        <v>35</v>
      </c>
      <c r="R38" s="113" t="s">
        <v>35</v>
      </c>
      <c r="S38" s="113" t="str">
        <f t="shared" si="3"/>
        <v>0</v>
      </c>
      <c r="T38" s="113" t="s">
        <v>35</v>
      </c>
      <c r="U38" s="113" t="s">
        <v>35</v>
      </c>
      <c r="V38" s="113" t="str">
        <f t="shared" si="4"/>
        <v>0</v>
      </c>
      <c r="W38" s="113" t="s">
        <v>35</v>
      </c>
      <c r="X38" s="113" t="s">
        <v>35</v>
      </c>
      <c r="Y38" s="113" t="str">
        <f t="shared" si="5"/>
        <v>0</v>
      </c>
      <c r="Z38" s="113" t="s">
        <v>35</v>
      </c>
      <c r="AA38" s="113" t="s">
        <v>35</v>
      </c>
      <c r="AB38" s="113" t="str">
        <f t="shared" si="6"/>
        <v>0</v>
      </c>
      <c r="AC38" s="113" t="s">
        <v>35</v>
      </c>
      <c r="AD38" s="113" t="s">
        <v>35</v>
      </c>
      <c r="AE38" s="113" t="str">
        <f t="shared" si="7"/>
        <v>0</v>
      </c>
      <c r="AF38" s="113" t="s">
        <v>35</v>
      </c>
      <c r="AG38" s="113" t="s">
        <v>35</v>
      </c>
      <c r="AH38" s="113" t="str">
        <f t="shared" si="8"/>
        <v>0</v>
      </c>
      <c r="AI38" s="113" t="s">
        <v>35</v>
      </c>
      <c r="AJ38" s="113" t="s">
        <v>35</v>
      </c>
      <c r="AK38" s="113" t="str">
        <f t="shared" si="9"/>
        <v>0</v>
      </c>
      <c r="AL38" s="113" t="s">
        <v>35</v>
      </c>
      <c r="AM38" s="113" t="s">
        <v>35</v>
      </c>
      <c r="AN38" s="113" t="str">
        <f t="shared" si="10"/>
        <v>0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 t="s">
        <v>35</v>
      </c>
      <c r="BB38" s="113" t="s">
        <v>35</v>
      </c>
      <c r="BC38" s="113" t="str">
        <f t="shared" si="15"/>
        <v>0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 t="s">
        <v>35</v>
      </c>
      <c r="CO38" s="113" t="s">
        <v>35</v>
      </c>
      <c r="CP38" s="113" t="str">
        <f t="shared" si="28"/>
        <v>0</v>
      </c>
      <c r="CQ38" s="113">
        <v>9</v>
      </c>
      <c r="CR38" s="113">
        <v>51</v>
      </c>
      <c r="CS38" s="113">
        <f t="shared" si="29"/>
        <v>60</v>
      </c>
    </row>
    <row r="39" spans="1:97" s="17" customFormat="1" ht="12.75" customHeight="1">
      <c r="A39" s="35">
        <v>24</v>
      </c>
      <c r="B39" s="28" t="s">
        <v>215</v>
      </c>
      <c r="C39" s="30">
        <v>6421</v>
      </c>
      <c r="D39" s="26" t="s">
        <v>61</v>
      </c>
      <c r="E39" s="27">
        <v>37040</v>
      </c>
      <c r="F39" s="27">
        <v>2</v>
      </c>
      <c r="G39" s="6" t="s">
        <v>45</v>
      </c>
      <c r="H39" s="113">
        <v>1</v>
      </c>
      <c r="I39" s="113">
        <v>5</v>
      </c>
      <c r="J39" s="113">
        <f t="shared" si="0"/>
        <v>6</v>
      </c>
      <c r="K39" s="113" t="s">
        <v>35</v>
      </c>
      <c r="L39" s="113" t="s">
        <v>35</v>
      </c>
      <c r="M39" s="113" t="str">
        <f t="shared" si="1"/>
        <v>0</v>
      </c>
      <c r="N39" s="113">
        <v>5</v>
      </c>
      <c r="O39" s="113">
        <v>11</v>
      </c>
      <c r="P39" s="113">
        <f t="shared" si="2"/>
        <v>16</v>
      </c>
      <c r="Q39" s="113" t="s">
        <v>35</v>
      </c>
      <c r="R39" s="113" t="s">
        <v>35</v>
      </c>
      <c r="S39" s="113" t="str">
        <f t="shared" si="3"/>
        <v>0</v>
      </c>
      <c r="T39" s="113" t="s">
        <v>35</v>
      </c>
      <c r="U39" s="113" t="s">
        <v>35</v>
      </c>
      <c r="V39" s="113" t="str">
        <f t="shared" si="4"/>
        <v>0</v>
      </c>
      <c r="W39" s="113">
        <v>1</v>
      </c>
      <c r="X39" s="113">
        <v>7</v>
      </c>
      <c r="Y39" s="113">
        <f t="shared" si="5"/>
        <v>8</v>
      </c>
      <c r="Z39" s="113">
        <v>1</v>
      </c>
      <c r="AA39" s="113">
        <v>4</v>
      </c>
      <c r="AB39" s="113">
        <f t="shared" si="6"/>
        <v>5</v>
      </c>
      <c r="AC39" s="113" t="s">
        <v>35</v>
      </c>
      <c r="AD39" s="113" t="s">
        <v>35</v>
      </c>
      <c r="AE39" s="113" t="str">
        <f t="shared" si="7"/>
        <v>0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 t="s">
        <v>35</v>
      </c>
      <c r="AM39" s="113" t="s">
        <v>35</v>
      </c>
      <c r="AN39" s="113" t="str">
        <f t="shared" si="10"/>
        <v>0</v>
      </c>
      <c r="AO39" s="113" t="s">
        <v>35</v>
      </c>
      <c r="AP39" s="113" t="s">
        <v>35</v>
      </c>
      <c r="AQ39" s="113" t="str">
        <f t="shared" si="11"/>
        <v>0</v>
      </c>
      <c r="AR39" s="113">
        <v>1</v>
      </c>
      <c r="AS39" s="113">
        <v>5</v>
      </c>
      <c r="AT39" s="113">
        <f t="shared" si="12"/>
        <v>6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 t="s">
        <v>35</v>
      </c>
      <c r="BB39" s="113" t="s">
        <v>35</v>
      </c>
      <c r="BC39" s="113" t="str">
        <f t="shared" si="15"/>
        <v>0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 t="s">
        <v>35</v>
      </c>
      <c r="BR39" s="113" t="str">
        <f t="shared" si="20"/>
        <v>0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 t="s">
        <v>35</v>
      </c>
      <c r="CO39" s="113" t="s">
        <v>35</v>
      </c>
      <c r="CP39" s="113" t="str">
        <f t="shared" si="28"/>
        <v>0</v>
      </c>
      <c r="CQ39" s="113">
        <v>9</v>
      </c>
      <c r="CR39" s="113">
        <v>32</v>
      </c>
      <c r="CS39" s="113">
        <f t="shared" si="29"/>
        <v>41</v>
      </c>
    </row>
    <row r="40" spans="1:97" s="17" customFormat="1" ht="12.75" customHeight="1">
      <c r="A40" s="35">
        <v>24</v>
      </c>
      <c r="B40" s="28" t="s">
        <v>215</v>
      </c>
      <c r="C40" s="30">
        <v>6458</v>
      </c>
      <c r="D40" s="26" t="s">
        <v>62</v>
      </c>
      <c r="E40" s="27">
        <v>33760</v>
      </c>
      <c r="F40" s="27">
        <v>2</v>
      </c>
      <c r="G40" s="6" t="s">
        <v>45</v>
      </c>
      <c r="H40" s="113">
        <v>3</v>
      </c>
      <c r="I40" s="113">
        <v>5</v>
      </c>
      <c r="J40" s="113">
        <f t="shared" si="0"/>
        <v>8</v>
      </c>
      <c r="K40" s="113" t="s">
        <v>35</v>
      </c>
      <c r="L40" s="113" t="s">
        <v>35</v>
      </c>
      <c r="M40" s="113" t="str">
        <f t="shared" si="1"/>
        <v>0</v>
      </c>
      <c r="N40" s="113">
        <v>3</v>
      </c>
      <c r="O40" s="113">
        <v>14</v>
      </c>
      <c r="P40" s="113">
        <f t="shared" si="2"/>
        <v>17</v>
      </c>
      <c r="Q40" s="113" t="s">
        <v>35</v>
      </c>
      <c r="R40" s="113" t="s">
        <v>35</v>
      </c>
      <c r="S40" s="113" t="str">
        <f t="shared" si="3"/>
        <v>0</v>
      </c>
      <c r="T40" s="113" t="s">
        <v>35</v>
      </c>
      <c r="U40" s="113" t="s">
        <v>35</v>
      </c>
      <c r="V40" s="113" t="str">
        <f t="shared" si="4"/>
        <v>0</v>
      </c>
      <c r="W40" s="113">
        <v>3</v>
      </c>
      <c r="X40" s="113">
        <v>8</v>
      </c>
      <c r="Y40" s="113">
        <f t="shared" si="5"/>
        <v>11</v>
      </c>
      <c r="Z40" s="113" t="s">
        <v>35</v>
      </c>
      <c r="AA40" s="113" t="s">
        <v>35</v>
      </c>
      <c r="AB40" s="113" t="str">
        <f t="shared" si="6"/>
        <v>0</v>
      </c>
      <c r="AC40" s="113" t="s">
        <v>35</v>
      </c>
      <c r="AD40" s="113" t="s">
        <v>35</v>
      </c>
      <c r="AE40" s="113" t="str">
        <f t="shared" si="7"/>
        <v>0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 t="s">
        <v>35</v>
      </c>
      <c r="AM40" s="113" t="s">
        <v>35</v>
      </c>
      <c r="AN40" s="113" t="str">
        <f t="shared" si="10"/>
        <v>0</v>
      </c>
      <c r="AO40" s="113" t="s">
        <v>35</v>
      </c>
      <c r="AP40" s="113" t="s">
        <v>35</v>
      </c>
      <c r="AQ40" s="113" t="str">
        <f t="shared" si="11"/>
        <v>0</v>
      </c>
      <c r="AR40" s="113" t="s">
        <v>35</v>
      </c>
      <c r="AS40" s="113" t="s">
        <v>35</v>
      </c>
      <c r="AT40" s="113" t="str">
        <f t="shared" si="12"/>
        <v>0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>
        <v>1</v>
      </c>
      <c r="BB40" s="113">
        <v>4</v>
      </c>
      <c r="BC40" s="113">
        <f t="shared" si="15"/>
        <v>5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 t="s">
        <v>35</v>
      </c>
      <c r="BR40" s="113" t="str">
        <f t="shared" si="20"/>
        <v>0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 t="s">
        <v>35</v>
      </c>
      <c r="CO40" s="113" t="s">
        <v>35</v>
      </c>
      <c r="CP40" s="113" t="str">
        <f t="shared" si="28"/>
        <v>0</v>
      </c>
      <c r="CQ40" s="113">
        <v>10</v>
      </c>
      <c r="CR40" s="113">
        <v>31</v>
      </c>
      <c r="CS40" s="113">
        <f t="shared" si="29"/>
        <v>41</v>
      </c>
    </row>
    <row r="41" spans="1:97" s="17" customFormat="1" ht="12.75" customHeight="1">
      <c r="A41" s="35">
        <v>25</v>
      </c>
      <c r="B41" s="28" t="s">
        <v>205</v>
      </c>
      <c r="C41" s="30">
        <v>6628</v>
      </c>
      <c r="D41" s="26" t="s">
        <v>63</v>
      </c>
      <c r="E41" s="27">
        <v>23810</v>
      </c>
      <c r="F41" s="27">
        <v>2</v>
      </c>
      <c r="G41" s="6" t="s">
        <v>45</v>
      </c>
      <c r="H41" s="113" t="s">
        <v>35</v>
      </c>
      <c r="I41" s="113">
        <v>5</v>
      </c>
      <c r="J41" s="113">
        <f t="shared" si="0"/>
        <v>5</v>
      </c>
      <c r="K41" s="113">
        <v>2</v>
      </c>
      <c r="L41" s="113">
        <v>6</v>
      </c>
      <c r="M41" s="113">
        <f t="shared" si="1"/>
        <v>8</v>
      </c>
      <c r="N41" s="113">
        <v>2</v>
      </c>
      <c r="O41" s="113">
        <v>6</v>
      </c>
      <c r="P41" s="113">
        <f t="shared" si="2"/>
        <v>8</v>
      </c>
      <c r="Q41" s="113" t="s">
        <v>35</v>
      </c>
      <c r="R41" s="113" t="s">
        <v>35</v>
      </c>
      <c r="S41" s="113" t="str">
        <f t="shared" si="3"/>
        <v>0</v>
      </c>
      <c r="T41" s="113" t="s">
        <v>35</v>
      </c>
      <c r="U41" s="113" t="s">
        <v>35</v>
      </c>
      <c r="V41" s="113" t="str">
        <f t="shared" si="4"/>
        <v>0</v>
      </c>
      <c r="W41" s="113">
        <v>1</v>
      </c>
      <c r="X41" s="113">
        <v>3</v>
      </c>
      <c r="Y41" s="113">
        <f t="shared" si="5"/>
        <v>4</v>
      </c>
      <c r="Z41" s="113" t="s">
        <v>35</v>
      </c>
      <c r="AA41" s="113" t="s">
        <v>35</v>
      </c>
      <c r="AB41" s="113" t="str">
        <f t="shared" si="6"/>
        <v>0</v>
      </c>
      <c r="AC41" s="113" t="s">
        <v>35</v>
      </c>
      <c r="AD41" s="113" t="s">
        <v>35</v>
      </c>
      <c r="AE41" s="113" t="str">
        <f t="shared" si="7"/>
        <v>0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 t="s">
        <v>35</v>
      </c>
      <c r="AM41" s="113" t="s">
        <v>35</v>
      </c>
      <c r="AN41" s="113" t="str">
        <f t="shared" si="10"/>
        <v>0</v>
      </c>
      <c r="AO41" s="113" t="s">
        <v>35</v>
      </c>
      <c r="AP41" s="113" t="s">
        <v>35</v>
      </c>
      <c r="AQ41" s="113" t="str">
        <f t="shared" si="11"/>
        <v>0</v>
      </c>
      <c r="AR41" s="113">
        <v>1</v>
      </c>
      <c r="AS41" s="113">
        <v>3</v>
      </c>
      <c r="AT41" s="113">
        <f t="shared" si="12"/>
        <v>4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 t="s">
        <v>35</v>
      </c>
      <c r="BB41" s="113" t="s">
        <v>35</v>
      </c>
      <c r="BC41" s="113" t="str">
        <f t="shared" si="15"/>
        <v>0</v>
      </c>
      <c r="BD41" s="113" t="s">
        <v>35</v>
      </c>
      <c r="BE41" s="113" t="s">
        <v>35</v>
      </c>
      <c r="BF41" s="113" t="str">
        <f t="shared" si="16"/>
        <v>0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 t="s">
        <v>35</v>
      </c>
      <c r="BR41" s="113" t="str">
        <f t="shared" si="20"/>
        <v>0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 t="s">
        <v>35</v>
      </c>
      <c r="CO41" s="113" t="s">
        <v>35</v>
      </c>
      <c r="CP41" s="113" t="str">
        <f t="shared" si="28"/>
        <v>0</v>
      </c>
      <c r="CQ41" s="113">
        <v>6</v>
      </c>
      <c r="CR41" s="113">
        <v>23</v>
      </c>
      <c r="CS41" s="113">
        <f t="shared" si="29"/>
        <v>29</v>
      </c>
    </row>
    <row r="42" spans="1:97" s="17" customFormat="1" ht="12.75" customHeight="1">
      <c r="A42" s="35">
        <v>25</v>
      </c>
      <c r="B42" s="28" t="s">
        <v>205</v>
      </c>
      <c r="C42" s="30">
        <v>6643</v>
      </c>
      <c r="D42" s="26" t="s">
        <v>64</v>
      </c>
      <c r="E42" s="27">
        <v>27753</v>
      </c>
      <c r="F42" s="27">
        <v>2</v>
      </c>
      <c r="G42" s="6" t="s">
        <v>45</v>
      </c>
      <c r="H42" s="113" t="s">
        <v>35</v>
      </c>
      <c r="I42" s="113">
        <v>6</v>
      </c>
      <c r="J42" s="113">
        <f t="shared" si="0"/>
        <v>6</v>
      </c>
      <c r="K42" s="113">
        <v>1</v>
      </c>
      <c r="L42" s="113">
        <v>3</v>
      </c>
      <c r="M42" s="113">
        <f t="shared" si="1"/>
        <v>4</v>
      </c>
      <c r="N42" s="113">
        <v>2</v>
      </c>
      <c r="O42" s="113">
        <v>8</v>
      </c>
      <c r="P42" s="113">
        <f t="shared" si="2"/>
        <v>10</v>
      </c>
      <c r="Q42" s="113" t="s">
        <v>35</v>
      </c>
      <c r="R42" s="113" t="s">
        <v>35</v>
      </c>
      <c r="S42" s="113" t="str">
        <f t="shared" si="3"/>
        <v>0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>
        <v>4</v>
      </c>
      <c r="Y42" s="113">
        <f t="shared" si="5"/>
        <v>4</v>
      </c>
      <c r="Z42" s="113" t="s">
        <v>35</v>
      </c>
      <c r="AA42" s="113" t="s">
        <v>35</v>
      </c>
      <c r="AB42" s="113" t="str">
        <f t="shared" si="6"/>
        <v>0</v>
      </c>
      <c r="AC42" s="113" t="s">
        <v>35</v>
      </c>
      <c r="AD42" s="113" t="s">
        <v>35</v>
      </c>
      <c r="AE42" s="113" t="str">
        <f t="shared" si="7"/>
        <v>0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 t="s">
        <v>35</v>
      </c>
      <c r="AM42" s="113" t="s">
        <v>35</v>
      </c>
      <c r="AN42" s="113" t="str">
        <f t="shared" si="10"/>
        <v>0</v>
      </c>
      <c r="AO42" s="113" t="s">
        <v>35</v>
      </c>
      <c r="AP42" s="113" t="s">
        <v>35</v>
      </c>
      <c r="AQ42" s="113" t="str">
        <f t="shared" si="11"/>
        <v>0</v>
      </c>
      <c r="AR42" s="113">
        <v>1</v>
      </c>
      <c r="AS42" s="113">
        <v>4</v>
      </c>
      <c r="AT42" s="113">
        <f t="shared" si="12"/>
        <v>5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 t="s">
        <v>35</v>
      </c>
      <c r="BB42" s="113" t="s">
        <v>35</v>
      </c>
      <c r="BC42" s="113" t="str">
        <f t="shared" si="15"/>
        <v>0</v>
      </c>
      <c r="BD42" s="113" t="s">
        <v>35</v>
      </c>
      <c r="BE42" s="113" t="s">
        <v>35</v>
      </c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 t="s">
        <v>35</v>
      </c>
      <c r="BL42" s="113" t="str">
        <f t="shared" si="18"/>
        <v>0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 t="s">
        <v>35</v>
      </c>
      <c r="CO42" s="113" t="s">
        <v>35</v>
      </c>
      <c r="CP42" s="113" t="str">
        <f t="shared" si="28"/>
        <v>0</v>
      </c>
      <c r="CQ42" s="113">
        <v>4</v>
      </c>
      <c r="CR42" s="113">
        <v>25</v>
      </c>
      <c r="CS42" s="113">
        <f t="shared" si="29"/>
        <v>29</v>
      </c>
    </row>
    <row r="43" spans="1:97" s="17" customFormat="1" ht="3.75" customHeight="1">
      <c r="A43" s="35"/>
      <c r="B43" s="43"/>
      <c r="C43" s="29"/>
      <c r="D43" s="39"/>
      <c r="E43" s="27"/>
      <c r="F43" s="27"/>
      <c r="G43" s="6"/>
      <c r="H43" s="6"/>
      <c r="I43" s="6"/>
      <c r="J43" s="113" t="str">
        <f t="shared" si="0"/>
        <v>0</v>
      </c>
      <c r="K43" s="6"/>
      <c r="L43" s="6"/>
      <c r="M43" s="113" t="str">
        <f t="shared" si="1"/>
        <v>0</v>
      </c>
      <c r="N43" s="6"/>
      <c r="O43" s="6"/>
      <c r="P43" s="113" t="str">
        <f t="shared" si="2"/>
        <v>0</v>
      </c>
      <c r="Q43" s="6"/>
      <c r="R43" s="6"/>
      <c r="S43" s="113" t="str">
        <f t="shared" si="3"/>
        <v>0</v>
      </c>
      <c r="T43" s="6"/>
      <c r="U43" s="6"/>
      <c r="V43" s="113" t="str">
        <f t="shared" si="4"/>
        <v>0</v>
      </c>
      <c r="W43" s="6"/>
      <c r="X43" s="6"/>
      <c r="Y43" s="113" t="str">
        <f t="shared" si="5"/>
        <v>0</v>
      </c>
      <c r="Z43" s="6"/>
      <c r="AA43" s="6"/>
      <c r="AB43" s="113" t="str">
        <f t="shared" si="6"/>
        <v>0</v>
      </c>
      <c r="AC43" s="6"/>
      <c r="AD43" s="6"/>
      <c r="AE43" s="113" t="str">
        <f t="shared" si="7"/>
        <v>0</v>
      </c>
      <c r="AF43" s="6"/>
      <c r="AG43" s="6"/>
      <c r="AH43" s="113" t="str">
        <f t="shared" si="8"/>
        <v>0</v>
      </c>
      <c r="AI43" s="6"/>
      <c r="AJ43" s="6"/>
      <c r="AK43" s="113" t="str">
        <f t="shared" si="9"/>
        <v>0</v>
      </c>
      <c r="AL43" s="6"/>
      <c r="AM43" s="6"/>
      <c r="AN43" s="113" t="str">
        <f t="shared" si="10"/>
        <v>0</v>
      </c>
      <c r="AO43" s="6"/>
      <c r="AP43" s="6"/>
      <c r="AQ43" s="113" t="str">
        <f t="shared" si="11"/>
        <v>0</v>
      </c>
      <c r="AR43" s="6"/>
      <c r="AS43" s="6"/>
      <c r="AT43" s="113" t="str">
        <f t="shared" si="12"/>
        <v>0</v>
      </c>
      <c r="AU43" s="6"/>
      <c r="AV43" s="6"/>
      <c r="AW43" s="113" t="str">
        <f t="shared" si="13"/>
        <v>0</v>
      </c>
      <c r="AX43" s="6"/>
      <c r="AY43" s="6"/>
      <c r="AZ43" s="113" t="str">
        <f t="shared" si="14"/>
        <v>0</v>
      </c>
      <c r="BA43" s="6"/>
      <c r="BB43" s="6"/>
      <c r="BC43" s="113" t="str">
        <f t="shared" si="15"/>
        <v>0</v>
      </c>
      <c r="BD43" s="6"/>
      <c r="BE43" s="6"/>
      <c r="BF43" s="113" t="str">
        <f t="shared" si="16"/>
        <v>0</v>
      </c>
      <c r="BG43" s="6"/>
      <c r="BH43" s="6"/>
      <c r="BI43" s="113" t="str">
        <f t="shared" si="17"/>
        <v>0</v>
      </c>
      <c r="BJ43" s="6"/>
      <c r="BK43" s="6"/>
      <c r="BL43" s="113" t="str">
        <f t="shared" si="18"/>
        <v>0</v>
      </c>
      <c r="BM43" s="6"/>
      <c r="BN43" s="6"/>
      <c r="BO43" s="113" t="str">
        <f t="shared" si="19"/>
        <v>0</v>
      </c>
      <c r="BP43" s="6"/>
      <c r="BQ43" s="6"/>
      <c r="BR43" s="113" t="str">
        <f t="shared" si="20"/>
        <v>0</v>
      </c>
      <c r="BS43" s="6"/>
      <c r="BT43" s="6"/>
      <c r="BU43" s="113" t="str">
        <f t="shared" si="21"/>
        <v>0</v>
      </c>
      <c r="BV43" s="6"/>
      <c r="BW43" s="6"/>
      <c r="BX43" s="113" t="str">
        <f t="shared" si="22"/>
        <v>0</v>
      </c>
      <c r="BY43" s="6"/>
      <c r="BZ43" s="6"/>
      <c r="CA43" s="113" t="str">
        <f t="shared" si="23"/>
        <v>0</v>
      </c>
      <c r="CB43" s="6"/>
      <c r="CC43" s="6"/>
      <c r="CD43" s="113" t="str">
        <f t="shared" si="24"/>
        <v>0</v>
      </c>
      <c r="CE43" s="6"/>
      <c r="CF43" s="6"/>
      <c r="CG43" s="113" t="str">
        <f t="shared" si="25"/>
        <v>0</v>
      </c>
      <c r="CH43" s="6"/>
      <c r="CI43" s="6"/>
      <c r="CJ43" s="113" t="str">
        <f t="shared" si="26"/>
        <v>0</v>
      </c>
      <c r="CK43" s="6"/>
      <c r="CL43" s="6"/>
      <c r="CM43" s="113" t="str">
        <f t="shared" si="27"/>
        <v>0</v>
      </c>
      <c r="CN43" s="6"/>
      <c r="CP43" s="113" t="str">
        <f t="shared" si="28"/>
        <v>0</v>
      </c>
      <c r="CS43" s="113" t="str">
        <f t="shared" si="29"/>
        <v>0</v>
      </c>
    </row>
    <row r="44" spans="1:97" s="155" customFormat="1">
      <c r="A44" s="65" t="s">
        <v>65</v>
      </c>
      <c r="B44" s="41"/>
      <c r="C44" s="164"/>
      <c r="D44" s="165"/>
      <c r="E44" s="164"/>
      <c r="F44" s="164"/>
      <c r="G44" s="175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</row>
    <row r="45" spans="1:97" s="17" customFormat="1" ht="3.75" customHeight="1">
      <c r="A45" s="35"/>
      <c r="B45" s="44"/>
      <c r="C45" s="35"/>
      <c r="D45" s="28"/>
      <c r="E45" s="27"/>
      <c r="F45" s="27"/>
      <c r="G45" s="6"/>
      <c r="H45" s="6"/>
      <c r="I45" s="6"/>
      <c r="J45" s="113" t="str">
        <f t="shared" si="0"/>
        <v>0</v>
      </c>
      <c r="K45" s="6"/>
      <c r="L45" s="6"/>
      <c r="M45" s="113" t="str">
        <f t="shared" si="1"/>
        <v>0</v>
      </c>
      <c r="N45" s="6"/>
      <c r="O45" s="6"/>
      <c r="P45" s="113" t="str">
        <f t="shared" si="2"/>
        <v>0</v>
      </c>
      <c r="Q45" s="6"/>
      <c r="R45" s="6"/>
      <c r="S45" s="113" t="str">
        <f t="shared" si="3"/>
        <v>0</v>
      </c>
      <c r="T45" s="46"/>
      <c r="U45" s="46"/>
      <c r="V45" s="113" t="str">
        <f t="shared" si="4"/>
        <v>0</v>
      </c>
      <c r="W45" s="6"/>
      <c r="X45" s="6"/>
      <c r="Y45" s="113" t="str">
        <f t="shared" si="5"/>
        <v>0</v>
      </c>
      <c r="Z45" s="6"/>
      <c r="AA45" s="6"/>
      <c r="AB45" s="113" t="str">
        <f t="shared" si="6"/>
        <v>0</v>
      </c>
      <c r="AC45" s="6"/>
      <c r="AD45" s="6"/>
      <c r="AE45" s="113" t="str">
        <f t="shared" si="7"/>
        <v>0</v>
      </c>
      <c r="AF45" s="46"/>
      <c r="AG45" s="46"/>
      <c r="AH45" s="113" t="str">
        <f t="shared" si="8"/>
        <v>0</v>
      </c>
      <c r="AI45" s="46"/>
      <c r="AJ45" s="46"/>
      <c r="AK45" s="113" t="str">
        <f t="shared" si="9"/>
        <v>0</v>
      </c>
      <c r="AL45" s="46"/>
      <c r="AM45" s="46"/>
      <c r="AN45" s="113" t="str">
        <f t="shared" si="10"/>
        <v>0</v>
      </c>
      <c r="AO45" s="6"/>
      <c r="AP45" s="6"/>
      <c r="AQ45" s="113" t="str">
        <f t="shared" si="11"/>
        <v>0</v>
      </c>
      <c r="AR45" s="6"/>
      <c r="AS45" s="6"/>
      <c r="AT45" s="113" t="str">
        <f t="shared" si="12"/>
        <v>0</v>
      </c>
      <c r="AU45" s="46"/>
      <c r="AV45" s="46"/>
      <c r="AW45" s="113" t="str">
        <f t="shared" si="13"/>
        <v>0</v>
      </c>
      <c r="AX45" s="6"/>
      <c r="AY45" s="6"/>
      <c r="AZ45" s="113" t="str">
        <f t="shared" si="14"/>
        <v>0</v>
      </c>
      <c r="BA45" s="184"/>
      <c r="BB45" s="184"/>
      <c r="BC45" s="113" t="str">
        <f t="shared" si="15"/>
        <v>0</v>
      </c>
      <c r="BD45" s="184"/>
      <c r="BE45" s="184"/>
      <c r="BF45" s="113" t="str">
        <f t="shared" si="16"/>
        <v>0</v>
      </c>
      <c r="BG45" s="46"/>
      <c r="BH45" s="46"/>
      <c r="BI45" s="113" t="str">
        <f t="shared" si="17"/>
        <v>0</v>
      </c>
      <c r="BJ45" s="184"/>
      <c r="BK45" s="184"/>
      <c r="BL45" s="113" t="str">
        <f t="shared" si="18"/>
        <v>0</v>
      </c>
      <c r="BM45" s="46"/>
      <c r="BN45" s="46"/>
      <c r="BO45" s="113" t="str">
        <f t="shared" si="19"/>
        <v>0</v>
      </c>
      <c r="BP45" s="184"/>
      <c r="BQ45" s="184"/>
      <c r="BR45" s="113" t="str">
        <f t="shared" si="20"/>
        <v>0</v>
      </c>
      <c r="BS45" s="46"/>
      <c r="BT45" s="46"/>
      <c r="BU45" s="113" t="str">
        <f t="shared" si="21"/>
        <v>0</v>
      </c>
      <c r="BV45" s="46"/>
      <c r="BW45" s="46"/>
      <c r="BX45" s="113" t="str">
        <f t="shared" si="22"/>
        <v>0</v>
      </c>
      <c r="BY45" s="6"/>
      <c r="BZ45" s="6"/>
      <c r="CA45" s="113" t="str">
        <f t="shared" si="23"/>
        <v>0</v>
      </c>
      <c r="CB45" s="6"/>
      <c r="CC45" s="6"/>
      <c r="CD45" s="113" t="str">
        <f t="shared" si="24"/>
        <v>0</v>
      </c>
      <c r="CE45" s="6"/>
      <c r="CF45" s="6"/>
      <c r="CG45" s="113" t="str">
        <f t="shared" si="25"/>
        <v>0</v>
      </c>
      <c r="CH45" s="6"/>
      <c r="CI45" s="6"/>
      <c r="CJ45" s="113" t="str">
        <f t="shared" si="26"/>
        <v>0</v>
      </c>
      <c r="CK45" s="6"/>
      <c r="CL45" s="6"/>
      <c r="CM45" s="113" t="str">
        <f t="shared" si="27"/>
        <v>0</v>
      </c>
      <c r="CN45" s="6"/>
      <c r="CP45" s="113" t="str">
        <f t="shared" si="28"/>
        <v>0</v>
      </c>
      <c r="CS45" s="113" t="str">
        <f t="shared" si="29"/>
        <v>0</v>
      </c>
    </row>
    <row r="46" spans="1:97" s="17" customFormat="1" ht="12.75" customHeight="1">
      <c r="A46" s="35">
        <v>1</v>
      </c>
      <c r="B46" s="28" t="s">
        <v>201</v>
      </c>
      <c r="C46" s="30">
        <v>53</v>
      </c>
      <c r="D46" s="26" t="s">
        <v>66</v>
      </c>
      <c r="E46" s="27">
        <v>13000</v>
      </c>
      <c r="F46" s="27">
        <v>1</v>
      </c>
      <c r="G46" s="6" t="s">
        <v>65</v>
      </c>
      <c r="H46" s="113" t="s">
        <v>35</v>
      </c>
      <c r="I46" s="113">
        <v>7</v>
      </c>
      <c r="J46" s="113">
        <f t="shared" si="0"/>
        <v>7</v>
      </c>
      <c r="K46" s="113" t="s">
        <v>35</v>
      </c>
      <c r="L46" s="113">
        <v>3</v>
      </c>
      <c r="M46" s="113">
        <f t="shared" si="1"/>
        <v>3</v>
      </c>
      <c r="N46" s="113">
        <v>2</v>
      </c>
      <c r="O46" s="113">
        <v>5</v>
      </c>
      <c r="P46" s="113">
        <f t="shared" si="2"/>
        <v>7</v>
      </c>
      <c r="Q46" s="113" t="s">
        <v>35</v>
      </c>
      <c r="R46" s="113">
        <v>9</v>
      </c>
      <c r="S46" s="113">
        <f t="shared" si="3"/>
        <v>9</v>
      </c>
      <c r="T46" s="113" t="s">
        <v>35</v>
      </c>
      <c r="U46" s="113" t="s">
        <v>35</v>
      </c>
      <c r="V46" s="113" t="str">
        <f t="shared" si="4"/>
        <v>0</v>
      </c>
      <c r="W46" s="113" t="s">
        <v>35</v>
      </c>
      <c r="X46" s="113" t="s">
        <v>35</v>
      </c>
      <c r="Y46" s="113" t="str">
        <f t="shared" si="5"/>
        <v>0</v>
      </c>
      <c r="Z46" s="113">
        <v>1</v>
      </c>
      <c r="AA46" s="113">
        <v>2</v>
      </c>
      <c r="AB46" s="113">
        <f t="shared" si="6"/>
        <v>3</v>
      </c>
      <c r="AC46" s="113" t="s">
        <v>35</v>
      </c>
      <c r="AD46" s="113">
        <v>4</v>
      </c>
      <c r="AE46" s="113">
        <f t="shared" si="7"/>
        <v>4</v>
      </c>
      <c r="AF46" s="113" t="s">
        <v>35</v>
      </c>
      <c r="AG46" s="113" t="s">
        <v>35</v>
      </c>
      <c r="AH46" s="113" t="str">
        <f t="shared" si="8"/>
        <v>0</v>
      </c>
      <c r="AI46" s="113" t="s">
        <v>35</v>
      </c>
      <c r="AJ46" s="113" t="s">
        <v>35</v>
      </c>
      <c r="AK46" s="113" t="str">
        <f t="shared" si="9"/>
        <v>0</v>
      </c>
      <c r="AL46" s="113" t="s">
        <v>35</v>
      </c>
      <c r="AM46" s="113" t="s">
        <v>35</v>
      </c>
      <c r="AN46" s="113" t="str">
        <f t="shared" si="10"/>
        <v>0</v>
      </c>
      <c r="AO46" s="113" t="s">
        <v>35</v>
      </c>
      <c r="AP46" s="113" t="s">
        <v>35</v>
      </c>
      <c r="AQ46" s="113" t="str">
        <f t="shared" si="11"/>
        <v>0</v>
      </c>
      <c r="AR46" s="113" t="s">
        <v>35</v>
      </c>
      <c r="AS46" s="113" t="s">
        <v>35</v>
      </c>
      <c r="AT46" s="113" t="str">
        <f t="shared" si="12"/>
        <v>0</v>
      </c>
      <c r="AU46" s="113" t="s">
        <v>35</v>
      </c>
      <c r="AV46" s="113" t="s">
        <v>35</v>
      </c>
      <c r="AW46" s="113" t="str">
        <f t="shared" si="13"/>
        <v>0</v>
      </c>
      <c r="AX46" s="113" t="s">
        <v>35</v>
      </c>
      <c r="AY46" s="113" t="s">
        <v>35</v>
      </c>
      <c r="AZ46" s="113" t="str">
        <f t="shared" si="14"/>
        <v>0</v>
      </c>
      <c r="BA46" s="113">
        <v>1</v>
      </c>
      <c r="BB46" s="113">
        <v>1</v>
      </c>
      <c r="BC46" s="113">
        <f t="shared" si="15"/>
        <v>2</v>
      </c>
      <c r="BD46" s="113" t="s">
        <v>35</v>
      </c>
      <c r="BE46" s="113" t="s">
        <v>35</v>
      </c>
      <c r="BF46" s="113" t="str">
        <f t="shared" si="16"/>
        <v>0</v>
      </c>
      <c r="BG46" s="113" t="s">
        <v>35</v>
      </c>
      <c r="BH46" s="113" t="s">
        <v>35</v>
      </c>
      <c r="BI46" s="113" t="str">
        <f t="shared" si="17"/>
        <v>0</v>
      </c>
      <c r="BJ46" s="113" t="s">
        <v>35</v>
      </c>
      <c r="BK46" s="113" t="s">
        <v>35</v>
      </c>
      <c r="BL46" s="113" t="str">
        <f t="shared" si="18"/>
        <v>0</v>
      </c>
      <c r="BM46" s="113" t="s">
        <v>35</v>
      </c>
      <c r="BN46" s="113" t="s">
        <v>35</v>
      </c>
      <c r="BO46" s="113" t="str">
        <f t="shared" si="19"/>
        <v>0</v>
      </c>
      <c r="BP46" s="113" t="s">
        <v>35</v>
      </c>
      <c r="BQ46" s="113" t="s">
        <v>35</v>
      </c>
      <c r="BR46" s="113" t="str">
        <f t="shared" si="20"/>
        <v>0</v>
      </c>
      <c r="BS46" s="113" t="s">
        <v>35</v>
      </c>
      <c r="BT46" s="113" t="s">
        <v>35</v>
      </c>
      <c r="BU46" s="113" t="str">
        <f t="shared" si="21"/>
        <v>0</v>
      </c>
      <c r="BV46" s="113" t="s">
        <v>35</v>
      </c>
      <c r="BW46" s="113" t="s">
        <v>35</v>
      </c>
      <c r="BX46" s="113" t="str">
        <f t="shared" si="22"/>
        <v>0</v>
      </c>
      <c r="BY46" s="113" t="s">
        <v>35</v>
      </c>
      <c r="BZ46" s="113" t="s">
        <v>35</v>
      </c>
      <c r="CA46" s="113" t="str">
        <f t="shared" si="23"/>
        <v>0</v>
      </c>
      <c r="CB46" s="113" t="s">
        <v>35</v>
      </c>
      <c r="CC46" s="113" t="s">
        <v>35</v>
      </c>
      <c r="CD46" s="113" t="str">
        <f t="shared" si="24"/>
        <v>0</v>
      </c>
      <c r="CE46" s="113" t="s">
        <v>35</v>
      </c>
      <c r="CF46" s="113" t="s">
        <v>35</v>
      </c>
      <c r="CG46" s="113" t="str">
        <f t="shared" si="25"/>
        <v>0</v>
      </c>
      <c r="CH46" s="113" t="s">
        <v>35</v>
      </c>
      <c r="CI46" s="113" t="s">
        <v>35</v>
      </c>
      <c r="CJ46" s="113" t="str">
        <f t="shared" si="26"/>
        <v>0</v>
      </c>
      <c r="CK46" s="113" t="s">
        <v>35</v>
      </c>
      <c r="CL46" s="113" t="s">
        <v>35</v>
      </c>
      <c r="CM46" s="113" t="str">
        <f t="shared" si="27"/>
        <v>0</v>
      </c>
      <c r="CN46" s="113" t="s">
        <v>35</v>
      </c>
      <c r="CO46" s="113">
        <v>1</v>
      </c>
      <c r="CP46" s="113">
        <f t="shared" si="28"/>
        <v>1</v>
      </c>
      <c r="CQ46" s="113">
        <v>4</v>
      </c>
      <c r="CR46" s="113">
        <v>32</v>
      </c>
      <c r="CS46" s="113">
        <f t="shared" si="29"/>
        <v>36</v>
      </c>
    </row>
    <row r="47" spans="1:97" s="17" customFormat="1" ht="12.75" customHeight="1">
      <c r="A47" s="35">
        <v>1</v>
      </c>
      <c r="B47" s="28" t="s">
        <v>201</v>
      </c>
      <c r="C47" s="30">
        <v>62</v>
      </c>
      <c r="D47" s="26" t="s">
        <v>67</v>
      </c>
      <c r="E47" s="27">
        <v>15880</v>
      </c>
      <c r="F47" s="27">
        <v>1</v>
      </c>
      <c r="G47" s="6" t="s">
        <v>65</v>
      </c>
      <c r="H47" s="113">
        <v>2</v>
      </c>
      <c r="I47" s="113">
        <v>3</v>
      </c>
      <c r="J47" s="113">
        <f t="shared" si="0"/>
        <v>5</v>
      </c>
      <c r="K47" s="113">
        <v>1</v>
      </c>
      <c r="L47" s="113">
        <v>5</v>
      </c>
      <c r="M47" s="113">
        <f t="shared" si="1"/>
        <v>6</v>
      </c>
      <c r="N47" s="113">
        <v>1</v>
      </c>
      <c r="O47" s="113">
        <v>8</v>
      </c>
      <c r="P47" s="113">
        <f t="shared" si="2"/>
        <v>9</v>
      </c>
      <c r="Q47" s="113">
        <v>1</v>
      </c>
      <c r="R47" s="113">
        <v>9</v>
      </c>
      <c r="S47" s="113">
        <f t="shared" si="3"/>
        <v>10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>
        <v>3</v>
      </c>
      <c r="AA47" s="113">
        <v>4</v>
      </c>
      <c r="AB47" s="113">
        <f t="shared" si="6"/>
        <v>7</v>
      </c>
      <c r="AC47" s="113" t="s">
        <v>35</v>
      </c>
      <c r="AD47" s="113">
        <v>2</v>
      </c>
      <c r="AE47" s="113">
        <f t="shared" si="7"/>
        <v>2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 t="s">
        <v>35</v>
      </c>
      <c r="AM47" s="113" t="s">
        <v>35</v>
      </c>
      <c r="AN47" s="113" t="str">
        <f t="shared" si="10"/>
        <v>0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 t="s">
        <v>35</v>
      </c>
      <c r="BB47" s="113" t="s">
        <v>35</v>
      </c>
      <c r="BC47" s="113" t="str">
        <f t="shared" si="15"/>
        <v>0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 t="s">
        <v>35</v>
      </c>
      <c r="BR47" s="113" t="str">
        <f t="shared" si="20"/>
        <v>0</v>
      </c>
      <c r="BS47" s="113" t="s">
        <v>35</v>
      </c>
      <c r="BT47" s="113" t="s">
        <v>35</v>
      </c>
      <c r="BU47" s="113" t="str">
        <f t="shared" si="21"/>
        <v>0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>
        <v>1</v>
      </c>
      <c r="CO47" s="113" t="s">
        <v>35</v>
      </c>
      <c r="CP47" s="113">
        <f t="shared" si="28"/>
        <v>1</v>
      </c>
      <c r="CQ47" s="113">
        <v>9</v>
      </c>
      <c r="CR47" s="113">
        <v>31</v>
      </c>
      <c r="CS47" s="113">
        <f t="shared" si="29"/>
        <v>40</v>
      </c>
    </row>
    <row r="48" spans="1:97" s="17" customFormat="1" ht="12.75" customHeight="1">
      <c r="A48" s="35">
        <v>1</v>
      </c>
      <c r="B48" s="28" t="s">
        <v>201</v>
      </c>
      <c r="C48" s="30">
        <v>66</v>
      </c>
      <c r="D48" s="26" t="s">
        <v>68</v>
      </c>
      <c r="E48" s="27">
        <v>11560</v>
      </c>
      <c r="F48" s="27">
        <v>1</v>
      </c>
      <c r="G48" s="6" t="s">
        <v>65</v>
      </c>
      <c r="H48" s="113" t="s">
        <v>35</v>
      </c>
      <c r="I48" s="113">
        <v>8</v>
      </c>
      <c r="J48" s="113">
        <f t="shared" si="0"/>
        <v>8</v>
      </c>
      <c r="K48" s="113">
        <v>1</v>
      </c>
      <c r="L48" s="113">
        <v>5</v>
      </c>
      <c r="M48" s="113">
        <f t="shared" si="1"/>
        <v>6</v>
      </c>
      <c r="N48" s="113">
        <v>1</v>
      </c>
      <c r="O48" s="113">
        <v>3</v>
      </c>
      <c r="P48" s="113">
        <f t="shared" si="2"/>
        <v>4</v>
      </c>
      <c r="Q48" s="113">
        <v>2</v>
      </c>
      <c r="R48" s="113">
        <v>4</v>
      </c>
      <c r="S48" s="113">
        <f t="shared" si="3"/>
        <v>6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>
        <v>1</v>
      </c>
      <c r="AA48" s="113">
        <v>2</v>
      </c>
      <c r="AB48" s="113">
        <f t="shared" si="6"/>
        <v>3</v>
      </c>
      <c r="AC48" s="113">
        <v>2</v>
      </c>
      <c r="AD48" s="113">
        <v>2</v>
      </c>
      <c r="AE48" s="113">
        <f t="shared" si="7"/>
        <v>4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 t="s">
        <v>35</v>
      </c>
      <c r="AN48" s="113" t="str">
        <f t="shared" si="10"/>
        <v>0</v>
      </c>
      <c r="AO48" s="113" t="s">
        <v>35</v>
      </c>
      <c r="AP48" s="113" t="s">
        <v>35</v>
      </c>
      <c r="AQ48" s="113" t="str">
        <f t="shared" si="11"/>
        <v>0</v>
      </c>
      <c r="AR48" s="113" t="s">
        <v>35</v>
      </c>
      <c r="AS48" s="113" t="s">
        <v>35</v>
      </c>
      <c r="AT48" s="113" t="str">
        <f t="shared" si="12"/>
        <v>0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 t="s">
        <v>35</v>
      </c>
      <c r="BB48" s="113" t="s">
        <v>35</v>
      </c>
      <c r="BC48" s="113" t="str">
        <f t="shared" si="15"/>
        <v>0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 t="s">
        <v>35</v>
      </c>
      <c r="BL48" s="113" t="str">
        <f t="shared" si="18"/>
        <v>0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 t="s">
        <v>35</v>
      </c>
      <c r="BR48" s="113" t="str">
        <f t="shared" si="20"/>
        <v>0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>
        <v>1</v>
      </c>
      <c r="CO48" s="113">
        <v>4</v>
      </c>
      <c r="CP48" s="113">
        <f t="shared" si="28"/>
        <v>5</v>
      </c>
      <c r="CQ48" s="113">
        <v>8</v>
      </c>
      <c r="CR48" s="113">
        <v>28</v>
      </c>
      <c r="CS48" s="113">
        <f t="shared" si="29"/>
        <v>36</v>
      </c>
    </row>
    <row r="49" spans="1:97" s="17" customFormat="1" ht="12.75" customHeight="1">
      <c r="A49" s="35">
        <v>1</v>
      </c>
      <c r="B49" s="28" t="s">
        <v>201</v>
      </c>
      <c r="C49" s="30">
        <v>131</v>
      </c>
      <c r="D49" s="26" t="s">
        <v>69</v>
      </c>
      <c r="E49" s="27">
        <v>16420</v>
      </c>
      <c r="F49" s="27">
        <v>1</v>
      </c>
      <c r="G49" s="6" t="s">
        <v>65</v>
      </c>
      <c r="H49" s="113">
        <v>3</v>
      </c>
      <c r="I49" s="113">
        <v>5</v>
      </c>
      <c r="J49" s="113">
        <f t="shared" si="0"/>
        <v>8</v>
      </c>
      <c r="K49" s="113" t="s">
        <v>35</v>
      </c>
      <c r="L49" s="113">
        <v>6</v>
      </c>
      <c r="M49" s="113">
        <f t="shared" si="1"/>
        <v>6</v>
      </c>
      <c r="N49" s="113">
        <v>1</v>
      </c>
      <c r="O49" s="113">
        <v>6</v>
      </c>
      <c r="P49" s="113">
        <f t="shared" si="2"/>
        <v>7</v>
      </c>
      <c r="Q49" s="113" t="s">
        <v>35</v>
      </c>
      <c r="R49" s="113">
        <v>6</v>
      </c>
      <c r="S49" s="113">
        <f t="shared" si="3"/>
        <v>6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>
        <v>2</v>
      </c>
      <c r="AB49" s="113">
        <f t="shared" si="6"/>
        <v>2</v>
      </c>
      <c r="AC49" s="113" t="s">
        <v>35</v>
      </c>
      <c r="AD49" s="113">
        <v>4</v>
      </c>
      <c r="AE49" s="113">
        <f t="shared" si="7"/>
        <v>4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 t="s">
        <v>35</v>
      </c>
      <c r="AS49" s="113" t="s">
        <v>35</v>
      </c>
      <c r="AT49" s="113" t="str">
        <f t="shared" si="12"/>
        <v>0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 t="s">
        <v>35</v>
      </c>
      <c r="BB49" s="113" t="s">
        <v>35</v>
      </c>
      <c r="BC49" s="113" t="str">
        <f t="shared" si="15"/>
        <v>0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 t="s">
        <v>35</v>
      </c>
      <c r="CO49" s="113">
        <v>3</v>
      </c>
      <c r="CP49" s="113">
        <f t="shared" si="28"/>
        <v>3</v>
      </c>
      <c r="CQ49" s="113">
        <v>4</v>
      </c>
      <c r="CR49" s="113">
        <v>32</v>
      </c>
      <c r="CS49" s="113">
        <f t="shared" si="29"/>
        <v>36</v>
      </c>
    </row>
    <row r="50" spans="1:97" s="17" customFormat="1" ht="12.75" customHeight="1">
      <c r="A50" s="35">
        <v>1</v>
      </c>
      <c r="B50" s="28" t="s">
        <v>201</v>
      </c>
      <c r="C50" s="30">
        <v>142</v>
      </c>
      <c r="D50" s="26" t="s">
        <v>70</v>
      </c>
      <c r="E50" s="27">
        <v>18360</v>
      </c>
      <c r="F50" s="27">
        <v>1</v>
      </c>
      <c r="G50" s="6" t="s">
        <v>65</v>
      </c>
      <c r="H50" s="113" t="s">
        <v>35</v>
      </c>
      <c r="I50" s="113">
        <v>11</v>
      </c>
      <c r="J50" s="113">
        <f t="shared" si="0"/>
        <v>11</v>
      </c>
      <c r="K50" s="113">
        <v>3</v>
      </c>
      <c r="L50" s="113">
        <v>5</v>
      </c>
      <c r="M50" s="113">
        <f t="shared" si="1"/>
        <v>8</v>
      </c>
      <c r="N50" s="113">
        <v>2</v>
      </c>
      <c r="O50" s="113">
        <v>6</v>
      </c>
      <c r="P50" s="113">
        <f t="shared" si="2"/>
        <v>8</v>
      </c>
      <c r="Q50" s="113" t="s">
        <v>35</v>
      </c>
      <c r="R50" s="113">
        <v>10</v>
      </c>
      <c r="S50" s="113">
        <f t="shared" si="3"/>
        <v>10</v>
      </c>
      <c r="T50" s="113" t="s">
        <v>35</v>
      </c>
      <c r="U50" s="113" t="s">
        <v>35</v>
      </c>
      <c r="V50" s="113" t="str">
        <f t="shared" si="4"/>
        <v>0</v>
      </c>
      <c r="W50" s="113" t="s">
        <v>35</v>
      </c>
      <c r="X50" s="113" t="s">
        <v>35</v>
      </c>
      <c r="Y50" s="113" t="str">
        <f t="shared" si="5"/>
        <v>0</v>
      </c>
      <c r="Z50" s="113" t="s">
        <v>35</v>
      </c>
      <c r="AA50" s="113">
        <v>4</v>
      </c>
      <c r="AB50" s="113">
        <f t="shared" si="6"/>
        <v>4</v>
      </c>
      <c r="AC50" s="113">
        <v>2</v>
      </c>
      <c r="AD50" s="113">
        <v>2</v>
      </c>
      <c r="AE50" s="113">
        <f t="shared" si="7"/>
        <v>4</v>
      </c>
      <c r="AF50" s="113" t="s">
        <v>35</v>
      </c>
      <c r="AG50" s="113" t="s">
        <v>35</v>
      </c>
      <c r="AH50" s="113" t="str">
        <f t="shared" si="8"/>
        <v>0</v>
      </c>
      <c r="AI50" s="113" t="s">
        <v>35</v>
      </c>
      <c r="AJ50" s="113" t="s">
        <v>35</v>
      </c>
      <c r="AK50" s="113" t="str">
        <f t="shared" si="9"/>
        <v>0</v>
      </c>
      <c r="AL50" s="113" t="s">
        <v>35</v>
      </c>
      <c r="AM50" s="113" t="s">
        <v>35</v>
      </c>
      <c r="AN50" s="113" t="str">
        <f t="shared" si="10"/>
        <v>0</v>
      </c>
      <c r="AO50" s="113" t="s">
        <v>35</v>
      </c>
      <c r="AP50" s="113" t="s">
        <v>35</v>
      </c>
      <c r="AQ50" s="113" t="str">
        <f t="shared" si="11"/>
        <v>0</v>
      </c>
      <c r="AR50" s="113" t="s">
        <v>35</v>
      </c>
      <c r="AS50" s="113" t="s">
        <v>35</v>
      </c>
      <c r="AT50" s="113" t="str">
        <f t="shared" si="12"/>
        <v>0</v>
      </c>
      <c r="AU50" s="113" t="s">
        <v>35</v>
      </c>
      <c r="AV50" s="113" t="s">
        <v>35</v>
      </c>
      <c r="AW50" s="113" t="str">
        <f t="shared" si="13"/>
        <v>0</v>
      </c>
      <c r="AX50" s="113" t="s">
        <v>35</v>
      </c>
      <c r="AY50" s="113" t="s">
        <v>35</v>
      </c>
      <c r="AZ50" s="113" t="str">
        <f t="shared" si="14"/>
        <v>0</v>
      </c>
      <c r="BA50" s="113" t="s">
        <v>35</v>
      </c>
      <c r="BB50" s="113" t="s">
        <v>35</v>
      </c>
      <c r="BC50" s="113" t="str">
        <f t="shared" si="15"/>
        <v>0</v>
      </c>
      <c r="BD50" s="113" t="s">
        <v>35</v>
      </c>
      <c r="BE50" s="113" t="s">
        <v>35</v>
      </c>
      <c r="BF50" s="113" t="str">
        <f t="shared" si="16"/>
        <v>0</v>
      </c>
      <c r="BG50" s="113" t="s">
        <v>35</v>
      </c>
      <c r="BH50" s="113" t="s">
        <v>35</v>
      </c>
      <c r="BI50" s="113" t="str">
        <f t="shared" si="17"/>
        <v>0</v>
      </c>
      <c r="BJ50" s="113" t="s">
        <v>35</v>
      </c>
      <c r="BK50" s="113" t="s">
        <v>35</v>
      </c>
      <c r="BL50" s="113" t="str">
        <f t="shared" si="18"/>
        <v>0</v>
      </c>
      <c r="BM50" s="113" t="s">
        <v>35</v>
      </c>
      <c r="BN50" s="113" t="s">
        <v>35</v>
      </c>
      <c r="BO50" s="113" t="str">
        <f t="shared" si="19"/>
        <v>0</v>
      </c>
      <c r="BP50" s="113" t="s">
        <v>35</v>
      </c>
      <c r="BQ50" s="113" t="s">
        <v>35</v>
      </c>
      <c r="BR50" s="113" t="str">
        <f t="shared" si="20"/>
        <v>0</v>
      </c>
      <c r="BS50" s="113" t="s">
        <v>35</v>
      </c>
      <c r="BT50" s="113" t="s">
        <v>35</v>
      </c>
      <c r="BU50" s="113" t="str">
        <f t="shared" si="21"/>
        <v>0</v>
      </c>
      <c r="BV50" s="113" t="s">
        <v>35</v>
      </c>
      <c r="BW50" s="113" t="s">
        <v>35</v>
      </c>
      <c r="BX50" s="113" t="str">
        <f t="shared" si="22"/>
        <v>0</v>
      </c>
      <c r="BY50" s="113" t="s">
        <v>35</v>
      </c>
      <c r="BZ50" s="113" t="s">
        <v>35</v>
      </c>
      <c r="CA50" s="113" t="str">
        <f t="shared" si="23"/>
        <v>0</v>
      </c>
      <c r="CB50" s="113" t="s">
        <v>35</v>
      </c>
      <c r="CC50" s="113" t="s">
        <v>35</v>
      </c>
      <c r="CD50" s="113" t="str">
        <f t="shared" si="24"/>
        <v>0</v>
      </c>
      <c r="CE50" s="113" t="s">
        <v>35</v>
      </c>
      <c r="CF50" s="113" t="s">
        <v>35</v>
      </c>
      <c r="CG50" s="113" t="str">
        <f t="shared" si="25"/>
        <v>0</v>
      </c>
      <c r="CH50" s="113" t="s">
        <v>35</v>
      </c>
      <c r="CI50" s="113" t="s">
        <v>35</v>
      </c>
      <c r="CJ50" s="113" t="str">
        <f t="shared" si="26"/>
        <v>0</v>
      </c>
      <c r="CK50" s="113" t="s">
        <v>35</v>
      </c>
      <c r="CL50" s="113" t="s">
        <v>35</v>
      </c>
      <c r="CM50" s="113" t="str">
        <f t="shared" si="27"/>
        <v>0</v>
      </c>
      <c r="CN50" s="113" t="s">
        <v>35</v>
      </c>
      <c r="CO50" s="113" t="s">
        <v>35</v>
      </c>
      <c r="CP50" s="113" t="str">
        <f t="shared" si="28"/>
        <v>0</v>
      </c>
      <c r="CQ50" s="113">
        <v>7</v>
      </c>
      <c r="CR50" s="113">
        <v>38</v>
      </c>
      <c r="CS50" s="113">
        <f t="shared" si="29"/>
        <v>45</v>
      </c>
    </row>
    <row r="51" spans="1:97" s="17" customFormat="1" ht="12.75" customHeight="1">
      <c r="A51" s="35">
        <v>1</v>
      </c>
      <c r="B51" s="28" t="s">
        <v>201</v>
      </c>
      <c r="C51" s="30">
        <v>174</v>
      </c>
      <c r="D51" s="26" t="s">
        <v>71</v>
      </c>
      <c r="E51" s="27">
        <v>14930</v>
      </c>
      <c r="F51" s="27">
        <v>1</v>
      </c>
      <c r="G51" s="6" t="s">
        <v>65</v>
      </c>
      <c r="H51" s="113" t="s">
        <v>35</v>
      </c>
      <c r="I51" s="113">
        <v>8</v>
      </c>
      <c r="J51" s="113">
        <f t="shared" si="0"/>
        <v>8</v>
      </c>
      <c r="K51" s="113" t="s">
        <v>35</v>
      </c>
      <c r="L51" s="113">
        <v>4</v>
      </c>
      <c r="M51" s="113">
        <f t="shared" si="1"/>
        <v>4</v>
      </c>
      <c r="N51" s="113">
        <v>2</v>
      </c>
      <c r="O51" s="113">
        <v>8</v>
      </c>
      <c r="P51" s="113">
        <f t="shared" si="2"/>
        <v>10</v>
      </c>
      <c r="Q51" s="113">
        <v>2</v>
      </c>
      <c r="R51" s="113">
        <v>7</v>
      </c>
      <c r="S51" s="113">
        <f t="shared" si="3"/>
        <v>9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 t="s">
        <v>35</v>
      </c>
      <c r="AA51" s="113">
        <v>1</v>
      </c>
      <c r="AB51" s="113">
        <f t="shared" si="6"/>
        <v>1</v>
      </c>
      <c r="AC51" s="113">
        <v>1</v>
      </c>
      <c r="AD51" s="113">
        <v>2</v>
      </c>
      <c r="AE51" s="113">
        <f t="shared" si="7"/>
        <v>3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 t="s">
        <v>35</v>
      </c>
      <c r="AM51" s="113" t="s">
        <v>35</v>
      </c>
      <c r="AN51" s="113" t="str">
        <f t="shared" si="10"/>
        <v>0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 t="s">
        <v>35</v>
      </c>
      <c r="AT51" s="113" t="str">
        <f t="shared" si="12"/>
        <v>0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 t="s">
        <v>35</v>
      </c>
      <c r="BB51" s="113" t="s">
        <v>35</v>
      </c>
      <c r="BC51" s="113" t="str">
        <f t="shared" si="15"/>
        <v>0</v>
      </c>
      <c r="BD51" s="113" t="s">
        <v>35</v>
      </c>
      <c r="BE51" s="113" t="s">
        <v>35</v>
      </c>
      <c r="BF51" s="113" t="str">
        <f t="shared" si="16"/>
        <v>0</v>
      </c>
      <c r="BG51" s="113" t="s">
        <v>35</v>
      </c>
      <c r="BH51" s="113" t="s">
        <v>35</v>
      </c>
      <c r="BI51" s="113" t="str">
        <f t="shared" si="17"/>
        <v>0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 t="s">
        <v>35</v>
      </c>
      <c r="BR51" s="113" t="str">
        <f t="shared" si="20"/>
        <v>0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 t="s">
        <v>35</v>
      </c>
      <c r="CO51" s="113">
        <v>1</v>
      </c>
      <c r="CP51" s="113">
        <f t="shared" si="28"/>
        <v>1</v>
      </c>
      <c r="CQ51" s="113">
        <v>5</v>
      </c>
      <c r="CR51" s="113">
        <v>31</v>
      </c>
      <c r="CS51" s="113">
        <f t="shared" si="29"/>
        <v>36</v>
      </c>
    </row>
    <row r="52" spans="1:97" s="17" customFormat="1" ht="12.75" customHeight="1">
      <c r="A52" s="35">
        <v>1</v>
      </c>
      <c r="B52" s="28" t="s">
        <v>201</v>
      </c>
      <c r="C52" s="30">
        <v>247</v>
      </c>
      <c r="D52" s="26" t="s">
        <v>72</v>
      </c>
      <c r="E52" s="27">
        <v>12970</v>
      </c>
      <c r="F52" s="27">
        <v>1</v>
      </c>
      <c r="G52" s="6" t="s">
        <v>65</v>
      </c>
      <c r="H52" s="113">
        <v>1</v>
      </c>
      <c r="I52" s="113">
        <v>6</v>
      </c>
      <c r="J52" s="113">
        <f t="shared" si="0"/>
        <v>7</v>
      </c>
      <c r="K52" s="113" t="s">
        <v>35</v>
      </c>
      <c r="L52" s="113">
        <v>5</v>
      </c>
      <c r="M52" s="113">
        <f t="shared" si="1"/>
        <v>5</v>
      </c>
      <c r="N52" s="113">
        <v>2</v>
      </c>
      <c r="O52" s="113">
        <v>9</v>
      </c>
      <c r="P52" s="113">
        <f t="shared" si="2"/>
        <v>11</v>
      </c>
      <c r="Q52" s="113" t="s">
        <v>35</v>
      </c>
      <c r="R52" s="113">
        <v>6</v>
      </c>
      <c r="S52" s="113">
        <f t="shared" si="3"/>
        <v>6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 t="s">
        <v>35</v>
      </c>
      <c r="AA52" s="113">
        <v>2</v>
      </c>
      <c r="AB52" s="113">
        <f t="shared" si="6"/>
        <v>2</v>
      </c>
      <c r="AC52" s="113" t="s">
        <v>35</v>
      </c>
      <c r="AD52" s="113">
        <v>1</v>
      </c>
      <c r="AE52" s="113">
        <f t="shared" si="7"/>
        <v>1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 t="s">
        <v>35</v>
      </c>
      <c r="AM52" s="113" t="s">
        <v>35</v>
      </c>
      <c r="AN52" s="113" t="str">
        <f t="shared" si="10"/>
        <v>0</v>
      </c>
      <c r="AO52" s="113" t="s">
        <v>35</v>
      </c>
      <c r="AP52" s="113" t="s">
        <v>35</v>
      </c>
      <c r="AQ52" s="113" t="str">
        <f t="shared" si="11"/>
        <v>0</v>
      </c>
      <c r="AR52" s="113" t="s">
        <v>35</v>
      </c>
      <c r="AS52" s="113" t="s">
        <v>35</v>
      </c>
      <c r="AT52" s="113" t="str">
        <f t="shared" si="12"/>
        <v>0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 t="s">
        <v>35</v>
      </c>
      <c r="BB52" s="113">
        <v>1</v>
      </c>
      <c r="BC52" s="113">
        <f t="shared" si="15"/>
        <v>1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 t="s">
        <v>35</v>
      </c>
      <c r="BL52" s="113" t="str">
        <f t="shared" si="18"/>
        <v>0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 t="s">
        <v>35</v>
      </c>
      <c r="BR52" s="113" t="str">
        <f t="shared" si="20"/>
        <v>0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 t="s">
        <v>35</v>
      </c>
      <c r="CA52" s="113" t="str">
        <f t="shared" si="23"/>
        <v>0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>
        <v>1</v>
      </c>
      <c r="CO52" s="113">
        <v>2</v>
      </c>
      <c r="CP52" s="113">
        <f t="shared" si="28"/>
        <v>3</v>
      </c>
      <c r="CQ52" s="113">
        <v>4</v>
      </c>
      <c r="CR52" s="113">
        <v>32</v>
      </c>
      <c r="CS52" s="113">
        <f t="shared" si="29"/>
        <v>36</v>
      </c>
    </row>
    <row r="53" spans="1:97" s="17" customFormat="1" ht="12.75" customHeight="1">
      <c r="A53" s="35">
        <v>2</v>
      </c>
      <c r="B53" s="28" t="s">
        <v>202</v>
      </c>
      <c r="C53" s="30">
        <v>329</v>
      </c>
      <c r="D53" s="26" t="s">
        <v>73</v>
      </c>
      <c r="E53" s="27">
        <v>13710</v>
      </c>
      <c r="F53" s="27">
        <v>1</v>
      </c>
      <c r="G53" s="6" t="s">
        <v>65</v>
      </c>
      <c r="H53" s="113">
        <v>2</v>
      </c>
      <c r="I53" s="113">
        <v>10</v>
      </c>
      <c r="J53" s="113">
        <f t="shared" si="0"/>
        <v>12</v>
      </c>
      <c r="K53" s="113" t="s">
        <v>35</v>
      </c>
      <c r="L53" s="113" t="s">
        <v>35</v>
      </c>
      <c r="M53" s="113" t="str">
        <f t="shared" si="1"/>
        <v>0</v>
      </c>
      <c r="N53" s="113">
        <v>1</v>
      </c>
      <c r="O53" s="113">
        <v>17</v>
      </c>
      <c r="P53" s="113">
        <f t="shared" si="2"/>
        <v>18</v>
      </c>
      <c r="Q53" s="113" t="s">
        <v>35</v>
      </c>
      <c r="R53" s="113">
        <v>9</v>
      </c>
      <c r="S53" s="113">
        <f t="shared" si="3"/>
        <v>9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 t="s">
        <v>35</v>
      </c>
      <c r="AB53" s="113" t="str">
        <f t="shared" si="6"/>
        <v>0</v>
      </c>
      <c r="AC53" s="113" t="s">
        <v>35</v>
      </c>
      <c r="AD53" s="113">
        <v>1</v>
      </c>
      <c r="AE53" s="113">
        <f t="shared" si="7"/>
        <v>1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 t="s">
        <v>35</v>
      </c>
      <c r="AS53" s="113" t="s">
        <v>35</v>
      </c>
      <c r="AT53" s="113" t="str">
        <f t="shared" si="12"/>
        <v>0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 t="s">
        <v>35</v>
      </c>
      <c r="BB53" s="113" t="s">
        <v>35</v>
      </c>
      <c r="BC53" s="113" t="str">
        <f t="shared" si="15"/>
        <v>0</v>
      </c>
      <c r="BD53" s="113" t="s">
        <v>35</v>
      </c>
      <c r="BE53" s="113" t="s">
        <v>35</v>
      </c>
      <c r="BF53" s="113" t="str">
        <f t="shared" si="16"/>
        <v>0</v>
      </c>
      <c r="BG53" s="113" t="s">
        <v>35</v>
      </c>
      <c r="BH53" s="113" t="s">
        <v>35</v>
      </c>
      <c r="BI53" s="113" t="str">
        <f t="shared" si="17"/>
        <v>0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 t="s">
        <v>35</v>
      </c>
      <c r="BZ53" s="113" t="s">
        <v>35</v>
      </c>
      <c r="CA53" s="113" t="str">
        <f t="shared" si="23"/>
        <v>0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 t="s">
        <v>35</v>
      </c>
      <c r="CO53" s="113" t="s">
        <v>35</v>
      </c>
      <c r="CP53" s="113" t="str">
        <f t="shared" si="28"/>
        <v>0</v>
      </c>
      <c r="CQ53" s="113">
        <v>3</v>
      </c>
      <c r="CR53" s="113">
        <v>37</v>
      </c>
      <c r="CS53" s="113">
        <f t="shared" si="29"/>
        <v>40</v>
      </c>
    </row>
    <row r="54" spans="1:97" s="17" customFormat="1" ht="12.75" customHeight="1">
      <c r="A54" s="35">
        <v>2</v>
      </c>
      <c r="B54" s="28" t="s">
        <v>202</v>
      </c>
      <c r="C54" s="30">
        <v>356</v>
      </c>
      <c r="D54" s="26" t="s">
        <v>74</v>
      </c>
      <c r="E54" s="27">
        <v>12750</v>
      </c>
      <c r="F54" s="27">
        <v>1</v>
      </c>
      <c r="G54" s="6" t="s">
        <v>65</v>
      </c>
      <c r="H54" s="113">
        <v>3</v>
      </c>
      <c r="I54" s="113">
        <v>11</v>
      </c>
      <c r="J54" s="113">
        <f t="shared" si="0"/>
        <v>14</v>
      </c>
      <c r="K54" s="113">
        <v>1</v>
      </c>
      <c r="L54" s="113" t="s">
        <v>35</v>
      </c>
      <c r="M54" s="113">
        <f t="shared" si="1"/>
        <v>1</v>
      </c>
      <c r="N54" s="113">
        <v>2</v>
      </c>
      <c r="O54" s="113">
        <v>7</v>
      </c>
      <c r="P54" s="113">
        <f t="shared" si="2"/>
        <v>9</v>
      </c>
      <c r="Q54" s="113">
        <v>2</v>
      </c>
      <c r="R54" s="113">
        <v>6</v>
      </c>
      <c r="S54" s="113">
        <f t="shared" si="3"/>
        <v>8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>
        <v>1</v>
      </c>
      <c r="AD54" s="113">
        <v>2</v>
      </c>
      <c r="AE54" s="113">
        <f t="shared" si="7"/>
        <v>3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 t="s">
        <v>35</v>
      </c>
      <c r="AS54" s="113" t="s">
        <v>35</v>
      </c>
      <c r="AT54" s="113" t="str">
        <f t="shared" si="12"/>
        <v>0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 t="s">
        <v>35</v>
      </c>
      <c r="BB54" s="113" t="s">
        <v>35</v>
      </c>
      <c r="BC54" s="113" t="str">
        <f t="shared" si="15"/>
        <v>0</v>
      </c>
      <c r="BD54" s="113" t="s">
        <v>35</v>
      </c>
      <c r="BE54" s="113" t="s">
        <v>35</v>
      </c>
      <c r="BF54" s="113" t="str">
        <f t="shared" si="16"/>
        <v>0</v>
      </c>
      <c r="BG54" s="113" t="s">
        <v>35</v>
      </c>
      <c r="BH54" s="113" t="s">
        <v>35</v>
      </c>
      <c r="BI54" s="113" t="str">
        <f t="shared" si="17"/>
        <v>0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 t="s">
        <v>35</v>
      </c>
      <c r="BZ54" s="113" t="s">
        <v>35</v>
      </c>
      <c r="CA54" s="113" t="str">
        <f t="shared" si="23"/>
        <v>0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>
        <v>1</v>
      </c>
      <c r="CO54" s="113">
        <v>4</v>
      </c>
      <c r="CP54" s="113">
        <f t="shared" si="28"/>
        <v>5</v>
      </c>
      <c r="CQ54" s="113">
        <v>10</v>
      </c>
      <c r="CR54" s="113">
        <v>30</v>
      </c>
      <c r="CS54" s="113">
        <f t="shared" si="29"/>
        <v>40</v>
      </c>
    </row>
    <row r="55" spans="1:97" s="155" customFormat="1" ht="12.75" customHeight="1">
      <c r="A55" s="35">
        <v>2</v>
      </c>
      <c r="B55" s="28" t="s">
        <v>202</v>
      </c>
      <c r="C55" s="30">
        <v>363</v>
      </c>
      <c r="D55" s="26" t="s">
        <v>75</v>
      </c>
      <c r="E55" s="27" t="s">
        <v>76</v>
      </c>
      <c r="F55" s="27">
        <v>1</v>
      </c>
      <c r="G55" s="6" t="s">
        <v>65</v>
      </c>
      <c r="H55" s="113">
        <v>1</v>
      </c>
      <c r="I55" s="113">
        <v>7</v>
      </c>
      <c r="J55" s="113">
        <f t="shared" si="0"/>
        <v>8</v>
      </c>
      <c r="K55" s="113">
        <v>1</v>
      </c>
      <c r="L55" s="113">
        <v>2</v>
      </c>
      <c r="M55" s="113">
        <f t="shared" si="1"/>
        <v>3</v>
      </c>
      <c r="N55" s="113">
        <v>1</v>
      </c>
      <c r="O55" s="113">
        <v>18</v>
      </c>
      <c r="P55" s="113">
        <f t="shared" si="2"/>
        <v>19</v>
      </c>
      <c r="Q55" s="113" t="s">
        <v>35</v>
      </c>
      <c r="R55" s="113">
        <v>5</v>
      </c>
      <c r="S55" s="113">
        <f t="shared" si="3"/>
        <v>5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>
        <v>2</v>
      </c>
      <c r="AB55" s="113">
        <f t="shared" si="6"/>
        <v>2</v>
      </c>
      <c r="AC55" s="113">
        <v>1</v>
      </c>
      <c r="AD55" s="113">
        <v>2</v>
      </c>
      <c r="AE55" s="113">
        <f t="shared" si="7"/>
        <v>3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 t="s">
        <v>35</v>
      </c>
      <c r="AS55" s="113" t="s">
        <v>35</v>
      </c>
      <c r="AT55" s="113" t="str">
        <f t="shared" si="12"/>
        <v>0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 t="s">
        <v>35</v>
      </c>
      <c r="BB55" s="113" t="s">
        <v>35</v>
      </c>
      <c r="BC55" s="113" t="str">
        <f t="shared" si="15"/>
        <v>0</v>
      </c>
      <c r="BD55" s="113" t="s">
        <v>35</v>
      </c>
      <c r="BE55" s="113" t="s">
        <v>35</v>
      </c>
      <c r="BF55" s="113" t="str">
        <f t="shared" si="16"/>
        <v>0</v>
      </c>
      <c r="BG55" s="113" t="s">
        <v>35</v>
      </c>
      <c r="BH55" s="113" t="s">
        <v>35</v>
      </c>
      <c r="BI55" s="113" t="str">
        <f t="shared" si="17"/>
        <v>0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 t="s">
        <v>35</v>
      </c>
      <c r="BZ55" s="113" t="s">
        <v>35</v>
      </c>
      <c r="CA55" s="113" t="str">
        <f t="shared" si="23"/>
        <v>0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 t="s">
        <v>35</v>
      </c>
      <c r="CO55" s="113" t="s">
        <v>35</v>
      </c>
      <c r="CP55" s="113" t="str">
        <f t="shared" si="28"/>
        <v>0</v>
      </c>
      <c r="CQ55" s="113">
        <v>4</v>
      </c>
      <c r="CR55" s="113">
        <v>36</v>
      </c>
      <c r="CS55" s="113">
        <f t="shared" si="29"/>
        <v>40</v>
      </c>
    </row>
    <row r="56" spans="1:97" s="17" customFormat="1" ht="12.75" customHeight="1">
      <c r="A56" s="35">
        <v>2</v>
      </c>
      <c r="B56" s="28" t="s">
        <v>202</v>
      </c>
      <c r="C56" s="30">
        <v>404</v>
      </c>
      <c r="D56" s="26" t="s">
        <v>77</v>
      </c>
      <c r="E56" s="27">
        <v>15450</v>
      </c>
      <c r="F56" s="27">
        <v>1</v>
      </c>
      <c r="G56" s="6" t="s">
        <v>65</v>
      </c>
      <c r="H56" s="113" t="s">
        <v>35</v>
      </c>
      <c r="I56" s="113">
        <v>9</v>
      </c>
      <c r="J56" s="113">
        <f t="shared" si="0"/>
        <v>9</v>
      </c>
      <c r="K56" s="113" t="s">
        <v>35</v>
      </c>
      <c r="L56" s="113" t="s">
        <v>35</v>
      </c>
      <c r="M56" s="113" t="str">
        <f t="shared" si="1"/>
        <v>0</v>
      </c>
      <c r="N56" s="113">
        <v>4</v>
      </c>
      <c r="O56" s="113">
        <v>13</v>
      </c>
      <c r="P56" s="113">
        <f t="shared" si="2"/>
        <v>17</v>
      </c>
      <c r="Q56" s="113">
        <v>1</v>
      </c>
      <c r="R56" s="113">
        <v>7</v>
      </c>
      <c r="S56" s="113">
        <f t="shared" si="3"/>
        <v>8</v>
      </c>
      <c r="T56" s="113" t="s">
        <v>35</v>
      </c>
      <c r="U56" s="113" t="s">
        <v>35</v>
      </c>
      <c r="V56" s="113" t="str">
        <f t="shared" si="4"/>
        <v>0</v>
      </c>
      <c r="W56" s="113" t="s">
        <v>35</v>
      </c>
      <c r="X56" s="113" t="s">
        <v>35</v>
      </c>
      <c r="Y56" s="113" t="str">
        <f t="shared" si="5"/>
        <v>0</v>
      </c>
      <c r="Z56" s="113" t="s">
        <v>35</v>
      </c>
      <c r="AA56" s="113">
        <v>2</v>
      </c>
      <c r="AB56" s="113">
        <f t="shared" si="6"/>
        <v>2</v>
      </c>
      <c r="AC56" s="113" t="s">
        <v>35</v>
      </c>
      <c r="AD56" s="113">
        <v>1</v>
      </c>
      <c r="AE56" s="113">
        <f t="shared" si="7"/>
        <v>1</v>
      </c>
      <c r="AF56" s="113" t="s">
        <v>35</v>
      </c>
      <c r="AG56" s="113" t="s">
        <v>35</v>
      </c>
      <c r="AH56" s="113" t="str">
        <f t="shared" si="8"/>
        <v>0</v>
      </c>
      <c r="AI56" s="113" t="s">
        <v>35</v>
      </c>
      <c r="AJ56" s="113" t="s">
        <v>35</v>
      </c>
      <c r="AK56" s="113" t="str">
        <f t="shared" si="9"/>
        <v>0</v>
      </c>
      <c r="AL56" s="113" t="s">
        <v>35</v>
      </c>
      <c r="AM56" s="113" t="s">
        <v>35</v>
      </c>
      <c r="AN56" s="113" t="str">
        <f t="shared" si="10"/>
        <v>0</v>
      </c>
      <c r="AO56" s="113" t="s">
        <v>35</v>
      </c>
      <c r="AP56" s="113" t="s">
        <v>35</v>
      </c>
      <c r="AQ56" s="113" t="str">
        <f t="shared" si="11"/>
        <v>0</v>
      </c>
      <c r="AR56" s="113" t="s">
        <v>35</v>
      </c>
      <c r="AS56" s="113" t="s">
        <v>35</v>
      </c>
      <c r="AT56" s="113" t="str">
        <f t="shared" si="12"/>
        <v>0</v>
      </c>
      <c r="AU56" s="113" t="s">
        <v>35</v>
      </c>
      <c r="AV56" s="113" t="s">
        <v>35</v>
      </c>
      <c r="AW56" s="113" t="str">
        <f t="shared" si="13"/>
        <v>0</v>
      </c>
      <c r="AX56" s="113" t="s">
        <v>35</v>
      </c>
      <c r="AY56" s="113" t="s">
        <v>35</v>
      </c>
      <c r="AZ56" s="113" t="str">
        <f t="shared" si="14"/>
        <v>0</v>
      </c>
      <c r="BA56" s="113" t="s">
        <v>35</v>
      </c>
      <c r="BB56" s="113" t="s">
        <v>35</v>
      </c>
      <c r="BC56" s="113" t="str">
        <f t="shared" si="15"/>
        <v>0</v>
      </c>
      <c r="BD56" s="113" t="s">
        <v>35</v>
      </c>
      <c r="BE56" s="113" t="s">
        <v>35</v>
      </c>
      <c r="BF56" s="113" t="str">
        <f t="shared" si="16"/>
        <v>0</v>
      </c>
      <c r="BG56" s="113" t="s">
        <v>35</v>
      </c>
      <c r="BH56" s="113" t="s">
        <v>35</v>
      </c>
      <c r="BI56" s="113" t="str">
        <f t="shared" si="17"/>
        <v>0</v>
      </c>
      <c r="BJ56" s="113" t="s">
        <v>35</v>
      </c>
      <c r="BK56" s="113" t="s">
        <v>35</v>
      </c>
      <c r="BL56" s="113" t="str">
        <f t="shared" si="18"/>
        <v>0</v>
      </c>
      <c r="BM56" s="113" t="s">
        <v>35</v>
      </c>
      <c r="BN56" s="113" t="s">
        <v>35</v>
      </c>
      <c r="BO56" s="113" t="str">
        <f t="shared" si="19"/>
        <v>0</v>
      </c>
      <c r="BP56" s="113" t="s">
        <v>35</v>
      </c>
      <c r="BQ56" s="113" t="s">
        <v>35</v>
      </c>
      <c r="BR56" s="113" t="str">
        <f t="shared" si="20"/>
        <v>0</v>
      </c>
      <c r="BS56" s="113" t="s">
        <v>35</v>
      </c>
      <c r="BT56" s="113" t="s">
        <v>35</v>
      </c>
      <c r="BU56" s="113" t="str">
        <f t="shared" si="21"/>
        <v>0</v>
      </c>
      <c r="BV56" s="113" t="s">
        <v>35</v>
      </c>
      <c r="BW56" s="113" t="s">
        <v>35</v>
      </c>
      <c r="BX56" s="113" t="str">
        <f t="shared" si="22"/>
        <v>0</v>
      </c>
      <c r="BY56" s="113" t="s">
        <v>35</v>
      </c>
      <c r="BZ56" s="113" t="s">
        <v>35</v>
      </c>
      <c r="CA56" s="113" t="str">
        <f t="shared" si="23"/>
        <v>0</v>
      </c>
      <c r="CB56" s="113" t="s">
        <v>35</v>
      </c>
      <c r="CC56" s="113" t="s">
        <v>35</v>
      </c>
      <c r="CD56" s="113" t="str">
        <f t="shared" si="24"/>
        <v>0</v>
      </c>
      <c r="CE56" s="113" t="s">
        <v>35</v>
      </c>
      <c r="CF56" s="113" t="s">
        <v>35</v>
      </c>
      <c r="CG56" s="113" t="str">
        <f t="shared" si="25"/>
        <v>0</v>
      </c>
      <c r="CH56" s="113" t="s">
        <v>35</v>
      </c>
      <c r="CI56" s="113" t="s">
        <v>35</v>
      </c>
      <c r="CJ56" s="113" t="str">
        <f t="shared" si="26"/>
        <v>0</v>
      </c>
      <c r="CK56" s="113" t="s">
        <v>35</v>
      </c>
      <c r="CL56" s="113" t="s">
        <v>35</v>
      </c>
      <c r="CM56" s="113" t="str">
        <f t="shared" si="27"/>
        <v>0</v>
      </c>
      <c r="CN56" s="113">
        <v>2</v>
      </c>
      <c r="CO56" s="113">
        <v>1</v>
      </c>
      <c r="CP56" s="113">
        <f t="shared" si="28"/>
        <v>3</v>
      </c>
      <c r="CQ56" s="113">
        <v>7</v>
      </c>
      <c r="CR56" s="113">
        <v>33</v>
      </c>
      <c r="CS56" s="113">
        <f t="shared" si="29"/>
        <v>40</v>
      </c>
    </row>
    <row r="57" spans="1:97" s="17" customFormat="1" ht="12.75" customHeight="1">
      <c r="A57" s="35">
        <v>2</v>
      </c>
      <c r="B57" s="28" t="s">
        <v>202</v>
      </c>
      <c r="C57" s="30">
        <v>627</v>
      </c>
      <c r="D57" s="26" t="s">
        <v>78</v>
      </c>
      <c r="E57" s="27">
        <v>11250</v>
      </c>
      <c r="F57" s="27">
        <v>1</v>
      </c>
      <c r="G57" s="6" t="s">
        <v>65</v>
      </c>
      <c r="H57" s="113">
        <v>1</v>
      </c>
      <c r="I57" s="113">
        <v>6</v>
      </c>
      <c r="J57" s="113">
        <f t="shared" si="0"/>
        <v>7</v>
      </c>
      <c r="K57" s="113">
        <v>1</v>
      </c>
      <c r="L57" s="113">
        <v>1</v>
      </c>
      <c r="M57" s="113">
        <f t="shared" si="1"/>
        <v>2</v>
      </c>
      <c r="N57" s="113">
        <v>3</v>
      </c>
      <c r="O57" s="113">
        <v>8</v>
      </c>
      <c r="P57" s="113">
        <f t="shared" si="2"/>
        <v>11</v>
      </c>
      <c r="Q57" s="113">
        <v>1</v>
      </c>
      <c r="R57" s="113">
        <v>11</v>
      </c>
      <c r="S57" s="113">
        <f t="shared" si="3"/>
        <v>12</v>
      </c>
      <c r="T57" s="113" t="s">
        <v>35</v>
      </c>
      <c r="U57" s="113" t="s">
        <v>35</v>
      </c>
      <c r="V57" s="113" t="str">
        <f t="shared" si="4"/>
        <v>0</v>
      </c>
      <c r="W57" s="113" t="s">
        <v>35</v>
      </c>
      <c r="X57" s="113" t="s">
        <v>35</v>
      </c>
      <c r="Y57" s="113" t="str">
        <f t="shared" si="5"/>
        <v>0</v>
      </c>
      <c r="Z57" s="113" t="s">
        <v>35</v>
      </c>
      <c r="AA57" s="113" t="s">
        <v>35</v>
      </c>
      <c r="AB57" s="113" t="str">
        <f t="shared" si="6"/>
        <v>0</v>
      </c>
      <c r="AC57" s="113" t="s">
        <v>35</v>
      </c>
      <c r="AD57" s="113">
        <v>2</v>
      </c>
      <c r="AE57" s="113">
        <f t="shared" si="7"/>
        <v>2</v>
      </c>
      <c r="AF57" s="113" t="s">
        <v>35</v>
      </c>
      <c r="AG57" s="113" t="s">
        <v>35</v>
      </c>
      <c r="AH57" s="113" t="str">
        <f t="shared" si="8"/>
        <v>0</v>
      </c>
      <c r="AI57" s="113" t="s">
        <v>35</v>
      </c>
      <c r="AJ57" s="113" t="s">
        <v>35</v>
      </c>
      <c r="AK57" s="113" t="str">
        <f t="shared" si="9"/>
        <v>0</v>
      </c>
      <c r="AL57" s="113" t="s">
        <v>35</v>
      </c>
      <c r="AM57" s="113" t="s">
        <v>35</v>
      </c>
      <c r="AN57" s="113" t="str">
        <f t="shared" si="10"/>
        <v>0</v>
      </c>
      <c r="AO57" s="113" t="s">
        <v>35</v>
      </c>
      <c r="AP57" s="113" t="s">
        <v>35</v>
      </c>
      <c r="AQ57" s="113" t="str">
        <f t="shared" si="11"/>
        <v>0</v>
      </c>
      <c r="AR57" s="113" t="s">
        <v>35</v>
      </c>
      <c r="AS57" s="113" t="s">
        <v>35</v>
      </c>
      <c r="AT57" s="113" t="str">
        <f t="shared" si="12"/>
        <v>0</v>
      </c>
      <c r="AU57" s="113" t="s">
        <v>35</v>
      </c>
      <c r="AV57" s="113" t="s">
        <v>35</v>
      </c>
      <c r="AW57" s="113" t="str">
        <f t="shared" si="13"/>
        <v>0</v>
      </c>
      <c r="AX57" s="113" t="s">
        <v>35</v>
      </c>
      <c r="AY57" s="113" t="s">
        <v>35</v>
      </c>
      <c r="AZ57" s="113" t="str">
        <f t="shared" si="14"/>
        <v>0</v>
      </c>
      <c r="BA57" s="113" t="s">
        <v>35</v>
      </c>
      <c r="BB57" s="113" t="s">
        <v>35</v>
      </c>
      <c r="BC57" s="113" t="str">
        <f t="shared" si="15"/>
        <v>0</v>
      </c>
      <c r="BD57" s="113" t="s">
        <v>35</v>
      </c>
      <c r="BE57" s="113" t="s">
        <v>35</v>
      </c>
      <c r="BF57" s="113" t="str">
        <f t="shared" si="16"/>
        <v>0</v>
      </c>
      <c r="BG57" s="113" t="s">
        <v>35</v>
      </c>
      <c r="BH57" s="113" t="s">
        <v>35</v>
      </c>
      <c r="BI57" s="113" t="str">
        <f t="shared" si="17"/>
        <v>0</v>
      </c>
      <c r="BJ57" s="113" t="s">
        <v>35</v>
      </c>
      <c r="BK57" s="113" t="s">
        <v>35</v>
      </c>
      <c r="BL57" s="113" t="str">
        <f t="shared" si="18"/>
        <v>0</v>
      </c>
      <c r="BM57" s="113" t="s">
        <v>35</v>
      </c>
      <c r="BN57" s="113" t="s">
        <v>35</v>
      </c>
      <c r="BO57" s="113" t="str">
        <f t="shared" si="19"/>
        <v>0</v>
      </c>
      <c r="BP57" s="113" t="s">
        <v>35</v>
      </c>
      <c r="BQ57" s="113" t="s">
        <v>35</v>
      </c>
      <c r="BR57" s="113" t="str">
        <f t="shared" si="20"/>
        <v>0</v>
      </c>
      <c r="BS57" s="113" t="s">
        <v>35</v>
      </c>
      <c r="BT57" s="113" t="s">
        <v>35</v>
      </c>
      <c r="BU57" s="113" t="str">
        <f t="shared" si="21"/>
        <v>0</v>
      </c>
      <c r="BV57" s="113" t="s">
        <v>35</v>
      </c>
      <c r="BW57" s="113" t="s">
        <v>35</v>
      </c>
      <c r="BX57" s="113" t="str">
        <f t="shared" si="22"/>
        <v>0</v>
      </c>
      <c r="BY57" s="113" t="s">
        <v>35</v>
      </c>
      <c r="BZ57" s="113" t="s">
        <v>35</v>
      </c>
      <c r="CA57" s="113" t="str">
        <f t="shared" si="23"/>
        <v>0</v>
      </c>
      <c r="CB57" s="113" t="s">
        <v>35</v>
      </c>
      <c r="CC57" s="113" t="s">
        <v>35</v>
      </c>
      <c r="CD57" s="113" t="str">
        <f t="shared" si="24"/>
        <v>0</v>
      </c>
      <c r="CE57" s="113" t="s">
        <v>35</v>
      </c>
      <c r="CF57" s="113" t="s">
        <v>35</v>
      </c>
      <c r="CG57" s="113" t="str">
        <f t="shared" si="25"/>
        <v>0</v>
      </c>
      <c r="CH57" s="113" t="s">
        <v>35</v>
      </c>
      <c r="CI57" s="113" t="s">
        <v>35</v>
      </c>
      <c r="CJ57" s="113" t="str">
        <f t="shared" si="26"/>
        <v>0</v>
      </c>
      <c r="CK57" s="113" t="s">
        <v>35</v>
      </c>
      <c r="CL57" s="113" t="s">
        <v>35</v>
      </c>
      <c r="CM57" s="113" t="str">
        <f t="shared" si="27"/>
        <v>0</v>
      </c>
      <c r="CN57" s="113">
        <v>2</v>
      </c>
      <c r="CO57" s="113">
        <v>4</v>
      </c>
      <c r="CP57" s="113">
        <f t="shared" si="28"/>
        <v>6</v>
      </c>
      <c r="CQ57" s="113">
        <v>8</v>
      </c>
      <c r="CR57" s="113">
        <v>32</v>
      </c>
      <c r="CS57" s="113">
        <f t="shared" si="29"/>
        <v>40</v>
      </c>
    </row>
    <row r="58" spans="1:97" s="17" customFormat="1" ht="12.75" customHeight="1">
      <c r="A58" s="35">
        <v>2</v>
      </c>
      <c r="B58" s="28" t="s">
        <v>202</v>
      </c>
      <c r="C58" s="30">
        <v>939</v>
      </c>
      <c r="D58" s="26" t="s">
        <v>79</v>
      </c>
      <c r="E58" s="27">
        <v>12780</v>
      </c>
      <c r="F58" s="27">
        <v>1</v>
      </c>
      <c r="G58" s="6" t="s">
        <v>65</v>
      </c>
      <c r="H58" s="113">
        <v>2</v>
      </c>
      <c r="I58" s="113">
        <v>6</v>
      </c>
      <c r="J58" s="113">
        <f t="shared" si="0"/>
        <v>8</v>
      </c>
      <c r="K58" s="113" t="s">
        <v>35</v>
      </c>
      <c r="L58" s="113" t="s">
        <v>35</v>
      </c>
      <c r="M58" s="113" t="str">
        <f t="shared" si="1"/>
        <v>0</v>
      </c>
      <c r="N58" s="113">
        <v>3</v>
      </c>
      <c r="O58" s="113">
        <v>9</v>
      </c>
      <c r="P58" s="113">
        <f t="shared" si="2"/>
        <v>12</v>
      </c>
      <c r="Q58" s="113" t="s">
        <v>35</v>
      </c>
      <c r="R58" s="113">
        <v>8</v>
      </c>
      <c r="S58" s="113">
        <f t="shared" si="3"/>
        <v>8</v>
      </c>
      <c r="T58" s="113" t="s">
        <v>35</v>
      </c>
      <c r="U58" s="113" t="s">
        <v>35</v>
      </c>
      <c r="V58" s="113" t="str">
        <f t="shared" si="4"/>
        <v>0</v>
      </c>
      <c r="W58" s="113" t="s">
        <v>35</v>
      </c>
      <c r="X58" s="113" t="s">
        <v>35</v>
      </c>
      <c r="Y58" s="113" t="str">
        <f t="shared" si="5"/>
        <v>0</v>
      </c>
      <c r="Z58" s="113" t="s">
        <v>35</v>
      </c>
      <c r="AA58" s="113" t="s">
        <v>35</v>
      </c>
      <c r="AB58" s="113" t="str">
        <f t="shared" si="6"/>
        <v>0</v>
      </c>
      <c r="AC58" s="113" t="s">
        <v>35</v>
      </c>
      <c r="AD58" s="113">
        <v>4</v>
      </c>
      <c r="AE58" s="113">
        <f t="shared" si="7"/>
        <v>4</v>
      </c>
      <c r="AF58" s="113" t="s">
        <v>35</v>
      </c>
      <c r="AG58" s="113" t="s">
        <v>35</v>
      </c>
      <c r="AH58" s="113" t="str">
        <f t="shared" si="8"/>
        <v>0</v>
      </c>
      <c r="AI58" s="113" t="s">
        <v>35</v>
      </c>
      <c r="AJ58" s="113" t="s">
        <v>35</v>
      </c>
      <c r="AK58" s="113" t="str">
        <f t="shared" si="9"/>
        <v>0</v>
      </c>
      <c r="AL58" s="113" t="s">
        <v>35</v>
      </c>
      <c r="AM58" s="113" t="s">
        <v>35</v>
      </c>
      <c r="AN58" s="113" t="str">
        <f t="shared" si="10"/>
        <v>0</v>
      </c>
      <c r="AO58" s="113" t="s">
        <v>35</v>
      </c>
      <c r="AP58" s="113" t="s">
        <v>35</v>
      </c>
      <c r="AQ58" s="113" t="str">
        <f t="shared" si="11"/>
        <v>0</v>
      </c>
      <c r="AR58" s="113" t="s">
        <v>35</v>
      </c>
      <c r="AS58" s="113" t="s">
        <v>35</v>
      </c>
      <c r="AT58" s="113" t="str">
        <f t="shared" si="12"/>
        <v>0</v>
      </c>
      <c r="AU58" s="113" t="s">
        <v>35</v>
      </c>
      <c r="AV58" s="113" t="s">
        <v>35</v>
      </c>
      <c r="AW58" s="113" t="str">
        <f t="shared" si="13"/>
        <v>0</v>
      </c>
      <c r="AX58" s="113" t="s">
        <v>35</v>
      </c>
      <c r="AY58" s="113" t="s">
        <v>35</v>
      </c>
      <c r="AZ58" s="113" t="str">
        <f t="shared" si="14"/>
        <v>0</v>
      </c>
      <c r="BA58" s="113" t="s">
        <v>35</v>
      </c>
      <c r="BB58" s="113" t="s">
        <v>35</v>
      </c>
      <c r="BC58" s="113" t="str">
        <f t="shared" si="15"/>
        <v>0</v>
      </c>
      <c r="BD58" s="113" t="s">
        <v>35</v>
      </c>
      <c r="BE58" s="113" t="s">
        <v>35</v>
      </c>
      <c r="BF58" s="113" t="str">
        <f t="shared" si="16"/>
        <v>0</v>
      </c>
      <c r="BG58" s="113" t="s">
        <v>35</v>
      </c>
      <c r="BH58" s="113" t="s">
        <v>35</v>
      </c>
      <c r="BI58" s="113" t="str">
        <f t="shared" si="17"/>
        <v>0</v>
      </c>
      <c r="BJ58" s="113" t="s">
        <v>35</v>
      </c>
      <c r="BK58" s="113" t="s">
        <v>35</v>
      </c>
      <c r="BL58" s="113" t="str">
        <f t="shared" si="18"/>
        <v>0</v>
      </c>
      <c r="BM58" s="113" t="s">
        <v>35</v>
      </c>
      <c r="BN58" s="113" t="s">
        <v>35</v>
      </c>
      <c r="BO58" s="113" t="str">
        <f t="shared" si="19"/>
        <v>0</v>
      </c>
      <c r="BP58" s="113" t="s">
        <v>35</v>
      </c>
      <c r="BQ58" s="113">
        <v>1</v>
      </c>
      <c r="BR58" s="113">
        <f t="shared" si="20"/>
        <v>1</v>
      </c>
      <c r="BS58" s="113" t="s">
        <v>35</v>
      </c>
      <c r="BT58" s="113" t="s">
        <v>35</v>
      </c>
      <c r="BU58" s="113" t="str">
        <f t="shared" si="21"/>
        <v>0</v>
      </c>
      <c r="BV58" s="113" t="s">
        <v>35</v>
      </c>
      <c r="BW58" s="113" t="s">
        <v>35</v>
      </c>
      <c r="BX58" s="113" t="str">
        <f t="shared" si="22"/>
        <v>0</v>
      </c>
      <c r="BY58" s="113" t="s">
        <v>35</v>
      </c>
      <c r="BZ58" s="113" t="s">
        <v>35</v>
      </c>
      <c r="CA58" s="113" t="str">
        <f t="shared" si="23"/>
        <v>0</v>
      </c>
      <c r="CB58" s="113" t="s">
        <v>35</v>
      </c>
      <c r="CC58" s="113" t="s">
        <v>35</v>
      </c>
      <c r="CD58" s="113" t="str">
        <f t="shared" si="24"/>
        <v>0</v>
      </c>
      <c r="CE58" s="113" t="s">
        <v>35</v>
      </c>
      <c r="CF58" s="113" t="s">
        <v>35</v>
      </c>
      <c r="CG58" s="113" t="str">
        <f t="shared" si="25"/>
        <v>0</v>
      </c>
      <c r="CH58" s="113" t="s">
        <v>35</v>
      </c>
      <c r="CI58" s="113" t="s">
        <v>35</v>
      </c>
      <c r="CJ58" s="113" t="str">
        <f t="shared" si="26"/>
        <v>0</v>
      </c>
      <c r="CK58" s="113" t="s">
        <v>35</v>
      </c>
      <c r="CL58" s="113" t="s">
        <v>35</v>
      </c>
      <c r="CM58" s="113" t="str">
        <f t="shared" si="27"/>
        <v>0</v>
      </c>
      <c r="CN58" s="113" t="s">
        <v>35</v>
      </c>
      <c r="CO58" s="113">
        <v>1</v>
      </c>
      <c r="CP58" s="113">
        <f t="shared" si="28"/>
        <v>1</v>
      </c>
      <c r="CQ58" s="113">
        <v>5</v>
      </c>
      <c r="CR58" s="113">
        <v>29</v>
      </c>
      <c r="CS58" s="113">
        <f t="shared" si="29"/>
        <v>34</v>
      </c>
    </row>
    <row r="59" spans="1:97" s="17" customFormat="1" ht="12.75" customHeight="1">
      <c r="A59" s="35">
        <v>3</v>
      </c>
      <c r="B59" s="28" t="s">
        <v>207</v>
      </c>
      <c r="C59" s="30">
        <v>1058</v>
      </c>
      <c r="D59" s="26" t="s">
        <v>80</v>
      </c>
      <c r="E59" s="27">
        <v>11790</v>
      </c>
      <c r="F59" s="27">
        <v>1</v>
      </c>
      <c r="G59" s="6" t="s">
        <v>65</v>
      </c>
      <c r="H59" s="113">
        <v>1</v>
      </c>
      <c r="I59" s="113">
        <v>9</v>
      </c>
      <c r="J59" s="113">
        <f t="shared" si="0"/>
        <v>10</v>
      </c>
      <c r="K59" s="113">
        <v>2</v>
      </c>
      <c r="L59" s="113">
        <v>13</v>
      </c>
      <c r="M59" s="113">
        <f t="shared" si="1"/>
        <v>15</v>
      </c>
      <c r="N59" s="113" t="s">
        <v>35</v>
      </c>
      <c r="O59" s="113">
        <v>2</v>
      </c>
      <c r="P59" s="113">
        <f t="shared" si="2"/>
        <v>2</v>
      </c>
      <c r="Q59" s="113" t="s">
        <v>35</v>
      </c>
      <c r="R59" s="113" t="s">
        <v>35</v>
      </c>
      <c r="S59" s="113" t="str">
        <f t="shared" si="3"/>
        <v>0</v>
      </c>
      <c r="T59" s="113" t="s">
        <v>35</v>
      </c>
      <c r="U59" s="113" t="s">
        <v>35</v>
      </c>
      <c r="V59" s="113" t="str">
        <f t="shared" si="4"/>
        <v>0</v>
      </c>
      <c r="W59" s="113" t="s">
        <v>35</v>
      </c>
      <c r="X59" s="113" t="s">
        <v>35</v>
      </c>
      <c r="Y59" s="113" t="str">
        <f t="shared" si="5"/>
        <v>0</v>
      </c>
      <c r="Z59" s="113">
        <v>1</v>
      </c>
      <c r="AA59" s="113">
        <v>2</v>
      </c>
      <c r="AB59" s="113">
        <f t="shared" si="6"/>
        <v>3</v>
      </c>
      <c r="AC59" s="113" t="s">
        <v>35</v>
      </c>
      <c r="AD59" s="113" t="s">
        <v>35</v>
      </c>
      <c r="AE59" s="113" t="str">
        <f t="shared" si="7"/>
        <v>0</v>
      </c>
      <c r="AF59" s="113" t="s">
        <v>35</v>
      </c>
      <c r="AG59" s="113" t="s">
        <v>35</v>
      </c>
      <c r="AH59" s="113" t="str">
        <f t="shared" si="8"/>
        <v>0</v>
      </c>
      <c r="AI59" s="113" t="s">
        <v>35</v>
      </c>
      <c r="AJ59" s="113" t="s">
        <v>35</v>
      </c>
      <c r="AK59" s="113" t="str">
        <f t="shared" si="9"/>
        <v>0</v>
      </c>
      <c r="AL59" s="113" t="s">
        <v>35</v>
      </c>
      <c r="AM59" s="113" t="s">
        <v>35</v>
      </c>
      <c r="AN59" s="113" t="str">
        <f t="shared" si="10"/>
        <v>0</v>
      </c>
      <c r="AO59" s="113" t="s">
        <v>35</v>
      </c>
      <c r="AP59" s="113" t="s">
        <v>35</v>
      </c>
      <c r="AQ59" s="113" t="str">
        <f t="shared" si="11"/>
        <v>0</v>
      </c>
      <c r="AR59" s="113" t="s">
        <v>35</v>
      </c>
      <c r="AS59" s="113" t="s">
        <v>35</v>
      </c>
      <c r="AT59" s="113" t="str">
        <f t="shared" si="12"/>
        <v>0</v>
      </c>
      <c r="AU59" s="113" t="s">
        <v>35</v>
      </c>
      <c r="AV59" s="113" t="s">
        <v>35</v>
      </c>
      <c r="AW59" s="113" t="str">
        <f t="shared" si="13"/>
        <v>0</v>
      </c>
      <c r="AX59" s="113" t="s">
        <v>35</v>
      </c>
      <c r="AY59" s="113" t="s">
        <v>35</v>
      </c>
      <c r="AZ59" s="113" t="str">
        <f t="shared" si="14"/>
        <v>0</v>
      </c>
      <c r="BA59" s="113" t="s">
        <v>35</v>
      </c>
      <c r="BB59" s="113" t="s">
        <v>35</v>
      </c>
      <c r="BC59" s="113" t="str">
        <f t="shared" si="15"/>
        <v>0</v>
      </c>
      <c r="BD59" s="113" t="s">
        <v>35</v>
      </c>
      <c r="BE59" s="113" t="s">
        <v>35</v>
      </c>
      <c r="BF59" s="113" t="str">
        <f t="shared" si="16"/>
        <v>0</v>
      </c>
      <c r="BG59" s="113" t="s">
        <v>35</v>
      </c>
      <c r="BH59" s="113" t="s">
        <v>35</v>
      </c>
      <c r="BI59" s="113" t="str">
        <f t="shared" si="17"/>
        <v>0</v>
      </c>
      <c r="BJ59" s="113" t="s">
        <v>35</v>
      </c>
      <c r="BK59" s="113" t="s">
        <v>35</v>
      </c>
      <c r="BL59" s="113" t="str">
        <f t="shared" si="18"/>
        <v>0</v>
      </c>
      <c r="BM59" s="113" t="s">
        <v>35</v>
      </c>
      <c r="BN59" s="113" t="s">
        <v>35</v>
      </c>
      <c r="BO59" s="113" t="str">
        <f t="shared" si="19"/>
        <v>0</v>
      </c>
      <c r="BP59" s="113" t="s">
        <v>35</v>
      </c>
      <c r="BQ59" s="113" t="s">
        <v>35</v>
      </c>
      <c r="BR59" s="113" t="str">
        <f t="shared" si="20"/>
        <v>0</v>
      </c>
      <c r="BS59" s="113" t="s">
        <v>35</v>
      </c>
      <c r="BT59" s="113" t="s">
        <v>35</v>
      </c>
      <c r="BU59" s="113" t="str">
        <f t="shared" si="21"/>
        <v>0</v>
      </c>
      <c r="BV59" s="113" t="s">
        <v>35</v>
      </c>
      <c r="BW59" s="113" t="s">
        <v>35</v>
      </c>
      <c r="BX59" s="113" t="str">
        <f t="shared" si="22"/>
        <v>0</v>
      </c>
      <c r="BY59" s="113" t="s">
        <v>35</v>
      </c>
      <c r="BZ59" s="113" t="s">
        <v>35</v>
      </c>
      <c r="CA59" s="113" t="str">
        <f t="shared" si="23"/>
        <v>0</v>
      </c>
      <c r="CB59" s="113" t="s">
        <v>35</v>
      </c>
      <c r="CC59" s="113" t="s">
        <v>35</v>
      </c>
      <c r="CD59" s="113" t="str">
        <f t="shared" si="24"/>
        <v>0</v>
      </c>
      <c r="CE59" s="113" t="s">
        <v>35</v>
      </c>
      <c r="CF59" s="113" t="s">
        <v>35</v>
      </c>
      <c r="CG59" s="113" t="str">
        <f t="shared" si="25"/>
        <v>0</v>
      </c>
      <c r="CH59" s="113" t="s">
        <v>35</v>
      </c>
      <c r="CI59" s="113" t="s">
        <v>35</v>
      </c>
      <c r="CJ59" s="113" t="str">
        <f t="shared" si="26"/>
        <v>0</v>
      </c>
      <c r="CK59" s="113" t="s">
        <v>35</v>
      </c>
      <c r="CL59" s="113" t="s">
        <v>35</v>
      </c>
      <c r="CM59" s="113" t="str">
        <f t="shared" si="27"/>
        <v>0</v>
      </c>
      <c r="CN59" s="113" t="s">
        <v>35</v>
      </c>
      <c r="CO59" s="113" t="s">
        <v>35</v>
      </c>
      <c r="CP59" s="113" t="str">
        <f t="shared" si="28"/>
        <v>0</v>
      </c>
      <c r="CQ59" s="113">
        <v>4</v>
      </c>
      <c r="CR59" s="113">
        <v>26</v>
      </c>
      <c r="CS59" s="113">
        <f t="shared" si="29"/>
        <v>30</v>
      </c>
    </row>
    <row r="60" spans="1:97" s="17" customFormat="1" ht="12.75" customHeight="1">
      <c r="A60" s="35">
        <v>3</v>
      </c>
      <c r="B60" s="28" t="s">
        <v>207</v>
      </c>
      <c r="C60" s="30">
        <v>1060</v>
      </c>
      <c r="D60" s="26" t="s">
        <v>81</v>
      </c>
      <c r="E60" s="27">
        <v>15420</v>
      </c>
      <c r="F60" s="27">
        <v>1</v>
      </c>
      <c r="G60" s="6" t="s">
        <v>65</v>
      </c>
      <c r="H60" s="113">
        <v>1</v>
      </c>
      <c r="I60" s="113">
        <v>7</v>
      </c>
      <c r="J60" s="113">
        <f t="shared" si="0"/>
        <v>8</v>
      </c>
      <c r="K60" s="113">
        <v>2</v>
      </c>
      <c r="L60" s="113">
        <v>15</v>
      </c>
      <c r="M60" s="113">
        <f t="shared" si="1"/>
        <v>17</v>
      </c>
      <c r="N60" s="113" t="s">
        <v>35</v>
      </c>
      <c r="O60" s="113">
        <v>1</v>
      </c>
      <c r="P60" s="113">
        <f t="shared" si="2"/>
        <v>1</v>
      </c>
      <c r="Q60" s="113" t="s">
        <v>35</v>
      </c>
      <c r="R60" s="113" t="s">
        <v>35</v>
      </c>
      <c r="S60" s="113" t="str">
        <f t="shared" si="3"/>
        <v>0</v>
      </c>
      <c r="T60" s="113" t="s">
        <v>35</v>
      </c>
      <c r="U60" s="113" t="s">
        <v>35</v>
      </c>
      <c r="V60" s="113" t="str">
        <f t="shared" si="4"/>
        <v>0</v>
      </c>
      <c r="W60" s="113" t="s">
        <v>35</v>
      </c>
      <c r="X60" s="113" t="s">
        <v>35</v>
      </c>
      <c r="Y60" s="113" t="str">
        <f t="shared" si="5"/>
        <v>0</v>
      </c>
      <c r="Z60" s="113" t="s">
        <v>35</v>
      </c>
      <c r="AA60" s="113">
        <v>1</v>
      </c>
      <c r="AB60" s="113">
        <f t="shared" si="6"/>
        <v>1</v>
      </c>
      <c r="AC60" s="113" t="s">
        <v>35</v>
      </c>
      <c r="AD60" s="113" t="s">
        <v>35</v>
      </c>
      <c r="AE60" s="113" t="str">
        <f t="shared" si="7"/>
        <v>0</v>
      </c>
      <c r="AF60" s="113" t="s">
        <v>35</v>
      </c>
      <c r="AG60" s="113" t="s">
        <v>35</v>
      </c>
      <c r="AH60" s="113" t="str">
        <f t="shared" si="8"/>
        <v>0</v>
      </c>
      <c r="AI60" s="113" t="s">
        <v>35</v>
      </c>
      <c r="AJ60" s="113" t="s">
        <v>35</v>
      </c>
      <c r="AK60" s="113" t="str">
        <f t="shared" si="9"/>
        <v>0</v>
      </c>
      <c r="AL60" s="113" t="s">
        <v>35</v>
      </c>
      <c r="AM60" s="113" t="s">
        <v>35</v>
      </c>
      <c r="AN60" s="113" t="str">
        <f t="shared" si="10"/>
        <v>0</v>
      </c>
      <c r="AO60" s="113" t="s">
        <v>35</v>
      </c>
      <c r="AP60" s="113" t="s">
        <v>35</v>
      </c>
      <c r="AQ60" s="113" t="str">
        <f t="shared" si="11"/>
        <v>0</v>
      </c>
      <c r="AR60" s="113" t="s">
        <v>35</v>
      </c>
      <c r="AS60" s="113" t="s">
        <v>35</v>
      </c>
      <c r="AT60" s="113" t="str">
        <f t="shared" si="12"/>
        <v>0</v>
      </c>
      <c r="AU60" s="113" t="s">
        <v>35</v>
      </c>
      <c r="AV60" s="113" t="s">
        <v>35</v>
      </c>
      <c r="AW60" s="113" t="str">
        <f t="shared" si="13"/>
        <v>0</v>
      </c>
      <c r="AX60" s="113">
        <v>1</v>
      </c>
      <c r="AY60" s="113">
        <v>2</v>
      </c>
      <c r="AZ60" s="113">
        <f t="shared" si="14"/>
        <v>3</v>
      </c>
      <c r="BA60" s="113" t="s">
        <v>35</v>
      </c>
      <c r="BB60" s="113" t="s">
        <v>35</v>
      </c>
      <c r="BC60" s="113" t="str">
        <f t="shared" si="15"/>
        <v>0</v>
      </c>
      <c r="BD60" s="113" t="s">
        <v>35</v>
      </c>
      <c r="BE60" s="113" t="s">
        <v>35</v>
      </c>
      <c r="BF60" s="113" t="str">
        <f t="shared" si="16"/>
        <v>0</v>
      </c>
      <c r="BG60" s="113" t="s">
        <v>35</v>
      </c>
      <c r="BH60" s="113" t="s">
        <v>35</v>
      </c>
      <c r="BI60" s="113" t="str">
        <f t="shared" si="17"/>
        <v>0</v>
      </c>
      <c r="BJ60" s="113" t="s">
        <v>35</v>
      </c>
      <c r="BK60" s="113" t="s">
        <v>35</v>
      </c>
      <c r="BL60" s="113" t="str">
        <f t="shared" si="18"/>
        <v>0</v>
      </c>
      <c r="BM60" s="113" t="s">
        <v>35</v>
      </c>
      <c r="BN60" s="113" t="s">
        <v>35</v>
      </c>
      <c r="BO60" s="113" t="str">
        <f t="shared" si="19"/>
        <v>0</v>
      </c>
      <c r="BP60" s="113" t="s">
        <v>35</v>
      </c>
      <c r="BQ60" s="113" t="s">
        <v>35</v>
      </c>
      <c r="BR60" s="113" t="str">
        <f t="shared" si="20"/>
        <v>0</v>
      </c>
      <c r="BS60" s="113" t="s">
        <v>35</v>
      </c>
      <c r="BT60" s="113" t="s">
        <v>35</v>
      </c>
      <c r="BU60" s="113" t="str">
        <f t="shared" si="21"/>
        <v>0</v>
      </c>
      <c r="BV60" s="113" t="s">
        <v>35</v>
      </c>
      <c r="BW60" s="113" t="s">
        <v>35</v>
      </c>
      <c r="BX60" s="113" t="str">
        <f t="shared" si="22"/>
        <v>0</v>
      </c>
      <c r="BY60" s="113" t="s">
        <v>35</v>
      </c>
      <c r="BZ60" s="113" t="s">
        <v>35</v>
      </c>
      <c r="CA60" s="113" t="str">
        <f t="shared" si="23"/>
        <v>0</v>
      </c>
      <c r="CB60" s="113" t="s">
        <v>35</v>
      </c>
      <c r="CC60" s="113" t="s">
        <v>35</v>
      </c>
      <c r="CD60" s="113" t="str">
        <f t="shared" si="24"/>
        <v>0</v>
      </c>
      <c r="CE60" s="113" t="s">
        <v>35</v>
      </c>
      <c r="CF60" s="113" t="s">
        <v>35</v>
      </c>
      <c r="CG60" s="113" t="str">
        <f t="shared" si="25"/>
        <v>0</v>
      </c>
      <c r="CH60" s="113" t="s">
        <v>35</v>
      </c>
      <c r="CI60" s="113" t="s">
        <v>35</v>
      </c>
      <c r="CJ60" s="113" t="str">
        <f t="shared" si="26"/>
        <v>0</v>
      </c>
      <c r="CK60" s="113" t="s">
        <v>35</v>
      </c>
      <c r="CL60" s="113" t="s">
        <v>35</v>
      </c>
      <c r="CM60" s="113" t="str">
        <f t="shared" si="27"/>
        <v>0</v>
      </c>
      <c r="CN60" s="113" t="s">
        <v>35</v>
      </c>
      <c r="CO60" s="113" t="s">
        <v>35</v>
      </c>
      <c r="CP60" s="113" t="str">
        <f t="shared" si="28"/>
        <v>0</v>
      </c>
      <c r="CQ60" s="113">
        <v>4</v>
      </c>
      <c r="CR60" s="113">
        <v>26</v>
      </c>
      <c r="CS60" s="113">
        <f t="shared" si="29"/>
        <v>30</v>
      </c>
    </row>
    <row r="61" spans="1:97" s="17" customFormat="1" ht="12.75" customHeight="1">
      <c r="A61" s="35">
        <v>11</v>
      </c>
      <c r="B61" s="28" t="s">
        <v>216</v>
      </c>
      <c r="C61" s="30">
        <v>2581</v>
      </c>
      <c r="D61" s="26" t="s">
        <v>82</v>
      </c>
      <c r="E61" s="27">
        <v>18840</v>
      </c>
      <c r="F61" s="27">
        <v>1</v>
      </c>
      <c r="G61" s="6" t="s">
        <v>65</v>
      </c>
      <c r="H61" s="113" t="s">
        <v>35</v>
      </c>
      <c r="I61" s="113">
        <v>20</v>
      </c>
      <c r="J61" s="113">
        <f t="shared" si="0"/>
        <v>20</v>
      </c>
      <c r="K61" s="113">
        <v>1</v>
      </c>
      <c r="L61" s="113">
        <v>11</v>
      </c>
      <c r="M61" s="113">
        <f t="shared" si="1"/>
        <v>12</v>
      </c>
      <c r="N61" s="113">
        <v>4</v>
      </c>
      <c r="O61" s="113">
        <v>11</v>
      </c>
      <c r="P61" s="113">
        <f t="shared" si="2"/>
        <v>15</v>
      </c>
      <c r="Q61" s="113" t="s">
        <v>35</v>
      </c>
      <c r="R61" s="113" t="s">
        <v>35</v>
      </c>
      <c r="S61" s="113" t="str">
        <f t="shared" si="3"/>
        <v>0</v>
      </c>
      <c r="T61" s="113" t="s">
        <v>35</v>
      </c>
      <c r="U61" s="113" t="s">
        <v>35</v>
      </c>
      <c r="V61" s="113" t="str">
        <f t="shared" si="4"/>
        <v>0</v>
      </c>
      <c r="W61" s="113" t="s">
        <v>35</v>
      </c>
      <c r="X61" s="113" t="s">
        <v>35</v>
      </c>
      <c r="Y61" s="113" t="str">
        <f t="shared" si="5"/>
        <v>0</v>
      </c>
      <c r="Z61" s="113" t="s">
        <v>35</v>
      </c>
      <c r="AA61" s="113" t="s">
        <v>35</v>
      </c>
      <c r="AB61" s="113" t="str">
        <f t="shared" si="6"/>
        <v>0</v>
      </c>
      <c r="AC61" s="113" t="s">
        <v>35</v>
      </c>
      <c r="AD61" s="113" t="s">
        <v>35</v>
      </c>
      <c r="AE61" s="113" t="str">
        <f t="shared" si="7"/>
        <v>0</v>
      </c>
      <c r="AF61" s="113" t="s">
        <v>35</v>
      </c>
      <c r="AG61" s="113" t="s">
        <v>35</v>
      </c>
      <c r="AH61" s="113" t="str">
        <f t="shared" si="8"/>
        <v>0</v>
      </c>
      <c r="AI61" s="113" t="s">
        <v>35</v>
      </c>
      <c r="AJ61" s="113" t="s">
        <v>35</v>
      </c>
      <c r="AK61" s="113" t="str">
        <f t="shared" si="9"/>
        <v>0</v>
      </c>
      <c r="AL61" s="113" t="s">
        <v>35</v>
      </c>
      <c r="AM61" s="113" t="s">
        <v>35</v>
      </c>
      <c r="AN61" s="113" t="str">
        <f t="shared" si="10"/>
        <v>0</v>
      </c>
      <c r="AO61" s="113" t="s">
        <v>35</v>
      </c>
      <c r="AP61" s="113" t="s">
        <v>35</v>
      </c>
      <c r="AQ61" s="113" t="str">
        <f t="shared" si="11"/>
        <v>0</v>
      </c>
      <c r="AR61" s="113" t="s">
        <v>35</v>
      </c>
      <c r="AS61" s="113" t="s">
        <v>35</v>
      </c>
      <c r="AT61" s="113" t="str">
        <f t="shared" si="12"/>
        <v>0</v>
      </c>
      <c r="AU61" s="113" t="s">
        <v>35</v>
      </c>
      <c r="AV61" s="113" t="s">
        <v>35</v>
      </c>
      <c r="AW61" s="113" t="str">
        <f t="shared" si="13"/>
        <v>0</v>
      </c>
      <c r="AX61" s="113">
        <v>1</v>
      </c>
      <c r="AY61" s="113">
        <v>1</v>
      </c>
      <c r="AZ61" s="113">
        <f t="shared" si="14"/>
        <v>2</v>
      </c>
      <c r="BA61" s="113" t="s">
        <v>35</v>
      </c>
      <c r="BB61" s="113" t="s">
        <v>35</v>
      </c>
      <c r="BC61" s="113" t="str">
        <f t="shared" si="15"/>
        <v>0</v>
      </c>
      <c r="BD61" s="113" t="s">
        <v>35</v>
      </c>
      <c r="BE61" s="113" t="s">
        <v>35</v>
      </c>
      <c r="BF61" s="113" t="str">
        <f t="shared" si="16"/>
        <v>0</v>
      </c>
      <c r="BG61" s="113" t="s">
        <v>35</v>
      </c>
      <c r="BH61" s="113" t="s">
        <v>35</v>
      </c>
      <c r="BI61" s="113" t="str">
        <f t="shared" si="17"/>
        <v>0</v>
      </c>
      <c r="BJ61" s="113" t="s">
        <v>35</v>
      </c>
      <c r="BK61" s="113" t="s">
        <v>35</v>
      </c>
      <c r="BL61" s="113" t="str">
        <f t="shared" si="18"/>
        <v>0</v>
      </c>
      <c r="BM61" s="113" t="s">
        <v>35</v>
      </c>
      <c r="BN61" s="113" t="s">
        <v>35</v>
      </c>
      <c r="BO61" s="113" t="str">
        <f t="shared" si="19"/>
        <v>0</v>
      </c>
      <c r="BP61" s="113" t="s">
        <v>35</v>
      </c>
      <c r="BQ61" s="113" t="s">
        <v>35</v>
      </c>
      <c r="BR61" s="113" t="str">
        <f t="shared" si="20"/>
        <v>0</v>
      </c>
      <c r="BS61" s="113" t="s">
        <v>35</v>
      </c>
      <c r="BT61" s="113" t="s">
        <v>35</v>
      </c>
      <c r="BU61" s="113" t="str">
        <f t="shared" si="21"/>
        <v>0</v>
      </c>
      <c r="BV61" s="113" t="s">
        <v>35</v>
      </c>
      <c r="BW61" s="113" t="s">
        <v>35</v>
      </c>
      <c r="BX61" s="113" t="str">
        <f t="shared" si="22"/>
        <v>0</v>
      </c>
      <c r="BY61" s="113" t="s">
        <v>35</v>
      </c>
      <c r="BZ61" s="113" t="s">
        <v>35</v>
      </c>
      <c r="CA61" s="113" t="str">
        <f t="shared" si="23"/>
        <v>0</v>
      </c>
      <c r="CB61" s="113" t="s">
        <v>35</v>
      </c>
      <c r="CC61" s="113" t="s">
        <v>35</v>
      </c>
      <c r="CD61" s="113" t="str">
        <f t="shared" si="24"/>
        <v>0</v>
      </c>
      <c r="CE61" s="113" t="s">
        <v>35</v>
      </c>
      <c r="CF61" s="113" t="s">
        <v>35</v>
      </c>
      <c r="CG61" s="113" t="str">
        <f t="shared" si="25"/>
        <v>0</v>
      </c>
      <c r="CH61" s="113" t="s">
        <v>35</v>
      </c>
      <c r="CI61" s="113" t="s">
        <v>35</v>
      </c>
      <c r="CJ61" s="113" t="str">
        <f t="shared" si="26"/>
        <v>0</v>
      </c>
      <c r="CK61" s="113" t="s">
        <v>35</v>
      </c>
      <c r="CL61" s="113" t="s">
        <v>35</v>
      </c>
      <c r="CM61" s="113" t="str">
        <f t="shared" si="27"/>
        <v>0</v>
      </c>
      <c r="CN61" s="113" t="s">
        <v>35</v>
      </c>
      <c r="CO61" s="113">
        <v>1</v>
      </c>
      <c r="CP61" s="113">
        <f t="shared" si="28"/>
        <v>1</v>
      </c>
      <c r="CQ61" s="113">
        <v>6</v>
      </c>
      <c r="CR61" s="113">
        <v>44</v>
      </c>
      <c r="CS61" s="113">
        <f t="shared" si="29"/>
        <v>50</v>
      </c>
    </row>
    <row r="62" spans="1:97" s="17" customFormat="1" ht="12.75" customHeight="1">
      <c r="A62" s="35">
        <v>13</v>
      </c>
      <c r="B62" s="28" t="s">
        <v>217</v>
      </c>
      <c r="C62" s="30">
        <v>2762</v>
      </c>
      <c r="D62" s="26" t="s">
        <v>83</v>
      </c>
      <c r="E62" s="27">
        <v>18060</v>
      </c>
      <c r="F62" s="27">
        <v>1</v>
      </c>
      <c r="G62" s="6" t="s">
        <v>65</v>
      </c>
      <c r="H62" s="113" t="s">
        <v>35</v>
      </c>
      <c r="I62" s="113">
        <v>10</v>
      </c>
      <c r="J62" s="113">
        <f t="shared" si="0"/>
        <v>10</v>
      </c>
      <c r="K62" s="113">
        <v>1</v>
      </c>
      <c r="L62" s="113">
        <v>11</v>
      </c>
      <c r="M62" s="113">
        <f t="shared" si="1"/>
        <v>12</v>
      </c>
      <c r="N62" s="113">
        <v>3</v>
      </c>
      <c r="O62" s="113">
        <v>8</v>
      </c>
      <c r="P62" s="113">
        <f t="shared" si="2"/>
        <v>11</v>
      </c>
      <c r="Q62" s="113" t="s">
        <v>35</v>
      </c>
      <c r="R62" s="113" t="s">
        <v>35</v>
      </c>
      <c r="S62" s="113" t="str">
        <f t="shared" si="3"/>
        <v>0</v>
      </c>
      <c r="T62" s="113" t="s">
        <v>35</v>
      </c>
      <c r="U62" s="113" t="s">
        <v>35</v>
      </c>
      <c r="V62" s="113" t="str">
        <f t="shared" si="4"/>
        <v>0</v>
      </c>
      <c r="W62" s="113" t="s">
        <v>35</v>
      </c>
      <c r="X62" s="113" t="s">
        <v>35</v>
      </c>
      <c r="Y62" s="113" t="str">
        <f t="shared" si="5"/>
        <v>0</v>
      </c>
      <c r="Z62" s="113">
        <v>2</v>
      </c>
      <c r="AA62" s="113">
        <v>1</v>
      </c>
      <c r="AB62" s="113">
        <f t="shared" si="6"/>
        <v>3</v>
      </c>
      <c r="AC62" s="113" t="s">
        <v>35</v>
      </c>
      <c r="AD62" s="113" t="s">
        <v>35</v>
      </c>
      <c r="AE62" s="113" t="str">
        <f t="shared" si="7"/>
        <v>0</v>
      </c>
      <c r="AF62" s="113" t="s">
        <v>35</v>
      </c>
      <c r="AG62" s="113" t="s">
        <v>35</v>
      </c>
      <c r="AH62" s="113" t="str">
        <f t="shared" si="8"/>
        <v>0</v>
      </c>
      <c r="AI62" s="113" t="s">
        <v>35</v>
      </c>
      <c r="AJ62" s="113" t="s">
        <v>35</v>
      </c>
      <c r="AK62" s="113" t="str">
        <f t="shared" si="9"/>
        <v>0</v>
      </c>
      <c r="AL62" s="113" t="s">
        <v>35</v>
      </c>
      <c r="AM62" s="113" t="s">
        <v>35</v>
      </c>
      <c r="AN62" s="113" t="str">
        <f t="shared" si="10"/>
        <v>0</v>
      </c>
      <c r="AO62" s="113" t="s">
        <v>35</v>
      </c>
      <c r="AP62" s="113" t="s">
        <v>35</v>
      </c>
      <c r="AQ62" s="113" t="str">
        <f t="shared" si="11"/>
        <v>0</v>
      </c>
      <c r="AR62" s="113" t="s">
        <v>35</v>
      </c>
      <c r="AS62" s="113" t="s">
        <v>35</v>
      </c>
      <c r="AT62" s="113" t="str">
        <f t="shared" si="12"/>
        <v>0</v>
      </c>
      <c r="AU62" s="113" t="s">
        <v>35</v>
      </c>
      <c r="AV62" s="113" t="s">
        <v>35</v>
      </c>
      <c r="AW62" s="113" t="str">
        <f t="shared" si="13"/>
        <v>0</v>
      </c>
      <c r="AX62" s="113">
        <v>3</v>
      </c>
      <c r="AY62" s="113">
        <v>1</v>
      </c>
      <c r="AZ62" s="113">
        <f t="shared" si="14"/>
        <v>4</v>
      </c>
      <c r="BA62" s="113" t="s">
        <v>35</v>
      </c>
      <c r="BB62" s="113" t="s">
        <v>35</v>
      </c>
      <c r="BC62" s="113" t="str">
        <f t="shared" si="15"/>
        <v>0</v>
      </c>
      <c r="BD62" s="113" t="s">
        <v>35</v>
      </c>
      <c r="BE62" s="113" t="s">
        <v>35</v>
      </c>
      <c r="BF62" s="113" t="str">
        <f t="shared" si="16"/>
        <v>0</v>
      </c>
      <c r="BG62" s="113" t="s">
        <v>35</v>
      </c>
      <c r="BH62" s="113" t="s">
        <v>35</v>
      </c>
      <c r="BI62" s="113" t="str">
        <f t="shared" si="17"/>
        <v>0</v>
      </c>
      <c r="BJ62" s="113" t="s">
        <v>35</v>
      </c>
      <c r="BK62" s="113" t="s">
        <v>35</v>
      </c>
      <c r="BL62" s="113" t="str">
        <f t="shared" si="18"/>
        <v>0</v>
      </c>
      <c r="BM62" s="113" t="s">
        <v>35</v>
      </c>
      <c r="BN62" s="113" t="s">
        <v>35</v>
      </c>
      <c r="BO62" s="113" t="str">
        <f t="shared" si="19"/>
        <v>0</v>
      </c>
      <c r="BP62" s="113" t="s">
        <v>35</v>
      </c>
      <c r="BQ62" s="113" t="s">
        <v>35</v>
      </c>
      <c r="BR62" s="113" t="str">
        <f t="shared" si="20"/>
        <v>0</v>
      </c>
      <c r="BS62" s="113" t="s">
        <v>35</v>
      </c>
      <c r="BT62" s="113" t="s">
        <v>35</v>
      </c>
      <c r="BU62" s="113" t="str">
        <f t="shared" si="21"/>
        <v>0</v>
      </c>
      <c r="BV62" s="113" t="s">
        <v>35</v>
      </c>
      <c r="BW62" s="113" t="s">
        <v>35</v>
      </c>
      <c r="BX62" s="113" t="str">
        <f t="shared" si="22"/>
        <v>0</v>
      </c>
      <c r="BY62" s="113" t="s">
        <v>35</v>
      </c>
      <c r="BZ62" s="113" t="s">
        <v>35</v>
      </c>
      <c r="CA62" s="113" t="str">
        <f t="shared" si="23"/>
        <v>0</v>
      </c>
      <c r="CB62" s="113" t="s">
        <v>35</v>
      </c>
      <c r="CC62" s="113" t="s">
        <v>35</v>
      </c>
      <c r="CD62" s="113" t="str">
        <f t="shared" si="24"/>
        <v>0</v>
      </c>
      <c r="CE62" s="113" t="s">
        <v>35</v>
      </c>
      <c r="CF62" s="113" t="s">
        <v>35</v>
      </c>
      <c r="CG62" s="113" t="str">
        <f t="shared" si="25"/>
        <v>0</v>
      </c>
      <c r="CH62" s="113" t="s">
        <v>35</v>
      </c>
      <c r="CI62" s="113" t="s">
        <v>35</v>
      </c>
      <c r="CJ62" s="113" t="str">
        <f t="shared" si="26"/>
        <v>0</v>
      </c>
      <c r="CK62" s="113" t="s">
        <v>35</v>
      </c>
      <c r="CL62" s="113" t="s">
        <v>35</v>
      </c>
      <c r="CM62" s="113" t="str">
        <f t="shared" si="27"/>
        <v>0</v>
      </c>
      <c r="CN62" s="113" t="s">
        <v>35</v>
      </c>
      <c r="CO62" s="113" t="s">
        <v>35</v>
      </c>
      <c r="CP62" s="113" t="str">
        <f t="shared" si="28"/>
        <v>0</v>
      </c>
      <c r="CQ62" s="113">
        <v>9</v>
      </c>
      <c r="CR62" s="113">
        <v>31</v>
      </c>
      <c r="CS62" s="113">
        <f t="shared" si="29"/>
        <v>40</v>
      </c>
    </row>
    <row r="63" spans="1:97" s="17" customFormat="1" ht="12.75" customHeight="1">
      <c r="A63" s="35">
        <v>13</v>
      </c>
      <c r="B63" s="28" t="s">
        <v>217</v>
      </c>
      <c r="C63" s="30">
        <v>2765</v>
      </c>
      <c r="D63" s="26" t="s">
        <v>84</v>
      </c>
      <c r="E63" s="27">
        <v>14040</v>
      </c>
      <c r="F63" s="27">
        <v>1</v>
      </c>
      <c r="G63" s="6" t="s">
        <v>65</v>
      </c>
      <c r="H63" s="113" t="s">
        <v>35</v>
      </c>
      <c r="I63" s="113">
        <v>14</v>
      </c>
      <c r="J63" s="113">
        <f t="shared" si="0"/>
        <v>14</v>
      </c>
      <c r="K63" s="113" t="s">
        <v>35</v>
      </c>
      <c r="L63" s="113">
        <v>4</v>
      </c>
      <c r="M63" s="113">
        <f t="shared" si="1"/>
        <v>4</v>
      </c>
      <c r="N63" s="113">
        <v>2</v>
      </c>
      <c r="O63" s="113">
        <v>10</v>
      </c>
      <c r="P63" s="113">
        <f t="shared" si="2"/>
        <v>12</v>
      </c>
      <c r="Q63" s="113" t="s">
        <v>35</v>
      </c>
      <c r="R63" s="113" t="s">
        <v>35</v>
      </c>
      <c r="S63" s="113" t="str">
        <f t="shared" si="3"/>
        <v>0</v>
      </c>
      <c r="T63" s="113" t="s">
        <v>35</v>
      </c>
      <c r="U63" s="113" t="s">
        <v>35</v>
      </c>
      <c r="V63" s="113" t="str">
        <f t="shared" si="4"/>
        <v>0</v>
      </c>
      <c r="W63" s="113">
        <v>1</v>
      </c>
      <c r="X63" s="113">
        <v>4</v>
      </c>
      <c r="Y63" s="113">
        <f t="shared" si="5"/>
        <v>5</v>
      </c>
      <c r="Z63" s="113">
        <v>2</v>
      </c>
      <c r="AA63" s="113" t="s">
        <v>35</v>
      </c>
      <c r="AB63" s="113">
        <f t="shared" si="6"/>
        <v>2</v>
      </c>
      <c r="AC63" s="113" t="s">
        <v>35</v>
      </c>
      <c r="AD63" s="113">
        <v>3</v>
      </c>
      <c r="AE63" s="113">
        <f t="shared" si="7"/>
        <v>3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 t="s">
        <v>35</v>
      </c>
      <c r="AM63" s="113" t="s">
        <v>35</v>
      </c>
      <c r="AN63" s="113" t="str">
        <f t="shared" si="10"/>
        <v>0</v>
      </c>
      <c r="AO63" s="113" t="s">
        <v>35</v>
      </c>
      <c r="AP63" s="113" t="s">
        <v>35</v>
      </c>
      <c r="AQ63" s="113" t="str">
        <f t="shared" si="11"/>
        <v>0</v>
      </c>
      <c r="AR63" s="113" t="s">
        <v>35</v>
      </c>
      <c r="AS63" s="113" t="s">
        <v>35</v>
      </c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 t="s">
        <v>35</v>
      </c>
      <c r="BB63" s="113" t="s">
        <v>35</v>
      </c>
      <c r="BC63" s="113" t="str">
        <f t="shared" si="15"/>
        <v>0</v>
      </c>
      <c r="BD63" s="113" t="s">
        <v>35</v>
      </c>
      <c r="BE63" s="113" t="s">
        <v>35</v>
      </c>
      <c r="BF63" s="113" t="str">
        <f t="shared" si="16"/>
        <v>0</v>
      </c>
      <c r="BG63" s="113" t="s">
        <v>35</v>
      </c>
      <c r="BH63" s="113" t="s">
        <v>35</v>
      </c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 t="s">
        <v>35</v>
      </c>
      <c r="BR63" s="113" t="str">
        <f t="shared" si="20"/>
        <v>0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 t="s">
        <v>35</v>
      </c>
      <c r="CO63" s="113" t="s">
        <v>35</v>
      </c>
      <c r="CP63" s="113" t="str">
        <f t="shared" si="28"/>
        <v>0</v>
      </c>
      <c r="CQ63" s="113">
        <v>5</v>
      </c>
      <c r="CR63" s="113">
        <v>35</v>
      </c>
      <c r="CS63" s="113">
        <f t="shared" si="29"/>
        <v>40</v>
      </c>
    </row>
    <row r="64" spans="1:97" s="17" customFormat="1" ht="12.75" customHeight="1">
      <c r="A64" s="35">
        <v>13</v>
      </c>
      <c r="B64" s="28" t="s">
        <v>217</v>
      </c>
      <c r="C64" s="30">
        <v>2766</v>
      </c>
      <c r="D64" s="26" t="s">
        <v>85</v>
      </c>
      <c r="E64" s="27">
        <v>12300</v>
      </c>
      <c r="F64" s="27">
        <v>1</v>
      </c>
      <c r="G64" s="6" t="s">
        <v>65</v>
      </c>
      <c r="H64" s="113" t="s">
        <v>35</v>
      </c>
      <c r="I64" s="113">
        <v>8</v>
      </c>
      <c r="J64" s="113">
        <f t="shared" si="0"/>
        <v>8</v>
      </c>
      <c r="K64" s="113">
        <v>1</v>
      </c>
      <c r="L64" s="113">
        <v>4</v>
      </c>
      <c r="M64" s="113">
        <f t="shared" si="1"/>
        <v>5</v>
      </c>
      <c r="N64" s="113">
        <v>1</v>
      </c>
      <c r="O64" s="113">
        <v>17</v>
      </c>
      <c r="P64" s="113">
        <f t="shared" si="2"/>
        <v>18</v>
      </c>
      <c r="Q64" s="113" t="s">
        <v>35</v>
      </c>
      <c r="R64" s="113" t="s">
        <v>35</v>
      </c>
      <c r="S64" s="113" t="str">
        <f t="shared" si="3"/>
        <v>0</v>
      </c>
      <c r="T64" s="113" t="s">
        <v>35</v>
      </c>
      <c r="U64" s="113" t="s">
        <v>35</v>
      </c>
      <c r="V64" s="113" t="str">
        <f t="shared" si="4"/>
        <v>0</v>
      </c>
      <c r="W64" s="113" t="s">
        <v>35</v>
      </c>
      <c r="X64" s="113" t="s">
        <v>35</v>
      </c>
      <c r="Y64" s="113" t="str">
        <f t="shared" si="5"/>
        <v>0</v>
      </c>
      <c r="Z64" s="113" t="s">
        <v>35</v>
      </c>
      <c r="AA64" s="113">
        <v>1</v>
      </c>
      <c r="AB64" s="113">
        <f t="shared" si="6"/>
        <v>1</v>
      </c>
      <c r="AC64" s="113" t="s">
        <v>35</v>
      </c>
      <c r="AD64" s="113">
        <v>3</v>
      </c>
      <c r="AE64" s="113">
        <f t="shared" si="7"/>
        <v>3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 t="s">
        <v>35</v>
      </c>
      <c r="AM64" s="113" t="s">
        <v>35</v>
      </c>
      <c r="AN64" s="113" t="str">
        <f t="shared" si="10"/>
        <v>0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>
        <v>1</v>
      </c>
      <c r="AY64" s="113">
        <v>2</v>
      </c>
      <c r="AZ64" s="113">
        <f t="shared" si="14"/>
        <v>3</v>
      </c>
      <c r="BA64" s="113" t="s">
        <v>35</v>
      </c>
      <c r="BB64" s="113" t="s">
        <v>35</v>
      </c>
      <c r="BC64" s="113" t="str">
        <f t="shared" si="15"/>
        <v>0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 t="s">
        <v>35</v>
      </c>
      <c r="BR64" s="113" t="str">
        <f t="shared" si="20"/>
        <v>0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 t="s">
        <v>35</v>
      </c>
      <c r="CO64" s="113">
        <v>2</v>
      </c>
      <c r="CP64" s="113">
        <f t="shared" si="28"/>
        <v>2</v>
      </c>
      <c r="CQ64" s="113">
        <v>3</v>
      </c>
      <c r="CR64" s="113">
        <v>37</v>
      </c>
      <c r="CS64" s="113">
        <f t="shared" si="29"/>
        <v>40</v>
      </c>
    </row>
    <row r="65" spans="1:97" s="17" customFormat="1" ht="12.75" customHeight="1">
      <c r="A65" s="35">
        <v>13</v>
      </c>
      <c r="B65" s="28" t="s">
        <v>217</v>
      </c>
      <c r="C65" s="30">
        <v>2773</v>
      </c>
      <c r="D65" s="26" t="s">
        <v>86</v>
      </c>
      <c r="E65" s="27">
        <v>17890</v>
      </c>
      <c r="F65" s="27">
        <v>1</v>
      </c>
      <c r="G65" s="6" t="s">
        <v>65</v>
      </c>
      <c r="H65" s="113">
        <v>2</v>
      </c>
      <c r="I65" s="113">
        <v>6</v>
      </c>
      <c r="J65" s="113">
        <f t="shared" si="0"/>
        <v>8</v>
      </c>
      <c r="K65" s="113" t="s">
        <v>35</v>
      </c>
      <c r="L65" s="113">
        <v>10</v>
      </c>
      <c r="M65" s="113">
        <f t="shared" si="1"/>
        <v>10</v>
      </c>
      <c r="N65" s="113">
        <v>3</v>
      </c>
      <c r="O65" s="113">
        <v>9</v>
      </c>
      <c r="P65" s="113">
        <f t="shared" si="2"/>
        <v>12</v>
      </c>
      <c r="Q65" s="113" t="s">
        <v>35</v>
      </c>
      <c r="R65" s="113" t="s">
        <v>35</v>
      </c>
      <c r="S65" s="113" t="str">
        <f t="shared" si="3"/>
        <v>0</v>
      </c>
      <c r="T65" s="113" t="s">
        <v>35</v>
      </c>
      <c r="U65" s="113" t="s">
        <v>35</v>
      </c>
      <c r="V65" s="113" t="str">
        <f t="shared" si="4"/>
        <v>0</v>
      </c>
      <c r="W65" s="113">
        <v>1</v>
      </c>
      <c r="X65" s="113">
        <v>1</v>
      </c>
      <c r="Y65" s="113">
        <f t="shared" si="5"/>
        <v>2</v>
      </c>
      <c r="Z65" s="113" t="s">
        <v>35</v>
      </c>
      <c r="AA65" s="113" t="s">
        <v>35</v>
      </c>
      <c r="AB65" s="113" t="str">
        <f t="shared" si="6"/>
        <v>0</v>
      </c>
      <c r="AC65" s="113" t="s">
        <v>35</v>
      </c>
      <c r="AD65" s="113" t="s">
        <v>35</v>
      </c>
      <c r="AE65" s="113" t="str">
        <f t="shared" si="7"/>
        <v>0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 t="s">
        <v>35</v>
      </c>
      <c r="AM65" s="113" t="s">
        <v>35</v>
      </c>
      <c r="AN65" s="113" t="str">
        <f t="shared" si="10"/>
        <v>0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 t="s">
        <v>35</v>
      </c>
      <c r="BB65" s="113" t="s">
        <v>35</v>
      </c>
      <c r="BC65" s="113" t="str">
        <f t="shared" si="15"/>
        <v>0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 t="s">
        <v>35</v>
      </c>
      <c r="BL65" s="113" t="str">
        <f t="shared" si="18"/>
        <v>0</v>
      </c>
      <c r="BM65" s="113" t="s">
        <v>35</v>
      </c>
      <c r="BN65" s="113" t="s">
        <v>35</v>
      </c>
      <c r="BO65" s="113" t="str">
        <f t="shared" si="19"/>
        <v>0</v>
      </c>
      <c r="BP65" s="113" t="s">
        <v>35</v>
      </c>
      <c r="BQ65" s="113" t="s">
        <v>35</v>
      </c>
      <c r="BR65" s="113" t="str">
        <f t="shared" si="20"/>
        <v>0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>
        <v>2</v>
      </c>
      <c r="CO65" s="113">
        <v>6</v>
      </c>
      <c r="CP65" s="113">
        <f t="shared" si="28"/>
        <v>8</v>
      </c>
      <c r="CQ65" s="113">
        <v>8</v>
      </c>
      <c r="CR65" s="113">
        <v>32</v>
      </c>
      <c r="CS65" s="113">
        <f t="shared" si="29"/>
        <v>40</v>
      </c>
    </row>
    <row r="66" spans="1:97" s="17" customFormat="1" ht="12.75" customHeight="1">
      <c r="A66" s="35">
        <v>13</v>
      </c>
      <c r="B66" s="28" t="s">
        <v>217</v>
      </c>
      <c r="C66" s="30">
        <v>2829</v>
      </c>
      <c r="D66" s="26" t="s">
        <v>87</v>
      </c>
      <c r="E66" s="27">
        <v>12270</v>
      </c>
      <c r="F66" s="27">
        <v>1</v>
      </c>
      <c r="G66" s="6" t="s">
        <v>65</v>
      </c>
      <c r="H66" s="113">
        <v>2</v>
      </c>
      <c r="I66" s="113">
        <v>11</v>
      </c>
      <c r="J66" s="113">
        <f t="shared" si="0"/>
        <v>13</v>
      </c>
      <c r="K66" s="113" t="s">
        <v>35</v>
      </c>
      <c r="L66" s="113">
        <v>4</v>
      </c>
      <c r="M66" s="113">
        <f t="shared" si="1"/>
        <v>4</v>
      </c>
      <c r="N66" s="113">
        <v>2</v>
      </c>
      <c r="O66" s="113">
        <v>12</v>
      </c>
      <c r="P66" s="113">
        <f t="shared" si="2"/>
        <v>14</v>
      </c>
      <c r="Q66" s="113" t="s">
        <v>35</v>
      </c>
      <c r="R66" s="113">
        <v>3</v>
      </c>
      <c r="S66" s="113">
        <f t="shared" si="3"/>
        <v>3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>
        <v>1</v>
      </c>
      <c r="AA66" s="113">
        <v>2</v>
      </c>
      <c r="AB66" s="113">
        <f t="shared" si="6"/>
        <v>3</v>
      </c>
      <c r="AC66" s="113" t="s">
        <v>35</v>
      </c>
      <c r="AD66" s="113">
        <v>3</v>
      </c>
      <c r="AE66" s="113">
        <f t="shared" si="7"/>
        <v>3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 t="s">
        <v>35</v>
      </c>
      <c r="AM66" s="113" t="s">
        <v>35</v>
      </c>
      <c r="AN66" s="113" t="str">
        <f t="shared" si="10"/>
        <v>0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 t="s">
        <v>35</v>
      </c>
      <c r="BB66" s="113" t="s">
        <v>35</v>
      </c>
      <c r="BC66" s="113" t="str">
        <f t="shared" si="15"/>
        <v>0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 t="s">
        <v>35</v>
      </c>
      <c r="BR66" s="113" t="str">
        <f t="shared" si="20"/>
        <v>0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 t="s">
        <v>35</v>
      </c>
      <c r="CO66" s="113" t="s">
        <v>35</v>
      </c>
      <c r="CP66" s="113" t="str">
        <f t="shared" si="28"/>
        <v>0</v>
      </c>
      <c r="CQ66" s="113">
        <v>5</v>
      </c>
      <c r="CR66" s="113">
        <v>35</v>
      </c>
      <c r="CS66" s="113">
        <f t="shared" si="29"/>
        <v>40</v>
      </c>
    </row>
    <row r="67" spans="1:97" s="17" customFormat="1" ht="12.75" customHeight="1">
      <c r="A67" s="35">
        <v>13</v>
      </c>
      <c r="B67" s="28" t="s">
        <v>217</v>
      </c>
      <c r="C67" s="30">
        <v>2831</v>
      </c>
      <c r="D67" s="26" t="s">
        <v>88</v>
      </c>
      <c r="E67" s="27">
        <v>15680</v>
      </c>
      <c r="F67" s="27">
        <v>1</v>
      </c>
      <c r="G67" s="6" t="s">
        <v>65</v>
      </c>
      <c r="H67" s="113" t="s">
        <v>35</v>
      </c>
      <c r="I67" s="113">
        <v>8</v>
      </c>
      <c r="J67" s="113">
        <f t="shared" si="0"/>
        <v>8</v>
      </c>
      <c r="K67" s="113" t="s">
        <v>35</v>
      </c>
      <c r="L67" s="113">
        <v>3</v>
      </c>
      <c r="M67" s="113">
        <f t="shared" si="1"/>
        <v>3</v>
      </c>
      <c r="N67" s="113" t="s">
        <v>35</v>
      </c>
      <c r="O67" s="113">
        <v>18</v>
      </c>
      <c r="P67" s="113">
        <f t="shared" si="2"/>
        <v>18</v>
      </c>
      <c r="Q67" s="113" t="s">
        <v>35</v>
      </c>
      <c r="R67" s="113">
        <v>6</v>
      </c>
      <c r="S67" s="113">
        <f t="shared" si="3"/>
        <v>6</v>
      </c>
      <c r="T67" s="113" t="s">
        <v>35</v>
      </c>
      <c r="U67" s="113" t="s">
        <v>35</v>
      </c>
      <c r="V67" s="113" t="str">
        <f t="shared" si="4"/>
        <v>0</v>
      </c>
      <c r="W67" s="113" t="s">
        <v>35</v>
      </c>
      <c r="X67" s="113" t="s">
        <v>35</v>
      </c>
      <c r="Y67" s="113" t="str">
        <f t="shared" si="5"/>
        <v>0</v>
      </c>
      <c r="Z67" s="113" t="s">
        <v>35</v>
      </c>
      <c r="AA67" s="113">
        <v>1</v>
      </c>
      <c r="AB67" s="113">
        <f t="shared" si="6"/>
        <v>1</v>
      </c>
      <c r="AC67" s="113" t="s">
        <v>35</v>
      </c>
      <c r="AD67" s="113" t="s">
        <v>35</v>
      </c>
      <c r="AE67" s="113" t="str">
        <f t="shared" si="7"/>
        <v>0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 t="s">
        <v>35</v>
      </c>
      <c r="AM67" s="113" t="s">
        <v>35</v>
      </c>
      <c r="AN67" s="113" t="str">
        <f t="shared" si="10"/>
        <v>0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>
        <v>2</v>
      </c>
      <c r="AY67" s="113">
        <v>2</v>
      </c>
      <c r="AZ67" s="113">
        <f t="shared" si="14"/>
        <v>4</v>
      </c>
      <c r="BA67" s="113" t="s">
        <v>35</v>
      </c>
      <c r="BB67" s="113" t="s">
        <v>35</v>
      </c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 t="s">
        <v>35</v>
      </c>
      <c r="BK67" s="113" t="s">
        <v>35</v>
      </c>
      <c r="BL67" s="113" t="str">
        <f t="shared" si="18"/>
        <v>0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 t="s">
        <v>35</v>
      </c>
      <c r="BT67" s="113" t="s">
        <v>35</v>
      </c>
      <c r="BU67" s="113" t="str">
        <f t="shared" si="21"/>
        <v>0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 t="s">
        <v>35</v>
      </c>
      <c r="CO67" s="113" t="s">
        <v>35</v>
      </c>
      <c r="CP67" s="113" t="str">
        <f t="shared" si="28"/>
        <v>0</v>
      </c>
      <c r="CQ67" s="113">
        <v>2</v>
      </c>
      <c r="CR67" s="113">
        <v>38</v>
      </c>
      <c r="CS67" s="113">
        <f t="shared" si="29"/>
        <v>40</v>
      </c>
    </row>
    <row r="68" spans="1:97" s="17" customFormat="1" ht="12.75" customHeight="1">
      <c r="A68" s="35">
        <v>14</v>
      </c>
      <c r="B68" s="28" t="s">
        <v>211</v>
      </c>
      <c r="C68" s="30">
        <v>2937</v>
      </c>
      <c r="D68" s="26" t="s">
        <v>89</v>
      </c>
      <c r="E68" s="27">
        <v>10830</v>
      </c>
      <c r="F68" s="27">
        <v>1</v>
      </c>
      <c r="G68" s="6" t="s">
        <v>65</v>
      </c>
      <c r="H68" s="113">
        <v>1</v>
      </c>
      <c r="I68" s="113">
        <v>6</v>
      </c>
      <c r="J68" s="113">
        <f t="shared" si="0"/>
        <v>7</v>
      </c>
      <c r="K68" s="113">
        <v>1</v>
      </c>
      <c r="L68" s="113">
        <v>3</v>
      </c>
      <c r="M68" s="113">
        <f t="shared" si="1"/>
        <v>4</v>
      </c>
      <c r="N68" s="113" t="s">
        <v>35</v>
      </c>
      <c r="O68" s="113">
        <v>9</v>
      </c>
      <c r="P68" s="113">
        <f t="shared" si="2"/>
        <v>9</v>
      </c>
      <c r="Q68" s="113">
        <v>1</v>
      </c>
      <c r="R68" s="113">
        <v>1</v>
      </c>
      <c r="S68" s="113">
        <f t="shared" si="3"/>
        <v>2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>
        <v>2</v>
      </c>
      <c r="AB68" s="113">
        <f t="shared" si="6"/>
        <v>2</v>
      </c>
      <c r="AC68" s="113" t="s">
        <v>35</v>
      </c>
      <c r="AD68" s="113" t="s">
        <v>35</v>
      </c>
      <c r="AE68" s="113" t="str">
        <f t="shared" si="7"/>
        <v>0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 t="s">
        <v>35</v>
      </c>
      <c r="AM68" s="113" t="s">
        <v>35</v>
      </c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>
        <v>1</v>
      </c>
      <c r="AY68" s="113" t="s">
        <v>35</v>
      </c>
      <c r="AZ68" s="113">
        <f t="shared" si="14"/>
        <v>1</v>
      </c>
      <c r="BA68" s="113" t="s">
        <v>35</v>
      </c>
      <c r="BB68" s="113" t="s">
        <v>35</v>
      </c>
      <c r="BC68" s="113" t="str">
        <f t="shared" si="15"/>
        <v>0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 t="s">
        <v>35</v>
      </c>
      <c r="BL68" s="113" t="str">
        <f t="shared" si="18"/>
        <v>0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 t="s">
        <v>35</v>
      </c>
      <c r="BU68" s="113" t="str">
        <f t="shared" si="21"/>
        <v>0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 t="s">
        <v>35</v>
      </c>
      <c r="CO68" s="113" t="s">
        <v>35</v>
      </c>
      <c r="CP68" s="113" t="str">
        <f t="shared" si="28"/>
        <v>0</v>
      </c>
      <c r="CQ68" s="113">
        <v>4</v>
      </c>
      <c r="CR68" s="113">
        <v>21</v>
      </c>
      <c r="CS68" s="113">
        <f t="shared" si="29"/>
        <v>25</v>
      </c>
    </row>
    <row r="69" spans="1:97" s="17" customFormat="1" ht="12.75" customHeight="1">
      <c r="A69" s="35">
        <v>15</v>
      </c>
      <c r="B69" s="28" t="s">
        <v>218</v>
      </c>
      <c r="C69" s="30">
        <v>3001</v>
      </c>
      <c r="D69" s="26" t="s">
        <v>90</v>
      </c>
      <c r="E69" s="27">
        <v>14470</v>
      </c>
      <c r="F69" s="27">
        <v>1</v>
      </c>
      <c r="G69" s="6" t="s">
        <v>65</v>
      </c>
      <c r="H69" s="113">
        <v>3</v>
      </c>
      <c r="I69" s="113">
        <v>11</v>
      </c>
      <c r="J69" s="113">
        <f t="shared" si="0"/>
        <v>14</v>
      </c>
      <c r="K69" s="113">
        <v>1</v>
      </c>
      <c r="L69" s="113">
        <v>5</v>
      </c>
      <c r="M69" s="113">
        <f t="shared" si="1"/>
        <v>6</v>
      </c>
      <c r="N69" s="113">
        <v>2</v>
      </c>
      <c r="O69" s="113">
        <v>4</v>
      </c>
      <c r="P69" s="113">
        <f t="shared" si="2"/>
        <v>6</v>
      </c>
      <c r="Q69" s="113" t="s">
        <v>35</v>
      </c>
      <c r="R69" s="113" t="s">
        <v>35</v>
      </c>
      <c r="S69" s="113" t="str">
        <f t="shared" si="3"/>
        <v>0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>
        <v>1</v>
      </c>
      <c r="AA69" s="113">
        <v>1</v>
      </c>
      <c r="AB69" s="113">
        <f t="shared" si="6"/>
        <v>2</v>
      </c>
      <c r="AC69" s="113" t="s">
        <v>35</v>
      </c>
      <c r="AD69" s="113" t="s">
        <v>35</v>
      </c>
      <c r="AE69" s="113" t="str">
        <f t="shared" si="7"/>
        <v>0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 t="s">
        <v>35</v>
      </c>
      <c r="AM69" s="113" t="s">
        <v>35</v>
      </c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 t="s">
        <v>35</v>
      </c>
      <c r="BB69" s="113" t="s">
        <v>35</v>
      </c>
      <c r="BC69" s="113" t="str">
        <f t="shared" si="15"/>
        <v>0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 t="s">
        <v>35</v>
      </c>
      <c r="BL69" s="113" t="str">
        <f t="shared" si="18"/>
        <v>0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 t="s">
        <v>35</v>
      </c>
      <c r="CO69" s="113">
        <v>3</v>
      </c>
      <c r="CP69" s="113">
        <f t="shared" si="28"/>
        <v>3</v>
      </c>
      <c r="CQ69" s="113">
        <v>7</v>
      </c>
      <c r="CR69" s="113">
        <v>24</v>
      </c>
      <c r="CS69" s="113">
        <f t="shared" si="29"/>
        <v>31</v>
      </c>
    </row>
    <row r="70" spans="1:97" s="17" customFormat="1" ht="12.75" customHeight="1">
      <c r="A70" s="35">
        <v>18</v>
      </c>
      <c r="B70" s="28" t="s">
        <v>212</v>
      </c>
      <c r="C70" s="30">
        <v>3851</v>
      </c>
      <c r="D70" s="26" t="s">
        <v>91</v>
      </c>
      <c r="E70" s="27">
        <v>11220</v>
      </c>
      <c r="F70" s="27">
        <v>1</v>
      </c>
      <c r="G70" s="6" t="s">
        <v>65</v>
      </c>
      <c r="H70" s="113">
        <v>1</v>
      </c>
      <c r="I70" s="113">
        <v>8</v>
      </c>
      <c r="J70" s="113">
        <f t="shared" si="0"/>
        <v>9</v>
      </c>
      <c r="K70" s="113" t="s">
        <v>35</v>
      </c>
      <c r="L70" s="113">
        <v>2</v>
      </c>
      <c r="M70" s="113">
        <f t="shared" si="1"/>
        <v>2</v>
      </c>
      <c r="N70" s="113" t="s">
        <v>35</v>
      </c>
      <c r="O70" s="113">
        <v>3</v>
      </c>
      <c r="P70" s="113">
        <f t="shared" si="2"/>
        <v>3</v>
      </c>
      <c r="Q70" s="113">
        <v>1</v>
      </c>
      <c r="R70" s="113">
        <v>4</v>
      </c>
      <c r="S70" s="113">
        <f t="shared" si="3"/>
        <v>5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 t="s">
        <v>35</v>
      </c>
      <c r="AD70" s="113" t="s">
        <v>35</v>
      </c>
      <c r="AE70" s="113" t="str">
        <f t="shared" si="7"/>
        <v>0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 t="s">
        <v>35</v>
      </c>
      <c r="AM70" s="113" t="s">
        <v>35</v>
      </c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 t="s">
        <v>35</v>
      </c>
      <c r="BB70" s="113" t="s">
        <v>35</v>
      </c>
      <c r="BC70" s="113" t="str">
        <f t="shared" si="15"/>
        <v>0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 t="s">
        <v>35</v>
      </c>
      <c r="CO70" s="113" t="s">
        <v>35</v>
      </c>
      <c r="CP70" s="113" t="str">
        <f t="shared" si="28"/>
        <v>0</v>
      </c>
      <c r="CQ70" s="113">
        <v>2</v>
      </c>
      <c r="CR70" s="113">
        <v>17</v>
      </c>
      <c r="CS70" s="113">
        <f t="shared" si="29"/>
        <v>19</v>
      </c>
    </row>
    <row r="71" spans="1:97" s="17" customFormat="1" ht="12.75" customHeight="1">
      <c r="A71" s="35">
        <v>19</v>
      </c>
      <c r="B71" s="28" t="s">
        <v>219</v>
      </c>
      <c r="C71" s="30">
        <v>4001</v>
      </c>
      <c r="D71" s="26" t="s">
        <v>92</v>
      </c>
      <c r="E71" s="27">
        <v>15830</v>
      </c>
      <c r="F71" s="27">
        <v>1</v>
      </c>
      <c r="G71" s="6" t="s">
        <v>65</v>
      </c>
      <c r="H71" s="113">
        <v>3</v>
      </c>
      <c r="I71" s="113">
        <v>13</v>
      </c>
      <c r="J71" s="113">
        <f t="shared" si="0"/>
        <v>16</v>
      </c>
      <c r="K71" s="113" t="s">
        <v>35</v>
      </c>
      <c r="L71" s="113">
        <v>7</v>
      </c>
      <c r="M71" s="113">
        <f t="shared" si="1"/>
        <v>7</v>
      </c>
      <c r="N71" s="113">
        <v>3</v>
      </c>
      <c r="O71" s="113">
        <v>9</v>
      </c>
      <c r="P71" s="113">
        <f t="shared" si="2"/>
        <v>12</v>
      </c>
      <c r="Q71" s="113" t="s">
        <v>35</v>
      </c>
      <c r="R71" s="113">
        <v>8</v>
      </c>
      <c r="S71" s="113">
        <f t="shared" si="3"/>
        <v>8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>
        <v>1</v>
      </c>
      <c r="AB71" s="113">
        <f t="shared" si="6"/>
        <v>1</v>
      </c>
      <c r="AC71" s="113">
        <v>2</v>
      </c>
      <c r="AD71" s="113">
        <v>4</v>
      </c>
      <c r="AE71" s="113">
        <f t="shared" si="7"/>
        <v>6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 t="s">
        <v>35</v>
      </c>
      <c r="BB71" s="113" t="s">
        <v>35</v>
      </c>
      <c r="BC71" s="113" t="str">
        <f t="shared" si="15"/>
        <v>0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 t="s">
        <v>35</v>
      </c>
      <c r="CO71" s="113" t="s">
        <v>35</v>
      </c>
      <c r="CP71" s="113" t="str">
        <f t="shared" si="28"/>
        <v>0</v>
      </c>
      <c r="CQ71" s="113">
        <v>8</v>
      </c>
      <c r="CR71" s="113">
        <v>42</v>
      </c>
      <c r="CS71" s="113">
        <f t="shared" si="29"/>
        <v>50</v>
      </c>
    </row>
    <row r="72" spans="1:97" s="17" customFormat="1" ht="12.75" customHeight="1">
      <c r="A72" s="35">
        <v>19</v>
      </c>
      <c r="B72" s="28" t="s">
        <v>219</v>
      </c>
      <c r="C72" s="30">
        <v>4021</v>
      </c>
      <c r="D72" s="26" t="s">
        <v>93</v>
      </c>
      <c r="E72" s="27">
        <v>14090</v>
      </c>
      <c r="F72" s="27">
        <v>1</v>
      </c>
      <c r="G72" s="6" t="s">
        <v>65</v>
      </c>
      <c r="H72" s="113">
        <v>1</v>
      </c>
      <c r="I72" s="113">
        <v>12</v>
      </c>
      <c r="J72" s="113">
        <f t="shared" si="0"/>
        <v>13</v>
      </c>
      <c r="K72" s="113">
        <v>2</v>
      </c>
      <c r="L72" s="113">
        <v>13</v>
      </c>
      <c r="M72" s="113">
        <f t="shared" si="1"/>
        <v>15</v>
      </c>
      <c r="N72" s="113">
        <v>2</v>
      </c>
      <c r="O72" s="113">
        <v>6</v>
      </c>
      <c r="P72" s="113">
        <f t="shared" si="2"/>
        <v>8</v>
      </c>
      <c r="Q72" s="113">
        <v>1</v>
      </c>
      <c r="R72" s="113">
        <v>2</v>
      </c>
      <c r="S72" s="113">
        <f t="shared" si="3"/>
        <v>3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 t="s">
        <v>35</v>
      </c>
      <c r="AA72" s="113">
        <v>1</v>
      </c>
      <c r="AB72" s="113">
        <f t="shared" si="6"/>
        <v>1</v>
      </c>
      <c r="AC72" s="113">
        <v>1</v>
      </c>
      <c r="AD72" s="113">
        <v>3</v>
      </c>
      <c r="AE72" s="113">
        <f t="shared" si="7"/>
        <v>4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 t="s">
        <v>35</v>
      </c>
      <c r="AM72" s="113" t="s">
        <v>35</v>
      </c>
      <c r="AN72" s="113" t="str">
        <f t="shared" si="10"/>
        <v>0</v>
      </c>
      <c r="AO72" s="113" t="s">
        <v>35</v>
      </c>
      <c r="AP72" s="113" t="s">
        <v>35</v>
      </c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 t="s">
        <v>35</v>
      </c>
      <c r="BB72" s="113" t="s">
        <v>35</v>
      </c>
      <c r="BC72" s="113" t="str">
        <f t="shared" si="15"/>
        <v>0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 t="s">
        <v>35</v>
      </c>
      <c r="BL72" s="113" t="str">
        <f t="shared" si="18"/>
        <v>0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 t="s">
        <v>35</v>
      </c>
      <c r="BU72" s="113" t="str">
        <f t="shared" si="21"/>
        <v>0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>
        <v>1</v>
      </c>
      <c r="CO72" s="113">
        <v>5</v>
      </c>
      <c r="CP72" s="113">
        <f t="shared" si="28"/>
        <v>6</v>
      </c>
      <c r="CQ72" s="113">
        <v>8</v>
      </c>
      <c r="CR72" s="113">
        <v>42</v>
      </c>
      <c r="CS72" s="113">
        <f t="shared" si="29"/>
        <v>50</v>
      </c>
    </row>
    <row r="73" spans="1:97" s="17" customFormat="1" ht="12.75" customHeight="1">
      <c r="A73" s="35">
        <v>19</v>
      </c>
      <c r="B73" s="28" t="s">
        <v>219</v>
      </c>
      <c r="C73" s="30">
        <v>4045</v>
      </c>
      <c r="D73" s="26" t="s">
        <v>94</v>
      </c>
      <c r="E73" s="27">
        <v>18360</v>
      </c>
      <c r="F73" s="27">
        <v>1</v>
      </c>
      <c r="G73" s="6" t="s">
        <v>65</v>
      </c>
      <c r="H73" s="113">
        <v>1</v>
      </c>
      <c r="I73" s="113">
        <v>9</v>
      </c>
      <c r="J73" s="113">
        <f t="shared" si="0"/>
        <v>10</v>
      </c>
      <c r="K73" s="113">
        <v>1</v>
      </c>
      <c r="L73" s="113">
        <v>18</v>
      </c>
      <c r="M73" s="113">
        <f t="shared" si="1"/>
        <v>19</v>
      </c>
      <c r="N73" s="113">
        <v>2</v>
      </c>
      <c r="O73" s="113">
        <v>6</v>
      </c>
      <c r="P73" s="113">
        <f t="shared" si="2"/>
        <v>8</v>
      </c>
      <c r="Q73" s="113" t="s">
        <v>35</v>
      </c>
      <c r="R73" s="113">
        <v>2</v>
      </c>
      <c r="S73" s="113">
        <f t="shared" si="3"/>
        <v>2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>
        <v>1</v>
      </c>
      <c r="AA73" s="113">
        <v>4</v>
      </c>
      <c r="AB73" s="113">
        <f t="shared" si="6"/>
        <v>5</v>
      </c>
      <c r="AC73" s="113" t="s">
        <v>35</v>
      </c>
      <c r="AD73" s="113">
        <v>4</v>
      </c>
      <c r="AE73" s="113">
        <f t="shared" si="7"/>
        <v>4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 t="s">
        <v>35</v>
      </c>
      <c r="AM73" s="113" t="s">
        <v>35</v>
      </c>
      <c r="AN73" s="113" t="str">
        <f t="shared" si="10"/>
        <v>0</v>
      </c>
      <c r="AO73" s="113" t="s">
        <v>35</v>
      </c>
      <c r="AP73" s="113" t="s">
        <v>35</v>
      </c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 t="s">
        <v>35</v>
      </c>
      <c r="BB73" s="113" t="s">
        <v>35</v>
      </c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 t="s">
        <v>35</v>
      </c>
      <c r="CO73" s="113">
        <v>2</v>
      </c>
      <c r="CP73" s="113">
        <f t="shared" si="28"/>
        <v>2</v>
      </c>
      <c r="CQ73" s="113">
        <v>5</v>
      </c>
      <c r="CR73" s="113">
        <v>45</v>
      </c>
      <c r="CS73" s="113">
        <f t="shared" si="29"/>
        <v>50</v>
      </c>
    </row>
    <row r="74" spans="1:97" s="17" customFormat="1" ht="12.75" customHeight="1">
      <c r="A74" s="35">
        <v>19</v>
      </c>
      <c r="B74" s="28" t="s">
        <v>219</v>
      </c>
      <c r="C74" s="30">
        <v>4082</v>
      </c>
      <c r="D74" s="26" t="s">
        <v>95</v>
      </c>
      <c r="E74" s="27">
        <v>11670</v>
      </c>
      <c r="F74" s="27">
        <v>1</v>
      </c>
      <c r="G74" s="6" t="s">
        <v>65</v>
      </c>
      <c r="H74" s="113" t="s">
        <v>35</v>
      </c>
      <c r="I74" s="113">
        <v>9</v>
      </c>
      <c r="J74" s="113">
        <f t="shared" ref="J74:J93" si="30">IF(OR(ISNUMBER(I74),ISNUMBER(H74)),SUM(H74:I74),"0")</f>
        <v>9</v>
      </c>
      <c r="K74" s="113">
        <v>1</v>
      </c>
      <c r="L74" s="113">
        <v>13</v>
      </c>
      <c r="M74" s="113">
        <f t="shared" ref="M74:M93" si="31">IF(OR(ISNUMBER(L74),ISNUMBER(K74)),SUM(K74:L74),"0")</f>
        <v>14</v>
      </c>
      <c r="N74" s="113" t="s">
        <v>35</v>
      </c>
      <c r="O74" s="113">
        <v>6</v>
      </c>
      <c r="P74" s="113">
        <f t="shared" ref="P74:P93" si="32">IF(OR(ISNUMBER(O74),ISNUMBER(N74)),SUM(N74:O74),"0")</f>
        <v>6</v>
      </c>
      <c r="Q74" s="113" t="s">
        <v>35</v>
      </c>
      <c r="R74" s="113">
        <v>2</v>
      </c>
      <c r="S74" s="113">
        <f t="shared" ref="S74:S93" si="33">IF(OR(ISNUMBER(R74),ISNUMBER(Q74)),SUM(Q74:R74),"0")</f>
        <v>2</v>
      </c>
      <c r="T74" s="113" t="s">
        <v>35</v>
      </c>
      <c r="U74" s="113" t="s">
        <v>35</v>
      </c>
      <c r="V74" s="113" t="str">
        <f t="shared" ref="V74:V93" si="34">IF(OR(ISNUMBER(U74),ISNUMBER(T74)),SUM(T74:U74),"0")</f>
        <v>0</v>
      </c>
      <c r="W74" s="113" t="s">
        <v>35</v>
      </c>
      <c r="X74" s="113" t="s">
        <v>35</v>
      </c>
      <c r="Y74" s="113" t="str">
        <f t="shared" ref="Y74:Y93" si="35">IF(OR(ISNUMBER(X74),ISNUMBER(W74)),SUM(W74:X74),"0")</f>
        <v>0</v>
      </c>
      <c r="Z74" s="113" t="s">
        <v>35</v>
      </c>
      <c r="AA74" s="113">
        <v>1</v>
      </c>
      <c r="AB74" s="113">
        <f t="shared" ref="AB74:AB93" si="36">IF(OR(ISNUMBER(AA74),ISNUMBER(Z74)),SUM(Z74:AA74),"0")</f>
        <v>1</v>
      </c>
      <c r="AC74" s="113" t="s">
        <v>35</v>
      </c>
      <c r="AD74" s="113">
        <v>1</v>
      </c>
      <c r="AE74" s="113">
        <f t="shared" ref="AE74:AE93" si="37">IF(OR(ISNUMBER(AD74),ISNUMBER(AC74)),SUM(AC74:AD74),"0")</f>
        <v>1</v>
      </c>
      <c r="AF74" s="113" t="s">
        <v>35</v>
      </c>
      <c r="AG74" s="113" t="s">
        <v>35</v>
      </c>
      <c r="AH74" s="113" t="str">
        <f t="shared" ref="AH74:AH93" si="38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93" si="39">IF(OR(ISNUMBER(AJ74),ISNUMBER(AI74)),SUM(AI74:AJ74),"0")</f>
        <v>0</v>
      </c>
      <c r="AL74" s="113" t="s">
        <v>35</v>
      </c>
      <c r="AM74" s="113" t="s">
        <v>35</v>
      </c>
      <c r="AN74" s="113" t="str">
        <f t="shared" ref="AN74:AN93" si="40">IF(OR(ISNUMBER(AM74),ISNUMBER(AL74)),SUM(AL74:AM74),"0")</f>
        <v>0</v>
      </c>
      <c r="AO74" s="113" t="s">
        <v>35</v>
      </c>
      <c r="AP74" s="113" t="s">
        <v>35</v>
      </c>
      <c r="AQ74" s="113" t="str">
        <f t="shared" ref="AQ74:AQ93" si="41">IF(OR(ISNUMBER(AP74),ISNUMBER(AO74)),SUM(AO74:AP74),"0")</f>
        <v>0</v>
      </c>
      <c r="AR74" s="113" t="s">
        <v>35</v>
      </c>
      <c r="AS74" s="113" t="s">
        <v>35</v>
      </c>
      <c r="AT74" s="113" t="str">
        <f t="shared" ref="AT74:AT93" si="42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93" si="43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93" si="44">IF(OR(ISNUMBER(AY74),ISNUMBER(AX74)),SUM(AX74:AY74),"0")</f>
        <v>0</v>
      </c>
      <c r="BA74" s="113" t="s">
        <v>35</v>
      </c>
      <c r="BB74" s="113" t="s">
        <v>35</v>
      </c>
      <c r="BC74" s="113" t="str">
        <f t="shared" ref="BC74:BC93" si="45">IF(OR(ISNUMBER(BB74),ISNUMBER(BA74)),SUM(BA74:BB74),"0")</f>
        <v>0</v>
      </c>
      <c r="BD74" s="113" t="s">
        <v>35</v>
      </c>
      <c r="BE74" s="113" t="s">
        <v>35</v>
      </c>
      <c r="BF74" s="113" t="str">
        <f t="shared" ref="BF74:BF93" si="46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93" si="47">IF(OR(ISNUMBER(BH74),ISNUMBER(BG74)),SUM(BG74:BH74),"0")</f>
        <v>0</v>
      </c>
      <c r="BJ74" s="113" t="s">
        <v>35</v>
      </c>
      <c r="BK74" s="113" t="s">
        <v>35</v>
      </c>
      <c r="BL74" s="113" t="str">
        <f t="shared" ref="BL74:BL93" si="48">IF(OR(ISNUMBER(BK74),ISNUMBER(BJ74)),SUM(BJ74:BK74),"0")</f>
        <v>0</v>
      </c>
      <c r="BM74" s="113" t="s">
        <v>35</v>
      </c>
      <c r="BN74" s="113" t="s">
        <v>35</v>
      </c>
      <c r="BO74" s="113" t="str">
        <f t="shared" ref="BO74:BO93" si="49">IF(OR(ISNUMBER(BN74),ISNUMBER(BM74)),SUM(BM74:BN74),"0")</f>
        <v>0</v>
      </c>
      <c r="BP74" s="113" t="s">
        <v>35</v>
      </c>
      <c r="BQ74" s="113" t="s">
        <v>35</v>
      </c>
      <c r="BR74" s="113" t="str">
        <f t="shared" ref="BR74:BR93" si="50">IF(OR(ISNUMBER(BQ74),ISNUMBER(BP74)),SUM(BP74:BQ74),"0")</f>
        <v>0</v>
      </c>
      <c r="BS74" s="113" t="s">
        <v>35</v>
      </c>
      <c r="BT74" s="113" t="s">
        <v>35</v>
      </c>
      <c r="BU74" s="113" t="str">
        <f t="shared" ref="BU74:BU93" si="51">IF(OR(ISNUMBER(BT74),ISNUMBER(BS74)),SUM(BS74:BT74),"0")</f>
        <v>0</v>
      </c>
      <c r="BV74" s="113" t="s">
        <v>35</v>
      </c>
      <c r="BW74" s="113" t="s">
        <v>35</v>
      </c>
      <c r="BX74" s="113" t="str">
        <f t="shared" ref="BX74:BX93" si="52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93" si="53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93" si="54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93" si="55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93" si="56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93" si="57">IF(OR(ISNUMBER(CL74),ISNUMBER(CK74)),SUM(CK74:CL74),"0")</f>
        <v>0</v>
      </c>
      <c r="CN74" s="113">
        <v>2</v>
      </c>
      <c r="CO74" s="113">
        <v>5</v>
      </c>
      <c r="CP74" s="113">
        <f t="shared" ref="CP74:CP93" si="58">IF(OR(ISNUMBER(CO74),ISNUMBER(CN74)),SUM(CN74:CO74),"0")</f>
        <v>7</v>
      </c>
      <c r="CQ74" s="113">
        <v>3</v>
      </c>
      <c r="CR74" s="113">
        <v>37</v>
      </c>
      <c r="CS74" s="113">
        <f t="shared" ref="CS74:CS93" si="59">IF(OR(ISNUMBER(CR74),ISNUMBER(CQ74)),SUM(CQ74:CR74),"0")</f>
        <v>40</v>
      </c>
    </row>
    <row r="75" spans="1:97" s="17" customFormat="1" ht="12.75" customHeight="1">
      <c r="A75" s="35">
        <v>20</v>
      </c>
      <c r="B75" s="28" t="s">
        <v>220</v>
      </c>
      <c r="C75" s="30">
        <v>4566</v>
      </c>
      <c r="D75" s="26" t="s">
        <v>96</v>
      </c>
      <c r="E75" s="27">
        <v>18980</v>
      </c>
      <c r="F75" s="27">
        <v>1</v>
      </c>
      <c r="G75" s="6" t="s">
        <v>65</v>
      </c>
      <c r="H75" s="113">
        <v>2</v>
      </c>
      <c r="I75" s="113">
        <v>10</v>
      </c>
      <c r="J75" s="113">
        <f t="shared" si="30"/>
        <v>12</v>
      </c>
      <c r="K75" s="113">
        <v>1</v>
      </c>
      <c r="L75" s="113">
        <v>8</v>
      </c>
      <c r="M75" s="113">
        <f t="shared" si="31"/>
        <v>9</v>
      </c>
      <c r="N75" s="113">
        <v>1</v>
      </c>
      <c r="O75" s="113">
        <v>8</v>
      </c>
      <c r="P75" s="113">
        <f t="shared" si="32"/>
        <v>9</v>
      </c>
      <c r="Q75" s="113" t="s">
        <v>35</v>
      </c>
      <c r="R75" s="113">
        <v>3</v>
      </c>
      <c r="S75" s="113">
        <f t="shared" si="33"/>
        <v>3</v>
      </c>
      <c r="T75" s="113" t="s">
        <v>35</v>
      </c>
      <c r="U75" s="113" t="s">
        <v>35</v>
      </c>
      <c r="V75" s="113" t="str">
        <f t="shared" si="34"/>
        <v>0</v>
      </c>
      <c r="W75" s="113" t="s">
        <v>35</v>
      </c>
      <c r="X75" s="113" t="s">
        <v>35</v>
      </c>
      <c r="Y75" s="113" t="str">
        <f t="shared" si="35"/>
        <v>0</v>
      </c>
      <c r="Z75" s="113" t="s">
        <v>35</v>
      </c>
      <c r="AA75" s="113">
        <v>1</v>
      </c>
      <c r="AB75" s="113">
        <f t="shared" si="36"/>
        <v>1</v>
      </c>
      <c r="AC75" s="113">
        <v>1</v>
      </c>
      <c r="AD75" s="113">
        <v>3</v>
      </c>
      <c r="AE75" s="113">
        <f t="shared" si="37"/>
        <v>4</v>
      </c>
      <c r="AF75" s="113" t="s">
        <v>35</v>
      </c>
      <c r="AG75" s="113" t="s">
        <v>35</v>
      </c>
      <c r="AH75" s="113" t="str">
        <f t="shared" si="38"/>
        <v>0</v>
      </c>
      <c r="AI75" s="113" t="s">
        <v>35</v>
      </c>
      <c r="AJ75" s="113" t="s">
        <v>35</v>
      </c>
      <c r="AK75" s="113" t="str">
        <f t="shared" si="39"/>
        <v>0</v>
      </c>
      <c r="AL75" s="113" t="s">
        <v>35</v>
      </c>
      <c r="AM75" s="113" t="s">
        <v>35</v>
      </c>
      <c r="AN75" s="113" t="str">
        <f t="shared" si="40"/>
        <v>0</v>
      </c>
      <c r="AO75" s="113" t="s">
        <v>35</v>
      </c>
      <c r="AP75" s="113" t="s">
        <v>35</v>
      </c>
      <c r="AQ75" s="113" t="str">
        <f t="shared" si="41"/>
        <v>0</v>
      </c>
      <c r="AR75" s="113" t="s">
        <v>35</v>
      </c>
      <c r="AS75" s="113" t="s">
        <v>35</v>
      </c>
      <c r="AT75" s="113" t="str">
        <f t="shared" si="42"/>
        <v>0</v>
      </c>
      <c r="AU75" s="113" t="s">
        <v>35</v>
      </c>
      <c r="AV75" s="113" t="s">
        <v>35</v>
      </c>
      <c r="AW75" s="113" t="str">
        <f t="shared" si="43"/>
        <v>0</v>
      </c>
      <c r="AX75" s="113" t="s">
        <v>35</v>
      </c>
      <c r="AY75" s="113" t="s">
        <v>35</v>
      </c>
      <c r="AZ75" s="113" t="str">
        <f t="shared" si="44"/>
        <v>0</v>
      </c>
      <c r="BA75" s="113" t="s">
        <v>35</v>
      </c>
      <c r="BB75" s="113" t="s">
        <v>35</v>
      </c>
      <c r="BC75" s="113" t="str">
        <f t="shared" si="45"/>
        <v>0</v>
      </c>
      <c r="BD75" s="113" t="s">
        <v>35</v>
      </c>
      <c r="BE75" s="113" t="s">
        <v>35</v>
      </c>
      <c r="BF75" s="113" t="str">
        <f t="shared" si="46"/>
        <v>0</v>
      </c>
      <c r="BG75" s="113" t="s">
        <v>35</v>
      </c>
      <c r="BH75" s="113" t="s">
        <v>35</v>
      </c>
      <c r="BI75" s="113" t="str">
        <f t="shared" si="47"/>
        <v>0</v>
      </c>
      <c r="BJ75" s="113" t="s">
        <v>35</v>
      </c>
      <c r="BK75" s="113" t="s">
        <v>35</v>
      </c>
      <c r="BL75" s="113" t="str">
        <f t="shared" si="48"/>
        <v>0</v>
      </c>
      <c r="BM75" s="113" t="s">
        <v>35</v>
      </c>
      <c r="BN75" s="113" t="s">
        <v>35</v>
      </c>
      <c r="BO75" s="113" t="str">
        <f t="shared" si="49"/>
        <v>0</v>
      </c>
      <c r="BP75" s="113" t="s">
        <v>35</v>
      </c>
      <c r="BQ75" s="113" t="s">
        <v>35</v>
      </c>
      <c r="BR75" s="113" t="str">
        <f t="shared" si="50"/>
        <v>0</v>
      </c>
      <c r="BS75" s="113" t="s">
        <v>35</v>
      </c>
      <c r="BT75" s="113" t="s">
        <v>35</v>
      </c>
      <c r="BU75" s="113" t="str">
        <f t="shared" si="51"/>
        <v>0</v>
      </c>
      <c r="BV75" s="113" t="s">
        <v>35</v>
      </c>
      <c r="BW75" s="113" t="s">
        <v>35</v>
      </c>
      <c r="BX75" s="113" t="str">
        <f t="shared" si="52"/>
        <v>0</v>
      </c>
      <c r="BY75" s="113" t="s">
        <v>35</v>
      </c>
      <c r="BZ75" s="113" t="s">
        <v>35</v>
      </c>
      <c r="CA75" s="113" t="str">
        <f t="shared" si="53"/>
        <v>0</v>
      </c>
      <c r="CB75" s="113" t="s">
        <v>35</v>
      </c>
      <c r="CC75" s="113" t="s">
        <v>35</v>
      </c>
      <c r="CD75" s="113" t="str">
        <f t="shared" si="54"/>
        <v>0</v>
      </c>
      <c r="CE75" s="113" t="s">
        <v>35</v>
      </c>
      <c r="CF75" s="113" t="s">
        <v>35</v>
      </c>
      <c r="CG75" s="113" t="str">
        <f t="shared" si="55"/>
        <v>0</v>
      </c>
      <c r="CH75" s="113" t="s">
        <v>35</v>
      </c>
      <c r="CI75" s="113" t="s">
        <v>35</v>
      </c>
      <c r="CJ75" s="113" t="str">
        <f t="shared" si="56"/>
        <v>0</v>
      </c>
      <c r="CK75" s="113" t="s">
        <v>35</v>
      </c>
      <c r="CL75" s="113" t="s">
        <v>35</v>
      </c>
      <c r="CM75" s="113" t="str">
        <f t="shared" si="57"/>
        <v>0</v>
      </c>
      <c r="CN75" s="113" t="s">
        <v>35</v>
      </c>
      <c r="CO75" s="113">
        <v>2</v>
      </c>
      <c r="CP75" s="113">
        <f t="shared" si="58"/>
        <v>2</v>
      </c>
      <c r="CQ75" s="113">
        <v>5</v>
      </c>
      <c r="CR75" s="113">
        <v>35</v>
      </c>
      <c r="CS75" s="113">
        <f t="shared" si="59"/>
        <v>40</v>
      </c>
    </row>
    <row r="76" spans="1:97" s="17" customFormat="1" ht="12.75" customHeight="1">
      <c r="A76" s="35">
        <v>20</v>
      </c>
      <c r="B76" s="28" t="s">
        <v>220</v>
      </c>
      <c r="C76" s="30">
        <v>4671</v>
      </c>
      <c r="D76" s="26" t="s">
        <v>97</v>
      </c>
      <c r="E76" s="27">
        <v>16450</v>
      </c>
      <c r="F76" s="27">
        <v>1</v>
      </c>
      <c r="G76" s="6" t="s">
        <v>65</v>
      </c>
      <c r="H76" s="113">
        <v>1</v>
      </c>
      <c r="I76" s="113">
        <v>10</v>
      </c>
      <c r="J76" s="113">
        <f t="shared" si="30"/>
        <v>11</v>
      </c>
      <c r="K76" s="113" t="s">
        <v>35</v>
      </c>
      <c r="L76" s="113">
        <v>10</v>
      </c>
      <c r="M76" s="113">
        <f t="shared" si="31"/>
        <v>10</v>
      </c>
      <c r="N76" s="113">
        <v>1</v>
      </c>
      <c r="O76" s="113">
        <v>8</v>
      </c>
      <c r="P76" s="113">
        <f t="shared" si="32"/>
        <v>9</v>
      </c>
      <c r="Q76" s="113" t="s">
        <v>35</v>
      </c>
      <c r="R76" s="113" t="s">
        <v>35</v>
      </c>
      <c r="S76" s="113" t="str">
        <f t="shared" si="33"/>
        <v>0</v>
      </c>
      <c r="T76" s="113" t="s">
        <v>35</v>
      </c>
      <c r="U76" s="113" t="s">
        <v>35</v>
      </c>
      <c r="V76" s="113" t="str">
        <f t="shared" si="34"/>
        <v>0</v>
      </c>
      <c r="W76" s="113" t="s">
        <v>35</v>
      </c>
      <c r="X76" s="113" t="s">
        <v>35</v>
      </c>
      <c r="Y76" s="113" t="str">
        <f t="shared" si="35"/>
        <v>0</v>
      </c>
      <c r="Z76" s="113" t="s">
        <v>35</v>
      </c>
      <c r="AA76" s="113">
        <v>2</v>
      </c>
      <c r="AB76" s="113">
        <f t="shared" si="36"/>
        <v>2</v>
      </c>
      <c r="AC76" s="113" t="s">
        <v>35</v>
      </c>
      <c r="AD76" s="113">
        <v>7</v>
      </c>
      <c r="AE76" s="113">
        <f t="shared" si="37"/>
        <v>7</v>
      </c>
      <c r="AF76" s="113" t="s">
        <v>35</v>
      </c>
      <c r="AG76" s="113" t="s">
        <v>35</v>
      </c>
      <c r="AH76" s="113" t="str">
        <f t="shared" si="38"/>
        <v>0</v>
      </c>
      <c r="AI76" s="113" t="s">
        <v>35</v>
      </c>
      <c r="AJ76" s="113" t="s">
        <v>35</v>
      </c>
      <c r="AK76" s="113" t="str">
        <f t="shared" si="39"/>
        <v>0</v>
      </c>
      <c r="AL76" s="113" t="s">
        <v>35</v>
      </c>
      <c r="AM76" s="113" t="s">
        <v>35</v>
      </c>
      <c r="AN76" s="113" t="str">
        <f t="shared" si="40"/>
        <v>0</v>
      </c>
      <c r="AO76" s="113" t="s">
        <v>35</v>
      </c>
      <c r="AP76" s="113" t="s">
        <v>35</v>
      </c>
      <c r="AQ76" s="113" t="str">
        <f t="shared" si="41"/>
        <v>0</v>
      </c>
      <c r="AR76" s="113" t="s">
        <v>35</v>
      </c>
      <c r="AS76" s="113" t="s">
        <v>35</v>
      </c>
      <c r="AT76" s="113" t="str">
        <f t="shared" si="42"/>
        <v>0</v>
      </c>
      <c r="AU76" s="113" t="s">
        <v>35</v>
      </c>
      <c r="AV76" s="113" t="s">
        <v>35</v>
      </c>
      <c r="AW76" s="113" t="str">
        <f t="shared" si="43"/>
        <v>0</v>
      </c>
      <c r="AX76" s="113" t="s">
        <v>35</v>
      </c>
      <c r="AY76" s="113" t="s">
        <v>35</v>
      </c>
      <c r="AZ76" s="113" t="str">
        <f t="shared" si="44"/>
        <v>0</v>
      </c>
      <c r="BA76" s="113" t="s">
        <v>35</v>
      </c>
      <c r="BB76" s="113" t="s">
        <v>35</v>
      </c>
      <c r="BC76" s="113" t="str">
        <f t="shared" si="45"/>
        <v>0</v>
      </c>
      <c r="BD76" s="113" t="s">
        <v>35</v>
      </c>
      <c r="BE76" s="113" t="s">
        <v>35</v>
      </c>
      <c r="BF76" s="113" t="str">
        <f t="shared" si="46"/>
        <v>0</v>
      </c>
      <c r="BG76" s="113" t="s">
        <v>35</v>
      </c>
      <c r="BH76" s="113" t="s">
        <v>35</v>
      </c>
      <c r="BI76" s="113" t="str">
        <f t="shared" si="47"/>
        <v>0</v>
      </c>
      <c r="BJ76" s="113" t="s">
        <v>35</v>
      </c>
      <c r="BK76" s="113" t="s">
        <v>35</v>
      </c>
      <c r="BL76" s="113" t="str">
        <f t="shared" si="48"/>
        <v>0</v>
      </c>
      <c r="BM76" s="113" t="s">
        <v>35</v>
      </c>
      <c r="BN76" s="113" t="s">
        <v>35</v>
      </c>
      <c r="BO76" s="113" t="str">
        <f t="shared" si="49"/>
        <v>0</v>
      </c>
      <c r="BP76" s="113" t="s">
        <v>35</v>
      </c>
      <c r="BQ76" s="113" t="s">
        <v>35</v>
      </c>
      <c r="BR76" s="113" t="str">
        <f t="shared" si="50"/>
        <v>0</v>
      </c>
      <c r="BS76" s="113" t="s">
        <v>35</v>
      </c>
      <c r="BT76" s="113" t="s">
        <v>35</v>
      </c>
      <c r="BU76" s="113" t="str">
        <f t="shared" si="51"/>
        <v>0</v>
      </c>
      <c r="BV76" s="113" t="s">
        <v>35</v>
      </c>
      <c r="BW76" s="113" t="s">
        <v>35</v>
      </c>
      <c r="BX76" s="113" t="str">
        <f t="shared" si="52"/>
        <v>0</v>
      </c>
      <c r="BY76" s="113" t="s">
        <v>35</v>
      </c>
      <c r="BZ76" s="113" t="s">
        <v>35</v>
      </c>
      <c r="CA76" s="113" t="str">
        <f t="shared" si="53"/>
        <v>0</v>
      </c>
      <c r="CB76" s="113" t="s">
        <v>35</v>
      </c>
      <c r="CC76" s="113" t="s">
        <v>35</v>
      </c>
      <c r="CD76" s="113" t="str">
        <f t="shared" si="54"/>
        <v>0</v>
      </c>
      <c r="CE76" s="113" t="s">
        <v>35</v>
      </c>
      <c r="CF76" s="113" t="s">
        <v>35</v>
      </c>
      <c r="CG76" s="113" t="str">
        <f t="shared" si="55"/>
        <v>0</v>
      </c>
      <c r="CH76" s="113" t="s">
        <v>35</v>
      </c>
      <c r="CI76" s="113" t="s">
        <v>35</v>
      </c>
      <c r="CJ76" s="113" t="str">
        <f t="shared" si="56"/>
        <v>0</v>
      </c>
      <c r="CK76" s="113" t="s">
        <v>35</v>
      </c>
      <c r="CL76" s="113" t="s">
        <v>35</v>
      </c>
      <c r="CM76" s="113" t="str">
        <f t="shared" si="57"/>
        <v>0</v>
      </c>
      <c r="CN76" s="113" t="s">
        <v>35</v>
      </c>
      <c r="CO76" s="113">
        <v>1</v>
      </c>
      <c r="CP76" s="113">
        <f t="shared" si="58"/>
        <v>1</v>
      </c>
      <c r="CQ76" s="113">
        <v>2</v>
      </c>
      <c r="CR76" s="113">
        <v>38</v>
      </c>
      <c r="CS76" s="113">
        <f t="shared" si="59"/>
        <v>40</v>
      </c>
    </row>
    <row r="77" spans="1:97" s="17" customFormat="1" ht="12.75" customHeight="1">
      <c r="A77" s="35">
        <v>21</v>
      </c>
      <c r="B77" s="28" t="s">
        <v>213</v>
      </c>
      <c r="C77" s="30">
        <v>5002</v>
      </c>
      <c r="D77" s="26" t="s">
        <v>98</v>
      </c>
      <c r="E77" s="27">
        <v>17120</v>
      </c>
      <c r="F77" s="27">
        <v>1</v>
      </c>
      <c r="G77" s="6" t="s">
        <v>65</v>
      </c>
      <c r="H77" s="113">
        <v>5</v>
      </c>
      <c r="I77" s="113">
        <v>21</v>
      </c>
      <c r="J77" s="113">
        <f t="shared" si="30"/>
        <v>26</v>
      </c>
      <c r="K77" s="113">
        <v>1</v>
      </c>
      <c r="L77" s="113">
        <v>10</v>
      </c>
      <c r="M77" s="113">
        <f t="shared" si="31"/>
        <v>11</v>
      </c>
      <c r="N77" s="113">
        <v>4</v>
      </c>
      <c r="O77" s="113">
        <v>3</v>
      </c>
      <c r="P77" s="113">
        <f t="shared" si="32"/>
        <v>7</v>
      </c>
      <c r="Q77" s="113" t="s">
        <v>35</v>
      </c>
      <c r="R77" s="113" t="s">
        <v>35</v>
      </c>
      <c r="S77" s="113" t="str">
        <f t="shared" si="33"/>
        <v>0</v>
      </c>
      <c r="T77" s="113" t="s">
        <v>35</v>
      </c>
      <c r="U77" s="113" t="s">
        <v>35</v>
      </c>
      <c r="V77" s="113" t="str">
        <f t="shared" si="34"/>
        <v>0</v>
      </c>
      <c r="W77" s="113" t="s">
        <v>35</v>
      </c>
      <c r="X77" s="113" t="s">
        <v>35</v>
      </c>
      <c r="Y77" s="113" t="str">
        <f t="shared" si="35"/>
        <v>0</v>
      </c>
      <c r="Z77" s="113" t="s">
        <v>35</v>
      </c>
      <c r="AA77" s="113" t="s">
        <v>35</v>
      </c>
      <c r="AB77" s="113" t="str">
        <f t="shared" si="36"/>
        <v>0</v>
      </c>
      <c r="AC77" s="113" t="s">
        <v>35</v>
      </c>
      <c r="AD77" s="113" t="s">
        <v>35</v>
      </c>
      <c r="AE77" s="113" t="str">
        <f t="shared" si="37"/>
        <v>0</v>
      </c>
      <c r="AF77" s="113" t="s">
        <v>35</v>
      </c>
      <c r="AG77" s="113" t="s">
        <v>35</v>
      </c>
      <c r="AH77" s="113" t="str">
        <f t="shared" si="38"/>
        <v>0</v>
      </c>
      <c r="AI77" s="113" t="s">
        <v>35</v>
      </c>
      <c r="AJ77" s="113" t="s">
        <v>35</v>
      </c>
      <c r="AK77" s="113" t="str">
        <f t="shared" si="39"/>
        <v>0</v>
      </c>
      <c r="AL77" s="113" t="s">
        <v>35</v>
      </c>
      <c r="AM77" s="113" t="s">
        <v>35</v>
      </c>
      <c r="AN77" s="113" t="str">
        <f t="shared" si="40"/>
        <v>0</v>
      </c>
      <c r="AO77" s="113" t="s">
        <v>35</v>
      </c>
      <c r="AP77" s="113" t="s">
        <v>35</v>
      </c>
      <c r="AQ77" s="113" t="str">
        <f t="shared" si="41"/>
        <v>0</v>
      </c>
      <c r="AR77" s="113" t="s">
        <v>35</v>
      </c>
      <c r="AS77" s="113">
        <v>6</v>
      </c>
      <c r="AT77" s="113">
        <f t="shared" si="42"/>
        <v>6</v>
      </c>
      <c r="AU77" s="113" t="s">
        <v>35</v>
      </c>
      <c r="AV77" s="113" t="s">
        <v>35</v>
      </c>
      <c r="AW77" s="113" t="str">
        <f t="shared" si="43"/>
        <v>0</v>
      </c>
      <c r="AX77" s="113" t="s">
        <v>35</v>
      </c>
      <c r="AY77" s="113" t="s">
        <v>35</v>
      </c>
      <c r="AZ77" s="113" t="str">
        <f t="shared" si="44"/>
        <v>0</v>
      </c>
      <c r="BA77" s="113" t="s">
        <v>35</v>
      </c>
      <c r="BB77" s="113" t="s">
        <v>35</v>
      </c>
      <c r="BC77" s="113" t="str">
        <f t="shared" si="45"/>
        <v>0</v>
      </c>
      <c r="BD77" s="113" t="s">
        <v>35</v>
      </c>
      <c r="BE77" s="113" t="s">
        <v>35</v>
      </c>
      <c r="BF77" s="113" t="str">
        <f t="shared" si="46"/>
        <v>0</v>
      </c>
      <c r="BG77" s="113" t="s">
        <v>35</v>
      </c>
      <c r="BH77" s="113" t="s">
        <v>35</v>
      </c>
      <c r="BI77" s="113" t="str">
        <f t="shared" si="47"/>
        <v>0</v>
      </c>
      <c r="BJ77" s="113" t="s">
        <v>35</v>
      </c>
      <c r="BK77" s="113" t="s">
        <v>35</v>
      </c>
      <c r="BL77" s="113" t="str">
        <f t="shared" si="48"/>
        <v>0</v>
      </c>
      <c r="BM77" s="113" t="s">
        <v>35</v>
      </c>
      <c r="BN77" s="113" t="s">
        <v>35</v>
      </c>
      <c r="BO77" s="113" t="str">
        <f t="shared" si="49"/>
        <v>0</v>
      </c>
      <c r="BP77" s="113" t="s">
        <v>35</v>
      </c>
      <c r="BQ77" s="113" t="s">
        <v>35</v>
      </c>
      <c r="BR77" s="113" t="str">
        <f t="shared" si="50"/>
        <v>0</v>
      </c>
      <c r="BS77" s="113" t="s">
        <v>35</v>
      </c>
      <c r="BT77" s="113" t="s">
        <v>35</v>
      </c>
      <c r="BU77" s="113" t="str">
        <f t="shared" si="51"/>
        <v>0</v>
      </c>
      <c r="BV77" s="113" t="s">
        <v>35</v>
      </c>
      <c r="BW77" s="113" t="s">
        <v>35</v>
      </c>
      <c r="BX77" s="113" t="str">
        <f t="shared" si="52"/>
        <v>0</v>
      </c>
      <c r="BY77" s="113" t="s">
        <v>35</v>
      </c>
      <c r="BZ77" s="113" t="s">
        <v>35</v>
      </c>
      <c r="CA77" s="113" t="str">
        <f t="shared" si="53"/>
        <v>0</v>
      </c>
      <c r="CB77" s="113" t="s">
        <v>35</v>
      </c>
      <c r="CC77" s="113" t="s">
        <v>35</v>
      </c>
      <c r="CD77" s="113" t="str">
        <f t="shared" si="54"/>
        <v>0</v>
      </c>
      <c r="CE77" s="113" t="s">
        <v>35</v>
      </c>
      <c r="CF77" s="113" t="s">
        <v>35</v>
      </c>
      <c r="CG77" s="113" t="str">
        <f t="shared" si="55"/>
        <v>0</v>
      </c>
      <c r="CH77" s="113" t="s">
        <v>35</v>
      </c>
      <c r="CI77" s="113" t="s">
        <v>35</v>
      </c>
      <c r="CJ77" s="113" t="str">
        <f t="shared" si="56"/>
        <v>0</v>
      </c>
      <c r="CK77" s="113" t="s">
        <v>35</v>
      </c>
      <c r="CL77" s="113" t="s">
        <v>35</v>
      </c>
      <c r="CM77" s="113" t="str">
        <f t="shared" si="57"/>
        <v>0</v>
      </c>
      <c r="CN77" s="113" t="s">
        <v>35</v>
      </c>
      <c r="CO77" s="113" t="s">
        <v>35</v>
      </c>
      <c r="CP77" s="113" t="str">
        <f t="shared" si="58"/>
        <v>0</v>
      </c>
      <c r="CQ77" s="113">
        <v>10</v>
      </c>
      <c r="CR77" s="113">
        <v>40</v>
      </c>
      <c r="CS77" s="113">
        <f t="shared" si="59"/>
        <v>50</v>
      </c>
    </row>
    <row r="78" spans="1:97" s="17" customFormat="1" ht="12.75" customHeight="1">
      <c r="A78" s="35">
        <v>21</v>
      </c>
      <c r="B78" s="28" t="s">
        <v>213</v>
      </c>
      <c r="C78" s="30">
        <v>5113</v>
      </c>
      <c r="D78" s="26" t="s">
        <v>99</v>
      </c>
      <c r="E78" s="27">
        <v>14580</v>
      </c>
      <c r="F78" s="27">
        <v>1</v>
      </c>
      <c r="G78" s="6" t="s">
        <v>65</v>
      </c>
      <c r="H78" s="113">
        <v>2</v>
      </c>
      <c r="I78" s="113">
        <v>16</v>
      </c>
      <c r="J78" s="113">
        <f t="shared" si="30"/>
        <v>18</v>
      </c>
      <c r="K78" s="113">
        <v>2</v>
      </c>
      <c r="L78" s="113">
        <v>11</v>
      </c>
      <c r="M78" s="113">
        <f t="shared" si="31"/>
        <v>13</v>
      </c>
      <c r="N78" s="113">
        <v>1</v>
      </c>
      <c r="O78" s="113">
        <v>3</v>
      </c>
      <c r="P78" s="113">
        <f t="shared" si="32"/>
        <v>4</v>
      </c>
      <c r="Q78" s="113" t="s">
        <v>35</v>
      </c>
      <c r="R78" s="113" t="s">
        <v>35</v>
      </c>
      <c r="S78" s="113" t="str">
        <f t="shared" si="33"/>
        <v>0</v>
      </c>
      <c r="T78" s="113" t="s">
        <v>35</v>
      </c>
      <c r="U78" s="113" t="s">
        <v>35</v>
      </c>
      <c r="V78" s="113" t="str">
        <f t="shared" si="34"/>
        <v>0</v>
      </c>
      <c r="W78" s="113" t="s">
        <v>35</v>
      </c>
      <c r="X78" s="113" t="s">
        <v>35</v>
      </c>
      <c r="Y78" s="113" t="str">
        <f t="shared" si="35"/>
        <v>0</v>
      </c>
      <c r="Z78" s="113" t="s">
        <v>35</v>
      </c>
      <c r="AA78" s="113" t="s">
        <v>35</v>
      </c>
      <c r="AB78" s="113" t="str">
        <f t="shared" si="36"/>
        <v>0</v>
      </c>
      <c r="AC78" s="113" t="s">
        <v>35</v>
      </c>
      <c r="AD78" s="113" t="s">
        <v>35</v>
      </c>
      <c r="AE78" s="113" t="str">
        <f t="shared" si="37"/>
        <v>0</v>
      </c>
      <c r="AF78" s="113" t="s">
        <v>35</v>
      </c>
      <c r="AG78" s="113" t="s">
        <v>35</v>
      </c>
      <c r="AH78" s="113" t="str">
        <f t="shared" si="38"/>
        <v>0</v>
      </c>
      <c r="AI78" s="113" t="s">
        <v>35</v>
      </c>
      <c r="AJ78" s="113" t="s">
        <v>35</v>
      </c>
      <c r="AK78" s="113" t="str">
        <f t="shared" si="39"/>
        <v>0</v>
      </c>
      <c r="AL78" s="113" t="s">
        <v>35</v>
      </c>
      <c r="AM78" s="113" t="s">
        <v>35</v>
      </c>
      <c r="AN78" s="113" t="str">
        <f t="shared" si="40"/>
        <v>0</v>
      </c>
      <c r="AO78" s="113" t="s">
        <v>35</v>
      </c>
      <c r="AP78" s="113" t="s">
        <v>35</v>
      </c>
      <c r="AQ78" s="113" t="str">
        <f t="shared" si="41"/>
        <v>0</v>
      </c>
      <c r="AR78" s="113">
        <v>2</v>
      </c>
      <c r="AS78" s="113">
        <v>3</v>
      </c>
      <c r="AT78" s="113">
        <f t="shared" si="42"/>
        <v>5</v>
      </c>
      <c r="AU78" s="113" t="s">
        <v>35</v>
      </c>
      <c r="AV78" s="113" t="s">
        <v>35</v>
      </c>
      <c r="AW78" s="113" t="str">
        <f t="shared" si="43"/>
        <v>0</v>
      </c>
      <c r="AX78" s="113" t="s">
        <v>35</v>
      </c>
      <c r="AY78" s="113" t="s">
        <v>35</v>
      </c>
      <c r="AZ78" s="113" t="str">
        <f t="shared" si="44"/>
        <v>0</v>
      </c>
      <c r="BA78" s="113" t="s">
        <v>35</v>
      </c>
      <c r="BB78" s="113" t="s">
        <v>35</v>
      </c>
      <c r="BC78" s="113" t="str">
        <f t="shared" si="45"/>
        <v>0</v>
      </c>
      <c r="BD78" s="113" t="s">
        <v>35</v>
      </c>
      <c r="BE78" s="113" t="s">
        <v>35</v>
      </c>
      <c r="BF78" s="113" t="str">
        <f t="shared" si="46"/>
        <v>0</v>
      </c>
      <c r="BG78" s="113" t="s">
        <v>35</v>
      </c>
      <c r="BH78" s="113" t="s">
        <v>35</v>
      </c>
      <c r="BI78" s="113" t="str">
        <f t="shared" si="47"/>
        <v>0</v>
      </c>
      <c r="BJ78" s="113" t="s">
        <v>35</v>
      </c>
      <c r="BK78" s="113" t="s">
        <v>35</v>
      </c>
      <c r="BL78" s="113" t="str">
        <f t="shared" si="48"/>
        <v>0</v>
      </c>
      <c r="BM78" s="113" t="s">
        <v>35</v>
      </c>
      <c r="BN78" s="113" t="s">
        <v>35</v>
      </c>
      <c r="BO78" s="113" t="str">
        <f t="shared" si="49"/>
        <v>0</v>
      </c>
      <c r="BP78" s="113" t="s">
        <v>35</v>
      </c>
      <c r="BQ78" s="113" t="s">
        <v>35</v>
      </c>
      <c r="BR78" s="113" t="str">
        <f t="shared" si="50"/>
        <v>0</v>
      </c>
      <c r="BS78" s="113" t="s">
        <v>35</v>
      </c>
      <c r="BT78" s="113" t="s">
        <v>35</v>
      </c>
      <c r="BU78" s="113" t="str">
        <f t="shared" si="51"/>
        <v>0</v>
      </c>
      <c r="BV78" s="113" t="s">
        <v>35</v>
      </c>
      <c r="BW78" s="113" t="s">
        <v>35</v>
      </c>
      <c r="BX78" s="113" t="str">
        <f t="shared" si="52"/>
        <v>0</v>
      </c>
      <c r="BY78" s="113" t="s">
        <v>35</v>
      </c>
      <c r="BZ78" s="113" t="s">
        <v>35</v>
      </c>
      <c r="CA78" s="113" t="str">
        <f t="shared" si="53"/>
        <v>0</v>
      </c>
      <c r="CB78" s="113" t="s">
        <v>35</v>
      </c>
      <c r="CC78" s="113" t="s">
        <v>35</v>
      </c>
      <c r="CD78" s="113" t="str">
        <f t="shared" si="54"/>
        <v>0</v>
      </c>
      <c r="CE78" s="113" t="s">
        <v>35</v>
      </c>
      <c r="CF78" s="113" t="s">
        <v>35</v>
      </c>
      <c r="CG78" s="113" t="str">
        <f t="shared" si="55"/>
        <v>0</v>
      </c>
      <c r="CH78" s="113" t="s">
        <v>35</v>
      </c>
      <c r="CI78" s="113" t="s">
        <v>35</v>
      </c>
      <c r="CJ78" s="113" t="str">
        <f t="shared" si="56"/>
        <v>0</v>
      </c>
      <c r="CK78" s="113" t="s">
        <v>35</v>
      </c>
      <c r="CL78" s="113" t="s">
        <v>35</v>
      </c>
      <c r="CM78" s="113" t="str">
        <f t="shared" si="57"/>
        <v>0</v>
      </c>
      <c r="CN78" s="113" t="s">
        <v>35</v>
      </c>
      <c r="CO78" s="113" t="s">
        <v>35</v>
      </c>
      <c r="CP78" s="113" t="str">
        <f t="shared" si="58"/>
        <v>0</v>
      </c>
      <c r="CQ78" s="113">
        <v>7</v>
      </c>
      <c r="CR78" s="113">
        <v>33</v>
      </c>
      <c r="CS78" s="113">
        <f t="shared" si="59"/>
        <v>40</v>
      </c>
    </row>
    <row r="79" spans="1:97" s="17" customFormat="1" ht="12.75" customHeight="1">
      <c r="A79" s="35">
        <v>22</v>
      </c>
      <c r="B79" s="28" t="s">
        <v>204</v>
      </c>
      <c r="C79" s="30">
        <v>5589</v>
      </c>
      <c r="D79" s="26" t="s">
        <v>100</v>
      </c>
      <c r="E79" s="27">
        <v>11780</v>
      </c>
      <c r="F79" s="27">
        <v>1</v>
      </c>
      <c r="G79" s="6" t="s">
        <v>65</v>
      </c>
      <c r="H79" s="113">
        <v>4</v>
      </c>
      <c r="I79" s="113">
        <v>36</v>
      </c>
      <c r="J79" s="113">
        <f t="shared" si="30"/>
        <v>40</v>
      </c>
      <c r="K79" s="113">
        <v>4</v>
      </c>
      <c r="L79" s="113">
        <v>6</v>
      </c>
      <c r="M79" s="113">
        <f t="shared" si="31"/>
        <v>10</v>
      </c>
      <c r="N79" s="113">
        <v>12</v>
      </c>
      <c r="O79" s="113">
        <v>27</v>
      </c>
      <c r="P79" s="113">
        <f t="shared" si="32"/>
        <v>39</v>
      </c>
      <c r="Q79" s="113" t="s">
        <v>35</v>
      </c>
      <c r="R79" s="113" t="s">
        <v>35</v>
      </c>
      <c r="S79" s="113" t="str">
        <f t="shared" si="33"/>
        <v>0</v>
      </c>
      <c r="T79" s="113" t="s">
        <v>35</v>
      </c>
      <c r="U79" s="113" t="s">
        <v>35</v>
      </c>
      <c r="V79" s="113" t="str">
        <f t="shared" si="34"/>
        <v>0</v>
      </c>
      <c r="W79" s="113">
        <v>4</v>
      </c>
      <c r="X79" s="113">
        <v>7</v>
      </c>
      <c r="Y79" s="113">
        <f t="shared" si="35"/>
        <v>11</v>
      </c>
      <c r="Z79" s="113" t="s">
        <v>35</v>
      </c>
      <c r="AA79" s="113" t="s">
        <v>35</v>
      </c>
      <c r="AB79" s="113" t="str">
        <f t="shared" si="36"/>
        <v>0</v>
      </c>
      <c r="AC79" s="113" t="s">
        <v>35</v>
      </c>
      <c r="AD79" s="113" t="s">
        <v>35</v>
      </c>
      <c r="AE79" s="113" t="str">
        <f t="shared" si="37"/>
        <v>0</v>
      </c>
      <c r="AF79" s="113" t="s">
        <v>35</v>
      </c>
      <c r="AG79" s="113" t="s">
        <v>35</v>
      </c>
      <c r="AH79" s="113" t="str">
        <f t="shared" si="38"/>
        <v>0</v>
      </c>
      <c r="AI79" s="113" t="s">
        <v>35</v>
      </c>
      <c r="AJ79" s="113" t="s">
        <v>35</v>
      </c>
      <c r="AK79" s="113" t="str">
        <f t="shared" si="39"/>
        <v>0</v>
      </c>
      <c r="AL79" s="113" t="s">
        <v>35</v>
      </c>
      <c r="AM79" s="113" t="s">
        <v>35</v>
      </c>
      <c r="AN79" s="113" t="str">
        <f t="shared" si="40"/>
        <v>0</v>
      </c>
      <c r="AO79" s="113" t="s">
        <v>35</v>
      </c>
      <c r="AP79" s="113" t="s">
        <v>35</v>
      </c>
      <c r="AQ79" s="113" t="str">
        <f t="shared" si="41"/>
        <v>0</v>
      </c>
      <c r="AR79" s="113" t="s">
        <v>35</v>
      </c>
      <c r="AS79" s="113" t="s">
        <v>35</v>
      </c>
      <c r="AT79" s="113" t="str">
        <f t="shared" si="42"/>
        <v>0</v>
      </c>
      <c r="AU79" s="113" t="s">
        <v>35</v>
      </c>
      <c r="AV79" s="113" t="s">
        <v>35</v>
      </c>
      <c r="AW79" s="113" t="str">
        <f t="shared" si="43"/>
        <v>0</v>
      </c>
      <c r="AX79" s="113" t="s">
        <v>35</v>
      </c>
      <c r="AY79" s="113" t="s">
        <v>35</v>
      </c>
      <c r="AZ79" s="113" t="str">
        <f t="shared" si="44"/>
        <v>0</v>
      </c>
      <c r="BA79" s="113" t="s">
        <v>35</v>
      </c>
      <c r="BB79" s="113" t="s">
        <v>35</v>
      </c>
      <c r="BC79" s="113" t="str">
        <f t="shared" si="45"/>
        <v>0</v>
      </c>
      <c r="BD79" s="113" t="s">
        <v>35</v>
      </c>
      <c r="BE79" s="113" t="s">
        <v>35</v>
      </c>
      <c r="BF79" s="113" t="str">
        <f t="shared" si="46"/>
        <v>0</v>
      </c>
      <c r="BG79" s="113" t="s">
        <v>35</v>
      </c>
      <c r="BH79" s="113" t="s">
        <v>35</v>
      </c>
      <c r="BI79" s="113" t="str">
        <f t="shared" si="47"/>
        <v>0</v>
      </c>
      <c r="BJ79" s="113" t="s">
        <v>35</v>
      </c>
      <c r="BK79" s="113" t="s">
        <v>35</v>
      </c>
      <c r="BL79" s="113" t="str">
        <f t="shared" si="48"/>
        <v>0</v>
      </c>
      <c r="BM79" s="113" t="s">
        <v>35</v>
      </c>
      <c r="BN79" s="113" t="s">
        <v>35</v>
      </c>
      <c r="BO79" s="113" t="str">
        <f t="shared" si="49"/>
        <v>0</v>
      </c>
      <c r="BP79" s="113" t="s">
        <v>35</v>
      </c>
      <c r="BQ79" s="113" t="s">
        <v>35</v>
      </c>
      <c r="BR79" s="113" t="str">
        <f t="shared" si="50"/>
        <v>0</v>
      </c>
      <c r="BS79" s="113" t="s">
        <v>35</v>
      </c>
      <c r="BT79" s="113" t="s">
        <v>35</v>
      </c>
      <c r="BU79" s="113" t="str">
        <f t="shared" si="51"/>
        <v>0</v>
      </c>
      <c r="BV79" s="113" t="s">
        <v>35</v>
      </c>
      <c r="BW79" s="113" t="s">
        <v>35</v>
      </c>
      <c r="BX79" s="113" t="str">
        <f t="shared" si="52"/>
        <v>0</v>
      </c>
      <c r="BY79" s="113" t="s">
        <v>35</v>
      </c>
      <c r="BZ79" s="113" t="s">
        <v>35</v>
      </c>
      <c r="CA79" s="113" t="str">
        <f t="shared" si="53"/>
        <v>0</v>
      </c>
      <c r="CB79" s="113" t="s">
        <v>35</v>
      </c>
      <c r="CC79" s="113" t="s">
        <v>35</v>
      </c>
      <c r="CD79" s="113" t="str">
        <f t="shared" si="54"/>
        <v>0</v>
      </c>
      <c r="CE79" s="113" t="s">
        <v>35</v>
      </c>
      <c r="CF79" s="113" t="s">
        <v>35</v>
      </c>
      <c r="CG79" s="113" t="str">
        <f t="shared" si="55"/>
        <v>0</v>
      </c>
      <c r="CH79" s="113" t="s">
        <v>35</v>
      </c>
      <c r="CI79" s="113" t="s">
        <v>35</v>
      </c>
      <c r="CJ79" s="113" t="str">
        <f t="shared" si="56"/>
        <v>0</v>
      </c>
      <c r="CK79" s="113" t="s">
        <v>35</v>
      </c>
      <c r="CL79" s="113" t="s">
        <v>35</v>
      </c>
      <c r="CM79" s="113" t="str">
        <f t="shared" si="57"/>
        <v>0</v>
      </c>
      <c r="CN79" s="113" t="s">
        <v>35</v>
      </c>
      <c r="CO79" s="113" t="s">
        <v>35</v>
      </c>
      <c r="CP79" s="113" t="str">
        <f t="shared" si="58"/>
        <v>0</v>
      </c>
      <c r="CQ79" s="113">
        <v>24</v>
      </c>
      <c r="CR79" s="113">
        <v>76</v>
      </c>
      <c r="CS79" s="113">
        <f t="shared" si="59"/>
        <v>100</v>
      </c>
    </row>
    <row r="80" spans="1:97" s="17" customFormat="1" ht="12.75" customHeight="1">
      <c r="A80" s="35">
        <v>22</v>
      </c>
      <c r="B80" s="28" t="s">
        <v>204</v>
      </c>
      <c r="C80" s="30">
        <v>5590</v>
      </c>
      <c r="D80" s="26" t="s">
        <v>101</v>
      </c>
      <c r="E80" s="27">
        <v>14930</v>
      </c>
      <c r="F80" s="27">
        <v>1</v>
      </c>
      <c r="G80" s="6" t="s">
        <v>65</v>
      </c>
      <c r="H80" s="113">
        <v>3</v>
      </c>
      <c r="I80" s="113">
        <v>15</v>
      </c>
      <c r="J80" s="113">
        <f t="shared" si="30"/>
        <v>18</v>
      </c>
      <c r="K80" s="113" t="s">
        <v>35</v>
      </c>
      <c r="L80" s="113">
        <v>7</v>
      </c>
      <c r="M80" s="113">
        <f t="shared" si="31"/>
        <v>7</v>
      </c>
      <c r="N80" s="113">
        <v>4</v>
      </c>
      <c r="O80" s="113">
        <v>16</v>
      </c>
      <c r="P80" s="113">
        <f t="shared" si="32"/>
        <v>20</v>
      </c>
      <c r="Q80" s="113" t="s">
        <v>35</v>
      </c>
      <c r="R80" s="113" t="s">
        <v>35</v>
      </c>
      <c r="S80" s="113" t="str">
        <f t="shared" si="33"/>
        <v>0</v>
      </c>
      <c r="T80" s="113" t="s">
        <v>35</v>
      </c>
      <c r="U80" s="113" t="s">
        <v>35</v>
      </c>
      <c r="V80" s="113" t="str">
        <f t="shared" si="34"/>
        <v>0</v>
      </c>
      <c r="W80" s="113">
        <v>5</v>
      </c>
      <c r="X80" s="113">
        <v>25</v>
      </c>
      <c r="Y80" s="113">
        <f t="shared" si="35"/>
        <v>30</v>
      </c>
      <c r="Z80" s="113" t="s">
        <v>35</v>
      </c>
      <c r="AA80" s="113" t="s">
        <v>35</v>
      </c>
      <c r="AB80" s="113" t="str">
        <f t="shared" si="36"/>
        <v>0</v>
      </c>
      <c r="AC80" s="113" t="s">
        <v>35</v>
      </c>
      <c r="AD80" s="113" t="s">
        <v>35</v>
      </c>
      <c r="AE80" s="113" t="str">
        <f t="shared" si="37"/>
        <v>0</v>
      </c>
      <c r="AF80" s="113" t="s">
        <v>35</v>
      </c>
      <c r="AG80" s="113" t="s">
        <v>35</v>
      </c>
      <c r="AH80" s="113" t="str">
        <f t="shared" si="38"/>
        <v>0</v>
      </c>
      <c r="AI80" s="113" t="s">
        <v>35</v>
      </c>
      <c r="AJ80" s="113" t="s">
        <v>35</v>
      </c>
      <c r="AK80" s="113" t="str">
        <f t="shared" si="39"/>
        <v>0</v>
      </c>
      <c r="AL80" s="113" t="s">
        <v>35</v>
      </c>
      <c r="AM80" s="113" t="s">
        <v>35</v>
      </c>
      <c r="AN80" s="113" t="str">
        <f t="shared" si="40"/>
        <v>0</v>
      </c>
      <c r="AO80" s="113" t="s">
        <v>35</v>
      </c>
      <c r="AP80" s="113" t="s">
        <v>35</v>
      </c>
      <c r="AQ80" s="113" t="str">
        <f t="shared" si="41"/>
        <v>0</v>
      </c>
      <c r="AR80" s="113" t="s">
        <v>35</v>
      </c>
      <c r="AS80" s="113" t="s">
        <v>35</v>
      </c>
      <c r="AT80" s="113" t="str">
        <f t="shared" si="42"/>
        <v>0</v>
      </c>
      <c r="AU80" s="113" t="s">
        <v>35</v>
      </c>
      <c r="AV80" s="113" t="s">
        <v>35</v>
      </c>
      <c r="AW80" s="113" t="str">
        <f t="shared" si="43"/>
        <v>0</v>
      </c>
      <c r="AX80" s="113" t="s">
        <v>35</v>
      </c>
      <c r="AY80" s="113" t="s">
        <v>35</v>
      </c>
      <c r="AZ80" s="113" t="str">
        <f t="shared" si="44"/>
        <v>0</v>
      </c>
      <c r="BA80" s="113" t="s">
        <v>35</v>
      </c>
      <c r="BB80" s="113" t="s">
        <v>35</v>
      </c>
      <c r="BC80" s="113" t="str">
        <f t="shared" si="45"/>
        <v>0</v>
      </c>
      <c r="BD80" s="113" t="s">
        <v>35</v>
      </c>
      <c r="BE80" s="113" t="s">
        <v>35</v>
      </c>
      <c r="BF80" s="113" t="str">
        <f t="shared" si="46"/>
        <v>0</v>
      </c>
      <c r="BG80" s="113" t="s">
        <v>35</v>
      </c>
      <c r="BH80" s="113" t="s">
        <v>35</v>
      </c>
      <c r="BI80" s="113" t="str">
        <f t="shared" si="47"/>
        <v>0</v>
      </c>
      <c r="BJ80" s="113" t="s">
        <v>35</v>
      </c>
      <c r="BK80" s="113" t="s">
        <v>35</v>
      </c>
      <c r="BL80" s="113" t="str">
        <f t="shared" si="48"/>
        <v>0</v>
      </c>
      <c r="BM80" s="113" t="s">
        <v>35</v>
      </c>
      <c r="BN80" s="113" t="s">
        <v>35</v>
      </c>
      <c r="BO80" s="113" t="str">
        <f t="shared" si="49"/>
        <v>0</v>
      </c>
      <c r="BP80" s="113" t="s">
        <v>35</v>
      </c>
      <c r="BQ80" s="113" t="s">
        <v>35</v>
      </c>
      <c r="BR80" s="113" t="str">
        <f t="shared" si="50"/>
        <v>0</v>
      </c>
      <c r="BS80" s="113" t="s">
        <v>35</v>
      </c>
      <c r="BT80" s="113" t="s">
        <v>35</v>
      </c>
      <c r="BU80" s="113" t="str">
        <f t="shared" si="51"/>
        <v>0</v>
      </c>
      <c r="BV80" s="113" t="s">
        <v>35</v>
      </c>
      <c r="BW80" s="113" t="s">
        <v>35</v>
      </c>
      <c r="BX80" s="113" t="str">
        <f t="shared" si="52"/>
        <v>0</v>
      </c>
      <c r="BY80" s="113" t="s">
        <v>35</v>
      </c>
      <c r="BZ80" s="113" t="s">
        <v>35</v>
      </c>
      <c r="CA80" s="113" t="str">
        <f t="shared" si="53"/>
        <v>0</v>
      </c>
      <c r="CB80" s="113" t="s">
        <v>35</v>
      </c>
      <c r="CC80" s="113" t="s">
        <v>35</v>
      </c>
      <c r="CD80" s="113" t="str">
        <f t="shared" si="54"/>
        <v>0</v>
      </c>
      <c r="CE80" s="113" t="s">
        <v>35</v>
      </c>
      <c r="CF80" s="113" t="s">
        <v>35</v>
      </c>
      <c r="CG80" s="113" t="str">
        <f t="shared" si="55"/>
        <v>0</v>
      </c>
      <c r="CH80" s="113" t="s">
        <v>35</v>
      </c>
      <c r="CI80" s="113" t="s">
        <v>35</v>
      </c>
      <c r="CJ80" s="113" t="str">
        <f t="shared" si="56"/>
        <v>0</v>
      </c>
      <c r="CK80" s="113" t="s">
        <v>35</v>
      </c>
      <c r="CL80" s="113" t="s">
        <v>35</v>
      </c>
      <c r="CM80" s="113" t="str">
        <f t="shared" si="57"/>
        <v>0</v>
      </c>
      <c r="CN80" s="113">
        <v>7</v>
      </c>
      <c r="CO80" s="113">
        <v>18</v>
      </c>
      <c r="CP80" s="113">
        <f t="shared" si="58"/>
        <v>25</v>
      </c>
      <c r="CQ80" s="113">
        <v>19</v>
      </c>
      <c r="CR80" s="113">
        <v>81</v>
      </c>
      <c r="CS80" s="113">
        <f t="shared" si="59"/>
        <v>100</v>
      </c>
    </row>
    <row r="81" spans="1:97" s="17" customFormat="1" ht="12.75" customHeight="1">
      <c r="A81" s="35">
        <v>22</v>
      </c>
      <c r="B81" s="28" t="s">
        <v>204</v>
      </c>
      <c r="C81" s="30">
        <v>5591</v>
      </c>
      <c r="D81" s="26" t="s">
        <v>102</v>
      </c>
      <c r="E81" s="27">
        <v>16820</v>
      </c>
      <c r="F81" s="27">
        <v>1</v>
      </c>
      <c r="G81" s="6" t="s">
        <v>65</v>
      </c>
      <c r="H81" s="113">
        <v>5</v>
      </c>
      <c r="I81" s="113">
        <v>35</v>
      </c>
      <c r="J81" s="113">
        <f t="shared" si="30"/>
        <v>40</v>
      </c>
      <c r="K81" s="113">
        <v>3</v>
      </c>
      <c r="L81" s="113">
        <v>2</v>
      </c>
      <c r="M81" s="113">
        <f t="shared" si="31"/>
        <v>5</v>
      </c>
      <c r="N81" s="113">
        <v>9</v>
      </c>
      <c r="O81" s="113">
        <v>31</v>
      </c>
      <c r="P81" s="113">
        <f t="shared" si="32"/>
        <v>40</v>
      </c>
      <c r="Q81" s="113" t="s">
        <v>35</v>
      </c>
      <c r="R81" s="113" t="s">
        <v>35</v>
      </c>
      <c r="S81" s="113" t="str">
        <f t="shared" si="33"/>
        <v>0</v>
      </c>
      <c r="T81" s="113" t="s">
        <v>35</v>
      </c>
      <c r="U81" s="113" t="s">
        <v>35</v>
      </c>
      <c r="V81" s="113" t="str">
        <f t="shared" si="34"/>
        <v>0</v>
      </c>
      <c r="W81" s="113">
        <v>2</v>
      </c>
      <c r="X81" s="113">
        <v>6</v>
      </c>
      <c r="Y81" s="113">
        <f t="shared" si="35"/>
        <v>8</v>
      </c>
      <c r="Z81" s="113" t="s">
        <v>35</v>
      </c>
      <c r="AA81" s="113" t="s">
        <v>35</v>
      </c>
      <c r="AB81" s="113" t="str">
        <f t="shared" si="36"/>
        <v>0</v>
      </c>
      <c r="AC81" s="113" t="s">
        <v>35</v>
      </c>
      <c r="AD81" s="113" t="s">
        <v>35</v>
      </c>
      <c r="AE81" s="113" t="str">
        <f t="shared" si="37"/>
        <v>0</v>
      </c>
      <c r="AF81" s="113" t="s">
        <v>35</v>
      </c>
      <c r="AG81" s="113" t="s">
        <v>35</v>
      </c>
      <c r="AH81" s="113" t="str">
        <f t="shared" si="38"/>
        <v>0</v>
      </c>
      <c r="AI81" s="113" t="s">
        <v>35</v>
      </c>
      <c r="AJ81" s="113" t="s">
        <v>35</v>
      </c>
      <c r="AK81" s="113" t="str">
        <f t="shared" si="39"/>
        <v>0</v>
      </c>
      <c r="AL81" s="113" t="s">
        <v>35</v>
      </c>
      <c r="AM81" s="113" t="s">
        <v>35</v>
      </c>
      <c r="AN81" s="113" t="str">
        <f t="shared" si="40"/>
        <v>0</v>
      </c>
      <c r="AO81" s="113" t="s">
        <v>35</v>
      </c>
      <c r="AP81" s="113" t="s">
        <v>35</v>
      </c>
      <c r="AQ81" s="113" t="str">
        <f t="shared" si="41"/>
        <v>0</v>
      </c>
      <c r="AR81" s="113">
        <v>3</v>
      </c>
      <c r="AS81" s="113">
        <v>4</v>
      </c>
      <c r="AT81" s="113">
        <f t="shared" si="42"/>
        <v>7</v>
      </c>
      <c r="AU81" s="113" t="s">
        <v>35</v>
      </c>
      <c r="AV81" s="113" t="s">
        <v>35</v>
      </c>
      <c r="AW81" s="113" t="str">
        <f t="shared" si="43"/>
        <v>0</v>
      </c>
      <c r="AX81" s="113" t="s">
        <v>35</v>
      </c>
      <c r="AY81" s="113" t="s">
        <v>35</v>
      </c>
      <c r="AZ81" s="113" t="str">
        <f t="shared" si="44"/>
        <v>0</v>
      </c>
      <c r="BA81" s="113" t="s">
        <v>35</v>
      </c>
      <c r="BB81" s="113" t="s">
        <v>35</v>
      </c>
      <c r="BC81" s="113" t="str">
        <f t="shared" si="45"/>
        <v>0</v>
      </c>
      <c r="BD81" s="113" t="s">
        <v>35</v>
      </c>
      <c r="BE81" s="113" t="s">
        <v>35</v>
      </c>
      <c r="BF81" s="113" t="str">
        <f t="shared" si="46"/>
        <v>0</v>
      </c>
      <c r="BG81" s="113" t="s">
        <v>35</v>
      </c>
      <c r="BH81" s="113" t="s">
        <v>35</v>
      </c>
      <c r="BI81" s="113" t="str">
        <f t="shared" si="47"/>
        <v>0</v>
      </c>
      <c r="BJ81" s="113" t="s">
        <v>35</v>
      </c>
      <c r="BK81" s="113" t="s">
        <v>35</v>
      </c>
      <c r="BL81" s="113" t="str">
        <f t="shared" si="48"/>
        <v>0</v>
      </c>
      <c r="BM81" s="113" t="s">
        <v>35</v>
      </c>
      <c r="BN81" s="113" t="s">
        <v>35</v>
      </c>
      <c r="BO81" s="113" t="str">
        <f t="shared" si="49"/>
        <v>0</v>
      </c>
      <c r="BP81" s="113" t="s">
        <v>35</v>
      </c>
      <c r="BQ81" s="113" t="s">
        <v>35</v>
      </c>
      <c r="BR81" s="113" t="str">
        <f t="shared" si="50"/>
        <v>0</v>
      </c>
      <c r="BS81" s="113" t="s">
        <v>35</v>
      </c>
      <c r="BT81" s="113" t="s">
        <v>35</v>
      </c>
      <c r="BU81" s="113" t="str">
        <f t="shared" si="51"/>
        <v>0</v>
      </c>
      <c r="BV81" s="113" t="s">
        <v>35</v>
      </c>
      <c r="BW81" s="113" t="s">
        <v>35</v>
      </c>
      <c r="BX81" s="113" t="str">
        <f t="shared" si="52"/>
        <v>0</v>
      </c>
      <c r="BY81" s="113" t="s">
        <v>35</v>
      </c>
      <c r="BZ81" s="113" t="s">
        <v>35</v>
      </c>
      <c r="CA81" s="113" t="str">
        <f t="shared" si="53"/>
        <v>0</v>
      </c>
      <c r="CB81" s="113" t="s">
        <v>35</v>
      </c>
      <c r="CC81" s="113" t="s">
        <v>35</v>
      </c>
      <c r="CD81" s="113" t="str">
        <f t="shared" si="54"/>
        <v>0</v>
      </c>
      <c r="CE81" s="113" t="s">
        <v>35</v>
      </c>
      <c r="CF81" s="113" t="s">
        <v>35</v>
      </c>
      <c r="CG81" s="113" t="str">
        <f t="shared" si="55"/>
        <v>0</v>
      </c>
      <c r="CH81" s="113" t="s">
        <v>35</v>
      </c>
      <c r="CI81" s="113" t="s">
        <v>35</v>
      </c>
      <c r="CJ81" s="113" t="str">
        <f t="shared" si="56"/>
        <v>0</v>
      </c>
      <c r="CK81" s="113" t="s">
        <v>35</v>
      </c>
      <c r="CL81" s="113" t="s">
        <v>35</v>
      </c>
      <c r="CM81" s="113" t="str">
        <f t="shared" si="57"/>
        <v>0</v>
      </c>
      <c r="CN81" s="113" t="s">
        <v>35</v>
      </c>
      <c r="CO81" s="113" t="s">
        <v>35</v>
      </c>
      <c r="CP81" s="113" t="str">
        <f t="shared" si="58"/>
        <v>0</v>
      </c>
      <c r="CQ81" s="113">
        <v>22</v>
      </c>
      <c r="CR81" s="113">
        <v>78</v>
      </c>
      <c r="CS81" s="113">
        <f t="shared" si="59"/>
        <v>100</v>
      </c>
    </row>
    <row r="82" spans="1:97" s="17" customFormat="1" ht="12.75" customHeight="1">
      <c r="A82" s="35">
        <v>22</v>
      </c>
      <c r="B82" s="28" t="s">
        <v>204</v>
      </c>
      <c r="C82" s="30">
        <v>5642</v>
      </c>
      <c r="D82" s="26" t="s">
        <v>103</v>
      </c>
      <c r="E82" s="27">
        <v>13100</v>
      </c>
      <c r="F82" s="27">
        <v>1</v>
      </c>
      <c r="G82" s="6" t="s">
        <v>65</v>
      </c>
      <c r="H82" s="113">
        <v>3</v>
      </c>
      <c r="I82" s="113">
        <v>29</v>
      </c>
      <c r="J82" s="113">
        <f t="shared" si="30"/>
        <v>32</v>
      </c>
      <c r="K82" s="113" t="s">
        <v>35</v>
      </c>
      <c r="L82" s="113" t="s">
        <v>35</v>
      </c>
      <c r="M82" s="113" t="str">
        <f t="shared" si="31"/>
        <v>0</v>
      </c>
      <c r="N82" s="113">
        <v>7</v>
      </c>
      <c r="O82" s="113">
        <v>19</v>
      </c>
      <c r="P82" s="113">
        <f t="shared" si="32"/>
        <v>26</v>
      </c>
      <c r="Q82" s="113" t="s">
        <v>35</v>
      </c>
      <c r="R82" s="113" t="s">
        <v>35</v>
      </c>
      <c r="S82" s="113" t="str">
        <f t="shared" si="33"/>
        <v>0</v>
      </c>
      <c r="T82" s="113" t="s">
        <v>35</v>
      </c>
      <c r="U82" s="113" t="s">
        <v>35</v>
      </c>
      <c r="V82" s="113" t="str">
        <f t="shared" si="34"/>
        <v>0</v>
      </c>
      <c r="W82" s="113">
        <v>4</v>
      </c>
      <c r="X82" s="113">
        <v>16</v>
      </c>
      <c r="Y82" s="113">
        <f t="shared" si="35"/>
        <v>20</v>
      </c>
      <c r="Z82" s="113" t="s">
        <v>35</v>
      </c>
      <c r="AA82" s="113" t="s">
        <v>35</v>
      </c>
      <c r="AB82" s="113" t="str">
        <f t="shared" si="36"/>
        <v>0</v>
      </c>
      <c r="AC82" s="113" t="s">
        <v>35</v>
      </c>
      <c r="AD82" s="113" t="s">
        <v>35</v>
      </c>
      <c r="AE82" s="113" t="str">
        <f t="shared" si="37"/>
        <v>0</v>
      </c>
      <c r="AF82" s="113" t="s">
        <v>35</v>
      </c>
      <c r="AG82" s="113" t="s">
        <v>35</v>
      </c>
      <c r="AH82" s="113" t="str">
        <f t="shared" si="38"/>
        <v>0</v>
      </c>
      <c r="AI82" s="113" t="s">
        <v>35</v>
      </c>
      <c r="AJ82" s="113" t="s">
        <v>35</v>
      </c>
      <c r="AK82" s="113" t="str">
        <f t="shared" si="39"/>
        <v>0</v>
      </c>
      <c r="AL82" s="113" t="s">
        <v>35</v>
      </c>
      <c r="AM82" s="113" t="s">
        <v>35</v>
      </c>
      <c r="AN82" s="113" t="str">
        <f t="shared" si="40"/>
        <v>0</v>
      </c>
      <c r="AO82" s="113" t="s">
        <v>35</v>
      </c>
      <c r="AP82" s="113" t="s">
        <v>35</v>
      </c>
      <c r="AQ82" s="113" t="str">
        <f t="shared" si="41"/>
        <v>0</v>
      </c>
      <c r="AR82" s="113" t="s">
        <v>35</v>
      </c>
      <c r="AS82" s="113" t="s">
        <v>35</v>
      </c>
      <c r="AT82" s="113" t="str">
        <f t="shared" si="42"/>
        <v>0</v>
      </c>
      <c r="AU82" s="113" t="s">
        <v>35</v>
      </c>
      <c r="AV82" s="113" t="s">
        <v>35</v>
      </c>
      <c r="AW82" s="113" t="str">
        <f t="shared" si="43"/>
        <v>0</v>
      </c>
      <c r="AX82" s="113" t="s">
        <v>35</v>
      </c>
      <c r="AY82" s="113" t="s">
        <v>35</v>
      </c>
      <c r="AZ82" s="113" t="str">
        <f t="shared" si="44"/>
        <v>0</v>
      </c>
      <c r="BA82" s="113" t="s">
        <v>35</v>
      </c>
      <c r="BB82" s="113" t="s">
        <v>35</v>
      </c>
      <c r="BC82" s="113" t="str">
        <f t="shared" si="45"/>
        <v>0</v>
      </c>
      <c r="BD82" s="113" t="s">
        <v>35</v>
      </c>
      <c r="BE82" s="113" t="s">
        <v>35</v>
      </c>
      <c r="BF82" s="113" t="str">
        <f t="shared" si="46"/>
        <v>0</v>
      </c>
      <c r="BG82" s="113" t="s">
        <v>35</v>
      </c>
      <c r="BH82" s="113" t="s">
        <v>35</v>
      </c>
      <c r="BI82" s="113" t="str">
        <f t="shared" si="47"/>
        <v>0</v>
      </c>
      <c r="BJ82" s="113" t="s">
        <v>35</v>
      </c>
      <c r="BK82" s="113" t="s">
        <v>35</v>
      </c>
      <c r="BL82" s="113" t="str">
        <f t="shared" si="48"/>
        <v>0</v>
      </c>
      <c r="BM82" s="113" t="s">
        <v>35</v>
      </c>
      <c r="BN82" s="113" t="s">
        <v>35</v>
      </c>
      <c r="BO82" s="113" t="str">
        <f t="shared" si="49"/>
        <v>0</v>
      </c>
      <c r="BP82" s="113" t="s">
        <v>35</v>
      </c>
      <c r="BQ82" s="113" t="s">
        <v>35</v>
      </c>
      <c r="BR82" s="113" t="str">
        <f t="shared" si="50"/>
        <v>0</v>
      </c>
      <c r="BS82" s="113" t="s">
        <v>35</v>
      </c>
      <c r="BT82" s="113" t="s">
        <v>35</v>
      </c>
      <c r="BU82" s="113" t="str">
        <f t="shared" si="51"/>
        <v>0</v>
      </c>
      <c r="BV82" s="113" t="s">
        <v>35</v>
      </c>
      <c r="BW82" s="113" t="s">
        <v>35</v>
      </c>
      <c r="BX82" s="113" t="str">
        <f t="shared" si="52"/>
        <v>0</v>
      </c>
      <c r="BY82" s="113" t="s">
        <v>35</v>
      </c>
      <c r="BZ82" s="113" t="s">
        <v>35</v>
      </c>
      <c r="CA82" s="113" t="str">
        <f t="shared" si="53"/>
        <v>0</v>
      </c>
      <c r="CB82" s="113" t="s">
        <v>35</v>
      </c>
      <c r="CC82" s="113" t="s">
        <v>35</v>
      </c>
      <c r="CD82" s="113" t="str">
        <f t="shared" si="54"/>
        <v>0</v>
      </c>
      <c r="CE82" s="113" t="s">
        <v>35</v>
      </c>
      <c r="CF82" s="113" t="s">
        <v>35</v>
      </c>
      <c r="CG82" s="113" t="str">
        <f t="shared" si="55"/>
        <v>0</v>
      </c>
      <c r="CH82" s="113" t="s">
        <v>35</v>
      </c>
      <c r="CI82" s="113" t="s">
        <v>35</v>
      </c>
      <c r="CJ82" s="113" t="str">
        <f t="shared" si="56"/>
        <v>0</v>
      </c>
      <c r="CK82" s="113" t="s">
        <v>35</v>
      </c>
      <c r="CL82" s="113" t="s">
        <v>35</v>
      </c>
      <c r="CM82" s="113" t="str">
        <f t="shared" si="57"/>
        <v>0</v>
      </c>
      <c r="CN82" s="113">
        <v>3</v>
      </c>
      <c r="CO82" s="113">
        <v>19</v>
      </c>
      <c r="CP82" s="113">
        <f t="shared" si="58"/>
        <v>22</v>
      </c>
      <c r="CQ82" s="113">
        <v>17</v>
      </c>
      <c r="CR82" s="113">
        <v>83</v>
      </c>
      <c r="CS82" s="113">
        <f t="shared" si="59"/>
        <v>100</v>
      </c>
    </row>
    <row r="83" spans="1:97" s="17" customFormat="1" ht="12.75" customHeight="1">
      <c r="A83" s="35">
        <v>22</v>
      </c>
      <c r="B83" s="28" t="s">
        <v>204</v>
      </c>
      <c r="C83" s="30">
        <v>5724</v>
      </c>
      <c r="D83" s="26" t="s">
        <v>104</v>
      </c>
      <c r="E83" s="27">
        <v>13060</v>
      </c>
      <c r="F83" s="27">
        <v>1</v>
      </c>
      <c r="G83" s="6" t="s">
        <v>65</v>
      </c>
      <c r="H83" s="113">
        <v>2</v>
      </c>
      <c r="I83" s="113">
        <v>17</v>
      </c>
      <c r="J83" s="113">
        <f t="shared" si="30"/>
        <v>19</v>
      </c>
      <c r="K83" s="113" t="s">
        <v>35</v>
      </c>
      <c r="L83" s="113" t="s">
        <v>35</v>
      </c>
      <c r="M83" s="113" t="str">
        <f t="shared" si="31"/>
        <v>0</v>
      </c>
      <c r="N83" s="113">
        <v>7</v>
      </c>
      <c r="O83" s="113">
        <v>13</v>
      </c>
      <c r="P83" s="113">
        <f t="shared" si="32"/>
        <v>20</v>
      </c>
      <c r="Q83" s="113" t="s">
        <v>35</v>
      </c>
      <c r="R83" s="113" t="s">
        <v>35</v>
      </c>
      <c r="S83" s="113" t="str">
        <f t="shared" si="33"/>
        <v>0</v>
      </c>
      <c r="T83" s="113" t="s">
        <v>35</v>
      </c>
      <c r="U83" s="113" t="s">
        <v>35</v>
      </c>
      <c r="V83" s="113" t="str">
        <f t="shared" si="34"/>
        <v>0</v>
      </c>
      <c r="W83" s="113">
        <v>4</v>
      </c>
      <c r="X83" s="113">
        <v>21</v>
      </c>
      <c r="Y83" s="113">
        <f t="shared" si="35"/>
        <v>25</v>
      </c>
      <c r="Z83" s="113">
        <v>2</v>
      </c>
      <c r="AA83" s="113">
        <v>7</v>
      </c>
      <c r="AB83" s="113">
        <f t="shared" si="36"/>
        <v>9</v>
      </c>
      <c r="AC83" s="113" t="s">
        <v>35</v>
      </c>
      <c r="AD83" s="113" t="s">
        <v>35</v>
      </c>
      <c r="AE83" s="113" t="str">
        <f t="shared" si="37"/>
        <v>0</v>
      </c>
      <c r="AF83" s="113" t="s">
        <v>35</v>
      </c>
      <c r="AG83" s="113" t="s">
        <v>35</v>
      </c>
      <c r="AH83" s="113" t="str">
        <f t="shared" si="38"/>
        <v>0</v>
      </c>
      <c r="AI83" s="113" t="s">
        <v>35</v>
      </c>
      <c r="AJ83" s="113" t="s">
        <v>35</v>
      </c>
      <c r="AK83" s="113" t="str">
        <f t="shared" si="39"/>
        <v>0</v>
      </c>
      <c r="AL83" s="113" t="s">
        <v>35</v>
      </c>
      <c r="AM83" s="113" t="s">
        <v>35</v>
      </c>
      <c r="AN83" s="113" t="str">
        <f t="shared" si="40"/>
        <v>0</v>
      </c>
      <c r="AO83" s="113" t="s">
        <v>35</v>
      </c>
      <c r="AP83" s="113" t="s">
        <v>35</v>
      </c>
      <c r="AQ83" s="113" t="str">
        <f t="shared" si="41"/>
        <v>0</v>
      </c>
      <c r="AR83" s="113">
        <v>8</v>
      </c>
      <c r="AS83" s="113">
        <v>19</v>
      </c>
      <c r="AT83" s="113">
        <f t="shared" si="42"/>
        <v>27</v>
      </c>
      <c r="AU83" s="113" t="s">
        <v>35</v>
      </c>
      <c r="AV83" s="113" t="s">
        <v>35</v>
      </c>
      <c r="AW83" s="113" t="str">
        <f t="shared" si="43"/>
        <v>0</v>
      </c>
      <c r="AX83" s="113" t="s">
        <v>35</v>
      </c>
      <c r="AY83" s="113" t="s">
        <v>35</v>
      </c>
      <c r="AZ83" s="113" t="str">
        <f t="shared" si="44"/>
        <v>0</v>
      </c>
      <c r="BA83" s="113" t="s">
        <v>35</v>
      </c>
      <c r="BB83" s="113" t="s">
        <v>35</v>
      </c>
      <c r="BC83" s="113" t="str">
        <f t="shared" si="45"/>
        <v>0</v>
      </c>
      <c r="BD83" s="113" t="s">
        <v>35</v>
      </c>
      <c r="BE83" s="113" t="s">
        <v>35</v>
      </c>
      <c r="BF83" s="113" t="str">
        <f t="shared" si="46"/>
        <v>0</v>
      </c>
      <c r="BG83" s="113" t="s">
        <v>35</v>
      </c>
      <c r="BH83" s="113" t="s">
        <v>35</v>
      </c>
      <c r="BI83" s="113" t="str">
        <f t="shared" si="47"/>
        <v>0</v>
      </c>
      <c r="BJ83" s="113" t="s">
        <v>35</v>
      </c>
      <c r="BK83" s="113" t="s">
        <v>35</v>
      </c>
      <c r="BL83" s="113" t="str">
        <f t="shared" si="48"/>
        <v>0</v>
      </c>
      <c r="BM83" s="113" t="s">
        <v>35</v>
      </c>
      <c r="BN83" s="113" t="s">
        <v>35</v>
      </c>
      <c r="BO83" s="113" t="str">
        <f t="shared" si="49"/>
        <v>0</v>
      </c>
      <c r="BP83" s="113" t="s">
        <v>35</v>
      </c>
      <c r="BQ83" s="113" t="s">
        <v>35</v>
      </c>
      <c r="BR83" s="113" t="str">
        <f t="shared" si="50"/>
        <v>0</v>
      </c>
      <c r="BS83" s="113" t="s">
        <v>35</v>
      </c>
      <c r="BT83" s="113" t="s">
        <v>35</v>
      </c>
      <c r="BU83" s="113" t="str">
        <f t="shared" si="51"/>
        <v>0</v>
      </c>
      <c r="BV83" s="113" t="s">
        <v>35</v>
      </c>
      <c r="BW83" s="113" t="s">
        <v>35</v>
      </c>
      <c r="BX83" s="113" t="str">
        <f t="shared" si="52"/>
        <v>0</v>
      </c>
      <c r="BY83" s="113" t="s">
        <v>35</v>
      </c>
      <c r="BZ83" s="113" t="s">
        <v>35</v>
      </c>
      <c r="CA83" s="113" t="str">
        <f t="shared" si="53"/>
        <v>0</v>
      </c>
      <c r="CB83" s="113" t="s">
        <v>35</v>
      </c>
      <c r="CC83" s="113" t="s">
        <v>35</v>
      </c>
      <c r="CD83" s="113" t="str">
        <f t="shared" si="54"/>
        <v>0</v>
      </c>
      <c r="CE83" s="113" t="s">
        <v>35</v>
      </c>
      <c r="CF83" s="113" t="s">
        <v>35</v>
      </c>
      <c r="CG83" s="113" t="str">
        <f t="shared" si="55"/>
        <v>0</v>
      </c>
      <c r="CH83" s="113" t="s">
        <v>35</v>
      </c>
      <c r="CI83" s="113" t="s">
        <v>35</v>
      </c>
      <c r="CJ83" s="113" t="str">
        <f t="shared" si="56"/>
        <v>0</v>
      </c>
      <c r="CK83" s="113" t="s">
        <v>35</v>
      </c>
      <c r="CL83" s="113" t="s">
        <v>35</v>
      </c>
      <c r="CM83" s="113" t="str">
        <f t="shared" si="57"/>
        <v>0</v>
      </c>
      <c r="CN83" s="113" t="s">
        <v>35</v>
      </c>
      <c r="CO83" s="113" t="s">
        <v>35</v>
      </c>
      <c r="CP83" s="113" t="str">
        <f t="shared" si="58"/>
        <v>0</v>
      </c>
      <c r="CQ83" s="113">
        <v>23</v>
      </c>
      <c r="CR83" s="113">
        <v>77</v>
      </c>
      <c r="CS83" s="113">
        <f t="shared" si="59"/>
        <v>100</v>
      </c>
    </row>
    <row r="84" spans="1:97" s="17" customFormat="1" ht="12.75" customHeight="1">
      <c r="A84" s="35">
        <v>22</v>
      </c>
      <c r="B84" s="28" t="s">
        <v>204</v>
      </c>
      <c r="C84" s="30">
        <v>5886</v>
      </c>
      <c r="D84" s="26" t="s">
        <v>105</v>
      </c>
      <c r="E84" s="27">
        <v>19550</v>
      </c>
      <c r="F84" s="27">
        <v>1</v>
      </c>
      <c r="G84" s="6" t="s">
        <v>65</v>
      </c>
      <c r="H84" s="113">
        <v>2</v>
      </c>
      <c r="I84" s="113">
        <v>20</v>
      </c>
      <c r="J84" s="113">
        <f t="shared" si="30"/>
        <v>22</v>
      </c>
      <c r="K84" s="113">
        <v>2</v>
      </c>
      <c r="L84" s="113">
        <v>6</v>
      </c>
      <c r="M84" s="113">
        <f t="shared" si="31"/>
        <v>8</v>
      </c>
      <c r="N84" s="113">
        <v>1</v>
      </c>
      <c r="O84" s="113">
        <v>26</v>
      </c>
      <c r="P84" s="113">
        <f t="shared" si="32"/>
        <v>27</v>
      </c>
      <c r="Q84" s="113" t="s">
        <v>35</v>
      </c>
      <c r="R84" s="113" t="s">
        <v>35</v>
      </c>
      <c r="S84" s="113" t="str">
        <f t="shared" si="33"/>
        <v>0</v>
      </c>
      <c r="T84" s="113" t="s">
        <v>35</v>
      </c>
      <c r="U84" s="113" t="s">
        <v>35</v>
      </c>
      <c r="V84" s="113" t="str">
        <f t="shared" si="34"/>
        <v>0</v>
      </c>
      <c r="W84" s="113">
        <v>3</v>
      </c>
      <c r="X84" s="113">
        <v>24</v>
      </c>
      <c r="Y84" s="113">
        <f t="shared" si="35"/>
        <v>27</v>
      </c>
      <c r="Z84" s="113" t="s">
        <v>35</v>
      </c>
      <c r="AA84" s="113" t="s">
        <v>35</v>
      </c>
      <c r="AB84" s="113" t="str">
        <f t="shared" si="36"/>
        <v>0</v>
      </c>
      <c r="AC84" s="113" t="s">
        <v>35</v>
      </c>
      <c r="AD84" s="113" t="s">
        <v>35</v>
      </c>
      <c r="AE84" s="113" t="str">
        <f t="shared" si="37"/>
        <v>0</v>
      </c>
      <c r="AF84" s="113" t="s">
        <v>35</v>
      </c>
      <c r="AG84" s="113" t="s">
        <v>35</v>
      </c>
      <c r="AH84" s="113" t="str">
        <f t="shared" si="38"/>
        <v>0</v>
      </c>
      <c r="AI84" s="113" t="s">
        <v>35</v>
      </c>
      <c r="AJ84" s="113" t="s">
        <v>35</v>
      </c>
      <c r="AK84" s="113" t="str">
        <f t="shared" si="39"/>
        <v>0</v>
      </c>
      <c r="AL84" s="113" t="s">
        <v>35</v>
      </c>
      <c r="AM84" s="113" t="s">
        <v>35</v>
      </c>
      <c r="AN84" s="113" t="str">
        <f t="shared" si="40"/>
        <v>0</v>
      </c>
      <c r="AO84" s="113" t="s">
        <v>35</v>
      </c>
      <c r="AP84" s="113" t="s">
        <v>35</v>
      </c>
      <c r="AQ84" s="113" t="str">
        <f t="shared" si="41"/>
        <v>0</v>
      </c>
      <c r="AR84" s="113">
        <v>1</v>
      </c>
      <c r="AS84" s="113">
        <v>5</v>
      </c>
      <c r="AT84" s="113">
        <f t="shared" si="42"/>
        <v>6</v>
      </c>
      <c r="AU84" s="113" t="s">
        <v>35</v>
      </c>
      <c r="AV84" s="113" t="s">
        <v>35</v>
      </c>
      <c r="AW84" s="113" t="str">
        <f t="shared" si="43"/>
        <v>0</v>
      </c>
      <c r="AX84" s="113" t="s">
        <v>35</v>
      </c>
      <c r="AY84" s="113" t="s">
        <v>35</v>
      </c>
      <c r="AZ84" s="113" t="str">
        <f t="shared" si="44"/>
        <v>0</v>
      </c>
      <c r="BA84" s="113">
        <v>1</v>
      </c>
      <c r="BB84" s="113">
        <v>9</v>
      </c>
      <c r="BC84" s="113">
        <f t="shared" si="45"/>
        <v>10</v>
      </c>
      <c r="BD84" s="113" t="s">
        <v>35</v>
      </c>
      <c r="BE84" s="113" t="s">
        <v>35</v>
      </c>
      <c r="BF84" s="113" t="str">
        <f t="shared" si="46"/>
        <v>0</v>
      </c>
      <c r="BG84" s="113" t="s">
        <v>35</v>
      </c>
      <c r="BH84" s="113" t="s">
        <v>35</v>
      </c>
      <c r="BI84" s="113" t="str">
        <f t="shared" si="47"/>
        <v>0</v>
      </c>
      <c r="BJ84" s="113" t="s">
        <v>35</v>
      </c>
      <c r="BK84" s="113" t="s">
        <v>35</v>
      </c>
      <c r="BL84" s="113" t="str">
        <f t="shared" si="48"/>
        <v>0</v>
      </c>
      <c r="BM84" s="113" t="s">
        <v>35</v>
      </c>
      <c r="BN84" s="113" t="s">
        <v>35</v>
      </c>
      <c r="BO84" s="113" t="str">
        <f t="shared" si="49"/>
        <v>0</v>
      </c>
      <c r="BP84" s="113" t="s">
        <v>35</v>
      </c>
      <c r="BQ84" s="113" t="s">
        <v>35</v>
      </c>
      <c r="BR84" s="113" t="str">
        <f t="shared" si="50"/>
        <v>0</v>
      </c>
      <c r="BS84" s="113" t="s">
        <v>35</v>
      </c>
      <c r="BT84" s="113" t="s">
        <v>35</v>
      </c>
      <c r="BU84" s="113" t="str">
        <f t="shared" si="51"/>
        <v>0</v>
      </c>
      <c r="BV84" s="113" t="s">
        <v>35</v>
      </c>
      <c r="BW84" s="113" t="s">
        <v>35</v>
      </c>
      <c r="BX84" s="113" t="str">
        <f t="shared" si="52"/>
        <v>0</v>
      </c>
      <c r="BY84" s="113" t="s">
        <v>35</v>
      </c>
      <c r="BZ84" s="113" t="s">
        <v>35</v>
      </c>
      <c r="CA84" s="113" t="str">
        <f t="shared" si="53"/>
        <v>0</v>
      </c>
      <c r="CB84" s="113" t="s">
        <v>35</v>
      </c>
      <c r="CC84" s="113" t="s">
        <v>35</v>
      </c>
      <c r="CD84" s="113" t="str">
        <f t="shared" si="54"/>
        <v>0</v>
      </c>
      <c r="CE84" s="113" t="s">
        <v>35</v>
      </c>
      <c r="CF84" s="113" t="s">
        <v>35</v>
      </c>
      <c r="CG84" s="113" t="str">
        <f t="shared" si="55"/>
        <v>0</v>
      </c>
      <c r="CH84" s="113" t="s">
        <v>35</v>
      </c>
      <c r="CI84" s="113" t="s">
        <v>35</v>
      </c>
      <c r="CJ84" s="113" t="str">
        <f t="shared" si="56"/>
        <v>0</v>
      </c>
      <c r="CK84" s="113" t="s">
        <v>35</v>
      </c>
      <c r="CL84" s="113" t="s">
        <v>35</v>
      </c>
      <c r="CM84" s="113" t="str">
        <f t="shared" si="57"/>
        <v>0</v>
      </c>
      <c r="CN84" s="113" t="s">
        <v>35</v>
      </c>
      <c r="CO84" s="113" t="s">
        <v>35</v>
      </c>
      <c r="CP84" s="113" t="str">
        <f t="shared" si="58"/>
        <v>0</v>
      </c>
      <c r="CQ84" s="113">
        <v>10</v>
      </c>
      <c r="CR84" s="113">
        <v>90</v>
      </c>
      <c r="CS84" s="113">
        <f t="shared" si="59"/>
        <v>100</v>
      </c>
    </row>
    <row r="85" spans="1:97" s="17" customFormat="1" ht="12.75" customHeight="1">
      <c r="A85" s="35">
        <v>22</v>
      </c>
      <c r="B85" s="28" t="s">
        <v>204</v>
      </c>
      <c r="C85" s="30">
        <v>5890</v>
      </c>
      <c r="D85" s="26" t="s">
        <v>106</v>
      </c>
      <c r="E85" s="27">
        <v>15690</v>
      </c>
      <c r="F85" s="27">
        <v>1</v>
      </c>
      <c r="G85" s="6" t="s">
        <v>65</v>
      </c>
      <c r="H85" s="113">
        <v>3</v>
      </c>
      <c r="I85" s="113">
        <v>22</v>
      </c>
      <c r="J85" s="113">
        <f t="shared" si="30"/>
        <v>25</v>
      </c>
      <c r="K85" s="113">
        <v>3</v>
      </c>
      <c r="L85" s="113">
        <v>6</v>
      </c>
      <c r="M85" s="113">
        <f t="shared" si="31"/>
        <v>9</v>
      </c>
      <c r="N85" s="113">
        <v>8</v>
      </c>
      <c r="O85" s="113">
        <v>32</v>
      </c>
      <c r="P85" s="113">
        <f t="shared" si="32"/>
        <v>40</v>
      </c>
      <c r="Q85" s="113" t="s">
        <v>35</v>
      </c>
      <c r="R85" s="113" t="s">
        <v>35</v>
      </c>
      <c r="S85" s="113" t="str">
        <f t="shared" si="33"/>
        <v>0</v>
      </c>
      <c r="T85" s="113" t="s">
        <v>35</v>
      </c>
      <c r="U85" s="113" t="s">
        <v>35</v>
      </c>
      <c r="V85" s="113" t="str">
        <f t="shared" si="34"/>
        <v>0</v>
      </c>
      <c r="W85" s="113">
        <v>4</v>
      </c>
      <c r="X85" s="113">
        <v>22</v>
      </c>
      <c r="Y85" s="113">
        <f t="shared" si="35"/>
        <v>26</v>
      </c>
      <c r="Z85" s="113" t="s">
        <v>35</v>
      </c>
      <c r="AA85" s="113" t="s">
        <v>35</v>
      </c>
      <c r="AB85" s="113" t="str">
        <f t="shared" si="36"/>
        <v>0</v>
      </c>
      <c r="AC85" s="113" t="s">
        <v>35</v>
      </c>
      <c r="AD85" s="113" t="s">
        <v>35</v>
      </c>
      <c r="AE85" s="113" t="str">
        <f t="shared" si="37"/>
        <v>0</v>
      </c>
      <c r="AF85" s="113" t="s">
        <v>35</v>
      </c>
      <c r="AG85" s="113" t="s">
        <v>35</v>
      </c>
      <c r="AH85" s="113" t="str">
        <f t="shared" si="38"/>
        <v>0</v>
      </c>
      <c r="AI85" s="113" t="s">
        <v>35</v>
      </c>
      <c r="AJ85" s="113" t="s">
        <v>35</v>
      </c>
      <c r="AK85" s="113" t="str">
        <f t="shared" si="39"/>
        <v>0</v>
      </c>
      <c r="AL85" s="113" t="s">
        <v>35</v>
      </c>
      <c r="AM85" s="113" t="s">
        <v>35</v>
      </c>
      <c r="AN85" s="113" t="str">
        <f t="shared" si="40"/>
        <v>0</v>
      </c>
      <c r="AO85" s="113" t="s">
        <v>35</v>
      </c>
      <c r="AP85" s="113" t="s">
        <v>35</v>
      </c>
      <c r="AQ85" s="113" t="str">
        <f t="shared" si="41"/>
        <v>0</v>
      </c>
      <c r="AR85" s="113" t="s">
        <v>35</v>
      </c>
      <c r="AS85" s="113" t="s">
        <v>35</v>
      </c>
      <c r="AT85" s="113" t="str">
        <f t="shared" si="42"/>
        <v>0</v>
      </c>
      <c r="AU85" s="113" t="s">
        <v>35</v>
      </c>
      <c r="AV85" s="113" t="s">
        <v>35</v>
      </c>
      <c r="AW85" s="113" t="str">
        <f t="shared" si="43"/>
        <v>0</v>
      </c>
      <c r="AX85" s="113" t="s">
        <v>35</v>
      </c>
      <c r="AY85" s="113" t="s">
        <v>35</v>
      </c>
      <c r="AZ85" s="113" t="str">
        <f t="shared" si="44"/>
        <v>0</v>
      </c>
      <c r="BA85" s="113" t="s">
        <v>35</v>
      </c>
      <c r="BB85" s="113" t="s">
        <v>35</v>
      </c>
      <c r="BC85" s="113" t="str">
        <f t="shared" si="45"/>
        <v>0</v>
      </c>
      <c r="BD85" s="113" t="s">
        <v>35</v>
      </c>
      <c r="BE85" s="113" t="s">
        <v>35</v>
      </c>
      <c r="BF85" s="113" t="str">
        <f t="shared" si="46"/>
        <v>0</v>
      </c>
      <c r="BG85" s="113" t="s">
        <v>35</v>
      </c>
      <c r="BH85" s="113" t="s">
        <v>35</v>
      </c>
      <c r="BI85" s="113" t="str">
        <f t="shared" si="47"/>
        <v>0</v>
      </c>
      <c r="BJ85" s="113" t="s">
        <v>35</v>
      </c>
      <c r="BK85" s="113" t="s">
        <v>35</v>
      </c>
      <c r="BL85" s="113" t="str">
        <f t="shared" si="48"/>
        <v>0</v>
      </c>
      <c r="BM85" s="113" t="s">
        <v>35</v>
      </c>
      <c r="BN85" s="113" t="s">
        <v>35</v>
      </c>
      <c r="BO85" s="113" t="str">
        <f t="shared" si="49"/>
        <v>0</v>
      </c>
      <c r="BP85" s="113" t="s">
        <v>35</v>
      </c>
      <c r="BQ85" s="113" t="s">
        <v>35</v>
      </c>
      <c r="BR85" s="113" t="str">
        <f t="shared" si="50"/>
        <v>0</v>
      </c>
      <c r="BS85" s="113" t="s">
        <v>35</v>
      </c>
      <c r="BT85" s="113" t="s">
        <v>35</v>
      </c>
      <c r="BU85" s="113" t="str">
        <f t="shared" si="51"/>
        <v>0</v>
      </c>
      <c r="BV85" s="113" t="s">
        <v>35</v>
      </c>
      <c r="BW85" s="113" t="s">
        <v>35</v>
      </c>
      <c r="BX85" s="113" t="str">
        <f t="shared" si="52"/>
        <v>0</v>
      </c>
      <c r="BY85" s="113" t="s">
        <v>35</v>
      </c>
      <c r="BZ85" s="113" t="s">
        <v>35</v>
      </c>
      <c r="CA85" s="113" t="str">
        <f t="shared" si="53"/>
        <v>0</v>
      </c>
      <c r="CB85" s="113" t="s">
        <v>35</v>
      </c>
      <c r="CC85" s="113" t="s">
        <v>35</v>
      </c>
      <c r="CD85" s="113" t="str">
        <f t="shared" si="54"/>
        <v>0</v>
      </c>
      <c r="CE85" s="113" t="s">
        <v>35</v>
      </c>
      <c r="CF85" s="113" t="s">
        <v>35</v>
      </c>
      <c r="CG85" s="113" t="str">
        <f t="shared" si="55"/>
        <v>0</v>
      </c>
      <c r="CH85" s="113" t="s">
        <v>35</v>
      </c>
      <c r="CI85" s="113" t="s">
        <v>35</v>
      </c>
      <c r="CJ85" s="113" t="str">
        <f t="shared" si="56"/>
        <v>0</v>
      </c>
      <c r="CK85" s="113" t="s">
        <v>35</v>
      </c>
      <c r="CL85" s="113" t="s">
        <v>35</v>
      </c>
      <c r="CM85" s="113" t="str">
        <f t="shared" si="57"/>
        <v>0</v>
      </c>
      <c r="CN85" s="113" t="s">
        <v>35</v>
      </c>
      <c r="CO85" s="113" t="s">
        <v>35</v>
      </c>
      <c r="CP85" s="113" t="str">
        <f t="shared" si="58"/>
        <v>0</v>
      </c>
      <c r="CQ85" s="113">
        <v>18</v>
      </c>
      <c r="CR85" s="113">
        <v>82</v>
      </c>
      <c r="CS85" s="113">
        <f t="shared" si="59"/>
        <v>100</v>
      </c>
    </row>
    <row r="86" spans="1:97" s="17" customFormat="1" ht="12.75" customHeight="1">
      <c r="A86" s="35">
        <v>23</v>
      </c>
      <c r="B86" s="28" t="s">
        <v>214</v>
      </c>
      <c r="C86" s="30">
        <v>6136</v>
      </c>
      <c r="D86" s="26" t="s">
        <v>107</v>
      </c>
      <c r="E86" s="27">
        <v>12000</v>
      </c>
      <c r="F86" s="27">
        <v>1</v>
      </c>
      <c r="G86" s="6" t="s">
        <v>65</v>
      </c>
      <c r="H86" s="113">
        <v>4</v>
      </c>
      <c r="I86" s="113">
        <v>29</v>
      </c>
      <c r="J86" s="113">
        <f t="shared" si="30"/>
        <v>33</v>
      </c>
      <c r="K86" s="113">
        <v>4</v>
      </c>
      <c r="L86" s="113">
        <v>16</v>
      </c>
      <c r="M86" s="113">
        <f t="shared" si="31"/>
        <v>20</v>
      </c>
      <c r="N86" s="113">
        <v>1</v>
      </c>
      <c r="O86" s="113">
        <v>6</v>
      </c>
      <c r="P86" s="113">
        <f t="shared" si="32"/>
        <v>7</v>
      </c>
      <c r="Q86" s="113" t="s">
        <v>35</v>
      </c>
      <c r="R86" s="113" t="s">
        <v>35</v>
      </c>
      <c r="S86" s="113" t="str">
        <f t="shared" si="33"/>
        <v>0</v>
      </c>
      <c r="T86" s="113" t="s">
        <v>35</v>
      </c>
      <c r="U86" s="113" t="s">
        <v>35</v>
      </c>
      <c r="V86" s="113" t="str">
        <f t="shared" si="34"/>
        <v>0</v>
      </c>
      <c r="W86" s="113" t="s">
        <v>35</v>
      </c>
      <c r="X86" s="113" t="s">
        <v>35</v>
      </c>
      <c r="Y86" s="113" t="str">
        <f t="shared" si="35"/>
        <v>0</v>
      </c>
      <c r="Z86" s="113" t="s">
        <v>35</v>
      </c>
      <c r="AA86" s="113" t="s">
        <v>35</v>
      </c>
      <c r="AB86" s="113" t="str">
        <f t="shared" si="36"/>
        <v>0</v>
      </c>
      <c r="AC86" s="113" t="s">
        <v>35</v>
      </c>
      <c r="AD86" s="113" t="s">
        <v>35</v>
      </c>
      <c r="AE86" s="113" t="str">
        <f t="shared" si="37"/>
        <v>0</v>
      </c>
      <c r="AF86" s="113" t="s">
        <v>35</v>
      </c>
      <c r="AG86" s="113" t="s">
        <v>35</v>
      </c>
      <c r="AH86" s="113" t="str">
        <f t="shared" si="38"/>
        <v>0</v>
      </c>
      <c r="AI86" s="113" t="s">
        <v>35</v>
      </c>
      <c r="AJ86" s="113" t="s">
        <v>35</v>
      </c>
      <c r="AK86" s="113" t="str">
        <f t="shared" si="39"/>
        <v>0</v>
      </c>
      <c r="AL86" s="113" t="s">
        <v>35</v>
      </c>
      <c r="AM86" s="113" t="s">
        <v>35</v>
      </c>
      <c r="AN86" s="113" t="str">
        <f t="shared" si="40"/>
        <v>0</v>
      </c>
      <c r="AO86" s="113" t="s">
        <v>35</v>
      </c>
      <c r="AP86" s="113" t="s">
        <v>35</v>
      </c>
      <c r="AQ86" s="113" t="str">
        <f t="shared" si="41"/>
        <v>0</v>
      </c>
      <c r="AR86" s="113" t="s">
        <v>35</v>
      </c>
      <c r="AS86" s="113" t="s">
        <v>35</v>
      </c>
      <c r="AT86" s="113" t="str">
        <f t="shared" si="42"/>
        <v>0</v>
      </c>
      <c r="AU86" s="113" t="s">
        <v>35</v>
      </c>
      <c r="AV86" s="113" t="s">
        <v>35</v>
      </c>
      <c r="AW86" s="113" t="str">
        <f t="shared" si="43"/>
        <v>0</v>
      </c>
      <c r="AX86" s="113" t="s">
        <v>35</v>
      </c>
      <c r="AY86" s="113" t="s">
        <v>35</v>
      </c>
      <c r="AZ86" s="113" t="str">
        <f t="shared" si="44"/>
        <v>0</v>
      </c>
      <c r="BA86" s="113" t="s">
        <v>35</v>
      </c>
      <c r="BB86" s="113" t="s">
        <v>35</v>
      </c>
      <c r="BC86" s="113" t="str">
        <f t="shared" si="45"/>
        <v>0</v>
      </c>
      <c r="BD86" s="113" t="s">
        <v>35</v>
      </c>
      <c r="BE86" s="113" t="s">
        <v>35</v>
      </c>
      <c r="BF86" s="113" t="str">
        <f t="shared" si="46"/>
        <v>0</v>
      </c>
      <c r="BG86" s="113" t="s">
        <v>35</v>
      </c>
      <c r="BH86" s="113" t="s">
        <v>35</v>
      </c>
      <c r="BI86" s="113" t="str">
        <f t="shared" si="47"/>
        <v>0</v>
      </c>
      <c r="BJ86" s="113" t="s">
        <v>35</v>
      </c>
      <c r="BK86" s="113" t="s">
        <v>35</v>
      </c>
      <c r="BL86" s="113" t="str">
        <f t="shared" si="48"/>
        <v>0</v>
      </c>
      <c r="BM86" s="113" t="s">
        <v>35</v>
      </c>
      <c r="BN86" s="113" t="s">
        <v>35</v>
      </c>
      <c r="BO86" s="113" t="str">
        <f t="shared" si="49"/>
        <v>0</v>
      </c>
      <c r="BP86" s="113" t="s">
        <v>35</v>
      </c>
      <c r="BQ86" s="113" t="s">
        <v>35</v>
      </c>
      <c r="BR86" s="113" t="str">
        <f t="shared" si="50"/>
        <v>0</v>
      </c>
      <c r="BS86" s="113" t="s">
        <v>35</v>
      </c>
      <c r="BT86" s="113" t="s">
        <v>35</v>
      </c>
      <c r="BU86" s="113" t="str">
        <f t="shared" si="51"/>
        <v>0</v>
      </c>
      <c r="BV86" s="113" t="s">
        <v>35</v>
      </c>
      <c r="BW86" s="113" t="s">
        <v>35</v>
      </c>
      <c r="BX86" s="113" t="str">
        <f t="shared" si="52"/>
        <v>0</v>
      </c>
      <c r="BY86" s="113" t="s">
        <v>35</v>
      </c>
      <c r="BZ86" s="113" t="s">
        <v>35</v>
      </c>
      <c r="CA86" s="113" t="str">
        <f t="shared" si="53"/>
        <v>0</v>
      </c>
      <c r="CB86" s="113" t="s">
        <v>35</v>
      </c>
      <c r="CC86" s="113" t="s">
        <v>35</v>
      </c>
      <c r="CD86" s="113" t="str">
        <f t="shared" si="54"/>
        <v>0</v>
      </c>
      <c r="CE86" s="113" t="s">
        <v>35</v>
      </c>
      <c r="CF86" s="113" t="s">
        <v>35</v>
      </c>
      <c r="CG86" s="113" t="str">
        <f t="shared" si="55"/>
        <v>0</v>
      </c>
      <c r="CH86" s="113" t="s">
        <v>35</v>
      </c>
      <c r="CI86" s="113" t="s">
        <v>35</v>
      </c>
      <c r="CJ86" s="113" t="str">
        <f t="shared" si="56"/>
        <v>0</v>
      </c>
      <c r="CK86" s="113" t="s">
        <v>35</v>
      </c>
      <c r="CL86" s="113" t="s">
        <v>35</v>
      </c>
      <c r="CM86" s="113" t="str">
        <f t="shared" si="57"/>
        <v>0</v>
      </c>
      <c r="CN86" s="113" t="s">
        <v>35</v>
      </c>
      <c r="CO86" s="113" t="s">
        <v>35</v>
      </c>
      <c r="CP86" s="113" t="str">
        <f t="shared" si="58"/>
        <v>0</v>
      </c>
      <c r="CQ86" s="113">
        <v>9</v>
      </c>
      <c r="CR86" s="113">
        <v>51</v>
      </c>
      <c r="CS86" s="113">
        <f t="shared" si="59"/>
        <v>60</v>
      </c>
    </row>
    <row r="87" spans="1:97" s="17" customFormat="1" ht="12.75" customHeight="1">
      <c r="A87" s="35">
        <v>23</v>
      </c>
      <c r="B87" s="28" t="s">
        <v>214</v>
      </c>
      <c r="C87" s="30">
        <v>6153</v>
      </c>
      <c r="D87" s="26" t="s">
        <v>108</v>
      </c>
      <c r="E87" s="27">
        <v>11310</v>
      </c>
      <c r="F87" s="27">
        <v>1</v>
      </c>
      <c r="G87" s="6" t="s">
        <v>65</v>
      </c>
      <c r="H87" s="113">
        <v>2</v>
      </c>
      <c r="I87" s="113">
        <v>26</v>
      </c>
      <c r="J87" s="113">
        <f t="shared" si="30"/>
        <v>28</v>
      </c>
      <c r="K87" s="113">
        <v>2</v>
      </c>
      <c r="L87" s="113">
        <v>19</v>
      </c>
      <c r="M87" s="113">
        <f t="shared" si="31"/>
        <v>21</v>
      </c>
      <c r="N87" s="113">
        <v>2</v>
      </c>
      <c r="O87" s="113">
        <v>9</v>
      </c>
      <c r="P87" s="113">
        <f t="shared" si="32"/>
        <v>11</v>
      </c>
      <c r="Q87" s="113" t="s">
        <v>35</v>
      </c>
      <c r="R87" s="113" t="s">
        <v>35</v>
      </c>
      <c r="S87" s="113" t="str">
        <f t="shared" si="33"/>
        <v>0</v>
      </c>
      <c r="T87" s="113" t="s">
        <v>35</v>
      </c>
      <c r="U87" s="113" t="s">
        <v>35</v>
      </c>
      <c r="V87" s="113" t="str">
        <f t="shared" si="34"/>
        <v>0</v>
      </c>
      <c r="W87" s="113" t="s">
        <v>35</v>
      </c>
      <c r="X87" s="113" t="s">
        <v>35</v>
      </c>
      <c r="Y87" s="113" t="str">
        <f t="shared" si="35"/>
        <v>0</v>
      </c>
      <c r="Z87" s="113" t="s">
        <v>35</v>
      </c>
      <c r="AA87" s="113" t="s">
        <v>35</v>
      </c>
      <c r="AB87" s="113" t="str">
        <f t="shared" si="36"/>
        <v>0</v>
      </c>
      <c r="AC87" s="113" t="s">
        <v>35</v>
      </c>
      <c r="AD87" s="113" t="s">
        <v>35</v>
      </c>
      <c r="AE87" s="113" t="str">
        <f t="shared" si="37"/>
        <v>0</v>
      </c>
      <c r="AF87" s="113" t="s">
        <v>35</v>
      </c>
      <c r="AG87" s="113" t="s">
        <v>35</v>
      </c>
      <c r="AH87" s="113" t="str">
        <f t="shared" si="38"/>
        <v>0</v>
      </c>
      <c r="AI87" s="113" t="s">
        <v>35</v>
      </c>
      <c r="AJ87" s="113" t="s">
        <v>35</v>
      </c>
      <c r="AK87" s="113" t="str">
        <f t="shared" si="39"/>
        <v>0</v>
      </c>
      <c r="AL87" s="113" t="s">
        <v>35</v>
      </c>
      <c r="AM87" s="113" t="s">
        <v>35</v>
      </c>
      <c r="AN87" s="113" t="str">
        <f t="shared" si="40"/>
        <v>0</v>
      </c>
      <c r="AO87" s="113" t="s">
        <v>35</v>
      </c>
      <c r="AP87" s="113" t="s">
        <v>35</v>
      </c>
      <c r="AQ87" s="113" t="str">
        <f t="shared" si="41"/>
        <v>0</v>
      </c>
      <c r="AR87" s="113" t="s">
        <v>35</v>
      </c>
      <c r="AS87" s="113" t="s">
        <v>35</v>
      </c>
      <c r="AT87" s="113" t="str">
        <f t="shared" si="42"/>
        <v>0</v>
      </c>
      <c r="AU87" s="113" t="s">
        <v>35</v>
      </c>
      <c r="AV87" s="113" t="s">
        <v>35</v>
      </c>
      <c r="AW87" s="113" t="str">
        <f t="shared" si="43"/>
        <v>0</v>
      </c>
      <c r="AX87" s="113" t="s">
        <v>35</v>
      </c>
      <c r="AY87" s="113" t="s">
        <v>35</v>
      </c>
      <c r="AZ87" s="113" t="str">
        <f t="shared" si="44"/>
        <v>0</v>
      </c>
      <c r="BA87" s="113" t="s">
        <v>35</v>
      </c>
      <c r="BB87" s="113" t="s">
        <v>35</v>
      </c>
      <c r="BC87" s="113" t="str">
        <f t="shared" si="45"/>
        <v>0</v>
      </c>
      <c r="BD87" s="113" t="s">
        <v>35</v>
      </c>
      <c r="BE87" s="113" t="s">
        <v>35</v>
      </c>
      <c r="BF87" s="113" t="str">
        <f t="shared" si="46"/>
        <v>0</v>
      </c>
      <c r="BG87" s="113" t="s">
        <v>35</v>
      </c>
      <c r="BH87" s="113" t="s">
        <v>35</v>
      </c>
      <c r="BI87" s="113" t="str">
        <f t="shared" si="47"/>
        <v>0</v>
      </c>
      <c r="BJ87" s="113" t="s">
        <v>35</v>
      </c>
      <c r="BK87" s="113" t="s">
        <v>35</v>
      </c>
      <c r="BL87" s="113" t="str">
        <f t="shared" si="48"/>
        <v>0</v>
      </c>
      <c r="BM87" s="113" t="s">
        <v>35</v>
      </c>
      <c r="BN87" s="113" t="s">
        <v>35</v>
      </c>
      <c r="BO87" s="113" t="str">
        <f t="shared" si="49"/>
        <v>0</v>
      </c>
      <c r="BP87" s="113" t="s">
        <v>35</v>
      </c>
      <c r="BQ87" s="113" t="s">
        <v>35</v>
      </c>
      <c r="BR87" s="113" t="str">
        <f t="shared" si="50"/>
        <v>0</v>
      </c>
      <c r="BS87" s="113" t="s">
        <v>35</v>
      </c>
      <c r="BT87" s="113" t="s">
        <v>35</v>
      </c>
      <c r="BU87" s="113" t="str">
        <f t="shared" si="51"/>
        <v>0</v>
      </c>
      <c r="BV87" s="113" t="s">
        <v>35</v>
      </c>
      <c r="BW87" s="113" t="s">
        <v>35</v>
      </c>
      <c r="BX87" s="113" t="str">
        <f t="shared" si="52"/>
        <v>0</v>
      </c>
      <c r="BY87" s="113" t="s">
        <v>35</v>
      </c>
      <c r="BZ87" s="113" t="s">
        <v>35</v>
      </c>
      <c r="CA87" s="113" t="str">
        <f t="shared" si="53"/>
        <v>0</v>
      </c>
      <c r="CB87" s="113" t="s">
        <v>35</v>
      </c>
      <c r="CC87" s="113" t="s">
        <v>35</v>
      </c>
      <c r="CD87" s="113" t="str">
        <f t="shared" si="54"/>
        <v>0</v>
      </c>
      <c r="CE87" s="113" t="s">
        <v>35</v>
      </c>
      <c r="CF87" s="113" t="s">
        <v>35</v>
      </c>
      <c r="CG87" s="113" t="str">
        <f t="shared" si="55"/>
        <v>0</v>
      </c>
      <c r="CH87" s="113" t="s">
        <v>35</v>
      </c>
      <c r="CI87" s="113" t="s">
        <v>35</v>
      </c>
      <c r="CJ87" s="113" t="str">
        <f t="shared" si="56"/>
        <v>0</v>
      </c>
      <c r="CK87" s="113" t="s">
        <v>35</v>
      </c>
      <c r="CL87" s="113" t="s">
        <v>35</v>
      </c>
      <c r="CM87" s="113" t="str">
        <f t="shared" si="57"/>
        <v>0</v>
      </c>
      <c r="CN87" s="113" t="s">
        <v>35</v>
      </c>
      <c r="CO87" s="113" t="s">
        <v>35</v>
      </c>
      <c r="CP87" s="113" t="str">
        <f t="shared" si="58"/>
        <v>0</v>
      </c>
      <c r="CQ87" s="113">
        <v>6</v>
      </c>
      <c r="CR87" s="113">
        <v>54</v>
      </c>
      <c r="CS87" s="113">
        <f t="shared" si="59"/>
        <v>60</v>
      </c>
    </row>
    <row r="88" spans="1:97" s="17" customFormat="1" ht="12.75" customHeight="1">
      <c r="A88" s="35">
        <v>24</v>
      </c>
      <c r="B88" s="28" t="s">
        <v>215</v>
      </c>
      <c r="C88" s="30">
        <v>6436</v>
      </c>
      <c r="D88" s="26" t="s">
        <v>109</v>
      </c>
      <c r="E88" s="27">
        <v>11600</v>
      </c>
      <c r="F88" s="27">
        <v>1</v>
      </c>
      <c r="G88" s="6" t="s">
        <v>65</v>
      </c>
      <c r="H88" s="113">
        <v>1</v>
      </c>
      <c r="I88" s="113">
        <v>7</v>
      </c>
      <c r="J88" s="113">
        <f t="shared" si="30"/>
        <v>8</v>
      </c>
      <c r="K88" s="113" t="s">
        <v>35</v>
      </c>
      <c r="L88" s="113" t="s">
        <v>35</v>
      </c>
      <c r="M88" s="113" t="str">
        <f t="shared" si="31"/>
        <v>0</v>
      </c>
      <c r="N88" s="113">
        <v>3</v>
      </c>
      <c r="O88" s="113">
        <v>16</v>
      </c>
      <c r="P88" s="113">
        <f t="shared" si="32"/>
        <v>19</v>
      </c>
      <c r="Q88" s="113" t="s">
        <v>35</v>
      </c>
      <c r="R88" s="113" t="s">
        <v>35</v>
      </c>
      <c r="S88" s="113" t="str">
        <f t="shared" si="33"/>
        <v>0</v>
      </c>
      <c r="T88" s="113" t="s">
        <v>35</v>
      </c>
      <c r="U88" s="113" t="s">
        <v>35</v>
      </c>
      <c r="V88" s="113" t="str">
        <f t="shared" si="34"/>
        <v>0</v>
      </c>
      <c r="W88" s="113" t="s">
        <v>35</v>
      </c>
      <c r="X88" s="113">
        <v>7</v>
      </c>
      <c r="Y88" s="113">
        <f t="shared" si="35"/>
        <v>7</v>
      </c>
      <c r="Z88" s="113" t="s">
        <v>35</v>
      </c>
      <c r="AA88" s="113" t="s">
        <v>35</v>
      </c>
      <c r="AB88" s="113" t="str">
        <f t="shared" si="36"/>
        <v>0</v>
      </c>
      <c r="AC88" s="113" t="s">
        <v>35</v>
      </c>
      <c r="AD88" s="113" t="s">
        <v>35</v>
      </c>
      <c r="AE88" s="113" t="str">
        <f t="shared" si="37"/>
        <v>0</v>
      </c>
      <c r="AF88" s="113" t="s">
        <v>35</v>
      </c>
      <c r="AG88" s="113" t="s">
        <v>35</v>
      </c>
      <c r="AH88" s="113" t="str">
        <f t="shared" si="38"/>
        <v>0</v>
      </c>
      <c r="AI88" s="113" t="s">
        <v>35</v>
      </c>
      <c r="AJ88" s="113" t="s">
        <v>35</v>
      </c>
      <c r="AK88" s="113" t="str">
        <f t="shared" si="39"/>
        <v>0</v>
      </c>
      <c r="AL88" s="113" t="s">
        <v>35</v>
      </c>
      <c r="AM88" s="113" t="s">
        <v>35</v>
      </c>
      <c r="AN88" s="113" t="str">
        <f t="shared" si="40"/>
        <v>0</v>
      </c>
      <c r="AO88" s="113" t="s">
        <v>35</v>
      </c>
      <c r="AP88" s="113" t="s">
        <v>35</v>
      </c>
      <c r="AQ88" s="113" t="str">
        <f t="shared" si="41"/>
        <v>0</v>
      </c>
      <c r="AR88" s="113">
        <v>2</v>
      </c>
      <c r="AS88" s="113">
        <v>5</v>
      </c>
      <c r="AT88" s="113">
        <f t="shared" si="42"/>
        <v>7</v>
      </c>
      <c r="AU88" s="113" t="s">
        <v>35</v>
      </c>
      <c r="AV88" s="113" t="s">
        <v>35</v>
      </c>
      <c r="AW88" s="113" t="str">
        <f t="shared" si="43"/>
        <v>0</v>
      </c>
      <c r="AX88" s="113" t="s">
        <v>35</v>
      </c>
      <c r="AY88" s="113" t="s">
        <v>35</v>
      </c>
      <c r="AZ88" s="113" t="str">
        <f t="shared" si="44"/>
        <v>0</v>
      </c>
      <c r="BA88" s="113" t="s">
        <v>35</v>
      </c>
      <c r="BB88" s="113" t="s">
        <v>35</v>
      </c>
      <c r="BC88" s="113" t="str">
        <f t="shared" si="45"/>
        <v>0</v>
      </c>
      <c r="BD88" s="113" t="s">
        <v>35</v>
      </c>
      <c r="BE88" s="113" t="s">
        <v>35</v>
      </c>
      <c r="BF88" s="113" t="str">
        <f t="shared" si="46"/>
        <v>0</v>
      </c>
      <c r="BG88" s="113" t="s">
        <v>35</v>
      </c>
      <c r="BH88" s="113" t="s">
        <v>35</v>
      </c>
      <c r="BI88" s="113" t="str">
        <f t="shared" si="47"/>
        <v>0</v>
      </c>
      <c r="BJ88" s="113" t="s">
        <v>35</v>
      </c>
      <c r="BK88" s="113" t="s">
        <v>35</v>
      </c>
      <c r="BL88" s="113" t="str">
        <f t="shared" si="48"/>
        <v>0</v>
      </c>
      <c r="BM88" s="113" t="s">
        <v>35</v>
      </c>
      <c r="BN88" s="113" t="s">
        <v>35</v>
      </c>
      <c r="BO88" s="113" t="str">
        <f t="shared" si="49"/>
        <v>0</v>
      </c>
      <c r="BP88" s="113" t="s">
        <v>35</v>
      </c>
      <c r="BQ88" s="113" t="s">
        <v>35</v>
      </c>
      <c r="BR88" s="113" t="str">
        <f t="shared" si="50"/>
        <v>0</v>
      </c>
      <c r="BS88" s="113" t="s">
        <v>35</v>
      </c>
      <c r="BT88" s="113" t="s">
        <v>35</v>
      </c>
      <c r="BU88" s="113" t="str">
        <f t="shared" si="51"/>
        <v>0</v>
      </c>
      <c r="BV88" s="113" t="s">
        <v>35</v>
      </c>
      <c r="BW88" s="113" t="s">
        <v>35</v>
      </c>
      <c r="BX88" s="113" t="str">
        <f t="shared" si="52"/>
        <v>0</v>
      </c>
      <c r="BY88" s="113" t="s">
        <v>35</v>
      </c>
      <c r="BZ88" s="113" t="s">
        <v>35</v>
      </c>
      <c r="CA88" s="113" t="str">
        <f t="shared" si="53"/>
        <v>0</v>
      </c>
      <c r="CB88" s="113" t="s">
        <v>35</v>
      </c>
      <c r="CC88" s="113" t="s">
        <v>35</v>
      </c>
      <c r="CD88" s="113" t="str">
        <f t="shared" si="54"/>
        <v>0</v>
      </c>
      <c r="CE88" s="113" t="s">
        <v>35</v>
      </c>
      <c r="CF88" s="113" t="s">
        <v>35</v>
      </c>
      <c r="CG88" s="113" t="str">
        <f t="shared" si="55"/>
        <v>0</v>
      </c>
      <c r="CH88" s="113" t="s">
        <v>35</v>
      </c>
      <c r="CI88" s="113" t="s">
        <v>35</v>
      </c>
      <c r="CJ88" s="113" t="str">
        <f t="shared" si="56"/>
        <v>0</v>
      </c>
      <c r="CK88" s="113" t="s">
        <v>35</v>
      </c>
      <c r="CL88" s="113" t="s">
        <v>35</v>
      </c>
      <c r="CM88" s="113" t="str">
        <f t="shared" si="57"/>
        <v>0</v>
      </c>
      <c r="CN88" s="113" t="s">
        <v>35</v>
      </c>
      <c r="CO88" s="113" t="s">
        <v>35</v>
      </c>
      <c r="CP88" s="113" t="str">
        <f t="shared" si="58"/>
        <v>0</v>
      </c>
      <c r="CQ88" s="113">
        <v>6</v>
      </c>
      <c r="CR88" s="113">
        <v>35</v>
      </c>
      <c r="CS88" s="113">
        <f t="shared" si="59"/>
        <v>41</v>
      </c>
    </row>
    <row r="89" spans="1:97" s="17" customFormat="1" ht="12.75" customHeight="1">
      <c r="A89" s="35">
        <v>25</v>
      </c>
      <c r="B89" s="28" t="s">
        <v>205</v>
      </c>
      <c r="C89" s="30">
        <v>6608</v>
      </c>
      <c r="D89" s="26" t="s">
        <v>110</v>
      </c>
      <c r="E89" s="27">
        <v>13180</v>
      </c>
      <c r="F89" s="27">
        <v>1</v>
      </c>
      <c r="G89" s="6" t="s">
        <v>65</v>
      </c>
      <c r="H89" s="113" t="s">
        <v>35</v>
      </c>
      <c r="I89" s="113">
        <v>7</v>
      </c>
      <c r="J89" s="113">
        <f t="shared" si="30"/>
        <v>7</v>
      </c>
      <c r="K89" s="113" t="s">
        <v>35</v>
      </c>
      <c r="L89" s="113">
        <v>5</v>
      </c>
      <c r="M89" s="113">
        <f t="shared" si="31"/>
        <v>5</v>
      </c>
      <c r="N89" s="113">
        <v>1</v>
      </c>
      <c r="O89" s="113">
        <v>4</v>
      </c>
      <c r="P89" s="113">
        <f t="shared" si="32"/>
        <v>5</v>
      </c>
      <c r="Q89" s="113" t="s">
        <v>35</v>
      </c>
      <c r="R89" s="113" t="s">
        <v>35</v>
      </c>
      <c r="S89" s="113" t="str">
        <f t="shared" si="33"/>
        <v>0</v>
      </c>
      <c r="T89" s="113" t="s">
        <v>35</v>
      </c>
      <c r="U89" s="113" t="s">
        <v>35</v>
      </c>
      <c r="V89" s="113" t="str">
        <f t="shared" si="34"/>
        <v>0</v>
      </c>
      <c r="W89" s="113" t="s">
        <v>35</v>
      </c>
      <c r="X89" s="113">
        <v>2</v>
      </c>
      <c r="Y89" s="113">
        <f t="shared" si="35"/>
        <v>2</v>
      </c>
      <c r="Z89" s="113" t="s">
        <v>35</v>
      </c>
      <c r="AA89" s="113" t="s">
        <v>35</v>
      </c>
      <c r="AB89" s="113" t="str">
        <f t="shared" si="36"/>
        <v>0</v>
      </c>
      <c r="AC89" s="113" t="s">
        <v>35</v>
      </c>
      <c r="AD89" s="113" t="s">
        <v>35</v>
      </c>
      <c r="AE89" s="113" t="str">
        <f t="shared" si="37"/>
        <v>0</v>
      </c>
      <c r="AF89" s="113" t="s">
        <v>35</v>
      </c>
      <c r="AG89" s="113" t="s">
        <v>35</v>
      </c>
      <c r="AH89" s="113" t="str">
        <f t="shared" si="38"/>
        <v>0</v>
      </c>
      <c r="AI89" s="113" t="s">
        <v>35</v>
      </c>
      <c r="AJ89" s="113" t="s">
        <v>35</v>
      </c>
      <c r="AK89" s="113" t="str">
        <f t="shared" si="39"/>
        <v>0</v>
      </c>
      <c r="AL89" s="113" t="s">
        <v>35</v>
      </c>
      <c r="AM89" s="113" t="s">
        <v>35</v>
      </c>
      <c r="AN89" s="113" t="str">
        <f t="shared" si="40"/>
        <v>0</v>
      </c>
      <c r="AO89" s="113" t="s">
        <v>35</v>
      </c>
      <c r="AP89" s="113" t="s">
        <v>35</v>
      </c>
      <c r="AQ89" s="113" t="str">
        <f t="shared" si="41"/>
        <v>0</v>
      </c>
      <c r="AR89" s="113">
        <v>1</v>
      </c>
      <c r="AS89" s="113">
        <v>5</v>
      </c>
      <c r="AT89" s="113">
        <f t="shared" si="42"/>
        <v>6</v>
      </c>
      <c r="AU89" s="113" t="s">
        <v>35</v>
      </c>
      <c r="AV89" s="113" t="s">
        <v>35</v>
      </c>
      <c r="AW89" s="113" t="str">
        <f t="shared" si="43"/>
        <v>0</v>
      </c>
      <c r="AX89" s="113" t="s">
        <v>35</v>
      </c>
      <c r="AY89" s="113" t="s">
        <v>35</v>
      </c>
      <c r="AZ89" s="113" t="str">
        <f t="shared" si="44"/>
        <v>0</v>
      </c>
      <c r="BA89" s="113" t="s">
        <v>35</v>
      </c>
      <c r="BB89" s="113" t="s">
        <v>35</v>
      </c>
      <c r="BC89" s="113" t="str">
        <f t="shared" si="45"/>
        <v>0</v>
      </c>
      <c r="BD89" s="113" t="s">
        <v>35</v>
      </c>
      <c r="BE89" s="113" t="s">
        <v>35</v>
      </c>
      <c r="BF89" s="113" t="str">
        <f t="shared" si="46"/>
        <v>0</v>
      </c>
      <c r="BG89" s="113" t="s">
        <v>35</v>
      </c>
      <c r="BH89" s="113" t="s">
        <v>35</v>
      </c>
      <c r="BI89" s="113" t="str">
        <f t="shared" si="47"/>
        <v>0</v>
      </c>
      <c r="BJ89" s="113" t="s">
        <v>35</v>
      </c>
      <c r="BK89" s="113" t="s">
        <v>35</v>
      </c>
      <c r="BL89" s="113" t="str">
        <f t="shared" si="48"/>
        <v>0</v>
      </c>
      <c r="BM89" s="113" t="s">
        <v>35</v>
      </c>
      <c r="BN89" s="113" t="s">
        <v>35</v>
      </c>
      <c r="BO89" s="113" t="str">
        <f t="shared" si="49"/>
        <v>0</v>
      </c>
      <c r="BP89" s="113" t="s">
        <v>35</v>
      </c>
      <c r="BQ89" s="113" t="s">
        <v>35</v>
      </c>
      <c r="BR89" s="113" t="str">
        <f t="shared" si="50"/>
        <v>0</v>
      </c>
      <c r="BS89" s="113" t="s">
        <v>35</v>
      </c>
      <c r="BT89" s="113" t="s">
        <v>35</v>
      </c>
      <c r="BU89" s="113" t="str">
        <f t="shared" si="51"/>
        <v>0</v>
      </c>
      <c r="BV89" s="113" t="s">
        <v>35</v>
      </c>
      <c r="BW89" s="113" t="s">
        <v>35</v>
      </c>
      <c r="BX89" s="113" t="str">
        <f t="shared" si="52"/>
        <v>0</v>
      </c>
      <c r="BY89" s="113" t="s">
        <v>35</v>
      </c>
      <c r="BZ89" s="113" t="s">
        <v>35</v>
      </c>
      <c r="CA89" s="113" t="str">
        <f t="shared" si="53"/>
        <v>0</v>
      </c>
      <c r="CB89" s="113" t="s">
        <v>35</v>
      </c>
      <c r="CC89" s="113" t="s">
        <v>35</v>
      </c>
      <c r="CD89" s="113" t="str">
        <f t="shared" si="54"/>
        <v>0</v>
      </c>
      <c r="CE89" s="113" t="s">
        <v>35</v>
      </c>
      <c r="CF89" s="113" t="s">
        <v>35</v>
      </c>
      <c r="CG89" s="113" t="str">
        <f t="shared" si="55"/>
        <v>0</v>
      </c>
      <c r="CH89" s="113" t="s">
        <v>35</v>
      </c>
      <c r="CI89" s="113" t="s">
        <v>35</v>
      </c>
      <c r="CJ89" s="113" t="str">
        <f t="shared" si="56"/>
        <v>0</v>
      </c>
      <c r="CK89" s="113" t="s">
        <v>35</v>
      </c>
      <c r="CL89" s="113" t="s">
        <v>35</v>
      </c>
      <c r="CM89" s="113" t="str">
        <f t="shared" si="57"/>
        <v>0</v>
      </c>
      <c r="CN89" s="113" t="s">
        <v>35</v>
      </c>
      <c r="CO89" s="113" t="s">
        <v>35</v>
      </c>
      <c r="CP89" s="113" t="str">
        <f t="shared" si="58"/>
        <v>0</v>
      </c>
      <c r="CQ89" s="113">
        <v>2</v>
      </c>
      <c r="CR89" s="113">
        <v>23</v>
      </c>
      <c r="CS89" s="113">
        <f t="shared" si="59"/>
        <v>25</v>
      </c>
    </row>
    <row r="90" spans="1:97" s="17" customFormat="1" ht="12.75" customHeight="1">
      <c r="A90" s="35">
        <v>25</v>
      </c>
      <c r="B90" s="28" t="s">
        <v>205</v>
      </c>
      <c r="C90" s="30">
        <v>6630</v>
      </c>
      <c r="D90" s="26" t="s">
        <v>111</v>
      </c>
      <c r="E90" s="27">
        <v>19660</v>
      </c>
      <c r="F90" s="27">
        <v>1</v>
      </c>
      <c r="G90" s="6" t="s">
        <v>65</v>
      </c>
      <c r="H90" s="113" t="s">
        <v>35</v>
      </c>
      <c r="I90" s="113">
        <v>5</v>
      </c>
      <c r="J90" s="113">
        <f t="shared" si="30"/>
        <v>5</v>
      </c>
      <c r="K90" s="113">
        <v>1</v>
      </c>
      <c r="L90" s="113">
        <v>5</v>
      </c>
      <c r="M90" s="113">
        <f t="shared" si="31"/>
        <v>6</v>
      </c>
      <c r="N90" s="113">
        <v>2</v>
      </c>
      <c r="O90" s="113">
        <v>5</v>
      </c>
      <c r="P90" s="113">
        <f t="shared" si="32"/>
        <v>7</v>
      </c>
      <c r="Q90" s="113" t="s">
        <v>35</v>
      </c>
      <c r="R90" s="113" t="s">
        <v>35</v>
      </c>
      <c r="S90" s="113" t="str">
        <f t="shared" si="33"/>
        <v>0</v>
      </c>
      <c r="T90" s="113" t="s">
        <v>35</v>
      </c>
      <c r="U90" s="113" t="s">
        <v>35</v>
      </c>
      <c r="V90" s="113" t="str">
        <f t="shared" si="34"/>
        <v>0</v>
      </c>
      <c r="W90" s="113" t="s">
        <v>35</v>
      </c>
      <c r="X90" s="113" t="s">
        <v>35</v>
      </c>
      <c r="Y90" s="113" t="str">
        <f t="shared" si="35"/>
        <v>0</v>
      </c>
      <c r="Z90" s="113" t="s">
        <v>35</v>
      </c>
      <c r="AA90" s="113" t="s">
        <v>35</v>
      </c>
      <c r="AB90" s="113" t="str">
        <f t="shared" si="36"/>
        <v>0</v>
      </c>
      <c r="AC90" s="113" t="s">
        <v>35</v>
      </c>
      <c r="AD90" s="113" t="s">
        <v>35</v>
      </c>
      <c r="AE90" s="113" t="str">
        <f t="shared" si="37"/>
        <v>0</v>
      </c>
      <c r="AF90" s="113" t="s">
        <v>35</v>
      </c>
      <c r="AG90" s="113" t="s">
        <v>35</v>
      </c>
      <c r="AH90" s="113" t="str">
        <f t="shared" si="38"/>
        <v>0</v>
      </c>
      <c r="AI90" s="113" t="s">
        <v>35</v>
      </c>
      <c r="AJ90" s="113" t="s">
        <v>35</v>
      </c>
      <c r="AK90" s="113" t="str">
        <f t="shared" si="39"/>
        <v>0</v>
      </c>
      <c r="AL90" s="113" t="s">
        <v>35</v>
      </c>
      <c r="AM90" s="113" t="s">
        <v>35</v>
      </c>
      <c r="AN90" s="113" t="str">
        <f t="shared" si="40"/>
        <v>0</v>
      </c>
      <c r="AO90" s="113" t="s">
        <v>35</v>
      </c>
      <c r="AP90" s="113" t="s">
        <v>35</v>
      </c>
      <c r="AQ90" s="113" t="str">
        <f t="shared" si="41"/>
        <v>0</v>
      </c>
      <c r="AR90" s="113" t="s">
        <v>35</v>
      </c>
      <c r="AS90" s="113">
        <v>4</v>
      </c>
      <c r="AT90" s="113">
        <f t="shared" si="42"/>
        <v>4</v>
      </c>
      <c r="AU90" s="113" t="s">
        <v>35</v>
      </c>
      <c r="AV90" s="113" t="s">
        <v>35</v>
      </c>
      <c r="AW90" s="113" t="str">
        <f t="shared" si="43"/>
        <v>0</v>
      </c>
      <c r="AX90" s="113" t="s">
        <v>35</v>
      </c>
      <c r="AY90" s="113" t="s">
        <v>35</v>
      </c>
      <c r="AZ90" s="113" t="str">
        <f t="shared" si="44"/>
        <v>0</v>
      </c>
      <c r="BA90" s="113" t="s">
        <v>35</v>
      </c>
      <c r="BB90" s="113" t="s">
        <v>35</v>
      </c>
      <c r="BC90" s="113" t="str">
        <f t="shared" si="45"/>
        <v>0</v>
      </c>
      <c r="BD90" s="113" t="s">
        <v>35</v>
      </c>
      <c r="BE90" s="113" t="s">
        <v>35</v>
      </c>
      <c r="BF90" s="113" t="str">
        <f t="shared" si="46"/>
        <v>0</v>
      </c>
      <c r="BG90" s="113" t="s">
        <v>35</v>
      </c>
      <c r="BH90" s="113" t="s">
        <v>35</v>
      </c>
      <c r="BI90" s="113" t="str">
        <f t="shared" si="47"/>
        <v>0</v>
      </c>
      <c r="BJ90" s="113" t="s">
        <v>35</v>
      </c>
      <c r="BK90" s="113" t="s">
        <v>35</v>
      </c>
      <c r="BL90" s="113" t="str">
        <f t="shared" si="48"/>
        <v>0</v>
      </c>
      <c r="BM90" s="113" t="s">
        <v>35</v>
      </c>
      <c r="BN90" s="113" t="s">
        <v>35</v>
      </c>
      <c r="BO90" s="113" t="str">
        <f t="shared" si="49"/>
        <v>0</v>
      </c>
      <c r="BP90" s="113" t="s">
        <v>35</v>
      </c>
      <c r="BQ90" s="113" t="s">
        <v>35</v>
      </c>
      <c r="BR90" s="113" t="str">
        <f t="shared" si="50"/>
        <v>0</v>
      </c>
      <c r="BS90" s="113" t="s">
        <v>35</v>
      </c>
      <c r="BT90" s="113" t="s">
        <v>35</v>
      </c>
      <c r="BU90" s="113" t="str">
        <f t="shared" si="51"/>
        <v>0</v>
      </c>
      <c r="BV90" s="113" t="s">
        <v>35</v>
      </c>
      <c r="BW90" s="113" t="s">
        <v>35</v>
      </c>
      <c r="BX90" s="113" t="str">
        <f t="shared" si="52"/>
        <v>0</v>
      </c>
      <c r="BY90" s="113" t="s">
        <v>35</v>
      </c>
      <c r="BZ90" s="113" t="s">
        <v>35</v>
      </c>
      <c r="CA90" s="113" t="str">
        <f t="shared" si="53"/>
        <v>0</v>
      </c>
      <c r="CB90" s="113" t="s">
        <v>35</v>
      </c>
      <c r="CC90" s="113" t="s">
        <v>35</v>
      </c>
      <c r="CD90" s="113" t="str">
        <f t="shared" si="54"/>
        <v>0</v>
      </c>
      <c r="CE90" s="113" t="s">
        <v>35</v>
      </c>
      <c r="CF90" s="113" t="s">
        <v>35</v>
      </c>
      <c r="CG90" s="113" t="str">
        <f t="shared" si="55"/>
        <v>0</v>
      </c>
      <c r="CH90" s="113" t="s">
        <v>35</v>
      </c>
      <c r="CI90" s="113" t="s">
        <v>35</v>
      </c>
      <c r="CJ90" s="113" t="str">
        <f t="shared" si="56"/>
        <v>0</v>
      </c>
      <c r="CK90" s="113" t="s">
        <v>35</v>
      </c>
      <c r="CL90" s="113" t="s">
        <v>35</v>
      </c>
      <c r="CM90" s="113" t="str">
        <f t="shared" si="57"/>
        <v>0</v>
      </c>
      <c r="CN90" s="113">
        <v>1</v>
      </c>
      <c r="CO90" s="113">
        <v>4</v>
      </c>
      <c r="CP90" s="113">
        <f t="shared" si="58"/>
        <v>5</v>
      </c>
      <c r="CQ90" s="113">
        <v>4</v>
      </c>
      <c r="CR90" s="113">
        <v>23</v>
      </c>
      <c r="CS90" s="113">
        <f t="shared" si="59"/>
        <v>27</v>
      </c>
    </row>
    <row r="91" spans="1:97" s="17" customFormat="1" ht="12.75" customHeight="1">
      <c r="A91" s="35">
        <v>25</v>
      </c>
      <c r="B91" s="28" t="s">
        <v>205</v>
      </c>
      <c r="C91" s="30">
        <v>6631</v>
      </c>
      <c r="D91" s="26" t="s">
        <v>112</v>
      </c>
      <c r="E91" s="27">
        <v>17030</v>
      </c>
      <c r="F91" s="27">
        <v>1</v>
      </c>
      <c r="G91" s="6" t="s">
        <v>65</v>
      </c>
      <c r="H91" s="113">
        <v>1</v>
      </c>
      <c r="I91" s="113">
        <v>2</v>
      </c>
      <c r="J91" s="113">
        <f t="shared" si="30"/>
        <v>3</v>
      </c>
      <c r="K91" s="113">
        <v>1</v>
      </c>
      <c r="L91" s="113">
        <v>6</v>
      </c>
      <c r="M91" s="113">
        <f t="shared" si="31"/>
        <v>7</v>
      </c>
      <c r="N91" s="113">
        <v>2</v>
      </c>
      <c r="O91" s="113">
        <v>4</v>
      </c>
      <c r="P91" s="113">
        <f t="shared" si="32"/>
        <v>6</v>
      </c>
      <c r="Q91" s="113" t="s">
        <v>35</v>
      </c>
      <c r="R91" s="113" t="s">
        <v>35</v>
      </c>
      <c r="S91" s="113" t="str">
        <f t="shared" si="33"/>
        <v>0</v>
      </c>
      <c r="T91" s="113" t="s">
        <v>35</v>
      </c>
      <c r="U91" s="113" t="s">
        <v>35</v>
      </c>
      <c r="V91" s="113" t="str">
        <f t="shared" si="34"/>
        <v>0</v>
      </c>
      <c r="W91" s="113">
        <v>1</v>
      </c>
      <c r="X91" s="113">
        <v>7</v>
      </c>
      <c r="Y91" s="113">
        <f t="shared" si="35"/>
        <v>8</v>
      </c>
      <c r="Z91" s="113" t="s">
        <v>35</v>
      </c>
      <c r="AA91" s="113" t="s">
        <v>35</v>
      </c>
      <c r="AB91" s="113" t="str">
        <f t="shared" si="36"/>
        <v>0</v>
      </c>
      <c r="AC91" s="113" t="s">
        <v>35</v>
      </c>
      <c r="AD91" s="113" t="s">
        <v>35</v>
      </c>
      <c r="AE91" s="113" t="str">
        <f t="shared" si="37"/>
        <v>0</v>
      </c>
      <c r="AF91" s="113" t="s">
        <v>35</v>
      </c>
      <c r="AG91" s="113" t="s">
        <v>35</v>
      </c>
      <c r="AH91" s="113" t="str">
        <f t="shared" si="38"/>
        <v>0</v>
      </c>
      <c r="AI91" s="113" t="s">
        <v>35</v>
      </c>
      <c r="AJ91" s="113" t="s">
        <v>35</v>
      </c>
      <c r="AK91" s="113" t="str">
        <f t="shared" si="39"/>
        <v>0</v>
      </c>
      <c r="AL91" s="113" t="s">
        <v>35</v>
      </c>
      <c r="AM91" s="113" t="s">
        <v>35</v>
      </c>
      <c r="AN91" s="113" t="str">
        <f t="shared" si="40"/>
        <v>0</v>
      </c>
      <c r="AO91" s="113" t="s">
        <v>35</v>
      </c>
      <c r="AP91" s="113" t="s">
        <v>35</v>
      </c>
      <c r="AQ91" s="113" t="str">
        <f t="shared" si="41"/>
        <v>0</v>
      </c>
      <c r="AR91" s="113">
        <v>1</v>
      </c>
      <c r="AS91" s="113">
        <v>2</v>
      </c>
      <c r="AT91" s="113">
        <f t="shared" si="42"/>
        <v>3</v>
      </c>
      <c r="AU91" s="113" t="s">
        <v>35</v>
      </c>
      <c r="AV91" s="113" t="s">
        <v>35</v>
      </c>
      <c r="AW91" s="113" t="str">
        <f t="shared" si="43"/>
        <v>0</v>
      </c>
      <c r="AX91" s="113" t="s">
        <v>35</v>
      </c>
      <c r="AY91" s="113" t="s">
        <v>35</v>
      </c>
      <c r="AZ91" s="113" t="str">
        <f t="shared" si="44"/>
        <v>0</v>
      </c>
      <c r="BA91" s="113" t="s">
        <v>35</v>
      </c>
      <c r="BB91" s="113" t="s">
        <v>35</v>
      </c>
      <c r="BC91" s="113" t="str">
        <f t="shared" si="45"/>
        <v>0</v>
      </c>
      <c r="BD91" s="113" t="s">
        <v>35</v>
      </c>
      <c r="BE91" s="113" t="s">
        <v>35</v>
      </c>
      <c r="BF91" s="113" t="str">
        <f t="shared" si="46"/>
        <v>0</v>
      </c>
      <c r="BG91" s="113" t="s">
        <v>35</v>
      </c>
      <c r="BH91" s="113" t="s">
        <v>35</v>
      </c>
      <c r="BI91" s="113" t="str">
        <f t="shared" si="47"/>
        <v>0</v>
      </c>
      <c r="BJ91" s="113" t="s">
        <v>35</v>
      </c>
      <c r="BK91" s="113" t="s">
        <v>35</v>
      </c>
      <c r="BL91" s="113" t="str">
        <f t="shared" si="48"/>
        <v>0</v>
      </c>
      <c r="BM91" s="113" t="s">
        <v>35</v>
      </c>
      <c r="BN91" s="113" t="s">
        <v>35</v>
      </c>
      <c r="BO91" s="113" t="str">
        <f t="shared" si="49"/>
        <v>0</v>
      </c>
      <c r="BP91" s="113" t="s">
        <v>35</v>
      </c>
      <c r="BQ91" s="113" t="s">
        <v>35</v>
      </c>
      <c r="BR91" s="113" t="str">
        <f t="shared" si="50"/>
        <v>0</v>
      </c>
      <c r="BS91" s="113" t="s">
        <v>35</v>
      </c>
      <c r="BT91" s="113" t="s">
        <v>35</v>
      </c>
      <c r="BU91" s="113" t="str">
        <f t="shared" si="51"/>
        <v>0</v>
      </c>
      <c r="BV91" s="113" t="s">
        <v>35</v>
      </c>
      <c r="BW91" s="113" t="s">
        <v>35</v>
      </c>
      <c r="BX91" s="113" t="str">
        <f t="shared" si="52"/>
        <v>0</v>
      </c>
      <c r="BY91" s="113" t="s">
        <v>35</v>
      </c>
      <c r="BZ91" s="113" t="s">
        <v>35</v>
      </c>
      <c r="CA91" s="113" t="str">
        <f t="shared" si="53"/>
        <v>0</v>
      </c>
      <c r="CB91" s="113" t="s">
        <v>35</v>
      </c>
      <c r="CC91" s="113" t="s">
        <v>35</v>
      </c>
      <c r="CD91" s="113" t="str">
        <f t="shared" si="54"/>
        <v>0</v>
      </c>
      <c r="CE91" s="113" t="s">
        <v>35</v>
      </c>
      <c r="CF91" s="113" t="s">
        <v>35</v>
      </c>
      <c r="CG91" s="113" t="str">
        <f t="shared" si="55"/>
        <v>0</v>
      </c>
      <c r="CH91" s="113" t="s">
        <v>35</v>
      </c>
      <c r="CI91" s="113" t="s">
        <v>35</v>
      </c>
      <c r="CJ91" s="113" t="str">
        <f t="shared" si="56"/>
        <v>0</v>
      </c>
      <c r="CK91" s="113" t="s">
        <v>35</v>
      </c>
      <c r="CL91" s="113" t="s">
        <v>35</v>
      </c>
      <c r="CM91" s="113" t="str">
        <f t="shared" si="57"/>
        <v>0</v>
      </c>
      <c r="CN91" s="113" t="s">
        <v>35</v>
      </c>
      <c r="CO91" s="113" t="s">
        <v>35</v>
      </c>
      <c r="CP91" s="113" t="str">
        <f t="shared" si="58"/>
        <v>0</v>
      </c>
      <c r="CQ91" s="113">
        <v>6</v>
      </c>
      <c r="CR91" s="113">
        <v>21</v>
      </c>
      <c r="CS91" s="113">
        <f t="shared" si="59"/>
        <v>27</v>
      </c>
    </row>
    <row r="92" spans="1:97" s="17" customFormat="1" ht="12.75" customHeight="1">
      <c r="A92" s="49">
        <v>26</v>
      </c>
      <c r="B92" s="37" t="s">
        <v>221</v>
      </c>
      <c r="C92" s="38">
        <v>6711</v>
      </c>
      <c r="D92" s="39" t="s">
        <v>113</v>
      </c>
      <c r="E92" s="49">
        <v>11530</v>
      </c>
      <c r="F92" s="36">
        <v>1</v>
      </c>
      <c r="G92" s="40" t="s">
        <v>65</v>
      </c>
      <c r="H92" s="40">
        <v>1</v>
      </c>
      <c r="I92" s="40">
        <v>9</v>
      </c>
      <c r="J92" s="40">
        <f t="shared" si="30"/>
        <v>10</v>
      </c>
      <c r="K92" s="40">
        <v>1</v>
      </c>
      <c r="L92" s="40">
        <v>5</v>
      </c>
      <c r="M92" s="40">
        <f t="shared" si="31"/>
        <v>6</v>
      </c>
      <c r="N92" s="40">
        <v>2</v>
      </c>
      <c r="O92" s="40">
        <v>13</v>
      </c>
      <c r="P92" s="40">
        <f t="shared" si="32"/>
        <v>15</v>
      </c>
      <c r="Q92" s="40" t="s">
        <v>35</v>
      </c>
      <c r="R92" s="40" t="s">
        <v>35</v>
      </c>
      <c r="S92" s="40" t="str">
        <f t="shared" si="33"/>
        <v>0</v>
      </c>
      <c r="T92" s="40" t="s">
        <v>35</v>
      </c>
      <c r="U92" s="40" t="s">
        <v>35</v>
      </c>
      <c r="V92" s="40" t="str">
        <f t="shared" si="34"/>
        <v>0</v>
      </c>
      <c r="W92" s="40" t="s">
        <v>35</v>
      </c>
      <c r="X92" s="40" t="s">
        <v>35</v>
      </c>
      <c r="Y92" s="40" t="str">
        <f t="shared" si="35"/>
        <v>0</v>
      </c>
      <c r="Z92" s="40" t="s">
        <v>35</v>
      </c>
      <c r="AA92" s="40" t="s">
        <v>35</v>
      </c>
      <c r="AB92" s="40" t="str">
        <f t="shared" si="36"/>
        <v>0</v>
      </c>
      <c r="AC92" s="40" t="s">
        <v>35</v>
      </c>
      <c r="AD92" s="40" t="s">
        <v>35</v>
      </c>
      <c r="AE92" s="40" t="str">
        <f t="shared" si="37"/>
        <v>0</v>
      </c>
      <c r="AF92" s="40" t="s">
        <v>35</v>
      </c>
      <c r="AG92" s="40" t="s">
        <v>35</v>
      </c>
      <c r="AH92" s="40" t="str">
        <f t="shared" si="38"/>
        <v>0</v>
      </c>
      <c r="AI92" s="40" t="s">
        <v>35</v>
      </c>
      <c r="AJ92" s="40" t="s">
        <v>35</v>
      </c>
      <c r="AK92" s="40" t="str">
        <f t="shared" si="39"/>
        <v>0</v>
      </c>
      <c r="AL92" s="40" t="s">
        <v>35</v>
      </c>
      <c r="AM92" s="40" t="s">
        <v>35</v>
      </c>
      <c r="AN92" s="40" t="str">
        <f t="shared" si="40"/>
        <v>0</v>
      </c>
      <c r="AO92" s="40" t="s">
        <v>35</v>
      </c>
      <c r="AP92" s="40" t="s">
        <v>35</v>
      </c>
      <c r="AQ92" s="40" t="str">
        <f t="shared" si="41"/>
        <v>0</v>
      </c>
      <c r="AR92" s="40">
        <v>2</v>
      </c>
      <c r="AS92" s="40">
        <v>3</v>
      </c>
      <c r="AT92" s="40">
        <f t="shared" si="42"/>
        <v>5</v>
      </c>
      <c r="AU92" s="40" t="s">
        <v>35</v>
      </c>
      <c r="AV92" s="40" t="s">
        <v>35</v>
      </c>
      <c r="AW92" s="40" t="str">
        <f t="shared" si="43"/>
        <v>0</v>
      </c>
      <c r="AX92" s="40" t="s">
        <v>35</v>
      </c>
      <c r="AY92" s="40" t="s">
        <v>35</v>
      </c>
      <c r="AZ92" s="40" t="str">
        <f t="shared" si="44"/>
        <v>0</v>
      </c>
      <c r="BA92" s="40" t="s">
        <v>35</v>
      </c>
      <c r="BB92" s="40" t="s">
        <v>35</v>
      </c>
      <c r="BC92" s="40" t="str">
        <f t="shared" si="45"/>
        <v>0</v>
      </c>
      <c r="BD92" s="40" t="s">
        <v>35</v>
      </c>
      <c r="BE92" s="40" t="s">
        <v>35</v>
      </c>
      <c r="BF92" s="40" t="str">
        <f t="shared" si="46"/>
        <v>0</v>
      </c>
      <c r="BG92" s="40" t="s">
        <v>35</v>
      </c>
      <c r="BH92" s="40" t="s">
        <v>35</v>
      </c>
      <c r="BI92" s="40" t="str">
        <f t="shared" si="47"/>
        <v>0</v>
      </c>
      <c r="BJ92" s="40" t="s">
        <v>35</v>
      </c>
      <c r="BK92" s="40" t="s">
        <v>35</v>
      </c>
      <c r="BL92" s="40" t="str">
        <f t="shared" si="48"/>
        <v>0</v>
      </c>
      <c r="BM92" s="40" t="s">
        <v>35</v>
      </c>
      <c r="BN92" s="40" t="s">
        <v>35</v>
      </c>
      <c r="BO92" s="40" t="str">
        <f t="shared" si="49"/>
        <v>0</v>
      </c>
      <c r="BP92" s="40" t="s">
        <v>35</v>
      </c>
      <c r="BQ92" s="40" t="s">
        <v>35</v>
      </c>
      <c r="BR92" s="40" t="str">
        <f t="shared" si="50"/>
        <v>0</v>
      </c>
      <c r="BS92" s="40" t="s">
        <v>35</v>
      </c>
      <c r="BT92" s="40" t="s">
        <v>35</v>
      </c>
      <c r="BU92" s="40" t="str">
        <f t="shared" si="51"/>
        <v>0</v>
      </c>
      <c r="BV92" s="40" t="s">
        <v>35</v>
      </c>
      <c r="BW92" s="40" t="s">
        <v>35</v>
      </c>
      <c r="BX92" s="40" t="str">
        <f t="shared" si="52"/>
        <v>0</v>
      </c>
      <c r="BY92" s="40" t="s">
        <v>35</v>
      </c>
      <c r="BZ92" s="40" t="s">
        <v>35</v>
      </c>
      <c r="CA92" s="40" t="str">
        <f t="shared" si="53"/>
        <v>0</v>
      </c>
      <c r="CB92" s="40" t="s">
        <v>35</v>
      </c>
      <c r="CC92" s="40" t="s">
        <v>35</v>
      </c>
      <c r="CD92" s="40" t="str">
        <f t="shared" si="54"/>
        <v>0</v>
      </c>
      <c r="CE92" s="40" t="s">
        <v>35</v>
      </c>
      <c r="CF92" s="40" t="s">
        <v>35</v>
      </c>
      <c r="CG92" s="40" t="str">
        <f t="shared" si="55"/>
        <v>0</v>
      </c>
      <c r="CH92" s="40" t="s">
        <v>35</v>
      </c>
      <c r="CI92" s="40" t="s">
        <v>35</v>
      </c>
      <c r="CJ92" s="40" t="str">
        <f t="shared" si="56"/>
        <v>0</v>
      </c>
      <c r="CK92" s="40" t="s">
        <v>35</v>
      </c>
      <c r="CL92" s="40" t="s">
        <v>35</v>
      </c>
      <c r="CM92" s="40" t="str">
        <f t="shared" si="57"/>
        <v>0</v>
      </c>
      <c r="CN92" s="40">
        <v>2</v>
      </c>
      <c r="CO92" s="40">
        <v>13</v>
      </c>
      <c r="CP92" s="40">
        <f t="shared" si="58"/>
        <v>15</v>
      </c>
      <c r="CQ92" s="40">
        <v>8</v>
      </c>
      <c r="CR92" s="40">
        <v>43</v>
      </c>
      <c r="CS92" s="40">
        <f t="shared" si="59"/>
        <v>51</v>
      </c>
    </row>
    <row r="93" spans="1:97" s="155" customFormat="1" ht="3.75" customHeight="1">
      <c r="H93" s="113"/>
      <c r="I93" s="113"/>
      <c r="J93" s="113" t="str">
        <f t="shared" si="30"/>
        <v>0</v>
      </c>
      <c r="K93" s="113"/>
      <c r="L93" s="113"/>
      <c r="M93" s="113" t="str">
        <f t="shared" si="31"/>
        <v>0</v>
      </c>
      <c r="N93" s="113"/>
      <c r="O93" s="113"/>
      <c r="P93" s="113" t="str">
        <f t="shared" si="32"/>
        <v>0</v>
      </c>
      <c r="Q93" s="113"/>
      <c r="R93" s="113"/>
      <c r="S93" s="113" t="str">
        <f t="shared" si="33"/>
        <v>0</v>
      </c>
      <c r="T93" s="112"/>
      <c r="U93" s="112"/>
      <c r="V93" s="113" t="str">
        <f t="shared" si="34"/>
        <v>0</v>
      </c>
      <c r="W93" s="113"/>
      <c r="X93" s="113"/>
      <c r="Y93" s="113" t="str">
        <f t="shared" si="35"/>
        <v>0</v>
      </c>
      <c r="Z93" s="113"/>
      <c r="AA93" s="113"/>
      <c r="AB93" s="113" t="str">
        <f t="shared" si="36"/>
        <v>0</v>
      </c>
      <c r="AC93" s="113"/>
      <c r="AD93" s="113"/>
      <c r="AE93" s="113" t="str">
        <f t="shared" si="37"/>
        <v>0</v>
      </c>
      <c r="AF93" s="112"/>
      <c r="AG93" s="112"/>
      <c r="AH93" s="113" t="str">
        <f t="shared" si="38"/>
        <v>0</v>
      </c>
      <c r="AI93" s="112"/>
      <c r="AJ93" s="112"/>
      <c r="AK93" s="113" t="str">
        <f t="shared" si="39"/>
        <v>0</v>
      </c>
      <c r="AL93" s="112"/>
      <c r="AM93" s="112"/>
      <c r="AN93" s="113" t="str">
        <f t="shared" si="40"/>
        <v>0</v>
      </c>
      <c r="AO93" s="113"/>
      <c r="AP93" s="113"/>
      <c r="AQ93" s="113" t="str">
        <f t="shared" si="41"/>
        <v>0</v>
      </c>
      <c r="AR93" s="113"/>
      <c r="AS93" s="113"/>
      <c r="AT93" s="113" t="str">
        <f t="shared" si="42"/>
        <v>0</v>
      </c>
      <c r="AU93" s="112"/>
      <c r="AV93" s="112"/>
      <c r="AW93" s="113" t="str">
        <f t="shared" si="43"/>
        <v>0</v>
      </c>
      <c r="AX93" s="113"/>
      <c r="AY93" s="113"/>
      <c r="AZ93" s="113" t="str">
        <f t="shared" si="44"/>
        <v>0</v>
      </c>
      <c r="BA93" s="112"/>
      <c r="BB93" s="112"/>
      <c r="BC93" s="113" t="str">
        <f t="shared" si="45"/>
        <v>0</v>
      </c>
      <c r="BD93" s="113"/>
      <c r="BE93" s="113"/>
      <c r="BF93" s="113" t="str">
        <f t="shared" si="46"/>
        <v>0</v>
      </c>
      <c r="BG93" s="112"/>
      <c r="BH93" s="112"/>
      <c r="BI93" s="113" t="str">
        <f t="shared" si="47"/>
        <v>0</v>
      </c>
      <c r="BJ93" s="113"/>
      <c r="BK93" s="113"/>
      <c r="BL93" s="113" t="str">
        <f t="shared" si="48"/>
        <v>0</v>
      </c>
      <c r="BM93" s="112"/>
      <c r="BN93" s="112"/>
      <c r="BO93" s="113" t="str">
        <f t="shared" si="49"/>
        <v>0</v>
      </c>
      <c r="BP93" s="113"/>
      <c r="BQ93" s="113"/>
      <c r="BR93" s="113" t="str">
        <f t="shared" si="50"/>
        <v>0</v>
      </c>
      <c r="BS93" s="112"/>
      <c r="BT93" s="112"/>
      <c r="BU93" s="113" t="str">
        <f t="shared" si="51"/>
        <v>0</v>
      </c>
      <c r="BV93" s="112"/>
      <c r="BW93" s="112"/>
      <c r="BX93" s="113" t="str">
        <f t="shared" si="52"/>
        <v>0</v>
      </c>
      <c r="BY93" s="113"/>
      <c r="BZ93" s="113"/>
      <c r="CA93" s="113" t="str">
        <f t="shared" si="53"/>
        <v>0</v>
      </c>
      <c r="CB93" s="113"/>
      <c r="CC93" s="113"/>
      <c r="CD93" s="113" t="str">
        <f t="shared" si="54"/>
        <v>0</v>
      </c>
      <c r="CE93" s="113"/>
      <c r="CF93" s="113"/>
      <c r="CG93" s="113" t="str">
        <f t="shared" si="55"/>
        <v>0</v>
      </c>
      <c r="CH93" s="113"/>
      <c r="CI93" s="113"/>
      <c r="CJ93" s="113" t="str">
        <f t="shared" si="56"/>
        <v>0</v>
      </c>
      <c r="CK93" s="113"/>
      <c r="CL93" s="113"/>
      <c r="CM93" s="113" t="str">
        <f t="shared" si="57"/>
        <v>0</v>
      </c>
      <c r="CN93" s="113"/>
      <c r="CO93" s="112"/>
      <c r="CP93" s="113" t="str">
        <f t="shared" si="58"/>
        <v>0</v>
      </c>
      <c r="CQ93" s="112"/>
      <c r="CR93" s="112"/>
      <c r="CS93" s="113" t="str">
        <f t="shared" si="59"/>
        <v>0</v>
      </c>
    </row>
    <row r="94" spans="1:97" s="155" customFormat="1" ht="12.75" customHeight="1">
      <c r="A94" s="7" t="s">
        <v>114</v>
      </c>
      <c r="B94" s="7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2"/>
      <c r="U94" s="112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2"/>
      <c r="AG94" s="112"/>
      <c r="AH94" s="113"/>
      <c r="AI94" s="112"/>
      <c r="AJ94" s="112"/>
      <c r="AK94" s="113"/>
      <c r="AL94" s="112"/>
      <c r="AM94" s="112"/>
      <c r="AN94" s="113"/>
      <c r="AO94" s="113"/>
      <c r="AP94" s="113"/>
      <c r="AQ94" s="113"/>
      <c r="AR94" s="113"/>
      <c r="AS94" s="113"/>
      <c r="AT94" s="113"/>
      <c r="AU94" s="112"/>
      <c r="AV94" s="112"/>
      <c r="AW94" s="113"/>
      <c r="AX94" s="113"/>
      <c r="AY94" s="113"/>
      <c r="AZ94" s="113"/>
      <c r="BA94" s="112"/>
      <c r="BB94" s="112"/>
      <c r="BC94" s="113"/>
      <c r="BD94" s="113"/>
      <c r="BE94" s="113"/>
      <c r="BF94" s="113"/>
      <c r="BG94" s="112"/>
      <c r="BH94" s="112"/>
      <c r="BI94" s="113"/>
      <c r="BJ94" s="113"/>
      <c r="BK94" s="113"/>
      <c r="BL94" s="113"/>
      <c r="BM94" s="112"/>
      <c r="BN94" s="112"/>
      <c r="BO94" s="113"/>
      <c r="BP94" s="113"/>
      <c r="BQ94" s="113"/>
      <c r="BR94" s="113"/>
      <c r="BS94" s="112"/>
      <c r="BT94" s="112"/>
      <c r="BU94" s="113"/>
      <c r="BV94" s="112"/>
      <c r="BW94" s="112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2"/>
      <c r="CP94" s="113"/>
      <c r="CQ94" s="112"/>
      <c r="CR94" s="112"/>
      <c r="CS94" s="113"/>
    </row>
    <row r="95" spans="1:97" s="155" customFormat="1" ht="12.75" customHeight="1">
      <c r="A95" s="7" t="s">
        <v>232</v>
      </c>
      <c r="B95" s="7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2"/>
      <c r="U95" s="112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2"/>
      <c r="AG95" s="112"/>
      <c r="AH95" s="113"/>
      <c r="AI95" s="112"/>
      <c r="AJ95" s="112"/>
      <c r="AK95" s="113"/>
      <c r="AL95" s="112"/>
      <c r="AM95" s="112"/>
      <c r="AN95" s="113"/>
      <c r="AO95" s="113"/>
      <c r="AP95" s="113"/>
      <c r="AQ95" s="113"/>
      <c r="AR95" s="113"/>
      <c r="AS95" s="113"/>
      <c r="AT95" s="113"/>
      <c r="AU95" s="112"/>
      <c r="AV95" s="112"/>
      <c r="AW95" s="113"/>
      <c r="AX95" s="113"/>
      <c r="AY95" s="113"/>
      <c r="AZ95" s="113"/>
      <c r="BA95" s="112"/>
      <c r="BB95" s="112"/>
      <c r="BC95" s="113"/>
      <c r="BD95" s="113"/>
      <c r="BE95" s="113"/>
      <c r="BF95" s="113"/>
      <c r="BG95" s="112"/>
      <c r="BH95" s="112"/>
      <c r="BI95" s="113"/>
      <c r="BJ95" s="113"/>
      <c r="BK95" s="113"/>
      <c r="BL95" s="113"/>
      <c r="BM95" s="112"/>
      <c r="BN95" s="112"/>
      <c r="BO95" s="113"/>
      <c r="BP95" s="113"/>
      <c r="BQ95" s="113"/>
      <c r="BR95" s="113"/>
      <c r="BS95" s="112"/>
      <c r="BT95" s="112"/>
      <c r="BU95" s="113"/>
      <c r="BV95" s="112"/>
      <c r="BW95" s="112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2"/>
      <c r="CP95" s="113"/>
      <c r="CQ95" s="112"/>
      <c r="CR95" s="112"/>
      <c r="CS95" s="113"/>
    </row>
    <row r="96" spans="1:97" s="155" customFormat="1" ht="12.75" customHeight="1">
      <c r="A96" s="7" t="s">
        <v>115</v>
      </c>
      <c r="B96" s="7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2"/>
      <c r="U96" s="112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2"/>
      <c r="AG96" s="112"/>
      <c r="AH96" s="113"/>
      <c r="AI96" s="112"/>
      <c r="AJ96" s="112"/>
      <c r="AK96" s="113"/>
      <c r="AL96" s="112"/>
      <c r="AM96" s="112"/>
      <c r="AN96" s="113"/>
      <c r="AO96" s="113"/>
      <c r="AP96" s="113"/>
      <c r="AQ96" s="113"/>
      <c r="AR96" s="113"/>
      <c r="AS96" s="113"/>
      <c r="AT96" s="113"/>
      <c r="AU96" s="112"/>
      <c r="AV96" s="112"/>
      <c r="AW96" s="113"/>
      <c r="AX96" s="113"/>
      <c r="AY96" s="113"/>
      <c r="AZ96" s="113"/>
      <c r="BA96" s="112"/>
      <c r="BB96" s="112"/>
      <c r="BC96" s="113"/>
      <c r="BD96" s="113"/>
      <c r="BE96" s="113"/>
      <c r="BF96" s="113"/>
      <c r="BG96" s="112"/>
      <c r="BH96" s="112"/>
      <c r="BI96" s="113"/>
      <c r="BJ96" s="113"/>
      <c r="BK96" s="113"/>
      <c r="BL96" s="113"/>
      <c r="BM96" s="112"/>
      <c r="BN96" s="112"/>
      <c r="BO96" s="113"/>
      <c r="BP96" s="113"/>
      <c r="BQ96" s="113"/>
      <c r="BR96" s="113"/>
      <c r="BS96" s="112"/>
      <c r="BT96" s="112"/>
      <c r="BU96" s="113"/>
      <c r="BV96" s="112"/>
      <c r="BW96" s="112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2"/>
      <c r="CP96" s="113"/>
      <c r="CQ96" s="112"/>
      <c r="CR96" s="112"/>
      <c r="CS96" s="113"/>
    </row>
    <row r="97" spans="1:97" s="155" customFormat="1" ht="12.75" customHeight="1">
      <c r="A97" s="7" t="s">
        <v>261</v>
      </c>
      <c r="B97" s="7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2"/>
      <c r="U97" s="112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2"/>
      <c r="AG97" s="112"/>
      <c r="AH97" s="113"/>
      <c r="AI97" s="112"/>
      <c r="AJ97" s="112"/>
      <c r="AK97" s="113"/>
      <c r="AL97" s="112"/>
      <c r="AM97" s="112"/>
      <c r="AN97" s="113"/>
      <c r="AO97" s="113"/>
      <c r="AP97" s="113"/>
      <c r="AQ97" s="113"/>
      <c r="AR97" s="113"/>
      <c r="AS97" s="113"/>
      <c r="AT97" s="113"/>
      <c r="AU97" s="112"/>
      <c r="AV97" s="112"/>
      <c r="AW97" s="113"/>
      <c r="AX97" s="113"/>
      <c r="AY97" s="113"/>
      <c r="AZ97" s="113"/>
      <c r="BA97" s="112"/>
      <c r="BB97" s="112"/>
      <c r="BC97" s="113"/>
      <c r="BD97" s="113"/>
      <c r="BE97" s="113"/>
      <c r="BF97" s="113"/>
      <c r="BG97" s="112"/>
      <c r="BH97" s="112"/>
      <c r="BI97" s="113"/>
      <c r="BJ97" s="113"/>
      <c r="BK97" s="113"/>
      <c r="BL97" s="113"/>
      <c r="BM97" s="112"/>
      <c r="BN97" s="112"/>
      <c r="BO97" s="113"/>
      <c r="BP97" s="113"/>
      <c r="BQ97" s="113"/>
      <c r="BR97" s="113"/>
      <c r="BS97" s="112"/>
      <c r="BT97" s="112"/>
      <c r="BU97" s="113"/>
      <c r="BV97" s="112"/>
      <c r="BW97" s="112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2"/>
      <c r="CP97" s="113"/>
      <c r="CQ97" s="112"/>
      <c r="CR97" s="112"/>
      <c r="CS97" s="113"/>
    </row>
    <row r="98" spans="1:97" s="155" customFormat="1" ht="12.75" customHeight="1">
      <c r="A98" s="8" t="s">
        <v>116</v>
      </c>
      <c r="B98" s="8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2"/>
      <c r="U98" s="112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2"/>
      <c r="AG98" s="112"/>
      <c r="AH98" s="113"/>
      <c r="AI98" s="112"/>
      <c r="AJ98" s="112"/>
      <c r="AK98" s="113"/>
      <c r="AL98" s="112"/>
      <c r="AM98" s="112"/>
      <c r="AN98" s="113"/>
      <c r="AO98" s="113"/>
      <c r="AP98" s="113"/>
      <c r="AQ98" s="113"/>
      <c r="AR98" s="113"/>
      <c r="AS98" s="113"/>
      <c r="AT98" s="113"/>
      <c r="AU98" s="112"/>
      <c r="AV98" s="112"/>
      <c r="AW98" s="113"/>
      <c r="AX98" s="113"/>
      <c r="AY98" s="113"/>
      <c r="AZ98" s="113"/>
      <c r="BA98" s="112"/>
      <c r="BB98" s="112"/>
      <c r="BC98" s="113"/>
      <c r="BD98" s="113"/>
      <c r="BE98" s="113"/>
      <c r="BF98" s="113"/>
      <c r="BG98" s="112"/>
      <c r="BH98" s="112"/>
      <c r="BI98" s="113"/>
      <c r="BJ98" s="113"/>
      <c r="BK98" s="113"/>
      <c r="BL98" s="113"/>
      <c r="BM98" s="112"/>
      <c r="BN98" s="112"/>
      <c r="BO98" s="113"/>
      <c r="BP98" s="113"/>
      <c r="BQ98" s="113"/>
      <c r="BR98" s="113"/>
      <c r="BS98" s="112"/>
      <c r="BT98" s="112"/>
      <c r="BU98" s="113"/>
      <c r="BV98" s="112"/>
      <c r="BW98" s="112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2"/>
      <c r="CP98" s="113"/>
      <c r="CQ98" s="112"/>
      <c r="CR98" s="112"/>
      <c r="CS98" s="113"/>
    </row>
    <row r="99" spans="1:97" s="155" customFormat="1" ht="12.75" customHeight="1">
      <c r="A99" s="8" t="s">
        <v>264</v>
      </c>
      <c r="B99" s="8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2"/>
      <c r="U99" s="112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2"/>
      <c r="AG99" s="112"/>
      <c r="AH99" s="113"/>
      <c r="AI99" s="112"/>
      <c r="AJ99" s="112"/>
      <c r="AK99" s="113"/>
      <c r="AL99" s="112"/>
      <c r="AM99" s="112"/>
      <c r="AN99" s="113"/>
      <c r="AO99" s="113"/>
      <c r="AP99" s="113"/>
      <c r="AQ99" s="113"/>
      <c r="AR99" s="113"/>
      <c r="AS99" s="113"/>
      <c r="AT99" s="113"/>
      <c r="AU99" s="112"/>
      <c r="AV99" s="112"/>
      <c r="AW99" s="113"/>
      <c r="AX99" s="113"/>
      <c r="AY99" s="113"/>
      <c r="AZ99" s="113"/>
      <c r="BA99" s="112"/>
      <c r="BB99" s="112"/>
      <c r="BC99" s="113"/>
      <c r="BD99" s="113"/>
      <c r="BE99" s="113"/>
      <c r="BF99" s="113"/>
      <c r="BG99" s="112"/>
      <c r="BH99" s="112"/>
      <c r="BI99" s="113"/>
      <c r="BJ99" s="113"/>
      <c r="BK99" s="113"/>
      <c r="BL99" s="113"/>
      <c r="BM99" s="112"/>
      <c r="BN99" s="112"/>
      <c r="BO99" s="113"/>
      <c r="BP99" s="113"/>
      <c r="BQ99" s="113"/>
      <c r="BR99" s="113"/>
      <c r="BS99" s="112"/>
      <c r="BT99" s="112"/>
      <c r="BU99" s="113"/>
      <c r="BV99" s="112"/>
      <c r="BW99" s="112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2"/>
      <c r="CP99" s="113"/>
      <c r="CQ99" s="112"/>
      <c r="CR99" s="112"/>
      <c r="CS99" s="113"/>
    </row>
    <row r="100" spans="1:97" s="155" customFormat="1" ht="12.75" customHeight="1">
      <c r="A100" s="8" t="s">
        <v>117</v>
      </c>
      <c r="B100" s="8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2"/>
      <c r="U100" s="112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2"/>
      <c r="AG100" s="112"/>
      <c r="AH100" s="113"/>
      <c r="AI100" s="112"/>
      <c r="AJ100" s="112"/>
      <c r="AK100" s="113"/>
      <c r="AL100" s="112"/>
      <c r="AM100" s="112"/>
      <c r="AN100" s="113"/>
      <c r="AO100" s="113"/>
      <c r="AP100" s="113"/>
      <c r="AQ100" s="113"/>
      <c r="AR100" s="113"/>
      <c r="AS100" s="113"/>
      <c r="AT100" s="113"/>
      <c r="AU100" s="112"/>
      <c r="AV100" s="112"/>
      <c r="AW100" s="113"/>
      <c r="AX100" s="113"/>
      <c r="AY100" s="113"/>
      <c r="AZ100" s="113"/>
      <c r="BA100" s="112"/>
      <c r="BB100" s="112"/>
      <c r="BC100" s="113"/>
      <c r="BD100" s="113"/>
      <c r="BE100" s="113"/>
      <c r="BF100" s="113"/>
      <c r="BG100" s="112"/>
      <c r="BH100" s="112"/>
      <c r="BI100" s="113"/>
      <c r="BJ100" s="113"/>
      <c r="BK100" s="113"/>
      <c r="BL100" s="113"/>
      <c r="BM100" s="112"/>
      <c r="BN100" s="112"/>
      <c r="BO100" s="113"/>
      <c r="BP100" s="113"/>
      <c r="BQ100" s="113"/>
      <c r="BR100" s="113"/>
      <c r="BS100" s="112"/>
      <c r="BT100" s="112"/>
      <c r="BU100" s="113"/>
      <c r="BV100" s="112"/>
      <c r="BW100" s="112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2"/>
      <c r="CP100" s="113"/>
      <c r="CQ100" s="112"/>
      <c r="CR100" s="112"/>
      <c r="CS100" s="113"/>
    </row>
    <row r="101" spans="1:97">
      <c r="V101" s="113"/>
      <c r="AH101" s="113"/>
      <c r="AK101" s="113"/>
      <c r="AN101" s="113"/>
      <c r="AW101" s="113"/>
      <c r="BA101" s="112"/>
      <c r="BB101" s="112"/>
      <c r="BI101" s="113"/>
      <c r="BO101" s="113"/>
      <c r="BU101" s="113"/>
      <c r="BX101" s="113"/>
      <c r="CP101" s="113"/>
      <c r="CS101" s="113"/>
    </row>
    <row r="102" spans="1:97">
      <c r="V102" s="113"/>
      <c r="AH102" s="113"/>
      <c r="AK102" s="113"/>
      <c r="AN102" s="113"/>
      <c r="AW102" s="113"/>
      <c r="BA102" s="112"/>
      <c r="BB102" s="112"/>
      <c r="BI102" s="113"/>
      <c r="BO102" s="113"/>
      <c r="BU102" s="113"/>
      <c r="BX102" s="113"/>
      <c r="CP102" s="113"/>
      <c r="CS102" s="113"/>
    </row>
    <row r="103" spans="1:97">
      <c r="V103" s="113"/>
      <c r="AH103" s="113"/>
      <c r="AK103" s="113"/>
      <c r="AN103" s="113"/>
      <c r="AW103" s="113"/>
      <c r="BA103" s="112"/>
      <c r="BB103" s="112"/>
      <c r="BI103" s="113"/>
      <c r="BO103" s="113"/>
      <c r="BU103" s="113"/>
      <c r="BX103" s="113"/>
      <c r="CP103" s="113"/>
      <c r="CS103" s="113"/>
    </row>
    <row r="104" spans="1:97">
      <c r="V104" s="113"/>
      <c r="AH104" s="113"/>
      <c r="AK104" s="113"/>
      <c r="AN104" s="113"/>
      <c r="AW104" s="113"/>
      <c r="BI104" s="113"/>
      <c r="BO104" s="113"/>
      <c r="BU104" s="113"/>
      <c r="BX104" s="113"/>
      <c r="CP104" s="113"/>
      <c r="CS104" s="113"/>
    </row>
    <row r="105" spans="1:97">
      <c r="V105" s="113"/>
      <c r="AH105" s="113"/>
      <c r="AK105" s="113"/>
      <c r="AN105" s="113"/>
      <c r="AW105" s="113"/>
      <c r="BI105" s="113"/>
      <c r="BO105" s="113"/>
      <c r="BU105" s="113"/>
      <c r="BX105" s="113"/>
      <c r="CP105" s="113"/>
      <c r="CS105" s="113"/>
    </row>
    <row r="106" spans="1:97">
      <c r="V106" s="113"/>
      <c r="AH106" s="113"/>
      <c r="AK106" s="113"/>
      <c r="AN106" s="113"/>
      <c r="AW106" s="113"/>
      <c r="BI106" s="113"/>
      <c r="BO106" s="113"/>
      <c r="BU106" s="113"/>
      <c r="BX106" s="113"/>
      <c r="CP106" s="113"/>
      <c r="CS106" s="113"/>
    </row>
    <row r="107" spans="1:97">
      <c r="V107" s="113"/>
      <c r="AH107" s="113"/>
      <c r="AK107" s="113"/>
      <c r="AN107" s="113"/>
      <c r="AW107" s="113"/>
      <c r="BI107" s="113"/>
      <c r="BO107" s="113"/>
      <c r="BU107" s="113"/>
      <c r="BX107" s="113"/>
      <c r="CP107" s="113"/>
      <c r="CS107" s="113"/>
    </row>
    <row r="108" spans="1:97">
      <c r="V108" s="113"/>
      <c r="AH108" s="113"/>
      <c r="AK108" s="113"/>
      <c r="AN108" s="113"/>
      <c r="AW108" s="113"/>
      <c r="BI108" s="113"/>
      <c r="BO108" s="113"/>
      <c r="BU108" s="113"/>
      <c r="BX108" s="113"/>
      <c r="CP108" s="113"/>
      <c r="CS108" s="113"/>
    </row>
    <row r="109" spans="1:97">
      <c r="V109" s="113"/>
      <c r="AH109" s="113"/>
      <c r="AK109" s="113"/>
      <c r="AN109" s="113"/>
      <c r="AW109" s="113"/>
      <c r="BI109" s="113"/>
      <c r="BO109" s="113"/>
      <c r="BU109" s="113"/>
      <c r="BX109" s="113"/>
      <c r="CP109" s="113"/>
      <c r="CS109" s="113"/>
    </row>
    <row r="110" spans="1:97">
      <c r="V110" s="113"/>
      <c r="AH110" s="113"/>
      <c r="AK110" s="113"/>
      <c r="AN110" s="113"/>
      <c r="AW110" s="113"/>
      <c r="BI110" s="113"/>
      <c r="BO110" s="113"/>
      <c r="BU110" s="113"/>
      <c r="BX110" s="113"/>
      <c r="CP110" s="113"/>
      <c r="CS110" s="113"/>
    </row>
    <row r="111" spans="1:97">
      <c r="V111" s="113"/>
      <c r="AH111" s="113"/>
      <c r="AK111" s="113"/>
      <c r="AN111" s="113"/>
      <c r="AW111" s="113"/>
      <c r="BI111" s="113"/>
      <c r="BO111" s="113"/>
      <c r="BU111" s="113"/>
      <c r="BX111" s="113"/>
      <c r="CP111" s="113"/>
      <c r="CS111" s="113"/>
    </row>
    <row r="112" spans="1:97">
      <c r="V112" s="113"/>
      <c r="AH112" s="113"/>
      <c r="AK112" s="113"/>
      <c r="AN112" s="113"/>
      <c r="AW112" s="113"/>
      <c r="BI112" s="113"/>
      <c r="BO112" s="113"/>
      <c r="BU112" s="113"/>
      <c r="BX112" s="113"/>
      <c r="CP112" s="113"/>
      <c r="CS112" s="113"/>
    </row>
    <row r="113" spans="22:97">
      <c r="V113" s="113"/>
      <c r="AH113" s="113"/>
      <c r="AK113" s="113"/>
      <c r="AN113" s="113"/>
      <c r="AW113" s="113"/>
      <c r="BI113" s="113"/>
      <c r="BO113" s="113"/>
      <c r="BU113" s="113"/>
      <c r="BX113" s="113"/>
      <c r="CP113" s="113"/>
      <c r="CS113" s="113"/>
    </row>
    <row r="114" spans="22:97">
      <c r="V114" s="113"/>
      <c r="AH114" s="113"/>
      <c r="AK114" s="113"/>
      <c r="AN114" s="113"/>
      <c r="AW114" s="113"/>
      <c r="BI114" s="113"/>
      <c r="BO114" s="113"/>
      <c r="BU114" s="113"/>
      <c r="BX114" s="113"/>
      <c r="CP114" s="113"/>
      <c r="CS114" s="113"/>
    </row>
    <row r="115" spans="22:97">
      <c r="V115" s="113"/>
      <c r="AH115" s="113"/>
      <c r="AK115" s="113"/>
      <c r="AN115" s="113"/>
      <c r="AW115" s="113"/>
      <c r="BI115" s="113"/>
      <c r="BO115" s="113"/>
      <c r="BU115" s="113"/>
      <c r="BX115" s="113"/>
      <c r="CP115" s="113"/>
      <c r="CS115" s="113"/>
    </row>
    <row r="116" spans="22:97">
      <c r="V116" s="113"/>
      <c r="AH116" s="113"/>
      <c r="AK116" s="113"/>
      <c r="AN116" s="113"/>
      <c r="AW116" s="113"/>
      <c r="BI116" s="113"/>
      <c r="BO116" s="113"/>
      <c r="BU116" s="113"/>
      <c r="BX116" s="113"/>
      <c r="CP116" s="113"/>
      <c r="CS116" s="113"/>
    </row>
    <row r="117" spans="22:97">
      <c r="V117" s="113"/>
      <c r="AH117" s="113"/>
      <c r="AK117" s="113"/>
      <c r="AN117" s="113"/>
      <c r="AW117" s="113"/>
      <c r="BI117" s="113"/>
      <c r="BO117" s="113"/>
      <c r="BU117" s="113"/>
      <c r="BX117" s="113"/>
      <c r="CP117" s="113"/>
      <c r="CS117" s="113"/>
    </row>
    <row r="118" spans="22:97">
      <c r="V118" s="113"/>
      <c r="AH118" s="113"/>
      <c r="AK118" s="113"/>
      <c r="AN118" s="113"/>
      <c r="AW118" s="113"/>
      <c r="BI118" s="113"/>
      <c r="BO118" s="113"/>
      <c r="BU118" s="113"/>
      <c r="BX118" s="113"/>
      <c r="CP118" s="113"/>
      <c r="CS118" s="113"/>
    </row>
    <row r="119" spans="22:97">
      <c r="V119" s="113"/>
      <c r="AH119" s="113"/>
      <c r="AK119" s="113"/>
      <c r="AN119" s="113"/>
      <c r="AW119" s="113"/>
      <c r="BI119" s="113"/>
      <c r="BO119" s="113"/>
      <c r="BU119" s="113"/>
      <c r="BX119" s="113"/>
      <c r="CP119" s="113"/>
      <c r="CS119" s="113"/>
    </row>
    <row r="120" spans="22:97">
      <c r="V120" s="113"/>
      <c r="AH120" s="113"/>
      <c r="AK120" s="113"/>
      <c r="AN120" s="113"/>
      <c r="AW120" s="113"/>
      <c r="BI120" s="113"/>
      <c r="BO120" s="113"/>
      <c r="BU120" s="113"/>
      <c r="BX120" s="113"/>
      <c r="CP120" s="113"/>
      <c r="CS120" s="113"/>
    </row>
    <row r="121" spans="22:97">
      <c r="V121" s="113"/>
      <c r="AH121" s="113"/>
      <c r="AK121" s="113"/>
      <c r="AN121" s="113"/>
      <c r="AW121" s="113"/>
      <c r="BI121" s="113"/>
      <c r="BO121" s="113"/>
      <c r="BU121" s="113"/>
      <c r="BX121" s="113"/>
      <c r="CP121" s="113"/>
      <c r="CS121" s="113"/>
    </row>
    <row r="122" spans="22:97">
      <c r="V122" s="113"/>
      <c r="AH122" s="113"/>
      <c r="AK122" s="113"/>
      <c r="AN122" s="113"/>
      <c r="AW122" s="113"/>
      <c r="BI122" s="113"/>
      <c r="BO122" s="113"/>
      <c r="BU122" s="113"/>
      <c r="BX122" s="113"/>
      <c r="CP122" s="113"/>
      <c r="CS122" s="113"/>
    </row>
    <row r="123" spans="22:97">
      <c r="V123" s="113"/>
      <c r="AH123" s="113"/>
      <c r="AK123" s="113"/>
      <c r="AN123" s="113"/>
      <c r="AW123" s="113"/>
      <c r="BI123" s="113"/>
      <c r="BO123" s="113"/>
      <c r="BU123" s="113"/>
      <c r="BX123" s="113"/>
      <c r="CP123" s="113"/>
      <c r="CS123" s="113"/>
    </row>
    <row r="124" spans="22:97">
      <c r="V124" s="113"/>
      <c r="AH124" s="113"/>
      <c r="AK124" s="113"/>
      <c r="AN124" s="113"/>
      <c r="AW124" s="113"/>
      <c r="BI124" s="113"/>
      <c r="BO124" s="113"/>
      <c r="BU124" s="113"/>
      <c r="BX124" s="113"/>
      <c r="CP124" s="113"/>
      <c r="CS124" s="113"/>
    </row>
    <row r="125" spans="22:97">
      <c r="V125" s="113"/>
      <c r="AH125" s="113"/>
      <c r="AK125" s="113"/>
      <c r="AN125" s="113"/>
      <c r="AW125" s="113"/>
      <c r="BI125" s="113"/>
      <c r="BO125" s="113"/>
      <c r="BU125" s="113"/>
      <c r="BX125" s="113"/>
      <c r="CP125" s="113"/>
      <c r="CS125" s="113"/>
    </row>
    <row r="126" spans="22:97">
      <c r="V126" s="113"/>
      <c r="AH126" s="113"/>
      <c r="AK126" s="113"/>
      <c r="AN126" s="113"/>
      <c r="AW126" s="113"/>
      <c r="BI126" s="113"/>
      <c r="BO126" s="113"/>
      <c r="BU126" s="113"/>
      <c r="BX126" s="113"/>
      <c r="CP126" s="113"/>
      <c r="CS126" s="113"/>
    </row>
    <row r="127" spans="22:97">
      <c r="V127" s="113"/>
      <c r="AH127" s="113"/>
      <c r="AK127" s="113"/>
      <c r="AN127" s="113"/>
      <c r="AW127" s="113"/>
      <c r="BI127" s="113"/>
      <c r="BO127" s="113"/>
      <c r="BU127" s="113"/>
      <c r="BX127" s="113"/>
      <c r="CP127" s="113"/>
      <c r="CS127" s="113"/>
    </row>
    <row r="128" spans="22:97">
      <c r="V128" s="113"/>
      <c r="AH128" s="113"/>
      <c r="AK128" s="113"/>
      <c r="AN128" s="113"/>
      <c r="AW128" s="113"/>
      <c r="BI128" s="113"/>
      <c r="BO128" s="113"/>
      <c r="BU128" s="113"/>
      <c r="BX128" s="113"/>
      <c r="CP128" s="113"/>
      <c r="CS128" s="113"/>
    </row>
    <row r="129" spans="22:97">
      <c r="V129" s="113"/>
      <c r="AH129" s="113"/>
      <c r="AK129" s="113"/>
      <c r="AN129" s="113"/>
      <c r="AW129" s="113"/>
      <c r="BI129" s="113"/>
      <c r="BO129" s="113"/>
      <c r="BU129" s="113"/>
      <c r="BX129" s="113"/>
      <c r="CP129" s="113"/>
      <c r="CS129" s="113"/>
    </row>
    <row r="130" spans="22:97">
      <c r="V130" s="113"/>
      <c r="AH130" s="113"/>
      <c r="AK130" s="113"/>
      <c r="AN130" s="113"/>
      <c r="AW130" s="113"/>
      <c r="BI130" s="113"/>
      <c r="BO130" s="113"/>
      <c r="BU130" s="113"/>
      <c r="BX130" s="113"/>
      <c r="CP130" s="113"/>
      <c r="CS130" s="113"/>
    </row>
    <row r="131" spans="22:97">
      <c r="V131" s="113"/>
      <c r="AH131" s="113"/>
      <c r="AK131" s="113"/>
      <c r="AN131" s="113"/>
      <c r="AW131" s="113"/>
      <c r="BI131" s="113"/>
      <c r="BO131" s="113"/>
      <c r="BU131" s="113"/>
      <c r="BX131" s="113"/>
      <c r="CP131" s="113"/>
      <c r="CS131" s="113"/>
    </row>
    <row r="132" spans="22:97">
      <c r="V132" s="113"/>
      <c r="AH132" s="113"/>
      <c r="AK132" s="113"/>
      <c r="AN132" s="113"/>
      <c r="AW132" s="113"/>
      <c r="BI132" s="113"/>
      <c r="BO132" s="113"/>
      <c r="BU132" s="113"/>
      <c r="BX132" s="113"/>
      <c r="CP132" s="113"/>
      <c r="CS132" s="113"/>
    </row>
    <row r="133" spans="22:97">
      <c r="V133" s="113"/>
      <c r="AH133" s="113"/>
      <c r="AK133" s="113"/>
      <c r="AN133" s="113"/>
      <c r="AW133" s="113"/>
      <c r="BI133" s="113"/>
      <c r="BO133" s="113"/>
      <c r="BU133" s="113"/>
      <c r="BX133" s="113"/>
      <c r="CP133" s="113"/>
      <c r="CS133" s="113"/>
    </row>
    <row r="134" spans="22:97">
      <c r="V134" s="113"/>
      <c r="AH134" s="113"/>
      <c r="AK134" s="113"/>
      <c r="AN134" s="113"/>
      <c r="AW134" s="113"/>
      <c r="BI134" s="113"/>
      <c r="BO134" s="113"/>
      <c r="BU134" s="113"/>
      <c r="BX134" s="113"/>
      <c r="CP134" s="113"/>
      <c r="CS134" s="113"/>
    </row>
    <row r="135" spans="22:97">
      <c r="V135" s="113"/>
      <c r="AH135" s="113"/>
      <c r="AK135" s="113"/>
      <c r="AN135" s="113"/>
      <c r="AW135" s="113"/>
      <c r="BI135" s="113"/>
      <c r="BO135" s="113"/>
      <c r="BU135" s="113"/>
      <c r="BX135" s="113"/>
      <c r="CP135" s="113"/>
      <c r="CS135" s="113"/>
    </row>
    <row r="136" spans="22:97">
      <c r="V136" s="113"/>
      <c r="AH136" s="113"/>
      <c r="AK136" s="113"/>
      <c r="AN136" s="113"/>
      <c r="AW136" s="113"/>
      <c r="BI136" s="113"/>
      <c r="BO136" s="113"/>
      <c r="BU136" s="113"/>
      <c r="BX136" s="113"/>
      <c r="CP136" s="113"/>
      <c r="CS136" s="113"/>
    </row>
    <row r="137" spans="22:97">
      <c r="V137" s="113"/>
      <c r="AH137" s="113"/>
      <c r="AK137" s="113"/>
      <c r="AN137" s="113"/>
      <c r="AW137" s="113"/>
      <c r="BI137" s="113"/>
      <c r="BO137" s="113"/>
      <c r="BU137" s="113"/>
      <c r="BX137" s="113"/>
      <c r="CP137" s="113"/>
      <c r="CS137" s="113"/>
    </row>
    <row r="138" spans="22:97">
      <c r="V138" s="113"/>
      <c r="AH138" s="113"/>
      <c r="AK138" s="113"/>
      <c r="AN138" s="113"/>
      <c r="AW138" s="113"/>
      <c r="BI138" s="113"/>
      <c r="BO138" s="113"/>
      <c r="BU138" s="113"/>
      <c r="BX138" s="113"/>
      <c r="CP138" s="113"/>
      <c r="CS138" s="113"/>
    </row>
    <row r="139" spans="22:97">
      <c r="V139" s="113"/>
      <c r="AH139" s="113"/>
      <c r="AK139" s="113"/>
      <c r="AN139" s="113"/>
      <c r="AW139" s="113"/>
      <c r="BI139" s="113"/>
      <c r="BO139" s="113"/>
      <c r="BU139" s="113"/>
      <c r="BX139" s="113"/>
      <c r="CP139" s="113"/>
      <c r="CS139" s="113"/>
    </row>
    <row r="140" spans="22:97">
      <c r="V140" s="113"/>
      <c r="AH140" s="113"/>
      <c r="AK140" s="113"/>
      <c r="AN140" s="113"/>
      <c r="AW140" s="113"/>
      <c r="BI140" s="113"/>
      <c r="BO140" s="113"/>
      <c r="BU140" s="113"/>
      <c r="BX140" s="113"/>
      <c r="CP140" s="113"/>
      <c r="CS140" s="113"/>
    </row>
    <row r="141" spans="22:97">
      <c r="V141" s="113"/>
      <c r="AH141" s="113"/>
      <c r="AK141" s="113"/>
      <c r="AN141" s="113"/>
      <c r="AW141" s="113"/>
      <c r="BI141" s="113"/>
      <c r="BO141" s="113"/>
      <c r="BU141" s="113"/>
      <c r="BX141" s="113"/>
      <c r="CP141" s="113"/>
      <c r="CS141" s="113"/>
    </row>
    <row r="142" spans="22:97">
      <c r="V142" s="113"/>
      <c r="AH142" s="113"/>
      <c r="AK142" s="113"/>
      <c r="AN142" s="113"/>
      <c r="AW142" s="113"/>
      <c r="BI142" s="113"/>
      <c r="BO142" s="113"/>
      <c r="BU142" s="113"/>
      <c r="BX142" s="113"/>
      <c r="CP142" s="113"/>
      <c r="CS142" s="113"/>
    </row>
    <row r="143" spans="22:97">
      <c r="V143" s="113"/>
      <c r="AH143" s="113"/>
      <c r="AK143" s="113"/>
      <c r="AN143" s="113"/>
      <c r="AW143" s="113"/>
      <c r="BI143" s="113"/>
      <c r="BO143" s="113"/>
      <c r="BU143" s="113"/>
      <c r="BX143" s="113"/>
      <c r="CP143" s="113"/>
      <c r="CS143" s="113"/>
    </row>
    <row r="144" spans="22:97">
      <c r="V144" s="113"/>
      <c r="AH144" s="113"/>
      <c r="AK144" s="113"/>
      <c r="AN144" s="113"/>
      <c r="AW144" s="113"/>
      <c r="BI144" s="113"/>
      <c r="BO144" s="113"/>
      <c r="BU144" s="113"/>
      <c r="BX144" s="113"/>
      <c r="CP144" s="113"/>
      <c r="CS144" s="113"/>
    </row>
    <row r="145" spans="22:97">
      <c r="V145" s="113"/>
      <c r="AH145" s="113"/>
      <c r="AK145" s="113"/>
      <c r="AN145" s="113"/>
      <c r="AW145" s="113"/>
      <c r="BI145" s="113"/>
      <c r="BO145" s="113"/>
      <c r="BU145" s="113"/>
      <c r="BX145" s="113"/>
      <c r="CP145" s="113"/>
      <c r="CS145" s="113"/>
    </row>
    <row r="146" spans="22:97">
      <c r="V146" s="113"/>
      <c r="AH146" s="113"/>
      <c r="AK146" s="113"/>
      <c r="AN146" s="113"/>
      <c r="AW146" s="113"/>
      <c r="BI146" s="113"/>
      <c r="BO146" s="113"/>
      <c r="BU146" s="113"/>
      <c r="BX146" s="113"/>
      <c r="CP146" s="113"/>
      <c r="CS146" s="113"/>
    </row>
    <row r="147" spans="22:97">
      <c r="V147" s="113"/>
      <c r="AH147" s="113"/>
      <c r="AK147" s="113"/>
      <c r="AN147" s="113"/>
      <c r="AW147" s="113"/>
      <c r="BI147" s="113"/>
      <c r="BO147" s="113"/>
      <c r="BU147" s="113"/>
      <c r="BX147" s="113"/>
      <c r="CP147" s="113"/>
      <c r="CS147" s="113"/>
    </row>
    <row r="148" spans="22:97">
      <c r="V148" s="113"/>
      <c r="AH148" s="113"/>
      <c r="AK148" s="113"/>
      <c r="AN148" s="113"/>
      <c r="AW148" s="113"/>
      <c r="BI148" s="113"/>
      <c r="BO148" s="113"/>
      <c r="BU148" s="113"/>
      <c r="BX148" s="113"/>
      <c r="CP148" s="113"/>
      <c r="CS148" s="113"/>
    </row>
    <row r="149" spans="22:97">
      <c r="V149" s="113"/>
      <c r="AH149" s="113"/>
      <c r="AK149" s="113"/>
      <c r="AN149" s="113"/>
      <c r="AW149" s="113"/>
      <c r="BI149" s="113"/>
      <c r="BO149" s="113"/>
      <c r="BU149" s="113"/>
      <c r="BX149" s="113"/>
      <c r="CP149" s="113"/>
      <c r="CS149" s="113"/>
    </row>
    <row r="150" spans="22:97">
      <c r="V150" s="113"/>
      <c r="AH150" s="113"/>
      <c r="AK150" s="113"/>
      <c r="AN150" s="113"/>
      <c r="AW150" s="113"/>
      <c r="BI150" s="113"/>
      <c r="BO150" s="113"/>
      <c r="BU150" s="113"/>
      <c r="BX150" s="113"/>
      <c r="CP150" s="113"/>
      <c r="CS150" s="113"/>
    </row>
    <row r="151" spans="22:97">
      <c r="V151" s="113"/>
      <c r="AH151" s="113"/>
      <c r="AK151" s="113"/>
      <c r="AN151" s="113"/>
      <c r="AW151" s="113"/>
      <c r="BI151" s="113"/>
      <c r="BO151" s="113"/>
      <c r="BU151" s="113"/>
      <c r="BX151" s="113"/>
      <c r="CP151" s="113"/>
      <c r="CS151" s="113"/>
    </row>
    <row r="152" spans="22:97">
      <c r="V152" s="113"/>
      <c r="AH152" s="113"/>
      <c r="AK152" s="113"/>
      <c r="AN152" s="113"/>
      <c r="AW152" s="113"/>
      <c r="BI152" s="113"/>
      <c r="BO152" s="113"/>
      <c r="BU152" s="113"/>
      <c r="BX152" s="113"/>
      <c r="CP152" s="113"/>
      <c r="CS152" s="113"/>
    </row>
    <row r="153" spans="22:97">
      <c r="V153" s="113"/>
      <c r="AH153" s="113"/>
      <c r="AK153" s="113"/>
      <c r="AN153" s="113"/>
      <c r="AW153" s="113"/>
      <c r="BI153" s="113"/>
      <c r="BO153" s="113"/>
      <c r="BU153" s="113"/>
      <c r="BX153" s="113"/>
      <c r="CP153" s="113"/>
      <c r="CS153" s="113"/>
    </row>
    <row r="154" spans="22:97">
      <c r="V154" s="113"/>
      <c r="AH154" s="113"/>
      <c r="AK154" s="113"/>
      <c r="AN154" s="113"/>
      <c r="AW154" s="113"/>
      <c r="BI154" s="113"/>
      <c r="BO154" s="113"/>
      <c r="BU154" s="113"/>
      <c r="BX154" s="113"/>
      <c r="CP154" s="113"/>
      <c r="CS154" s="113"/>
    </row>
    <row r="155" spans="22:97">
      <c r="V155" s="113"/>
      <c r="AH155" s="113"/>
      <c r="AK155" s="113"/>
      <c r="AN155" s="113"/>
      <c r="AW155" s="113"/>
      <c r="BI155" s="113"/>
      <c r="BO155" s="113"/>
      <c r="BU155" s="113"/>
      <c r="BX155" s="113"/>
      <c r="CP155" s="113"/>
      <c r="CS155" s="113"/>
    </row>
    <row r="156" spans="22:97">
      <c r="V156" s="113"/>
      <c r="AH156" s="113"/>
      <c r="AK156" s="113"/>
      <c r="AN156" s="113"/>
      <c r="AW156" s="113"/>
      <c r="BI156" s="113"/>
      <c r="BO156" s="113"/>
      <c r="BU156" s="113"/>
      <c r="BX156" s="113"/>
      <c r="CP156" s="113"/>
      <c r="CS156" s="113"/>
    </row>
    <row r="157" spans="22:97">
      <c r="V157" s="113"/>
      <c r="AH157" s="113"/>
      <c r="AK157" s="113"/>
      <c r="AN157" s="113"/>
      <c r="AW157" s="113"/>
      <c r="BI157" s="113"/>
      <c r="BO157" s="113"/>
      <c r="BU157" s="113"/>
      <c r="BX157" s="113"/>
      <c r="CP157" s="113"/>
      <c r="CS157" s="113"/>
    </row>
    <row r="158" spans="22:97">
      <c r="V158" s="113"/>
      <c r="AH158" s="113"/>
      <c r="AK158" s="113"/>
      <c r="AN158" s="113"/>
      <c r="AW158" s="113"/>
      <c r="BI158" s="113"/>
      <c r="BO158" s="113"/>
      <c r="BU158" s="113"/>
      <c r="BX158" s="113"/>
      <c r="CP158" s="113"/>
      <c r="CS158" s="113"/>
    </row>
    <row r="159" spans="22:97">
      <c r="V159" s="113"/>
      <c r="AH159" s="113"/>
      <c r="AK159" s="113"/>
      <c r="AN159" s="113"/>
      <c r="AW159" s="113"/>
      <c r="BI159" s="113"/>
      <c r="BO159" s="113"/>
      <c r="BU159" s="113"/>
      <c r="BX159" s="113"/>
      <c r="CP159" s="113"/>
      <c r="CS159" s="113"/>
    </row>
    <row r="160" spans="22:97">
      <c r="V160" s="113"/>
      <c r="AH160" s="113"/>
      <c r="AK160" s="113"/>
      <c r="AN160" s="113"/>
      <c r="AW160" s="113"/>
      <c r="BI160" s="113"/>
      <c r="BO160" s="113"/>
      <c r="BU160" s="113"/>
      <c r="BX160" s="113"/>
      <c r="CP160" s="113"/>
      <c r="CS160" s="113"/>
    </row>
    <row r="161" spans="22:97">
      <c r="V161" s="113"/>
      <c r="AH161" s="113"/>
      <c r="AK161" s="113"/>
      <c r="AN161" s="113"/>
      <c r="AW161" s="113"/>
      <c r="BI161" s="113"/>
      <c r="BO161" s="113"/>
      <c r="BU161" s="113"/>
      <c r="BX161" s="113"/>
      <c r="CP161" s="113"/>
      <c r="CS161" s="113"/>
    </row>
    <row r="162" spans="22:97">
      <c r="V162" s="113"/>
      <c r="AH162" s="113"/>
      <c r="AK162" s="113"/>
      <c r="AN162" s="113"/>
      <c r="AW162" s="113"/>
      <c r="BI162" s="113"/>
      <c r="BO162" s="113"/>
      <c r="BU162" s="113"/>
      <c r="BX162" s="113"/>
      <c r="CP162" s="113"/>
      <c r="CS162" s="113"/>
    </row>
    <row r="163" spans="22:97">
      <c r="V163" s="113"/>
      <c r="AH163" s="113"/>
      <c r="AK163" s="113"/>
      <c r="AN163" s="113"/>
      <c r="AW163" s="113"/>
      <c r="BI163" s="113"/>
      <c r="BO163" s="113"/>
      <c r="BU163" s="113"/>
      <c r="BX163" s="113"/>
      <c r="CP163" s="113"/>
      <c r="CS163" s="113"/>
    </row>
    <row r="164" spans="22:97">
      <c r="V164" s="113"/>
      <c r="AH164" s="113"/>
      <c r="AK164" s="113"/>
      <c r="AN164" s="113"/>
      <c r="AW164" s="113"/>
      <c r="BI164" s="113"/>
      <c r="BO164" s="113"/>
      <c r="BU164" s="113"/>
      <c r="BX164" s="113"/>
      <c r="CP164" s="113"/>
      <c r="CS164" s="113"/>
    </row>
    <row r="165" spans="22:97">
      <c r="V165" s="113"/>
      <c r="AH165" s="113"/>
      <c r="AK165" s="113"/>
      <c r="AN165" s="113"/>
      <c r="AW165" s="113"/>
      <c r="BI165" s="113"/>
      <c r="BO165" s="113"/>
      <c r="BU165" s="113"/>
      <c r="BX165" s="113"/>
      <c r="CP165" s="113"/>
      <c r="CS165" s="113"/>
    </row>
    <row r="166" spans="22:97">
      <c r="V166" s="113"/>
      <c r="AH166" s="113"/>
      <c r="AK166" s="113"/>
      <c r="AN166" s="113"/>
      <c r="AW166" s="113"/>
      <c r="BI166" s="113"/>
      <c r="BO166" s="113"/>
      <c r="BU166" s="113"/>
      <c r="BX166" s="113"/>
      <c r="CP166" s="113"/>
      <c r="CS166" s="113"/>
    </row>
    <row r="167" spans="22:97">
      <c r="V167" s="113"/>
      <c r="AH167" s="113"/>
      <c r="AK167" s="113"/>
      <c r="AN167" s="113"/>
      <c r="AW167" s="113"/>
      <c r="BI167" s="113"/>
      <c r="BO167" s="113"/>
      <c r="BU167" s="113"/>
      <c r="BX167" s="113"/>
      <c r="CP167" s="113"/>
      <c r="CS167" s="113"/>
    </row>
    <row r="168" spans="22:97">
      <c r="V168" s="113"/>
      <c r="AH168" s="113"/>
      <c r="AK168" s="113"/>
      <c r="AN168" s="113"/>
      <c r="AW168" s="113"/>
      <c r="BI168" s="113"/>
      <c r="BO168" s="113"/>
      <c r="BU168" s="113"/>
      <c r="BX168" s="113"/>
      <c r="CP168" s="113"/>
      <c r="CS168" s="113"/>
    </row>
    <row r="169" spans="22:97">
      <c r="V169" s="113"/>
      <c r="AH169" s="113"/>
      <c r="AK169" s="113"/>
      <c r="AN169" s="113"/>
      <c r="AW169" s="113"/>
      <c r="BI169" s="113"/>
      <c r="BO169" s="113"/>
      <c r="BU169" s="113"/>
      <c r="BX169" s="113"/>
      <c r="CP169" s="113"/>
      <c r="CS169" s="113"/>
    </row>
    <row r="170" spans="22:97">
      <c r="V170" s="113"/>
      <c r="AH170" s="113"/>
      <c r="AK170" s="113"/>
      <c r="AN170" s="113"/>
      <c r="AW170" s="113"/>
      <c r="BI170" s="113"/>
      <c r="BO170" s="113"/>
      <c r="BU170" s="113"/>
      <c r="BX170" s="113"/>
      <c r="CP170" s="113"/>
      <c r="CS170" s="113"/>
    </row>
    <row r="171" spans="22:97">
      <c r="V171" s="113"/>
      <c r="AH171" s="113"/>
      <c r="AK171" s="113"/>
      <c r="AN171" s="113"/>
      <c r="AW171" s="113"/>
      <c r="BI171" s="113"/>
      <c r="BO171" s="113"/>
      <c r="BU171" s="113"/>
      <c r="BX171" s="113"/>
      <c r="CP171" s="113"/>
      <c r="CS171" s="113"/>
    </row>
    <row r="172" spans="22:97">
      <c r="V172" s="113"/>
      <c r="AH172" s="113"/>
      <c r="AK172" s="113"/>
      <c r="AN172" s="113"/>
      <c r="AW172" s="113"/>
      <c r="BI172" s="113"/>
      <c r="BO172" s="113"/>
      <c r="BU172" s="113"/>
      <c r="BX172" s="113"/>
      <c r="CP172" s="113"/>
      <c r="CS172" s="113"/>
    </row>
    <row r="173" spans="22:97">
      <c r="V173" s="113"/>
      <c r="AH173" s="113"/>
      <c r="AK173" s="113"/>
      <c r="AN173" s="113"/>
      <c r="AW173" s="113"/>
      <c r="BI173" s="113"/>
      <c r="BO173" s="113"/>
      <c r="BU173" s="113"/>
      <c r="BX173" s="113"/>
      <c r="CP173" s="113"/>
      <c r="CS173" s="113"/>
    </row>
    <row r="174" spans="22:97">
      <c r="V174" s="113"/>
      <c r="AH174" s="113"/>
      <c r="AK174" s="113"/>
      <c r="AN174" s="113"/>
      <c r="AW174" s="113"/>
      <c r="BI174" s="113"/>
      <c r="BO174" s="113"/>
      <c r="BU174" s="113"/>
      <c r="BX174" s="113"/>
      <c r="CP174" s="113"/>
      <c r="CS174" s="113"/>
    </row>
    <row r="175" spans="22:97">
      <c r="V175" s="113"/>
      <c r="AH175" s="113"/>
      <c r="AK175" s="113"/>
      <c r="AN175" s="113"/>
      <c r="AW175" s="113"/>
      <c r="BI175" s="113"/>
      <c r="BO175" s="113"/>
      <c r="BU175" s="113"/>
      <c r="BX175" s="113"/>
      <c r="CP175" s="113"/>
      <c r="CS175" s="113"/>
    </row>
    <row r="176" spans="22:97">
      <c r="V176" s="113"/>
      <c r="AH176" s="113"/>
      <c r="AK176" s="113"/>
      <c r="AN176" s="113"/>
      <c r="AW176" s="113"/>
      <c r="BI176" s="113"/>
      <c r="BO176" s="113"/>
      <c r="BU176" s="113"/>
      <c r="BX176" s="113"/>
      <c r="CP176" s="113"/>
      <c r="CS176" s="113"/>
    </row>
    <row r="177" spans="22:97">
      <c r="V177" s="113"/>
      <c r="AH177" s="113"/>
      <c r="AK177" s="113"/>
      <c r="AN177" s="113"/>
      <c r="AW177" s="113"/>
      <c r="BI177" s="113"/>
      <c r="BO177" s="113"/>
      <c r="BU177" s="113"/>
      <c r="BX177" s="113"/>
      <c r="CP177" s="113"/>
      <c r="CS177" s="113"/>
    </row>
    <row r="178" spans="22:97">
      <c r="V178" s="113"/>
      <c r="AH178" s="113"/>
      <c r="AK178" s="113"/>
      <c r="AN178" s="113"/>
      <c r="AW178" s="113"/>
      <c r="BI178" s="113"/>
      <c r="BO178" s="113"/>
      <c r="BU178" s="113"/>
      <c r="BX178" s="113"/>
      <c r="CP178" s="113"/>
      <c r="CS178" s="113"/>
    </row>
    <row r="179" spans="22:97">
      <c r="V179" s="113"/>
      <c r="AH179" s="113"/>
      <c r="AK179" s="113"/>
      <c r="AN179" s="113"/>
      <c r="AW179" s="113"/>
      <c r="BI179" s="113"/>
      <c r="BO179" s="113"/>
      <c r="BU179" s="113"/>
      <c r="BX179" s="113"/>
      <c r="CP179" s="113"/>
      <c r="CS179" s="113"/>
    </row>
    <row r="180" spans="22:97">
      <c r="V180" s="113"/>
      <c r="AH180" s="113"/>
      <c r="AK180" s="113"/>
      <c r="AN180" s="113"/>
      <c r="AW180" s="113"/>
      <c r="BI180" s="113"/>
      <c r="BO180" s="113"/>
      <c r="BU180" s="113"/>
      <c r="BX180" s="113"/>
      <c r="CP180" s="113"/>
      <c r="CS180" s="113"/>
    </row>
  </sheetData>
  <mergeCells count="38">
    <mergeCell ref="AU4:AW4"/>
    <mergeCell ref="AR4:AT4"/>
    <mergeCell ref="AO4:AQ4"/>
    <mergeCell ref="Q4:S4"/>
    <mergeCell ref="N4:P4"/>
    <mergeCell ref="BS4:BU4"/>
    <mergeCell ref="BP4:BR4"/>
    <mergeCell ref="BM4:BO4"/>
    <mergeCell ref="BJ4:BL4"/>
    <mergeCell ref="BG4:BI4"/>
    <mergeCell ref="CH4:CJ4"/>
    <mergeCell ref="CE4:CG4"/>
    <mergeCell ref="CB4:CD4"/>
    <mergeCell ref="BY4:CA4"/>
    <mergeCell ref="BV4:BX4"/>
    <mergeCell ref="A6:D6"/>
    <mergeCell ref="F4:F5"/>
    <mergeCell ref="A4:A5"/>
    <mergeCell ref="B4:B5"/>
    <mergeCell ref="C4:C5"/>
    <mergeCell ref="D4:D5"/>
    <mergeCell ref="E4:E5"/>
    <mergeCell ref="CQ4:CS4"/>
    <mergeCell ref="BD4:BF4"/>
    <mergeCell ref="BA4:BC4"/>
    <mergeCell ref="AX4:AZ4"/>
    <mergeCell ref="G4:G5"/>
    <mergeCell ref="AL4:AN4"/>
    <mergeCell ref="AI4:AK4"/>
    <mergeCell ref="AF4:AH4"/>
    <mergeCell ref="AC4:AE4"/>
    <mergeCell ref="Z4:AB4"/>
    <mergeCell ref="W4:Y4"/>
    <mergeCell ref="T4:V4"/>
    <mergeCell ref="K4:M4"/>
    <mergeCell ref="H4:J4"/>
    <mergeCell ref="CN4:CP4"/>
    <mergeCell ref="CK4:CM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52" max="67" man="1"/>
  </rowBreaks>
  <ignoredErrors>
    <ignoredError sqref="CS183:CS65536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98"/>
  <sheetViews>
    <sheetView zoomScaleNormal="100" workbookViewId="0"/>
  </sheetViews>
  <sheetFormatPr baseColWidth="10" defaultColWidth="8" defaultRowHeight="11.55"/>
  <cols>
    <col min="1" max="2" width="46.6640625" style="93" customWidth="1"/>
    <col min="3" max="3" width="3" style="93" bestFit="1" customWidth="1"/>
    <col min="4" max="4" width="23.88671875" style="93" customWidth="1"/>
    <col min="5" max="16384" width="8" style="93"/>
  </cols>
  <sheetData>
    <row r="1" spans="1:4" s="101" customFormat="1">
      <c r="A1" s="107" t="s">
        <v>299</v>
      </c>
      <c r="B1" s="106"/>
    </row>
    <row r="2" spans="1:4" s="101" customFormat="1"/>
    <row r="3" spans="1:4" s="103" customFormat="1" ht="48.1" customHeight="1">
      <c r="A3" s="308" t="s">
        <v>300</v>
      </c>
      <c r="B3" s="308"/>
    </row>
    <row r="4" spans="1:4" s="103" customFormat="1"/>
    <row r="5" spans="1:4" s="103" customFormat="1" ht="37.549999999999997" customHeight="1">
      <c r="A5" s="308" t="s">
        <v>297</v>
      </c>
      <c r="B5" s="308"/>
    </row>
    <row r="6" spans="1:4" s="105" customFormat="1" ht="12.1" customHeight="1"/>
    <row r="7" spans="1:4" s="105" customFormat="1">
      <c r="A7" s="105" t="s">
        <v>302</v>
      </c>
    </row>
    <row r="8" spans="1:4" s="101" customFormat="1">
      <c r="A8" s="109" t="s">
        <v>324</v>
      </c>
      <c r="C8" s="105"/>
    </row>
    <row r="9" spans="1:4" s="101" customFormat="1" ht="12.1" customHeight="1">
      <c r="A9" s="108"/>
      <c r="C9" s="105"/>
    </row>
    <row r="10" spans="1:4" s="101" customFormat="1" ht="23.95" customHeight="1">
      <c r="A10" s="308" t="s">
        <v>301</v>
      </c>
      <c r="B10" s="308"/>
      <c r="C10" s="103"/>
      <c r="D10" s="108"/>
    </row>
    <row r="11" spans="1:4" s="101" customFormat="1">
      <c r="A11" s="103"/>
      <c r="C11" s="103"/>
    </row>
    <row r="12" spans="1:4" s="101" customFormat="1" ht="23.1">
      <c r="A12" s="104" t="s">
        <v>296</v>
      </c>
      <c r="B12" s="104" t="s">
        <v>295</v>
      </c>
      <c r="C12" s="103"/>
    </row>
    <row r="13" spans="1:4" s="101" customFormat="1">
      <c r="A13" s="99" t="s">
        <v>294</v>
      </c>
      <c r="B13" s="102" t="s">
        <v>141</v>
      </c>
    </row>
    <row r="14" spans="1:4" s="101" customFormat="1">
      <c r="A14" s="99" t="s">
        <v>293</v>
      </c>
      <c r="B14" s="102" t="s">
        <v>243</v>
      </c>
    </row>
    <row r="15" spans="1:4">
      <c r="A15" s="99" t="s">
        <v>292</v>
      </c>
      <c r="B15" s="102" t="s">
        <v>186</v>
      </c>
    </row>
    <row r="16" spans="1:4">
      <c r="A16" s="99" t="s">
        <v>291</v>
      </c>
      <c r="B16" s="102" t="s">
        <v>194</v>
      </c>
    </row>
    <row r="17" spans="1:256">
      <c r="A17" s="99" t="s">
        <v>290</v>
      </c>
      <c r="B17" s="102" t="s">
        <v>78</v>
      </c>
    </row>
    <row r="18" spans="1:256" ht="14.95">
      <c r="A18" s="99" t="s">
        <v>289</v>
      </c>
      <c r="B18" s="100"/>
    </row>
    <row r="19" spans="1:256">
      <c r="A19" s="99" t="s">
        <v>288</v>
      </c>
      <c r="B19" s="98"/>
    </row>
    <row r="20" spans="1:256">
      <c r="A20" s="99" t="s">
        <v>287</v>
      </c>
      <c r="B20" s="98"/>
    </row>
    <row r="21" spans="1:256">
      <c r="A21" s="99" t="s">
        <v>286</v>
      </c>
      <c r="B21" s="98"/>
    </row>
    <row r="22" spans="1:256">
      <c r="A22" s="99" t="s">
        <v>285</v>
      </c>
      <c r="B22" s="98"/>
    </row>
    <row r="23" spans="1:256">
      <c r="A23" s="99" t="s">
        <v>284</v>
      </c>
      <c r="B23" s="98"/>
    </row>
    <row r="24" spans="1:256">
      <c r="A24" s="99" t="s">
        <v>283</v>
      </c>
      <c r="B24" s="98"/>
    </row>
    <row r="25" spans="1:256">
      <c r="A25" s="99" t="s">
        <v>282</v>
      </c>
      <c r="B25" s="98"/>
    </row>
    <row r="26" spans="1:256">
      <c r="A26" s="99" t="s">
        <v>281</v>
      </c>
      <c r="B26" s="98"/>
    </row>
    <row r="27" spans="1:256">
      <c r="A27" s="99" t="s">
        <v>280</v>
      </c>
      <c r="B27" s="98"/>
    </row>
    <row r="28" spans="1:256">
      <c r="A28" s="99" t="s">
        <v>279</v>
      </c>
      <c r="B28" s="98"/>
    </row>
    <row r="29" spans="1:256">
      <c r="A29" s="99" t="s">
        <v>278</v>
      </c>
      <c r="B29" s="98"/>
    </row>
    <row r="30" spans="1:256">
      <c r="A30" s="99" t="s">
        <v>277</v>
      </c>
      <c r="B30" s="98"/>
    </row>
    <row r="31" spans="1:256">
      <c r="A31" s="97" t="s">
        <v>276</v>
      </c>
      <c r="B31" s="96"/>
    </row>
    <row r="32" spans="1:256" ht="12.25">
      <c r="A32" s="7" t="s">
        <v>275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2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2.25">
      <c r="A34" s="104" t="s">
        <v>334</v>
      </c>
      <c r="B34" s="119"/>
      <c r="C34" s="7"/>
      <c r="D34" s="7"/>
      <c r="E34" s="7"/>
    </row>
    <row r="35" spans="1:256">
      <c r="A35" s="99" t="s">
        <v>168</v>
      </c>
      <c r="B35" s="99" t="s">
        <v>201</v>
      </c>
    </row>
    <row r="36" spans="1:256">
      <c r="A36" s="99" t="s">
        <v>169</v>
      </c>
      <c r="B36" s="99" t="s">
        <v>201</v>
      </c>
    </row>
    <row r="37" spans="1:256">
      <c r="A37" s="99" t="s">
        <v>125</v>
      </c>
      <c r="B37" s="99" t="s">
        <v>201</v>
      </c>
    </row>
    <row r="38" spans="1:256">
      <c r="A38" s="99" t="s">
        <v>126</v>
      </c>
      <c r="B38" s="99" t="s">
        <v>201</v>
      </c>
    </row>
    <row r="39" spans="1:256">
      <c r="A39" s="99" t="s">
        <v>185</v>
      </c>
      <c r="B39" s="99" t="s">
        <v>201</v>
      </c>
    </row>
    <row r="40" spans="1:256">
      <c r="A40" s="99" t="s">
        <v>127</v>
      </c>
      <c r="B40" s="99" t="s">
        <v>201</v>
      </c>
    </row>
    <row r="41" spans="1:256">
      <c r="A41" s="99" t="s">
        <v>129</v>
      </c>
      <c r="B41" s="99" t="s">
        <v>201</v>
      </c>
    </row>
    <row r="42" spans="1:256">
      <c r="A42" s="99" t="s">
        <v>170</v>
      </c>
      <c r="B42" s="99" t="s">
        <v>201</v>
      </c>
    </row>
    <row r="43" spans="1:256">
      <c r="A43" s="99" t="s">
        <v>130</v>
      </c>
      <c r="B43" s="99" t="s">
        <v>201</v>
      </c>
    </row>
    <row r="44" spans="1:256">
      <c r="A44" s="99" t="s">
        <v>131</v>
      </c>
      <c r="B44" s="99" t="s">
        <v>201</v>
      </c>
    </row>
    <row r="45" spans="1:256">
      <c r="A45" s="99" t="s">
        <v>171</v>
      </c>
      <c r="B45" s="99" t="s">
        <v>201</v>
      </c>
    </row>
    <row r="46" spans="1:256">
      <c r="A46" s="99" t="s">
        <v>132</v>
      </c>
      <c r="B46" s="99" t="s">
        <v>201</v>
      </c>
    </row>
    <row r="47" spans="1:256">
      <c r="A47" s="99" t="s">
        <v>133</v>
      </c>
      <c r="B47" s="99" t="s">
        <v>201</v>
      </c>
    </row>
    <row r="48" spans="1:256">
      <c r="A48" s="99" t="s">
        <v>134</v>
      </c>
      <c r="B48" s="99" t="s">
        <v>201</v>
      </c>
    </row>
    <row r="49" spans="1:36">
      <c r="A49" s="99" t="s">
        <v>172</v>
      </c>
      <c r="B49" s="99" t="s">
        <v>201</v>
      </c>
    </row>
    <row r="50" spans="1:36">
      <c r="A50" s="99" t="s">
        <v>135</v>
      </c>
      <c r="B50" s="99" t="s">
        <v>201</v>
      </c>
    </row>
    <row r="51" spans="1:36">
      <c r="A51" s="99" t="s">
        <v>278</v>
      </c>
      <c r="B51" s="99" t="s">
        <v>201</v>
      </c>
    </row>
    <row r="52" spans="1:36">
      <c r="A52" s="99" t="s">
        <v>129</v>
      </c>
      <c r="B52" s="99" t="s">
        <v>201</v>
      </c>
    </row>
    <row r="53" spans="1:36">
      <c r="A53" s="99" t="s">
        <v>137</v>
      </c>
      <c r="B53" s="99" t="s">
        <v>202</v>
      </c>
    </row>
    <row r="54" spans="1:36">
      <c r="A54" s="99" t="s">
        <v>188</v>
      </c>
      <c r="B54" s="99" t="s">
        <v>202</v>
      </c>
    </row>
    <row r="55" spans="1:36">
      <c r="A55" s="99" t="s">
        <v>138</v>
      </c>
      <c r="B55" s="99" t="s">
        <v>207</v>
      </c>
    </row>
    <row r="56" spans="1:36">
      <c r="A56" s="99" t="s">
        <v>279</v>
      </c>
      <c r="B56" s="99" t="s">
        <v>207</v>
      </c>
    </row>
    <row r="57" spans="1:36">
      <c r="A57" s="99" t="s">
        <v>293</v>
      </c>
      <c r="B57" s="99" t="s">
        <v>313</v>
      </c>
    </row>
    <row r="58" spans="1:36">
      <c r="A58" s="99" t="s">
        <v>139</v>
      </c>
      <c r="B58" s="99" t="s">
        <v>222</v>
      </c>
    </row>
    <row r="59" spans="1:36">
      <c r="A59" s="99" t="s">
        <v>140</v>
      </c>
      <c r="B59" s="99" t="s">
        <v>222</v>
      </c>
    </row>
    <row r="60" spans="1:36">
      <c r="A60" s="99" t="s">
        <v>173</v>
      </c>
      <c r="B60" s="99" t="s">
        <v>222</v>
      </c>
    </row>
    <row r="61" spans="1:36">
      <c r="A61" s="99" t="s">
        <v>142</v>
      </c>
      <c r="B61" s="99" t="s">
        <v>222</v>
      </c>
    </row>
    <row r="62" spans="1:36">
      <c r="A62" s="99" t="s">
        <v>266</v>
      </c>
      <c r="B62" s="99" t="s">
        <v>271</v>
      </c>
    </row>
    <row r="63" spans="1:36">
      <c r="A63" s="99" t="s">
        <v>282</v>
      </c>
      <c r="B63" s="99" t="s">
        <v>314</v>
      </c>
    </row>
    <row r="64" spans="1:36" s="94" customFormat="1" ht="12.25">
      <c r="A64" s="99" t="s">
        <v>190</v>
      </c>
      <c r="B64" s="99" t="s">
        <v>223</v>
      </c>
      <c r="D64" s="93"/>
      <c r="E64" s="93"/>
      <c r="AJ64" s="95" t="s">
        <v>274</v>
      </c>
    </row>
    <row r="65" spans="1:4">
      <c r="A65" s="99" t="s">
        <v>189</v>
      </c>
      <c r="B65" s="99" t="s">
        <v>223</v>
      </c>
      <c r="D65" s="94"/>
    </row>
    <row r="66" spans="1:4">
      <c r="A66" s="99" t="s">
        <v>143</v>
      </c>
      <c r="B66" s="99" t="s">
        <v>209</v>
      </c>
    </row>
    <row r="67" spans="1:4">
      <c r="A67" s="99" t="s">
        <v>144</v>
      </c>
      <c r="B67" s="99" t="s">
        <v>209</v>
      </c>
    </row>
    <row r="68" spans="1:4">
      <c r="A68" s="99" t="s">
        <v>298</v>
      </c>
      <c r="B68" s="99" t="s">
        <v>209</v>
      </c>
    </row>
    <row r="69" spans="1:4">
      <c r="A69" s="99" t="s">
        <v>281</v>
      </c>
      <c r="B69" s="99" t="s">
        <v>209</v>
      </c>
    </row>
    <row r="70" spans="1:4">
      <c r="A70" s="99" t="s">
        <v>146</v>
      </c>
      <c r="B70" s="99" t="s">
        <v>216</v>
      </c>
    </row>
    <row r="71" spans="1:4">
      <c r="A71" s="99" t="s">
        <v>147</v>
      </c>
      <c r="B71" s="99" t="s">
        <v>216</v>
      </c>
    </row>
    <row r="72" spans="1:4">
      <c r="A72" s="99" t="s">
        <v>175</v>
      </c>
      <c r="B72" s="99" t="s">
        <v>217</v>
      </c>
    </row>
    <row r="73" spans="1:4">
      <c r="A73" s="99" t="s">
        <v>292</v>
      </c>
      <c r="B73" s="99" t="s">
        <v>217</v>
      </c>
    </row>
    <row r="74" spans="1:4">
      <c r="A74" s="99" t="s">
        <v>85</v>
      </c>
      <c r="B74" s="99" t="s">
        <v>217</v>
      </c>
    </row>
    <row r="75" spans="1:4">
      <c r="A75" s="99" t="s">
        <v>148</v>
      </c>
      <c r="B75" s="99" t="s">
        <v>217</v>
      </c>
    </row>
    <row r="76" spans="1:4">
      <c r="A76" s="99" t="s">
        <v>149</v>
      </c>
      <c r="B76" s="99" t="s">
        <v>217</v>
      </c>
    </row>
    <row r="77" spans="1:4">
      <c r="A77" s="99" t="s">
        <v>176</v>
      </c>
      <c r="B77" s="99" t="s">
        <v>217</v>
      </c>
    </row>
    <row r="78" spans="1:4">
      <c r="A78" s="99" t="s">
        <v>284</v>
      </c>
      <c r="B78" s="99" t="s">
        <v>208</v>
      </c>
    </row>
    <row r="79" spans="1:4">
      <c r="A79" s="99" t="s">
        <v>150</v>
      </c>
      <c r="B79" s="99" t="s">
        <v>208</v>
      </c>
    </row>
    <row r="80" spans="1:4">
      <c r="A80" s="99" t="s">
        <v>151</v>
      </c>
      <c r="B80" s="99" t="s">
        <v>208</v>
      </c>
    </row>
    <row r="81" spans="1:2">
      <c r="A81" s="99" t="s">
        <v>167</v>
      </c>
      <c r="B81" s="99" t="s">
        <v>208</v>
      </c>
    </row>
    <row r="82" spans="1:2">
      <c r="A82" s="99" t="s">
        <v>197</v>
      </c>
      <c r="B82" s="99" t="s">
        <v>208</v>
      </c>
    </row>
    <row r="83" spans="1:2">
      <c r="A83" s="99" t="s">
        <v>153</v>
      </c>
      <c r="B83" s="99" t="s">
        <v>208</v>
      </c>
    </row>
    <row r="84" spans="1:2">
      <c r="A84" s="99" t="s">
        <v>280</v>
      </c>
      <c r="B84" s="99" t="s">
        <v>219</v>
      </c>
    </row>
    <row r="85" spans="1:2">
      <c r="A85" s="99" t="s">
        <v>177</v>
      </c>
      <c r="B85" s="99" t="s">
        <v>219</v>
      </c>
    </row>
    <row r="86" spans="1:2">
      <c r="A86" s="99" t="s">
        <v>192</v>
      </c>
      <c r="B86" s="99" t="s">
        <v>219</v>
      </c>
    </row>
    <row r="87" spans="1:2">
      <c r="A87" s="99" t="s">
        <v>155</v>
      </c>
      <c r="B87" s="99" t="s">
        <v>219</v>
      </c>
    </row>
    <row r="88" spans="1:2">
      <c r="A88" s="99" t="s">
        <v>178</v>
      </c>
      <c r="B88" s="99" t="s">
        <v>219</v>
      </c>
    </row>
    <row r="89" spans="1:2">
      <c r="A89" s="99" t="s">
        <v>198</v>
      </c>
      <c r="B89" s="99" t="s">
        <v>220</v>
      </c>
    </row>
    <row r="90" spans="1:2">
      <c r="A90" s="99" t="s">
        <v>156</v>
      </c>
      <c r="B90" s="99" t="s">
        <v>220</v>
      </c>
    </row>
    <row r="91" spans="1:2">
      <c r="A91" s="99" t="s">
        <v>159</v>
      </c>
      <c r="B91" s="99" t="s">
        <v>214</v>
      </c>
    </row>
    <row r="92" spans="1:2">
      <c r="A92" s="99" t="s">
        <v>277</v>
      </c>
      <c r="B92" s="99" t="s">
        <v>214</v>
      </c>
    </row>
    <row r="93" spans="1:2">
      <c r="A93" s="97" t="s">
        <v>276</v>
      </c>
      <c r="B93" s="97" t="s">
        <v>214</v>
      </c>
    </row>
    <row r="95" spans="1:2" ht="12.25">
      <c r="A95" s="7" t="s">
        <v>123</v>
      </c>
    </row>
    <row r="96" spans="1:2" ht="12.25">
      <c r="A96" s="8" t="s">
        <v>116</v>
      </c>
    </row>
    <row r="97" spans="1:1" ht="12.25">
      <c r="A97" s="8" t="s">
        <v>264</v>
      </c>
    </row>
    <row r="98" spans="1:1" ht="12.25">
      <c r="A98" s="8" t="s">
        <v>117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80"/>
  <sheetViews>
    <sheetView zoomScaleNormal="100" workbookViewId="0">
      <pane xSplit="7" topLeftCell="H1" activePane="topRight" state="frozen"/>
      <selection activeCell="CO14" sqref="CO14"/>
      <selection pane="topRight"/>
    </sheetView>
  </sheetViews>
  <sheetFormatPr baseColWidth="10" defaultColWidth="11" defaultRowHeight="13.6"/>
  <cols>
    <col min="1" max="1" width="7.77734375" style="53" customWidth="1"/>
    <col min="2" max="2" width="5" style="53" bestFit="1" customWidth="1"/>
    <col min="3" max="3" width="9.77734375" style="53" bestFit="1" customWidth="1"/>
    <col min="4" max="4" width="14.77734375" style="53" bestFit="1" customWidth="1"/>
    <col min="5" max="5" width="7.77734375" style="53" bestFit="1" customWidth="1"/>
    <col min="6" max="6" width="9.109375" style="14" hidden="1" customWidth="1"/>
    <col min="7" max="7" width="9.21875" style="14" hidden="1" customWidth="1"/>
    <col min="8" max="8" width="5.44140625" style="14" bestFit="1" customWidth="1"/>
    <col min="9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4" width="5.6640625" style="14" customWidth="1"/>
    <col min="35" max="37" width="5.6640625" style="14" hidden="1" customWidth="1"/>
    <col min="38" max="46" width="5.6640625" style="14" customWidth="1"/>
    <col min="47" max="52" width="5.6640625" style="14" hidden="1" customWidth="1"/>
    <col min="53" max="61" width="5.6640625" style="14" customWidth="1"/>
    <col min="62" max="67" width="5.6640625" style="14" hidden="1" customWidth="1"/>
    <col min="68" max="70" width="5.6640625" style="14" customWidth="1"/>
    <col min="71" max="73" width="5.6640625" style="14" hidden="1" customWidth="1"/>
    <col min="74" max="79" width="5.6640625" style="14" customWidth="1"/>
    <col min="80" max="91" width="5.6640625" style="14" hidden="1" customWidth="1"/>
    <col min="92" max="97" width="5.6640625" style="14" customWidth="1"/>
    <col min="98" max="16384" width="11" style="53"/>
  </cols>
  <sheetData>
    <row r="1" spans="1:97">
      <c r="A1" s="13" t="s">
        <v>305</v>
      </c>
      <c r="B1" s="67"/>
      <c r="C1" s="67"/>
    </row>
    <row r="2" spans="1:97">
      <c r="A2" s="67" t="s">
        <v>325</v>
      </c>
      <c r="B2" s="67"/>
      <c r="C2" s="67"/>
    </row>
    <row r="3" spans="1:97" ht="3.75" customHeight="1">
      <c r="A3" s="69"/>
      <c r="B3" s="69"/>
      <c r="C3" s="69"/>
    </row>
    <row r="4" spans="1:97" s="59" customFormat="1" ht="14.95" customHeight="1">
      <c r="A4" s="304" t="s">
        <v>1</v>
      </c>
      <c r="B4" s="304" t="s">
        <v>2</v>
      </c>
      <c r="C4" s="304" t="s">
        <v>3</v>
      </c>
      <c r="D4" s="304" t="s">
        <v>4</v>
      </c>
      <c r="E4" s="304" t="s">
        <v>5</v>
      </c>
      <c r="F4" s="306" t="s">
        <v>329</v>
      </c>
      <c r="G4" s="306" t="s">
        <v>330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5" t="s">
        <v>234</v>
      </c>
      <c r="U4" s="296"/>
      <c r="V4" s="297"/>
      <c r="W4" s="298" t="s">
        <v>315</v>
      </c>
      <c r="X4" s="299"/>
      <c r="Y4" s="300"/>
      <c r="Z4" s="295" t="s">
        <v>13</v>
      </c>
      <c r="AA4" s="296"/>
      <c r="AB4" s="297"/>
      <c r="AC4" s="298" t="s">
        <v>14</v>
      </c>
      <c r="AD4" s="299"/>
      <c r="AE4" s="300"/>
      <c r="AF4" s="298" t="s">
        <v>15</v>
      </c>
      <c r="AG4" s="299"/>
      <c r="AH4" s="300"/>
      <c r="AI4" s="295" t="s">
        <v>235</v>
      </c>
      <c r="AJ4" s="296"/>
      <c r="AK4" s="297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5" t="s">
        <v>17</v>
      </c>
      <c r="AV4" s="296"/>
      <c r="AW4" s="297"/>
      <c r="AX4" s="295" t="s">
        <v>19</v>
      </c>
      <c r="AY4" s="296"/>
      <c r="AZ4" s="297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5" t="s">
        <v>21</v>
      </c>
      <c r="BK4" s="296"/>
      <c r="BL4" s="297"/>
      <c r="BM4" s="295" t="s">
        <v>236</v>
      </c>
      <c r="BN4" s="296"/>
      <c r="BO4" s="297"/>
      <c r="BP4" s="298" t="s">
        <v>22</v>
      </c>
      <c r="BQ4" s="299"/>
      <c r="BR4" s="300"/>
      <c r="BS4" s="295" t="s">
        <v>23</v>
      </c>
      <c r="BT4" s="296"/>
      <c r="BU4" s="297"/>
      <c r="BV4" s="298" t="s">
        <v>24</v>
      </c>
      <c r="BW4" s="299"/>
      <c r="BX4" s="300"/>
      <c r="BY4" s="298" t="s">
        <v>28</v>
      </c>
      <c r="BZ4" s="299"/>
      <c r="CA4" s="300"/>
      <c r="CB4" s="295" t="s">
        <v>237</v>
      </c>
      <c r="CC4" s="296"/>
      <c r="CD4" s="297"/>
      <c r="CE4" s="295" t="s">
        <v>238</v>
      </c>
      <c r="CF4" s="296"/>
      <c r="CG4" s="297"/>
      <c r="CH4" s="295" t="s">
        <v>239</v>
      </c>
      <c r="CI4" s="296"/>
      <c r="CJ4" s="297"/>
      <c r="CK4" s="295" t="s">
        <v>240</v>
      </c>
      <c r="CL4" s="296"/>
      <c r="CM4" s="297"/>
      <c r="CN4" s="301" t="s">
        <v>29</v>
      </c>
      <c r="CO4" s="299"/>
      <c r="CP4" s="300"/>
      <c r="CQ4" s="298" t="s">
        <v>30</v>
      </c>
      <c r="CR4" s="299"/>
      <c r="CS4" s="299"/>
    </row>
    <row r="5" spans="1:97" s="59" customFormat="1" ht="12.25">
      <c r="A5" s="305"/>
      <c r="B5" s="305"/>
      <c r="C5" s="305"/>
      <c r="D5" s="305"/>
      <c r="E5" s="305"/>
      <c r="F5" s="307"/>
      <c r="G5" s="307"/>
      <c r="H5" s="120" t="s">
        <v>31</v>
      </c>
      <c r="I5" s="121" t="s">
        <v>32</v>
      </c>
      <c r="J5" s="120" t="s">
        <v>30</v>
      </c>
      <c r="K5" s="120" t="s">
        <v>31</v>
      </c>
      <c r="L5" s="121" t="s">
        <v>32</v>
      </c>
      <c r="M5" s="120" t="s">
        <v>30</v>
      </c>
      <c r="N5" s="120" t="s">
        <v>31</v>
      </c>
      <c r="O5" s="121" t="s">
        <v>32</v>
      </c>
      <c r="P5" s="120" t="s">
        <v>30</v>
      </c>
      <c r="Q5" s="120" t="s">
        <v>31</v>
      </c>
      <c r="R5" s="121" t="s">
        <v>32</v>
      </c>
      <c r="S5" s="120" t="s">
        <v>30</v>
      </c>
      <c r="T5" s="120" t="s">
        <v>31</v>
      </c>
      <c r="U5" s="121" t="s">
        <v>32</v>
      </c>
      <c r="V5" s="120" t="s">
        <v>30</v>
      </c>
      <c r="W5" s="120" t="s">
        <v>31</v>
      </c>
      <c r="X5" s="121" t="s">
        <v>32</v>
      </c>
      <c r="Y5" s="120" t="s">
        <v>30</v>
      </c>
      <c r="Z5" s="120" t="s">
        <v>31</v>
      </c>
      <c r="AA5" s="121" t="s">
        <v>32</v>
      </c>
      <c r="AB5" s="120" t="s">
        <v>30</v>
      </c>
      <c r="AC5" s="120" t="s">
        <v>31</v>
      </c>
      <c r="AD5" s="121" t="s">
        <v>32</v>
      </c>
      <c r="AE5" s="120" t="s">
        <v>30</v>
      </c>
      <c r="AF5" s="120" t="s">
        <v>31</v>
      </c>
      <c r="AG5" s="121" t="s">
        <v>32</v>
      </c>
      <c r="AH5" s="120" t="s">
        <v>30</v>
      </c>
      <c r="AI5" s="120" t="s">
        <v>31</v>
      </c>
      <c r="AJ5" s="121" t="s">
        <v>32</v>
      </c>
      <c r="AK5" s="120" t="s">
        <v>30</v>
      </c>
      <c r="AL5" s="120" t="s">
        <v>31</v>
      </c>
      <c r="AM5" s="121" t="s">
        <v>32</v>
      </c>
      <c r="AN5" s="120" t="s">
        <v>30</v>
      </c>
      <c r="AO5" s="120" t="s">
        <v>31</v>
      </c>
      <c r="AP5" s="121" t="s">
        <v>32</v>
      </c>
      <c r="AQ5" s="120" t="s">
        <v>30</v>
      </c>
      <c r="AR5" s="120" t="s">
        <v>31</v>
      </c>
      <c r="AS5" s="121" t="s">
        <v>32</v>
      </c>
      <c r="AT5" s="120" t="s">
        <v>30</v>
      </c>
      <c r="AU5" s="120" t="s">
        <v>31</v>
      </c>
      <c r="AV5" s="121" t="s">
        <v>32</v>
      </c>
      <c r="AW5" s="120" t="s">
        <v>30</v>
      </c>
      <c r="AX5" s="120" t="s">
        <v>31</v>
      </c>
      <c r="AY5" s="121" t="s">
        <v>32</v>
      </c>
      <c r="AZ5" s="120" t="s">
        <v>30</v>
      </c>
      <c r="BA5" s="120" t="s">
        <v>31</v>
      </c>
      <c r="BB5" s="121" t="s">
        <v>32</v>
      </c>
      <c r="BC5" s="120" t="s">
        <v>30</v>
      </c>
      <c r="BD5" s="120" t="s">
        <v>31</v>
      </c>
      <c r="BE5" s="121" t="s">
        <v>32</v>
      </c>
      <c r="BF5" s="120" t="s">
        <v>30</v>
      </c>
      <c r="BG5" s="120" t="s">
        <v>31</v>
      </c>
      <c r="BH5" s="121" t="s">
        <v>32</v>
      </c>
      <c r="BI5" s="120" t="s">
        <v>30</v>
      </c>
      <c r="BJ5" s="120" t="s">
        <v>31</v>
      </c>
      <c r="BK5" s="121" t="s">
        <v>32</v>
      </c>
      <c r="BL5" s="120" t="s">
        <v>30</v>
      </c>
      <c r="BM5" s="120" t="s">
        <v>31</v>
      </c>
      <c r="BN5" s="121" t="s">
        <v>32</v>
      </c>
      <c r="BO5" s="120" t="s">
        <v>30</v>
      </c>
      <c r="BP5" s="120" t="s">
        <v>31</v>
      </c>
      <c r="BQ5" s="121" t="s">
        <v>32</v>
      </c>
      <c r="BR5" s="120" t="s">
        <v>30</v>
      </c>
      <c r="BS5" s="120" t="s">
        <v>31</v>
      </c>
      <c r="BT5" s="121" t="s">
        <v>32</v>
      </c>
      <c r="BU5" s="120" t="s">
        <v>30</v>
      </c>
      <c r="BV5" s="120" t="s">
        <v>31</v>
      </c>
      <c r="BW5" s="121" t="s">
        <v>32</v>
      </c>
      <c r="BX5" s="120" t="s">
        <v>30</v>
      </c>
      <c r="BY5" s="120" t="s">
        <v>31</v>
      </c>
      <c r="BZ5" s="121" t="s">
        <v>32</v>
      </c>
      <c r="CA5" s="120" t="s">
        <v>30</v>
      </c>
      <c r="CB5" s="120" t="s">
        <v>31</v>
      </c>
      <c r="CC5" s="121" t="s">
        <v>32</v>
      </c>
      <c r="CD5" s="120" t="s">
        <v>30</v>
      </c>
      <c r="CE5" s="120" t="s">
        <v>31</v>
      </c>
      <c r="CF5" s="121" t="s">
        <v>32</v>
      </c>
      <c r="CG5" s="120" t="s">
        <v>30</v>
      </c>
      <c r="CH5" s="120" t="s">
        <v>31</v>
      </c>
      <c r="CI5" s="121" t="s">
        <v>32</v>
      </c>
      <c r="CJ5" s="120" t="s">
        <v>30</v>
      </c>
      <c r="CK5" s="120" t="s">
        <v>31</v>
      </c>
      <c r="CL5" s="121" t="s">
        <v>32</v>
      </c>
      <c r="CM5" s="120" t="s">
        <v>30</v>
      </c>
      <c r="CN5" s="120" t="s">
        <v>31</v>
      </c>
      <c r="CO5" s="121" t="s">
        <v>32</v>
      </c>
      <c r="CP5" s="120" t="s">
        <v>30</v>
      </c>
      <c r="CQ5" s="120" t="s">
        <v>31</v>
      </c>
      <c r="CR5" s="121" t="s">
        <v>32</v>
      </c>
      <c r="CS5" s="120" t="s">
        <v>30</v>
      </c>
    </row>
    <row r="6" spans="1:97" s="5" customFormat="1" ht="12.1" customHeight="1">
      <c r="A6" s="302" t="s">
        <v>33</v>
      </c>
      <c r="B6" s="303"/>
      <c r="C6" s="303"/>
      <c r="D6" s="303"/>
      <c r="E6" s="1"/>
      <c r="F6" s="132"/>
      <c r="G6" s="132"/>
      <c r="H6" s="2">
        <f>SUM(H9:H125)</f>
        <v>306</v>
      </c>
      <c r="I6" s="2">
        <f>SUM(I9:I123)</f>
        <v>921</v>
      </c>
      <c r="J6" s="2">
        <f>SUM(H6:I6)</f>
        <v>1227</v>
      </c>
      <c r="K6" s="2">
        <f t="shared" ref="K6:CR6" si="0">SUM(K9:K125)</f>
        <v>148</v>
      </c>
      <c r="L6" s="2">
        <f t="shared" si="0"/>
        <v>332</v>
      </c>
      <c r="M6" s="2">
        <f>SUM(K6:L6)</f>
        <v>480</v>
      </c>
      <c r="N6" s="2">
        <f t="shared" si="0"/>
        <v>467</v>
      </c>
      <c r="O6" s="2">
        <f t="shared" si="0"/>
        <v>682</v>
      </c>
      <c r="P6" s="2">
        <f>SUM(N6:O6)</f>
        <v>1149</v>
      </c>
      <c r="Q6" s="2">
        <f t="shared" si="0"/>
        <v>154</v>
      </c>
      <c r="R6" s="2">
        <f t="shared" si="0"/>
        <v>632</v>
      </c>
      <c r="S6" s="2">
        <f>SUM(Q6:R6)</f>
        <v>786</v>
      </c>
      <c r="T6" s="2">
        <f t="shared" ref="T6:U6" si="1">SUM(T9:T125)</f>
        <v>0</v>
      </c>
      <c r="U6" s="2">
        <f t="shared" si="1"/>
        <v>0</v>
      </c>
      <c r="V6" s="2">
        <f>SUM(T6:U6)</f>
        <v>0</v>
      </c>
      <c r="W6" s="2">
        <f t="shared" si="0"/>
        <v>3</v>
      </c>
      <c r="X6" s="2">
        <f t="shared" si="0"/>
        <v>16</v>
      </c>
      <c r="Y6" s="2">
        <f>SUM(W6:X6)</f>
        <v>19</v>
      </c>
      <c r="Z6" s="2">
        <f t="shared" ref="Z6:AA6" si="2">SUM(Z9:Z125)</f>
        <v>0</v>
      </c>
      <c r="AA6" s="2">
        <f t="shared" si="2"/>
        <v>0</v>
      </c>
      <c r="AB6" s="2">
        <f>SUM(Z6:AA6)</f>
        <v>0</v>
      </c>
      <c r="AC6" s="2">
        <f t="shared" si="0"/>
        <v>49</v>
      </c>
      <c r="AD6" s="2">
        <f t="shared" si="0"/>
        <v>62</v>
      </c>
      <c r="AE6" s="2">
        <f>SUM(AC6:AD6)</f>
        <v>111</v>
      </c>
      <c r="AF6" s="2">
        <f t="shared" si="0"/>
        <v>10</v>
      </c>
      <c r="AG6" s="2">
        <f t="shared" si="0"/>
        <v>14</v>
      </c>
      <c r="AH6" s="2">
        <f>SUM(AF6:AG6)</f>
        <v>24</v>
      </c>
      <c r="AI6" s="2">
        <f t="shared" ref="AI6:AJ6" si="3">SUM(AI9:AI125)</f>
        <v>0</v>
      </c>
      <c r="AJ6" s="2">
        <f t="shared" si="3"/>
        <v>0</v>
      </c>
      <c r="AK6" s="2">
        <f>SUM(AI6:AJ6)</f>
        <v>0</v>
      </c>
      <c r="AL6" s="2">
        <f t="shared" si="0"/>
        <v>47</v>
      </c>
      <c r="AM6" s="2">
        <f t="shared" si="0"/>
        <v>111</v>
      </c>
      <c r="AN6" s="2">
        <f>SUM(AL6:AM6)</f>
        <v>158</v>
      </c>
      <c r="AO6" s="2">
        <f t="shared" si="0"/>
        <v>10</v>
      </c>
      <c r="AP6" s="2">
        <f t="shared" si="0"/>
        <v>47</v>
      </c>
      <c r="AQ6" s="2">
        <f>SUM(AO6:AP6)</f>
        <v>57</v>
      </c>
      <c r="AR6" s="2">
        <f t="shared" si="0"/>
        <v>21</v>
      </c>
      <c r="AS6" s="2">
        <f t="shared" si="0"/>
        <v>28</v>
      </c>
      <c r="AT6" s="2">
        <f>SUM(AR6:AS6)</f>
        <v>49</v>
      </c>
      <c r="AU6" s="2">
        <f t="shared" ref="AU6:AY6" si="4">SUM(AU9:AU125)</f>
        <v>0</v>
      </c>
      <c r="AV6" s="2">
        <f t="shared" si="4"/>
        <v>0</v>
      </c>
      <c r="AW6" s="2">
        <f>SUM(AU6:AV6)</f>
        <v>0</v>
      </c>
      <c r="AX6" s="2">
        <f t="shared" si="4"/>
        <v>0</v>
      </c>
      <c r="AY6" s="2">
        <f t="shared" si="4"/>
        <v>0</v>
      </c>
      <c r="AZ6" s="2">
        <f>SUM(AX6:AY6)</f>
        <v>0</v>
      </c>
      <c r="BA6" s="2">
        <f t="shared" si="0"/>
        <v>216</v>
      </c>
      <c r="BB6" s="2">
        <f t="shared" si="0"/>
        <v>264</v>
      </c>
      <c r="BC6" s="2">
        <f>SUM(BA6:BB6)</f>
        <v>480</v>
      </c>
      <c r="BD6" s="2">
        <f t="shared" si="0"/>
        <v>12</v>
      </c>
      <c r="BE6" s="2">
        <f t="shared" si="0"/>
        <v>9</v>
      </c>
      <c r="BF6" s="2">
        <f>SUM(BD6:BE6)</f>
        <v>21</v>
      </c>
      <c r="BG6" s="2">
        <f t="shared" si="0"/>
        <v>6</v>
      </c>
      <c r="BH6" s="2">
        <f t="shared" si="0"/>
        <v>7</v>
      </c>
      <c r="BI6" s="2">
        <f>SUM(BG6:BH6)</f>
        <v>13</v>
      </c>
      <c r="BJ6" s="2">
        <f t="shared" ref="BJ6:BN6" si="5">SUM(BJ9:BJ125)</f>
        <v>0</v>
      </c>
      <c r="BK6" s="2">
        <f t="shared" si="5"/>
        <v>0</v>
      </c>
      <c r="BL6" s="2">
        <f>SUM(BJ6:BK6)</f>
        <v>0</v>
      </c>
      <c r="BM6" s="2">
        <f t="shared" si="5"/>
        <v>0</v>
      </c>
      <c r="BN6" s="2">
        <f t="shared" si="5"/>
        <v>0</v>
      </c>
      <c r="BO6" s="2">
        <f>SUM(BM6:BN6)</f>
        <v>0</v>
      </c>
      <c r="BP6" s="2">
        <f t="shared" si="0"/>
        <v>4</v>
      </c>
      <c r="BQ6" s="2">
        <f t="shared" si="0"/>
        <v>18</v>
      </c>
      <c r="BR6" s="2">
        <f>SUM(BP6:BQ6)</f>
        <v>22</v>
      </c>
      <c r="BS6" s="2">
        <f t="shared" ref="BS6:BT6" si="6">SUM(BS9:BS125)</f>
        <v>0</v>
      </c>
      <c r="BT6" s="2">
        <f t="shared" si="6"/>
        <v>0</v>
      </c>
      <c r="BU6" s="2">
        <f>SUM(BS6:BT6)</f>
        <v>0</v>
      </c>
      <c r="BV6" s="2">
        <f t="shared" si="0"/>
        <v>12</v>
      </c>
      <c r="BW6" s="2">
        <f t="shared" si="0"/>
        <v>38</v>
      </c>
      <c r="BX6" s="2">
        <f>SUM(BV6:BW6)</f>
        <v>50</v>
      </c>
      <c r="BY6" s="2">
        <f t="shared" si="0"/>
        <v>17</v>
      </c>
      <c r="BZ6" s="2">
        <f t="shared" si="0"/>
        <v>38</v>
      </c>
      <c r="CA6" s="2">
        <f>SUM(BY6:BZ6)</f>
        <v>55</v>
      </c>
      <c r="CB6" s="2">
        <f t="shared" ref="CB6:CL6" si="7">SUM(CB9:CB125)</f>
        <v>0</v>
      </c>
      <c r="CC6" s="2">
        <f t="shared" si="7"/>
        <v>0</v>
      </c>
      <c r="CD6" s="2">
        <f>SUM(CB6:CC6)</f>
        <v>0</v>
      </c>
      <c r="CE6" s="2">
        <f t="shared" si="7"/>
        <v>0</v>
      </c>
      <c r="CF6" s="2">
        <f t="shared" si="7"/>
        <v>0</v>
      </c>
      <c r="CG6" s="2">
        <f>SUM(CE6:CF6)</f>
        <v>0</v>
      </c>
      <c r="CH6" s="2">
        <f t="shared" si="7"/>
        <v>0</v>
      </c>
      <c r="CI6" s="2">
        <f t="shared" si="7"/>
        <v>0</v>
      </c>
      <c r="CJ6" s="2">
        <f>SUM(CH6:CI6)</f>
        <v>0</v>
      </c>
      <c r="CK6" s="2">
        <f t="shared" si="7"/>
        <v>0</v>
      </c>
      <c r="CL6" s="2">
        <f t="shared" si="7"/>
        <v>0</v>
      </c>
      <c r="CM6" s="2">
        <f>SUM(CK6:CL6)</f>
        <v>0</v>
      </c>
      <c r="CN6" s="2">
        <f t="shared" si="0"/>
        <v>110</v>
      </c>
      <c r="CO6" s="2">
        <f t="shared" si="0"/>
        <v>281</v>
      </c>
      <c r="CP6" s="2">
        <f>SUM(CN6:CO6)</f>
        <v>391</v>
      </c>
      <c r="CQ6" s="2">
        <f t="shared" si="0"/>
        <v>1592</v>
      </c>
      <c r="CR6" s="2">
        <f t="shared" si="0"/>
        <v>3500</v>
      </c>
      <c r="CS6" s="2">
        <f>SUM(CQ6:CR6)</f>
        <v>5092</v>
      </c>
    </row>
    <row r="7" spans="1:97" s="59" customFormat="1" ht="13.6" customHeight="1">
      <c r="A7" s="88" t="s">
        <v>272</v>
      </c>
      <c r="B7" s="70"/>
      <c r="C7" s="61"/>
      <c r="D7" s="61"/>
      <c r="E7" s="61"/>
      <c r="F7" s="153"/>
      <c r="G7" s="15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7" s="59" customFormat="1" ht="3.75" customHeight="1">
      <c r="A8" s="71"/>
      <c r="B8" s="71"/>
      <c r="D8" s="72"/>
      <c r="F8" s="154"/>
      <c r="G8" s="154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</row>
    <row r="9" spans="1:97" s="155" customFormat="1" ht="12.75" customHeight="1">
      <c r="A9" s="25">
        <v>1</v>
      </c>
      <c r="B9" s="26" t="s">
        <v>201</v>
      </c>
      <c r="C9" s="112">
        <v>230</v>
      </c>
      <c r="D9" s="25" t="s">
        <v>41</v>
      </c>
      <c r="E9" s="64">
        <v>109775</v>
      </c>
      <c r="F9" s="112">
        <v>4</v>
      </c>
      <c r="G9" s="17" t="s">
        <v>272</v>
      </c>
      <c r="H9" s="113">
        <v>0</v>
      </c>
      <c r="I9" s="113">
        <v>7</v>
      </c>
      <c r="J9" s="113">
        <f>IF(OR(ISNUMBER(I9),ISNUMBER(H9)),SUM(H9:I9),"0")</f>
        <v>7</v>
      </c>
      <c r="K9" s="113">
        <v>2</v>
      </c>
      <c r="L9" s="113">
        <v>1</v>
      </c>
      <c r="M9" s="113">
        <f>IF(OR(ISNUMBER(L9),ISNUMBER(K9)),SUM(K9:L9),"0")</f>
        <v>3</v>
      </c>
      <c r="N9" s="113">
        <v>8</v>
      </c>
      <c r="O9" s="113">
        <v>7</v>
      </c>
      <c r="P9" s="113">
        <f>IF(OR(ISNUMBER(O9),ISNUMBER(N9)),SUM(N9:O9),"0")</f>
        <v>15</v>
      </c>
      <c r="Q9" s="113">
        <v>2</v>
      </c>
      <c r="R9" s="113">
        <v>12</v>
      </c>
      <c r="S9" s="113">
        <f>IF(OR(ISNUMBER(R9),ISNUMBER(Q9)),SUM(Q9:R9),"0")</f>
        <v>14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 t="s">
        <v>35</v>
      </c>
      <c r="AA9" s="113" t="s">
        <v>35</v>
      </c>
      <c r="AB9" s="113" t="str">
        <f>IF(OR(ISNUMBER(AA9),ISNUMBER(Z9)),SUM(Z9:AA9),"0")</f>
        <v>0</v>
      </c>
      <c r="AC9" s="113">
        <v>2</v>
      </c>
      <c r="AD9" s="113">
        <v>2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>
        <v>4</v>
      </c>
      <c r="AM9" s="113">
        <v>3</v>
      </c>
      <c r="AN9" s="113">
        <f>IF(OR(ISNUMBER(AM9),ISNUMBER(AL9)),SUM(AL9:AM9),"0")</f>
        <v>7</v>
      </c>
      <c r="AO9" s="113">
        <v>1</v>
      </c>
      <c r="AP9" s="113">
        <v>0</v>
      </c>
      <c r="AQ9" s="113">
        <f>IF(OR(ISNUMBER(AP9),ISNUMBER(AO9)),SUM(AO9:AP9),"0")</f>
        <v>1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3</v>
      </c>
      <c r="BB9" s="113">
        <v>2</v>
      </c>
      <c r="BC9" s="113">
        <f>IF(OR(ISNUMBER(BB9),ISNUMBER(BA9)),SUM(BA9:BB9),"0")</f>
        <v>5</v>
      </c>
      <c r="BD9" s="113">
        <v>1</v>
      </c>
      <c r="BE9" s="113">
        <v>1</v>
      </c>
      <c r="BF9" s="113">
        <f>IF(OR(ISNUMBER(BE9),ISNUMBER(BD9)),SUM(BD9:BE9),"0")</f>
        <v>2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 t="s">
        <v>35</v>
      </c>
      <c r="BL9" s="113" t="str">
        <f>IF(OR(ISNUMBER(BK9),ISNUMBER(BJ9)),SUM(BJ9:BK9),"0")</f>
        <v>0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>
        <v>0</v>
      </c>
      <c r="BQ9" s="113">
        <v>1</v>
      </c>
      <c r="BR9" s="113">
        <f>IF(OR(ISNUMBER(BQ9),ISNUMBER(BP9)),SUM(BP9:BQ9),"0")</f>
        <v>1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>
        <v>0</v>
      </c>
      <c r="CO9" s="113">
        <v>1</v>
      </c>
      <c r="CP9" s="113">
        <f>IF(OR(ISNUMBER(CO9),ISNUMBER(CN9)),SUM(CN9:CO9),"0")</f>
        <v>1</v>
      </c>
      <c r="CQ9" s="113">
        <v>23</v>
      </c>
      <c r="CR9" s="113">
        <v>37</v>
      </c>
      <c r="CS9" s="113">
        <f>IF(OR(ISNUMBER(CR9),ISNUMBER(CQ9)),SUM(CQ9:CR9),"0")</f>
        <v>60</v>
      </c>
    </row>
    <row r="10" spans="1:97" s="155" customFormat="1" ht="12.75" customHeight="1">
      <c r="A10" s="25">
        <v>1</v>
      </c>
      <c r="B10" s="26" t="s">
        <v>201</v>
      </c>
      <c r="C10" s="112">
        <v>261</v>
      </c>
      <c r="D10" s="25" t="s">
        <v>34</v>
      </c>
      <c r="E10" s="64">
        <v>402762</v>
      </c>
      <c r="F10" s="112">
        <v>4</v>
      </c>
      <c r="G10" s="17" t="s">
        <v>272</v>
      </c>
      <c r="H10" s="113">
        <v>4</v>
      </c>
      <c r="I10" s="113">
        <v>17</v>
      </c>
      <c r="J10" s="113">
        <f>IF(OR(ISNUMBER(I10),ISNUMBER(H10)),SUM(H10:I10),"0")</f>
        <v>21</v>
      </c>
      <c r="K10" s="113">
        <v>1</v>
      </c>
      <c r="L10" s="113">
        <v>5</v>
      </c>
      <c r="M10" s="113">
        <f t="shared" ref="M10:M73" si="8">IF(OR(ISNUMBER(L10),ISNUMBER(K10)),SUM(K10:L10),"0")</f>
        <v>6</v>
      </c>
      <c r="N10" s="113">
        <v>14</v>
      </c>
      <c r="O10" s="113">
        <v>25</v>
      </c>
      <c r="P10" s="113">
        <f t="shared" ref="P10:P73" si="9">IF(OR(ISNUMBER(O10),ISNUMBER(N10)),SUM(N10:O10),"0")</f>
        <v>39</v>
      </c>
      <c r="Q10" s="113">
        <v>1</v>
      </c>
      <c r="R10" s="113">
        <v>21</v>
      </c>
      <c r="S10" s="113">
        <f t="shared" ref="S10:S73" si="10">IF(OR(ISNUMBER(R10),ISNUMBER(Q10)),SUM(Q10:R10),"0")</f>
        <v>22</v>
      </c>
      <c r="T10" s="113" t="s">
        <v>35</v>
      </c>
      <c r="U10" s="113" t="s">
        <v>35</v>
      </c>
      <c r="V10" s="113" t="str">
        <f t="shared" ref="V10:V73" si="11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12">IF(OR(ISNUMBER(X10),ISNUMBER(W10)),SUM(W10:X10),"0")</f>
        <v>0</v>
      </c>
      <c r="Z10" s="113" t="s">
        <v>35</v>
      </c>
      <c r="AA10" s="113" t="s">
        <v>35</v>
      </c>
      <c r="AB10" s="113" t="str">
        <f t="shared" ref="AB10:AB73" si="13">IF(OR(ISNUMBER(AA10),ISNUMBER(Z10)),SUM(Z10:AA10),"0")</f>
        <v>0</v>
      </c>
      <c r="AC10" s="113" t="s">
        <v>35</v>
      </c>
      <c r="AD10" s="113" t="s">
        <v>35</v>
      </c>
      <c r="AE10" s="113" t="str">
        <f t="shared" ref="AE10:AE73" si="14">IF(OR(ISNUMBER(AD10),ISNUMBER(AC10)),SUM(AC10:AD10),"0")</f>
        <v>0</v>
      </c>
      <c r="AF10" s="113" t="s">
        <v>35</v>
      </c>
      <c r="AG10" s="113" t="s">
        <v>35</v>
      </c>
      <c r="AH10" s="113" t="str">
        <f t="shared" ref="AH10:AH73" si="15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16">IF(OR(ISNUMBER(AJ10),ISNUMBER(AI10)),SUM(AI10:AJ10),"0")</f>
        <v>0</v>
      </c>
      <c r="AL10" s="113">
        <v>3</v>
      </c>
      <c r="AM10" s="113">
        <v>10</v>
      </c>
      <c r="AN10" s="113">
        <f t="shared" ref="AN10:AN73" si="17">IF(OR(ISNUMBER(AM10),ISNUMBER(AL10)),SUM(AL10:AM10),"0")</f>
        <v>13</v>
      </c>
      <c r="AO10" s="113" t="s">
        <v>35</v>
      </c>
      <c r="AP10" s="113" t="s">
        <v>35</v>
      </c>
      <c r="AQ10" s="113" t="str">
        <f t="shared" ref="AQ10:AQ73" si="18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9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20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3" si="21">IF(OR(ISNUMBER(AY10),ISNUMBER(AX10)),SUM(AX10:AY10),"0")</f>
        <v>0</v>
      </c>
      <c r="BA10" s="113">
        <v>6</v>
      </c>
      <c r="BB10" s="113">
        <v>8</v>
      </c>
      <c r="BC10" s="113">
        <f t="shared" ref="BC10:BC73" si="22">IF(OR(ISNUMBER(BB10),ISNUMBER(BA10)),SUM(BA10:BB10),"0")</f>
        <v>14</v>
      </c>
      <c r="BD10" s="113">
        <v>4</v>
      </c>
      <c r="BE10" s="113">
        <v>5</v>
      </c>
      <c r="BF10" s="113">
        <f t="shared" ref="BF10:BF73" si="23">IF(OR(ISNUMBER(BE10),ISNUMBER(BD10)),SUM(BD10:BE10),"0")</f>
        <v>9</v>
      </c>
      <c r="BG10" s="113" t="s">
        <v>35</v>
      </c>
      <c r="BH10" s="113" t="s">
        <v>35</v>
      </c>
      <c r="BI10" s="113" t="str">
        <f t="shared" ref="BI10:BI73" si="24">IF(OR(ISNUMBER(BH10),ISNUMBER(BG10)),SUM(BG10:BH10),"0")</f>
        <v>0</v>
      </c>
      <c r="BJ10" s="113" t="s">
        <v>35</v>
      </c>
      <c r="BK10" s="113" t="s">
        <v>35</v>
      </c>
      <c r="BL10" s="113" t="str">
        <f t="shared" ref="BL10:BL73" si="25">IF(OR(ISNUMBER(BK10),ISNUMBER(BJ10)),SUM(BJ10:BK10),"0")</f>
        <v>0</v>
      </c>
      <c r="BM10" s="113" t="s">
        <v>35</v>
      </c>
      <c r="BN10" s="113" t="s">
        <v>35</v>
      </c>
      <c r="BO10" s="113" t="str">
        <f t="shared" ref="BO10:BO73" si="26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7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3" si="28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3" si="29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30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31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32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33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34">IF(OR(ISNUMBER(CL10),ISNUMBER(CK10)),SUM(CK10:CL10),"0")</f>
        <v>0</v>
      </c>
      <c r="CN10" s="113">
        <v>0</v>
      </c>
      <c r="CO10" s="113">
        <v>1</v>
      </c>
      <c r="CP10" s="113">
        <f t="shared" ref="CP10:CP73" si="35">IF(OR(ISNUMBER(CO10),ISNUMBER(CN10)),SUM(CN10:CO10),"0")</f>
        <v>1</v>
      </c>
      <c r="CQ10" s="113">
        <v>33</v>
      </c>
      <c r="CR10" s="113">
        <v>92</v>
      </c>
      <c r="CS10" s="113">
        <f t="shared" ref="CS10:CS73" si="36">IF(OR(ISNUMBER(CR10),ISNUMBER(CQ10)),SUM(CQ10:CR10),"0")</f>
        <v>125</v>
      </c>
    </row>
    <row r="11" spans="1:97" s="155" customFormat="1" ht="12.75" customHeight="1">
      <c r="A11" s="25">
        <v>2</v>
      </c>
      <c r="B11" s="26" t="s">
        <v>202</v>
      </c>
      <c r="C11" s="112">
        <v>351</v>
      </c>
      <c r="D11" s="25" t="s">
        <v>36</v>
      </c>
      <c r="E11" s="64">
        <v>133115</v>
      </c>
      <c r="F11" s="112">
        <v>4</v>
      </c>
      <c r="G11" s="17" t="s">
        <v>272</v>
      </c>
      <c r="H11" s="113">
        <v>5</v>
      </c>
      <c r="I11" s="113">
        <v>4</v>
      </c>
      <c r="J11" s="113">
        <f t="shared" ref="J11:J73" si="37">IF(OR(ISNUMBER(I11),ISNUMBER(H11)),SUM(H11:I11),"0")</f>
        <v>9</v>
      </c>
      <c r="K11" s="113">
        <v>1</v>
      </c>
      <c r="L11" s="113">
        <v>1</v>
      </c>
      <c r="M11" s="113">
        <f t="shared" si="8"/>
        <v>2</v>
      </c>
      <c r="N11" s="113">
        <v>13</v>
      </c>
      <c r="O11" s="113">
        <v>11</v>
      </c>
      <c r="P11" s="113">
        <f t="shared" si="9"/>
        <v>24</v>
      </c>
      <c r="Q11" s="113">
        <v>0</v>
      </c>
      <c r="R11" s="113">
        <v>9</v>
      </c>
      <c r="S11" s="113">
        <f t="shared" si="10"/>
        <v>9</v>
      </c>
      <c r="T11" s="113" t="s">
        <v>35</v>
      </c>
      <c r="U11" s="113" t="s">
        <v>35</v>
      </c>
      <c r="V11" s="113" t="str">
        <f t="shared" si="11"/>
        <v>0</v>
      </c>
      <c r="W11" s="113" t="s">
        <v>35</v>
      </c>
      <c r="X11" s="113" t="s">
        <v>35</v>
      </c>
      <c r="Y11" s="113" t="str">
        <f t="shared" si="12"/>
        <v>0</v>
      </c>
      <c r="Z11" s="113" t="s">
        <v>35</v>
      </c>
      <c r="AA11" s="113" t="s">
        <v>35</v>
      </c>
      <c r="AB11" s="113" t="str">
        <f t="shared" si="13"/>
        <v>0</v>
      </c>
      <c r="AC11" s="113">
        <v>1</v>
      </c>
      <c r="AD11" s="113">
        <v>1</v>
      </c>
      <c r="AE11" s="113">
        <f t="shared" si="14"/>
        <v>2</v>
      </c>
      <c r="AF11" s="113" t="s">
        <v>35</v>
      </c>
      <c r="AG11" s="113" t="s">
        <v>35</v>
      </c>
      <c r="AH11" s="113" t="str">
        <f t="shared" si="15"/>
        <v>0</v>
      </c>
      <c r="AI11" s="113" t="s">
        <v>35</v>
      </c>
      <c r="AJ11" s="113" t="s">
        <v>35</v>
      </c>
      <c r="AK11" s="113" t="str">
        <f t="shared" si="16"/>
        <v>0</v>
      </c>
      <c r="AL11" s="113">
        <v>3</v>
      </c>
      <c r="AM11" s="113">
        <v>5</v>
      </c>
      <c r="AN11" s="113">
        <f t="shared" si="17"/>
        <v>8</v>
      </c>
      <c r="AO11" s="113">
        <v>0</v>
      </c>
      <c r="AP11" s="113">
        <v>2</v>
      </c>
      <c r="AQ11" s="113">
        <f t="shared" si="18"/>
        <v>2</v>
      </c>
      <c r="AR11" s="113" t="s">
        <v>35</v>
      </c>
      <c r="AS11" s="113" t="s">
        <v>35</v>
      </c>
      <c r="AT11" s="113" t="str">
        <f t="shared" si="19"/>
        <v>0</v>
      </c>
      <c r="AU11" s="113" t="s">
        <v>35</v>
      </c>
      <c r="AV11" s="113" t="s">
        <v>35</v>
      </c>
      <c r="AW11" s="113" t="str">
        <f t="shared" si="20"/>
        <v>0</v>
      </c>
      <c r="AX11" s="113" t="s">
        <v>35</v>
      </c>
      <c r="AY11" s="113" t="s">
        <v>35</v>
      </c>
      <c r="AZ11" s="113" t="str">
        <f t="shared" si="21"/>
        <v>0</v>
      </c>
      <c r="BA11" s="113">
        <v>12</v>
      </c>
      <c r="BB11" s="113">
        <v>6</v>
      </c>
      <c r="BC11" s="113">
        <f t="shared" si="22"/>
        <v>18</v>
      </c>
      <c r="BD11" s="113">
        <v>4</v>
      </c>
      <c r="BE11" s="113">
        <v>0</v>
      </c>
      <c r="BF11" s="113">
        <f t="shared" si="23"/>
        <v>4</v>
      </c>
      <c r="BG11" s="113" t="s">
        <v>35</v>
      </c>
      <c r="BH11" s="113" t="s">
        <v>35</v>
      </c>
      <c r="BI11" s="113" t="str">
        <f t="shared" si="24"/>
        <v>0</v>
      </c>
      <c r="BJ11" s="113" t="s">
        <v>35</v>
      </c>
      <c r="BK11" s="113" t="s">
        <v>35</v>
      </c>
      <c r="BL11" s="113" t="str">
        <f t="shared" si="25"/>
        <v>0</v>
      </c>
      <c r="BM11" s="113" t="s">
        <v>35</v>
      </c>
      <c r="BN11" s="113" t="s">
        <v>35</v>
      </c>
      <c r="BO11" s="113" t="str">
        <f t="shared" si="26"/>
        <v>0</v>
      </c>
      <c r="BP11" s="113" t="s">
        <v>35</v>
      </c>
      <c r="BQ11" s="113" t="s">
        <v>35</v>
      </c>
      <c r="BR11" s="113" t="str">
        <f t="shared" si="27"/>
        <v>0</v>
      </c>
      <c r="BS11" s="113" t="s">
        <v>35</v>
      </c>
      <c r="BT11" s="113" t="s">
        <v>35</v>
      </c>
      <c r="BU11" s="113" t="str">
        <f t="shared" si="28"/>
        <v>0</v>
      </c>
      <c r="BV11" s="113" t="s">
        <v>35</v>
      </c>
      <c r="BW11" s="113" t="s">
        <v>35</v>
      </c>
      <c r="BX11" s="113" t="str">
        <f t="shared" si="29"/>
        <v>0</v>
      </c>
      <c r="BY11" s="113" t="s">
        <v>35</v>
      </c>
      <c r="BZ11" s="113" t="s">
        <v>35</v>
      </c>
      <c r="CA11" s="113" t="str">
        <f t="shared" si="30"/>
        <v>0</v>
      </c>
      <c r="CB11" s="113" t="s">
        <v>35</v>
      </c>
      <c r="CC11" s="113" t="s">
        <v>35</v>
      </c>
      <c r="CD11" s="113" t="str">
        <f t="shared" si="31"/>
        <v>0</v>
      </c>
      <c r="CE11" s="113" t="s">
        <v>35</v>
      </c>
      <c r="CF11" s="113" t="s">
        <v>35</v>
      </c>
      <c r="CG11" s="113" t="str">
        <f t="shared" si="32"/>
        <v>0</v>
      </c>
      <c r="CH11" s="113" t="s">
        <v>35</v>
      </c>
      <c r="CI11" s="113" t="s">
        <v>35</v>
      </c>
      <c r="CJ11" s="113" t="str">
        <f t="shared" si="33"/>
        <v>0</v>
      </c>
      <c r="CK11" s="113" t="s">
        <v>35</v>
      </c>
      <c r="CL11" s="113" t="s">
        <v>35</v>
      </c>
      <c r="CM11" s="113" t="str">
        <f t="shared" si="34"/>
        <v>0</v>
      </c>
      <c r="CN11" s="113" t="s">
        <v>35</v>
      </c>
      <c r="CO11" s="113" t="s">
        <v>35</v>
      </c>
      <c r="CP11" s="113" t="str">
        <f t="shared" si="35"/>
        <v>0</v>
      </c>
      <c r="CQ11" s="113">
        <v>39</v>
      </c>
      <c r="CR11" s="113">
        <v>39</v>
      </c>
      <c r="CS11" s="113">
        <f t="shared" si="36"/>
        <v>78</v>
      </c>
    </row>
    <row r="12" spans="1:97" s="155" customFormat="1" ht="12.75" customHeight="1">
      <c r="A12" s="25">
        <v>12</v>
      </c>
      <c r="B12" s="26" t="s">
        <v>203</v>
      </c>
      <c r="C12" s="112">
        <v>2701</v>
      </c>
      <c r="D12" s="25" t="s">
        <v>37</v>
      </c>
      <c r="E12" s="64">
        <v>171017</v>
      </c>
      <c r="F12" s="112">
        <v>4</v>
      </c>
      <c r="G12" s="17" t="s">
        <v>272</v>
      </c>
      <c r="H12" s="113">
        <v>1</v>
      </c>
      <c r="I12" s="113">
        <v>10</v>
      </c>
      <c r="J12" s="113">
        <f t="shared" si="37"/>
        <v>11</v>
      </c>
      <c r="K12" s="113">
        <v>3</v>
      </c>
      <c r="L12" s="113">
        <v>4</v>
      </c>
      <c r="M12" s="113">
        <f t="shared" si="8"/>
        <v>7</v>
      </c>
      <c r="N12" s="113">
        <v>16</v>
      </c>
      <c r="O12" s="113">
        <v>19</v>
      </c>
      <c r="P12" s="113">
        <f t="shared" si="9"/>
        <v>35</v>
      </c>
      <c r="Q12" s="113">
        <v>2</v>
      </c>
      <c r="R12" s="113">
        <v>13</v>
      </c>
      <c r="S12" s="113">
        <f t="shared" si="10"/>
        <v>15</v>
      </c>
      <c r="T12" s="113" t="s">
        <v>35</v>
      </c>
      <c r="U12" s="113" t="s">
        <v>35</v>
      </c>
      <c r="V12" s="113" t="str">
        <f t="shared" si="11"/>
        <v>0</v>
      </c>
      <c r="W12" s="113">
        <v>2</v>
      </c>
      <c r="X12" s="113">
        <v>12</v>
      </c>
      <c r="Y12" s="113">
        <f t="shared" si="12"/>
        <v>14</v>
      </c>
      <c r="Z12" s="113" t="s">
        <v>35</v>
      </c>
      <c r="AA12" s="113" t="s">
        <v>35</v>
      </c>
      <c r="AB12" s="113" t="str">
        <f t="shared" si="13"/>
        <v>0</v>
      </c>
      <c r="AC12" s="113">
        <v>1</v>
      </c>
      <c r="AD12" s="113">
        <v>0</v>
      </c>
      <c r="AE12" s="113">
        <f t="shared" si="14"/>
        <v>1</v>
      </c>
      <c r="AF12" s="113" t="s">
        <v>35</v>
      </c>
      <c r="AG12" s="113" t="s">
        <v>35</v>
      </c>
      <c r="AH12" s="113" t="str">
        <f t="shared" si="15"/>
        <v>0</v>
      </c>
      <c r="AI12" s="113" t="s">
        <v>35</v>
      </c>
      <c r="AJ12" s="113" t="s">
        <v>35</v>
      </c>
      <c r="AK12" s="113" t="str">
        <f t="shared" si="16"/>
        <v>0</v>
      </c>
      <c r="AL12" s="113">
        <v>1</v>
      </c>
      <c r="AM12" s="113">
        <v>2</v>
      </c>
      <c r="AN12" s="113">
        <f t="shared" si="17"/>
        <v>3</v>
      </c>
      <c r="AO12" s="113" t="s">
        <v>35</v>
      </c>
      <c r="AP12" s="113" t="s">
        <v>35</v>
      </c>
      <c r="AQ12" s="113" t="str">
        <f t="shared" si="18"/>
        <v>0</v>
      </c>
      <c r="AR12" s="113" t="s">
        <v>35</v>
      </c>
      <c r="AS12" s="113" t="s">
        <v>35</v>
      </c>
      <c r="AT12" s="113" t="str">
        <f t="shared" si="19"/>
        <v>0</v>
      </c>
      <c r="AU12" s="113" t="s">
        <v>35</v>
      </c>
      <c r="AV12" s="113" t="s">
        <v>35</v>
      </c>
      <c r="AW12" s="113" t="str">
        <f t="shared" si="20"/>
        <v>0</v>
      </c>
      <c r="AX12" s="113" t="s">
        <v>35</v>
      </c>
      <c r="AY12" s="113" t="s">
        <v>35</v>
      </c>
      <c r="AZ12" s="113" t="str">
        <f t="shared" si="21"/>
        <v>0</v>
      </c>
      <c r="BA12" s="113">
        <v>6</v>
      </c>
      <c r="BB12" s="113">
        <v>7</v>
      </c>
      <c r="BC12" s="113">
        <f t="shared" si="22"/>
        <v>13</v>
      </c>
      <c r="BD12" s="113" t="s">
        <v>35</v>
      </c>
      <c r="BE12" s="113" t="s">
        <v>35</v>
      </c>
      <c r="BF12" s="113" t="str">
        <f t="shared" si="23"/>
        <v>0</v>
      </c>
      <c r="BG12" s="113" t="s">
        <v>35</v>
      </c>
      <c r="BH12" s="113" t="s">
        <v>35</v>
      </c>
      <c r="BI12" s="113" t="str">
        <f t="shared" si="24"/>
        <v>0</v>
      </c>
      <c r="BJ12" s="113" t="s">
        <v>35</v>
      </c>
      <c r="BK12" s="113" t="s">
        <v>35</v>
      </c>
      <c r="BL12" s="113" t="str">
        <f t="shared" si="25"/>
        <v>0</v>
      </c>
      <c r="BM12" s="113" t="s">
        <v>35</v>
      </c>
      <c r="BN12" s="113" t="s">
        <v>35</v>
      </c>
      <c r="BO12" s="113" t="str">
        <f t="shared" si="26"/>
        <v>0</v>
      </c>
      <c r="BP12" s="113" t="s">
        <v>35</v>
      </c>
      <c r="BQ12" s="113" t="s">
        <v>35</v>
      </c>
      <c r="BR12" s="113" t="str">
        <f t="shared" si="27"/>
        <v>0</v>
      </c>
      <c r="BS12" s="113" t="s">
        <v>35</v>
      </c>
      <c r="BT12" s="113" t="s">
        <v>35</v>
      </c>
      <c r="BU12" s="113" t="str">
        <f t="shared" si="28"/>
        <v>0</v>
      </c>
      <c r="BV12" s="113" t="s">
        <v>35</v>
      </c>
      <c r="BW12" s="113" t="s">
        <v>35</v>
      </c>
      <c r="BX12" s="113" t="str">
        <f t="shared" si="29"/>
        <v>0</v>
      </c>
      <c r="BY12" s="113" t="s">
        <v>35</v>
      </c>
      <c r="BZ12" s="113" t="s">
        <v>35</v>
      </c>
      <c r="CA12" s="113" t="str">
        <f t="shared" si="30"/>
        <v>0</v>
      </c>
      <c r="CB12" s="113" t="s">
        <v>35</v>
      </c>
      <c r="CC12" s="113" t="s">
        <v>35</v>
      </c>
      <c r="CD12" s="113" t="str">
        <f t="shared" si="31"/>
        <v>0</v>
      </c>
      <c r="CE12" s="113" t="s">
        <v>35</v>
      </c>
      <c r="CF12" s="113" t="s">
        <v>35</v>
      </c>
      <c r="CG12" s="113" t="str">
        <f t="shared" si="32"/>
        <v>0</v>
      </c>
      <c r="CH12" s="113" t="s">
        <v>35</v>
      </c>
      <c r="CI12" s="113" t="s">
        <v>35</v>
      </c>
      <c r="CJ12" s="113" t="str">
        <f t="shared" si="33"/>
        <v>0</v>
      </c>
      <c r="CK12" s="113" t="s">
        <v>35</v>
      </c>
      <c r="CL12" s="113" t="s">
        <v>35</v>
      </c>
      <c r="CM12" s="113" t="str">
        <f t="shared" si="34"/>
        <v>0</v>
      </c>
      <c r="CN12" s="113">
        <v>0</v>
      </c>
      <c r="CO12" s="113">
        <v>1</v>
      </c>
      <c r="CP12" s="113">
        <f t="shared" si="35"/>
        <v>1</v>
      </c>
      <c r="CQ12" s="113">
        <v>32</v>
      </c>
      <c r="CR12" s="113">
        <v>68</v>
      </c>
      <c r="CS12" s="113">
        <f t="shared" si="36"/>
        <v>100</v>
      </c>
    </row>
    <row r="13" spans="1:97" s="155" customFormat="1" ht="12.75" customHeight="1">
      <c r="A13" s="25">
        <v>22</v>
      </c>
      <c r="B13" s="26" t="s">
        <v>204</v>
      </c>
      <c r="C13" s="112">
        <v>5586</v>
      </c>
      <c r="D13" s="25" t="s">
        <v>38</v>
      </c>
      <c r="E13" s="64">
        <v>137810</v>
      </c>
      <c r="F13" s="112">
        <v>4</v>
      </c>
      <c r="G13" s="17" t="s">
        <v>272</v>
      </c>
      <c r="H13" s="113">
        <v>6</v>
      </c>
      <c r="I13" s="113">
        <v>15</v>
      </c>
      <c r="J13" s="113">
        <f t="shared" si="37"/>
        <v>21</v>
      </c>
      <c r="K13" s="113">
        <v>1</v>
      </c>
      <c r="L13" s="113">
        <v>2</v>
      </c>
      <c r="M13" s="113">
        <f t="shared" si="8"/>
        <v>3</v>
      </c>
      <c r="N13" s="113">
        <v>13</v>
      </c>
      <c r="O13" s="113">
        <v>20</v>
      </c>
      <c r="P13" s="113">
        <f t="shared" si="9"/>
        <v>33</v>
      </c>
      <c r="Q13" s="113">
        <v>2</v>
      </c>
      <c r="R13" s="113">
        <v>3</v>
      </c>
      <c r="S13" s="113">
        <f t="shared" si="10"/>
        <v>5</v>
      </c>
      <c r="T13" s="113" t="s">
        <v>35</v>
      </c>
      <c r="U13" s="113" t="s">
        <v>35</v>
      </c>
      <c r="V13" s="113" t="str">
        <f t="shared" si="11"/>
        <v>0</v>
      </c>
      <c r="W13" s="113" t="s">
        <v>35</v>
      </c>
      <c r="X13" s="113" t="s">
        <v>35</v>
      </c>
      <c r="Y13" s="113" t="str">
        <f t="shared" si="12"/>
        <v>0</v>
      </c>
      <c r="Z13" s="113" t="s">
        <v>35</v>
      </c>
      <c r="AA13" s="113" t="s">
        <v>35</v>
      </c>
      <c r="AB13" s="113" t="str">
        <f t="shared" si="13"/>
        <v>0</v>
      </c>
      <c r="AC13" s="113" t="s">
        <v>35</v>
      </c>
      <c r="AD13" s="113" t="s">
        <v>35</v>
      </c>
      <c r="AE13" s="113" t="str">
        <f t="shared" si="14"/>
        <v>0</v>
      </c>
      <c r="AF13" s="113" t="s">
        <v>35</v>
      </c>
      <c r="AG13" s="113" t="s">
        <v>35</v>
      </c>
      <c r="AH13" s="113" t="str">
        <f t="shared" si="15"/>
        <v>0</v>
      </c>
      <c r="AI13" s="113" t="s">
        <v>35</v>
      </c>
      <c r="AJ13" s="113" t="s">
        <v>35</v>
      </c>
      <c r="AK13" s="113" t="str">
        <f t="shared" si="16"/>
        <v>0</v>
      </c>
      <c r="AL13" s="113">
        <v>1</v>
      </c>
      <c r="AM13" s="113">
        <v>2</v>
      </c>
      <c r="AN13" s="113">
        <f t="shared" si="17"/>
        <v>3</v>
      </c>
      <c r="AO13" s="113" t="s">
        <v>35</v>
      </c>
      <c r="AP13" s="113" t="s">
        <v>35</v>
      </c>
      <c r="AQ13" s="113" t="str">
        <f t="shared" si="18"/>
        <v>0</v>
      </c>
      <c r="AR13" s="113">
        <v>3</v>
      </c>
      <c r="AS13" s="113">
        <v>1</v>
      </c>
      <c r="AT13" s="113">
        <f t="shared" si="19"/>
        <v>4</v>
      </c>
      <c r="AU13" s="113" t="s">
        <v>35</v>
      </c>
      <c r="AV13" s="113" t="s">
        <v>35</v>
      </c>
      <c r="AW13" s="113" t="str">
        <f t="shared" si="20"/>
        <v>0</v>
      </c>
      <c r="AX13" s="113" t="s">
        <v>35</v>
      </c>
      <c r="AY13" s="113" t="s">
        <v>35</v>
      </c>
      <c r="AZ13" s="113" t="str">
        <f t="shared" si="21"/>
        <v>0</v>
      </c>
      <c r="BA13" s="113">
        <v>13</v>
      </c>
      <c r="BB13" s="113">
        <v>4</v>
      </c>
      <c r="BC13" s="113">
        <f t="shared" si="22"/>
        <v>17</v>
      </c>
      <c r="BD13" s="113" t="s">
        <v>35</v>
      </c>
      <c r="BE13" s="113" t="s">
        <v>35</v>
      </c>
      <c r="BF13" s="113" t="str">
        <f t="shared" si="23"/>
        <v>0</v>
      </c>
      <c r="BG13" s="113">
        <v>0</v>
      </c>
      <c r="BH13" s="113">
        <v>3</v>
      </c>
      <c r="BI13" s="113">
        <f t="shared" si="24"/>
        <v>3</v>
      </c>
      <c r="BJ13" s="113" t="s">
        <v>35</v>
      </c>
      <c r="BK13" s="113" t="s">
        <v>35</v>
      </c>
      <c r="BL13" s="113" t="str">
        <f t="shared" si="25"/>
        <v>0</v>
      </c>
      <c r="BM13" s="113" t="s">
        <v>35</v>
      </c>
      <c r="BN13" s="113" t="s">
        <v>35</v>
      </c>
      <c r="BO13" s="113" t="str">
        <f t="shared" si="26"/>
        <v>0</v>
      </c>
      <c r="BP13" s="113" t="s">
        <v>35</v>
      </c>
      <c r="BQ13" s="113" t="s">
        <v>35</v>
      </c>
      <c r="BR13" s="113" t="str">
        <f t="shared" si="27"/>
        <v>0</v>
      </c>
      <c r="BS13" s="113" t="s">
        <v>35</v>
      </c>
      <c r="BT13" s="113" t="s">
        <v>35</v>
      </c>
      <c r="BU13" s="113" t="str">
        <f t="shared" si="28"/>
        <v>0</v>
      </c>
      <c r="BV13" s="113" t="s">
        <v>35</v>
      </c>
      <c r="BW13" s="113" t="s">
        <v>35</v>
      </c>
      <c r="BX13" s="113" t="str">
        <f t="shared" si="29"/>
        <v>0</v>
      </c>
      <c r="BY13" s="113" t="s">
        <v>35</v>
      </c>
      <c r="BZ13" s="113" t="s">
        <v>35</v>
      </c>
      <c r="CA13" s="113" t="str">
        <f t="shared" si="30"/>
        <v>0</v>
      </c>
      <c r="CB13" s="113" t="s">
        <v>35</v>
      </c>
      <c r="CC13" s="113" t="s">
        <v>35</v>
      </c>
      <c r="CD13" s="113" t="str">
        <f t="shared" si="31"/>
        <v>0</v>
      </c>
      <c r="CE13" s="113" t="s">
        <v>35</v>
      </c>
      <c r="CF13" s="113" t="s">
        <v>35</v>
      </c>
      <c r="CG13" s="113" t="str">
        <f t="shared" si="32"/>
        <v>0</v>
      </c>
      <c r="CH13" s="113" t="s">
        <v>35</v>
      </c>
      <c r="CI13" s="113" t="s">
        <v>35</v>
      </c>
      <c r="CJ13" s="113" t="str">
        <f t="shared" si="33"/>
        <v>0</v>
      </c>
      <c r="CK13" s="113" t="s">
        <v>35</v>
      </c>
      <c r="CL13" s="113" t="s">
        <v>35</v>
      </c>
      <c r="CM13" s="113" t="str">
        <f t="shared" si="34"/>
        <v>0</v>
      </c>
      <c r="CN13" s="113">
        <v>2</v>
      </c>
      <c r="CO13" s="113">
        <v>9</v>
      </c>
      <c r="CP13" s="113">
        <f t="shared" si="35"/>
        <v>11</v>
      </c>
      <c r="CQ13" s="113">
        <v>41</v>
      </c>
      <c r="CR13" s="113">
        <v>59</v>
      </c>
      <c r="CS13" s="113">
        <f t="shared" si="36"/>
        <v>100</v>
      </c>
    </row>
    <row r="14" spans="1:97" s="155" customFormat="1" ht="12.75" customHeight="1">
      <c r="A14" s="25">
        <v>25</v>
      </c>
      <c r="B14" s="26" t="s">
        <v>205</v>
      </c>
      <c r="C14" s="112">
        <v>6621</v>
      </c>
      <c r="D14" s="25" t="s">
        <v>39</v>
      </c>
      <c r="E14" s="64">
        <v>198979</v>
      </c>
      <c r="F14" s="112">
        <v>4</v>
      </c>
      <c r="G14" s="17" t="s">
        <v>272</v>
      </c>
      <c r="H14" s="113">
        <v>6</v>
      </c>
      <c r="I14" s="113">
        <v>8</v>
      </c>
      <c r="J14" s="113">
        <f t="shared" si="37"/>
        <v>14</v>
      </c>
      <c r="K14" s="113">
        <v>5</v>
      </c>
      <c r="L14" s="113">
        <v>6</v>
      </c>
      <c r="M14" s="113">
        <f t="shared" si="8"/>
        <v>11</v>
      </c>
      <c r="N14" s="113">
        <v>10</v>
      </c>
      <c r="O14" s="113">
        <v>9</v>
      </c>
      <c r="P14" s="113">
        <f t="shared" si="9"/>
        <v>19</v>
      </c>
      <c r="Q14" s="113">
        <v>0</v>
      </c>
      <c r="R14" s="113">
        <v>6</v>
      </c>
      <c r="S14" s="113">
        <f t="shared" si="10"/>
        <v>6</v>
      </c>
      <c r="T14" s="113" t="s">
        <v>35</v>
      </c>
      <c r="U14" s="113" t="s">
        <v>35</v>
      </c>
      <c r="V14" s="113" t="str">
        <f t="shared" si="11"/>
        <v>0</v>
      </c>
      <c r="W14" s="113" t="s">
        <v>35</v>
      </c>
      <c r="X14" s="113" t="s">
        <v>35</v>
      </c>
      <c r="Y14" s="113" t="str">
        <f t="shared" si="12"/>
        <v>0</v>
      </c>
      <c r="Z14" s="113" t="s">
        <v>35</v>
      </c>
      <c r="AA14" s="113" t="s">
        <v>35</v>
      </c>
      <c r="AB14" s="113" t="str">
        <f t="shared" si="13"/>
        <v>0</v>
      </c>
      <c r="AC14" s="113" t="s">
        <v>35</v>
      </c>
      <c r="AD14" s="113" t="s">
        <v>35</v>
      </c>
      <c r="AE14" s="113" t="str">
        <f t="shared" si="14"/>
        <v>0</v>
      </c>
      <c r="AF14" s="113" t="s">
        <v>35</v>
      </c>
      <c r="AG14" s="113" t="s">
        <v>35</v>
      </c>
      <c r="AH14" s="113" t="str">
        <f t="shared" si="15"/>
        <v>0</v>
      </c>
      <c r="AI14" s="113" t="s">
        <v>35</v>
      </c>
      <c r="AJ14" s="113" t="s">
        <v>35</v>
      </c>
      <c r="AK14" s="113" t="str">
        <f t="shared" si="16"/>
        <v>0</v>
      </c>
      <c r="AL14" s="113" t="s">
        <v>35</v>
      </c>
      <c r="AM14" s="113" t="s">
        <v>35</v>
      </c>
      <c r="AN14" s="113" t="str">
        <f t="shared" si="17"/>
        <v>0</v>
      </c>
      <c r="AO14" s="113" t="s">
        <v>35</v>
      </c>
      <c r="AP14" s="113" t="s">
        <v>35</v>
      </c>
      <c r="AQ14" s="113" t="str">
        <f t="shared" si="18"/>
        <v>0</v>
      </c>
      <c r="AR14" s="113">
        <v>1</v>
      </c>
      <c r="AS14" s="113">
        <v>0</v>
      </c>
      <c r="AT14" s="113">
        <f t="shared" si="19"/>
        <v>1</v>
      </c>
      <c r="AU14" s="113" t="s">
        <v>35</v>
      </c>
      <c r="AV14" s="113" t="s">
        <v>35</v>
      </c>
      <c r="AW14" s="113" t="str">
        <f t="shared" si="20"/>
        <v>0</v>
      </c>
      <c r="AX14" s="113" t="s">
        <v>35</v>
      </c>
      <c r="AY14" s="113" t="s">
        <v>35</v>
      </c>
      <c r="AZ14" s="113" t="str">
        <f t="shared" si="21"/>
        <v>0</v>
      </c>
      <c r="BA14" s="113">
        <v>5</v>
      </c>
      <c r="BB14" s="113">
        <v>3</v>
      </c>
      <c r="BC14" s="113">
        <f t="shared" si="22"/>
        <v>8</v>
      </c>
      <c r="BD14" s="113" t="s">
        <v>35</v>
      </c>
      <c r="BE14" s="113" t="s">
        <v>35</v>
      </c>
      <c r="BF14" s="113" t="str">
        <f t="shared" si="23"/>
        <v>0</v>
      </c>
      <c r="BG14" s="113">
        <v>4</v>
      </c>
      <c r="BH14" s="113">
        <v>3</v>
      </c>
      <c r="BI14" s="113">
        <f t="shared" si="24"/>
        <v>7</v>
      </c>
      <c r="BJ14" s="113" t="s">
        <v>35</v>
      </c>
      <c r="BK14" s="113" t="s">
        <v>35</v>
      </c>
      <c r="BL14" s="113" t="str">
        <f t="shared" si="25"/>
        <v>0</v>
      </c>
      <c r="BM14" s="113" t="s">
        <v>35</v>
      </c>
      <c r="BN14" s="113" t="s">
        <v>35</v>
      </c>
      <c r="BO14" s="113" t="str">
        <f t="shared" si="26"/>
        <v>0</v>
      </c>
      <c r="BP14" s="113" t="s">
        <v>35</v>
      </c>
      <c r="BQ14" s="113" t="s">
        <v>35</v>
      </c>
      <c r="BR14" s="113" t="str">
        <f t="shared" si="27"/>
        <v>0</v>
      </c>
      <c r="BS14" s="113" t="s">
        <v>35</v>
      </c>
      <c r="BT14" s="113" t="s">
        <v>35</v>
      </c>
      <c r="BU14" s="113" t="str">
        <f t="shared" si="28"/>
        <v>0</v>
      </c>
      <c r="BV14" s="113" t="s">
        <v>35</v>
      </c>
      <c r="BW14" s="113" t="s">
        <v>35</v>
      </c>
      <c r="BX14" s="113" t="str">
        <f t="shared" si="29"/>
        <v>0</v>
      </c>
      <c r="BY14" s="113">
        <v>2</v>
      </c>
      <c r="BZ14" s="113">
        <v>7</v>
      </c>
      <c r="CA14" s="113">
        <f t="shared" si="30"/>
        <v>9</v>
      </c>
      <c r="CB14" s="113" t="s">
        <v>35</v>
      </c>
      <c r="CC14" s="113" t="s">
        <v>35</v>
      </c>
      <c r="CD14" s="113" t="str">
        <f t="shared" si="31"/>
        <v>0</v>
      </c>
      <c r="CE14" s="113" t="s">
        <v>35</v>
      </c>
      <c r="CF14" s="113" t="s">
        <v>35</v>
      </c>
      <c r="CG14" s="113" t="str">
        <f t="shared" si="32"/>
        <v>0</v>
      </c>
      <c r="CH14" s="113" t="s">
        <v>35</v>
      </c>
      <c r="CI14" s="113" t="s">
        <v>35</v>
      </c>
      <c r="CJ14" s="113" t="str">
        <f t="shared" si="33"/>
        <v>0</v>
      </c>
      <c r="CK14" s="113" t="s">
        <v>35</v>
      </c>
      <c r="CL14" s="113" t="s">
        <v>35</v>
      </c>
      <c r="CM14" s="113" t="str">
        <f t="shared" si="34"/>
        <v>0</v>
      </c>
      <c r="CN14" s="113">
        <v>0</v>
      </c>
      <c r="CO14" s="113">
        <v>5</v>
      </c>
      <c r="CP14" s="113">
        <f t="shared" si="35"/>
        <v>5</v>
      </c>
      <c r="CQ14" s="113">
        <v>33</v>
      </c>
      <c r="CR14" s="113">
        <v>47</v>
      </c>
      <c r="CS14" s="113">
        <f t="shared" si="36"/>
        <v>80</v>
      </c>
    </row>
    <row r="15" spans="1:97" s="59" customFormat="1" ht="3.75" customHeight="1">
      <c r="A15" s="74"/>
      <c r="B15" s="73"/>
      <c r="C15" s="75"/>
      <c r="D15" s="73"/>
      <c r="F15" s="112"/>
      <c r="G15" s="112"/>
      <c r="H15" s="58"/>
      <c r="I15" s="58"/>
      <c r="J15" s="113"/>
      <c r="K15" s="58"/>
      <c r="L15" s="58"/>
      <c r="M15" s="113"/>
      <c r="N15" s="58"/>
      <c r="O15" s="58"/>
      <c r="P15" s="113"/>
      <c r="Q15" s="58"/>
      <c r="R15" s="58"/>
      <c r="S15" s="113"/>
      <c r="T15" s="113"/>
      <c r="U15" s="113"/>
      <c r="V15" s="113"/>
      <c r="W15" s="58"/>
      <c r="X15" s="58"/>
      <c r="Y15" s="113"/>
      <c r="Z15" s="113"/>
      <c r="AA15" s="113"/>
      <c r="AB15" s="113"/>
      <c r="AC15" s="58"/>
      <c r="AD15" s="58"/>
      <c r="AE15" s="113"/>
      <c r="AF15" s="58"/>
      <c r="AG15" s="58"/>
      <c r="AH15" s="113"/>
      <c r="AI15" s="58"/>
      <c r="AJ15" s="58"/>
      <c r="AK15" s="113"/>
      <c r="AL15" s="58"/>
      <c r="AM15" s="58"/>
      <c r="AN15" s="113"/>
      <c r="AO15" s="58"/>
      <c r="AP15" s="58"/>
      <c r="AQ15" s="113"/>
      <c r="AR15" s="58"/>
      <c r="AS15" s="58"/>
      <c r="AT15" s="113"/>
      <c r="AU15" s="58"/>
      <c r="AV15" s="58"/>
      <c r="AW15" s="113"/>
      <c r="AX15" s="58"/>
      <c r="AY15" s="58"/>
      <c r="AZ15" s="113"/>
      <c r="BA15" s="58"/>
      <c r="BB15" s="58"/>
      <c r="BC15" s="113"/>
      <c r="BD15" s="58"/>
      <c r="BE15" s="58"/>
      <c r="BF15" s="113"/>
      <c r="BG15" s="58"/>
      <c r="BH15" s="58"/>
      <c r="BI15" s="113"/>
      <c r="BJ15" s="58"/>
      <c r="BK15" s="58"/>
      <c r="BL15" s="113"/>
      <c r="BM15" s="58"/>
      <c r="BN15" s="58"/>
      <c r="BO15" s="113"/>
      <c r="BP15" s="58"/>
      <c r="BQ15" s="58"/>
      <c r="BR15" s="113"/>
      <c r="BS15" s="113"/>
      <c r="BT15" s="113"/>
      <c r="BU15" s="113"/>
      <c r="BV15" s="58"/>
      <c r="BW15" s="58"/>
      <c r="BX15" s="113"/>
      <c r="BY15" s="58"/>
      <c r="BZ15" s="58"/>
      <c r="CA15" s="113"/>
      <c r="CB15" s="58"/>
      <c r="CC15" s="58"/>
      <c r="CD15" s="113"/>
      <c r="CE15" s="58"/>
      <c r="CF15" s="58"/>
      <c r="CG15" s="113"/>
      <c r="CH15" s="58"/>
      <c r="CI15" s="58"/>
      <c r="CJ15" s="113"/>
      <c r="CK15" s="58"/>
      <c r="CL15" s="58"/>
      <c r="CM15" s="113"/>
      <c r="CN15" s="58"/>
      <c r="CO15" s="58"/>
      <c r="CP15" s="113"/>
      <c r="CQ15" s="58"/>
      <c r="CR15" s="58"/>
      <c r="CS15" s="113"/>
    </row>
    <row r="16" spans="1:97" s="59" customFormat="1" ht="12.25">
      <c r="A16" s="77" t="s">
        <v>40</v>
      </c>
      <c r="B16" s="78"/>
      <c r="C16" s="79"/>
      <c r="D16" s="80"/>
      <c r="E16" s="56"/>
      <c r="F16" s="22"/>
      <c r="G16" s="22"/>
      <c r="H16" s="57"/>
      <c r="I16" s="57"/>
      <c r="J16" s="23"/>
      <c r="K16" s="57"/>
      <c r="L16" s="57"/>
      <c r="M16" s="23"/>
      <c r="N16" s="57"/>
      <c r="O16" s="57"/>
      <c r="P16" s="23"/>
      <c r="Q16" s="57"/>
      <c r="R16" s="57"/>
      <c r="S16" s="23"/>
      <c r="T16" s="57"/>
      <c r="U16" s="57"/>
      <c r="V16" s="23"/>
      <c r="W16" s="57"/>
      <c r="X16" s="57"/>
      <c r="Y16" s="23"/>
      <c r="Z16" s="57"/>
      <c r="AA16" s="57"/>
      <c r="AB16" s="23"/>
      <c r="AC16" s="57"/>
      <c r="AD16" s="57"/>
      <c r="AE16" s="23"/>
      <c r="AF16" s="57"/>
      <c r="AG16" s="57"/>
      <c r="AH16" s="23"/>
      <c r="AI16" s="57"/>
      <c r="AJ16" s="57"/>
      <c r="AK16" s="23"/>
      <c r="AL16" s="57"/>
      <c r="AM16" s="57"/>
      <c r="AN16" s="23"/>
      <c r="AO16" s="57"/>
      <c r="AP16" s="57"/>
      <c r="AQ16" s="23"/>
      <c r="AR16" s="57"/>
      <c r="AS16" s="57"/>
      <c r="AT16" s="23"/>
      <c r="AU16" s="57"/>
      <c r="AV16" s="57"/>
      <c r="AW16" s="23"/>
      <c r="AX16" s="57"/>
      <c r="AY16" s="57"/>
      <c r="AZ16" s="23"/>
      <c r="BA16" s="57"/>
      <c r="BB16" s="57"/>
      <c r="BC16" s="23"/>
      <c r="BD16" s="57"/>
      <c r="BE16" s="57"/>
      <c r="BF16" s="23"/>
      <c r="BG16" s="57"/>
      <c r="BH16" s="57"/>
      <c r="BI16" s="23"/>
      <c r="BJ16" s="57"/>
      <c r="BK16" s="57"/>
      <c r="BL16" s="23"/>
      <c r="BM16" s="57"/>
      <c r="BN16" s="57"/>
      <c r="BO16" s="23"/>
      <c r="BP16" s="57"/>
      <c r="BQ16" s="57"/>
      <c r="BR16" s="23"/>
      <c r="BS16" s="57"/>
      <c r="BT16" s="57"/>
      <c r="BU16" s="23"/>
      <c r="BV16" s="57"/>
      <c r="BW16" s="57"/>
      <c r="BX16" s="23"/>
      <c r="BY16" s="57"/>
      <c r="BZ16" s="57"/>
      <c r="CA16" s="23"/>
      <c r="CB16" s="57"/>
      <c r="CC16" s="57"/>
      <c r="CD16" s="23"/>
      <c r="CE16" s="57"/>
      <c r="CF16" s="57"/>
      <c r="CG16" s="23"/>
      <c r="CH16" s="57"/>
      <c r="CI16" s="57"/>
      <c r="CJ16" s="23"/>
      <c r="CK16" s="57"/>
      <c r="CL16" s="57"/>
      <c r="CM16" s="23"/>
      <c r="CN16" s="57"/>
      <c r="CO16" s="57"/>
      <c r="CP16" s="23"/>
      <c r="CQ16" s="57"/>
      <c r="CR16" s="57"/>
      <c r="CS16" s="23"/>
    </row>
    <row r="17" spans="1:97" s="59" customFormat="1" ht="3.75" customHeight="1">
      <c r="A17" s="82"/>
      <c r="B17" s="83"/>
      <c r="C17" s="75"/>
      <c r="D17" s="73"/>
      <c r="F17" s="64"/>
      <c r="G17" s="64"/>
      <c r="H17" s="58"/>
      <c r="I17" s="58"/>
      <c r="J17" s="113"/>
      <c r="K17" s="58"/>
      <c r="L17" s="58"/>
      <c r="M17" s="113"/>
      <c r="N17" s="58"/>
      <c r="O17" s="58"/>
      <c r="P17" s="113"/>
      <c r="Q17" s="58"/>
      <c r="R17" s="58"/>
      <c r="S17" s="113"/>
      <c r="T17" s="113"/>
      <c r="U17" s="113"/>
      <c r="V17" s="113"/>
      <c r="W17" s="58"/>
      <c r="X17" s="58"/>
      <c r="Y17" s="113"/>
      <c r="Z17" s="113"/>
      <c r="AA17" s="113"/>
      <c r="AB17" s="113"/>
      <c r="AC17" s="58"/>
      <c r="AD17" s="58"/>
      <c r="AE17" s="113"/>
      <c r="AF17" s="58"/>
      <c r="AG17" s="58"/>
      <c r="AH17" s="113"/>
      <c r="AI17" s="58"/>
      <c r="AJ17" s="58"/>
      <c r="AK17" s="113"/>
      <c r="AL17" s="58"/>
      <c r="AM17" s="58"/>
      <c r="AN17" s="113"/>
      <c r="AO17" s="58"/>
      <c r="AP17" s="58"/>
      <c r="AQ17" s="113"/>
      <c r="AR17" s="58"/>
      <c r="AS17" s="58"/>
      <c r="AT17" s="113"/>
      <c r="AU17" s="58"/>
      <c r="AV17" s="58"/>
      <c r="AW17" s="113"/>
      <c r="AX17" s="58"/>
      <c r="AY17" s="58"/>
      <c r="AZ17" s="113"/>
      <c r="BA17" s="58"/>
      <c r="BB17" s="58"/>
      <c r="BC17" s="113"/>
      <c r="BD17" s="58"/>
      <c r="BE17" s="58"/>
      <c r="BF17" s="113"/>
      <c r="BG17" s="58"/>
      <c r="BH17" s="58"/>
      <c r="BI17" s="113"/>
      <c r="BJ17" s="58"/>
      <c r="BK17" s="58"/>
      <c r="BL17" s="113"/>
      <c r="BM17" s="58"/>
      <c r="BN17" s="58"/>
      <c r="BO17" s="113"/>
      <c r="BP17" s="58"/>
      <c r="BQ17" s="58"/>
      <c r="BR17" s="113"/>
      <c r="BS17" s="113"/>
      <c r="BT17" s="113"/>
      <c r="BU17" s="113"/>
      <c r="BV17" s="58"/>
      <c r="BW17" s="58"/>
      <c r="BX17" s="113"/>
      <c r="BY17" s="58"/>
      <c r="BZ17" s="58"/>
      <c r="CA17" s="113"/>
      <c r="CB17" s="58"/>
      <c r="CC17" s="58"/>
      <c r="CD17" s="113"/>
      <c r="CE17" s="58"/>
      <c r="CF17" s="58"/>
      <c r="CG17" s="113"/>
      <c r="CH17" s="58"/>
      <c r="CI17" s="58"/>
      <c r="CJ17" s="113"/>
      <c r="CK17" s="58"/>
      <c r="CL17" s="58"/>
      <c r="CM17" s="113"/>
      <c r="CN17" s="58"/>
      <c r="CO17" s="58"/>
      <c r="CP17" s="113"/>
      <c r="CQ17" s="58"/>
      <c r="CR17" s="58"/>
      <c r="CS17" s="113"/>
    </row>
    <row r="18" spans="1:97" s="155" customFormat="1" ht="12.75" customHeight="1">
      <c r="A18" s="25">
        <v>2</v>
      </c>
      <c r="B18" s="26" t="s">
        <v>202</v>
      </c>
      <c r="C18" s="112">
        <v>371</v>
      </c>
      <c r="D18" s="25" t="s">
        <v>166</v>
      </c>
      <c r="E18" s="17">
        <v>54456</v>
      </c>
      <c r="F18" s="112">
        <v>3</v>
      </c>
      <c r="G18" s="17" t="s">
        <v>206</v>
      </c>
      <c r="H18" s="113">
        <v>2</v>
      </c>
      <c r="I18" s="113">
        <v>8</v>
      </c>
      <c r="J18" s="113">
        <f t="shared" si="37"/>
        <v>10</v>
      </c>
      <c r="K18" s="113" t="s">
        <v>35</v>
      </c>
      <c r="L18" s="113" t="s">
        <v>35</v>
      </c>
      <c r="M18" s="113" t="str">
        <f t="shared" si="8"/>
        <v>0</v>
      </c>
      <c r="N18" s="113">
        <v>8</v>
      </c>
      <c r="O18" s="113">
        <v>11</v>
      </c>
      <c r="P18" s="113">
        <f t="shared" si="9"/>
        <v>19</v>
      </c>
      <c r="Q18" s="113">
        <v>1</v>
      </c>
      <c r="R18" s="113">
        <v>7</v>
      </c>
      <c r="S18" s="113">
        <f t="shared" si="10"/>
        <v>8</v>
      </c>
      <c r="T18" s="113" t="s">
        <v>35</v>
      </c>
      <c r="U18" s="113" t="s">
        <v>35</v>
      </c>
      <c r="V18" s="113" t="str">
        <f t="shared" si="11"/>
        <v>0</v>
      </c>
      <c r="W18" s="113" t="s">
        <v>35</v>
      </c>
      <c r="X18" s="113" t="s">
        <v>35</v>
      </c>
      <c r="Y18" s="113" t="str">
        <f t="shared" si="12"/>
        <v>0</v>
      </c>
      <c r="Z18" s="113" t="s">
        <v>35</v>
      </c>
      <c r="AA18" s="113" t="s">
        <v>35</v>
      </c>
      <c r="AB18" s="113" t="str">
        <f t="shared" si="13"/>
        <v>0</v>
      </c>
      <c r="AC18" s="113">
        <v>1</v>
      </c>
      <c r="AD18" s="113">
        <v>1</v>
      </c>
      <c r="AE18" s="113">
        <f t="shared" si="14"/>
        <v>2</v>
      </c>
      <c r="AF18" s="113" t="s">
        <v>35</v>
      </c>
      <c r="AG18" s="113" t="s">
        <v>35</v>
      </c>
      <c r="AH18" s="113" t="str">
        <f t="shared" si="15"/>
        <v>0</v>
      </c>
      <c r="AI18" s="113" t="s">
        <v>35</v>
      </c>
      <c r="AJ18" s="113" t="s">
        <v>35</v>
      </c>
      <c r="AK18" s="113" t="str">
        <f t="shared" si="16"/>
        <v>0</v>
      </c>
      <c r="AL18" s="113">
        <v>1</v>
      </c>
      <c r="AM18" s="113">
        <v>3</v>
      </c>
      <c r="AN18" s="113">
        <f t="shared" si="17"/>
        <v>4</v>
      </c>
      <c r="AO18" s="113">
        <v>0</v>
      </c>
      <c r="AP18" s="113">
        <v>1</v>
      </c>
      <c r="AQ18" s="113">
        <f t="shared" si="18"/>
        <v>1</v>
      </c>
      <c r="AR18" s="113">
        <v>1</v>
      </c>
      <c r="AS18" s="113">
        <v>0</v>
      </c>
      <c r="AT18" s="113">
        <f t="shared" si="19"/>
        <v>1</v>
      </c>
      <c r="AU18" s="113" t="s">
        <v>35</v>
      </c>
      <c r="AV18" s="113" t="s">
        <v>35</v>
      </c>
      <c r="AW18" s="113" t="str">
        <f t="shared" si="20"/>
        <v>0</v>
      </c>
      <c r="AX18" s="113" t="s">
        <v>35</v>
      </c>
      <c r="AY18" s="113" t="s">
        <v>35</v>
      </c>
      <c r="AZ18" s="113" t="str">
        <f t="shared" si="21"/>
        <v>0</v>
      </c>
      <c r="BA18" s="113">
        <v>3</v>
      </c>
      <c r="BB18" s="113">
        <v>5</v>
      </c>
      <c r="BC18" s="113">
        <f t="shared" si="22"/>
        <v>8</v>
      </c>
      <c r="BD18" s="113" t="s">
        <v>35</v>
      </c>
      <c r="BE18" s="113" t="s">
        <v>35</v>
      </c>
      <c r="BF18" s="113" t="str">
        <f t="shared" si="23"/>
        <v>0</v>
      </c>
      <c r="BG18" s="113" t="s">
        <v>35</v>
      </c>
      <c r="BH18" s="113" t="s">
        <v>35</v>
      </c>
      <c r="BI18" s="113" t="str">
        <f t="shared" si="24"/>
        <v>0</v>
      </c>
      <c r="BJ18" s="113" t="s">
        <v>35</v>
      </c>
      <c r="BK18" s="113" t="s">
        <v>35</v>
      </c>
      <c r="BL18" s="113" t="str">
        <f t="shared" si="25"/>
        <v>0</v>
      </c>
      <c r="BM18" s="113" t="s">
        <v>35</v>
      </c>
      <c r="BN18" s="113" t="s">
        <v>35</v>
      </c>
      <c r="BO18" s="113" t="str">
        <f t="shared" si="26"/>
        <v>0</v>
      </c>
      <c r="BP18" s="113">
        <v>0</v>
      </c>
      <c r="BQ18" s="113">
        <v>1</v>
      </c>
      <c r="BR18" s="113">
        <f t="shared" si="27"/>
        <v>1</v>
      </c>
      <c r="BS18" s="113" t="s">
        <v>35</v>
      </c>
      <c r="BT18" s="113" t="s">
        <v>35</v>
      </c>
      <c r="BU18" s="113" t="str">
        <f t="shared" si="28"/>
        <v>0</v>
      </c>
      <c r="BV18" s="113" t="s">
        <v>35</v>
      </c>
      <c r="BW18" s="113" t="s">
        <v>35</v>
      </c>
      <c r="BX18" s="113" t="str">
        <f t="shared" si="29"/>
        <v>0</v>
      </c>
      <c r="BY18" s="113" t="s">
        <v>35</v>
      </c>
      <c r="BZ18" s="113" t="s">
        <v>35</v>
      </c>
      <c r="CA18" s="113" t="str">
        <f t="shared" si="30"/>
        <v>0</v>
      </c>
      <c r="CB18" s="113" t="s">
        <v>35</v>
      </c>
      <c r="CC18" s="113" t="s">
        <v>35</v>
      </c>
      <c r="CD18" s="113" t="str">
        <f t="shared" si="31"/>
        <v>0</v>
      </c>
      <c r="CE18" s="113" t="s">
        <v>35</v>
      </c>
      <c r="CF18" s="113" t="s">
        <v>35</v>
      </c>
      <c r="CG18" s="113" t="str">
        <f t="shared" si="32"/>
        <v>0</v>
      </c>
      <c r="CH18" s="113" t="s">
        <v>35</v>
      </c>
      <c r="CI18" s="113" t="s">
        <v>35</v>
      </c>
      <c r="CJ18" s="113" t="str">
        <f t="shared" si="33"/>
        <v>0</v>
      </c>
      <c r="CK18" s="113" t="s">
        <v>35</v>
      </c>
      <c r="CL18" s="113" t="s">
        <v>35</v>
      </c>
      <c r="CM18" s="113" t="str">
        <f t="shared" si="34"/>
        <v>0</v>
      </c>
      <c r="CN18" s="113">
        <v>1</v>
      </c>
      <c r="CO18" s="113">
        <v>5</v>
      </c>
      <c r="CP18" s="113">
        <f t="shared" si="35"/>
        <v>6</v>
      </c>
      <c r="CQ18" s="113">
        <v>18</v>
      </c>
      <c r="CR18" s="113">
        <v>42</v>
      </c>
      <c r="CS18" s="113">
        <f t="shared" si="36"/>
        <v>60</v>
      </c>
    </row>
    <row r="19" spans="1:97" s="155" customFormat="1" ht="12.75" customHeight="1">
      <c r="A19" s="25">
        <v>3</v>
      </c>
      <c r="B19" s="26" t="s">
        <v>207</v>
      </c>
      <c r="C19" s="112">
        <v>1061</v>
      </c>
      <c r="D19" s="25" t="s">
        <v>43</v>
      </c>
      <c r="E19" s="122">
        <v>81592</v>
      </c>
      <c r="F19" s="112">
        <v>3</v>
      </c>
      <c r="G19" s="17" t="s">
        <v>206</v>
      </c>
      <c r="H19" s="113">
        <v>3</v>
      </c>
      <c r="I19" s="113">
        <v>6</v>
      </c>
      <c r="J19" s="113">
        <f t="shared" si="37"/>
        <v>9</v>
      </c>
      <c r="K19" s="113">
        <v>2</v>
      </c>
      <c r="L19" s="113">
        <v>5</v>
      </c>
      <c r="M19" s="113">
        <f t="shared" si="8"/>
        <v>7</v>
      </c>
      <c r="N19" s="113">
        <v>3</v>
      </c>
      <c r="O19" s="113">
        <v>11</v>
      </c>
      <c r="P19" s="113">
        <f t="shared" si="9"/>
        <v>14</v>
      </c>
      <c r="Q19" s="113">
        <v>1</v>
      </c>
      <c r="R19" s="113">
        <v>6</v>
      </c>
      <c r="S19" s="113">
        <f t="shared" si="10"/>
        <v>7</v>
      </c>
      <c r="T19" s="113" t="s">
        <v>35</v>
      </c>
      <c r="U19" s="113" t="s">
        <v>35</v>
      </c>
      <c r="V19" s="113" t="str">
        <f t="shared" si="11"/>
        <v>0</v>
      </c>
      <c r="W19" s="113" t="s">
        <v>35</v>
      </c>
      <c r="X19" s="113" t="s">
        <v>35</v>
      </c>
      <c r="Y19" s="113" t="str">
        <f t="shared" si="12"/>
        <v>0</v>
      </c>
      <c r="Z19" s="113" t="s">
        <v>35</v>
      </c>
      <c r="AA19" s="113" t="s">
        <v>35</v>
      </c>
      <c r="AB19" s="113" t="str">
        <f t="shared" si="13"/>
        <v>0</v>
      </c>
      <c r="AC19" s="113" t="s">
        <v>35</v>
      </c>
      <c r="AD19" s="113" t="s">
        <v>35</v>
      </c>
      <c r="AE19" s="113" t="str">
        <f t="shared" si="14"/>
        <v>0</v>
      </c>
      <c r="AF19" s="113" t="s">
        <v>35</v>
      </c>
      <c r="AG19" s="113" t="s">
        <v>35</v>
      </c>
      <c r="AH19" s="113" t="str">
        <f t="shared" si="15"/>
        <v>0</v>
      </c>
      <c r="AI19" s="113" t="s">
        <v>35</v>
      </c>
      <c r="AJ19" s="113" t="s">
        <v>35</v>
      </c>
      <c r="AK19" s="113" t="str">
        <f t="shared" si="16"/>
        <v>0</v>
      </c>
      <c r="AL19" s="113">
        <v>1</v>
      </c>
      <c r="AM19" s="113">
        <v>3</v>
      </c>
      <c r="AN19" s="113">
        <f t="shared" si="17"/>
        <v>4</v>
      </c>
      <c r="AO19" s="113" t="s">
        <v>35</v>
      </c>
      <c r="AP19" s="113" t="s">
        <v>35</v>
      </c>
      <c r="AQ19" s="113" t="str">
        <f t="shared" si="18"/>
        <v>0</v>
      </c>
      <c r="AR19" s="113" t="s">
        <v>35</v>
      </c>
      <c r="AS19" s="113" t="s">
        <v>35</v>
      </c>
      <c r="AT19" s="113" t="str">
        <f t="shared" si="19"/>
        <v>0</v>
      </c>
      <c r="AU19" s="113" t="s">
        <v>35</v>
      </c>
      <c r="AV19" s="113" t="s">
        <v>35</v>
      </c>
      <c r="AW19" s="113" t="str">
        <f t="shared" si="20"/>
        <v>0</v>
      </c>
      <c r="AX19" s="113" t="s">
        <v>35</v>
      </c>
      <c r="AY19" s="113" t="s">
        <v>35</v>
      </c>
      <c r="AZ19" s="113" t="str">
        <f t="shared" si="21"/>
        <v>0</v>
      </c>
      <c r="BA19" s="113">
        <v>4</v>
      </c>
      <c r="BB19" s="113">
        <v>3</v>
      </c>
      <c r="BC19" s="113">
        <f t="shared" si="22"/>
        <v>7</v>
      </c>
      <c r="BD19" s="113" t="s">
        <v>35</v>
      </c>
      <c r="BE19" s="113" t="s">
        <v>35</v>
      </c>
      <c r="BF19" s="113" t="str">
        <f t="shared" si="23"/>
        <v>0</v>
      </c>
      <c r="BG19" s="113" t="s">
        <v>35</v>
      </c>
      <c r="BH19" s="113" t="s">
        <v>35</v>
      </c>
      <c r="BI19" s="113" t="str">
        <f t="shared" si="24"/>
        <v>0</v>
      </c>
      <c r="BJ19" s="113" t="s">
        <v>35</v>
      </c>
      <c r="BK19" s="113" t="s">
        <v>35</v>
      </c>
      <c r="BL19" s="113" t="str">
        <f t="shared" si="25"/>
        <v>0</v>
      </c>
      <c r="BM19" s="113" t="s">
        <v>35</v>
      </c>
      <c r="BN19" s="113" t="s">
        <v>35</v>
      </c>
      <c r="BO19" s="113" t="str">
        <f t="shared" si="26"/>
        <v>0</v>
      </c>
      <c r="BP19" s="113" t="s">
        <v>35</v>
      </c>
      <c r="BQ19" s="113" t="s">
        <v>35</v>
      </c>
      <c r="BR19" s="113" t="str">
        <f t="shared" si="27"/>
        <v>0</v>
      </c>
      <c r="BS19" s="113" t="s">
        <v>35</v>
      </c>
      <c r="BT19" s="113" t="s">
        <v>35</v>
      </c>
      <c r="BU19" s="113" t="str">
        <f t="shared" si="28"/>
        <v>0</v>
      </c>
      <c r="BV19" s="113" t="s">
        <v>35</v>
      </c>
      <c r="BW19" s="113" t="s">
        <v>35</v>
      </c>
      <c r="BX19" s="113" t="str">
        <f t="shared" si="29"/>
        <v>0</v>
      </c>
      <c r="BY19" s="113" t="s">
        <v>35</v>
      </c>
      <c r="BZ19" s="113" t="s">
        <v>35</v>
      </c>
      <c r="CA19" s="113" t="str">
        <f t="shared" si="30"/>
        <v>0</v>
      </c>
      <c r="CB19" s="113" t="s">
        <v>35</v>
      </c>
      <c r="CC19" s="113" t="s">
        <v>35</v>
      </c>
      <c r="CD19" s="113" t="str">
        <f t="shared" si="31"/>
        <v>0</v>
      </c>
      <c r="CE19" s="113" t="s">
        <v>35</v>
      </c>
      <c r="CF19" s="113" t="s">
        <v>35</v>
      </c>
      <c r="CG19" s="113" t="str">
        <f t="shared" si="32"/>
        <v>0</v>
      </c>
      <c r="CH19" s="113" t="s">
        <v>35</v>
      </c>
      <c r="CI19" s="113" t="s">
        <v>35</v>
      </c>
      <c r="CJ19" s="113" t="str">
        <f t="shared" si="33"/>
        <v>0</v>
      </c>
      <c r="CK19" s="113" t="s">
        <v>35</v>
      </c>
      <c r="CL19" s="113" t="s">
        <v>35</v>
      </c>
      <c r="CM19" s="113" t="str">
        <f t="shared" si="34"/>
        <v>0</v>
      </c>
      <c r="CN19" s="113" t="s">
        <v>35</v>
      </c>
      <c r="CO19" s="113" t="s">
        <v>35</v>
      </c>
      <c r="CP19" s="113" t="str">
        <f t="shared" si="35"/>
        <v>0</v>
      </c>
      <c r="CQ19" s="113">
        <v>14</v>
      </c>
      <c r="CR19" s="113">
        <v>34</v>
      </c>
      <c r="CS19" s="113">
        <f t="shared" si="36"/>
        <v>48</v>
      </c>
    </row>
    <row r="20" spans="1:97" s="155" customFormat="1" ht="12.75" customHeight="1">
      <c r="A20" s="25">
        <v>17</v>
      </c>
      <c r="B20" s="26" t="s">
        <v>208</v>
      </c>
      <c r="C20" s="112">
        <v>3203</v>
      </c>
      <c r="D20" s="25" t="s">
        <v>44</v>
      </c>
      <c r="E20" s="17">
        <v>75481</v>
      </c>
      <c r="F20" s="112">
        <v>3</v>
      </c>
      <c r="G20" s="17" t="s">
        <v>206</v>
      </c>
      <c r="H20" s="113">
        <v>3</v>
      </c>
      <c r="I20" s="113">
        <v>9</v>
      </c>
      <c r="J20" s="113">
        <f t="shared" si="37"/>
        <v>12</v>
      </c>
      <c r="K20" s="113">
        <v>2</v>
      </c>
      <c r="L20" s="113">
        <v>7</v>
      </c>
      <c r="M20" s="113">
        <f t="shared" si="8"/>
        <v>9</v>
      </c>
      <c r="N20" s="113">
        <v>12</v>
      </c>
      <c r="O20" s="113">
        <v>7</v>
      </c>
      <c r="P20" s="113">
        <f t="shared" si="9"/>
        <v>19</v>
      </c>
      <c r="Q20" s="113">
        <v>3</v>
      </c>
      <c r="R20" s="113">
        <v>6</v>
      </c>
      <c r="S20" s="113">
        <f t="shared" si="10"/>
        <v>9</v>
      </c>
      <c r="T20" s="113" t="s">
        <v>35</v>
      </c>
      <c r="U20" s="113" t="s">
        <v>35</v>
      </c>
      <c r="V20" s="113" t="str">
        <f t="shared" si="11"/>
        <v>0</v>
      </c>
      <c r="W20" s="113" t="s">
        <v>35</v>
      </c>
      <c r="X20" s="113" t="s">
        <v>35</v>
      </c>
      <c r="Y20" s="113" t="str">
        <f t="shared" si="12"/>
        <v>0</v>
      </c>
      <c r="Z20" s="113" t="s">
        <v>35</v>
      </c>
      <c r="AA20" s="113" t="s">
        <v>35</v>
      </c>
      <c r="AB20" s="113" t="str">
        <f t="shared" si="13"/>
        <v>0</v>
      </c>
      <c r="AC20" s="113">
        <v>0</v>
      </c>
      <c r="AD20" s="113">
        <v>1</v>
      </c>
      <c r="AE20" s="113">
        <f t="shared" si="14"/>
        <v>1</v>
      </c>
      <c r="AF20" s="113" t="s">
        <v>35</v>
      </c>
      <c r="AG20" s="113" t="s">
        <v>35</v>
      </c>
      <c r="AH20" s="113" t="str">
        <f t="shared" si="15"/>
        <v>0</v>
      </c>
      <c r="AI20" s="113" t="s">
        <v>35</v>
      </c>
      <c r="AJ20" s="113" t="s">
        <v>35</v>
      </c>
      <c r="AK20" s="113" t="str">
        <f t="shared" si="16"/>
        <v>0</v>
      </c>
      <c r="AL20" s="113">
        <v>1</v>
      </c>
      <c r="AM20" s="113">
        <v>4</v>
      </c>
      <c r="AN20" s="113">
        <f t="shared" si="17"/>
        <v>5</v>
      </c>
      <c r="AO20" s="113" t="s">
        <v>35</v>
      </c>
      <c r="AP20" s="113" t="s">
        <v>35</v>
      </c>
      <c r="AQ20" s="113" t="str">
        <f t="shared" si="18"/>
        <v>0</v>
      </c>
      <c r="AR20" s="113" t="s">
        <v>35</v>
      </c>
      <c r="AS20" s="113" t="s">
        <v>35</v>
      </c>
      <c r="AT20" s="113" t="str">
        <f t="shared" si="19"/>
        <v>0</v>
      </c>
      <c r="AU20" s="113" t="s">
        <v>35</v>
      </c>
      <c r="AV20" s="113" t="s">
        <v>35</v>
      </c>
      <c r="AW20" s="113" t="str">
        <f t="shared" si="20"/>
        <v>0</v>
      </c>
      <c r="AX20" s="113" t="s">
        <v>35</v>
      </c>
      <c r="AY20" s="113" t="s">
        <v>35</v>
      </c>
      <c r="AZ20" s="113" t="str">
        <f t="shared" si="21"/>
        <v>0</v>
      </c>
      <c r="BA20" s="113">
        <v>3</v>
      </c>
      <c r="BB20" s="113">
        <v>4</v>
      </c>
      <c r="BC20" s="113">
        <f t="shared" si="22"/>
        <v>7</v>
      </c>
      <c r="BD20" s="113" t="s">
        <v>35</v>
      </c>
      <c r="BE20" s="113" t="s">
        <v>35</v>
      </c>
      <c r="BF20" s="113" t="str">
        <f t="shared" si="23"/>
        <v>0</v>
      </c>
      <c r="BG20" s="113" t="s">
        <v>35</v>
      </c>
      <c r="BH20" s="113" t="s">
        <v>35</v>
      </c>
      <c r="BI20" s="113" t="str">
        <f t="shared" si="24"/>
        <v>0</v>
      </c>
      <c r="BJ20" s="113" t="s">
        <v>35</v>
      </c>
      <c r="BK20" s="113" t="s">
        <v>35</v>
      </c>
      <c r="BL20" s="113" t="str">
        <f t="shared" si="25"/>
        <v>0</v>
      </c>
      <c r="BM20" s="113" t="s">
        <v>35</v>
      </c>
      <c r="BN20" s="113" t="s">
        <v>35</v>
      </c>
      <c r="BO20" s="113" t="str">
        <f t="shared" si="26"/>
        <v>0</v>
      </c>
      <c r="BP20" s="113" t="s">
        <v>35</v>
      </c>
      <c r="BQ20" s="113" t="s">
        <v>35</v>
      </c>
      <c r="BR20" s="113" t="str">
        <f t="shared" si="27"/>
        <v>0</v>
      </c>
      <c r="BS20" s="113" t="s">
        <v>35</v>
      </c>
      <c r="BT20" s="113" t="s">
        <v>35</v>
      </c>
      <c r="BU20" s="113" t="str">
        <f t="shared" si="28"/>
        <v>0</v>
      </c>
      <c r="BV20" s="113" t="s">
        <v>35</v>
      </c>
      <c r="BW20" s="113" t="s">
        <v>35</v>
      </c>
      <c r="BX20" s="113" t="str">
        <f t="shared" si="29"/>
        <v>0</v>
      </c>
      <c r="BY20" s="113" t="s">
        <v>35</v>
      </c>
      <c r="BZ20" s="113" t="s">
        <v>35</v>
      </c>
      <c r="CA20" s="113" t="str">
        <f t="shared" si="30"/>
        <v>0</v>
      </c>
      <c r="CB20" s="113" t="s">
        <v>35</v>
      </c>
      <c r="CC20" s="113" t="s">
        <v>35</v>
      </c>
      <c r="CD20" s="113" t="str">
        <f t="shared" si="31"/>
        <v>0</v>
      </c>
      <c r="CE20" s="113" t="s">
        <v>35</v>
      </c>
      <c r="CF20" s="113" t="s">
        <v>35</v>
      </c>
      <c r="CG20" s="113" t="str">
        <f t="shared" si="32"/>
        <v>0</v>
      </c>
      <c r="CH20" s="113" t="s">
        <v>35</v>
      </c>
      <c r="CI20" s="113" t="s">
        <v>35</v>
      </c>
      <c r="CJ20" s="113" t="str">
        <f t="shared" si="33"/>
        <v>0</v>
      </c>
      <c r="CK20" s="113" t="s">
        <v>35</v>
      </c>
      <c r="CL20" s="113" t="s">
        <v>35</v>
      </c>
      <c r="CM20" s="113" t="str">
        <f t="shared" si="34"/>
        <v>0</v>
      </c>
      <c r="CN20" s="113">
        <v>1</v>
      </c>
      <c r="CO20" s="113">
        <v>0</v>
      </c>
      <c r="CP20" s="113">
        <f t="shared" si="35"/>
        <v>1</v>
      </c>
      <c r="CQ20" s="113">
        <v>25</v>
      </c>
      <c r="CR20" s="113">
        <v>38</v>
      </c>
      <c r="CS20" s="113">
        <f t="shared" si="36"/>
        <v>63</v>
      </c>
    </row>
    <row r="21" spans="1:97" s="155" customFormat="1" ht="12.75" customHeight="1">
      <c r="A21" s="25">
        <v>21</v>
      </c>
      <c r="B21" s="26" t="s">
        <v>213</v>
      </c>
      <c r="C21" s="112">
        <v>5192</v>
      </c>
      <c r="D21" s="25" t="s">
        <v>58</v>
      </c>
      <c r="E21" s="17">
        <v>63932</v>
      </c>
      <c r="F21" s="112">
        <v>3</v>
      </c>
      <c r="G21" s="17" t="s">
        <v>206</v>
      </c>
      <c r="H21" s="113">
        <v>7</v>
      </c>
      <c r="I21" s="113">
        <v>11</v>
      </c>
      <c r="J21" s="113">
        <f t="shared" si="37"/>
        <v>18</v>
      </c>
      <c r="K21" s="113">
        <v>3</v>
      </c>
      <c r="L21" s="113">
        <v>6</v>
      </c>
      <c r="M21" s="113">
        <f t="shared" si="8"/>
        <v>9</v>
      </c>
      <c r="N21" s="113">
        <v>3</v>
      </c>
      <c r="O21" s="113">
        <v>5</v>
      </c>
      <c r="P21" s="113">
        <f t="shared" si="9"/>
        <v>8</v>
      </c>
      <c r="Q21" s="113">
        <v>1</v>
      </c>
      <c r="R21" s="113">
        <v>2</v>
      </c>
      <c r="S21" s="113">
        <f t="shared" si="10"/>
        <v>3</v>
      </c>
      <c r="T21" s="113" t="s">
        <v>35</v>
      </c>
      <c r="U21" s="113" t="s">
        <v>35</v>
      </c>
      <c r="V21" s="113" t="str">
        <f t="shared" si="11"/>
        <v>0</v>
      </c>
      <c r="W21" s="113" t="s">
        <v>35</v>
      </c>
      <c r="X21" s="113" t="s">
        <v>35</v>
      </c>
      <c r="Y21" s="113" t="str">
        <f t="shared" si="12"/>
        <v>0</v>
      </c>
      <c r="Z21" s="113" t="s">
        <v>35</v>
      </c>
      <c r="AA21" s="113" t="s">
        <v>35</v>
      </c>
      <c r="AB21" s="113" t="str">
        <f t="shared" si="13"/>
        <v>0</v>
      </c>
      <c r="AC21" s="113" t="s">
        <v>35</v>
      </c>
      <c r="AD21" s="113" t="s">
        <v>35</v>
      </c>
      <c r="AE21" s="113" t="str">
        <f t="shared" si="14"/>
        <v>0</v>
      </c>
      <c r="AF21" s="113" t="s">
        <v>35</v>
      </c>
      <c r="AG21" s="113" t="s">
        <v>35</v>
      </c>
      <c r="AH21" s="113" t="str">
        <f t="shared" si="15"/>
        <v>0</v>
      </c>
      <c r="AI21" s="113" t="s">
        <v>35</v>
      </c>
      <c r="AJ21" s="113" t="s">
        <v>35</v>
      </c>
      <c r="AK21" s="113" t="str">
        <f t="shared" si="16"/>
        <v>0</v>
      </c>
      <c r="AL21" s="113" t="s">
        <v>35</v>
      </c>
      <c r="AM21" s="113" t="s">
        <v>35</v>
      </c>
      <c r="AN21" s="113" t="str">
        <f t="shared" si="17"/>
        <v>0</v>
      </c>
      <c r="AO21" s="113" t="s">
        <v>35</v>
      </c>
      <c r="AP21" s="113" t="s">
        <v>35</v>
      </c>
      <c r="AQ21" s="113" t="str">
        <f t="shared" si="18"/>
        <v>0</v>
      </c>
      <c r="AR21" s="113" t="s">
        <v>35</v>
      </c>
      <c r="AS21" s="113" t="s">
        <v>35</v>
      </c>
      <c r="AT21" s="113" t="str">
        <f t="shared" si="19"/>
        <v>0</v>
      </c>
      <c r="AU21" s="113" t="s">
        <v>35</v>
      </c>
      <c r="AV21" s="113" t="s">
        <v>35</v>
      </c>
      <c r="AW21" s="113" t="str">
        <f t="shared" si="20"/>
        <v>0</v>
      </c>
      <c r="AX21" s="113" t="s">
        <v>35</v>
      </c>
      <c r="AY21" s="113" t="s">
        <v>35</v>
      </c>
      <c r="AZ21" s="113" t="str">
        <f t="shared" si="21"/>
        <v>0</v>
      </c>
      <c r="BA21" s="113">
        <v>1</v>
      </c>
      <c r="BB21" s="113">
        <v>2</v>
      </c>
      <c r="BC21" s="113">
        <f t="shared" si="22"/>
        <v>3</v>
      </c>
      <c r="BD21" s="113" t="s">
        <v>35</v>
      </c>
      <c r="BE21" s="113" t="s">
        <v>35</v>
      </c>
      <c r="BF21" s="113" t="str">
        <f t="shared" si="23"/>
        <v>0</v>
      </c>
      <c r="BG21" s="113" t="s">
        <v>35</v>
      </c>
      <c r="BH21" s="113" t="s">
        <v>35</v>
      </c>
      <c r="BI21" s="113" t="str">
        <f t="shared" si="24"/>
        <v>0</v>
      </c>
      <c r="BJ21" s="113" t="s">
        <v>35</v>
      </c>
      <c r="BK21" s="113" t="s">
        <v>35</v>
      </c>
      <c r="BL21" s="113" t="str">
        <f t="shared" si="25"/>
        <v>0</v>
      </c>
      <c r="BM21" s="113" t="s">
        <v>35</v>
      </c>
      <c r="BN21" s="113" t="s">
        <v>35</v>
      </c>
      <c r="BO21" s="113" t="str">
        <f t="shared" si="26"/>
        <v>0</v>
      </c>
      <c r="BP21" s="113" t="s">
        <v>35</v>
      </c>
      <c r="BQ21" s="113" t="s">
        <v>35</v>
      </c>
      <c r="BR21" s="113" t="str">
        <f t="shared" si="27"/>
        <v>0</v>
      </c>
      <c r="BS21" s="113" t="s">
        <v>35</v>
      </c>
      <c r="BT21" s="113" t="s">
        <v>35</v>
      </c>
      <c r="BU21" s="113" t="str">
        <f t="shared" si="28"/>
        <v>0</v>
      </c>
      <c r="BV21" s="113">
        <v>4</v>
      </c>
      <c r="BW21" s="113">
        <v>14</v>
      </c>
      <c r="BX21" s="113">
        <f t="shared" si="29"/>
        <v>18</v>
      </c>
      <c r="BY21" s="113" t="s">
        <v>35</v>
      </c>
      <c r="BZ21" s="113" t="s">
        <v>35</v>
      </c>
      <c r="CA21" s="113" t="str">
        <f t="shared" si="30"/>
        <v>0</v>
      </c>
      <c r="CB21" s="113" t="s">
        <v>35</v>
      </c>
      <c r="CC21" s="113" t="s">
        <v>35</v>
      </c>
      <c r="CD21" s="113" t="str">
        <f t="shared" si="31"/>
        <v>0</v>
      </c>
      <c r="CE21" s="113" t="s">
        <v>35</v>
      </c>
      <c r="CF21" s="113" t="s">
        <v>35</v>
      </c>
      <c r="CG21" s="113" t="str">
        <f t="shared" si="32"/>
        <v>0</v>
      </c>
      <c r="CH21" s="113" t="s">
        <v>35</v>
      </c>
      <c r="CI21" s="113" t="s">
        <v>35</v>
      </c>
      <c r="CJ21" s="113" t="str">
        <f t="shared" si="33"/>
        <v>0</v>
      </c>
      <c r="CK21" s="113" t="s">
        <v>35</v>
      </c>
      <c r="CL21" s="113" t="s">
        <v>35</v>
      </c>
      <c r="CM21" s="113" t="str">
        <f t="shared" si="34"/>
        <v>0</v>
      </c>
      <c r="CN21" s="113">
        <v>0</v>
      </c>
      <c r="CO21" s="113">
        <v>1</v>
      </c>
      <c r="CP21" s="113">
        <f t="shared" si="35"/>
        <v>1</v>
      </c>
      <c r="CQ21" s="113">
        <v>19</v>
      </c>
      <c r="CR21" s="113">
        <v>41</v>
      </c>
      <c r="CS21" s="113">
        <f t="shared" si="36"/>
        <v>60</v>
      </c>
    </row>
    <row r="22" spans="1:97" s="59" customFormat="1" ht="3.75" customHeight="1">
      <c r="A22" s="84"/>
      <c r="B22" s="85"/>
      <c r="C22" s="86"/>
      <c r="D22" s="87"/>
      <c r="F22" s="112"/>
      <c r="G22" s="112"/>
      <c r="H22" s="58"/>
      <c r="I22" s="58"/>
      <c r="J22" s="113"/>
      <c r="K22" s="58"/>
      <c r="L22" s="58"/>
      <c r="M22" s="113"/>
      <c r="N22" s="58"/>
      <c r="O22" s="58"/>
      <c r="P22" s="113"/>
      <c r="Q22" s="58"/>
      <c r="R22" s="58"/>
      <c r="S22" s="113"/>
      <c r="T22" s="113"/>
      <c r="U22" s="113"/>
      <c r="V22" s="113"/>
      <c r="W22" s="58"/>
      <c r="X22" s="58"/>
      <c r="Y22" s="113"/>
      <c r="Z22" s="113"/>
      <c r="AA22" s="113"/>
      <c r="AB22" s="113"/>
      <c r="AC22" s="58"/>
      <c r="AD22" s="58"/>
      <c r="AE22" s="113"/>
      <c r="AF22" s="62"/>
      <c r="AG22" s="62"/>
      <c r="AH22" s="113"/>
      <c r="AI22" s="62"/>
      <c r="AJ22" s="62"/>
      <c r="AK22" s="113"/>
      <c r="AL22" s="62"/>
      <c r="AM22" s="62"/>
      <c r="AN22" s="113"/>
      <c r="AO22" s="58"/>
      <c r="AP22" s="58"/>
      <c r="AQ22" s="113"/>
      <c r="AR22" s="58"/>
      <c r="AS22" s="58"/>
      <c r="AT22" s="113"/>
      <c r="AU22" s="58"/>
      <c r="AV22" s="58"/>
      <c r="AW22" s="113"/>
      <c r="AX22" s="58"/>
      <c r="AY22" s="58"/>
      <c r="AZ22" s="113"/>
      <c r="BA22" s="58"/>
      <c r="BB22" s="58"/>
      <c r="BC22" s="113"/>
      <c r="BD22" s="58"/>
      <c r="BE22" s="58"/>
      <c r="BF22" s="113"/>
      <c r="BG22" s="62"/>
      <c r="BH22" s="62"/>
      <c r="BI22" s="113"/>
      <c r="BJ22" s="58"/>
      <c r="BK22" s="58"/>
      <c r="BL22" s="113"/>
      <c r="BM22" s="58"/>
      <c r="BN22" s="58"/>
      <c r="BO22" s="113"/>
      <c r="BP22" s="58"/>
      <c r="BQ22" s="58"/>
      <c r="BR22" s="113"/>
      <c r="BS22" s="58"/>
      <c r="BT22" s="58"/>
      <c r="BU22" s="113"/>
      <c r="BV22" s="62"/>
      <c r="BW22" s="62"/>
      <c r="BX22" s="113"/>
      <c r="BY22" s="58"/>
      <c r="BZ22" s="58"/>
      <c r="CA22" s="113"/>
      <c r="CB22" s="58"/>
      <c r="CC22" s="58"/>
      <c r="CD22" s="113"/>
      <c r="CE22" s="58"/>
      <c r="CF22" s="58"/>
      <c r="CG22" s="113"/>
      <c r="CH22" s="58"/>
      <c r="CI22" s="58"/>
      <c r="CJ22" s="113"/>
      <c r="CK22" s="58"/>
      <c r="CL22" s="58"/>
      <c r="CM22" s="113"/>
      <c r="CN22" s="58"/>
      <c r="CO22" s="58"/>
      <c r="CP22" s="113"/>
      <c r="CQ22" s="58"/>
      <c r="CR22" s="58"/>
      <c r="CS22" s="113"/>
    </row>
    <row r="23" spans="1:97" s="154" customFormat="1" ht="14.3">
      <c r="A23" s="88" t="s">
        <v>45</v>
      </c>
      <c r="B23" s="89"/>
      <c r="C23" s="156"/>
      <c r="D23" s="157"/>
      <c r="E23" s="56"/>
      <c r="F23" s="22"/>
      <c r="G23" s="22"/>
      <c r="H23" s="57"/>
      <c r="I23" s="57"/>
      <c r="J23" s="23"/>
      <c r="K23" s="57"/>
      <c r="L23" s="57"/>
      <c r="M23" s="23"/>
      <c r="N23" s="57"/>
      <c r="O23" s="57"/>
      <c r="P23" s="23"/>
      <c r="Q23" s="57"/>
      <c r="R23" s="57"/>
      <c r="S23" s="23"/>
      <c r="T23" s="57"/>
      <c r="U23" s="57"/>
      <c r="V23" s="23"/>
      <c r="W23" s="57"/>
      <c r="X23" s="57"/>
      <c r="Y23" s="23"/>
      <c r="Z23" s="57"/>
      <c r="AA23" s="57"/>
      <c r="AB23" s="23"/>
      <c r="AC23" s="57"/>
      <c r="AD23" s="57"/>
      <c r="AE23" s="23"/>
      <c r="AF23" s="57"/>
      <c r="AG23" s="57"/>
      <c r="AH23" s="23"/>
      <c r="AI23" s="57"/>
      <c r="AJ23" s="57"/>
      <c r="AK23" s="23"/>
      <c r="AL23" s="57"/>
      <c r="AM23" s="57"/>
      <c r="AN23" s="23"/>
      <c r="AO23" s="57"/>
      <c r="AP23" s="57"/>
      <c r="AQ23" s="23"/>
      <c r="AR23" s="57"/>
      <c r="AS23" s="57"/>
      <c r="AT23" s="23"/>
      <c r="AU23" s="57"/>
      <c r="AV23" s="57"/>
      <c r="AW23" s="23"/>
      <c r="AX23" s="57"/>
      <c r="AY23" s="57"/>
      <c r="AZ23" s="23"/>
      <c r="BA23" s="57"/>
      <c r="BB23" s="57"/>
      <c r="BC23" s="23"/>
      <c r="BD23" s="57"/>
      <c r="BE23" s="57"/>
      <c r="BF23" s="23"/>
      <c r="BG23" s="57"/>
      <c r="BH23" s="57"/>
      <c r="BI23" s="23"/>
      <c r="BJ23" s="57"/>
      <c r="BK23" s="57"/>
      <c r="BL23" s="23"/>
      <c r="BM23" s="57"/>
      <c r="BN23" s="57"/>
      <c r="BO23" s="23"/>
      <c r="BP23" s="57"/>
      <c r="BQ23" s="57"/>
      <c r="BR23" s="23"/>
      <c r="BS23" s="57"/>
      <c r="BT23" s="57"/>
      <c r="BU23" s="23"/>
      <c r="BV23" s="57"/>
      <c r="BW23" s="57"/>
      <c r="BX23" s="23"/>
      <c r="BY23" s="57"/>
      <c r="BZ23" s="57"/>
      <c r="CA23" s="23"/>
      <c r="CB23" s="57"/>
      <c r="CC23" s="57"/>
      <c r="CD23" s="23"/>
      <c r="CE23" s="57"/>
      <c r="CF23" s="57"/>
      <c r="CG23" s="23"/>
      <c r="CH23" s="57"/>
      <c r="CI23" s="57"/>
      <c r="CJ23" s="23"/>
      <c r="CK23" s="57"/>
      <c r="CL23" s="57"/>
      <c r="CM23" s="23"/>
      <c r="CN23" s="57"/>
      <c r="CO23" s="57"/>
      <c r="CP23" s="23"/>
      <c r="CQ23" s="57"/>
      <c r="CR23" s="57"/>
      <c r="CS23" s="23"/>
    </row>
    <row r="24" spans="1:97" s="59" customFormat="1" ht="3.75" customHeight="1">
      <c r="A24" s="158"/>
      <c r="B24" s="159"/>
      <c r="C24" s="160"/>
      <c r="D24" s="159"/>
      <c r="F24" s="64"/>
      <c r="G24" s="64"/>
      <c r="H24" s="60"/>
      <c r="I24" s="60"/>
      <c r="J24" s="113"/>
      <c r="K24" s="60"/>
      <c r="L24" s="60"/>
      <c r="M24" s="113"/>
      <c r="N24" s="60"/>
      <c r="O24" s="60"/>
      <c r="P24" s="113"/>
      <c r="Q24" s="60"/>
      <c r="R24" s="60"/>
      <c r="S24" s="113"/>
      <c r="T24" s="113"/>
      <c r="U24" s="113"/>
      <c r="V24" s="113"/>
      <c r="W24" s="60"/>
      <c r="X24" s="60"/>
      <c r="Y24" s="113"/>
      <c r="Z24" s="113"/>
      <c r="AA24" s="113"/>
      <c r="AB24" s="113"/>
      <c r="AC24" s="60"/>
      <c r="AD24" s="60"/>
      <c r="AE24" s="113"/>
      <c r="AF24" s="58"/>
      <c r="AG24" s="58"/>
      <c r="AH24" s="113"/>
      <c r="AI24" s="58"/>
      <c r="AJ24" s="58"/>
      <c r="AK24" s="113"/>
      <c r="AL24" s="58"/>
      <c r="AM24" s="58"/>
      <c r="AN24" s="113"/>
      <c r="AO24" s="60"/>
      <c r="AP24" s="60"/>
      <c r="AQ24" s="113"/>
      <c r="AR24" s="60"/>
      <c r="AS24" s="60"/>
      <c r="AT24" s="113"/>
      <c r="AU24" s="60"/>
      <c r="AV24" s="60"/>
      <c r="AW24" s="113"/>
      <c r="AX24" s="60"/>
      <c r="AY24" s="60"/>
      <c r="AZ24" s="113"/>
      <c r="BA24" s="60"/>
      <c r="BB24" s="60"/>
      <c r="BC24" s="113"/>
      <c r="BD24" s="60"/>
      <c r="BE24" s="60"/>
      <c r="BF24" s="113"/>
      <c r="BG24" s="58"/>
      <c r="BH24" s="58"/>
      <c r="BI24" s="113"/>
      <c r="BJ24" s="58"/>
      <c r="BK24" s="58"/>
      <c r="BL24" s="113"/>
      <c r="BM24" s="58"/>
      <c r="BN24" s="58"/>
      <c r="BO24" s="113"/>
      <c r="BP24" s="60"/>
      <c r="BQ24" s="60"/>
      <c r="BR24" s="113"/>
      <c r="BS24" s="113"/>
      <c r="BT24" s="113"/>
      <c r="BU24" s="113"/>
      <c r="BV24" s="58"/>
      <c r="BW24" s="58"/>
      <c r="BX24" s="113"/>
      <c r="BY24" s="60"/>
      <c r="BZ24" s="60"/>
      <c r="CA24" s="113"/>
      <c r="CB24" s="60"/>
      <c r="CC24" s="60"/>
      <c r="CD24" s="113"/>
      <c r="CE24" s="60"/>
      <c r="CF24" s="60"/>
      <c r="CG24" s="113"/>
      <c r="CH24" s="60"/>
      <c r="CI24" s="60"/>
      <c r="CJ24" s="113"/>
      <c r="CK24" s="60"/>
      <c r="CL24" s="60"/>
      <c r="CM24" s="113"/>
      <c r="CN24" s="60"/>
      <c r="CO24" s="60"/>
      <c r="CP24" s="113"/>
      <c r="CQ24" s="60"/>
      <c r="CR24" s="60"/>
      <c r="CS24" s="113"/>
    </row>
    <row r="25" spans="1:97" s="155" customFormat="1" ht="12.75" customHeight="1">
      <c r="A25" s="25">
        <v>1</v>
      </c>
      <c r="B25" s="26" t="s">
        <v>201</v>
      </c>
      <c r="C25" s="112">
        <v>121</v>
      </c>
      <c r="D25" s="25" t="s">
        <v>128</v>
      </c>
      <c r="E25" s="17">
        <v>24640</v>
      </c>
      <c r="F25" s="112">
        <v>2</v>
      </c>
      <c r="G25" s="17" t="s">
        <v>45</v>
      </c>
      <c r="H25" s="113">
        <v>1</v>
      </c>
      <c r="I25" s="113">
        <v>4</v>
      </c>
      <c r="J25" s="113">
        <f t="shared" si="37"/>
        <v>5</v>
      </c>
      <c r="K25" s="113">
        <v>0</v>
      </c>
      <c r="L25" s="113">
        <v>2</v>
      </c>
      <c r="M25" s="113">
        <f t="shared" si="8"/>
        <v>2</v>
      </c>
      <c r="N25" s="113">
        <v>2</v>
      </c>
      <c r="O25" s="113">
        <v>3</v>
      </c>
      <c r="P25" s="113">
        <f t="shared" si="9"/>
        <v>5</v>
      </c>
      <c r="Q25" s="113">
        <v>1</v>
      </c>
      <c r="R25" s="113">
        <v>7</v>
      </c>
      <c r="S25" s="113">
        <f t="shared" si="10"/>
        <v>8</v>
      </c>
      <c r="T25" s="113" t="s">
        <v>35</v>
      </c>
      <c r="U25" s="113" t="s">
        <v>35</v>
      </c>
      <c r="V25" s="113" t="str">
        <f t="shared" si="11"/>
        <v>0</v>
      </c>
      <c r="W25" s="113" t="s">
        <v>35</v>
      </c>
      <c r="X25" s="113" t="s">
        <v>35</v>
      </c>
      <c r="Y25" s="113" t="str">
        <f t="shared" si="12"/>
        <v>0</v>
      </c>
      <c r="Z25" s="113" t="s">
        <v>35</v>
      </c>
      <c r="AA25" s="113" t="s">
        <v>35</v>
      </c>
      <c r="AB25" s="113" t="str">
        <f t="shared" si="13"/>
        <v>0</v>
      </c>
      <c r="AC25" s="113">
        <v>0</v>
      </c>
      <c r="AD25" s="113">
        <v>3</v>
      </c>
      <c r="AE25" s="113">
        <f t="shared" si="14"/>
        <v>3</v>
      </c>
      <c r="AF25" s="113" t="s">
        <v>35</v>
      </c>
      <c r="AG25" s="113" t="s">
        <v>35</v>
      </c>
      <c r="AH25" s="113" t="str">
        <f t="shared" si="15"/>
        <v>0</v>
      </c>
      <c r="AI25" s="113" t="s">
        <v>35</v>
      </c>
      <c r="AJ25" s="113" t="s">
        <v>35</v>
      </c>
      <c r="AK25" s="113" t="str">
        <f t="shared" si="16"/>
        <v>0</v>
      </c>
      <c r="AL25" s="113">
        <v>1</v>
      </c>
      <c r="AM25" s="113">
        <v>2</v>
      </c>
      <c r="AN25" s="113">
        <f t="shared" si="17"/>
        <v>3</v>
      </c>
      <c r="AO25" s="113">
        <v>0</v>
      </c>
      <c r="AP25" s="113">
        <v>1</v>
      </c>
      <c r="AQ25" s="113">
        <f t="shared" si="18"/>
        <v>1</v>
      </c>
      <c r="AR25" s="113" t="s">
        <v>35</v>
      </c>
      <c r="AS25" s="113" t="s">
        <v>35</v>
      </c>
      <c r="AT25" s="113" t="str">
        <f t="shared" si="19"/>
        <v>0</v>
      </c>
      <c r="AU25" s="113" t="s">
        <v>35</v>
      </c>
      <c r="AV25" s="113" t="s">
        <v>35</v>
      </c>
      <c r="AW25" s="113" t="str">
        <f t="shared" si="20"/>
        <v>0</v>
      </c>
      <c r="AX25" s="113" t="s">
        <v>35</v>
      </c>
      <c r="AY25" s="113" t="s">
        <v>35</v>
      </c>
      <c r="AZ25" s="113" t="str">
        <f t="shared" si="21"/>
        <v>0</v>
      </c>
      <c r="BA25" s="113">
        <v>2</v>
      </c>
      <c r="BB25" s="113">
        <v>2</v>
      </c>
      <c r="BC25" s="113">
        <f t="shared" si="22"/>
        <v>4</v>
      </c>
      <c r="BD25" s="113" t="s">
        <v>35</v>
      </c>
      <c r="BE25" s="113" t="s">
        <v>35</v>
      </c>
      <c r="BF25" s="113" t="str">
        <f t="shared" si="23"/>
        <v>0</v>
      </c>
      <c r="BG25" s="113" t="s">
        <v>35</v>
      </c>
      <c r="BH25" s="113" t="s">
        <v>35</v>
      </c>
      <c r="BI25" s="113" t="str">
        <f t="shared" si="24"/>
        <v>0</v>
      </c>
      <c r="BJ25" s="113" t="s">
        <v>35</v>
      </c>
      <c r="BK25" s="113" t="s">
        <v>35</v>
      </c>
      <c r="BL25" s="113" t="str">
        <f t="shared" si="25"/>
        <v>0</v>
      </c>
      <c r="BM25" s="113" t="s">
        <v>35</v>
      </c>
      <c r="BN25" s="113" t="s">
        <v>35</v>
      </c>
      <c r="BO25" s="113" t="str">
        <f t="shared" si="26"/>
        <v>0</v>
      </c>
      <c r="BP25" s="113">
        <v>0</v>
      </c>
      <c r="BQ25" s="113">
        <v>2</v>
      </c>
      <c r="BR25" s="113">
        <f t="shared" si="27"/>
        <v>2</v>
      </c>
      <c r="BS25" s="113" t="s">
        <v>35</v>
      </c>
      <c r="BT25" s="113" t="s">
        <v>35</v>
      </c>
      <c r="BU25" s="113" t="str">
        <f t="shared" si="28"/>
        <v>0</v>
      </c>
      <c r="BV25" s="113" t="s">
        <v>35</v>
      </c>
      <c r="BW25" s="113" t="s">
        <v>35</v>
      </c>
      <c r="BX25" s="113" t="str">
        <f t="shared" si="29"/>
        <v>0</v>
      </c>
      <c r="BY25" s="113" t="s">
        <v>35</v>
      </c>
      <c r="BZ25" s="113" t="s">
        <v>35</v>
      </c>
      <c r="CA25" s="113" t="str">
        <f t="shared" si="30"/>
        <v>0</v>
      </c>
      <c r="CB25" s="113" t="s">
        <v>35</v>
      </c>
      <c r="CC25" s="113" t="s">
        <v>35</v>
      </c>
      <c r="CD25" s="113" t="str">
        <f t="shared" si="31"/>
        <v>0</v>
      </c>
      <c r="CE25" s="113" t="s">
        <v>35</v>
      </c>
      <c r="CF25" s="113" t="s">
        <v>35</v>
      </c>
      <c r="CG25" s="113" t="str">
        <f t="shared" si="32"/>
        <v>0</v>
      </c>
      <c r="CH25" s="113" t="s">
        <v>35</v>
      </c>
      <c r="CI25" s="113" t="s">
        <v>35</v>
      </c>
      <c r="CJ25" s="113" t="str">
        <f t="shared" si="33"/>
        <v>0</v>
      </c>
      <c r="CK25" s="113" t="s">
        <v>35</v>
      </c>
      <c r="CL25" s="113" t="s">
        <v>35</v>
      </c>
      <c r="CM25" s="113" t="str">
        <f t="shared" si="34"/>
        <v>0</v>
      </c>
      <c r="CN25" s="113">
        <v>2</v>
      </c>
      <c r="CO25" s="113">
        <v>1</v>
      </c>
      <c r="CP25" s="113">
        <f t="shared" si="35"/>
        <v>3</v>
      </c>
      <c r="CQ25" s="113">
        <v>9</v>
      </c>
      <c r="CR25" s="113">
        <v>27</v>
      </c>
      <c r="CS25" s="113">
        <f t="shared" si="36"/>
        <v>36</v>
      </c>
    </row>
    <row r="26" spans="1:97" s="155" customFormat="1" ht="12.75" customHeight="1">
      <c r="A26" s="25">
        <v>1</v>
      </c>
      <c r="B26" s="26" t="s">
        <v>201</v>
      </c>
      <c r="C26" s="112">
        <v>142</v>
      </c>
      <c r="D26" s="25" t="s">
        <v>70</v>
      </c>
      <c r="E26" s="17">
        <v>21797</v>
      </c>
      <c r="F26" s="112">
        <v>2</v>
      </c>
      <c r="G26" s="17" t="s">
        <v>45</v>
      </c>
      <c r="H26" s="113">
        <v>1</v>
      </c>
      <c r="I26" s="113">
        <v>5</v>
      </c>
      <c r="J26" s="113">
        <f t="shared" si="37"/>
        <v>6</v>
      </c>
      <c r="K26" s="113">
        <v>1</v>
      </c>
      <c r="L26" s="113">
        <v>3</v>
      </c>
      <c r="M26" s="113">
        <f t="shared" si="8"/>
        <v>4</v>
      </c>
      <c r="N26" s="113">
        <v>3</v>
      </c>
      <c r="O26" s="113">
        <v>3</v>
      </c>
      <c r="P26" s="113">
        <f t="shared" si="9"/>
        <v>6</v>
      </c>
      <c r="Q26" s="113">
        <v>3</v>
      </c>
      <c r="R26" s="113">
        <v>5</v>
      </c>
      <c r="S26" s="113">
        <f t="shared" si="10"/>
        <v>8</v>
      </c>
      <c r="T26" s="113" t="s">
        <v>35</v>
      </c>
      <c r="U26" s="113" t="s">
        <v>35</v>
      </c>
      <c r="V26" s="113" t="str">
        <f t="shared" si="11"/>
        <v>0</v>
      </c>
      <c r="W26" s="113" t="s">
        <v>35</v>
      </c>
      <c r="X26" s="113" t="s">
        <v>35</v>
      </c>
      <c r="Y26" s="113" t="str">
        <f t="shared" si="12"/>
        <v>0</v>
      </c>
      <c r="Z26" s="113" t="s">
        <v>35</v>
      </c>
      <c r="AA26" s="113" t="s">
        <v>35</v>
      </c>
      <c r="AB26" s="113" t="str">
        <f t="shared" si="13"/>
        <v>0</v>
      </c>
      <c r="AC26" s="113">
        <v>2</v>
      </c>
      <c r="AD26" s="113">
        <v>0</v>
      </c>
      <c r="AE26" s="113">
        <f t="shared" si="14"/>
        <v>2</v>
      </c>
      <c r="AF26" s="113" t="s">
        <v>35</v>
      </c>
      <c r="AG26" s="113" t="s">
        <v>35</v>
      </c>
      <c r="AH26" s="113" t="str">
        <f t="shared" si="15"/>
        <v>0</v>
      </c>
      <c r="AI26" s="113" t="s">
        <v>35</v>
      </c>
      <c r="AJ26" s="113" t="s">
        <v>35</v>
      </c>
      <c r="AK26" s="113" t="str">
        <f t="shared" si="16"/>
        <v>0</v>
      </c>
      <c r="AL26" s="113">
        <v>0</v>
      </c>
      <c r="AM26" s="113">
        <v>3</v>
      </c>
      <c r="AN26" s="113">
        <f t="shared" si="17"/>
        <v>3</v>
      </c>
      <c r="AO26" s="113" t="s">
        <v>35</v>
      </c>
      <c r="AP26" s="113" t="s">
        <v>35</v>
      </c>
      <c r="AQ26" s="113" t="str">
        <f t="shared" si="18"/>
        <v>0</v>
      </c>
      <c r="AR26" s="113" t="s">
        <v>35</v>
      </c>
      <c r="AS26" s="113" t="s">
        <v>35</v>
      </c>
      <c r="AT26" s="113" t="str">
        <f t="shared" si="19"/>
        <v>0</v>
      </c>
      <c r="AU26" s="113" t="s">
        <v>35</v>
      </c>
      <c r="AV26" s="113" t="s">
        <v>35</v>
      </c>
      <c r="AW26" s="113" t="str">
        <f t="shared" si="20"/>
        <v>0</v>
      </c>
      <c r="AX26" s="113" t="s">
        <v>35</v>
      </c>
      <c r="AY26" s="113" t="s">
        <v>35</v>
      </c>
      <c r="AZ26" s="113" t="str">
        <f t="shared" si="21"/>
        <v>0</v>
      </c>
      <c r="BA26" s="113">
        <v>2</v>
      </c>
      <c r="BB26" s="113">
        <v>1</v>
      </c>
      <c r="BC26" s="113">
        <f t="shared" si="22"/>
        <v>3</v>
      </c>
      <c r="BD26" s="113" t="s">
        <v>35</v>
      </c>
      <c r="BE26" s="113" t="s">
        <v>35</v>
      </c>
      <c r="BF26" s="113" t="str">
        <f t="shared" si="23"/>
        <v>0</v>
      </c>
      <c r="BG26" s="113" t="s">
        <v>35</v>
      </c>
      <c r="BH26" s="113" t="s">
        <v>35</v>
      </c>
      <c r="BI26" s="113" t="str">
        <f t="shared" si="24"/>
        <v>0</v>
      </c>
      <c r="BJ26" s="113" t="s">
        <v>35</v>
      </c>
      <c r="BK26" s="113" t="s">
        <v>35</v>
      </c>
      <c r="BL26" s="113" t="str">
        <f t="shared" si="25"/>
        <v>0</v>
      </c>
      <c r="BM26" s="113" t="s">
        <v>35</v>
      </c>
      <c r="BN26" s="113" t="s">
        <v>35</v>
      </c>
      <c r="BO26" s="113" t="str">
        <f t="shared" si="26"/>
        <v>0</v>
      </c>
      <c r="BP26" s="113">
        <v>0</v>
      </c>
      <c r="BQ26" s="113">
        <v>1</v>
      </c>
      <c r="BR26" s="113">
        <f t="shared" si="27"/>
        <v>1</v>
      </c>
      <c r="BS26" s="113" t="s">
        <v>35</v>
      </c>
      <c r="BT26" s="113" t="s">
        <v>35</v>
      </c>
      <c r="BU26" s="113" t="str">
        <f t="shared" si="28"/>
        <v>0</v>
      </c>
      <c r="BV26" s="113" t="s">
        <v>35</v>
      </c>
      <c r="BW26" s="113" t="s">
        <v>35</v>
      </c>
      <c r="BX26" s="113" t="str">
        <f t="shared" si="29"/>
        <v>0</v>
      </c>
      <c r="BY26" s="113" t="s">
        <v>35</v>
      </c>
      <c r="BZ26" s="113" t="s">
        <v>35</v>
      </c>
      <c r="CA26" s="113" t="str">
        <f t="shared" si="30"/>
        <v>0</v>
      </c>
      <c r="CB26" s="113" t="s">
        <v>35</v>
      </c>
      <c r="CC26" s="113" t="s">
        <v>35</v>
      </c>
      <c r="CD26" s="113" t="str">
        <f t="shared" si="31"/>
        <v>0</v>
      </c>
      <c r="CE26" s="113" t="s">
        <v>35</v>
      </c>
      <c r="CF26" s="113" t="s">
        <v>35</v>
      </c>
      <c r="CG26" s="113" t="str">
        <f t="shared" si="32"/>
        <v>0</v>
      </c>
      <c r="CH26" s="113" t="s">
        <v>35</v>
      </c>
      <c r="CI26" s="113" t="s">
        <v>35</v>
      </c>
      <c r="CJ26" s="113" t="str">
        <f t="shared" si="33"/>
        <v>0</v>
      </c>
      <c r="CK26" s="113" t="s">
        <v>35</v>
      </c>
      <c r="CL26" s="113" t="s">
        <v>35</v>
      </c>
      <c r="CM26" s="113" t="str">
        <f t="shared" si="34"/>
        <v>0</v>
      </c>
      <c r="CN26" s="113">
        <v>0</v>
      </c>
      <c r="CO26" s="113">
        <v>2</v>
      </c>
      <c r="CP26" s="113">
        <f t="shared" si="35"/>
        <v>2</v>
      </c>
      <c r="CQ26" s="113">
        <v>12</v>
      </c>
      <c r="CR26" s="113">
        <v>23</v>
      </c>
      <c r="CS26" s="113">
        <f t="shared" si="36"/>
        <v>35</v>
      </c>
    </row>
    <row r="27" spans="1:97" s="155" customFormat="1" ht="12.75" customHeight="1">
      <c r="A27" s="25">
        <v>1</v>
      </c>
      <c r="B27" s="26" t="s">
        <v>201</v>
      </c>
      <c r="C27" s="112">
        <v>191</v>
      </c>
      <c r="D27" s="25" t="s">
        <v>46</v>
      </c>
      <c r="E27" s="17">
        <v>27689</v>
      </c>
      <c r="F27" s="112">
        <v>2</v>
      </c>
      <c r="G27" s="17" t="s">
        <v>45</v>
      </c>
      <c r="H27" s="113">
        <v>1</v>
      </c>
      <c r="I27" s="113">
        <v>3</v>
      </c>
      <c r="J27" s="113">
        <f t="shared" si="37"/>
        <v>4</v>
      </c>
      <c r="K27" s="113">
        <v>1</v>
      </c>
      <c r="L27" s="113">
        <v>2</v>
      </c>
      <c r="M27" s="113">
        <f t="shared" si="8"/>
        <v>3</v>
      </c>
      <c r="N27" s="113">
        <v>4</v>
      </c>
      <c r="O27" s="113">
        <v>2</v>
      </c>
      <c r="P27" s="113">
        <f t="shared" si="9"/>
        <v>6</v>
      </c>
      <c r="Q27" s="113">
        <v>3</v>
      </c>
      <c r="R27" s="113">
        <v>9</v>
      </c>
      <c r="S27" s="113">
        <f t="shared" si="10"/>
        <v>12</v>
      </c>
      <c r="T27" s="113" t="s">
        <v>35</v>
      </c>
      <c r="U27" s="113" t="s">
        <v>35</v>
      </c>
      <c r="V27" s="113" t="str">
        <f t="shared" si="11"/>
        <v>0</v>
      </c>
      <c r="W27" s="113" t="s">
        <v>35</v>
      </c>
      <c r="X27" s="113" t="s">
        <v>35</v>
      </c>
      <c r="Y27" s="113" t="str">
        <f t="shared" si="12"/>
        <v>0</v>
      </c>
      <c r="Z27" s="113" t="s">
        <v>35</v>
      </c>
      <c r="AA27" s="113" t="s">
        <v>35</v>
      </c>
      <c r="AB27" s="113" t="str">
        <f t="shared" si="13"/>
        <v>0</v>
      </c>
      <c r="AC27" s="113">
        <v>1</v>
      </c>
      <c r="AD27" s="113">
        <v>0</v>
      </c>
      <c r="AE27" s="113">
        <f t="shared" si="14"/>
        <v>1</v>
      </c>
      <c r="AF27" s="113" t="s">
        <v>35</v>
      </c>
      <c r="AG27" s="113" t="s">
        <v>35</v>
      </c>
      <c r="AH27" s="113" t="str">
        <f t="shared" si="15"/>
        <v>0</v>
      </c>
      <c r="AI27" s="113" t="s">
        <v>35</v>
      </c>
      <c r="AJ27" s="113" t="s">
        <v>35</v>
      </c>
      <c r="AK27" s="113" t="str">
        <f t="shared" si="16"/>
        <v>0</v>
      </c>
      <c r="AL27" s="113">
        <v>3</v>
      </c>
      <c r="AM27" s="113">
        <v>3</v>
      </c>
      <c r="AN27" s="113">
        <f t="shared" si="17"/>
        <v>6</v>
      </c>
      <c r="AO27" s="113">
        <v>0</v>
      </c>
      <c r="AP27" s="113">
        <v>5</v>
      </c>
      <c r="AQ27" s="113">
        <f t="shared" si="18"/>
        <v>5</v>
      </c>
      <c r="AR27" s="113" t="s">
        <v>35</v>
      </c>
      <c r="AS27" s="113" t="s">
        <v>35</v>
      </c>
      <c r="AT27" s="113" t="str">
        <f t="shared" si="19"/>
        <v>0</v>
      </c>
      <c r="AU27" s="113" t="s">
        <v>35</v>
      </c>
      <c r="AV27" s="113" t="s">
        <v>35</v>
      </c>
      <c r="AW27" s="113" t="str">
        <f t="shared" si="20"/>
        <v>0</v>
      </c>
      <c r="AX27" s="113" t="s">
        <v>35</v>
      </c>
      <c r="AY27" s="113" t="s">
        <v>35</v>
      </c>
      <c r="AZ27" s="113" t="str">
        <f t="shared" si="21"/>
        <v>0</v>
      </c>
      <c r="BA27" s="113">
        <v>2</v>
      </c>
      <c r="BB27" s="113">
        <v>0</v>
      </c>
      <c r="BC27" s="113">
        <f t="shared" si="22"/>
        <v>2</v>
      </c>
      <c r="BD27" s="113" t="s">
        <v>35</v>
      </c>
      <c r="BE27" s="113" t="s">
        <v>35</v>
      </c>
      <c r="BF27" s="113" t="str">
        <f t="shared" si="23"/>
        <v>0</v>
      </c>
      <c r="BG27" s="113" t="s">
        <v>35</v>
      </c>
      <c r="BH27" s="113" t="s">
        <v>35</v>
      </c>
      <c r="BI27" s="113" t="str">
        <f t="shared" si="24"/>
        <v>0</v>
      </c>
      <c r="BJ27" s="113" t="s">
        <v>35</v>
      </c>
      <c r="BK27" s="113" t="s">
        <v>35</v>
      </c>
      <c r="BL27" s="113" t="str">
        <f t="shared" si="25"/>
        <v>0</v>
      </c>
      <c r="BM27" s="113" t="s">
        <v>35</v>
      </c>
      <c r="BN27" s="113" t="s">
        <v>35</v>
      </c>
      <c r="BO27" s="113" t="str">
        <f t="shared" si="26"/>
        <v>0</v>
      </c>
      <c r="BP27" s="113">
        <v>0</v>
      </c>
      <c r="BQ27" s="113">
        <v>1</v>
      </c>
      <c r="BR27" s="113">
        <f t="shared" si="27"/>
        <v>1</v>
      </c>
      <c r="BS27" s="113" t="s">
        <v>35</v>
      </c>
      <c r="BT27" s="113" t="s">
        <v>35</v>
      </c>
      <c r="BU27" s="113" t="str">
        <f t="shared" si="28"/>
        <v>0</v>
      </c>
      <c r="BV27" s="113" t="s">
        <v>35</v>
      </c>
      <c r="BW27" s="113" t="s">
        <v>35</v>
      </c>
      <c r="BX27" s="113" t="str">
        <f t="shared" si="29"/>
        <v>0</v>
      </c>
      <c r="BY27" s="113" t="s">
        <v>35</v>
      </c>
      <c r="BZ27" s="113" t="s">
        <v>35</v>
      </c>
      <c r="CA27" s="113" t="str">
        <f t="shared" si="30"/>
        <v>0</v>
      </c>
      <c r="CB27" s="113" t="s">
        <v>35</v>
      </c>
      <c r="CC27" s="113" t="s">
        <v>35</v>
      </c>
      <c r="CD27" s="113" t="str">
        <f t="shared" si="31"/>
        <v>0</v>
      </c>
      <c r="CE27" s="113" t="s">
        <v>35</v>
      </c>
      <c r="CF27" s="113" t="s">
        <v>35</v>
      </c>
      <c r="CG27" s="113" t="str">
        <f t="shared" si="32"/>
        <v>0</v>
      </c>
      <c r="CH27" s="113" t="s">
        <v>35</v>
      </c>
      <c r="CI27" s="113" t="s">
        <v>35</v>
      </c>
      <c r="CJ27" s="113" t="str">
        <f t="shared" si="33"/>
        <v>0</v>
      </c>
      <c r="CK27" s="113" t="s">
        <v>35</v>
      </c>
      <c r="CL27" s="113" t="s">
        <v>35</v>
      </c>
      <c r="CM27" s="113" t="str">
        <f t="shared" si="34"/>
        <v>0</v>
      </c>
      <c r="CN27" s="113" t="s">
        <v>35</v>
      </c>
      <c r="CO27" s="113" t="s">
        <v>35</v>
      </c>
      <c r="CP27" s="113" t="str">
        <f t="shared" si="35"/>
        <v>0</v>
      </c>
      <c r="CQ27" s="113">
        <v>15</v>
      </c>
      <c r="CR27" s="113">
        <v>25</v>
      </c>
      <c r="CS27" s="113">
        <f t="shared" si="36"/>
        <v>40</v>
      </c>
    </row>
    <row r="28" spans="1:97" s="155" customFormat="1" ht="12.75" customHeight="1">
      <c r="A28" s="25">
        <v>1</v>
      </c>
      <c r="B28" s="26" t="s">
        <v>201</v>
      </c>
      <c r="C28" s="112">
        <v>198</v>
      </c>
      <c r="D28" s="25" t="s">
        <v>47</v>
      </c>
      <c r="E28" s="17">
        <v>34319</v>
      </c>
      <c r="F28" s="112">
        <v>2</v>
      </c>
      <c r="G28" s="17" t="s">
        <v>45</v>
      </c>
      <c r="H28" s="113">
        <v>0</v>
      </c>
      <c r="I28" s="113">
        <v>4</v>
      </c>
      <c r="J28" s="113">
        <f t="shared" si="37"/>
        <v>4</v>
      </c>
      <c r="K28" s="113">
        <v>0</v>
      </c>
      <c r="L28" s="113">
        <v>1</v>
      </c>
      <c r="M28" s="113">
        <f t="shared" si="8"/>
        <v>1</v>
      </c>
      <c r="N28" s="113">
        <v>5</v>
      </c>
      <c r="O28" s="113">
        <v>4</v>
      </c>
      <c r="P28" s="113">
        <f t="shared" si="9"/>
        <v>9</v>
      </c>
      <c r="Q28" s="113">
        <v>2</v>
      </c>
      <c r="R28" s="113">
        <v>8</v>
      </c>
      <c r="S28" s="113">
        <f t="shared" si="10"/>
        <v>10</v>
      </c>
      <c r="T28" s="113" t="s">
        <v>35</v>
      </c>
      <c r="U28" s="113" t="s">
        <v>35</v>
      </c>
      <c r="V28" s="113" t="str">
        <f t="shared" si="11"/>
        <v>0</v>
      </c>
      <c r="W28" s="113" t="s">
        <v>35</v>
      </c>
      <c r="X28" s="113" t="s">
        <v>35</v>
      </c>
      <c r="Y28" s="113" t="str">
        <f t="shared" si="12"/>
        <v>0</v>
      </c>
      <c r="Z28" s="113" t="s">
        <v>35</v>
      </c>
      <c r="AA28" s="113" t="s">
        <v>35</v>
      </c>
      <c r="AB28" s="113" t="str">
        <f t="shared" si="13"/>
        <v>0</v>
      </c>
      <c r="AC28" s="113">
        <v>1</v>
      </c>
      <c r="AD28" s="113">
        <v>1</v>
      </c>
      <c r="AE28" s="113">
        <f t="shared" si="14"/>
        <v>2</v>
      </c>
      <c r="AF28" s="113" t="s">
        <v>35</v>
      </c>
      <c r="AG28" s="113" t="s">
        <v>35</v>
      </c>
      <c r="AH28" s="113" t="str">
        <f t="shared" si="15"/>
        <v>0</v>
      </c>
      <c r="AI28" s="113" t="s">
        <v>35</v>
      </c>
      <c r="AJ28" s="113" t="s">
        <v>35</v>
      </c>
      <c r="AK28" s="113" t="str">
        <f t="shared" si="16"/>
        <v>0</v>
      </c>
      <c r="AL28" s="113">
        <v>2</v>
      </c>
      <c r="AM28" s="113">
        <v>0</v>
      </c>
      <c r="AN28" s="113">
        <f t="shared" si="17"/>
        <v>2</v>
      </c>
      <c r="AO28" s="113">
        <v>0</v>
      </c>
      <c r="AP28" s="113">
        <v>1</v>
      </c>
      <c r="AQ28" s="113">
        <f t="shared" si="18"/>
        <v>1</v>
      </c>
      <c r="AR28" s="113" t="s">
        <v>35</v>
      </c>
      <c r="AS28" s="113" t="s">
        <v>35</v>
      </c>
      <c r="AT28" s="113" t="str">
        <f t="shared" si="19"/>
        <v>0</v>
      </c>
      <c r="AU28" s="113" t="s">
        <v>35</v>
      </c>
      <c r="AV28" s="113" t="s">
        <v>35</v>
      </c>
      <c r="AW28" s="113" t="str">
        <f t="shared" si="20"/>
        <v>0</v>
      </c>
      <c r="AX28" s="113" t="s">
        <v>35</v>
      </c>
      <c r="AY28" s="113" t="s">
        <v>35</v>
      </c>
      <c r="AZ28" s="113" t="str">
        <f t="shared" si="21"/>
        <v>0</v>
      </c>
      <c r="BA28" s="113">
        <v>1</v>
      </c>
      <c r="BB28" s="113">
        <v>2</v>
      </c>
      <c r="BC28" s="113">
        <f t="shared" si="22"/>
        <v>3</v>
      </c>
      <c r="BD28" s="113" t="s">
        <v>35</v>
      </c>
      <c r="BE28" s="113" t="s">
        <v>35</v>
      </c>
      <c r="BF28" s="113" t="str">
        <f t="shared" si="23"/>
        <v>0</v>
      </c>
      <c r="BG28" s="113" t="s">
        <v>35</v>
      </c>
      <c r="BH28" s="113" t="s">
        <v>35</v>
      </c>
      <c r="BI28" s="113" t="str">
        <f t="shared" si="24"/>
        <v>0</v>
      </c>
      <c r="BJ28" s="113" t="s">
        <v>35</v>
      </c>
      <c r="BK28" s="113" t="s">
        <v>35</v>
      </c>
      <c r="BL28" s="113" t="str">
        <f t="shared" si="25"/>
        <v>0</v>
      </c>
      <c r="BM28" s="113" t="s">
        <v>35</v>
      </c>
      <c r="BN28" s="113" t="s">
        <v>35</v>
      </c>
      <c r="BO28" s="113" t="str">
        <f t="shared" si="26"/>
        <v>0</v>
      </c>
      <c r="BP28" s="113">
        <v>0</v>
      </c>
      <c r="BQ28" s="113">
        <v>1</v>
      </c>
      <c r="BR28" s="113">
        <f t="shared" si="27"/>
        <v>1</v>
      </c>
      <c r="BS28" s="113" t="s">
        <v>35</v>
      </c>
      <c r="BT28" s="113" t="s">
        <v>35</v>
      </c>
      <c r="BU28" s="113" t="str">
        <f t="shared" si="28"/>
        <v>0</v>
      </c>
      <c r="BV28" s="113" t="s">
        <v>35</v>
      </c>
      <c r="BW28" s="113" t="s">
        <v>35</v>
      </c>
      <c r="BX28" s="113" t="str">
        <f t="shared" si="29"/>
        <v>0</v>
      </c>
      <c r="BY28" s="113" t="s">
        <v>35</v>
      </c>
      <c r="BZ28" s="113" t="s">
        <v>35</v>
      </c>
      <c r="CA28" s="113" t="str">
        <f t="shared" si="30"/>
        <v>0</v>
      </c>
      <c r="CB28" s="113" t="s">
        <v>35</v>
      </c>
      <c r="CC28" s="113" t="s">
        <v>35</v>
      </c>
      <c r="CD28" s="113" t="str">
        <f t="shared" si="31"/>
        <v>0</v>
      </c>
      <c r="CE28" s="113" t="s">
        <v>35</v>
      </c>
      <c r="CF28" s="113" t="s">
        <v>35</v>
      </c>
      <c r="CG28" s="113" t="str">
        <f t="shared" si="32"/>
        <v>0</v>
      </c>
      <c r="CH28" s="113" t="s">
        <v>35</v>
      </c>
      <c r="CI28" s="113" t="s">
        <v>35</v>
      </c>
      <c r="CJ28" s="113" t="str">
        <f t="shared" si="33"/>
        <v>0</v>
      </c>
      <c r="CK28" s="113" t="s">
        <v>35</v>
      </c>
      <c r="CL28" s="113" t="s">
        <v>35</v>
      </c>
      <c r="CM28" s="113" t="str">
        <f t="shared" si="34"/>
        <v>0</v>
      </c>
      <c r="CN28" s="113">
        <v>0</v>
      </c>
      <c r="CO28" s="113">
        <v>3</v>
      </c>
      <c r="CP28" s="113">
        <f t="shared" si="35"/>
        <v>3</v>
      </c>
      <c r="CQ28" s="113">
        <v>11</v>
      </c>
      <c r="CR28" s="113">
        <v>25</v>
      </c>
      <c r="CS28" s="113">
        <f t="shared" si="36"/>
        <v>36</v>
      </c>
    </row>
    <row r="29" spans="1:97" s="155" customFormat="1" ht="12.75" customHeight="1">
      <c r="A29" s="25">
        <v>1</v>
      </c>
      <c r="B29" s="26" t="s">
        <v>201</v>
      </c>
      <c r="C29" s="112">
        <v>243</v>
      </c>
      <c r="D29" s="25" t="s">
        <v>48</v>
      </c>
      <c r="E29" s="17">
        <v>27076</v>
      </c>
      <c r="F29" s="112">
        <v>2</v>
      </c>
      <c r="G29" s="17" t="s">
        <v>45</v>
      </c>
      <c r="H29" s="113">
        <v>0</v>
      </c>
      <c r="I29" s="113">
        <v>4</v>
      </c>
      <c r="J29" s="113">
        <f t="shared" si="37"/>
        <v>4</v>
      </c>
      <c r="K29" s="113">
        <v>1</v>
      </c>
      <c r="L29" s="113">
        <v>4</v>
      </c>
      <c r="M29" s="113">
        <f t="shared" si="8"/>
        <v>5</v>
      </c>
      <c r="N29" s="113">
        <v>3</v>
      </c>
      <c r="O29" s="113">
        <v>4</v>
      </c>
      <c r="P29" s="113">
        <f t="shared" si="9"/>
        <v>7</v>
      </c>
      <c r="Q29" s="113">
        <v>4</v>
      </c>
      <c r="R29" s="113">
        <v>8</v>
      </c>
      <c r="S29" s="113">
        <f t="shared" si="10"/>
        <v>12</v>
      </c>
      <c r="T29" s="113" t="s">
        <v>35</v>
      </c>
      <c r="U29" s="113" t="s">
        <v>35</v>
      </c>
      <c r="V29" s="113" t="str">
        <f t="shared" si="11"/>
        <v>0</v>
      </c>
      <c r="W29" s="113" t="s">
        <v>35</v>
      </c>
      <c r="X29" s="113" t="s">
        <v>35</v>
      </c>
      <c r="Y29" s="113" t="str">
        <f t="shared" si="12"/>
        <v>0</v>
      </c>
      <c r="Z29" s="113" t="s">
        <v>35</v>
      </c>
      <c r="AA29" s="113" t="s">
        <v>35</v>
      </c>
      <c r="AB29" s="113" t="str">
        <f t="shared" si="13"/>
        <v>0</v>
      </c>
      <c r="AC29" s="113">
        <v>2</v>
      </c>
      <c r="AD29" s="113">
        <v>0</v>
      </c>
      <c r="AE29" s="113">
        <f t="shared" si="14"/>
        <v>2</v>
      </c>
      <c r="AF29" s="113" t="s">
        <v>35</v>
      </c>
      <c r="AG29" s="113" t="s">
        <v>35</v>
      </c>
      <c r="AH29" s="113" t="str">
        <f t="shared" si="15"/>
        <v>0</v>
      </c>
      <c r="AI29" s="113" t="s">
        <v>35</v>
      </c>
      <c r="AJ29" s="113" t="s">
        <v>35</v>
      </c>
      <c r="AK29" s="113" t="str">
        <f t="shared" si="16"/>
        <v>0</v>
      </c>
      <c r="AL29" s="113">
        <v>0</v>
      </c>
      <c r="AM29" s="113">
        <v>1</v>
      </c>
      <c r="AN29" s="113">
        <f t="shared" si="17"/>
        <v>1</v>
      </c>
      <c r="AO29" s="113" t="s">
        <v>35</v>
      </c>
      <c r="AP29" s="113" t="s">
        <v>35</v>
      </c>
      <c r="AQ29" s="113" t="str">
        <f t="shared" si="18"/>
        <v>0</v>
      </c>
      <c r="AR29" s="113" t="s">
        <v>35</v>
      </c>
      <c r="AS29" s="113" t="s">
        <v>35</v>
      </c>
      <c r="AT29" s="113" t="str">
        <f t="shared" si="19"/>
        <v>0</v>
      </c>
      <c r="AU29" s="113" t="s">
        <v>35</v>
      </c>
      <c r="AV29" s="113" t="s">
        <v>35</v>
      </c>
      <c r="AW29" s="113" t="str">
        <f t="shared" si="20"/>
        <v>0</v>
      </c>
      <c r="AX29" s="113" t="s">
        <v>35</v>
      </c>
      <c r="AY29" s="113" t="s">
        <v>35</v>
      </c>
      <c r="AZ29" s="113" t="str">
        <f t="shared" si="21"/>
        <v>0</v>
      </c>
      <c r="BA29" s="113">
        <v>1</v>
      </c>
      <c r="BB29" s="113">
        <v>2</v>
      </c>
      <c r="BC29" s="113">
        <f t="shared" si="22"/>
        <v>3</v>
      </c>
      <c r="BD29" s="113">
        <v>0</v>
      </c>
      <c r="BE29" s="113">
        <v>1</v>
      </c>
      <c r="BF29" s="113">
        <f t="shared" si="23"/>
        <v>1</v>
      </c>
      <c r="BG29" s="113" t="s">
        <v>35</v>
      </c>
      <c r="BH29" s="113" t="s">
        <v>35</v>
      </c>
      <c r="BI29" s="113" t="str">
        <f t="shared" si="24"/>
        <v>0</v>
      </c>
      <c r="BJ29" s="113" t="s">
        <v>35</v>
      </c>
      <c r="BK29" s="113" t="s">
        <v>35</v>
      </c>
      <c r="BL29" s="113" t="str">
        <f t="shared" si="25"/>
        <v>0</v>
      </c>
      <c r="BM29" s="113" t="s">
        <v>35</v>
      </c>
      <c r="BN29" s="113" t="s">
        <v>35</v>
      </c>
      <c r="BO29" s="113" t="str">
        <f t="shared" si="26"/>
        <v>0</v>
      </c>
      <c r="BP29" s="113" t="s">
        <v>35</v>
      </c>
      <c r="BQ29" s="113" t="s">
        <v>35</v>
      </c>
      <c r="BR29" s="113" t="str">
        <f t="shared" si="27"/>
        <v>0</v>
      </c>
      <c r="BS29" s="113" t="s">
        <v>35</v>
      </c>
      <c r="BT29" s="113" t="s">
        <v>35</v>
      </c>
      <c r="BU29" s="113" t="str">
        <f t="shared" si="28"/>
        <v>0</v>
      </c>
      <c r="BV29" s="113" t="s">
        <v>35</v>
      </c>
      <c r="BW29" s="113" t="s">
        <v>35</v>
      </c>
      <c r="BX29" s="113" t="str">
        <f t="shared" si="29"/>
        <v>0</v>
      </c>
      <c r="BY29" s="113" t="s">
        <v>35</v>
      </c>
      <c r="BZ29" s="113" t="s">
        <v>35</v>
      </c>
      <c r="CA29" s="113" t="str">
        <f t="shared" si="30"/>
        <v>0</v>
      </c>
      <c r="CB29" s="113" t="s">
        <v>35</v>
      </c>
      <c r="CC29" s="113" t="s">
        <v>35</v>
      </c>
      <c r="CD29" s="113" t="str">
        <f t="shared" si="31"/>
        <v>0</v>
      </c>
      <c r="CE29" s="113" t="s">
        <v>35</v>
      </c>
      <c r="CF29" s="113" t="s">
        <v>35</v>
      </c>
      <c r="CG29" s="113" t="str">
        <f t="shared" si="32"/>
        <v>0</v>
      </c>
      <c r="CH29" s="113" t="s">
        <v>35</v>
      </c>
      <c r="CI29" s="113" t="s">
        <v>35</v>
      </c>
      <c r="CJ29" s="113" t="str">
        <f t="shared" si="33"/>
        <v>0</v>
      </c>
      <c r="CK29" s="113" t="s">
        <v>35</v>
      </c>
      <c r="CL29" s="113" t="s">
        <v>35</v>
      </c>
      <c r="CM29" s="113" t="str">
        <f t="shared" si="34"/>
        <v>0</v>
      </c>
      <c r="CN29" s="113">
        <v>0</v>
      </c>
      <c r="CO29" s="113">
        <v>1</v>
      </c>
      <c r="CP29" s="113">
        <f t="shared" si="35"/>
        <v>1</v>
      </c>
      <c r="CQ29" s="113">
        <v>11</v>
      </c>
      <c r="CR29" s="113">
        <v>25</v>
      </c>
      <c r="CS29" s="113">
        <f t="shared" si="36"/>
        <v>36</v>
      </c>
    </row>
    <row r="30" spans="1:97" s="155" customFormat="1" ht="12.75" customHeight="1">
      <c r="A30" s="25">
        <v>2</v>
      </c>
      <c r="B30" s="26" t="s">
        <v>202</v>
      </c>
      <c r="C30" s="112">
        <v>355</v>
      </c>
      <c r="D30" s="25" t="s">
        <v>49</v>
      </c>
      <c r="E30" s="17">
        <v>40938</v>
      </c>
      <c r="F30" s="112">
        <v>2</v>
      </c>
      <c r="G30" s="17" t="s">
        <v>45</v>
      </c>
      <c r="H30" s="113">
        <v>2</v>
      </c>
      <c r="I30" s="113">
        <v>3</v>
      </c>
      <c r="J30" s="113">
        <f t="shared" si="37"/>
        <v>5</v>
      </c>
      <c r="K30" s="113">
        <v>0</v>
      </c>
      <c r="L30" s="113">
        <v>1</v>
      </c>
      <c r="M30" s="113">
        <f t="shared" si="8"/>
        <v>1</v>
      </c>
      <c r="N30" s="113">
        <v>5</v>
      </c>
      <c r="O30" s="113">
        <v>5</v>
      </c>
      <c r="P30" s="113">
        <f t="shared" si="9"/>
        <v>10</v>
      </c>
      <c r="Q30" s="113">
        <v>2</v>
      </c>
      <c r="R30" s="113">
        <v>7</v>
      </c>
      <c r="S30" s="113">
        <f t="shared" si="10"/>
        <v>9</v>
      </c>
      <c r="T30" s="113" t="s">
        <v>35</v>
      </c>
      <c r="U30" s="113" t="s">
        <v>35</v>
      </c>
      <c r="V30" s="113" t="str">
        <f t="shared" si="11"/>
        <v>0</v>
      </c>
      <c r="W30" s="113" t="s">
        <v>35</v>
      </c>
      <c r="X30" s="113" t="s">
        <v>35</v>
      </c>
      <c r="Y30" s="113" t="str">
        <f t="shared" si="12"/>
        <v>0</v>
      </c>
      <c r="Z30" s="113" t="s">
        <v>35</v>
      </c>
      <c r="AA30" s="113" t="s">
        <v>35</v>
      </c>
      <c r="AB30" s="113" t="str">
        <f t="shared" si="13"/>
        <v>0</v>
      </c>
      <c r="AC30" s="113">
        <v>1</v>
      </c>
      <c r="AD30" s="113">
        <v>1</v>
      </c>
      <c r="AE30" s="113">
        <f t="shared" si="14"/>
        <v>2</v>
      </c>
      <c r="AF30" s="113" t="s">
        <v>35</v>
      </c>
      <c r="AG30" s="113" t="s">
        <v>35</v>
      </c>
      <c r="AH30" s="113" t="str">
        <f t="shared" si="15"/>
        <v>0</v>
      </c>
      <c r="AI30" s="113" t="s">
        <v>35</v>
      </c>
      <c r="AJ30" s="113" t="s">
        <v>35</v>
      </c>
      <c r="AK30" s="113" t="str">
        <f t="shared" si="16"/>
        <v>0</v>
      </c>
      <c r="AL30" s="113">
        <v>1</v>
      </c>
      <c r="AM30" s="113">
        <v>2</v>
      </c>
      <c r="AN30" s="113">
        <f t="shared" si="17"/>
        <v>3</v>
      </c>
      <c r="AO30" s="113">
        <v>0</v>
      </c>
      <c r="AP30" s="113">
        <v>5</v>
      </c>
      <c r="AQ30" s="113">
        <f t="shared" si="18"/>
        <v>5</v>
      </c>
      <c r="AR30" s="113" t="s">
        <v>35</v>
      </c>
      <c r="AS30" s="113" t="s">
        <v>35</v>
      </c>
      <c r="AT30" s="113" t="str">
        <f t="shared" si="19"/>
        <v>0</v>
      </c>
      <c r="AU30" s="113" t="s">
        <v>35</v>
      </c>
      <c r="AV30" s="113" t="s">
        <v>35</v>
      </c>
      <c r="AW30" s="113" t="str">
        <f t="shared" si="20"/>
        <v>0</v>
      </c>
      <c r="AX30" s="113" t="s">
        <v>35</v>
      </c>
      <c r="AY30" s="113" t="s">
        <v>35</v>
      </c>
      <c r="AZ30" s="113" t="str">
        <f t="shared" si="21"/>
        <v>0</v>
      </c>
      <c r="BA30" s="113">
        <v>3</v>
      </c>
      <c r="BB30" s="113">
        <v>2</v>
      </c>
      <c r="BC30" s="113">
        <f t="shared" si="22"/>
        <v>5</v>
      </c>
      <c r="BD30" s="113" t="s">
        <v>35</v>
      </c>
      <c r="BE30" s="113" t="s">
        <v>35</v>
      </c>
      <c r="BF30" s="113" t="str">
        <f t="shared" si="23"/>
        <v>0</v>
      </c>
      <c r="BG30" s="113" t="s">
        <v>35</v>
      </c>
      <c r="BH30" s="113" t="s">
        <v>35</v>
      </c>
      <c r="BI30" s="113" t="str">
        <f t="shared" si="24"/>
        <v>0</v>
      </c>
      <c r="BJ30" s="113" t="s">
        <v>35</v>
      </c>
      <c r="BK30" s="113" t="s">
        <v>35</v>
      </c>
      <c r="BL30" s="113" t="str">
        <f t="shared" si="25"/>
        <v>0</v>
      </c>
      <c r="BM30" s="113" t="s">
        <v>35</v>
      </c>
      <c r="BN30" s="113" t="s">
        <v>35</v>
      </c>
      <c r="BO30" s="113" t="str">
        <f t="shared" si="26"/>
        <v>0</v>
      </c>
      <c r="BP30" s="113" t="s">
        <v>35</v>
      </c>
      <c r="BQ30" s="113" t="s">
        <v>35</v>
      </c>
      <c r="BR30" s="113" t="str">
        <f t="shared" si="27"/>
        <v>0</v>
      </c>
      <c r="BS30" s="113" t="s">
        <v>35</v>
      </c>
      <c r="BT30" s="113" t="s">
        <v>35</v>
      </c>
      <c r="BU30" s="113" t="str">
        <f t="shared" si="28"/>
        <v>0</v>
      </c>
      <c r="BV30" s="113" t="s">
        <v>35</v>
      </c>
      <c r="BW30" s="113" t="s">
        <v>35</v>
      </c>
      <c r="BX30" s="113" t="str">
        <f t="shared" si="29"/>
        <v>0</v>
      </c>
      <c r="BY30" s="113" t="s">
        <v>35</v>
      </c>
      <c r="BZ30" s="113" t="s">
        <v>35</v>
      </c>
      <c r="CA30" s="113" t="str">
        <f t="shared" si="30"/>
        <v>0</v>
      </c>
      <c r="CB30" s="113" t="s">
        <v>35</v>
      </c>
      <c r="CC30" s="113" t="s">
        <v>35</v>
      </c>
      <c r="CD30" s="113" t="str">
        <f t="shared" si="31"/>
        <v>0</v>
      </c>
      <c r="CE30" s="113" t="s">
        <v>35</v>
      </c>
      <c r="CF30" s="113" t="s">
        <v>35</v>
      </c>
      <c r="CG30" s="113" t="str">
        <f t="shared" si="32"/>
        <v>0</v>
      </c>
      <c r="CH30" s="113" t="s">
        <v>35</v>
      </c>
      <c r="CI30" s="113" t="s">
        <v>35</v>
      </c>
      <c r="CJ30" s="113" t="str">
        <f t="shared" si="33"/>
        <v>0</v>
      </c>
      <c r="CK30" s="113" t="s">
        <v>35</v>
      </c>
      <c r="CL30" s="113" t="s">
        <v>35</v>
      </c>
      <c r="CM30" s="113" t="str">
        <f t="shared" si="34"/>
        <v>0</v>
      </c>
      <c r="CN30" s="113" t="s">
        <v>35</v>
      </c>
      <c r="CO30" s="113" t="s">
        <v>35</v>
      </c>
      <c r="CP30" s="113" t="str">
        <f t="shared" si="35"/>
        <v>0</v>
      </c>
      <c r="CQ30" s="113">
        <v>14</v>
      </c>
      <c r="CR30" s="113">
        <v>26</v>
      </c>
      <c r="CS30" s="113">
        <f t="shared" si="36"/>
        <v>40</v>
      </c>
    </row>
    <row r="31" spans="1:97" s="155" customFormat="1" ht="12.75" customHeight="1">
      <c r="A31" s="25">
        <v>2</v>
      </c>
      <c r="B31" s="26" t="s">
        <v>202</v>
      </c>
      <c r="C31" s="112">
        <v>942</v>
      </c>
      <c r="D31" s="25" t="s">
        <v>50</v>
      </c>
      <c r="E31" s="17">
        <v>43568</v>
      </c>
      <c r="F31" s="112">
        <v>2</v>
      </c>
      <c r="G31" s="17" t="s">
        <v>45</v>
      </c>
      <c r="H31" s="113">
        <v>0</v>
      </c>
      <c r="I31" s="113">
        <v>3</v>
      </c>
      <c r="J31" s="113">
        <f t="shared" si="37"/>
        <v>3</v>
      </c>
      <c r="K31" s="113">
        <v>0</v>
      </c>
      <c r="L31" s="113">
        <v>1</v>
      </c>
      <c r="M31" s="113">
        <f t="shared" si="8"/>
        <v>1</v>
      </c>
      <c r="N31" s="113">
        <v>5</v>
      </c>
      <c r="O31" s="113">
        <v>4</v>
      </c>
      <c r="P31" s="113">
        <f t="shared" si="9"/>
        <v>9</v>
      </c>
      <c r="Q31" s="113">
        <v>3</v>
      </c>
      <c r="R31" s="113">
        <v>8</v>
      </c>
      <c r="S31" s="113">
        <f t="shared" si="10"/>
        <v>11</v>
      </c>
      <c r="T31" s="113" t="s">
        <v>35</v>
      </c>
      <c r="U31" s="113" t="s">
        <v>35</v>
      </c>
      <c r="V31" s="113" t="str">
        <f t="shared" si="11"/>
        <v>0</v>
      </c>
      <c r="W31" s="113" t="s">
        <v>35</v>
      </c>
      <c r="X31" s="113" t="s">
        <v>35</v>
      </c>
      <c r="Y31" s="113" t="str">
        <f t="shared" si="12"/>
        <v>0</v>
      </c>
      <c r="Z31" s="113" t="s">
        <v>35</v>
      </c>
      <c r="AA31" s="113" t="s">
        <v>35</v>
      </c>
      <c r="AB31" s="113" t="str">
        <f t="shared" si="13"/>
        <v>0</v>
      </c>
      <c r="AC31" s="113">
        <v>1</v>
      </c>
      <c r="AD31" s="113">
        <v>1</v>
      </c>
      <c r="AE31" s="113">
        <f t="shared" si="14"/>
        <v>2</v>
      </c>
      <c r="AF31" s="113" t="s">
        <v>35</v>
      </c>
      <c r="AG31" s="113" t="s">
        <v>35</v>
      </c>
      <c r="AH31" s="113" t="str">
        <f t="shared" si="15"/>
        <v>0</v>
      </c>
      <c r="AI31" s="113" t="s">
        <v>35</v>
      </c>
      <c r="AJ31" s="113" t="s">
        <v>35</v>
      </c>
      <c r="AK31" s="113" t="str">
        <f t="shared" si="16"/>
        <v>0</v>
      </c>
      <c r="AL31" s="113">
        <v>1</v>
      </c>
      <c r="AM31" s="113">
        <v>1</v>
      </c>
      <c r="AN31" s="113">
        <f t="shared" si="17"/>
        <v>2</v>
      </c>
      <c r="AO31" s="113">
        <v>2</v>
      </c>
      <c r="AP31" s="113">
        <v>3</v>
      </c>
      <c r="AQ31" s="113">
        <f t="shared" si="18"/>
        <v>5</v>
      </c>
      <c r="AR31" s="113" t="s">
        <v>35</v>
      </c>
      <c r="AS31" s="113" t="s">
        <v>35</v>
      </c>
      <c r="AT31" s="113" t="str">
        <f t="shared" si="19"/>
        <v>0</v>
      </c>
      <c r="AU31" s="113" t="s">
        <v>35</v>
      </c>
      <c r="AV31" s="113" t="s">
        <v>35</v>
      </c>
      <c r="AW31" s="113" t="str">
        <f t="shared" si="20"/>
        <v>0</v>
      </c>
      <c r="AX31" s="113" t="s">
        <v>35</v>
      </c>
      <c r="AY31" s="113" t="s">
        <v>35</v>
      </c>
      <c r="AZ31" s="113" t="str">
        <f t="shared" si="21"/>
        <v>0</v>
      </c>
      <c r="BA31" s="113">
        <v>1</v>
      </c>
      <c r="BB31" s="113">
        <v>4</v>
      </c>
      <c r="BC31" s="113">
        <f t="shared" si="22"/>
        <v>5</v>
      </c>
      <c r="BD31" s="113" t="s">
        <v>35</v>
      </c>
      <c r="BE31" s="113" t="s">
        <v>35</v>
      </c>
      <c r="BF31" s="113" t="str">
        <f t="shared" si="23"/>
        <v>0</v>
      </c>
      <c r="BG31" s="113" t="s">
        <v>35</v>
      </c>
      <c r="BH31" s="113" t="s">
        <v>35</v>
      </c>
      <c r="BI31" s="113" t="str">
        <f t="shared" si="24"/>
        <v>0</v>
      </c>
      <c r="BJ31" s="113" t="s">
        <v>35</v>
      </c>
      <c r="BK31" s="113" t="s">
        <v>35</v>
      </c>
      <c r="BL31" s="113" t="str">
        <f t="shared" si="25"/>
        <v>0</v>
      </c>
      <c r="BM31" s="113" t="s">
        <v>35</v>
      </c>
      <c r="BN31" s="113" t="s">
        <v>35</v>
      </c>
      <c r="BO31" s="113" t="str">
        <f t="shared" si="26"/>
        <v>0</v>
      </c>
      <c r="BP31" s="113">
        <v>1</v>
      </c>
      <c r="BQ31" s="113">
        <v>1</v>
      </c>
      <c r="BR31" s="113">
        <f t="shared" si="27"/>
        <v>2</v>
      </c>
      <c r="BS31" s="113" t="s">
        <v>35</v>
      </c>
      <c r="BT31" s="113" t="s">
        <v>35</v>
      </c>
      <c r="BU31" s="113" t="str">
        <f t="shared" si="28"/>
        <v>0</v>
      </c>
      <c r="BV31" s="113" t="s">
        <v>35</v>
      </c>
      <c r="BW31" s="113" t="s">
        <v>35</v>
      </c>
      <c r="BX31" s="113" t="str">
        <f t="shared" si="29"/>
        <v>0</v>
      </c>
      <c r="BY31" s="113" t="s">
        <v>35</v>
      </c>
      <c r="BZ31" s="113" t="s">
        <v>35</v>
      </c>
      <c r="CA31" s="113" t="str">
        <f t="shared" si="30"/>
        <v>0</v>
      </c>
      <c r="CB31" s="113" t="s">
        <v>35</v>
      </c>
      <c r="CC31" s="113" t="s">
        <v>35</v>
      </c>
      <c r="CD31" s="113" t="str">
        <f t="shared" si="31"/>
        <v>0</v>
      </c>
      <c r="CE31" s="113" t="s">
        <v>35</v>
      </c>
      <c r="CF31" s="113" t="s">
        <v>35</v>
      </c>
      <c r="CG31" s="113" t="str">
        <f t="shared" si="32"/>
        <v>0</v>
      </c>
      <c r="CH31" s="113" t="s">
        <v>35</v>
      </c>
      <c r="CI31" s="113" t="s">
        <v>35</v>
      </c>
      <c r="CJ31" s="113" t="str">
        <f t="shared" si="33"/>
        <v>0</v>
      </c>
      <c r="CK31" s="113" t="s">
        <v>35</v>
      </c>
      <c r="CL31" s="113" t="s">
        <v>35</v>
      </c>
      <c r="CM31" s="113" t="str">
        <f t="shared" si="34"/>
        <v>0</v>
      </c>
      <c r="CN31" s="113" t="s">
        <v>35</v>
      </c>
      <c r="CO31" s="113" t="s">
        <v>35</v>
      </c>
      <c r="CP31" s="113" t="str">
        <f t="shared" si="35"/>
        <v>0</v>
      </c>
      <c r="CQ31" s="113">
        <v>14</v>
      </c>
      <c r="CR31" s="113">
        <v>26</v>
      </c>
      <c r="CS31" s="113">
        <f t="shared" si="36"/>
        <v>40</v>
      </c>
    </row>
    <row r="32" spans="1:97" s="155" customFormat="1" ht="12.6" customHeight="1">
      <c r="A32" s="25">
        <v>3</v>
      </c>
      <c r="B32" s="26" t="s">
        <v>207</v>
      </c>
      <c r="C32" s="112">
        <v>1024</v>
      </c>
      <c r="D32" s="25" t="s">
        <v>51</v>
      </c>
      <c r="E32" s="17">
        <v>30228</v>
      </c>
      <c r="F32" s="112">
        <v>2</v>
      </c>
      <c r="G32" s="17" t="s">
        <v>45</v>
      </c>
      <c r="H32" s="113">
        <v>4</v>
      </c>
      <c r="I32" s="113">
        <v>6</v>
      </c>
      <c r="J32" s="113">
        <f t="shared" si="37"/>
        <v>10</v>
      </c>
      <c r="K32" s="113">
        <v>3</v>
      </c>
      <c r="L32" s="113">
        <v>6</v>
      </c>
      <c r="M32" s="113">
        <f t="shared" si="8"/>
        <v>9</v>
      </c>
      <c r="N32" s="113">
        <v>3</v>
      </c>
      <c r="O32" s="113">
        <v>3</v>
      </c>
      <c r="P32" s="113">
        <f t="shared" si="9"/>
        <v>6</v>
      </c>
      <c r="Q32" s="113">
        <v>1</v>
      </c>
      <c r="R32" s="113">
        <v>10</v>
      </c>
      <c r="S32" s="113">
        <f t="shared" si="10"/>
        <v>11</v>
      </c>
      <c r="T32" s="113" t="s">
        <v>35</v>
      </c>
      <c r="U32" s="113" t="s">
        <v>35</v>
      </c>
      <c r="V32" s="113" t="str">
        <f t="shared" si="11"/>
        <v>0</v>
      </c>
      <c r="W32" s="113" t="s">
        <v>35</v>
      </c>
      <c r="X32" s="113" t="s">
        <v>35</v>
      </c>
      <c r="Y32" s="113" t="str">
        <f t="shared" si="12"/>
        <v>0</v>
      </c>
      <c r="Z32" s="113" t="s">
        <v>35</v>
      </c>
      <c r="AA32" s="113" t="s">
        <v>35</v>
      </c>
      <c r="AB32" s="113" t="str">
        <f t="shared" si="13"/>
        <v>0</v>
      </c>
      <c r="AC32" s="113" t="s">
        <v>35</v>
      </c>
      <c r="AD32" s="113" t="s">
        <v>35</v>
      </c>
      <c r="AE32" s="113" t="str">
        <f t="shared" si="14"/>
        <v>0</v>
      </c>
      <c r="AF32" s="113" t="s">
        <v>35</v>
      </c>
      <c r="AG32" s="113" t="s">
        <v>35</v>
      </c>
      <c r="AH32" s="113" t="str">
        <f t="shared" si="15"/>
        <v>0</v>
      </c>
      <c r="AI32" s="113" t="s">
        <v>35</v>
      </c>
      <c r="AJ32" s="113" t="s">
        <v>35</v>
      </c>
      <c r="AK32" s="113" t="str">
        <f t="shared" si="16"/>
        <v>0</v>
      </c>
      <c r="AL32" s="113" t="s">
        <v>35</v>
      </c>
      <c r="AM32" s="113" t="s">
        <v>35</v>
      </c>
      <c r="AN32" s="113" t="str">
        <f t="shared" si="17"/>
        <v>0</v>
      </c>
      <c r="AO32" s="113" t="s">
        <v>35</v>
      </c>
      <c r="AP32" s="113" t="s">
        <v>35</v>
      </c>
      <c r="AQ32" s="113" t="str">
        <f t="shared" si="18"/>
        <v>0</v>
      </c>
      <c r="AR32" s="113" t="s">
        <v>35</v>
      </c>
      <c r="AS32" s="113" t="s">
        <v>35</v>
      </c>
      <c r="AT32" s="113" t="str">
        <f t="shared" si="19"/>
        <v>0</v>
      </c>
      <c r="AU32" s="113" t="s">
        <v>35</v>
      </c>
      <c r="AV32" s="113" t="s">
        <v>35</v>
      </c>
      <c r="AW32" s="113" t="str">
        <f t="shared" si="20"/>
        <v>0</v>
      </c>
      <c r="AX32" s="113" t="s">
        <v>35</v>
      </c>
      <c r="AY32" s="113" t="s">
        <v>35</v>
      </c>
      <c r="AZ32" s="113" t="str">
        <f t="shared" si="21"/>
        <v>0</v>
      </c>
      <c r="BA32" s="113">
        <v>1</v>
      </c>
      <c r="BB32" s="113">
        <v>3</v>
      </c>
      <c r="BC32" s="113">
        <f t="shared" si="22"/>
        <v>4</v>
      </c>
      <c r="BD32" s="113" t="s">
        <v>35</v>
      </c>
      <c r="BE32" s="113" t="s">
        <v>35</v>
      </c>
      <c r="BF32" s="113" t="str">
        <f t="shared" si="23"/>
        <v>0</v>
      </c>
      <c r="BG32" s="113" t="s">
        <v>35</v>
      </c>
      <c r="BH32" s="113" t="s">
        <v>35</v>
      </c>
      <c r="BI32" s="113" t="str">
        <f t="shared" si="24"/>
        <v>0</v>
      </c>
      <c r="BJ32" s="113" t="s">
        <v>35</v>
      </c>
      <c r="BK32" s="113" t="s">
        <v>35</v>
      </c>
      <c r="BL32" s="113" t="str">
        <f t="shared" si="25"/>
        <v>0</v>
      </c>
      <c r="BM32" s="113" t="s">
        <v>35</v>
      </c>
      <c r="BN32" s="113" t="s">
        <v>35</v>
      </c>
      <c r="BO32" s="113" t="str">
        <f t="shared" si="26"/>
        <v>0</v>
      </c>
      <c r="BP32" s="113" t="s">
        <v>35</v>
      </c>
      <c r="BQ32" s="113" t="s">
        <v>35</v>
      </c>
      <c r="BR32" s="113" t="str">
        <f t="shared" si="27"/>
        <v>0</v>
      </c>
      <c r="BS32" s="113" t="s">
        <v>35</v>
      </c>
      <c r="BT32" s="113" t="s">
        <v>35</v>
      </c>
      <c r="BU32" s="113" t="str">
        <f t="shared" si="28"/>
        <v>0</v>
      </c>
      <c r="BV32" s="113" t="s">
        <v>35</v>
      </c>
      <c r="BW32" s="113" t="s">
        <v>35</v>
      </c>
      <c r="BX32" s="113" t="str">
        <f t="shared" si="29"/>
        <v>0</v>
      </c>
      <c r="BY32" s="113" t="s">
        <v>35</v>
      </c>
      <c r="BZ32" s="113" t="s">
        <v>35</v>
      </c>
      <c r="CA32" s="113" t="str">
        <f t="shared" si="30"/>
        <v>0</v>
      </c>
      <c r="CB32" s="113" t="s">
        <v>35</v>
      </c>
      <c r="CC32" s="113" t="s">
        <v>35</v>
      </c>
      <c r="CD32" s="113" t="str">
        <f t="shared" si="31"/>
        <v>0</v>
      </c>
      <c r="CE32" s="113" t="s">
        <v>35</v>
      </c>
      <c r="CF32" s="113" t="s">
        <v>35</v>
      </c>
      <c r="CG32" s="113" t="str">
        <f t="shared" si="32"/>
        <v>0</v>
      </c>
      <c r="CH32" s="113" t="s">
        <v>35</v>
      </c>
      <c r="CI32" s="113" t="s">
        <v>35</v>
      </c>
      <c r="CJ32" s="113" t="str">
        <f t="shared" si="33"/>
        <v>0</v>
      </c>
      <c r="CK32" s="113" t="s">
        <v>35</v>
      </c>
      <c r="CL32" s="113" t="s">
        <v>35</v>
      </c>
      <c r="CM32" s="113" t="str">
        <f t="shared" si="34"/>
        <v>0</v>
      </c>
      <c r="CN32" s="113" t="s">
        <v>35</v>
      </c>
      <c r="CO32" s="113" t="s">
        <v>35</v>
      </c>
      <c r="CP32" s="113" t="str">
        <f t="shared" si="35"/>
        <v>0</v>
      </c>
      <c r="CQ32" s="113">
        <v>12</v>
      </c>
      <c r="CR32" s="113">
        <v>28</v>
      </c>
      <c r="CS32" s="113">
        <f t="shared" si="36"/>
        <v>40</v>
      </c>
    </row>
    <row r="33" spans="1:97" s="155" customFormat="1" ht="12.6" customHeight="1">
      <c r="A33" s="25">
        <v>3</v>
      </c>
      <c r="B33" s="26" t="s">
        <v>207</v>
      </c>
      <c r="C33" s="112">
        <v>1059</v>
      </c>
      <c r="D33" s="25" t="s">
        <v>52</v>
      </c>
      <c r="E33" s="17">
        <v>27110</v>
      </c>
      <c r="F33" s="112">
        <v>2</v>
      </c>
      <c r="G33" s="17" t="s">
        <v>45</v>
      </c>
      <c r="H33" s="113">
        <v>0</v>
      </c>
      <c r="I33" s="113">
        <v>6</v>
      </c>
      <c r="J33" s="113">
        <f t="shared" si="37"/>
        <v>6</v>
      </c>
      <c r="K33" s="113">
        <v>3</v>
      </c>
      <c r="L33" s="113">
        <v>4</v>
      </c>
      <c r="M33" s="113">
        <f t="shared" si="8"/>
        <v>7</v>
      </c>
      <c r="N33" s="113">
        <v>1</v>
      </c>
      <c r="O33" s="113">
        <v>4</v>
      </c>
      <c r="P33" s="113">
        <f t="shared" si="9"/>
        <v>5</v>
      </c>
      <c r="Q33" s="113">
        <v>2</v>
      </c>
      <c r="R33" s="113">
        <v>5</v>
      </c>
      <c r="S33" s="113">
        <f t="shared" si="10"/>
        <v>7</v>
      </c>
      <c r="T33" s="113" t="s">
        <v>35</v>
      </c>
      <c r="U33" s="113" t="s">
        <v>35</v>
      </c>
      <c r="V33" s="113" t="str">
        <f t="shared" si="11"/>
        <v>0</v>
      </c>
      <c r="W33" s="113" t="s">
        <v>35</v>
      </c>
      <c r="X33" s="113" t="s">
        <v>35</v>
      </c>
      <c r="Y33" s="113" t="str">
        <f t="shared" si="12"/>
        <v>0</v>
      </c>
      <c r="Z33" s="113" t="s">
        <v>35</v>
      </c>
      <c r="AA33" s="113" t="s">
        <v>35</v>
      </c>
      <c r="AB33" s="113" t="str">
        <f t="shared" si="13"/>
        <v>0</v>
      </c>
      <c r="AC33" s="113" t="s">
        <v>35</v>
      </c>
      <c r="AD33" s="113" t="s">
        <v>35</v>
      </c>
      <c r="AE33" s="113" t="str">
        <f t="shared" si="14"/>
        <v>0</v>
      </c>
      <c r="AF33" s="113" t="s">
        <v>35</v>
      </c>
      <c r="AG33" s="113" t="s">
        <v>35</v>
      </c>
      <c r="AH33" s="113" t="str">
        <f t="shared" si="15"/>
        <v>0</v>
      </c>
      <c r="AI33" s="113" t="s">
        <v>35</v>
      </c>
      <c r="AJ33" s="113" t="s">
        <v>35</v>
      </c>
      <c r="AK33" s="113" t="str">
        <f t="shared" si="16"/>
        <v>0</v>
      </c>
      <c r="AL33" s="113">
        <v>0</v>
      </c>
      <c r="AM33" s="113">
        <v>1</v>
      </c>
      <c r="AN33" s="113">
        <f t="shared" si="17"/>
        <v>1</v>
      </c>
      <c r="AO33" s="113" t="s">
        <v>35</v>
      </c>
      <c r="AP33" s="113" t="s">
        <v>35</v>
      </c>
      <c r="AQ33" s="113" t="str">
        <f t="shared" si="18"/>
        <v>0</v>
      </c>
      <c r="AR33" s="113" t="s">
        <v>35</v>
      </c>
      <c r="AS33" s="113" t="s">
        <v>35</v>
      </c>
      <c r="AT33" s="113" t="str">
        <f t="shared" si="19"/>
        <v>0</v>
      </c>
      <c r="AU33" s="113" t="s">
        <v>35</v>
      </c>
      <c r="AV33" s="113" t="s">
        <v>35</v>
      </c>
      <c r="AW33" s="113" t="str">
        <f t="shared" si="20"/>
        <v>0</v>
      </c>
      <c r="AX33" s="113" t="s">
        <v>35</v>
      </c>
      <c r="AY33" s="113" t="s">
        <v>35</v>
      </c>
      <c r="AZ33" s="113" t="str">
        <f t="shared" si="21"/>
        <v>0</v>
      </c>
      <c r="BA33" s="113">
        <v>0</v>
      </c>
      <c r="BB33" s="113">
        <v>4</v>
      </c>
      <c r="BC33" s="113">
        <f t="shared" si="22"/>
        <v>4</v>
      </c>
      <c r="BD33" s="113" t="s">
        <v>35</v>
      </c>
      <c r="BE33" s="113" t="s">
        <v>35</v>
      </c>
      <c r="BF33" s="113" t="str">
        <f t="shared" si="23"/>
        <v>0</v>
      </c>
      <c r="BG33" s="113" t="s">
        <v>35</v>
      </c>
      <c r="BH33" s="113" t="s">
        <v>35</v>
      </c>
      <c r="BI33" s="113" t="str">
        <f t="shared" si="24"/>
        <v>0</v>
      </c>
      <c r="BJ33" s="113" t="s">
        <v>35</v>
      </c>
      <c r="BK33" s="113" t="s">
        <v>35</v>
      </c>
      <c r="BL33" s="113" t="str">
        <f t="shared" si="25"/>
        <v>0</v>
      </c>
      <c r="BM33" s="113" t="s">
        <v>35</v>
      </c>
      <c r="BN33" s="113" t="s">
        <v>35</v>
      </c>
      <c r="BO33" s="113" t="str">
        <f t="shared" si="26"/>
        <v>0</v>
      </c>
      <c r="BP33" s="113" t="s">
        <v>35</v>
      </c>
      <c r="BQ33" s="113" t="s">
        <v>35</v>
      </c>
      <c r="BR33" s="113" t="str">
        <f t="shared" si="27"/>
        <v>0</v>
      </c>
      <c r="BS33" s="113" t="s">
        <v>35</v>
      </c>
      <c r="BT33" s="113" t="s">
        <v>35</v>
      </c>
      <c r="BU33" s="113" t="str">
        <f t="shared" si="28"/>
        <v>0</v>
      </c>
      <c r="BV33" s="113" t="s">
        <v>35</v>
      </c>
      <c r="BW33" s="113" t="s">
        <v>35</v>
      </c>
      <c r="BX33" s="113" t="str">
        <f t="shared" si="29"/>
        <v>0</v>
      </c>
      <c r="BY33" s="113" t="s">
        <v>35</v>
      </c>
      <c r="BZ33" s="113" t="s">
        <v>35</v>
      </c>
      <c r="CA33" s="113" t="str">
        <f t="shared" si="30"/>
        <v>0</v>
      </c>
      <c r="CB33" s="113" t="s">
        <v>35</v>
      </c>
      <c r="CC33" s="113" t="s">
        <v>35</v>
      </c>
      <c r="CD33" s="113" t="str">
        <f t="shared" si="31"/>
        <v>0</v>
      </c>
      <c r="CE33" s="113" t="s">
        <v>35</v>
      </c>
      <c r="CF33" s="113" t="s">
        <v>35</v>
      </c>
      <c r="CG33" s="113" t="str">
        <f t="shared" si="32"/>
        <v>0</v>
      </c>
      <c r="CH33" s="113" t="s">
        <v>35</v>
      </c>
      <c r="CI33" s="113" t="s">
        <v>35</v>
      </c>
      <c r="CJ33" s="113" t="str">
        <f t="shared" si="33"/>
        <v>0</v>
      </c>
      <c r="CK33" s="113" t="s">
        <v>35</v>
      </c>
      <c r="CL33" s="113" t="s">
        <v>35</v>
      </c>
      <c r="CM33" s="113" t="str">
        <f t="shared" si="34"/>
        <v>0</v>
      </c>
      <c r="CN33" s="113" t="s">
        <v>35</v>
      </c>
      <c r="CO33" s="113" t="s">
        <v>35</v>
      </c>
      <c r="CP33" s="113" t="str">
        <f t="shared" si="35"/>
        <v>0</v>
      </c>
      <c r="CQ33" s="113">
        <v>6</v>
      </c>
      <c r="CR33" s="113">
        <v>24</v>
      </c>
      <c r="CS33" s="113">
        <f t="shared" si="36"/>
        <v>30</v>
      </c>
    </row>
    <row r="34" spans="1:97" s="155" customFormat="1" ht="12.75" customHeight="1">
      <c r="A34" s="25">
        <v>9</v>
      </c>
      <c r="B34" s="26" t="s">
        <v>209</v>
      </c>
      <c r="C34" s="112">
        <v>1711</v>
      </c>
      <c r="D34" s="25" t="s">
        <v>53</v>
      </c>
      <c r="E34" s="17">
        <v>29804</v>
      </c>
      <c r="F34" s="112">
        <v>2</v>
      </c>
      <c r="G34" s="17" t="s">
        <v>45</v>
      </c>
      <c r="H34" s="113">
        <v>2</v>
      </c>
      <c r="I34" s="113">
        <v>8</v>
      </c>
      <c r="J34" s="113">
        <f t="shared" si="37"/>
        <v>10</v>
      </c>
      <c r="K34" s="113">
        <v>1</v>
      </c>
      <c r="L34" s="113">
        <v>6</v>
      </c>
      <c r="M34" s="113">
        <f t="shared" si="8"/>
        <v>7</v>
      </c>
      <c r="N34" s="113">
        <v>4</v>
      </c>
      <c r="O34" s="113">
        <v>2</v>
      </c>
      <c r="P34" s="113">
        <f t="shared" si="9"/>
        <v>6</v>
      </c>
      <c r="Q34" s="113">
        <v>1</v>
      </c>
      <c r="R34" s="113">
        <v>6</v>
      </c>
      <c r="S34" s="113">
        <f t="shared" si="10"/>
        <v>7</v>
      </c>
      <c r="T34" s="113" t="s">
        <v>35</v>
      </c>
      <c r="U34" s="113" t="s">
        <v>35</v>
      </c>
      <c r="V34" s="113" t="str">
        <f t="shared" si="11"/>
        <v>0</v>
      </c>
      <c r="W34" s="113" t="s">
        <v>35</v>
      </c>
      <c r="X34" s="113" t="s">
        <v>35</v>
      </c>
      <c r="Y34" s="113" t="str">
        <f t="shared" si="12"/>
        <v>0</v>
      </c>
      <c r="Z34" s="113" t="s">
        <v>35</v>
      </c>
      <c r="AA34" s="113" t="s">
        <v>35</v>
      </c>
      <c r="AB34" s="113" t="str">
        <f t="shared" si="13"/>
        <v>0</v>
      </c>
      <c r="AC34" s="113" t="s">
        <v>35</v>
      </c>
      <c r="AD34" s="113" t="s">
        <v>35</v>
      </c>
      <c r="AE34" s="113" t="str">
        <f t="shared" si="14"/>
        <v>0</v>
      </c>
      <c r="AF34" s="113">
        <v>2</v>
      </c>
      <c r="AG34" s="113">
        <v>1</v>
      </c>
      <c r="AH34" s="113">
        <f t="shared" si="15"/>
        <v>3</v>
      </c>
      <c r="AI34" s="113" t="s">
        <v>35</v>
      </c>
      <c r="AJ34" s="113" t="s">
        <v>35</v>
      </c>
      <c r="AK34" s="113" t="str">
        <f t="shared" si="16"/>
        <v>0</v>
      </c>
      <c r="AL34" s="113">
        <v>0</v>
      </c>
      <c r="AM34" s="113">
        <v>2</v>
      </c>
      <c r="AN34" s="113">
        <f t="shared" si="17"/>
        <v>2</v>
      </c>
      <c r="AO34" s="113" t="s">
        <v>35</v>
      </c>
      <c r="AP34" s="113" t="s">
        <v>35</v>
      </c>
      <c r="AQ34" s="113" t="str">
        <f t="shared" si="18"/>
        <v>0</v>
      </c>
      <c r="AR34" s="113" t="s">
        <v>35</v>
      </c>
      <c r="AS34" s="113" t="s">
        <v>35</v>
      </c>
      <c r="AT34" s="113" t="str">
        <f t="shared" si="19"/>
        <v>0</v>
      </c>
      <c r="AU34" s="113" t="s">
        <v>35</v>
      </c>
      <c r="AV34" s="113" t="s">
        <v>35</v>
      </c>
      <c r="AW34" s="113" t="str">
        <f t="shared" si="20"/>
        <v>0</v>
      </c>
      <c r="AX34" s="113" t="s">
        <v>35</v>
      </c>
      <c r="AY34" s="113" t="s">
        <v>35</v>
      </c>
      <c r="AZ34" s="113" t="str">
        <f t="shared" si="21"/>
        <v>0</v>
      </c>
      <c r="BA34" s="113">
        <v>2</v>
      </c>
      <c r="BB34" s="113">
        <v>1</v>
      </c>
      <c r="BC34" s="113">
        <f t="shared" si="22"/>
        <v>3</v>
      </c>
      <c r="BD34" s="113" t="s">
        <v>35</v>
      </c>
      <c r="BE34" s="113" t="s">
        <v>35</v>
      </c>
      <c r="BF34" s="113" t="str">
        <f t="shared" si="23"/>
        <v>0</v>
      </c>
      <c r="BG34" s="113" t="s">
        <v>35</v>
      </c>
      <c r="BH34" s="113" t="s">
        <v>35</v>
      </c>
      <c r="BI34" s="113" t="str">
        <f t="shared" si="24"/>
        <v>0</v>
      </c>
      <c r="BJ34" s="113" t="s">
        <v>35</v>
      </c>
      <c r="BK34" s="113" t="s">
        <v>35</v>
      </c>
      <c r="BL34" s="113" t="str">
        <f t="shared" si="25"/>
        <v>0</v>
      </c>
      <c r="BM34" s="113" t="s">
        <v>35</v>
      </c>
      <c r="BN34" s="113" t="s">
        <v>35</v>
      </c>
      <c r="BO34" s="113" t="str">
        <f t="shared" si="26"/>
        <v>0</v>
      </c>
      <c r="BP34" s="113" t="s">
        <v>35</v>
      </c>
      <c r="BQ34" s="113" t="s">
        <v>35</v>
      </c>
      <c r="BR34" s="113" t="str">
        <f t="shared" si="27"/>
        <v>0</v>
      </c>
      <c r="BS34" s="113" t="s">
        <v>35</v>
      </c>
      <c r="BT34" s="113" t="s">
        <v>35</v>
      </c>
      <c r="BU34" s="113" t="str">
        <f t="shared" si="28"/>
        <v>0</v>
      </c>
      <c r="BV34" s="113" t="s">
        <v>35</v>
      </c>
      <c r="BW34" s="113" t="s">
        <v>35</v>
      </c>
      <c r="BX34" s="113" t="str">
        <f t="shared" si="29"/>
        <v>0</v>
      </c>
      <c r="BY34" s="113" t="s">
        <v>35</v>
      </c>
      <c r="BZ34" s="113" t="s">
        <v>35</v>
      </c>
      <c r="CA34" s="113" t="str">
        <f t="shared" si="30"/>
        <v>0</v>
      </c>
      <c r="CB34" s="113" t="s">
        <v>35</v>
      </c>
      <c r="CC34" s="113" t="s">
        <v>35</v>
      </c>
      <c r="CD34" s="113" t="str">
        <f t="shared" si="31"/>
        <v>0</v>
      </c>
      <c r="CE34" s="113" t="s">
        <v>35</v>
      </c>
      <c r="CF34" s="113" t="s">
        <v>35</v>
      </c>
      <c r="CG34" s="113" t="str">
        <f t="shared" si="32"/>
        <v>0</v>
      </c>
      <c r="CH34" s="113" t="s">
        <v>35</v>
      </c>
      <c r="CI34" s="113" t="s">
        <v>35</v>
      </c>
      <c r="CJ34" s="113" t="str">
        <f t="shared" si="33"/>
        <v>0</v>
      </c>
      <c r="CK34" s="113" t="s">
        <v>35</v>
      </c>
      <c r="CL34" s="113" t="s">
        <v>35</v>
      </c>
      <c r="CM34" s="113" t="str">
        <f t="shared" si="34"/>
        <v>0</v>
      </c>
      <c r="CN34" s="113">
        <v>1</v>
      </c>
      <c r="CO34" s="113">
        <v>1</v>
      </c>
      <c r="CP34" s="113">
        <f t="shared" si="35"/>
        <v>2</v>
      </c>
      <c r="CQ34" s="113">
        <v>13</v>
      </c>
      <c r="CR34" s="113">
        <v>27</v>
      </c>
      <c r="CS34" s="113">
        <f t="shared" si="36"/>
        <v>40</v>
      </c>
    </row>
    <row r="35" spans="1:97" s="155" customFormat="1" ht="12.75" customHeight="1">
      <c r="A35" s="25">
        <v>10</v>
      </c>
      <c r="B35" s="26" t="s">
        <v>210</v>
      </c>
      <c r="C35" s="112">
        <v>2125</v>
      </c>
      <c r="D35" s="25" t="s">
        <v>145</v>
      </c>
      <c r="E35" s="17">
        <v>22523</v>
      </c>
      <c r="F35" s="112">
        <v>2</v>
      </c>
      <c r="G35" s="17" t="s">
        <v>45</v>
      </c>
      <c r="H35" s="113">
        <v>3</v>
      </c>
      <c r="I35" s="113">
        <v>12</v>
      </c>
      <c r="J35" s="113">
        <f t="shared" si="37"/>
        <v>15</v>
      </c>
      <c r="K35" s="113">
        <v>3</v>
      </c>
      <c r="L35" s="113">
        <v>5</v>
      </c>
      <c r="M35" s="113">
        <f t="shared" si="8"/>
        <v>8</v>
      </c>
      <c r="N35" s="113">
        <v>7</v>
      </c>
      <c r="O35" s="113">
        <v>8</v>
      </c>
      <c r="P35" s="113">
        <f t="shared" si="9"/>
        <v>15</v>
      </c>
      <c r="Q35" s="113">
        <v>1</v>
      </c>
      <c r="R35" s="113">
        <v>7</v>
      </c>
      <c r="S35" s="113">
        <f t="shared" si="10"/>
        <v>8</v>
      </c>
      <c r="T35" s="113" t="s">
        <v>35</v>
      </c>
      <c r="U35" s="113" t="s">
        <v>35</v>
      </c>
      <c r="V35" s="113" t="str">
        <f t="shared" si="11"/>
        <v>0</v>
      </c>
      <c r="W35" s="113" t="s">
        <v>35</v>
      </c>
      <c r="X35" s="113" t="s">
        <v>35</v>
      </c>
      <c r="Y35" s="113" t="str">
        <f t="shared" si="12"/>
        <v>0</v>
      </c>
      <c r="Z35" s="113" t="s">
        <v>35</v>
      </c>
      <c r="AA35" s="113" t="s">
        <v>35</v>
      </c>
      <c r="AB35" s="113" t="str">
        <f t="shared" si="13"/>
        <v>0</v>
      </c>
      <c r="AC35" s="113" t="s">
        <v>35</v>
      </c>
      <c r="AD35" s="113" t="s">
        <v>35</v>
      </c>
      <c r="AE35" s="113" t="str">
        <f t="shared" si="14"/>
        <v>0</v>
      </c>
      <c r="AF35" s="113" t="s">
        <v>35</v>
      </c>
      <c r="AG35" s="113" t="s">
        <v>35</v>
      </c>
      <c r="AH35" s="113" t="str">
        <f t="shared" si="15"/>
        <v>0</v>
      </c>
      <c r="AI35" s="113" t="s">
        <v>35</v>
      </c>
      <c r="AJ35" s="113" t="s">
        <v>35</v>
      </c>
      <c r="AK35" s="113" t="str">
        <f t="shared" si="16"/>
        <v>0</v>
      </c>
      <c r="AL35" s="113">
        <v>0</v>
      </c>
      <c r="AM35" s="113">
        <v>1</v>
      </c>
      <c r="AN35" s="113">
        <f t="shared" si="17"/>
        <v>1</v>
      </c>
      <c r="AO35" s="113" t="s">
        <v>35</v>
      </c>
      <c r="AP35" s="113" t="s">
        <v>35</v>
      </c>
      <c r="AQ35" s="113" t="str">
        <f t="shared" si="18"/>
        <v>0</v>
      </c>
      <c r="AR35" s="113" t="s">
        <v>35</v>
      </c>
      <c r="AS35" s="113" t="s">
        <v>35</v>
      </c>
      <c r="AT35" s="113" t="str">
        <f t="shared" si="19"/>
        <v>0</v>
      </c>
      <c r="AU35" s="113" t="s">
        <v>35</v>
      </c>
      <c r="AV35" s="113" t="s">
        <v>35</v>
      </c>
      <c r="AW35" s="113" t="str">
        <f t="shared" si="20"/>
        <v>0</v>
      </c>
      <c r="AX35" s="113" t="s">
        <v>35</v>
      </c>
      <c r="AY35" s="113" t="s">
        <v>35</v>
      </c>
      <c r="AZ35" s="113" t="str">
        <f t="shared" si="21"/>
        <v>0</v>
      </c>
      <c r="BA35" s="113">
        <v>1</v>
      </c>
      <c r="BB35" s="113">
        <v>2</v>
      </c>
      <c r="BC35" s="113">
        <f t="shared" si="22"/>
        <v>3</v>
      </c>
      <c r="BD35" s="113" t="s">
        <v>35</v>
      </c>
      <c r="BE35" s="113" t="s">
        <v>35</v>
      </c>
      <c r="BF35" s="113" t="str">
        <f t="shared" si="23"/>
        <v>0</v>
      </c>
      <c r="BG35" s="113" t="s">
        <v>35</v>
      </c>
      <c r="BH35" s="113" t="s">
        <v>35</v>
      </c>
      <c r="BI35" s="113" t="str">
        <f t="shared" si="24"/>
        <v>0</v>
      </c>
      <c r="BJ35" s="113" t="s">
        <v>35</v>
      </c>
      <c r="BK35" s="113" t="s">
        <v>35</v>
      </c>
      <c r="BL35" s="113" t="str">
        <f t="shared" si="25"/>
        <v>0</v>
      </c>
      <c r="BM35" s="113" t="s">
        <v>35</v>
      </c>
      <c r="BN35" s="113" t="s">
        <v>35</v>
      </c>
      <c r="BO35" s="113" t="str">
        <f t="shared" si="26"/>
        <v>0</v>
      </c>
      <c r="BP35" s="113" t="s">
        <v>35</v>
      </c>
      <c r="BQ35" s="113" t="s">
        <v>35</v>
      </c>
      <c r="BR35" s="113" t="str">
        <f t="shared" si="27"/>
        <v>0</v>
      </c>
      <c r="BS35" s="113" t="s">
        <v>35</v>
      </c>
      <c r="BT35" s="113" t="s">
        <v>35</v>
      </c>
      <c r="BU35" s="113" t="str">
        <f t="shared" si="28"/>
        <v>0</v>
      </c>
      <c r="BV35" s="113" t="s">
        <v>35</v>
      </c>
      <c r="BW35" s="113" t="s">
        <v>35</v>
      </c>
      <c r="BX35" s="113" t="str">
        <f t="shared" si="29"/>
        <v>0</v>
      </c>
      <c r="BY35" s="113" t="s">
        <v>35</v>
      </c>
      <c r="BZ35" s="113" t="s">
        <v>35</v>
      </c>
      <c r="CA35" s="113" t="str">
        <f t="shared" si="30"/>
        <v>0</v>
      </c>
      <c r="CB35" s="113" t="s">
        <v>35</v>
      </c>
      <c r="CC35" s="113" t="s">
        <v>35</v>
      </c>
      <c r="CD35" s="113" t="str">
        <f t="shared" si="31"/>
        <v>0</v>
      </c>
      <c r="CE35" s="113" t="s">
        <v>35</v>
      </c>
      <c r="CF35" s="113" t="s">
        <v>35</v>
      </c>
      <c r="CG35" s="113" t="str">
        <f t="shared" si="32"/>
        <v>0</v>
      </c>
      <c r="CH35" s="113" t="s">
        <v>35</v>
      </c>
      <c r="CI35" s="113" t="s">
        <v>35</v>
      </c>
      <c r="CJ35" s="113" t="str">
        <f t="shared" si="33"/>
        <v>0</v>
      </c>
      <c r="CK35" s="113" t="s">
        <v>35</v>
      </c>
      <c r="CL35" s="113" t="s">
        <v>35</v>
      </c>
      <c r="CM35" s="113" t="str">
        <f t="shared" si="34"/>
        <v>0</v>
      </c>
      <c r="CN35" s="113" t="s">
        <v>35</v>
      </c>
      <c r="CO35" s="113" t="s">
        <v>35</v>
      </c>
      <c r="CP35" s="113" t="str">
        <f t="shared" si="35"/>
        <v>0</v>
      </c>
      <c r="CQ35" s="113">
        <v>15</v>
      </c>
      <c r="CR35" s="113">
        <v>35</v>
      </c>
      <c r="CS35" s="113">
        <f t="shared" si="36"/>
        <v>50</v>
      </c>
    </row>
    <row r="36" spans="1:97" s="155" customFormat="1" ht="12.75" customHeight="1">
      <c r="A36" s="25">
        <v>10</v>
      </c>
      <c r="B36" s="26" t="s">
        <v>210</v>
      </c>
      <c r="C36" s="112">
        <v>2196</v>
      </c>
      <c r="D36" s="25" t="s">
        <v>54</v>
      </c>
      <c r="E36" s="17">
        <v>38829</v>
      </c>
      <c r="F36" s="112">
        <v>2</v>
      </c>
      <c r="G36" s="17" t="s">
        <v>45</v>
      </c>
      <c r="H36" s="113">
        <v>4</v>
      </c>
      <c r="I36" s="113">
        <v>5</v>
      </c>
      <c r="J36" s="113">
        <f t="shared" si="37"/>
        <v>9</v>
      </c>
      <c r="K36" s="113">
        <v>1</v>
      </c>
      <c r="L36" s="113">
        <v>13</v>
      </c>
      <c r="M36" s="113">
        <f t="shared" si="8"/>
        <v>14</v>
      </c>
      <c r="N36" s="113">
        <v>16</v>
      </c>
      <c r="O36" s="113">
        <v>14</v>
      </c>
      <c r="P36" s="113">
        <f t="shared" si="9"/>
        <v>30</v>
      </c>
      <c r="Q36" s="113">
        <v>0</v>
      </c>
      <c r="R36" s="113">
        <v>7</v>
      </c>
      <c r="S36" s="113">
        <f t="shared" si="10"/>
        <v>7</v>
      </c>
      <c r="T36" s="113" t="s">
        <v>35</v>
      </c>
      <c r="U36" s="113" t="s">
        <v>35</v>
      </c>
      <c r="V36" s="113" t="str">
        <f t="shared" si="11"/>
        <v>0</v>
      </c>
      <c r="W36" s="113" t="s">
        <v>35</v>
      </c>
      <c r="X36" s="113" t="s">
        <v>35</v>
      </c>
      <c r="Y36" s="113" t="str">
        <f t="shared" si="12"/>
        <v>0</v>
      </c>
      <c r="Z36" s="113" t="s">
        <v>35</v>
      </c>
      <c r="AA36" s="113" t="s">
        <v>35</v>
      </c>
      <c r="AB36" s="113" t="str">
        <f t="shared" si="13"/>
        <v>0</v>
      </c>
      <c r="AC36" s="113" t="s">
        <v>35</v>
      </c>
      <c r="AD36" s="113" t="s">
        <v>35</v>
      </c>
      <c r="AE36" s="113" t="str">
        <f t="shared" si="14"/>
        <v>0</v>
      </c>
      <c r="AF36" s="113">
        <v>2</v>
      </c>
      <c r="AG36" s="113">
        <v>3</v>
      </c>
      <c r="AH36" s="113">
        <f t="shared" si="15"/>
        <v>5</v>
      </c>
      <c r="AI36" s="113" t="s">
        <v>35</v>
      </c>
      <c r="AJ36" s="113" t="s">
        <v>35</v>
      </c>
      <c r="AK36" s="113" t="str">
        <f t="shared" si="16"/>
        <v>0</v>
      </c>
      <c r="AL36" s="113">
        <v>1</v>
      </c>
      <c r="AM36" s="113">
        <v>0</v>
      </c>
      <c r="AN36" s="113">
        <f t="shared" si="17"/>
        <v>1</v>
      </c>
      <c r="AO36" s="113" t="s">
        <v>35</v>
      </c>
      <c r="AP36" s="113" t="s">
        <v>35</v>
      </c>
      <c r="AQ36" s="113" t="str">
        <f t="shared" si="18"/>
        <v>0</v>
      </c>
      <c r="AR36" s="113" t="s">
        <v>35</v>
      </c>
      <c r="AS36" s="113" t="s">
        <v>35</v>
      </c>
      <c r="AT36" s="113" t="str">
        <f t="shared" si="19"/>
        <v>0</v>
      </c>
      <c r="AU36" s="113" t="s">
        <v>35</v>
      </c>
      <c r="AV36" s="113" t="s">
        <v>35</v>
      </c>
      <c r="AW36" s="113" t="str">
        <f t="shared" si="20"/>
        <v>0</v>
      </c>
      <c r="AX36" s="113" t="s">
        <v>35</v>
      </c>
      <c r="AY36" s="113" t="s">
        <v>35</v>
      </c>
      <c r="AZ36" s="113" t="str">
        <f t="shared" si="21"/>
        <v>0</v>
      </c>
      <c r="BA36" s="113">
        <v>2</v>
      </c>
      <c r="BB36" s="113">
        <v>5</v>
      </c>
      <c r="BC36" s="113">
        <f t="shared" si="22"/>
        <v>7</v>
      </c>
      <c r="BD36" s="113" t="s">
        <v>35</v>
      </c>
      <c r="BE36" s="113" t="s">
        <v>35</v>
      </c>
      <c r="BF36" s="113" t="str">
        <f t="shared" si="23"/>
        <v>0</v>
      </c>
      <c r="BG36" s="113" t="s">
        <v>35</v>
      </c>
      <c r="BH36" s="113" t="s">
        <v>35</v>
      </c>
      <c r="BI36" s="113" t="str">
        <f t="shared" si="24"/>
        <v>0</v>
      </c>
      <c r="BJ36" s="113" t="s">
        <v>35</v>
      </c>
      <c r="BK36" s="113" t="s">
        <v>35</v>
      </c>
      <c r="BL36" s="113" t="str">
        <f t="shared" si="25"/>
        <v>0</v>
      </c>
      <c r="BM36" s="113" t="s">
        <v>35</v>
      </c>
      <c r="BN36" s="113" t="s">
        <v>35</v>
      </c>
      <c r="BO36" s="113" t="str">
        <f t="shared" si="26"/>
        <v>0</v>
      </c>
      <c r="BP36" s="113" t="s">
        <v>35</v>
      </c>
      <c r="BQ36" s="113" t="s">
        <v>35</v>
      </c>
      <c r="BR36" s="113" t="str">
        <f t="shared" si="27"/>
        <v>0</v>
      </c>
      <c r="BS36" s="113" t="s">
        <v>35</v>
      </c>
      <c r="BT36" s="113" t="s">
        <v>35</v>
      </c>
      <c r="BU36" s="113" t="str">
        <f t="shared" si="28"/>
        <v>0</v>
      </c>
      <c r="BV36" s="113" t="s">
        <v>35</v>
      </c>
      <c r="BW36" s="113" t="s">
        <v>35</v>
      </c>
      <c r="BX36" s="113" t="str">
        <f t="shared" si="29"/>
        <v>0</v>
      </c>
      <c r="BY36" s="113" t="s">
        <v>35</v>
      </c>
      <c r="BZ36" s="113" t="s">
        <v>35</v>
      </c>
      <c r="CA36" s="113" t="str">
        <f t="shared" si="30"/>
        <v>0</v>
      </c>
      <c r="CB36" s="113" t="s">
        <v>35</v>
      </c>
      <c r="CC36" s="113" t="s">
        <v>35</v>
      </c>
      <c r="CD36" s="113" t="str">
        <f t="shared" si="31"/>
        <v>0</v>
      </c>
      <c r="CE36" s="113" t="s">
        <v>35</v>
      </c>
      <c r="CF36" s="113" t="s">
        <v>35</v>
      </c>
      <c r="CG36" s="113" t="str">
        <f t="shared" si="32"/>
        <v>0</v>
      </c>
      <c r="CH36" s="113" t="s">
        <v>35</v>
      </c>
      <c r="CI36" s="113" t="s">
        <v>35</v>
      </c>
      <c r="CJ36" s="113" t="str">
        <f t="shared" si="33"/>
        <v>0</v>
      </c>
      <c r="CK36" s="113" t="s">
        <v>35</v>
      </c>
      <c r="CL36" s="113" t="s">
        <v>35</v>
      </c>
      <c r="CM36" s="113" t="str">
        <f t="shared" si="34"/>
        <v>0</v>
      </c>
      <c r="CN36" s="113">
        <v>0</v>
      </c>
      <c r="CO36" s="113">
        <v>2</v>
      </c>
      <c r="CP36" s="113">
        <f t="shared" si="35"/>
        <v>2</v>
      </c>
      <c r="CQ36" s="113">
        <v>26</v>
      </c>
      <c r="CR36" s="113">
        <v>49</v>
      </c>
      <c r="CS36" s="113">
        <f t="shared" si="36"/>
        <v>75</v>
      </c>
    </row>
    <row r="37" spans="1:97" s="155" customFormat="1" ht="12.75" customHeight="1">
      <c r="A37" s="25">
        <v>12</v>
      </c>
      <c r="B37" s="26" t="s">
        <v>203</v>
      </c>
      <c r="C37" s="112">
        <v>2703</v>
      </c>
      <c r="D37" s="25" t="s">
        <v>55</v>
      </c>
      <c r="E37" s="17">
        <v>20895</v>
      </c>
      <c r="F37" s="112">
        <v>2</v>
      </c>
      <c r="G37" s="17" t="s">
        <v>45</v>
      </c>
      <c r="H37" s="113">
        <v>2</v>
      </c>
      <c r="I37" s="113">
        <v>4</v>
      </c>
      <c r="J37" s="113">
        <f t="shared" si="37"/>
        <v>6</v>
      </c>
      <c r="K37" s="113">
        <v>1</v>
      </c>
      <c r="L37" s="113">
        <v>2</v>
      </c>
      <c r="M37" s="113">
        <f t="shared" si="8"/>
        <v>3</v>
      </c>
      <c r="N37" s="113">
        <v>3</v>
      </c>
      <c r="O37" s="113">
        <v>5</v>
      </c>
      <c r="P37" s="113">
        <f t="shared" si="9"/>
        <v>8</v>
      </c>
      <c r="Q37" s="113">
        <v>0</v>
      </c>
      <c r="R37" s="113">
        <v>9</v>
      </c>
      <c r="S37" s="113">
        <f t="shared" si="10"/>
        <v>9</v>
      </c>
      <c r="T37" s="113" t="s">
        <v>35</v>
      </c>
      <c r="U37" s="113" t="s">
        <v>35</v>
      </c>
      <c r="V37" s="113" t="str">
        <f t="shared" si="11"/>
        <v>0</v>
      </c>
      <c r="W37" s="113">
        <v>1</v>
      </c>
      <c r="X37" s="113">
        <v>4</v>
      </c>
      <c r="Y37" s="113">
        <f t="shared" si="12"/>
        <v>5</v>
      </c>
      <c r="Z37" s="113" t="s">
        <v>35</v>
      </c>
      <c r="AA37" s="113" t="s">
        <v>35</v>
      </c>
      <c r="AB37" s="113" t="str">
        <f t="shared" si="13"/>
        <v>0</v>
      </c>
      <c r="AC37" s="113">
        <v>1</v>
      </c>
      <c r="AD37" s="113">
        <v>5</v>
      </c>
      <c r="AE37" s="113">
        <f t="shared" si="14"/>
        <v>6</v>
      </c>
      <c r="AF37" s="113" t="s">
        <v>35</v>
      </c>
      <c r="AG37" s="113" t="s">
        <v>35</v>
      </c>
      <c r="AH37" s="113" t="str">
        <f t="shared" si="15"/>
        <v>0</v>
      </c>
      <c r="AI37" s="113" t="s">
        <v>35</v>
      </c>
      <c r="AJ37" s="113" t="s">
        <v>35</v>
      </c>
      <c r="AK37" s="113" t="str">
        <f t="shared" si="16"/>
        <v>0</v>
      </c>
      <c r="AL37" s="113">
        <v>0</v>
      </c>
      <c r="AM37" s="113">
        <v>1</v>
      </c>
      <c r="AN37" s="113">
        <f t="shared" si="17"/>
        <v>1</v>
      </c>
      <c r="AO37" s="113" t="s">
        <v>35</v>
      </c>
      <c r="AP37" s="113" t="s">
        <v>35</v>
      </c>
      <c r="AQ37" s="113" t="str">
        <f t="shared" si="18"/>
        <v>0</v>
      </c>
      <c r="AR37" s="113" t="s">
        <v>35</v>
      </c>
      <c r="AS37" s="113" t="s">
        <v>35</v>
      </c>
      <c r="AT37" s="113" t="str">
        <f t="shared" si="19"/>
        <v>0</v>
      </c>
      <c r="AU37" s="113" t="s">
        <v>35</v>
      </c>
      <c r="AV37" s="113" t="s">
        <v>35</v>
      </c>
      <c r="AW37" s="113" t="str">
        <f t="shared" si="20"/>
        <v>0</v>
      </c>
      <c r="AX37" s="113" t="s">
        <v>35</v>
      </c>
      <c r="AY37" s="113" t="s">
        <v>35</v>
      </c>
      <c r="AZ37" s="113" t="str">
        <f t="shared" si="21"/>
        <v>0</v>
      </c>
      <c r="BA37" s="113">
        <v>1</v>
      </c>
      <c r="BB37" s="113">
        <v>1</v>
      </c>
      <c r="BC37" s="113">
        <f t="shared" si="22"/>
        <v>2</v>
      </c>
      <c r="BD37" s="113" t="s">
        <v>35</v>
      </c>
      <c r="BE37" s="113" t="s">
        <v>35</v>
      </c>
      <c r="BF37" s="113" t="str">
        <f t="shared" si="23"/>
        <v>0</v>
      </c>
      <c r="BG37" s="113" t="s">
        <v>35</v>
      </c>
      <c r="BH37" s="113" t="s">
        <v>35</v>
      </c>
      <c r="BI37" s="113" t="str">
        <f t="shared" si="24"/>
        <v>0</v>
      </c>
      <c r="BJ37" s="113" t="s">
        <v>35</v>
      </c>
      <c r="BK37" s="113" t="s">
        <v>35</v>
      </c>
      <c r="BL37" s="113" t="str">
        <f t="shared" si="25"/>
        <v>0</v>
      </c>
      <c r="BM37" s="113" t="s">
        <v>35</v>
      </c>
      <c r="BN37" s="113" t="s">
        <v>35</v>
      </c>
      <c r="BO37" s="113" t="str">
        <f t="shared" si="26"/>
        <v>0</v>
      </c>
      <c r="BP37" s="113" t="s">
        <v>35</v>
      </c>
      <c r="BQ37" s="113" t="s">
        <v>35</v>
      </c>
      <c r="BR37" s="113" t="str">
        <f t="shared" si="27"/>
        <v>0</v>
      </c>
      <c r="BS37" s="113" t="s">
        <v>35</v>
      </c>
      <c r="BT37" s="113" t="s">
        <v>35</v>
      </c>
      <c r="BU37" s="113" t="str">
        <f t="shared" si="28"/>
        <v>0</v>
      </c>
      <c r="BV37" s="113" t="s">
        <v>35</v>
      </c>
      <c r="BW37" s="113" t="s">
        <v>35</v>
      </c>
      <c r="BX37" s="113" t="str">
        <f t="shared" si="29"/>
        <v>0</v>
      </c>
      <c r="BY37" s="113" t="s">
        <v>35</v>
      </c>
      <c r="BZ37" s="113" t="s">
        <v>35</v>
      </c>
      <c r="CA37" s="113" t="str">
        <f t="shared" si="30"/>
        <v>0</v>
      </c>
      <c r="CB37" s="113" t="s">
        <v>35</v>
      </c>
      <c r="CC37" s="113" t="s">
        <v>35</v>
      </c>
      <c r="CD37" s="113" t="str">
        <f t="shared" si="31"/>
        <v>0</v>
      </c>
      <c r="CE37" s="113" t="s">
        <v>35</v>
      </c>
      <c r="CF37" s="113" t="s">
        <v>35</v>
      </c>
      <c r="CG37" s="113" t="str">
        <f t="shared" si="32"/>
        <v>0</v>
      </c>
      <c r="CH37" s="113" t="s">
        <v>35</v>
      </c>
      <c r="CI37" s="113" t="s">
        <v>35</v>
      </c>
      <c r="CJ37" s="113" t="str">
        <f t="shared" si="33"/>
        <v>0</v>
      </c>
      <c r="CK37" s="113" t="s">
        <v>35</v>
      </c>
      <c r="CL37" s="113" t="s">
        <v>35</v>
      </c>
      <c r="CM37" s="113" t="str">
        <f t="shared" si="34"/>
        <v>0</v>
      </c>
      <c r="CN37" s="113" t="s">
        <v>35</v>
      </c>
      <c r="CO37" s="113" t="s">
        <v>35</v>
      </c>
      <c r="CP37" s="113" t="str">
        <f t="shared" si="35"/>
        <v>0</v>
      </c>
      <c r="CQ37" s="113">
        <v>9</v>
      </c>
      <c r="CR37" s="113">
        <v>31</v>
      </c>
      <c r="CS37" s="113">
        <f t="shared" si="36"/>
        <v>40</v>
      </c>
    </row>
    <row r="38" spans="1:97" s="155" customFormat="1" ht="12.6" customHeight="1">
      <c r="A38" s="25">
        <v>13</v>
      </c>
      <c r="B38" s="26" t="s">
        <v>217</v>
      </c>
      <c r="C38" s="112">
        <v>2762</v>
      </c>
      <c r="D38" s="25" t="s">
        <v>83</v>
      </c>
      <c r="E38" s="17">
        <v>20695</v>
      </c>
      <c r="F38" s="112">
        <v>2</v>
      </c>
      <c r="G38" s="17" t="s">
        <v>45</v>
      </c>
      <c r="H38" s="113">
        <v>4</v>
      </c>
      <c r="I38" s="113">
        <v>4</v>
      </c>
      <c r="J38" s="113">
        <f t="shared" si="37"/>
        <v>8</v>
      </c>
      <c r="K38" s="113">
        <v>2</v>
      </c>
      <c r="L38" s="113">
        <v>4</v>
      </c>
      <c r="M38" s="113">
        <f t="shared" si="8"/>
        <v>6</v>
      </c>
      <c r="N38" s="113">
        <v>3</v>
      </c>
      <c r="O38" s="113">
        <v>9</v>
      </c>
      <c r="P38" s="113">
        <f t="shared" si="9"/>
        <v>12</v>
      </c>
      <c r="Q38" s="113">
        <v>3</v>
      </c>
      <c r="R38" s="113">
        <v>6</v>
      </c>
      <c r="S38" s="113">
        <f t="shared" si="10"/>
        <v>9</v>
      </c>
      <c r="T38" s="113" t="s">
        <v>35</v>
      </c>
      <c r="U38" s="113" t="s">
        <v>35</v>
      </c>
      <c r="V38" s="113" t="str">
        <f t="shared" si="11"/>
        <v>0</v>
      </c>
      <c r="W38" s="113" t="s">
        <v>35</v>
      </c>
      <c r="X38" s="113" t="s">
        <v>35</v>
      </c>
      <c r="Y38" s="113" t="str">
        <f t="shared" si="12"/>
        <v>0</v>
      </c>
      <c r="Z38" s="113" t="s">
        <v>35</v>
      </c>
      <c r="AA38" s="113" t="s">
        <v>35</v>
      </c>
      <c r="AB38" s="113" t="str">
        <f t="shared" si="13"/>
        <v>0</v>
      </c>
      <c r="AC38" s="113">
        <v>0</v>
      </c>
      <c r="AD38" s="113">
        <v>1</v>
      </c>
      <c r="AE38" s="113">
        <f t="shared" si="14"/>
        <v>1</v>
      </c>
      <c r="AF38" s="113" t="s">
        <v>35</v>
      </c>
      <c r="AG38" s="113" t="s">
        <v>35</v>
      </c>
      <c r="AH38" s="113" t="str">
        <f t="shared" si="15"/>
        <v>0</v>
      </c>
      <c r="AI38" s="113" t="s">
        <v>35</v>
      </c>
      <c r="AJ38" s="113" t="s">
        <v>35</v>
      </c>
      <c r="AK38" s="113" t="str">
        <f t="shared" si="16"/>
        <v>0</v>
      </c>
      <c r="AL38" s="113">
        <v>0</v>
      </c>
      <c r="AM38" s="113">
        <v>2</v>
      </c>
      <c r="AN38" s="113">
        <f t="shared" si="17"/>
        <v>2</v>
      </c>
      <c r="AO38" s="113" t="s">
        <v>35</v>
      </c>
      <c r="AP38" s="113" t="s">
        <v>35</v>
      </c>
      <c r="AQ38" s="113" t="str">
        <f t="shared" si="18"/>
        <v>0</v>
      </c>
      <c r="AR38" s="113" t="s">
        <v>35</v>
      </c>
      <c r="AS38" s="113" t="s">
        <v>35</v>
      </c>
      <c r="AT38" s="113" t="str">
        <f t="shared" si="19"/>
        <v>0</v>
      </c>
      <c r="AU38" s="113" t="s">
        <v>35</v>
      </c>
      <c r="AV38" s="113" t="s">
        <v>35</v>
      </c>
      <c r="AW38" s="113" t="str">
        <f t="shared" si="20"/>
        <v>0</v>
      </c>
      <c r="AX38" s="113" t="s">
        <v>35</v>
      </c>
      <c r="AY38" s="113" t="s">
        <v>35</v>
      </c>
      <c r="AZ38" s="113" t="str">
        <f t="shared" si="21"/>
        <v>0</v>
      </c>
      <c r="BA38" s="113">
        <v>1</v>
      </c>
      <c r="BB38" s="113">
        <v>1</v>
      </c>
      <c r="BC38" s="113">
        <f t="shared" si="22"/>
        <v>2</v>
      </c>
      <c r="BD38" s="113" t="s">
        <v>35</v>
      </c>
      <c r="BE38" s="113" t="s">
        <v>35</v>
      </c>
      <c r="BF38" s="113" t="str">
        <f t="shared" si="23"/>
        <v>0</v>
      </c>
      <c r="BG38" s="113" t="s">
        <v>35</v>
      </c>
      <c r="BH38" s="113" t="s">
        <v>35</v>
      </c>
      <c r="BI38" s="113" t="str">
        <f t="shared" si="24"/>
        <v>0</v>
      </c>
      <c r="BJ38" s="113" t="s">
        <v>35</v>
      </c>
      <c r="BK38" s="113" t="s">
        <v>35</v>
      </c>
      <c r="BL38" s="113" t="str">
        <f t="shared" si="25"/>
        <v>0</v>
      </c>
      <c r="BM38" s="113" t="s">
        <v>35</v>
      </c>
      <c r="BN38" s="113" t="s">
        <v>35</v>
      </c>
      <c r="BO38" s="113" t="str">
        <f t="shared" si="26"/>
        <v>0</v>
      </c>
      <c r="BP38" s="113" t="s">
        <v>35</v>
      </c>
      <c r="BQ38" s="113" t="s">
        <v>35</v>
      </c>
      <c r="BR38" s="113" t="str">
        <f t="shared" si="27"/>
        <v>0</v>
      </c>
      <c r="BS38" s="113" t="s">
        <v>35</v>
      </c>
      <c r="BT38" s="113" t="s">
        <v>35</v>
      </c>
      <c r="BU38" s="113" t="str">
        <f t="shared" si="28"/>
        <v>0</v>
      </c>
      <c r="BV38" s="113" t="s">
        <v>35</v>
      </c>
      <c r="BW38" s="113" t="s">
        <v>35</v>
      </c>
      <c r="BX38" s="113" t="str">
        <f t="shared" si="29"/>
        <v>0</v>
      </c>
      <c r="BY38" s="113" t="s">
        <v>35</v>
      </c>
      <c r="BZ38" s="113" t="s">
        <v>35</v>
      </c>
      <c r="CA38" s="113" t="str">
        <f t="shared" si="30"/>
        <v>0</v>
      </c>
      <c r="CB38" s="113" t="s">
        <v>35</v>
      </c>
      <c r="CC38" s="113" t="s">
        <v>35</v>
      </c>
      <c r="CD38" s="113" t="str">
        <f t="shared" si="31"/>
        <v>0</v>
      </c>
      <c r="CE38" s="113" t="s">
        <v>35</v>
      </c>
      <c r="CF38" s="113" t="s">
        <v>35</v>
      </c>
      <c r="CG38" s="113" t="str">
        <f t="shared" si="32"/>
        <v>0</v>
      </c>
      <c r="CH38" s="113" t="s">
        <v>35</v>
      </c>
      <c r="CI38" s="113" t="s">
        <v>35</v>
      </c>
      <c r="CJ38" s="113" t="str">
        <f t="shared" si="33"/>
        <v>0</v>
      </c>
      <c r="CK38" s="113" t="s">
        <v>35</v>
      </c>
      <c r="CL38" s="113" t="s">
        <v>35</v>
      </c>
      <c r="CM38" s="113" t="str">
        <f t="shared" si="34"/>
        <v>0</v>
      </c>
      <c r="CN38" s="113" t="s">
        <v>35</v>
      </c>
      <c r="CO38" s="113" t="s">
        <v>35</v>
      </c>
      <c r="CP38" s="113" t="str">
        <f t="shared" si="35"/>
        <v>0</v>
      </c>
      <c r="CQ38" s="113">
        <v>13</v>
      </c>
      <c r="CR38" s="113">
        <v>27</v>
      </c>
      <c r="CS38" s="113">
        <f t="shared" si="36"/>
        <v>40</v>
      </c>
    </row>
    <row r="39" spans="1:97" s="155" customFormat="1" ht="12.6" customHeight="1">
      <c r="A39" s="25">
        <v>14</v>
      </c>
      <c r="B39" s="26" t="s">
        <v>211</v>
      </c>
      <c r="C39" s="112">
        <v>2939</v>
      </c>
      <c r="D39" s="25" t="s">
        <v>56</v>
      </c>
      <c r="E39" s="17">
        <v>36148</v>
      </c>
      <c r="F39" s="112">
        <v>2</v>
      </c>
      <c r="G39" s="17" t="s">
        <v>45</v>
      </c>
      <c r="H39" s="113">
        <v>1</v>
      </c>
      <c r="I39" s="113">
        <v>5</v>
      </c>
      <c r="J39" s="113">
        <f t="shared" si="37"/>
        <v>6</v>
      </c>
      <c r="K39" s="113">
        <v>1</v>
      </c>
      <c r="L39" s="113">
        <v>0</v>
      </c>
      <c r="M39" s="113">
        <f t="shared" si="8"/>
        <v>1</v>
      </c>
      <c r="N39" s="113">
        <v>2</v>
      </c>
      <c r="O39" s="113">
        <v>7</v>
      </c>
      <c r="P39" s="113">
        <f t="shared" si="9"/>
        <v>9</v>
      </c>
      <c r="Q39" s="113">
        <v>2</v>
      </c>
      <c r="R39" s="113">
        <v>7</v>
      </c>
      <c r="S39" s="113">
        <f t="shared" si="10"/>
        <v>9</v>
      </c>
      <c r="T39" s="113" t="s">
        <v>35</v>
      </c>
      <c r="U39" s="113" t="s">
        <v>35</v>
      </c>
      <c r="V39" s="113" t="str">
        <f t="shared" si="11"/>
        <v>0</v>
      </c>
      <c r="W39" s="113" t="s">
        <v>35</v>
      </c>
      <c r="X39" s="113" t="s">
        <v>35</v>
      </c>
      <c r="Y39" s="113" t="str">
        <f t="shared" si="12"/>
        <v>0</v>
      </c>
      <c r="Z39" s="113" t="s">
        <v>35</v>
      </c>
      <c r="AA39" s="113" t="s">
        <v>35</v>
      </c>
      <c r="AB39" s="113" t="str">
        <f t="shared" si="13"/>
        <v>0</v>
      </c>
      <c r="AC39" s="113">
        <v>0</v>
      </c>
      <c r="AD39" s="113">
        <v>1</v>
      </c>
      <c r="AE39" s="113">
        <f t="shared" si="14"/>
        <v>1</v>
      </c>
      <c r="AF39" s="113" t="s">
        <v>35</v>
      </c>
      <c r="AG39" s="113" t="s">
        <v>35</v>
      </c>
      <c r="AH39" s="113" t="str">
        <f t="shared" si="15"/>
        <v>0</v>
      </c>
      <c r="AI39" s="113" t="s">
        <v>35</v>
      </c>
      <c r="AJ39" s="113" t="s">
        <v>35</v>
      </c>
      <c r="AK39" s="113" t="str">
        <f t="shared" si="16"/>
        <v>0</v>
      </c>
      <c r="AL39" s="113">
        <v>0</v>
      </c>
      <c r="AM39" s="113">
        <v>3</v>
      </c>
      <c r="AN39" s="113">
        <f t="shared" si="17"/>
        <v>3</v>
      </c>
      <c r="AO39" s="113" t="s">
        <v>35</v>
      </c>
      <c r="AP39" s="113" t="s">
        <v>35</v>
      </c>
      <c r="AQ39" s="113" t="str">
        <f t="shared" si="18"/>
        <v>0</v>
      </c>
      <c r="AR39" s="113" t="s">
        <v>35</v>
      </c>
      <c r="AS39" s="113" t="s">
        <v>35</v>
      </c>
      <c r="AT39" s="113" t="str">
        <f t="shared" si="19"/>
        <v>0</v>
      </c>
      <c r="AU39" s="113" t="s">
        <v>35</v>
      </c>
      <c r="AV39" s="113" t="s">
        <v>35</v>
      </c>
      <c r="AW39" s="113" t="str">
        <f t="shared" si="20"/>
        <v>0</v>
      </c>
      <c r="AX39" s="113" t="s">
        <v>35</v>
      </c>
      <c r="AY39" s="113" t="s">
        <v>35</v>
      </c>
      <c r="AZ39" s="113" t="str">
        <f t="shared" si="21"/>
        <v>0</v>
      </c>
      <c r="BA39" s="113">
        <v>1</v>
      </c>
      <c r="BB39" s="113">
        <v>1</v>
      </c>
      <c r="BC39" s="113">
        <f t="shared" si="22"/>
        <v>2</v>
      </c>
      <c r="BD39" s="113">
        <v>2</v>
      </c>
      <c r="BE39" s="113">
        <v>2</v>
      </c>
      <c r="BF39" s="113">
        <f t="shared" si="23"/>
        <v>4</v>
      </c>
      <c r="BG39" s="113" t="s">
        <v>35</v>
      </c>
      <c r="BH39" s="113" t="s">
        <v>35</v>
      </c>
      <c r="BI39" s="113" t="str">
        <f t="shared" si="24"/>
        <v>0</v>
      </c>
      <c r="BJ39" s="113" t="s">
        <v>35</v>
      </c>
      <c r="BK39" s="113" t="s">
        <v>35</v>
      </c>
      <c r="BL39" s="113" t="str">
        <f t="shared" si="25"/>
        <v>0</v>
      </c>
      <c r="BM39" s="113" t="s">
        <v>35</v>
      </c>
      <c r="BN39" s="113" t="s">
        <v>35</v>
      </c>
      <c r="BO39" s="113" t="str">
        <f t="shared" si="26"/>
        <v>0</v>
      </c>
      <c r="BP39" s="113">
        <v>0</v>
      </c>
      <c r="BQ39" s="113">
        <v>1</v>
      </c>
      <c r="BR39" s="113">
        <f t="shared" si="27"/>
        <v>1</v>
      </c>
      <c r="BS39" s="113" t="s">
        <v>35</v>
      </c>
      <c r="BT39" s="113" t="s">
        <v>35</v>
      </c>
      <c r="BU39" s="113" t="str">
        <f t="shared" si="28"/>
        <v>0</v>
      </c>
      <c r="BV39" s="113" t="s">
        <v>35</v>
      </c>
      <c r="BW39" s="113" t="s">
        <v>35</v>
      </c>
      <c r="BX39" s="113" t="str">
        <f t="shared" si="29"/>
        <v>0</v>
      </c>
      <c r="BY39" s="113" t="s">
        <v>35</v>
      </c>
      <c r="BZ39" s="113" t="s">
        <v>35</v>
      </c>
      <c r="CA39" s="113" t="str">
        <f t="shared" si="30"/>
        <v>0</v>
      </c>
      <c r="CB39" s="113" t="s">
        <v>35</v>
      </c>
      <c r="CC39" s="113" t="s">
        <v>35</v>
      </c>
      <c r="CD39" s="113" t="str">
        <f t="shared" si="31"/>
        <v>0</v>
      </c>
      <c r="CE39" s="113" t="s">
        <v>35</v>
      </c>
      <c r="CF39" s="113" t="s">
        <v>35</v>
      </c>
      <c r="CG39" s="113" t="str">
        <f t="shared" si="32"/>
        <v>0</v>
      </c>
      <c r="CH39" s="113" t="s">
        <v>35</v>
      </c>
      <c r="CI39" s="113" t="s">
        <v>35</v>
      </c>
      <c r="CJ39" s="113" t="str">
        <f t="shared" si="33"/>
        <v>0</v>
      </c>
      <c r="CK39" s="113" t="s">
        <v>35</v>
      </c>
      <c r="CL39" s="113" t="s">
        <v>35</v>
      </c>
      <c r="CM39" s="113" t="str">
        <f t="shared" si="34"/>
        <v>0</v>
      </c>
      <c r="CN39" s="113" t="s">
        <v>35</v>
      </c>
      <c r="CO39" s="113" t="s">
        <v>35</v>
      </c>
      <c r="CP39" s="113" t="str">
        <f t="shared" si="35"/>
        <v>0</v>
      </c>
      <c r="CQ39" s="113">
        <v>9</v>
      </c>
      <c r="CR39" s="113">
        <v>27</v>
      </c>
      <c r="CS39" s="113">
        <f t="shared" si="36"/>
        <v>36</v>
      </c>
    </row>
    <row r="40" spans="1:97" s="155" customFormat="1" ht="12.75" customHeight="1">
      <c r="A40" s="25">
        <v>17</v>
      </c>
      <c r="B40" s="26" t="s">
        <v>208</v>
      </c>
      <c r="C40" s="112">
        <v>3427</v>
      </c>
      <c r="D40" s="25" t="s">
        <v>119</v>
      </c>
      <c r="E40" s="17">
        <v>23751</v>
      </c>
      <c r="F40" s="112">
        <v>2</v>
      </c>
      <c r="G40" s="17" t="s">
        <v>45</v>
      </c>
      <c r="H40" s="113">
        <v>0</v>
      </c>
      <c r="I40" s="113">
        <v>8</v>
      </c>
      <c r="J40" s="113">
        <f t="shared" si="37"/>
        <v>8</v>
      </c>
      <c r="K40" s="113">
        <v>2</v>
      </c>
      <c r="L40" s="113">
        <v>7</v>
      </c>
      <c r="M40" s="113">
        <f t="shared" si="8"/>
        <v>9</v>
      </c>
      <c r="N40" s="113">
        <v>4</v>
      </c>
      <c r="O40" s="113">
        <v>2</v>
      </c>
      <c r="P40" s="113">
        <f t="shared" si="9"/>
        <v>6</v>
      </c>
      <c r="Q40" s="113">
        <v>1</v>
      </c>
      <c r="R40" s="113">
        <v>8</v>
      </c>
      <c r="S40" s="113">
        <f t="shared" si="10"/>
        <v>9</v>
      </c>
      <c r="T40" s="113" t="s">
        <v>35</v>
      </c>
      <c r="U40" s="113" t="s">
        <v>35</v>
      </c>
      <c r="V40" s="113" t="str">
        <f t="shared" si="11"/>
        <v>0</v>
      </c>
      <c r="W40" s="113" t="s">
        <v>35</v>
      </c>
      <c r="X40" s="113" t="s">
        <v>35</v>
      </c>
      <c r="Y40" s="113" t="str">
        <f t="shared" si="12"/>
        <v>0</v>
      </c>
      <c r="Z40" s="113" t="s">
        <v>35</v>
      </c>
      <c r="AA40" s="113" t="s">
        <v>35</v>
      </c>
      <c r="AB40" s="113" t="str">
        <f t="shared" si="13"/>
        <v>0</v>
      </c>
      <c r="AC40" s="113">
        <v>0</v>
      </c>
      <c r="AD40" s="113">
        <v>1</v>
      </c>
      <c r="AE40" s="113">
        <f t="shared" si="14"/>
        <v>1</v>
      </c>
      <c r="AF40" s="113" t="s">
        <v>35</v>
      </c>
      <c r="AG40" s="113" t="s">
        <v>35</v>
      </c>
      <c r="AH40" s="113" t="str">
        <f t="shared" si="15"/>
        <v>0</v>
      </c>
      <c r="AI40" s="113" t="s">
        <v>35</v>
      </c>
      <c r="AJ40" s="113" t="s">
        <v>35</v>
      </c>
      <c r="AK40" s="113" t="str">
        <f t="shared" si="16"/>
        <v>0</v>
      </c>
      <c r="AL40" s="113">
        <v>1</v>
      </c>
      <c r="AM40" s="113">
        <v>0</v>
      </c>
      <c r="AN40" s="113">
        <f t="shared" si="17"/>
        <v>1</v>
      </c>
      <c r="AO40" s="113" t="s">
        <v>35</v>
      </c>
      <c r="AP40" s="113" t="s">
        <v>35</v>
      </c>
      <c r="AQ40" s="113" t="str">
        <f t="shared" si="18"/>
        <v>0</v>
      </c>
      <c r="AR40" s="113" t="s">
        <v>35</v>
      </c>
      <c r="AS40" s="113" t="s">
        <v>35</v>
      </c>
      <c r="AT40" s="113" t="str">
        <f t="shared" si="19"/>
        <v>0</v>
      </c>
      <c r="AU40" s="113" t="s">
        <v>35</v>
      </c>
      <c r="AV40" s="113" t="s">
        <v>35</v>
      </c>
      <c r="AW40" s="113" t="str">
        <f t="shared" si="20"/>
        <v>0</v>
      </c>
      <c r="AX40" s="113" t="s">
        <v>35</v>
      </c>
      <c r="AY40" s="113" t="s">
        <v>35</v>
      </c>
      <c r="AZ40" s="113" t="str">
        <f t="shared" si="21"/>
        <v>0</v>
      </c>
      <c r="BA40" s="113">
        <v>1</v>
      </c>
      <c r="BB40" s="113">
        <v>5</v>
      </c>
      <c r="BC40" s="113">
        <f t="shared" si="22"/>
        <v>6</v>
      </c>
      <c r="BD40" s="113" t="s">
        <v>35</v>
      </c>
      <c r="BE40" s="113" t="s">
        <v>35</v>
      </c>
      <c r="BF40" s="113" t="str">
        <f t="shared" si="23"/>
        <v>0</v>
      </c>
      <c r="BG40" s="113" t="s">
        <v>35</v>
      </c>
      <c r="BH40" s="113" t="s">
        <v>35</v>
      </c>
      <c r="BI40" s="113" t="str">
        <f t="shared" si="24"/>
        <v>0</v>
      </c>
      <c r="BJ40" s="113" t="s">
        <v>35</v>
      </c>
      <c r="BK40" s="113" t="s">
        <v>35</v>
      </c>
      <c r="BL40" s="113" t="str">
        <f t="shared" si="25"/>
        <v>0</v>
      </c>
      <c r="BM40" s="113" t="s">
        <v>35</v>
      </c>
      <c r="BN40" s="113" t="s">
        <v>35</v>
      </c>
      <c r="BO40" s="113" t="str">
        <f t="shared" si="26"/>
        <v>0</v>
      </c>
      <c r="BP40" s="113" t="s">
        <v>35</v>
      </c>
      <c r="BQ40" s="113" t="s">
        <v>35</v>
      </c>
      <c r="BR40" s="113" t="str">
        <f t="shared" si="27"/>
        <v>0</v>
      </c>
      <c r="BS40" s="113" t="s">
        <v>35</v>
      </c>
      <c r="BT40" s="113" t="s">
        <v>35</v>
      </c>
      <c r="BU40" s="113" t="str">
        <f t="shared" si="28"/>
        <v>0</v>
      </c>
      <c r="BV40" s="113" t="s">
        <v>35</v>
      </c>
      <c r="BW40" s="113" t="s">
        <v>35</v>
      </c>
      <c r="BX40" s="113" t="str">
        <f t="shared" si="29"/>
        <v>0</v>
      </c>
      <c r="BY40" s="113" t="s">
        <v>35</v>
      </c>
      <c r="BZ40" s="113" t="s">
        <v>35</v>
      </c>
      <c r="CA40" s="113" t="str">
        <f t="shared" si="30"/>
        <v>0</v>
      </c>
      <c r="CB40" s="113" t="s">
        <v>35</v>
      </c>
      <c r="CC40" s="113" t="s">
        <v>35</v>
      </c>
      <c r="CD40" s="113" t="str">
        <f t="shared" si="31"/>
        <v>0</v>
      </c>
      <c r="CE40" s="113" t="s">
        <v>35</v>
      </c>
      <c r="CF40" s="113" t="s">
        <v>35</v>
      </c>
      <c r="CG40" s="113" t="str">
        <f t="shared" si="32"/>
        <v>0</v>
      </c>
      <c r="CH40" s="113" t="s">
        <v>35</v>
      </c>
      <c r="CI40" s="113" t="s">
        <v>35</v>
      </c>
      <c r="CJ40" s="113" t="str">
        <f t="shared" si="33"/>
        <v>0</v>
      </c>
      <c r="CK40" s="113" t="s">
        <v>35</v>
      </c>
      <c r="CL40" s="113" t="s">
        <v>35</v>
      </c>
      <c r="CM40" s="113" t="str">
        <f t="shared" si="34"/>
        <v>0</v>
      </c>
      <c r="CN40" s="113" t="s">
        <v>35</v>
      </c>
      <c r="CO40" s="113" t="s">
        <v>35</v>
      </c>
      <c r="CP40" s="113" t="str">
        <f t="shared" si="35"/>
        <v>0</v>
      </c>
      <c r="CQ40" s="113">
        <v>9</v>
      </c>
      <c r="CR40" s="113">
        <v>31</v>
      </c>
      <c r="CS40" s="113">
        <f t="shared" si="36"/>
        <v>40</v>
      </c>
    </row>
    <row r="41" spans="1:97" s="155" customFormat="1" ht="12.75" customHeight="1">
      <c r="A41" s="25">
        <v>18</v>
      </c>
      <c r="B41" s="26" t="s">
        <v>212</v>
      </c>
      <c r="C41" s="112">
        <v>3901</v>
      </c>
      <c r="D41" s="25" t="s">
        <v>57</v>
      </c>
      <c r="E41" s="17">
        <v>34880</v>
      </c>
      <c r="F41" s="112">
        <v>2</v>
      </c>
      <c r="G41" s="17" t="s">
        <v>45</v>
      </c>
      <c r="H41" s="113">
        <v>0</v>
      </c>
      <c r="I41" s="113">
        <v>3</v>
      </c>
      <c r="J41" s="113">
        <f t="shared" si="37"/>
        <v>3</v>
      </c>
      <c r="K41" s="113">
        <v>1</v>
      </c>
      <c r="L41" s="113">
        <v>1</v>
      </c>
      <c r="M41" s="113">
        <f t="shared" si="8"/>
        <v>2</v>
      </c>
      <c r="N41" s="113">
        <v>2</v>
      </c>
      <c r="O41" s="113">
        <v>4</v>
      </c>
      <c r="P41" s="113">
        <f t="shared" si="9"/>
        <v>6</v>
      </c>
      <c r="Q41" s="113">
        <v>0</v>
      </c>
      <c r="R41" s="113">
        <v>4</v>
      </c>
      <c r="S41" s="113">
        <f t="shared" si="10"/>
        <v>4</v>
      </c>
      <c r="T41" s="113" t="s">
        <v>35</v>
      </c>
      <c r="U41" s="113" t="s">
        <v>35</v>
      </c>
      <c r="V41" s="113" t="str">
        <f t="shared" si="11"/>
        <v>0</v>
      </c>
      <c r="W41" s="113" t="s">
        <v>35</v>
      </c>
      <c r="X41" s="113" t="s">
        <v>35</v>
      </c>
      <c r="Y41" s="113" t="str">
        <f t="shared" si="12"/>
        <v>0</v>
      </c>
      <c r="Z41" s="113" t="s">
        <v>35</v>
      </c>
      <c r="AA41" s="113" t="s">
        <v>35</v>
      </c>
      <c r="AB41" s="113" t="str">
        <f t="shared" si="13"/>
        <v>0</v>
      </c>
      <c r="AC41" s="113" t="s">
        <v>35</v>
      </c>
      <c r="AD41" s="113" t="s">
        <v>35</v>
      </c>
      <c r="AE41" s="113" t="str">
        <f t="shared" si="14"/>
        <v>0</v>
      </c>
      <c r="AF41" s="113" t="s">
        <v>35</v>
      </c>
      <c r="AG41" s="113" t="s">
        <v>35</v>
      </c>
      <c r="AH41" s="113" t="str">
        <f t="shared" si="15"/>
        <v>0</v>
      </c>
      <c r="AI41" s="113" t="s">
        <v>35</v>
      </c>
      <c r="AJ41" s="113" t="s">
        <v>35</v>
      </c>
      <c r="AK41" s="113" t="str">
        <f t="shared" si="16"/>
        <v>0</v>
      </c>
      <c r="AL41" s="113">
        <v>0</v>
      </c>
      <c r="AM41" s="113">
        <v>1</v>
      </c>
      <c r="AN41" s="113">
        <f t="shared" si="17"/>
        <v>1</v>
      </c>
      <c r="AO41" s="113">
        <v>1</v>
      </c>
      <c r="AP41" s="113">
        <v>2</v>
      </c>
      <c r="AQ41" s="113">
        <f t="shared" si="18"/>
        <v>3</v>
      </c>
      <c r="AR41" s="113" t="s">
        <v>35</v>
      </c>
      <c r="AS41" s="113" t="s">
        <v>35</v>
      </c>
      <c r="AT41" s="113" t="str">
        <f t="shared" si="19"/>
        <v>0</v>
      </c>
      <c r="AU41" s="113" t="s">
        <v>35</v>
      </c>
      <c r="AV41" s="113" t="s">
        <v>35</v>
      </c>
      <c r="AW41" s="113" t="str">
        <f t="shared" si="20"/>
        <v>0</v>
      </c>
      <c r="AX41" s="113" t="s">
        <v>35</v>
      </c>
      <c r="AY41" s="113" t="s">
        <v>35</v>
      </c>
      <c r="AZ41" s="113" t="str">
        <f t="shared" si="21"/>
        <v>0</v>
      </c>
      <c r="BA41" s="113" t="s">
        <v>35</v>
      </c>
      <c r="BB41" s="113" t="s">
        <v>35</v>
      </c>
      <c r="BC41" s="113" t="str">
        <f t="shared" si="22"/>
        <v>0</v>
      </c>
      <c r="BD41" s="113" t="s">
        <v>35</v>
      </c>
      <c r="BE41" s="113" t="s">
        <v>35</v>
      </c>
      <c r="BF41" s="113" t="str">
        <f t="shared" si="23"/>
        <v>0</v>
      </c>
      <c r="BG41" s="113" t="s">
        <v>35</v>
      </c>
      <c r="BH41" s="113" t="s">
        <v>35</v>
      </c>
      <c r="BI41" s="113" t="str">
        <f t="shared" si="24"/>
        <v>0</v>
      </c>
      <c r="BJ41" s="113" t="s">
        <v>35</v>
      </c>
      <c r="BK41" s="113" t="s">
        <v>35</v>
      </c>
      <c r="BL41" s="113" t="str">
        <f t="shared" si="25"/>
        <v>0</v>
      </c>
      <c r="BM41" s="113" t="s">
        <v>35</v>
      </c>
      <c r="BN41" s="113" t="s">
        <v>35</v>
      </c>
      <c r="BO41" s="113" t="str">
        <f t="shared" si="26"/>
        <v>0</v>
      </c>
      <c r="BP41" s="113" t="s">
        <v>35</v>
      </c>
      <c r="BQ41" s="113" t="s">
        <v>35</v>
      </c>
      <c r="BR41" s="113" t="str">
        <f t="shared" si="27"/>
        <v>0</v>
      </c>
      <c r="BS41" s="113" t="s">
        <v>35</v>
      </c>
      <c r="BT41" s="113" t="s">
        <v>35</v>
      </c>
      <c r="BU41" s="113" t="str">
        <f t="shared" si="28"/>
        <v>0</v>
      </c>
      <c r="BV41" s="113" t="s">
        <v>35</v>
      </c>
      <c r="BW41" s="113" t="s">
        <v>35</v>
      </c>
      <c r="BX41" s="113" t="str">
        <f t="shared" si="29"/>
        <v>0</v>
      </c>
      <c r="BY41" s="113" t="s">
        <v>35</v>
      </c>
      <c r="BZ41" s="113" t="s">
        <v>35</v>
      </c>
      <c r="CA41" s="113" t="str">
        <f t="shared" si="30"/>
        <v>0</v>
      </c>
      <c r="CB41" s="113" t="s">
        <v>35</v>
      </c>
      <c r="CC41" s="113" t="s">
        <v>35</v>
      </c>
      <c r="CD41" s="113" t="str">
        <f t="shared" si="31"/>
        <v>0</v>
      </c>
      <c r="CE41" s="113" t="s">
        <v>35</v>
      </c>
      <c r="CF41" s="113" t="s">
        <v>35</v>
      </c>
      <c r="CG41" s="113" t="str">
        <f t="shared" si="32"/>
        <v>0</v>
      </c>
      <c r="CH41" s="113" t="s">
        <v>35</v>
      </c>
      <c r="CI41" s="113" t="s">
        <v>35</v>
      </c>
      <c r="CJ41" s="113" t="str">
        <f t="shared" si="33"/>
        <v>0</v>
      </c>
      <c r="CK41" s="113" t="s">
        <v>35</v>
      </c>
      <c r="CL41" s="113" t="s">
        <v>35</v>
      </c>
      <c r="CM41" s="113" t="str">
        <f t="shared" si="34"/>
        <v>0</v>
      </c>
      <c r="CN41" s="113">
        <v>1</v>
      </c>
      <c r="CO41" s="113">
        <v>1</v>
      </c>
      <c r="CP41" s="113">
        <f t="shared" si="35"/>
        <v>2</v>
      </c>
      <c r="CQ41" s="113">
        <v>5</v>
      </c>
      <c r="CR41" s="113">
        <v>16</v>
      </c>
      <c r="CS41" s="113">
        <f t="shared" si="36"/>
        <v>21</v>
      </c>
    </row>
    <row r="42" spans="1:97" s="155" customFormat="1" ht="12.75" customHeight="1">
      <c r="A42" s="25">
        <v>19</v>
      </c>
      <c r="B42" s="26" t="s">
        <v>219</v>
      </c>
      <c r="C42" s="112">
        <v>4001</v>
      </c>
      <c r="D42" s="25" t="s">
        <v>92</v>
      </c>
      <c r="E42" s="17">
        <v>21036</v>
      </c>
      <c r="F42" s="112">
        <v>2</v>
      </c>
      <c r="G42" s="17" t="s">
        <v>45</v>
      </c>
      <c r="H42" s="113">
        <v>5</v>
      </c>
      <c r="I42" s="113">
        <v>5</v>
      </c>
      <c r="J42" s="113">
        <f t="shared" si="37"/>
        <v>10</v>
      </c>
      <c r="K42" s="113">
        <v>1</v>
      </c>
      <c r="L42" s="113">
        <v>2</v>
      </c>
      <c r="M42" s="113">
        <f t="shared" si="8"/>
        <v>3</v>
      </c>
      <c r="N42" s="113">
        <v>8</v>
      </c>
      <c r="O42" s="113">
        <v>4</v>
      </c>
      <c r="P42" s="113">
        <f t="shared" si="9"/>
        <v>12</v>
      </c>
      <c r="Q42" s="113">
        <v>3</v>
      </c>
      <c r="R42" s="113">
        <v>8</v>
      </c>
      <c r="S42" s="113">
        <f t="shared" si="10"/>
        <v>11</v>
      </c>
      <c r="T42" s="113" t="s">
        <v>35</v>
      </c>
      <c r="U42" s="113" t="s">
        <v>35</v>
      </c>
      <c r="V42" s="113" t="str">
        <f t="shared" si="11"/>
        <v>0</v>
      </c>
      <c r="W42" s="113" t="s">
        <v>35</v>
      </c>
      <c r="X42" s="113" t="s">
        <v>35</v>
      </c>
      <c r="Y42" s="113" t="str">
        <f t="shared" si="12"/>
        <v>0</v>
      </c>
      <c r="Z42" s="113" t="s">
        <v>35</v>
      </c>
      <c r="AA42" s="113" t="s">
        <v>35</v>
      </c>
      <c r="AB42" s="113" t="str">
        <f t="shared" si="13"/>
        <v>0</v>
      </c>
      <c r="AC42" s="113">
        <v>0</v>
      </c>
      <c r="AD42" s="113">
        <v>2</v>
      </c>
      <c r="AE42" s="113">
        <f t="shared" si="14"/>
        <v>2</v>
      </c>
      <c r="AF42" s="113" t="s">
        <v>35</v>
      </c>
      <c r="AG42" s="113" t="s">
        <v>35</v>
      </c>
      <c r="AH42" s="113" t="str">
        <f t="shared" si="15"/>
        <v>0</v>
      </c>
      <c r="AI42" s="113" t="s">
        <v>35</v>
      </c>
      <c r="AJ42" s="113" t="s">
        <v>35</v>
      </c>
      <c r="AK42" s="113" t="str">
        <f t="shared" si="16"/>
        <v>0</v>
      </c>
      <c r="AL42" s="113">
        <v>1</v>
      </c>
      <c r="AM42" s="113">
        <v>2</v>
      </c>
      <c r="AN42" s="113">
        <f t="shared" si="17"/>
        <v>3</v>
      </c>
      <c r="AO42" s="113" t="s">
        <v>35</v>
      </c>
      <c r="AP42" s="113" t="s">
        <v>35</v>
      </c>
      <c r="AQ42" s="113" t="str">
        <f t="shared" si="18"/>
        <v>0</v>
      </c>
      <c r="AR42" s="113" t="s">
        <v>35</v>
      </c>
      <c r="AS42" s="113" t="s">
        <v>35</v>
      </c>
      <c r="AT42" s="113" t="str">
        <f t="shared" si="19"/>
        <v>0</v>
      </c>
      <c r="AU42" s="113" t="s">
        <v>35</v>
      </c>
      <c r="AV42" s="113" t="s">
        <v>35</v>
      </c>
      <c r="AW42" s="113" t="str">
        <f t="shared" si="20"/>
        <v>0</v>
      </c>
      <c r="AX42" s="113" t="s">
        <v>35</v>
      </c>
      <c r="AY42" s="113" t="s">
        <v>35</v>
      </c>
      <c r="AZ42" s="113" t="str">
        <f t="shared" si="21"/>
        <v>0</v>
      </c>
      <c r="BA42" s="113">
        <v>2</v>
      </c>
      <c r="BB42" s="113">
        <v>3</v>
      </c>
      <c r="BC42" s="113">
        <f t="shared" si="22"/>
        <v>5</v>
      </c>
      <c r="BD42" s="113" t="s">
        <v>35</v>
      </c>
      <c r="BE42" s="113" t="s">
        <v>35</v>
      </c>
      <c r="BF42" s="113" t="str">
        <f t="shared" si="23"/>
        <v>0</v>
      </c>
      <c r="BG42" s="113" t="s">
        <v>35</v>
      </c>
      <c r="BH42" s="113" t="s">
        <v>35</v>
      </c>
      <c r="BI42" s="113" t="str">
        <f t="shared" si="24"/>
        <v>0</v>
      </c>
      <c r="BJ42" s="113" t="s">
        <v>35</v>
      </c>
      <c r="BK42" s="113" t="s">
        <v>35</v>
      </c>
      <c r="BL42" s="113" t="str">
        <f t="shared" si="25"/>
        <v>0</v>
      </c>
      <c r="BM42" s="113" t="s">
        <v>35</v>
      </c>
      <c r="BN42" s="113" t="s">
        <v>35</v>
      </c>
      <c r="BO42" s="113" t="str">
        <f t="shared" si="26"/>
        <v>0</v>
      </c>
      <c r="BP42" s="113" t="s">
        <v>35</v>
      </c>
      <c r="BQ42" s="113" t="s">
        <v>35</v>
      </c>
      <c r="BR42" s="113" t="str">
        <f t="shared" si="27"/>
        <v>0</v>
      </c>
      <c r="BS42" s="113" t="s">
        <v>35</v>
      </c>
      <c r="BT42" s="113" t="s">
        <v>35</v>
      </c>
      <c r="BU42" s="113" t="str">
        <f t="shared" si="28"/>
        <v>0</v>
      </c>
      <c r="BV42" s="113" t="s">
        <v>35</v>
      </c>
      <c r="BW42" s="113" t="s">
        <v>35</v>
      </c>
      <c r="BX42" s="113" t="str">
        <f t="shared" si="29"/>
        <v>0</v>
      </c>
      <c r="BY42" s="113" t="s">
        <v>35</v>
      </c>
      <c r="BZ42" s="113" t="s">
        <v>35</v>
      </c>
      <c r="CA42" s="113" t="str">
        <f t="shared" si="30"/>
        <v>0</v>
      </c>
      <c r="CB42" s="113" t="s">
        <v>35</v>
      </c>
      <c r="CC42" s="113" t="s">
        <v>35</v>
      </c>
      <c r="CD42" s="113" t="str">
        <f t="shared" si="31"/>
        <v>0</v>
      </c>
      <c r="CE42" s="113" t="s">
        <v>35</v>
      </c>
      <c r="CF42" s="113" t="s">
        <v>35</v>
      </c>
      <c r="CG42" s="113" t="str">
        <f t="shared" si="32"/>
        <v>0</v>
      </c>
      <c r="CH42" s="113" t="s">
        <v>35</v>
      </c>
      <c r="CI42" s="113" t="s">
        <v>35</v>
      </c>
      <c r="CJ42" s="113" t="str">
        <f t="shared" si="33"/>
        <v>0</v>
      </c>
      <c r="CK42" s="113" t="s">
        <v>35</v>
      </c>
      <c r="CL42" s="113" t="s">
        <v>35</v>
      </c>
      <c r="CM42" s="113" t="str">
        <f t="shared" si="34"/>
        <v>0</v>
      </c>
      <c r="CN42" s="113">
        <v>2</v>
      </c>
      <c r="CO42" s="113">
        <v>2</v>
      </c>
      <c r="CP42" s="113">
        <f t="shared" si="35"/>
        <v>4</v>
      </c>
      <c r="CQ42" s="113">
        <v>22</v>
      </c>
      <c r="CR42" s="113">
        <v>28</v>
      </c>
      <c r="CS42" s="113">
        <f t="shared" si="36"/>
        <v>50</v>
      </c>
    </row>
    <row r="43" spans="1:97" s="155" customFormat="1" ht="12.75" customHeight="1">
      <c r="A43" s="25">
        <v>19</v>
      </c>
      <c r="B43" s="26" t="s">
        <v>219</v>
      </c>
      <c r="C43" s="112">
        <v>4045</v>
      </c>
      <c r="D43" s="25" t="s">
        <v>94</v>
      </c>
      <c r="E43" s="17">
        <v>20535</v>
      </c>
      <c r="F43" s="112">
        <v>2</v>
      </c>
      <c r="G43" s="17" t="s">
        <v>45</v>
      </c>
      <c r="H43" s="113">
        <v>3</v>
      </c>
      <c r="I43" s="113">
        <v>4</v>
      </c>
      <c r="J43" s="113">
        <f t="shared" si="37"/>
        <v>7</v>
      </c>
      <c r="K43" s="113">
        <v>1</v>
      </c>
      <c r="L43" s="113">
        <v>11</v>
      </c>
      <c r="M43" s="113">
        <f t="shared" si="8"/>
        <v>12</v>
      </c>
      <c r="N43" s="113">
        <v>5</v>
      </c>
      <c r="O43" s="113">
        <v>4</v>
      </c>
      <c r="P43" s="113">
        <f t="shared" si="9"/>
        <v>9</v>
      </c>
      <c r="Q43" s="113">
        <v>3</v>
      </c>
      <c r="R43" s="113">
        <v>8</v>
      </c>
      <c r="S43" s="113">
        <f t="shared" si="10"/>
        <v>11</v>
      </c>
      <c r="T43" s="113" t="s">
        <v>35</v>
      </c>
      <c r="U43" s="113" t="s">
        <v>35</v>
      </c>
      <c r="V43" s="113" t="str">
        <f t="shared" si="11"/>
        <v>0</v>
      </c>
      <c r="W43" s="113" t="s">
        <v>35</v>
      </c>
      <c r="X43" s="113" t="s">
        <v>35</v>
      </c>
      <c r="Y43" s="113" t="str">
        <f t="shared" si="12"/>
        <v>0</v>
      </c>
      <c r="Z43" s="113" t="s">
        <v>35</v>
      </c>
      <c r="AA43" s="113" t="s">
        <v>35</v>
      </c>
      <c r="AB43" s="113" t="str">
        <f t="shared" si="13"/>
        <v>0</v>
      </c>
      <c r="AC43" s="113">
        <v>2</v>
      </c>
      <c r="AD43" s="113">
        <v>1</v>
      </c>
      <c r="AE43" s="113">
        <f t="shared" si="14"/>
        <v>3</v>
      </c>
      <c r="AF43" s="113" t="s">
        <v>35</v>
      </c>
      <c r="AG43" s="113" t="s">
        <v>35</v>
      </c>
      <c r="AH43" s="113" t="str">
        <f t="shared" si="15"/>
        <v>0</v>
      </c>
      <c r="AI43" s="113" t="s">
        <v>35</v>
      </c>
      <c r="AJ43" s="113" t="s">
        <v>35</v>
      </c>
      <c r="AK43" s="113" t="str">
        <f t="shared" si="16"/>
        <v>0</v>
      </c>
      <c r="AL43" s="113">
        <v>3</v>
      </c>
      <c r="AM43" s="113">
        <v>1</v>
      </c>
      <c r="AN43" s="113">
        <f t="shared" si="17"/>
        <v>4</v>
      </c>
      <c r="AO43" s="113" t="s">
        <v>35</v>
      </c>
      <c r="AP43" s="113" t="s">
        <v>35</v>
      </c>
      <c r="AQ43" s="113" t="str">
        <f t="shared" si="18"/>
        <v>0</v>
      </c>
      <c r="AR43" s="113" t="s">
        <v>35</v>
      </c>
      <c r="AS43" s="113" t="s">
        <v>35</v>
      </c>
      <c r="AT43" s="113" t="str">
        <f t="shared" si="19"/>
        <v>0</v>
      </c>
      <c r="AU43" s="113" t="s">
        <v>35</v>
      </c>
      <c r="AV43" s="113" t="s">
        <v>35</v>
      </c>
      <c r="AW43" s="113" t="str">
        <f t="shared" si="20"/>
        <v>0</v>
      </c>
      <c r="AX43" s="113" t="s">
        <v>35</v>
      </c>
      <c r="AY43" s="113" t="s">
        <v>35</v>
      </c>
      <c r="AZ43" s="113" t="str">
        <f t="shared" si="21"/>
        <v>0</v>
      </c>
      <c r="BA43" s="113">
        <v>0</v>
      </c>
      <c r="BB43" s="113">
        <v>2</v>
      </c>
      <c r="BC43" s="113">
        <f t="shared" si="22"/>
        <v>2</v>
      </c>
      <c r="BD43" s="113" t="s">
        <v>35</v>
      </c>
      <c r="BE43" s="113" t="s">
        <v>35</v>
      </c>
      <c r="BF43" s="113" t="str">
        <f t="shared" si="23"/>
        <v>0</v>
      </c>
      <c r="BG43" s="113" t="s">
        <v>35</v>
      </c>
      <c r="BH43" s="113" t="s">
        <v>35</v>
      </c>
      <c r="BI43" s="113" t="str">
        <f t="shared" si="24"/>
        <v>0</v>
      </c>
      <c r="BJ43" s="113" t="s">
        <v>35</v>
      </c>
      <c r="BK43" s="113" t="s">
        <v>35</v>
      </c>
      <c r="BL43" s="113" t="str">
        <f t="shared" si="25"/>
        <v>0</v>
      </c>
      <c r="BM43" s="113" t="s">
        <v>35</v>
      </c>
      <c r="BN43" s="113" t="s">
        <v>35</v>
      </c>
      <c r="BO43" s="113" t="str">
        <f t="shared" si="26"/>
        <v>0</v>
      </c>
      <c r="BP43" s="113" t="s">
        <v>35</v>
      </c>
      <c r="BQ43" s="113" t="s">
        <v>35</v>
      </c>
      <c r="BR43" s="113" t="str">
        <f t="shared" si="27"/>
        <v>0</v>
      </c>
      <c r="BS43" s="113" t="s">
        <v>35</v>
      </c>
      <c r="BT43" s="113" t="s">
        <v>35</v>
      </c>
      <c r="BU43" s="113" t="str">
        <f t="shared" si="28"/>
        <v>0</v>
      </c>
      <c r="BV43" s="113" t="s">
        <v>35</v>
      </c>
      <c r="BW43" s="113" t="s">
        <v>35</v>
      </c>
      <c r="BX43" s="113" t="str">
        <f t="shared" si="29"/>
        <v>0</v>
      </c>
      <c r="BY43" s="113" t="s">
        <v>35</v>
      </c>
      <c r="BZ43" s="113" t="s">
        <v>35</v>
      </c>
      <c r="CA43" s="113" t="str">
        <f t="shared" si="30"/>
        <v>0</v>
      </c>
      <c r="CB43" s="113" t="s">
        <v>35</v>
      </c>
      <c r="CC43" s="113" t="s">
        <v>35</v>
      </c>
      <c r="CD43" s="113" t="str">
        <f t="shared" si="31"/>
        <v>0</v>
      </c>
      <c r="CE43" s="113" t="s">
        <v>35</v>
      </c>
      <c r="CF43" s="113" t="s">
        <v>35</v>
      </c>
      <c r="CG43" s="113" t="str">
        <f t="shared" si="32"/>
        <v>0</v>
      </c>
      <c r="CH43" s="113" t="s">
        <v>35</v>
      </c>
      <c r="CI43" s="113" t="s">
        <v>35</v>
      </c>
      <c r="CJ43" s="113" t="str">
        <f t="shared" si="33"/>
        <v>0</v>
      </c>
      <c r="CK43" s="113" t="s">
        <v>35</v>
      </c>
      <c r="CL43" s="113" t="s">
        <v>35</v>
      </c>
      <c r="CM43" s="113" t="str">
        <f t="shared" si="34"/>
        <v>0</v>
      </c>
      <c r="CN43" s="113">
        <v>1</v>
      </c>
      <c r="CO43" s="113">
        <v>1</v>
      </c>
      <c r="CP43" s="113">
        <f t="shared" si="35"/>
        <v>2</v>
      </c>
      <c r="CQ43" s="113">
        <v>18</v>
      </c>
      <c r="CR43" s="113">
        <v>32</v>
      </c>
      <c r="CS43" s="113">
        <f t="shared" si="36"/>
        <v>50</v>
      </c>
    </row>
    <row r="44" spans="1:97" s="155" customFormat="1" ht="12.75" customHeight="1">
      <c r="A44" s="25">
        <v>20</v>
      </c>
      <c r="B44" s="26" t="s">
        <v>220</v>
      </c>
      <c r="C44" s="112">
        <v>4566</v>
      </c>
      <c r="D44" s="25" t="s">
        <v>96</v>
      </c>
      <c r="E44" s="17">
        <v>25200</v>
      </c>
      <c r="F44" s="112">
        <v>2</v>
      </c>
      <c r="G44" s="17" t="s">
        <v>45</v>
      </c>
      <c r="H44" s="113">
        <v>2</v>
      </c>
      <c r="I44" s="113">
        <v>5</v>
      </c>
      <c r="J44" s="113">
        <f t="shared" si="37"/>
        <v>7</v>
      </c>
      <c r="K44" s="113">
        <v>2</v>
      </c>
      <c r="L44" s="113">
        <v>2</v>
      </c>
      <c r="M44" s="113">
        <f t="shared" si="8"/>
        <v>4</v>
      </c>
      <c r="N44" s="113">
        <v>2</v>
      </c>
      <c r="O44" s="113">
        <v>2</v>
      </c>
      <c r="P44" s="113">
        <f t="shared" si="9"/>
        <v>4</v>
      </c>
      <c r="Q44" s="113">
        <v>2</v>
      </c>
      <c r="R44" s="113">
        <v>8</v>
      </c>
      <c r="S44" s="113">
        <f t="shared" si="10"/>
        <v>10</v>
      </c>
      <c r="T44" s="113" t="s">
        <v>35</v>
      </c>
      <c r="U44" s="113" t="s">
        <v>35</v>
      </c>
      <c r="V44" s="113" t="str">
        <f t="shared" si="11"/>
        <v>0</v>
      </c>
      <c r="W44" s="113" t="s">
        <v>35</v>
      </c>
      <c r="X44" s="113" t="s">
        <v>35</v>
      </c>
      <c r="Y44" s="113" t="str">
        <f t="shared" si="12"/>
        <v>0</v>
      </c>
      <c r="Z44" s="113" t="s">
        <v>35</v>
      </c>
      <c r="AA44" s="113" t="s">
        <v>35</v>
      </c>
      <c r="AB44" s="113" t="str">
        <f t="shared" si="13"/>
        <v>0</v>
      </c>
      <c r="AC44" s="113">
        <v>0</v>
      </c>
      <c r="AD44" s="113">
        <v>3</v>
      </c>
      <c r="AE44" s="113">
        <f t="shared" si="14"/>
        <v>3</v>
      </c>
      <c r="AF44" s="113" t="s">
        <v>35</v>
      </c>
      <c r="AG44" s="113" t="s">
        <v>35</v>
      </c>
      <c r="AH44" s="113" t="str">
        <f t="shared" si="15"/>
        <v>0</v>
      </c>
      <c r="AI44" s="113" t="s">
        <v>35</v>
      </c>
      <c r="AJ44" s="113" t="s">
        <v>35</v>
      </c>
      <c r="AK44" s="113" t="str">
        <f t="shared" si="16"/>
        <v>0</v>
      </c>
      <c r="AL44" s="113">
        <v>1</v>
      </c>
      <c r="AM44" s="113">
        <v>0</v>
      </c>
      <c r="AN44" s="113">
        <f t="shared" si="17"/>
        <v>1</v>
      </c>
      <c r="AO44" s="113" t="s">
        <v>35</v>
      </c>
      <c r="AP44" s="113" t="s">
        <v>35</v>
      </c>
      <c r="AQ44" s="113" t="str">
        <f t="shared" si="18"/>
        <v>0</v>
      </c>
      <c r="AR44" s="113" t="s">
        <v>35</v>
      </c>
      <c r="AS44" s="113" t="s">
        <v>35</v>
      </c>
      <c r="AT44" s="113" t="str">
        <f t="shared" si="19"/>
        <v>0</v>
      </c>
      <c r="AU44" s="113" t="s">
        <v>35</v>
      </c>
      <c r="AV44" s="113" t="s">
        <v>35</v>
      </c>
      <c r="AW44" s="113" t="str">
        <f t="shared" si="20"/>
        <v>0</v>
      </c>
      <c r="AX44" s="113" t="s">
        <v>35</v>
      </c>
      <c r="AY44" s="113" t="s">
        <v>35</v>
      </c>
      <c r="AZ44" s="113" t="str">
        <f t="shared" si="21"/>
        <v>0</v>
      </c>
      <c r="BA44" s="113">
        <v>0</v>
      </c>
      <c r="BB44" s="113">
        <v>2</v>
      </c>
      <c r="BC44" s="113">
        <f t="shared" si="22"/>
        <v>2</v>
      </c>
      <c r="BD44" s="113" t="s">
        <v>35</v>
      </c>
      <c r="BE44" s="113" t="s">
        <v>35</v>
      </c>
      <c r="BF44" s="113" t="str">
        <f t="shared" si="23"/>
        <v>0</v>
      </c>
      <c r="BG44" s="113" t="s">
        <v>35</v>
      </c>
      <c r="BH44" s="113" t="s">
        <v>35</v>
      </c>
      <c r="BI44" s="113" t="str">
        <f t="shared" si="24"/>
        <v>0</v>
      </c>
      <c r="BJ44" s="113" t="s">
        <v>35</v>
      </c>
      <c r="BK44" s="113" t="s">
        <v>35</v>
      </c>
      <c r="BL44" s="113" t="str">
        <f t="shared" si="25"/>
        <v>0</v>
      </c>
      <c r="BM44" s="113" t="s">
        <v>35</v>
      </c>
      <c r="BN44" s="113" t="s">
        <v>35</v>
      </c>
      <c r="BO44" s="113" t="str">
        <f t="shared" si="26"/>
        <v>0</v>
      </c>
      <c r="BP44" s="113">
        <v>0</v>
      </c>
      <c r="BQ44" s="113">
        <v>1</v>
      </c>
      <c r="BR44" s="113">
        <f t="shared" si="27"/>
        <v>1</v>
      </c>
      <c r="BS44" s="113" t="s">
        <v>35</v>
      </c>
      <c r="BT44" s="113" t="s">
        <v>35</v>
      </c>
      <c r="BU44" s="113" t="str">
        <f t="shared" si="28"/>
        <v>0</v>
      </c>
      <c r="BV44" s="113" t="s">
        <v>35</v>
      </c>
      <c r="BW44" s="113" t="s">
        <v>35</v>
      </c>
      <c r="BX44" s="113" t="str">
        <f t="shared" si="29"/>
        <v>0</v>
      </c>
      <c r="BY44" s="113" t="s">
        <v>35</v>
      </c>
      <c r="BZ44" s="113" t="s">
        <v>35</v>
      </c>
      <c r="CA44" s="113" t="str">
        <f t="shared" si="30"/>
        <v>0</v>
      </c>
      <c r="CB44" s="113" t="s">
        <v>35</v>
      </c>
      <c r="CC44" s="113" t="s">
        <v>35</v>
      </c>
      <c r="CD44" s="113" t="str">
        <f t="shared" si="31"/>
        <v>0</v>
      </c>
      <c r="CE44" s="113" t="s">
        <v>35</v>
      </c>
      <c r="CF44" s="113" t="s">
        <v>35</v>
      </c>
      <c r="CG44" s="113" t="str">
        <f t="shared" si="32"/>
        <v>0</v>
      </c>
      <c r="CH44" s="113" t="s">
        <v>35</v>
      </c>
      <c r="CI44" s="113" t="s">
        <v>35</v>
      </c>
      <c r="CJ44" s="113" t="str">
        <f t="shared" si="33"/>
        <v>0</v>
      </c>
      <c r="CK44" s="113" t="s">
        <v>35</v>
      </c>
      <c r="CL44" s="113" t="s">
        <v>35</v>
      </c>
      <c r="CM44" s="113" t="str">
        <f t="shared" si="34"/>
        <v>0</v>
      </c>
      <c r="CN44" s="113">
        <v>2</v>
      </c>
      <c r="CO44" s="113">
        <v>6</v>
      </c>
      <c r="CP44" s="113">
        <f t="shared" si="35"/>
        <v>8</v>
      </c>
      <c r="CQ44" s="113">
        <v>11</v>
      </c>
      <c r="CR44" s="113">
        <v>29</v>
      </c>
      <c r="CS44" s="113">
        <f t="shared" si="36"/>
        <v>40</v>
      </c>
    </row>
    <row r="45" spans="1:97" s="155" customFormat="1" ht="12.75" customHeight="1">
      <c r="A45" s="25">
        <v>20</v>
      </c>
      <c r="B45" s="26" t="s">
        <v>220</v>
      </c>
      <c r="C45" s="112">
        <v>4671</v>
      </c>
      <c r="D45" s="25" t="s">
        <v>97</v>
      </c>
      <c r="E45" s="17">
        <v>21560</v>
      </c>
      <c r="F45" s="112">
        <v>2</v>
      </c>
      <c r="G45" s="17" t="s">
        <v>45</v>
      </c>
      <c r="H45" s="113">
        <v>2</v>
      </c>
      <c r="I45" s="113">
        <v>7</v>
      </c>
      <c r="J45" s="113">
        <f t="shared" si="37"/>
        <v>9</v>
      </c>
      <c r="K45" s="113">
        <v>1</v>
      </c>
      <c r="L45" s="113">
        <v>4</v>
      </c>
      <c r="M45" s="113">
        <f t="shared" si="8"/>
        <v>5</v>
      </c>
      <c r="N45" s="113">
        <v>2</v>
      </c>
      <c r="O45" s="113">
        <v>8</v>
      </c>
      <c r="P45" s="113">
        <f t="shared" si="9"/>
        <v>10</v>
      </c>
      <c r="Q45" s="113">
        <v>4</v>
      </c>
      <c r="R45" s="113">
        <v>4</v>
      </c>
      <c r="S45" s="113">
        <f t="shared" si="10"/>
        <v>8</v>
      </c>
      <c r="T45" s="113" t="s">
        <v>35</v>
      </c>
      <c r="U45" s="113" t="s">
        <v>35</v>
      </c>
      <c r="V45" s="113" t="str">
        <f t="shared" si="11"/>
        <v>0</v>
      </c>
      <c r="W45" s="113" t="s">
        <v>35</v>
      </c>
      <c r="X45" s="113" t="s">
        <v>35</v>
      </c>
      <c r="Y45" s="113" t="str">
        <f t="shared" si="12"/>
        <v>0</v>
      </c>
      <c r="Z45" s="113" t="s">
        <v>35</v>
      </c>
      <c r="AA45" s="113" t="s">
        <v>35</v>
      </c>
      <c r="AB45" s="113" t="str">
        <f t="shared" si="13"/>
        <v>0</v>
      </c>
      <c r="AC45" s="113">
        <v>1</v>
      </c>
      <c r="AD45" s="113">
        <v>2</v>
      </c>
      <c r="AE45" s="113">
        <f t="shared" si="14"/>
        <v>3</v>
      </c>
      <c r="AF45" s="113" t="s">
        <v>35</v>
      </c>
      <c r="AG45" s="113" t="s">
        <v>35</v>
      </c>
      <c r="AH45" s="113" t="str">
        <f t="shared" si="15"/>
        <v>0</v>
      </c>
      <c r="AI45" s="113" t="s">
        <v>35</v>
      </c>
      <c r="AJ45" s="113" t="s">
        <v>35</v>
      </c>
      <c r="AK45" s="113" t="str">
        <f t="shared" si="16"/>
        <v>0</v>
      </c>
      <c r="AL45" s="113" t="s">
        <v>35</v>
      </c>
      <c r="AM45" s="113" t="s">
        <v>35</v>
      </c>
      <c r="AN45" s="113" t="str">
        <f t="shared" si="17"/>
        <v>0</v>
      </c>
      <c r="AO45" s="113" t="s">
        <v>35</v>
      </c>
      <c r="AP45" s="113" t="s">
        <v>35</v>
      </c>
      <c r="AQ45" s="113" t="str">
        <f t="shared" si="18"/>
        <v>0</v>
      </c>
      <c r="AR45" s="113" t="s">
        <v>35</v>
      </c>
      <c r="AS45" s="113" t="s">
        <v>35</v>
      </c>
      <c r="AT45" s="113" t="str">
        <f t="shared" si="19"/>
        <v>0</v>
      </c>
      <c r="AU45" s="113" t="s">
        <v>35</v>
      </c>
      <c r="AV45" s="113" t="s">
        <v>35</v>
      </c>
      <c r="AW45" s="113" t="str">
        <f t="shared" si="20"/>
        <v>0</v>
      </c>
      <c r="AX45" s="113" t="s">
        <v>35</v>
      </c>
      <c r="AY45" s="113" t="s">
        <v>35</v>
      </c>
      <c r="AZ45" s="113" t="str">
        <f t="shared" si="21"/>
        <v>0</v>
      </c>
      <c r="BA45" s="113" t="s">
        <v>35</v>
      </c>
      <c r="BB45" s="113" t="s">
        <v>35</v>
      </c>
      <c r="BC45" s="113" t="str">
        <f t="shared" si="22"/>
        <v>0</v>
      </c>
      <c r="BD45" s="113" t="s">
        <v>35</v>
      </c>
      <c r="BE45" s="113" t="s">
        <v>35</v>
      </c>
      <c r="BF45" s="113" t="str">
        <f t="shared" si="23"/>
        <v>0</v>
      </c>
      <c r="BG45" s="113" t="s">
        <v>35</v>
      </c>
      <c r="BH45" s="113" t="s">
        <v>35</v>
      </c>
      <c r="BI45" s="113" t="str">
        <f t="shared" si="24"/>
        <v>0</v>
      </c>
      <c r="BJ45" s="113" t="s">
        <v>35</v>
      </c>
      <c r="BK45" s="113" t="s">
        <v>35</v>
      </c>
      <c r="BL45" s="113" t="str">
        <f t="shared" si="25"/>
        <v>0</v>
      </c>
      <c r="BM45" s="113" t="s">
        <v>35</v>
      </c>
      <c r="BN45" s="113" t="s">
        <v>35</v>
      </c>
      <c r="BO45" s="113" t="str">
        <f t="shared" si="26"/>
        <v>0</v>
      </c>
      <c r="BP45" s="113" t="s">
        <v>35</v>
      </c>
      <c r="BQ45" s="113" t="s">
        <v>35</v>
      </c>
      <c r="BR45" s="113" t="str">
        <f t="shared" si="27"/>
        <v>0</v>
      </c>
      <c r="BS45" s="113" t="s">
        <v>35</v>
      </c>
      <c r="BT45" s="113" t="s">
        <v>35</v>
      </c>
      <c r="BU45" s="113" t="str">
        <f t="shared" si="28"/>
        <v>0</v>
      </c>
      <c r="BV45" s="113" t="s">
        <v>35</v>
      </c>
      <c r="BW45" s="113" t="s">
        <v>35</v>
      </c>
      <c r="BX45" s="113" t="str">
        <f t="shared" si="29"/>
        <v>0</v>
      </c>
      <c r="BY45" s="113" t="s">
        <v>35</v>
      </c>
      <c r="BZ45" s="113" t="s">
        <v>35</v>
      </c>
      <c r="CA45" s="113" t="str">
        <f t="shared" si="30"/>
        <v>0</v>
      </c>
      <c r="CB45" s="113" t="s">
        <v>35</v>
      </c>
      <c r="CC45" s="113" t="s">
        <v>35</v>
      </c>
      <c r="CD45" s="113" t="str">
        <f t="shared" si="31"/>
        <v>0</v>
      </c>
      <c r="CE45" s="113" t="s">
        <v>35</v>
      </c>
      <c r="CF45" s="113" t="s">
        <v>35</v>
      </c>
      <c r="CG45" s="113" t="str">
        <f t="shared" si="32"/>
        <v>0</v>
      </c>
      <c r="CH45" s="113" t="s">
        <v>35</v>
      </c>
      <c r="CI45" s="113" t="s">
        <v>35</v>
      </c>
      <c r="CJ45" s="113" t="str">
        <f t="shared" si="33"/>
        <v>0</v>
      </c>
      <c r="CK45" s="113" t="s">
        <v>35</v>
      </c>
      <c r="CL45" s="113" t="s">
        <v>35</v>
      </c>
      <c r="CM45" s="113" t="str">
        <f t="shared" si="34"/>
        <v>0</v>
      </c>
      <c r="CN45" s="113">
        <v>2</v>
      </c>
      <c r="CO45" s="113">
        <v>3</v>
      </c>
      <c r="CP45" s="113">
        <f t="shared" si="35"/>
        <v>5</v>
      </c>
      <c r="CQ45" s="113">
        <v>12</v>
      </c>
      <c r="CR45" s="113">
        <v>28</v>
      </c>
      <c r="CS45" s="113">
        <f t="shared" si="36"/>
        <v>40</v>
      </c>
    </row>
    <row r="46" spans="1:97" s="155" customFormat="1" ht="12.75" customHeight="1">
      <c r="A46" s="25">
        <v>22</v>
      </c>
      <c r="B46" s="26" t="s">
        <v>204</v>
      </c>
      <c r="C46" s="112">
        <v>5591</v>
      </c>
      <c r="D46" s="25" t="s">
        <v>102</v>
      </c>
      <c r="E46" s="17">
        <v>20523</v>
      </c>
      <c r="F46" s="112">
        <v>2</v>
      </c>
      <c r="G46" s="17" t="s">
        <v>45</v>
      </c>
      <c r="H46" s="113">
        <v>4</v>
      </c>
      <c r="I46" s="113">
        <v>15</v>
      </c>
      <c r="J46" s="113">
        <f t="shared" si="37"/>
        <v>19</v>
      </c>
      <c r="K46" s="113" t="s">
        <v>35</v>
      </c>
      <c r="L46" s="113" t="s">
        <v>35</v>
      </c>
      <c r="M46" s="113" t="str">
        <f t="shared" si="8"/>
        <v>0</v>
      </c>
      <c r="N46" s="113">
        <v>3</v>
      </c>
      <c r="O46" s="113">
        <v>18</v>
      </c>
      <c r="P46" s="113">
        <f t="shared" si="9"/>
        <v>21</v>
      </c>
      <c r="Q46" s="113">
        <v>3</v>
      </c>
      <c r="R46" s="113">
        <v>7</v>
      </c>
      <c r="S46" s="113">
        <f t="shared" si="10"/>
        <v>10</v>
      </c>
      <c r="T46" s="113" t="s">
        <v>35</v>
      </c>
      <c r="U46" s="113" t="s">
        <v>35</v>
      </c>
      <c r="V46" s="113" t="str">
        <f t="shared" si="11"/>
        <v>0</v>
      </c>
      <c r="W46" s="113" t="s">
        <v>35</v>
      </c>
      <c r="X46" s="113" t="s">
        <v>35</v>
      </c>
      <c r="Y46" s="113" t="str">
        <f t="shared" si="12"/>
        <v>0</v>
      </c>
      <c r="Z46" s="113" t="s">
        <v>35</v>
      </c>
      <c r="AA46" s="113" t="s">
        <v>35</v>
      </c>
      <c r="AB46" s="113" t="str">
        <f t="shared" si="13"/>
        <v>0</v>
      </c>
      <c r="AC46" s="113" t="s">
        <v>35</v>
      </c>
      <c r="AD46" s="113" t="s">
        <v>35</v>
      </c>
      <c r="AE46" s="113" t="str">
        <f t="shared" si="14"/>
        <v>0</v>
      </c>
      <c r="AF46" s="113" t="s">
        <v>35</v>
      </c>
      <c r="AG46" s="113" t="s">
        <v>35</v>
      </c>
      <c r="AH46" s="113" t="str">
        <f t="shared" si="15"/>
        <v>0</v>
      </c>
      <c r="AI46" s="113" t="s">
        <v>35</v>
      </c>
      <c r="AJ46" s="113" t="s">
        <v>35</v>
      </c>
      <c r="AK46" s="113" t="str">
        <f t="shared" si="16"/>
        <v>0</v>
      </c>
      <c r="AL46" s="113" t="s">
        <v>35</v>
      </c>
      <c r="AM46" s="113" t="s">
        <v>35</v>
      </c>
      <c r="AN46" s="113" t="str">
        <f t="shared" si="17"/>
        <v>0</v>
      </c>
      <c r="AO46" s="113" t="s">
        <v>35</v>
      </c>
      <c r="AP46" s="113" t="s">
        <v>35</v>
      </c>
      <c r="AQ46" s="113" t="str">
        <f t="shared" si="18"/>
        <v>0</v>
      </c>
      <c r="AR46" s="113">
        <v>9</v>
      </c>
      <c r="AS46" s="113">
        <v>8</v>
      </c>
      <c r="AT46" s="113">
        <f t="shared" si="19"/>
        <v>17</v>
      </c>
      <c r="AU46" s="113" t="s">
        <v>35</v>
      </c>
      <c r="AV46" s="113" t="s">
        <v>35</v>
      </c>
      <c r="AW46" s="113" t="str">
        <f t="shared" si="20"/>
        <v>0</v>
      </c>
      <c r="AX46" s="113" t="s">
        <v>35</v>
      </c>
      <c r="AY46" s="113" t="s">
        <v>35</v>
      </c>
      <c r="AZ46" s="113" t="str">
        <f t="shared" si="21"/>
        <v>0</v>
      </c>
      <c r="BA46" s="113">
        <v>3</v>
      </c>
      <c r="BB46" s="113">
        <v>6</v>
      </c>
      <c r="BC46" s="113">
        <f t="shared" si="22"/>
        <v>9</v>
      </c>
      <c r="BD46" s="113" t="s">
        <v>35</v>
      </c>
      <c r="BE46" s="113" t="s">
        <v>35</v>
      </c>
      <c r="BF46" s="113" t="str">
        <f t="shared" si="23"/>
        <v>0</v>
      </c>
      <c r="BG46" s="113" t="s">
        <v>35</v>
      </c>
      <c r="BH46" s="113" t="s">
        <v>35</v>
      </c>
      <c r="BI46" s="113" t="str">
        <f t="shared" si="24"/>
        <v>0</v>
      </c>
      <c r="BJ46" s="113" t="s">
        <v>35</v>
      </c>
      <c r="BK46" s="113" t="s">
        <v>35</v>
      </c>
      <c r="BL46" s="113" t="str">
        <f t="shared" si="25"/>
        <v>0</v>
      </c>
      <c r="BM46" s="113" t="s">
        <v>35</v>
      </c>
      <c r="BN46" s="113" t="s">
        <v>35</v>
      </c>
      <c r="BO46" s="113" t="str">
        <f t="shared" si="26"/>
        <v>0</v>
      </c>
      <c r="BP46" s="113" t="s">
        <v>35</v>
      </c>
      <c r="BQ46" s="113" t="s">
        <v>35</v>
      </c>
      <c r="BR46" s="113" t="str">
        <f t="shared" si="27"/>
        <v>0</v>
      </c>
      <c r="BS46" s="113" t="s">
        <v>35</v>
      </c>
      <c r="BT46" s="113" t="s">
        <v>35</v>
      </c>
      <c r="BU46" s="113" t="str">
        <f t="shared" si="28"/>
        <v>0</v>
      </c>
      <c r="BV46" s="113" t="s">
        <v>35</v>
      </c>
      <c r="BW46" s="113" t="s">
        <v>35</v>
      </c>
      <c r="BX46" s="113" t="str">
        <f t="shared" si="29"/>
        <v>0</v>
      </c>
      <c r="BY46" s="113" t="s">
        <v>35</v>
      </c>
      <c r="BZ46" s="113" t="s">
        <v>35</v>
      </c>
      <c r="CA46" s="113" t="str">
        <f t="shared" si="30"/>
        <v>0</v>
      </c>
      <c r="CB46" s="113" t="s">
        <v>35</v>
      </c>
      <c r="CC46" s="113" t="s">
        <v>35</v>
      </c>
      <c r="CD46" s="113" t="str">
        <f t="shared" si="31"/>
        <v>0</v>
      </c>
      <c r="CE46" s="113" t="s">
        <v>35</v>
      </c>
      <c r="CF46" s="113" t="s">
        <v>35</v>
      </c>
      <c r="CG46" s="113" t="str">
        <f t="shared" si="32"/>
        <v>0</v>
      </c>
      <c r="CH46" s="113" t="s">
        <v>35</v>
      </c>
      <c r="CI46" s="113" t="s">
        <v>35</v>
      </c>
      <c r="CJ46" s="113" t="str">
        <f t="shared" si="33"/>
        <v>0</v>
      </c>
      <c r="CK46" s="113" t="s">
        <v>35</v>
      </c>
      <c r="CL46" s="113" t="s">
        <v>35</v>
      </c>
      <c r="CM46" s="113" t="str">
        <f t="shared" si="34"/>
        <v>0</v>
      </c>
      <c r="CN46" s="113" t="s">
        <v>35</v>
      </c>
      <c r="CO46" s="113" t="s">
        <v>35</v>
      </c>
      <c r="CP46" s="113" t="str">
        <f t="shared" si="35"/>
        <v>0</v>
      </c>
      <c r="CQ46" s="113">
        <v>22</v>
      </c>
      <c r="CR46" s="113">
        <v>54</v>
      </c>
      <c r="CS46" s="113">
        <f t="shared" si="36"/>
        <v>76</v>
      </c>
    </row>
    <row r="47" spans="1:97" s="155" customFormat="1" ht="12.75" customHeight="1">
      <c r="A47" s="25">
        <v>22</v>
      </c>
      <c r="B47" s="26" t="s">
        <v>204</v>
      </c>
      <c r="C47" s="112">
        <v>5724</v>
      </c>
      <c r="D47" s="25" t="s">
        <v>104</v>
      </c>
      <c r="E47" s="17">
        <v>20272</v>
      </c>
      <c r="F47" s="112">
        <v>2</v>
      </c>
      <c r="G47" s="17" t="s">
        <v>45</v>
      </c>
      <c r="H47" s="113">
        <v>8</v>
      </c>
      <c r="I47" s="113">
        <v>18</v>
      </c>
      <c r="J47" s="113">
        <f t="shared" si="37"/>
        <v>26</v>
      </c>
      <c r="K47" s="113" t="s">
        <v>35</v>
      </c>
      <c r="L47" s="113" t="s">
        <v>35</v>
      </c>
      <c r="M47" s="113" t="str">
        <f t="shared" si="8"/>
        <v>0</v>
      </c>
      <c r="N47" s="113">
        <v>9</v>
      </c>
      <c r="O47" s="113">
        <v>16</v>
      </c>
      <c r="P47" s="113">
        <f t="shared" si="9"/>
        <v>25</v>
      </c>
      <c r="Q47" s="113">
        <v>3</v>
      </c>
      <c r="R47" s="113">
        <v>10</v>
      </c>
      <c r="S47" s="113">
        <f t="shared" si="10"/>
        <v>13</v>
      </c>
      <c r="T47" s="113" t="s">
        <v>35</v>
      </c>
      <c r="U47" s="113" t="s">
        <v>35</v>
      </c>
      <c r="V47" s="113" t="str">
        <f t="shared" si="11"/>
        <v>0</v>
      </c>
      <c r="W47" s="113" t="s">
        <v>35</v>
      </c>
      <c r="X47" s="113" t="s">
        <v>35</v>
      </c>
      <c r="Y47" s="113" t="str">
        <f t="shared" si="12"/>
        <v>0</v>
      </c>
      <c r="Z47" s="113" t="s">
        <v>35</v>
      </c>
      <c r="AA47" s="113" t="s">
        <v>35</v>
      </c>
      <c r="AB47" s="113" t="str">
        <f t="shared" si="13"/>
        <v>0</v>
      </c>
      <c r="AC47" s="113" t="s">
        <v>35</v>
      </c>
      <c r="AD47" s="113" t="s">
        <v>35</v>
      </c>
      <c r="AE47" s="113" t="str">
        <f t="shared" si="14"/>
        <v>0</v>
      </c>
      <c r="AF47" s="113" t="s">
        <v>35</v>
      </c>
      <c r="AG47" s="113" t="s">
        <v>35</v>
      </c>
      <c r="AH47" s="113" t="str">
        <f t="shared" si="15"/>
        <v>0</v>
      </c>
      <c r="AI47" s="113" t="s">
        <v>35</v>
      </c>
      <c r="AJ47" s="113" t="s">
        <v>35</v>
      </c>
      <c r="AK47" s="113" t="str">
        <f t="shared" si="16"/>
        <v>0</v>
      </c>
      <c r="AL47" s="113">
        <v>1</v>
      </c>
      <c r="AM47" s="113">
        <v>4</v>
      </c>
      <c r="AN47" s="113">
        <f t="shared" si="17"/>
        <v>5</v>
      </c>
      <c r="AO47" s="113" t="s">
        <v>35</v>
      </c>
      <c r="AP47" s="113" t="s">
        <v>35</v>
      </c>
      <c r="AQ47" s="113" t="str">
        <f t="shared" si="18"/>
        <v>0</v>
      </c>
      <c r="AR47" s="113" t="s">
        <v>35</v>
      </c>
      <c r="AS47" s="113" t="s">
        <v>35</v>
      </c>
      <c r="AT47" s="113" t="str">
        <f t="shared" si="19"/>
        <v>0</v>
      </c>
      <c r="AU47" s="113" t="s">
        <v>35</v>
      </c>
      <c r="AV47" s="113" t="s">
        <v>35</v>
      </c>
      <c r="AW47" s="113" t="str">
        <f t="shared" si="20"/>
        <v>0</v>
      </c>
      <c r="AX47" s="113" t="s">
        <v>35</v>
      </c>
      <c r="AY47" s="113" t="s">
        <v>35</v>
      </c>
      <c r="AZ47" s="113" t="str">
        <f t="shared" si="21"/>
        <v>0</v>
      </c>
      <c r="BA47" s="113">
        <v>7</v>
      </c>
      <c r="BB47" s="113">
        <v>9</v>
      </c>
      <c r="BC47" s="113">
        <f t="shared" si="22"/>
        <v>16</v>
      </c>
      <c r="BD47" s="113" t="s">
        <v>35</v>
      </c>
      <c r="BE47" s="113" t="s">
        <v>35</v>
      </c>
      <c r="BF47" s="113" t="str">
        <f t="shared" si="23"/>
        <v>0</v>
      </c>
      <c r="BG47" s="113" t="s">
        <v>35</v>
      </c>
      <c r="BH47" s="113" t="s">
        <v>35</v>
      </c>
      <c r="BI47" s="113" t="str">
        <f t="shared" si="24"/>
        <v>0</v>
      </c>
      <c r="BJ47" s="113" t="s">
        <v>35</v>
      </c>
      <c r="BK47" s="113" t="s">
        <v>35</v>
      </c>
      <c r="BL47" s="113" t="str">
        <f t="shared" si="25"/>
        <v>0</v>
      </c>
      <c r="BM47" s="113" t="s">
        <v>35</v>
      </c>
      <c r="BN47" s="113" t="s">
        <v>35</v>
      </c>
      <c r="BO47" s="113" t="str">
        <f t="shared" si="26"/>
        <v>0</v>
      </c>
      <c r="BP47" s="113" t="s">
        <v>35</v>
      </c>
      <c r="BQ47" s="113" t="s">
        <v>35</v>
      </c>
      <c r="BR47" s="113" t="str">
        <f t="shared" si="27"/>
        <v>0</v>
      </c>
      <c r="BS47" s="113" t="s">
        <v>35</v>
      </c>
      <c r="BT47" s="113" t="s">
        <v>35</v>
      </c>
      <c r="BU47" s="113" t="str">
        <f t="shared" si="28"/>
        <v>0</v>
      </c>
      <c r="BV47" s="113" t="s">
        <v>35</v>
      </c>
      <c r="BW47" s="113" t="s">
        <v>35</v>
      </c>
      <c r="BX47" s="113" t="str">
        <f t="shared" si="29"/>
        <v>0</v>
      </c>
      <c r="BY47" s="113" t="s">
        <v>35</v>
      </c>
      <c r="BZ47" s="113" t="s">
        <v>35</v>
      </c>
      <c r="CA47" s="113" t="str">
        <f t="shared" si="30"/>
        <v>0</v>
      </c>
      <c r="CB47" s="113" t="s">
        <v>35</v>
      </c>
      <c r="CC47" s="113" t="s">
        <v>35</v>
      </c>
      <c r="CD47" s="113" t="str">
        <f t="shared" si="31"/>
        <v>0</v>
      </c>
      <c r="CE47" s="113" t="s">
        <v>35</v>
      </c>
      <c r="CF47" s="113" t="s">
        <v>35</v>
      </c>
      <c r="CG47" s="113" t="str">
        <f t="shared" si="32"/>
        <v>0</v>
      </c>
      <c r="CH47" s="113" t="s">
        <v>35</v>
      </c>
      <c r="CI47" s="113" t="s">
        <v>35</v>
      </c>
      <c r="CJ47" s="113" t="str">
        <f t="shared" si="33"/>
        <v>0</v>
      </c>
      <c r="CK47" s="113" t="s">
        <v>35</v>
      </c>
      <c r="CL47" s="113" t="s">
        <v>35</v>
      </c>
      <c r="CM47" s="113" t="str">
        <f t="shared" si="34"/>
        <v>0</v>
      </c>
      <c r="CN47" s="113">
        <v>2</v>
      </c>
      <c r="CO47" s="113">
        <v>13</v>
      </c>
      <c r="CP47" s="113">
        <f t="shared" si="35"/>
        <v>15</v>
      </c>
      <c r="CQ47" s="113">
        <v>30</v>
      </c>
      <c r="CR47" s="113">
        <v>70</v>
      </c>
      <c r="CS47" s="113">
        <f t="shared" si="36"/>
        <v>100</v>
      </c>
    </row>
    <row r="48" spans="1:97" s="155" customFormat="1" ht="12.75" customHeight="1">
      <c r="A48" s="25">
        <v>22</v>
      </c>
      <c r="B48" s="26" t="s">
        <v>204</v>
      </c>
      <c r="C48" s="112">
        <v>5886</v>
      </c>
      <c r="D48" s="25" t="s">
        <v>105</v>
      </c>
      <c r="E48" s="17">
        <v>26629</v>
      </c>
      <c r="F48" s="112">
        <v>2</v>
      </c>
      <c r="G48" s="17" t="s">
        <v>45</v>
      </c>
      <c r="H48" s="113">
        <v>10</v>
      </c>
      <c r="I48" s="113">
        <v>32</v>
      </c>
      <c r="J48" s="113">
        <f t="shared" si="37"/>
        <v>42</v>
      </c>
      <c r="K48" s="113" t="s">
        <v>35</v>
      </c>
      <c r="L48" s="113" t="s">
        <v>35</v>
      </c>
      <c r="M48" s="113" t="str">
        <f t="shared" si="8"/>
        <v>0</v>
      </c>
      <c r="N48" s="113">
        <v>6</v>
      </c>
      <c r="O48" s="113">
        <v>22</v>
      </c>
      <c r="P48" s="113">
        <f t="shared" si="9"/>
        <v>28</v>
      </c>
      <c r="Q48" s="113">
        <v>4</v>
      </c>
      <c r="R48" s="113">
        <v>7</v>
      </c>
      <c r="S48" s="113">
        <f t="shared" si="10"/>
        <v>11</v>
      </c>
      <c r="T48" s="113" t="s">
        <v>35</v>
      </c>
      <c r="U48" s="113" t="s">
        <v>35</v>
      </c>
      <c r="V48" s="113" t="str">
        <f t="shared" si="11"/>
        <v>0</v>
      </c>
      <c r="W48" s="113" t="s">
        <v>35</v>
      </c>
      <c r="X48" s="113" t="s">
        <v>35</v>
      </c>
      <c r="Y48" s="113" t="str">
        <f t="shared" si="12"/>
        <v>0</v>
      </c>
      <c r="Z48" s="113" t="s">
        <v>35</v>
      </c>
      <c r="AA48" s="113" t="s">
        <v>35</v>
      </c>
      <c r="AB48" s="113" t="str">
        <f t="shared" si="13"/>
        <v>0</v>
      </c>
      <c r="AC48" s="113" t="s">
        <v>35</v>
      </c>
      <c r="AD48" s="113" t="s">
        <v>35</v>
      </c>
      <c r="AE48" s="113" t="str">
        <f t="shared" si="14"/>
        <v>0</v>
      </c>
      <c r="AF48" s="113" t="s">
        <v>35</v>
      </c>
      <c r="AG48" s="113" t="s">
        <v>35</v>
      </c>
      <c r="AH48" s="113" t="str">
        <f t="shared" si="15"/>
        <v>0</v>
      </c>
      <c r="AI48" s="113" t="s">
        <v>35</v>
      </c>
      <c r="AJ48" s="113" t="s">
        <v>35</v>
      </c>
      <c r="AK48" s="113" t="str">
        <f t="shared" si="16"/>
        <v>0</v>
      </c>
      <c r="AL48" s="113" t="s">
        <v>35</v>
      </c>
      <c r="AM48" s="113" t="s">
        <v>35</v>
      </c>
      <c r="AN48" s="113" t="str">
        <f t="shared" si="17"/>
        <v>0</v>
      </c>
      <c r="AO48" s="113" t="s">
        <v>35</v>
      </c>
      <c r="AP48" s="113" t="s">
        <v>35</v>
      </c>
      <c r="AQ48" s="113" t="str">
        <f t="shared" si="18"/>
        <v>0</v>
      </c>
      <c r="AR48" s="113" t="s">
        <v>35</v>
      </c>
      <c r="AS48" s="113" t="s">
        <v>35</v>
      </c>
      <c r="AT48" s="113" t="str">
        <f t="shared" si="19"/>
        <v>0</v>
      </c>
      <c r="AU48" s="113" t="s">
        <v>35</v>
      </c>
      <c r="AV48" s="113" t="s">
        <v>35</v>
      </c>
      <c r="AW48" s="113" t="str">
        <f t="shared" si="20"/>
        <v>0</v>
      </c>
      <c r="AX48" s="113" t="s">
        <v>35</v>
      </c>
      <c r="AY48" s="113" t="s">
        <v>35</v>
      </c>
      <c r="AZ48" s="113" t="str">
        <f t="shared" si="21"/>
        <v>0</v>
      </c>
      <c r="BA48" s="113">
        <v>3</v>
      </c>
      <c r="BB48" s="113">
        <v>8</v>
      </c>
      <c r="BC48" s="113">
        <f t="shared" si="22"/>
        <v>11</v>
      </c>
      <c r="BD48" s="113" t="s">
        <v>35</v>
      </c>
      <c r="BE48" s="113" t="s">
        <v>35</v>
      </c>
      <c r="BF48" s="113" t="str">
        <f t="shared" si="23"/>
        <v>0</v>
      </c>
      <c r="BG48" s="113" t="s">
        <v>35</v>
      </c>
      <c r="BH48" s="113" t="s">
        <v>35</v>
      </c>
      <c r="BI48" s="113" t="str">
        <f t="shared" si="24"/>
        <v>0</v>
      </c>
      <c r="BJ48" s="113" t="s">
        <v>35</v>
      </c>
      <c r="BK48" s="113" t="s">
        <v>35</v>
      </c>
      <c r="BL48" s="113" t="str">
        <f t="shared" si="25"/>
        <v>0</v>
      </c>
      <c r="BM48" s="113" t="s">
        <v>35</v>
      </c>
      <c r="BN48" s="113" t="s">
        <v>35</v>
      </c>
      <c r="BO48" s="113" t="str">
        <f t="shared" si="26"/>
        <v>0</v>
      </c>
      <c r="BP48" s="113" t="s">
        <v>35</v>
      </c>
      <c r="BQ48" s="113" t="s">
        <v>35</v>
      </c>
      <c r="BR48" s="113" t="str">
        <f t="shared" si="27"/>
        <v>0</v>
      </c>
      <c r="BS48" s="113" t="s">
        <v>35</v>
      </c>
      <c r="BT48" s="113" t="s">
        <v>35</v>
      </c>
      <c r="BU48" s="113" t="str">
        <f t="shared" si="28"/>
        <v>0</v>
      </c>
      <c r="BV48" s="113" t="s">
        <v>35</v>
      </c>
      <c r="BW48" s="113" t="s">
        <v>35</v>
      </c>
      <c r="BX48" s="113" t="str">
        <f t="shared" si="29"/>
        <v>0</v>
      </c>
      <c r="BY48" s="113" t="s">
        <v>35</v>
      </c>
      <c r="BZ48" s="113" t="s">
        <v>35</v>
      </c>
      <c r="CA48" s="113" t="str">
        <f t="shared" si="30"/>
        <v>0</v>
      </c>
      <c r="CB48" s="113" t="s">
        <v>35</v>
      </c>
      <c r="CC48" s="113" t="s">
        <v>35</v>
      </c>
      <c r="CD48" s="113" t="str">
        <f t="shared" si="31"/>
        <v>0</v>
      </c>
      <c r="CE48" s="113" t="s">
        <v>35</v>
      </c>
      <c r="CF48" s="113" t="s">
        <v>35</v>
      </c>
      <c r="CG48" s="113" t="str">
        <f t="shared" si="32"/>
        <v>0</v>
      </c>
      <c r="CH48" s="113" t="s">
        <v>35</v>
      </c>
      <c r="CI48" s="113" t="s">
        <v>35</v>
      </c>
      <c r="CJ48" s="113" t="str">
        <f t="shared" si="33"/>
        <v>0</v>
      </c>
      <c r="CK48" s="113" t="s">
        <v>35</v>
      </c>
      <c r="CL48" s="113" t="s">
        <v>35</v>
      </c>
      <c r="CM48" s="113" t="str">
        <f t="shared" si="34"/>
        <v>0</v>
      </c>
      <c r="CN48" s="113">
        <v>2</v>
      </c>
      <c r="CO48" s="113">
        <v>6</v>
      </c>
      <c r="CP48" s="113">
        <f t="shared" si="35"/>
        <v>8</v>
      </c>
      <c r="CQ48" s="113">
        <v>25</v>
      </c>
      <c r="CR48" s="113">
        <v>75</v>
      </c>
      <c r="CS48" s="113">
        <f t="shared" si="36"/>
        <v>100</v>
      </c>
    </row>
    <row r="49" spans="1:97" s="155" customFormat="1" ht="12.75" customHeight="1">
      <c r="A49" s="25">
        <v>22</v>
      </c>
      <c r="B49" s="26" t="s">
        <v>204</v>
      </c>
      <c r="C49" s="112">
        <v>5938</v>
      </c>
      <c r="D49" s="25" t="s">
        <v>59</v>
      </c>
      <c r="E49" s="17">
        <v>29977</v>
      </c>
      <c r="F49" s="112">
        <v>2</v>
      </c>
      <c r="G49" s="17" t="s">
        <v>45</v>
      </c>
      <c r="H49" s="113">
        <v>7</v>
      </c>
      <c r="I49" s="113">
        <v>29</v>
      </c>
      <c r="J49" s="113">
        <f t="shared" si="37"/>
        <v>36</v>
      </c>
      <c r="K49" s="113" t="s">
        <v>35</v>
      </c>
      <c r="L49" s="113" t="s">
        <v>35</v>
      </c>
      <c r="M49" s="113" t="str">
        <f t="shared" si="8"/>
        <v>0</v>
      </c>
      <c r="N49" s="113">
        <v>12</v>
      </c>
      <c r="O49" s="113">
        <v>18</v>
      </c>
      <c r="P49" s="113">
        <f t="shared" si="9"/>
        <v>30</v>
      </c>
      <c r="Q49" s="113">
        <v>4</v>
      </c>
      <c r="R49" s="113">
        <v>11</v>
      </c>
      <c r="S49" s="113">
        <f t="shared" si="10"/>
        <v>15</v>
      </c>
      <c r="T49" s="113" t="s">
        <v>35</v>
      </c>
      <c r="U49" s="113" t="s">
        <v>35</v>
      </c>
      <c r="V49" s="113" t="str">
        <f t="shared" si="11"/>
        <v>0</v>
      </c>
      <c r="W49" s="113" t="s">
        <v>35</v>
      </c>
      <c r="X49" s="113" t="s">
        <v>35</v>
      </c>
      <c r="Y49" s="113" t="str">
        <f t="shared" si="12"/>
        <v>0</v>
      </c>
      <c r="Z49" s="113" t="s">
        <v>35</v>
      </c>
      <c r="AA49" s="113" t="s">
        <v>35</v>
      </c>
      <c r="AB49" s="113" t="str">
        <f t="shared" si="13"/>
        <v>0</v>
      </c>
      <c r="AC49" s="113" t="s">
        <v>35</v>
      </c>
      <c r="AD49" s="113" t="s">
        <v>35</v>
      </c>
      <c r="AE49" s="113" t="str">
        <f t="shared" si="14"/>
        <v>0</v>
      </c>
      <c r="AF49" s="113" t="s">
        <v>35</v>
      </c>
      <c r="AG49" s="113" t="s">
        <v>35</v>
      </c>
      <c r="AH49" s="113" t="str">
        <f t="shared" si="15"/>
        <v>0</v>
      </c>
      <c r="AI49" s="113" t="s">
        <v>35</v>
      </c>
      <c r="AJ49" s="113" t="s">
        <v>35</v>
      </c>
      <c r="AK49" s="113" t="str">
        <f t="shared" si="16"/>
        <v>0</v>
      </c>
      <c r="AL49" s="113">
        <v>1</v>
      </c>
      <c r="AM49" s="113">
        <v>2</v>
      </c>
      <c r="AN49" s="113">
        <f t="shared" si="17"/>
        <v>3</v>
      </c>
      <c r="AO49" s="113" t="s">
        <v>35</v>
      </c>
      <c r="AP49" s="113" t="s">
        <v>35</v>
      </c>
      <c r="AQ49" s="113" t="str">
        <f t="shared" si="18"/>
        <v>0</v>
      </c>
      <c r="AR49" s="113" t="s">
        <v>35</v>
      </c>
      <c r="AS49" s="113" t="s">
        <v>35</v>
      </c>
      <c r="AT49" s="113" t="str">
        <f t="shared" si="19"/>
        <v>0</v>
      </c>
      <c r="AU49" s="113" t="s">
        <v>35</v>
      </c>
      <c r="AV49" s="113" t="s">
        <v>35</v>
      </c>
      <c r="AW49" s="113" t="str">
        <f t="shared" si="20"/>
        <v>0</v>
      </c>
      <c r="AX49" s="113" t="s">
        <v>35</v>
      </c>
      <c r="AY49" s="113" t="s">
        <v>35</v>
      </c>
      <c r="AZ49" s="113" t="str">
        <f t="shared" si="21"/>
        <v>0</v>
      </c>
      <c r="BA49" s="113">
        <v>8</v>
      </c>
      <c r="BB49" s="113">
        <v>7</v>
      </c>
      <c r="BC49" s="113">
        <f t="shared" si="22"/>
        <v>15</v>
      </c>
      <c r="BD49" s="113" t="s">
        <v>35</v>
      </c>
      <c r="BE49" s="113" t="s">
        <v>35</v>
      </c>
      <c r="BF49" s="113" t="str">
        <f t="shared" si="23"/>
        <v>0</v>
      </c>
      <c r="BG49" s="113" t="s">
        <v>35</v>
      </c>
      <c r="BH49" s="113" t="s">
        <v>35</v>
      </c>
      <c r="BI49" s="113" t="str">
        <f t="shared" si="24"/>
        <v>0</v>
      </c>
      <c r="BJ49" s="113" t="s">
        <v>35</v>
      </c>
      <c r="BK49" s="113" t="s">
        <v>35</v>
      </c>
      <c r="BL49" s="113" t="str">
        <f t="shared" si="25"/>
        <v>0</v>
      </c>
      <c r="BM49" s="113" t="s">
        <v>35</v>
      </c>
      <c r="BN49" s="113" t="s">
        <v>35</v>
      </c>
      <c r="BO49" s="113" t="str">
        <f t="shared" si="26"/>
        <v>0</v>
      </c>
      <c r="BP49" s="113">
        <v>0</v>
      </c>
      <c r="BQ49" s="113">
        <v>1</v>
      </c>
      <c r="BR49" s="113">
        <f t="shared" si="27"/>
        <v>1</v>
      </c>
      <c r="BS49" s="113" t="s">
        <v>35</v>
      </c>
      <c r="BT49" s="113" t="s">
        <v>35</v>
      </c>
      <c r="BU49" s="113" t="str">
        <f t="shared" si="28"/>
        <v>0</v>
      </c>
      <c r="BV49" s="113" t="s">
        <v>35</v>
      </c>
      <c r="BW49" s="113" t="s">
        <v>35</v>
      </c>
      <c r="BX49" s="113" t="str">
        <f t="shared" si="29"/>
        <v>0</v>
      </c>
      <c r="BY49" s="113" t="s">
        <v>35</v>
      </c>
      <c r="BZ49" s="113" t="s">
        <v>35</v>
      </c>
      <c r="CA49" s="113" t="str">
        <f t="shared" si="30"/>
        <v>0</v>
      </c>
      <c r="CB49" s="113" t="s">
        <v>35</v>
      </c>
      <c r="CC49" s="113" t="s">
        <v>35</v>
      </c>
      <c r="CD49" s="113" t="str">
        <f t="shared" si="31"/>
        <v>0</v>
      </c>
      <c r="CE49" s="113" t="s">
        <v>35</v>
      </c>
      <c r="CF49" s="113" t="s">
        <v>35</v>
      </c>
      <c r="CG49" s="113" t="str">
        <f t="shared" si="32"/>
        <v>0</v>
      </c>
      <c r="CH49" s="113" t="s">
        <v>35</v>
      </c>
      <c r="CI49" s="113" t="s">
        <v>35</v>
      </c>
      <c r="CJ49" s="113" t="str">
        <f t="shared" si="33"/>
        <v>0</v>
      </c>
      <c r="CK49" s="113" t="s">
        <v>35</v>
      </c>
      <c r="CL49" s="113" t="s">
        <v>35</v>
      </c>
      <c r="CM49" s="113" t="str">
        <f t="shared" si="34"/>
        <v>0</v>
      </c>
      <c r="CN49" s="113" t="s">
        <v>35</v>
      </c>
      <c r="CO49" s="113" t="s">
        <v>35</v>
      </c>
      <c r="CP49" s="113" t="str">
        <f t="shared" si="35"/>
        <v>0</v>
      </c>
      <c r="CQ49" s="113">
        <v>32</v>
      </c>
      <c r="CR49" s="113">
        <v>68</v>
      </c>
      <c r="CS49" s="113">
        <f t="shared" si="36"/>
        <v>100</v>
      </c>
    </row>
    <row r="50" spans="1:97" s="155" customFormat="1" ht="12.75" customHeight="1">
      <c r="A50" s="25">
        <v>23</v>
      </c>
      <c r="B50" s="26" t="s">
        <v>214</v>
      </c>
      <c r="C50" s="112">
        <v>6266</v>
      </c>
      <c r="D50" s="25" t="s">
        <v>60</v>
      </c>
      <c r="E50" s="17">
        <v>33999</v>
      </c>
      <c r="F50" s="112">
        <v>2</v>
      </c>
      <c r="G50" s="17" t="s">
        <v>45</v>
      </c>
      <c r="H50" s="113">
        <v>4</v>
      </c>
      <c r="I50" s="113">
        <v>13</v>
      </c>
      <c r="J50" s="113">
        <f t="shared" si="37"/>
        <v>17</v>
      </c>
      <c r="K50" s="113">
        <v>5</v>
      </c>
      <c r="L50" s="113">
        <v>15</v>
      </c>
      <c r="M50" s="113">
        <f t="shared" si="8"/>
        <v>20</v>
      </c>
      <c r="N50" s="113">
        <v>2</v>
      </c>
      <c r="O50" s="113">
        <v>3</v>
      </c>
      <c r="P50" s="113">
        <f t="shared" si="9"/>
        <v>5</v>
      </c>
      <c r="Q50" s="113">
        <v>1</v>
      </c>
      <c r="R50" s="113">
        <v>6</v>
      </c>
      <c r="S50" s="113">
        <f t="shared" si="10"/>
        <v>7</v>
      </c>
      <c r="T50" s="113" t="s">
        <v>35</v>
      </c>
      <c r="U50" s="113" t="s">
        <v>35</v>
      </c>
      <c r="V50" s="113" t="str">
        <f t="shared" si="11"/>
        <v>0</v>
      </c>
      <c r="W50" s="113" t="s">
        <v>35</v>
      </c>
      <c r="X50" s="113" t="s">
        <v>35</v>
      </c>
      <c r="Y50" s="113" t="str">
        <f t="shared" si="12"/>
        <v>0</v>
      </c>
      <c r="Z50" s="113" t="s">
        <v>35</v>
      </c>
      <c r="AA50" s="113" t="s">
        <v>35</v>
      </c>
      <c r="AB50" s="113" t="str">
        <f t="shared" si="13"/>
        <v>0</v>
      </c>
      <c r="AC50" s="113" t="s">
        <v>35</v>
      </c>
      <c r="AD50" s="113" t="s">
        <v>35</v>
      </c>
      <c r="AE50" s="113" t="str">
        <f t="shared" si="14"/>
        <v>0</v>
      </c>
      <c r="AF50" s="113">
        <v>2</v>
      </c>
      <c r="AG50" s="113">
        <v>0</v>
      </c>
      <c r="AH50" s="113">
        <f t="shared" si="15"/>
        <v>2</v>
      </c>
      <c r="AI50" s="113" t="s">
        <v>35</v>
      </c>
      <c r="AJ50" s="113" t="s">
        <v>35</v>
      </c>
      <c r="AK50" s="113" t="str">
        <f t="shared" si="16"/>
        <v>0</v>
      </c>
      <c r="AL50" s="113" t="s">
        <v>35</v>
      </c>
      <c r="AM50" s="113" t="s">
        <v>35</v>
      </c>
      <c r="AN50" s="113" t="str">
        <f t="shared" si="17"/>
        <v>0</v>
      </c>
      <c r="AO50" s="113" t="s">
        <v>35</v>
      </c>
      <c r="AP50" s="113" t="s">
        <v>35</v>
      </c>
      <c r="AQ50" s="113" t="str">
        <f t="shared" si="18"/>
        <v>0</v>
      </c>
      <c r="AR50" s="113" t="s">
        <v>35</v>
      </c>
      <c r="AS50" s="113" t="s">
        <v>35</v>
      </c>
      <c r="AT50" s="113" t="str">
        <f t="shared" si="19"/>
        <v>0</v>
      </c>
      <c r="AU50" s="113" t="s">
        <v>35</v>
      </c>
      <c r="AV50" s="113" t="s">
        <v>35</v>
      </c>
      <c r="AW50" s="113" t="str">
        <f t="shared" si="20"/>
        <v>0</v>
      </c>
      <c r="AX50" s="113" t="s">
        <v>35</v>
      </c>
      <c r="AY50" s="113" t="s">
        <v>35</v>
      </c>
      <c r="AZ50" s="113" t="str">
        <f t="shared" si="21"/>
        <v>0</v>
      </c>
      <c r="BA50" s="113">
        <v>5</v>
      </c>
      <c r="BB50" s="113">
        <v>4</v>
      </c>
      <c r="BC50" s="113">
        <f t="shared" si="22"/>
        <v>9</v>
      </c>
      <c r="BD50" s="113" t="s">
        <v>35</v>
      </c>
      <c r="BE50" s="113" t="s">
        <v>35</v>
      </c>
      <c r="BF50" s="113" t="str">
        <f t="shared" si="23"/>
        <v>0</v>
      </c>
      <c r="BG50" s="113" t="s">
        <v>35</v>
      </c>
      <c r="BH50" s="113" t="s">
        <v>35</v>
      </c>
      <c r="BI50" s="113" t="str">
        <f t="shared" si="24"/>
        <v>0</v>
      </c>
      <c r="BJ50" s="113" t="s">
        <v>35</v>
      </c>
      <c r="BK50" s="113" t="s">
        <v>35</v>
      </c>
      <c r="BL50" s="113" t="str">
        <f t="shared" si="25"/>
        <v>0</v>
      </c>
      <c r="BM50" s="113" t="s">
        <v>35</v>
      </c>
      <c r="BN50" s="113" t="s">
        <v>35</v>
      </c>
      <c r="BO50" s="113" t="str">
        <f t="shared" si="26"/>
        <v>0</v>
      </c>
      <c r="BP50" s="113" t="s">
        <v>35</v>
      </c>
      <c r="BQ50" s="113" t="s">
        <v>35</v>
      </c>
      <c r="BR50" s="113" t="str">
        <f t="shared" si="27"/>
        <v>0</v>
      </c>
      <c r="BS50" s="113" t="s">
        <v>35</v>
      </c>
      <c r="BT50" s="113" t="s">
        <v>35</v>
      </c>
      <c r="BU50" s="113" t="str">
        <f t="shared" si="28"/>
        <v>0</v>
      </c>
      <c r="BV50" s="113" t="s">
        <v>35</v>
      </c>
      <c r="BW50" s="113" t="s">
        <v>35</v>
      </c>
      <c r="BX50" s="113" t="str">
        <f t="shared" si="29"/>
        <v>0</v>
      </c>
      <c r="BY50" s="113" t="s">
        <v>35</v>
      </c>
      <c r="BZ50" s="113" t="s">
        <v>35</v>
      </c>
      <c r="CA50" s="113" t="str">
        <f t="shared" si="30"/>
        <v>0</v>
      </c>
      <c r="CB50" s="113" t="s">
        <v>35</v>
      </c>
      <c r="CC50" s="113" t="s">
        <v>35</v>
      </c>
      <c r="CD50" s="113" t="str">
        <f t="shared" si="31"/>
        <v>0</v>
      </c>
      <c r="CE50" s="113" t="s">
        <v>35</v>
      </c>
      <c r="CF50" s="113" t="s">
        <v>35</v>
      </c>
      <c r="CG50" s="113" t="str">
        <f t="shared" si="32"/>
        <v>0</v>
      </c>
      <c r="CH50" s="113" t="s">
        <v>35</v>
      </c>
      <c r="CI50" s="113" t="s">
        <v>35</v>
      </c>
      <c r="CJ50" s="113" t="str">
        <f t="shared" si="33"/>
        <v>0</v>
      </c>
      <c r="CK50" s="113" t="s">
        <v>35</v>
      </c>
      <c r="CL50" s="113" t="s">
        <v>35</v>
      </c>
      <c r="CM50" s="113" t="str">
        <f t="shared" si="34"/>
        <v>0</v>
      </c>
      <c r="CN50" s="113" t="s">
        <v>35</v>
      </c>
      <c r="CO50" s="113" t="s">
        <v>35</v>
      </c>
      <c r="CP50" s="113" t="str">
        <f t="shared" si="35"/>
        <v>0</v>
      </c>
      <c r="CQ50" s="113">
        <v>19</v>
      </c>
      <c r="CR50" s="113">
        <v>41</v>
      </c>
      <c r="CS50" s="113">
        <f t="shared" si="36"/>
        <v>60</v>
      </c>
    </row>
    <row r="51" spans="1:97" s="155" customFormat="1" ht="12.75" customHeight="1">
      <c r="A51" s="25">
        <v>24</v>
      </c>
      <c r="B51" s="26" t="s">
        <v>215</v>
      </c>
      <c r="C51" s="112">
        <v>6421</v>
      </c>
      <c r="D51" s="25" t="s">
        <v>61</v>
      </c>
      <c r="E51" s="17">
        <v>38965</v>
      </c>
      <c r="F51" s="112">
        <v>2</v>
      </c>
      <c r="G51" s="17" t="s">
        <v>45</v>
      </c>
      <c r="H51" s="113">
        <v>0</v>
      </c>
      <c r="I51" s="113">
        <v>10</v>
      </c>
      <c r="J51" s="113">
        <f t="shared" si="37"/>
        <v>10</v>
      </c>
      <c r="K51" s="113">
        <v>0</v>
      </c>
      <c r="L51" s="113">
        <v>1</v>
      </c>
      <c r="M51" s="113">
        <f t="shared" si="8"/>
        <v>1</v>
      </c>
      <c r="N51" s="113">
        <v>4</v>
      </c>
      <c r="O51" s="113">
        <v>6</v>
      </c>
      <c r="P51" s="113">
        <f t="shared" si="9"/>
        <v>10</v>
      </c>
      <c r="Q51" s="113">
        <v>0</v>
      </c>
      <c r="R51" s="113">
        <v>7</v>
      </c>
      <c r="S51" s="113">
        <f t="shared" si="10"/>
        <v>7</v>
      </c>
      <c r="T51" s="113" t="s">
        <v>35</v>
      </c>
      <c r="U51" s="113" t="s">
        <v>35</v>
      </c>
      <c r="V51" s="113" t="str">
        <f t="shared" si="11"/>
        <v>0</v>
      </c>
      <c r="W51" s="113" t="s">
        <v>35</v>
      </c>
      <c r="X51" s="113" t="s">
        <v>35</v>
      </c>
      <c r="Y51" s="113" t="str">
        <f t="shared" si="12"/>
        <v>0</v>
      </c>
      <c r="Z51" s="113" t="s">
        <v>35</v>
      </c>
      <c r="AA51" s="113" t="s">
        <v>35</v>
      </c>
      <c r="AB51" s="113" t="str">
        <f t="shared" si="13"/>
        <v>0</v>
      </c>
      <c r="AC51" s="113" t="s">
        <v>35</v>
      </c>
      <c r="AD51" s="113" t="s">
        <v>35</v>
      </c>
      <c r="AE51" s="113" t="str">
        <f t="shared" si="14"/>
        <v>0</v>
      </c>
      <c r="AF51" s="113" t="s">
        <v>35</v>
      </c>
      <c r="AG51" s="113" t="s">
        <v>35</v>
      </c>
      <c r="AH51" s="113" t="str">
        <f t="shared" si="15"/>
        <v>0</v>
      </c>
      <c r="AI51" s="113" t="s">
        <v>35</v>
      </c>
      <c r="AJ51" s="113" t="s">
        <v>35</v>
      </c>
      <c r="AK51" s="113" t="str">
        <f t="shared" si="16"/>
        <v>0</v>
      </c>
      <c r="AL51" s="113" t="s">
        <v>35</v>
      </c>
      <c r="AM51" s="113" t="s">
        <v>35</v>
      </c>
      <c r="AN51" s="113" t="str">
        <f t="shared" si="17"/>
        <v>0</v>
      </c>
      <c r="AO51" s="113" t="s">
        <v>35</v>
      </c>
      <c r="AP51" s="113" t="s">
        <v>35</v>
      </c>
      <c r="AQ51" s="113" t="str">
        <f t="shared" si="18"/>
        <v>0</v>
      </c>
      <c r="AR51" s="113">
        <v>5</v>
      </c>
      <c r="AS51" s="113">
        <v>3</v>
      </c>
      <c r="AT51" s="113">
        <f t="shared" si="19"/>
        <v>8</v>
      </c>
      <c r="AU51" s="113" t="s">
        <v>35</v>
      </c>
      <c r="AV51" s="113" t="s">
        <v>35</v>
      </c>
      <c r="AW51" s="113" t="str">
        <f t="shared" si="20"/>
        <v>0</v>
      </c>
      <c r="AX51" s="113" t="s">
        <v>35</v>
      </c>
      <c r="AY51" s="113" t="s">
        <v>35</v>
      </c>
      <c r="AZ51" s="113" t="str">
        <f t="shared" si="21"/>
        <v>0</v>
      </c>
      <c r="BA51" s="113">
        <v>2</v>
      </c>
      <c r="BB51" s="113">
        <v>3</v>
      </c>
      <c r="BC51" s="113">
        <f t="shared" si="22"/>
        <v>5</v>
      </c>
      <c r="BD51" s="113" t="s">
        <v>35</v>
      </c>
      <c r="BE51" s="113" t="s">
        <v>35</v>
      </c>
      <c r="BF51" s="113" t="str">
        <f t="shared" si="23"/>
        <v>0</v>
      </c>
      <c r="BG51" s="113" t="s">
        <v>35</v>
      </c>
      <c r="BH51" s="113" t="s">
        <v>35</v>
      </c>
      <c r="BI51" s="113" t="str">
        <f t="shared" si="24"/>
        <v>0</v>
      </c>
      <c r="BJ51" s="113" t="s">
        <v>35</v>
      </c>
      <c r="BK51" s="113" t="s">
        <v>35</v>
      </c>
      <c r="BL51" s="113" t="str">
        <f t="shared" si="25"/>
        <v>0</v>
      </c>
      <c r="BM51" s="113" t="s">
        <v>35</v>
      </c>
      <c r="BN51" s="113" t="s">
        <v>35</v>
      </c>
      <c r="BO51" s="113" t="str">
        <f t="shared" si="26"/>
        <v>0</v>
      </c>
      <c r="BP51" s="113" t="s">
        <v>35</v>
      </c>
      <c r="BQ51" s="113" t="s">
        <v>35</v>
      </c>
      <c r="BR51" s="113" t="str">
        <f t="shared" si="27"/>
        <v>0</v>
      </c>
      <c r="BS51" s="113" t="s">
        <v>35</v>
      </c>
      <c r="BT51" s="113" t="s">
        <v>35</v>
      </c>
      <c r="BU51" s="113" t="str">
        <f t="shared" si="28"/>
        <v>0</v>
      </c>
      <c r="BV51" s="113" t="s">
        <v>35</v>
      </c>
      <c r="BW51" s="113" t="s">
        <v>35</v>
      </c>
      <c r="BX51" s="113" t="str">
        <f t="shared" si="29"/>
        <v>0</v>
      </c>
      <c r="BY51" s="113" t="s">
        <v>35</v>
      </c>
      <c r="BZ51" s="113" t="s">
        <v>35</v>
      </c>
      <c r="CA51" s="113" t="str">
        <f t="shared" si="30"/>
        <v>0</v>
      </c>
      <c r="CB51" s="113" t="s">
        <v>35</v>
      </c>
      <c r="CC51" s="113" t="s">
        <v>35</v>
      </c>
      <c r="CD51" s="113" t="str">
        <f t="shared" si="31"/>
        <v>0</v>
      </c>
      <c r="CE51" s="113" t="s">
        <v>35</v>
      </c>
      <c r="CF51" s="113" t="s">
        <v>35</v>
      </c>
      <c r="CG51" s="113" t="str">
        <f t="shared" si="32"/>
        <v>0</v>
      </c>
      <c r="CH51" s="113" t="s">
        <v>35</v>
      </c>
      <c r="CI51" s="113" t="s">
        <v>35</v>
      </c>
      <c r="CJ51" s="113" t="str">
        <f t="shared" si="33"/>
        <v>0</v>
      </c>
      <c r="CK51" s="113" t="s">
        <v>35</v>
      </c>
      <c r="CL51" s="113" t="s">
        <v>35</v>
      </c>
      <c r="CM51" s="113" t="str">
        <f t="shared" si="34"/>
        <v>0</v>
      </c>
      <c r="CN51" s="113" t="s">
        <v>35</v>
      </c>
      <c r="CO51" s="113" t="s">
        <v>35</v>
      </c>
      <c r="CP51" s="113" t="str">
        <f t="shared" si="35"/>
        <v>0</v>
      </c>
      <c r="CQ51" s="113">
        <v>11</v>
      </c>
      <c r="CR51" s="113">
        <v>30</v>
      </c>
      <c r="CS51" s="113">
        <f t="shared" si="36"/>
        <v>41</v>
      </c>
    </row>
    <row r="52" spans="1:97" s="155" customFormat="1" ht="12.75" customHeight="1">
      <c r="A52" s="25">
        <v>24</v>
      </c>
      <c r="B52" s="26" t="s">
        <v>215</v>
      </c>
      <c r="C52" s="112">
        <v>6458</v>
      </c>
      <c r="D52" s="25" t="s">
        <v>62</v>
      </c>
      <c r="E52" s="17">
        <v>33772</v>
      </c>
      <c r="F52" s="112">
        <v>2</v>
      </c>
      <c r="G52" s="17" t="s">
        <v>45</v>
      </c>
      <c r="H52" s="113">
        <v>3</v>
      </c>
      <c r="I52" s="113">
        <v>10</v>
      </c>
      <c r="J52" s="113">
        <f t="shared" si="37"/>
        <v>13</v>
      </c>
      <c r="K52" s="113">
        <v>0</v>
      </c>
      <c r="L52" s="113">
        <v>1</v>
      </c>
      <c r="M52" s="113">
        <f t="shared" si="8"/>
        <v>1</v>
      </c>
      <c r="N52" s="113">
        <v>5</v>
      </c>
      <c r="O52" s="113">
        <v>8</v>
      </c>
      <c r="P52" s="113">
        <f t="shared" si="9"/>
        <v>13</v>
      </c>
      <c r="Q52" s="113" t="s">
        <v>35</v>
      </c>
      <c r="R52" s="113" t="s">
        <v>35</v>
      </c>
      <c r="S52" s="113" t="str">
        <f t="shared" si="10"/>
        <v>0</v>
      </c>
      <c r="T52" s="113" t="s">
        <v>35</v>
      </c>
      <c r="U52" s="113" t="s">
        <v>35</v>
      </c>
      <c r="V52" s="113" t="str">
        <f t="shared" si="11"/>
        <v>0</v>
      </c>
      <c r="W52" s="113" t="s">
        <v>35</v>
      </c>
      <c r="X52" s="113" t="s">
        <v>35</v>
      </c>
      <c r="Y52" s="113" t="str">
        <f t="shared" si="12"/>
        <v>0</v>
      </c>
      <c r="Z52" s="113" t="s">
        <v>35</v>
      </c>
      <c r="AA52" s="113" t="s">
        <v>35</v>
      </c>
      <c r="AB52" s="113" t="str">
        <f t="shared" si="13"/>
        <v>0</v>
      </c>
      <c r="AC52" s="113" t="s">
        <v>35</v>
      </c>
      <c r="AD52" s="113" t="s">
        <v>35</v>
      </c>
      <c r="AE52" s="113" t="str">
        <f t="shared" si="14"/>
        <v>0</v>
      </c>
      <c r="AF52" s="113" t="s">
        <v>35</v>
      </c>
      <c r="AG52" s="113" t="s">
        <v>35</v>
      </c>
      <c r="AH52" s="113" t="str">
        <f t="shared" si="15"/>
        <v>0</v>
      </c>
      <c r="AI52" s="113" t="s">
        <v>35</v>
      </c>
      <c r="AJ52" s="113" t="s">
        <v>35</v>
      </c>
      <c r="AK52" s="113" t="str">
        <f t="shared" si="16"/>
        <v>0</v>
      </c>
      <c r="AL52" s="113">
        <v>2</v>
      </c>
      <c r="AM52" s="113">
        <v>1</v>
      </c>
      <c r="AN52" s="113">
        <f t="shared" si="17"/>
        <v>3</v>
      </c>
      <c r="AO52" s="113" t="s">
        <v>35</v>
      </c>
      <c r="AP52" s="113" t="s">
        <v>35</v>
      </c>
      <c r="AQ52" s="113" t="str">
        <f t="shared" si="18"/>
        <v>0</v>
      </c>
      <c r="AR52" s="113">
        <v>1</v>
      </c>
      <c r="AS52" s="113">
        <v>0</v>
      </c>
      <c r="AT52" s="113">
        <f t="shared" si="19"/>
        <v>1</v>
      </c>
      <c r="AU52" s="113" t="s">
        <v>35</v>
      </c>
      <c r="AV52" s="113" t="s">
        <v>35</v>
      </c>
      <c r="AW52" s="113" t="str">
        <f t="shared" si="20"/>
        <v>0</v>
      </c>
      <c r="AX52" s="113" t="s">
        <v>35</v>
      </c>
      <c r="AY52" s="113" t="s">
        <v>35</v>
      </c>
      <c r="AZ52" s="113" t="str">
        <f t="shared" si="21"/>
        <v>0</v>
      </c>
      <c r="BA52" s="113">
        <v>3</v>
      </c>
      <c r="BB52" s="113">
        <v>4</v>
      </c>
      <c r="BC52" s="113">
        <f t="shared" si="22"/>
        <v>7</v>
      </c>
      <c r="BD52" s="113" t="s">
        <v>35</v>
      </c>
      <c r="BE52" s="113" t="s">
        <v>35</v>
      </c>
      <c r="BF52" s="113" t="str">
        <f t="shared" si="23"/>
        <v>0</v>
      </c>
      <c r="BG52" s="113">
        <v>2</v>
      </c>
      <c r="BH52" s="113">
        <v>1</v>
      </c>
      <c r="BI52" s="113">
        <f t="shared" si="24"/>
        <v>3</v>
      </c>
      <c r="BJ52" s="113" t="s">
        <v>35</v>
      </c>
      <c r="BK52" s="113" t="s">
        <v>35</v>
      </c>
      <c r="BL52" s="113" t="str">
        <f t="shared" si="25"/>
        <v>0</v>
      </c>
      <c r="BM52" s="113" t="s">
        <v>35</v>
      </c>
      <c r="BN52" s="113" t="s">
        <v>35</v>
      </c>
      <c r="BO52" s="113" t="str">
        <f t="shared" si="26"/>
        <v>0</v>
      </c>
      <c r="BP52" s="113" t="s">
        <v>35</v>
      </c>
      <c r="BQ52" s="113" t="s">
        <v>35</v>
      </c>
      <c r="BR52" s="113" t="str">
        <f t="shared" si="27"/>
        <v>0</v>
      </c>
      <c r="BS52" s="113" t="s">
        <v>35</v>
      </c>
      <c r="BT52" s="113" t="s">
        <v>35</v>
      </c>
      <c r="BU52" s="113" t="str">
        <f t="shared" si="28"/>
        <v>0</v>
      </c>
      <c r="BV52" s="113" t="s">
        <v>35</v>
      </c>
      <c r="BW52" s="113" t="s">
        <v>35</v>
      </c>
      <c r="BX52" s="113" t="str">
        <f t="shared" si="29"/>
        <v>0</v>
      </c>
      <c r="BY52" s="113" t="s">
        <v>35</v>
      </c>
      <c r="BZ52" s="113" t="s">
        <v>35</v>
      </c>
      <c r="CA52" s="113" t="str">
        <f t="shared" si="30"/>
        <v>0</v>
      </c>
      <c r="CB52" s="113" t="s">
        <v>35</v>
      </c>
      <c r="CC52" s="113" t="s">
        <v>35</v>
      </c>
      <c r="CD52" s="113" t="str">
        <f t="shared" si="31"/>
        <v>0</v>
      </c>
      <c r="CE52" s="113" t="s">
        <v>35</v>
      </c>
      <c r="CF52" s="113" t="s">
        <v>35</v>
      </c>
      <c r="CG52" s="113" t="str">
        <f t="shared" si="32"/>
        <v>0</v>
      </c>
      <c r="CH52" s="113" t="s">
        <v>35</v>
      </c>
      <c r="CI52" s="113" t="s">
        <v>35</v>
      </c>
      <c r="CJ52" s="113" t="str">
        <f t="shared" si="33"/>
        <v>0</v>
      </c>
      <c r="CK52" s="113" t="s">
        <v>35</v>
      </c>
      <c r="CL52" s="113" t="s">
        <v>35</v>
      </c>
      <c r="CM52" s="113" t="str">
        <f t="shared" si="34"/>
        <v>0</v>
      </c>
      <c r="CN52" s="113" t="s">
        <v>35</v>
      </c>
      <c r="CO52" s="113" t="s">
        <v>35</v>
      </c>
      <c r="CP52" s="113" t="str">
        <f t="shared" si="35"/>
        <v>0</v>
      </c>
      <c r="CQ52" s="113">
        <v>16</v>
      </c>
      <c r="CR52" s="113">
        <v>25</v>
      </c>
      <c r="CS52" s="113">
        <f t="shared" si="36"/>
        <v>41</v>
      </c>
    </row>
    <row r="53" spans="1:97" s="155" customFormat="1" ht="12.75" customHeight="1">
      <c r="A53" s="25">
        <v>25</v>
      </c>
      <c r="B53" s="26" t="s">
        <v>205</v>
      </c>
      <c r="C53" s="112">
        <v>6608</v>
      </c>
      <c r="D53" s="25" t="s">
        <v>110</v>
      </c>
      <c r="E53" s="17">
        <v>21868</v>
      </c>
      <c r="F53" s="112">
        <v>2</v>
      </c>
      <c r="G53" s="17" t="s">
        <v>45</v>
      </c>
      <c r="H53" s="113">
        <v>2</v>
      </c>
      <c r="I53" s="113">
        <v>7</v>
      </c>
      <c r="J53" s="113">
        <f t="shared" si="37"/>
        <v>9</v>
      </c>
      <c r="K53" s="113">
        <v>1</v>
      </c>
      <c r="L53" s="113">
        <v>3</v>
      </c>
      <c r="M53" s="113">
        <f t="shared" si="8"/>
        <v>4</v>
      </c>
      <c r="N53" s="113">
        <v>3</v>
      </c>
      <c r="O53" s="113">
        <v>8</v>
      </c>
      <c r="P53" s="113">
        <f t="shared" si="9"/>
        <v>11</v>
      </c>
      <c r="Q53" s="113" t="s">
        <v>35</v>
      </c>
      <c r="R53" s="113" t="s">
        <v>35</v>
      </c>
      <c r="S53" s="113" t="str">
        <f t="shared" si="10"/>
        <v>0</v>
      </c>
      <c r="T53" s="113" t="s">
        <v>35</v>
      </c>
      <c r="U53" s="113" t="s">
        <v>35</v>
      </c>
      <c r="V53" s="113" t="str">
        <f t="shared" si="11"/>
        <v>0</v>
      </c>
      <c r="W53" s="113" t="s">
        <v>35</v>
      </c>
      <c r="X53" s="113" t="s">
        <v>35</v>
      </c>
      <c r="Y53" s="113" t="str">
        <f t="shared" si="12"/>
        <v>0</v>
      </c>
      <c r="Z53" s="113" t="s">
        <v>35</v>
      </c>
      <c r="AA53" s="113" t="s">
        <v>35</v>
      </c>
      <c r="AB53" s="113" t="str">
        <f t="shared" si="13"/>
        <v>0</v>
      </c>
      <c r="AC53" s="113" t="s">
        <v>35</v>
      </c>
      <c r="AD53" s="113" t="s">
        <v>35</v>
      </c>
      <c r="AE53" s="113" t="str">
        <f t="shared" si="14"/>
        <v>0</v>
      </c>
      <c r="AF53" s="113" t="s">
        <v>35</v>
      </c>
      <c r="AG53" s="113" t="s">
        <v>35</v>
      </c>
      <c r="AH53" s="113" t="str">
        <f t="shared" si="15"/>
        <v>0</v>
      </c>
      <c r="AI53" s="113" t="s">
        <v>35</v>
      </c>
      <c r="AJ53" s="113" t="s">
        <v>35</v>
      </c>
      <c r="AK53" s="113" t="str">
        <f t="shared" si="16"/>
        <v>0</v>
      </c>
      <c r="AL53" s="113" t="s">
        <v>35</v>
      </c>
      <c r="AM53" s="113" t="s">
        <v>35</v>
      </c>
      <c r="AN53" s="113" t="str">
        <f t="shared" si="17"/>
        <v>0</v>
      </c>
      <c r="AO53" s="113" t="s">
        <v>35</v>
      </c>
      <c r="AP53" s="113" t="s">
        <v>35</v>
      </c>
      <c r="AQ53" s="113" t="str">
        <f t="shared" si="18"/>
        <v>0</v>
      </c>
      <c r="AR53" s="113" t="s">
        <v>35</v>
      </c>
      <c r="AS53" s="113" t="s">
        <v>35</v>
      </c>
      <c r="AT53" s="113" t="str">
        <f t="shared" si="19"/>
        <v>0</v>
      </c>
      <c r="AU53" s="113" t="s">
        <v>35</v>
      </c>
      <c r="AV53" s="113" t="s">
        <v>35</v>
      </c>
      <c r="AW53" s="113" t="str">
        <f t="shared" si="20"/>
        <v>0</v>
      </c>
      <c r="AX53" s="113" t="s">
        <v>35</v>
      </c>
      <c r="AY53" s="113" t="s">
        <v>35</v>
      </c>
      <c r="AZ53" s="113" t="str">
        <f t="shared" si="21"/>
        <v>0</v>
      </c>
      <c r="BA53" s="113">
        <v>2</v>
      </c>
      <c r="BB53" s="113">
        <v>3</v>
      </c>
      <c r="BC53" s="113">
        <f t="shared" si="22"/>
        <v>5</v>
      </c>
      <c r="BD53" s="113" t="s">
        <v>35</v>
      </c>
      <c r="BE53" s="113" t="s">
        <v>35</v>
      </c>
      <c r="BF53" s="113" t="str">
        <f t="shared" si="23"/>
        <v>0</v>
      </c>
      <c r="BG53" s="113" t="s">
        <v>35</v>
      </c>
      <c r="BH53" s="113" t="s">
        <v>35</v>
      </c>
      <c r="BI53" s="113" t="str">
        <f t="shared" si="24"/>
        <v>0</v>
      </c>
      <c r="BJ53" s="113" t="s">
        <v>35</v>
      </c>
      <c r="BK53" s="113" t="s">
        <v>35</v>
      </c>
      <c r="BL53" s="113" t="str">
        <f t="shared" si="25"/>
        <v>0</v>
      </c>
      <c r="BM53" s="113" t="s">
        <v>35</v>
      </c>
      <c r="BN53" s="113" t="s">
        <v>35</v>
      </c>
      <c r="BO53" s="113" t="str">
        <f t="shared" si="26"/>
        <v>0</v>
      </c>
      <c r="BP53" s="113" t="s">
        <v>35</v>
      </c>
      <c r="BQ53" s="113" t="s">
        <v>35</v>
      </c>
      <c r="BR53" s="113" t="str">
        <f t="shared" si="27"/>
        <v>0</v>
      </c>
      <c r="BS53" s="113" t="s">
        <v>35</v>
      </c>
      <c r="BT53" s="113" t="s">
        <v>35</v>
      </c>
      <c r="BU53" s="113" t="str">
        <f t="shared" si="28"/>
        <v>0</v>
      </c>
      <c r="BV53" s="113" t="s">
        <v>35</v>
      </c>
      <c r="BW53" s="113" t="s">
        <v>35</v>
      </c>
      <c r="BX53" s="113" t="str">
        <f t="shared" si="29"/>
        <v>0</v>
      </c>
      <c r="BY53" s="113">
        <v>3</v>
      </c>
      <c r="BZ53" s="113">
        <v>0</v>
      </c>
      <c r="CA53" s="113">
        <f t="shared" si="30"/>
        <v>3</v>
      </c>
      <c r="CB53" s="113" t="s">
        <v>35</v>
      </c>
      <c r="CC53" s="113" t="s">
        <v>35</v>
      </c>
      <c r="CD53" s="113" t="str">
        <f t="shared" si="31"/>
        <v>0</v>
      </c>
      <c r="CE53" s="113" t="s">
        <v>35</v>
      </c>
      <c r="CF53" s="113" t="s">
        <v>35</v>
      </c>
      <c r="CG53" s="113" t="str">
        <f t="shared" si="32"/>
        <v>0</v>
      </c>
      <c r="CH53" s="113" t="s">
        <v>35</v>
      </c>
      <c r="CI53" s="113" t="s">
        <v>35</v>
      </c>
      <c r="CJ53" s="113" t="str">
        <f t="shared" si="33"/>
        <v>0</v>
      </c>
      <c r="CK53" s="113" t="s">
        <v>35</v>
      </c>
      <c r="CL53" s="113" t="s">
        <v>35</v>
      </c>
      <c r="CM53" s="113" t="str">
        <f t="shared" si="34"/>
        <v>0</v>
      </c>
      <c r="CN53" s="113">
        <v>0</v>
      </c>
      <c r="CO53" s="113">
        <v>1</v>
      </c>
      <c r="CP53" s="113">
        <f t="shared" si="35"/>
        <v>1</v>
      </c>
      <c r="CQ53" s="113">
        <v>11</v>
      </c>
      <c r="CR53" s="113">
        <v>22</v>
      </c>
      <c r="CS53" s="113">
        <f t="shared" si="36"/>
        <v>33</v>
      </c>
    </row>
    <row r="54" spans="1:97" s="155" customFormat="1" ht="12.75" customHeight="1">
      <c r="A54" s="25">
        <v>25</v>
      </c>
      <c r="B54" s="26" t="s">
        <v>205</v>
      </c>
      <c r="C54" s="112">
        <v>6628</v>
      </c>
      <c r="D54" s="25" t="s">
        <v>63</v>
      </c>
      <c r="E54" s="17">
        <v>31661</v>
      </c>
      <c r="F54" s="112">
        <v>2</v>
      </c>
      <c r="G54" s="17" t="s">
        <v>45</v>
      </c>
      <c r="H54" s="113">
        <v>0</v>
      </c>
      <c r="I54" s="113">
        <v>5</v>
      </c>
      <c r="J54" s="113">
        <f t="shared" si="37"/>
        <v>5</v>
      </c>
      <c r="K54" s="113">
        <v>6</v>
      </c>
      <c r="L54" s="113">
        <v>3</v>
      </c>
      <c r="M54" s="113">
        <f t="shared" si="8"/>
        <v>9</v>
      </c>
      <c r="N54" s="113">
        <v>3</v>
      </c>
      <c r="O54" s="113">
        <v>5</v>
      </c>
      <c r="P54" s="113">
        <f t="shared" si="9"/>
        <v>8</v>
      </c>
      <c r="Q54" s="113" t="s">
        <v>35</v>
      </c>
      <c r="R54" s="113" t="s">
        <v>35</v>
      </c>
      <c r="S54" s="113" t="str">
        <f t="shared" si="10"/>
        <v>0</v>
      </c>
      <c r="T54" s="113" t="s">
        <v>35</v>
      </c>
      <c r="U54" s="113" t="s">
        <v>35</v>
      </c>
      <c r="V54" s="113" t="str">
        <f t="shared" si="11"/>
        <v>0</v>
      </c>
      <c r="W54" s="113" t="s">
        <v>35</v>
      </c>
      <c r="X54" s="113" t="s">
        <v>35</v>
      </c>
      <c r="Y54" s="113" t="str">
        <f t="shared" si="12"/>
        <v>0</v>
      </c>
      <c r="Z54" s="113" t="s">
        <v>35</v>
      </c>
      <c r="AA54" s="113" t="s">
        <v>35</v>
      </c>
      <c r="AB54" s="113" t="str">
        <f t="shared" si="13"/>
        <v>0</v>
      </c>
      <c r="AC54" s="113" t="s">
        <v>35</v>
      </c>
      <c r="AD54" s="113" t="s">
        <v>35</v>
      </c>
      <c r="AE54" s="113" t="str">
        <f t="shared" si="14"/>
        <v>0</v>
      </c>
      <c r="AF54" s="113" t="s">
        <v>35</v>
      </c>
      <c r="AG54" s="113" t="s">
        <v>35</v>
      </c>
      <c r="AH54" s="113" t="str">
        <f t="shared" si="15"/>
        <v>0</v>
      </c>
      <c r="AI54" s="113" t="s">
        <v>35</v>
      </c>
      <c r="AJ54" s="113" t="s">
        <v>35</v>
      </c>
      <c r="AK54" s="113" t="str">
        <f t="shared" si="16"/>
        <v>0</v>
      </c>
      <c r="AL54" s="113" t="s">
        <v>35</v>
      </c>
      <c r="AM54" s="113" t="s">
        <v>35</v>
      </c>
      <c r="AN54" s="113" t="str">
        <f t="shared" si="17"/>
        <v>0</v>
      </c>
      <c r="AO54" s="113" t="s">
        <v>35</v>
      </c>
      <c r="AP54" s="113" t="s">
        <v>35</v>
      </c>
      <c r="AQ54" s="113" t="str">
        <f t="shared" si="18"/>
        <v>0</v>
      </c>
      <c r="AR54" s="113" t="s">
        <v>35</v>
      </c>
      <c r="AS54" s="113" t="s">
        <v>35</v>
      </c>
      <c r="AT54" s="113" t="str">
        <f t="shared" si="19"/>
        <v>0</v>
      </c>
      <c r="AU54" s="113" t="s">
        <v>35</v>
      </c>
      <c r="AV54" s="113" t="s">
        <v>35</v>
      </c>
      <c r="AW54" s="113" t="str">
        <f t="shared" si="20"/>
        <v>0</v>
      </c>
      <c r="AX54" s="113" t="s">
        <v>35</v>
      </c>
      <c r="AY54" s="113" t="s">
        <v>35</v>
      </c>
      <c r="AZ54" s="113" t="str">
        <f t="shared" si="21"/>
        <v>0</v>
      </c>
      <c r="BA54" s="113">
        <v>3</v>
      </c>
      <c r="BB54" s="113">
        <v>3</v>
      </c>
      <c r="BC54" s="113">
        <f t="shared" si="22"/>
        <v>6</v>
      </c>
      <c r="BD54" s="113" t="s">
        <v>35</v>
      </c>
      <c r="BE54" s="113" t="s">
        <v>35</v>
      </c>
      <c r="BF54" s="113" t="str">
        <f t="shared" si="23"/>
        <v>0</v>
      </c>
      <c r="BG54" s="113" t="s">
        <v>35</v>
      </c>
      <c r="BH54" s="113" t="s">
        <v>35</v>
      </c>
      <c r="BI54" s="113" t="str">
        <f t="shared" si="24"/>
        <v>0</v>
      </c>
      <c r="BJ54" s="113" t="s">
        <v>35</v>
      </c>
      <c r="BK54" s="113" t="s">
        <v>35</v>
      </c>
      <c r="BL54" s="113" t="str">
        <f t="shared" si="25"/>
        <v>0</v>
      </c>
      <c r="BM54" s="113" t="s">
        <v>35</v>
      </c>
      <c r="BN54" s="113" t="s">
        <v>35</v>
      </c>
      <c r="BO54" s="113" t="str">
        <f t="shared" si="26"/>
        <v>0</v>
      </c>
      <c r="BP54" s="113" t="s">
        <v>35</v>
      </c>
      <c r="BQ54" s="113" t="s">
        <v>35</v>
      </c>
      <c r="BR54" s="113" t="str">
        <f t="shared" si="27"/>
        <v>0</v>
      </c>
      <c r="BS54" s="113" t="s">
        <v>35</v>
      </c>
      <c r="BT54" s="113" t="s">
        <v>35</v>
      </c>
      <c r="BU54" s="113" t="str">
        <f t="shared" si="28"/>
        <v>0</v>
      </c>
      <c r="BV54" s="113" t="s">
        <v>35</v>
      </c>
      <c r="BW54" s="113" t="s">
        <v>35</v>
      </c>
      <c r="BX54" s="113" t="str">
        <f t="shared" si="29"/>
        <v>0</v>
      </c>
      <c r="BY54" s="113">
        <v>1</v>
      </c>
      <c r="BZ54" s="113">
        <v>8</v>
      </c>
      <c r="CA54" s="113">
        <f t="shared" si="30"/>
        <v>9</v>
      </c>
      <c r="CB54" s="113" t="s">
        <v>35</v>
      </c>
      <c r="CC54" s="113" t="s">
        <v>35</v>
      </c>
      <c r="CD54" s="113" t="str">
        <f t="shared" si="31"/>
        <v>0</v>
      </c>
      <c r="CE54" s="113" t="s">
        <v>35</v>
      </c>
      <c r="CF54" s="113" t="s">
        <v>35</v>
      </c>
      <c r="CG54" s="113" t="str">
        <f t="shared" si="32"/>
        <v>0</v>
      </c>
      <c r="CH54" s="113" t="s">
        <v>35</v>
      </c>
      <c r="CI54" s="113" t="s">
        <v>35</v>
      </c>
      <c r="CJ54" s="113" t="str">
        <f t="shared" si="33"/>
        <v>0</v>
      </c>
      <c r="CK54" s="113" t="s">
        <v>35</v>
      </c>
      <c r="CL54" s="113" t="s">
        <v>35</v>
      </c>
      <c r="CM54" s="113" t="str">
        <f t="shared" si="34"/>
        <v>0</v>
      </c>
      <c r="CN54" s="113" t="s">
        <v>35</v>
      </c>
      <c r="CO54" s="113" t="s">
        <v>35</v>
      </c>
      <c r="CP54" s="113" t="str">
        <f t="shared" si="35"/>
        <v>0</v>
      </c>
      <c r="CQ54" s="113">
        <v>13</v>
      </c>
      <c r="CR54" s="113">
        <v>24</v>
      </c>
      <c r="CS54" s="113">
        <f t="shared" si="36"/>
        <v>37</v>
      </c>
    </row>
    <row r="55" spans="1:97" s="155" customFormat="1" ht="12.75" customHeight="1">
      <c r="A55" s="25">
        <v>25</v>
      </c>
      <c r="B55" s="26" t="s">
        <v>205</v>
      </c>
      <c r="C55" s="112">
        <v>6630</v>
      </c>
      <c r="D55" s="25" t="s">
        <v>111</v>
      </c>
      <c r="E55" s="17">
        <v>23044</v>
      </c>
      <c r="F55" s="112">
        <v>2</v>
      </c>
      <c r="G55" s="17" t="s">
        <v>45</v>
      </c>
      <c r="H55" s="113">
        <v>1</v>
      </c>
      <c r="I55" s="113">
        <v>4</v>
      </c>
      <c r="J55" s="113">
        <f t="shared" si="37"/>
        <v>5</v>
      </c>
      <c r="K55" s="113">
        <v>2</v>
      </c>
      <c r="L55" s="113">
        <v>4</v>
      </c>
      <c r="M55" s="113">
        <f t="shared" si="8"/>
        <v>6</v>
      </c>
      <c r="N55" s="113">
        <v>2</v>
      </c>
      <c r="O55" s="113">
        <v>4</v>
      </c>
      <c r="P55" s="113">
        <f t="shared" si="9"/>
        <v>6</v>
      </c>
      <c r="Q55" s="113">
        <v>2</v>
      </c>
      <c r="R55" s="113">
        <v>1</v>
      </c>
      <c r="S55" s="113">
        <f t="shared" si="10"/>
        <v>3</v>
      </c>
      <c r="T55" s="113" t="s">
        <v>35</v>
      </c>
      <c r="U55" s="113" t="s">
        <v>35</v>
      </c>
      <c r="V55" s="113" t="str">
        <f t="shared" si="11"/>
        <v>0</v>
      </c>
      <c r="W55" s="113" t="s">
        <v>35</v>
      </c>
      <c r="X55" s="113" t="s">
        <v>35</v>
      </c>
      <c r="Y55" s="113" t="str">
        <f t="shared" si="12"/>
        <v>0</v>
      </c>
      <c r="Z55" s="113" t="s">
        <v>35</v>
      </c>
      <c r="AA55" s="113" t="s">
        <v>35</v>
      </c>
      <c r="AB55" s="113" t="str">
        <f t="shared" si="13"/>
        <v>0</v>
      </c>
      <c r="AC55" s="113" t="s">
        <v>35</v>
      </c>
      <c r="AD55" s="113" t="s">
        <v>35</v>
      </c>
      <c r="AE55" s="113" t="str">
        <f t="shared" si="14"/>
        <v>0</v>
      </c>
      <c r="AF55" s="113" t="s">
        <v>35</v>
      </c>
      <c r="AG55" s="113" t="s">
        <v>35</v>
      </c>
      <c r="AH55" s="113" t="str">
        <f t="shared" si="15"/>
        <v>0</v>
      </c>
      <c r="AI55" s="113" t="s">
        <v>35</v>
      </c>
      <c r="AJ55" s="113" t="s">
        <v>35</v>
      </c>
      <c r="AK55" s="113" t="str">
        <f t="shared" si="16"/>
        <v>0</v>
      </c>
      <c r="AL55" s="113" t="s">
        <v>35</v>
      </c>
      <c r="AM55" s="113" t="s">
        <v>35</v>
      </c>
      <c r="AN55" s="113" t="str">
        <f t="shared" si="17"/>
        <v>0</v>
      </c>
      <c r="AO55" s="113" t="s">
        <v>35</v>
      </c>
      <c r="AP55" s="113" t="s">
        <v>35</v>
      </c>
      <c r="AQ55" s="113" t="str">
        <f t="shared" si="18"/>
        <v>0</v>
      </c>
      <c r="AR55" s="113" t="s">
        <v>35</v>
      </c>
      <c r="AS55" s="113" t="s">
        <v>35</v>
      </c>
      <c r="AT55" s="113" t="str">
        <f t="shared" si="19"/>
        <v>0</v>
      </c>
      <c r="AU55" s="113" t="s">
        <v>35</v>
      </c>
      <c r="AV55" s="113" t="s">
        <v>35</v>
      </c>
      <c r="AW55" s="113" t="str">
        <f t="shared" si="20"/>
        <v>0</v>
      </c>
      <c r="AX55" s="113" t="s">
        <v>35</v>
      </c>
      <c r="AY55" s="113" t="s">
        <v>35</v>
      </c>
      <c r="AZ55" s="113" t="str">
        <f t="shared" si="21"/>
        <v>0</v>
      </c>
      <c r="BA55" s="113">
        <v>4</v>
      </c>
      <c r="BB55" s="113">
        <v>3</v>
      </c>
      <c r="BC55" s="113">
        <f t="shared" si="22"/>
        <v>7</v>
      </c>
      <c r="BD55" s="113" t="s">
        <v>35</v>
      </c>
      <c r="BE55" s="113" t="s">
        <v>35</v>
      </c>
      <c r="BF55" s="113" t="str">
        <f t="shared" si="23"/>
        <v>0</v>
      </c>
      <c r="BG55" s="113" t="s">
        <v>35</v>
      </c>
      <c r="BH55" s="113" t="s">
        <v>35</v>
      </c>
      <c r="BI55" s="113" t="str">
        <f t="shared" si="24"/>
        <v>0</v>
      </c>
      <c r="BJ55" s="113" t="s">
        <v>35</v>
      </c>
      <c r="BK55" s="113" t="s">
        <v>35</v>
      </c>
      <c r="BL55" s="113" t="str">
        <f t="shared" si="25"/>
        <v>0</v>
      </c>
      <c r="BM55" s="113" t="s">
        <v>35</v>
      </c>
      <c r="BN55" s="113" t="s">
        <v>35</v>
      </c>
      <c r="BO55" s="113" t="str">
        <f t="shared" si="26"/>
        <v>0</v>
      </c>
      <c r="BP55" s="113" t="s">
        <v>35</v>
      </c>
      <c r="BQ55" s="113" t="s">
        <v>35</v>
      </c>
      <c r="BR55" s="113" t="str">
        <f t="shared" si="27"/>
        <v>0</v>
      </c>
      <c r="BS55" s="113" t="s">
        <v>35</v>
      </c>
      <c r="BT55" s="113" t="s">
        <v>35</v>
      </c>
      <c r="BU55" s="113" t="str">
        <f t="shared" si="28"/>
        <v>0</v>
      </c>
      <c r="BV55" s="113" t="s">
        <v>35</v>
      </c>
      <c r="BW55" s="113" t="s">
        <v>35</v>
      </c>
      <c r="BX55" s="113" t="str">
        <f t="shared" si="29"/>
        <v>0</v>
      </c>
      <c r="BY55" s="113">
        <v>2</v>
      </c>
      <c r="BZ55" s="113">
        <v>4</v>
      </c>
      <c r="CA55" s="113">
        <f t="shared" si="30"/>
        <v>6</v>
      </c>
      <c r="CB55" s="113" t="s">
        <v>35</v>
      </c>
      <c r="CC55" s="113" t="s">
        <v>35</v>
      </c>
      <c r="CD55" s="113" t="str">
        <f t="shared" si="31"/>
        <v>0</v>
      </c>
      <c r="CE55" s="113" t="s">
        <v>35</v>
      </c>
      <c r="CF55" s="113" t="s">
        <v>35</v>
      </c>
      <c r="CG55" s="113" t="str">
        <f t="shared" si="32"/>
        <v>0</v>
      </c>
      <c r="CH55" s="113" t="s">
        <v>35</v>
      </c>
      <c r="CI55" s="113" t="s">
        <v>35</v>
      </c>
      <c r="CJ55" s="113" t="str">
        <f t="shared" si="33"/>
        <v>0</v>
      </c>
      <c r="CK55" s="113" t="s">
        <v>35</v>
      </c>
      <c r="CL55" s="113" t="s">
        <v>35</v>
      </c>
      <c r="CM55" s="113" t="str">
        <f t="shared" si="34"/>
        <v>0</v>
      </c>
      <c r="CN55" s="113" t="s">
        <v>35</v>
      </c>
      <c r="CO55" s="113" t="s">
        <v>35</v>
      </c>
      <c r="CP55" s="113" t="str">
        <f t="shared" si="35"/>
        <v>0</v>
      </c>
      <c r="CQ55" s="113">
        <v>13</v>
      </c>
      <c r="CR55" s="113">
        <v>20</v>
      </c>
      <c r="CS55" s="113">
        <f t="shared" si="36"/>
        <v>33</v>
      </c>
    </row>
    <row r="56" spans="1:97" s="155" customFormat="1" ht="12.75" customHeight="1">
      <c r="A56" s="25">
        <v>25</v>
      </c>
      <c r="B56" s="26" t="s">
        <v>205</v>
      </c>
      <c r="C56" s="112">
        <v>6643</v>
      </c>
      <c r="D56" s="25" t="s">
        <v>64</v>
      </c>
      <c r="E56" s="17">
        <v>34983</v>
      </c>
      <c r="F56" s="112">
        <v>2</v>
      </c>
      <c r="G56" s="17" t="s">
        <v>45</v>
      </c>
      <c r="H56" s="113">
        <v>2</v>
      </c>
      <c r="I56" s="113">
        <v>2</v>
      </c>
      <c r="J56" s="113">
        <f t="shared" si="37"/>
        <v>4</v>
      </c>
      <c r="K56" s="113">
        <v>1</v>
      </c>
      <c r="L56" s="113">
        <v>2</v>
      </c>
      <c r="M56" s="113">
        <f t="shared" si="8"/>
        <v>3</v>
      </c>
      <c r="N56" s="113">
        <v>4</v>
      </c>
      <c r="O56" s="113">
        <v>10</v>
      </c>
      <c r="P56" s="113">
        <f t="shared" si="9"/>
        <v>14</v>
      </c>
      <c r="Q56" s="113" t="s">
        <v>35</v>
      </c>
      <c r="R56" s="113" t="s">
        <v>35</v>
      </c>
      <c r="S56" s="113" t="str">
        <f t="shared" si="10"/>
        <v>0</v>
      </c>
      <c r="T56" s="113" t="s">
        <v>35</v>
      </c>
      <c r="U56" s="113" t="s">
        <v>35</v>
      </c>
      <c r="V56" s="113" t="str">
        <f t="shared" si="11"/>
        <v>0</v>
      </c>
      <c r="W56" s="113" t="s">
        <v>35</v>
      </c>
      <c r="X56" s="113" t="s">
        <v>35</v>
      </c>
      <c r="Y56" s="113" t="str">
        <f t="shared" si="12"/>
        <v>0</v>
      </c>
      <c r="Z56" s="113" t="s">
        <v>35</v>
      </c>
      <c r="AA56" s="113" t="s">
        <v>35</v>
      </c>
      <c r="AB56" s="113" t="str">
        <f t="shared" si="13"/>
        <v>0</v>
      </c>
      <c r="AC56" s="113" t="s">
        <v>35</v>
      </c>
      <c r="AD56" s="113" t="s">
        <v>35</v>
      </c>
      <c r="AE56" s="113" t="str">
        <f t="shared" si="14"/>
        <v>0</v>
      </c>
      <c r="AF56" s="113" t="s">
        <v>35</v>
      </c>
      <c r="AG56" s="113" t="s">
        <v>35</v>
      </c>
      <c r="AH56" s="113" t="str">
        <f t="shared" si="15"/>
        <v>0</v>
      </c>
      <c r="AI56" s="113" t="s">
        <v>35</v>
      </c>
      <c r="AJ56" s="113" t="s">
        <v>35</v>
      </c>
      <c r="AK56" s="113" t="str">
        <f t="shared" si="16"/>
        <v>0</v>
      </c>
      <c r="AL56" s="113" t="s">
        <v>35</v>
      </c>
      <c r="AM56" s="113" t="s">
        <v>35</v>
      </c>
      <c r="AN56" s="113" t="str">
        <f t="shared" si="17"/>
        <v>0</v>
      </c>
      <c r="AO56" s="113" t="s">
        <v>35</v>
      </c>
      <c r="AP56" s="113" t="s">
        <v>35</v>
      </c>
      <c r="AQ56" s="113" t="str">
        <f t="shared" si="18"/>
        <v>0</v>
      </c>
      <c r="AR56" s="113" t="s">
        <v>35</v>
      </c>
      <c r="AS56" s="113" t="s">
        <v>35</v>
      </c>
      <c r="AT56" s="113" t="str">
        <f t="shared" si="19"/>
        <v>0</v>
      </c>
      <c r="AU56" s="113" t="s">
        <v>35</v>
      </c>
      <c r="AV56" s="113" t="s">
        <v>35</v>
      </c>
      <c r="AW56" s="113" t="str">
        <f t="shared" si="20"/>
        <v>0</v>
      </c>
      <c r="AX56" s="113" t="s">
        <v>35</v>
      </c>
      <c r="AY56" s="113" t="s">
        <v>35</v>
      </c>
      <c r="AZ56" s="113" t="str">
        <f t="shared" si="21"/>
        <v>0</v>
      </c>
      <c r="BA56" s="113">
        <v>1</v>
      </c>
      <c r="BB56" s="113">
        <v>3</v>
      </c>
      <c r="BC56" s="113">
        <f t="shared" si="22"/>
        <v>4</v>
      </c>
      <c r="BD56" s="113" t="s">
        <v>35</v>
      </c>
      <c r="BE56" s="113" t="s">
        <v>35</v>
      </c>
      <c r="BF56" s="113" t="str">
        <f t="shared" si="23"/>
        <v>0</v>
      </c>
      <c r="BG56" s="113" t="s">
        <v>35</v>
      </c>
      <c r="BH56" s="113" t="s">
        <v>35</v>
      </c>
      <c r="BI56" s="113" t="str">
        <f t="shared" si="24"/>
        <v>0</v>
      </c>
      <c r="BJ56" s="113" t="s">
        <v>35</v>
      </c>
      <c r="BK56" s="113" t="s">
        <v>35</v>
      </c>
      <c r="BL56" s="113" t="str">
        <f t="shared" si="25"/>
        <v>0</v>
      </c>
      <c r="BM56" s="113" t="s">
        <v>35</v>
      </c>
      <c r="BN56" s="113" t="s">
        <v>35</v>
      </c>
      <c r="BO56" s="113" t="str">
        <f t="shared" si="26"/>
        <v>0</v>
      </c>
      <c r="BP56" s="113" t="s">
        <v>35</v>
      </c>
      <c r="BQ56" s="113" t="s">
        <v>35</v>
      </c>
      <c r="BR56" s="113" t="str">
        <f t="shared" si="27"/>
        <v>0</v>
      </c>
      <c r="BS56" s="113" t="s">
        <v>35</v>
      </c>
      <c r="BT56" s="113" t="s">
        <v>35</v>
      </c>
      <c r="BU56" s="113" t="str">
        <f t="shared" si="28"/>
        <v>0</v>
      </c>
      <c r="BV56" s="113" t="s">
        <v>35</v>
      </c>
      <c r="BW56" s="113" t="s">
        <v>35</v>
      </c>
      <c r="BX56" s="113" t="str">
        <f t="shared" si="29"/>
        <v>0</v>
      </c>
      <c r="BY56" s="113">
        <v>2</v>
      </c>
      <c r="BZ56" s="113">
        <v>9</v>
      </c>
      <c r="CA56" s="113">
        <f t="shared" si="30"/>
        <v>11</v>
      </c>
      <c r="CB56" s="113" t="s">
        <v>35</v>
      </c>
      <c r="CC56" s="113" t="s">
        <v>35</v>
      </c>
      <c r="CD56" s="113" t="str">
        <f t="shared" si="31"/>
        <v>0</v>
      </c>
      <c r="CE56" s="113" t="s">
        <v>35</v>
      </c>
      <c r="CF56" s="113" t="s">
        <v>35</v>
      </c>
      <c r="CG56" s="113" t="str">
        <f t="shared" si="32"/>
        <v>0</v>
      </c>
      <c r="CH56" s="113" t="s">
        <v>35</v>
      </c>
      <c r="CI56" s="113" t="s">
        <v>35</v>
      </c>
      <c r="CJ56" s="113" t="str">
        <f t="shared" si="33"/>
        <v>0</v>
      </c>
      <c r="CK56" s="113" t="s">
        <v>35</v>
      </c>
      <c r="CL56" s="113" t="s">
        <v>35</v>
      </c>
      <c r="CM56" s="113" t="str">
        <f t="shared" si="34"/>
        <v>0</v>
      </c>
      <c r="CN56" s="113">
        <v>0</v>
      </c>
      <c r="CO56" s="113">
        <v>1</v>
      </c>
      <c r="CP56" s="113">
        <f t="shared" si="35"/>
        <v>1</v>
      </c>
      <c r="CQ56" s="113">
        <v>10</v>
      </c>
      <c r="CR56" s="113">
        <v>27</v>
      </c>
      <c r="CS56" s="113">
        <f t="shared" si="36"/>
        <v>37</v>
      </c>
    </row>
    <row r="57" spans="1:97" s="59" customFormat="1" ht="3.75" customHeight="1">
      <c r="A57" s="82"/>
      <c r="B57" s="90"/>
      <c r="C57" s="74"/>
      <c r="D57" s="87"/>
      <c r="F57" s="64"/>
      <c r="G57" s="64"/>
      <c r="H57" s="58"/>
      <c r="I57" s="58"/>
      <c r="J57" s="113"/>
      <c r="K57" s="58"/>
      <c r="L57" s="58"/>
      <c r="M57" s="113"/>
      <c r="N57" s="58"/>
      <c r="O57" s="58"/>
      <c r="P57" s="113"/>
      <c r="Q57" s="58"/>
      <c r="R57" s="58"/>
      <c r="S57" s="113"/>
      <c r="T57" s="113"/>
      <c r="U57" s="113"/>
      <c r="V57" s="113"/>
      <c r="W57" s="58"/>
      <c r="X57" s="58"/>
      <c r="Y57" s="113"/>
      <c r="Z57" s="113"/>
      <c r="AA57" s="113"/>
      <c r="AB57" s="113"/>
      <c r="AC57" s="58"/>
      <c r="AD57" s="58"/>
      <c r="AE57" s="113"/>
      <c r="AF57" s="58"/>
      <c r="AG57" s="58"/>
      <c r="AH57" s="113"/>
      <c r="AI57" s="58"/>
      <c r="AJ57" s="58"/>
      <c r="AK57" s="113"/>
      <c r="AL57" s="58"/>
      <c r="AM57" s="58"/>
      <c r="AN57" s="113"/>
      <c r="AO57" s="58"/>
      <c r="AP57" s="58"/>
      <c r="AQ57" s="113"/>
      <c r="AR57" s="58"/>
      <c r="AS57" s="58"/>
      <c r="AT57" s="113"/>
      <c r="AU57" s="58"/>
      <c r="AV57" s="58"/>
      <c r="AW57" s="113"/>
      <c r="AX57" s="58"/>
      <c r="AY57" s="58"/>
      <c r="AZ57" s="113"/>
      <c r="BA57" s="58"/>
      <c r="BB57" s="58"/>
      <c r="BC57" s="113"/>
      <c r="BD57" s="58"/>
      <c r="BE57" s="58"/>
      <c r="BF57" s="113"/>
      <c r="BG57" s="58"/>
      <c r="BH57" s="58"/>
      <c r="BI57" s="113"/>
      <c r="BJ57" s="58"/>
      <c r="BK57" s="58"/>
      <c r="BL57" s="113"/>
      <c r="BM57" s="58"/>
      <c r="BN57" s="58"/>
      <c r="BO57" s="113"/>
      <c r="BP57" s="58"/>
      <c r="BQ57" s="58"/>
      <c r="BR57" s="113"/>
      <c r="BS57" s="58"/>
      <c r="BT57" s="58"/>
      <c r="BU57" s="113"/>
      <c r="BV57" s="58"/>
      <c r="BW57" s="58"/>
      <c r="BX57" s="113"/>
      <c r="BY57" s="58"/>
      <c r="BZ57" s="58"/>
      <c r="CA57" s="113"/>
      <c r="CB57" s="58"/>
      <c r="CC57" s="58"/>
      <c r="CD57" s="113"/>
      <c r="CE57" s="58"/>
      <c r="CF57" s="58"/>
      <c r="CG57" s="113"/>
      <c r="CH57" s="58"/>
      <c r="CI57" s="58"/>
      <c r="CJ57" s="113"/>
      <c r="CK57" s="58"/>
      <c r="CL57" s="58"/>
      <c r="CM57" s="113"/>
      <c r="CN57" s="161"/>
      <c r="CO57" s="161"/>
      <c r="CP57" s="113"/>
      <c r="CQ57" s="58"/>
      <c r="CR57" s="58"/>
      <c r="CS57" s="113"/>
    </row>
    <row r="58" spans="1:97" s="154" customFormat="1" ht="17.350000000000001" customHeight="1">
      <c r="A58" s="88" t="s">
        <v>65</v>
      </c>
      <c r="B58" s="89"/>
      <c r="C58" s="156"/>
      <c r="D58" s="157"/>
      <c r="E58" s="56"/>
      <c r="F58" s="22"/>
      <c r="G58" s="22"/>
      <c r="H58" s="57"/>
      <c r="I58" s="57"/>
      <c r="J58" s="23"/>
      <c r="K58" s="57"/>
      <c r="L58" s="57"/>
      <c r="M58" s="23"/>
      <c r="N58" s="57"/>
      <c r="O58" s="57"/>
      <c r="P58" s="23"/>
      <c r="Q58" s="57"/>
      <c r="R58" s="57"/>
      <c r="S58" s="23"/>
      <c r="T58" s="57"/>
      <c r="U58" s="57"/>
      <c r="V58" s="23"/>
      <c r="W58" s="57"/>
      <c r="X58" s="57"/>
      <c r="Y58" s="23"/>
      <c r="Z58" s="57"/>
      <c r="AA58" s="57"/>
      <c r="AB58" s="23"/>
      <c r="AC58" s="57"/>
      <c r="AD58" s="57"/>
      <c r="AE58" s="23"/>
      <c r="AF58" s="57"/>
      <c r="AG58" s="57"/>
      <c r="AH58" s="23"/>
      <c r="AI58" s="57"/>
      <c r="AJ58" s="57"/>
      <c r="AK58" s="23"/>
      <c r="AL58" s="57"/>
      <c r="AM58" s="57"/>
      <c r="AN58" s="23"/>
      <c r="AO58" s="57"/>
      <c r="AP58" s="57"/>
      <c r="AQ58" s="23"/>
      <c r="AR58" s="57"/>
      <c r="AS58" s="57"/>
      <c r="AT58" s="23"/>
      <c r="AU58" s="57"/>
      <c r="AV58" s="57"/>
      <c r="AW58" s="23"/>
      <c r="AX58" s="57"/>
      <c r="AY58" s="57"/>
      <c r="AZ58" s="23"/>
      <c r="BA58" s="57"/>
      <c r="BB58" s="57"/>
      <c r="BC58" s="23"/>
      <c r="BD58" s="57"/>
      <c r="BE58" s="57"/>
      <c r="BF58" s="23"/>
      <c r="BG58" s="57"/>
      <c r="BH58" s="57"/>
      <c r="BI58" s="23"/>
      <c r="BJ58" s="57"/>
      <c r="BK58" s="57"/>
      <c r="BL58" s="23"/>
      <c r="BM58" s="57"/>
      <c r="BN58" s="57"/>
      <c r="BO58" s="23"/>
      <c r="BP58" s="57"/>
      <c r="BQ58" s="57"/>
      <c r="BR58" s="23"/>
      <c r="BS58" s="57"/>
      <c r="BT58" s="57"/>
      <c r="BU58" s="23"/>
      <c r="BV58" s="57"/>
      <c r="BW58" s="57"/>
      <c r="BX58" s="23"/>
      <c r="BY58" s="57"/>
      <c r="BZ58" s="57"/>
      <c r="CA58" s="23"/>
      <c r="CB58" s="57"/>
      <c r="CC58" s="57"/>
      <c r="CD58" s="23"/>
      <c r="CE58" s="57"/>
      <c r="CF58" s="57"/>
      <c r="CG58" s="23"/>
      <c r="CH58" s="57"/>
      <c r="CI58" s="57"/>
      <c r="CJ58" s="23"/>
      <c r="CK58" s="57"/>
      <c r="CL58" s="57"/>
      <c r="CM58" s="23"/>
      <c r="CN58" s="57"/>
      <c r="CO58" s="57"/>
      <c r="CP58" s="23"/>
      <c r="CQ58" s="57"/>
      <c r="CR58" s="57"/>
      <c r="CS58" s="23"/>
    </row>
    <row r="59" spans="1:97" s="155" customFormat="1" ht="12.75" customHeight="1">
      <c r="A59" s="25">
        <v>1</v>
      </c>
      <c r="B59" s="26" t="s">
        <v>201</v>
      </c>
      <c r="C59" s="123">
        <v>53</v>
      </c>
      <c r="D59" s="25" t="s">
        <v>66</v>
      </c>
      <c r="E59" s="17">
        <v>19611</v>
      </c>
      <c r="F59" s="112">
        <v>1</v>
      </c>
      <c r="G59" s="17" t="s">
        <v>65</v>
      </c>
      <c r="H59" s="113">
        <v>1</v>
      </c>
      <c r="I59" s="113">
        <v>3</v>
      </c>
      <c r="J59" s="113">
        <f t="shared" si="37"/>
        <v>4</v>
      </c>
      <c r="K59" s="113" t="s">
        <v>35</v>
      </c>
      <c r="L59" s="113" t="s">
        <v>35</v>
      </c>
      <c r="M59" s="113" t="str">
        <f t="shared" si="8"/>
        <v>0</v>
      </c>
      <c r="N59" s="113">
        <v>3</v>
      </c>
      <c r="O59" s="113">
        <v>2</v>
      </c>
      <c r="P59" s="113">
        <f t="shared" si="9"/>
        <v>5</v>
      </c>
      <c r="Q59" s="113">
        <v>2</v>
      </c>
      <c r="R59" s="113">
        <v>5</v>
      </c>
      <c r="S59" s="113">
        <f t="shared" si="10"/>
        <v>7</v>
      </c>
      <c r="T59" s="113" t="s">
        <v>35</v>
      </c>
      <c r="U59" s="113" t="s">
        <v>35</v>
      </c>
      <c r="V59" s="113" t="str">
        <f t="shared" si="11"/>
        <v>0</v>
      </c>
      <c r="W59" s="113" t="s">
        <v>35</v>
      </c>
      <c r="X59" s="113" t="s">
        <v>35</v>
      </c>
      <c r="Y59" s="113" t="str">
        <f t="shared" si="12"/>
        <v>0</v>
      </c>
      <c r="Z59" s="113" t="s">
        <v>35</v>
      </c>
      <c r="AA59" s="113" t="s">
        <v>35</v>
      </c>
      <c r="AB59" s="113" t="str">
        <f t="shared" si="13"/>
        <v>0</v>
      </c>
      <c r="AC59" s="113">
        <v>2</v>
      </c>
      <c r="AD59" s="113">
        <v>2</v>
      </c>
      <c r="AE59" s="113">
        <f t="shared" si="14"/>
        <v>4</v>
      </c>
      <c r="AF59" s="113" t="s">
        <v>35</v>
      </c>
      <c r="AG59" s="113" t="s">
        <v>35</v>
      </c>
      <c r="AH59" s="113" t="str">
        <f t="shared" si="15"/>
        <v>0</v>
      </c>
      <c r="AI59" s="113" t="s">
        <v>35</v>
      </c>
      <c r="AJ59" s="113" t="s">
        <v>35</v>
      </c>
      <c r="AK59" s="113" t="str">
        <f t="shared" si="16"/>
        <v>0</v>
      </c>
      <c r="AL59" s="113">
        <v>0</v>
      </c>
      <c r="AM59" s="113">
        <v>2</v>
      </c>
      <c r="AN59" s="113">
        <f t="shared" si="17"/>
        <v>2</v>
      </c>
      <c r="AO59" s="113" t="s">
        <v>35</v>
      </c>
      <c r="AP59" s="113" t="s">
        <v>35</v>
      </c>
      <c r="AQ59" s="113" t="str">
        <f t="shared" si="18"/>
        <v>0</v>
      </c>
      <c r="AR59" s="113" t="s">
        <v>35</v>
      </c>
      <c r="AS59" s="113" t="s">
        <v>35</v>
      </c>
      <c r="AT59" s="113" t="str">
        <f t="shared" si="19"/>
        <v>0</v>
      </c>
      <c r="AU59" s="113" t="s">
        <v>35</v>
      </c>
      <c r="AV59" s="113" t="s">
        <v>35</v>
      </c>
      <c r="AW59" s="113" t="str">
        <f t="shared" si="20"/>
        <v>0</v>
      </c>
      <c r="AX59" s="113" t="s">
        <v>35</v>
      </c>
      <c r="AY59" s="113" t="s">
        <v>35</v>
      </c>
      <c r="AZ59" s="113" t="str">
        <f t="shared" si="21"/>
        <v>0</v>
      </c>
      <c r="BA59" s="113">
        <v>1</v>
      </c>
      <c r="BB59" s="113">
        <v>2</v>
      </c>
      <c r="BC59" s="113">
        <f t="shared" si="22"/>
        <v>3</v>
      </c>
      <c r="BD59" s="113" t="s">
        <v>35</v>
      </c>
      <c r="BE59" s="113" t="s">
        <v>35</v>
      </c>
      <c r="BF59" s="113" t="str">
        <f t="shared" si="23"/>
        <v>0</v>
      </c>
      <c r="BG59" s="113" t="s">
        <v>35</v>
      </c>
      <c r="BH59" s="113" t="s">
        <v>35</v>
      </c>
      <c r="BI59" s="113" t="str">
        <f t="shared" si="24"/>
        <v>0</v>
      </c>
      <c r="BJ59" s="113" t="s">
        <v>35</v>
      </c>
      <c r="BK59" s="113" t="s">
        <v>35</v>
      </c>
      <c r="BL59" s="113" t="str">
        <f t="shared" si="25"/>
        <v>0</v>
      </c>
      <c r="BM59" s="113" t="s">
        <v>35</v>
      </c>
      <c r="BN59" s="113" t="s">
        <v>35</v>
      </c>
      <c r="BO59" s="113" t="str">
        <f t="shared" si="26"/>
        <v>0</v>
      </c>
      <c r="BP59" s="113">
        <v>1</v>
      </c>
      <c r="BQ59" s="113">
        <v>0</v>
      </c>
      <c r="BR59" s="113">
        <f t="shared" si="27"/>
        <v>1</v>
      </c>
      <c r="BS59" s="113" t="s">
        <v>35</v>
      </c>
      <c r="BT59" s="113" t="s">
        <v>35</v>
      </c>
      <c r="BU59" s="113" t="str">
        <f t="shared" si="28"/>
        <v>0</v>
      </c>
      <c r="BV59" s="113" t="s">
        <v>35</v>
      </c>
      <c r="BW59" s="113" t="s">
        <v>35</v>
      </c>
      <c r="BX59" s="113" t="str">
        <f t="shared" si="29"/>
        <v>0</v>
      </c>
      <c r="BY59" s="113" t="s">
        <v>35</v>
      </c>
      <c r="BZ59" s="113" t="s">
        <v>35</v>
      </c>
      <c r="CA59" s="113" t="str">
        <f t="shared" si="30"/>
        <v>0</v>
      </c>
      <c r="CB59" s="113" t="s">
        <v>35</v>
      </c>
      <c r="CC59" s="113" t="s">
        <v>35</v>
      </c>
      <c r="CD59" s="113" t="str">
        <f t="shared" si="31"/>
        <v>0</v>
      </c>
      <c r="CE59" s="113" t="s">
        <v>35</v>
      </c>
      <c r="CF59" s="113" t="s">
        <v>35</v>
      </c>
      <c r="CG59" s="113" t="str">
        <f t="shared" si="32"/>
        <v>0</v>
      </c>
      <c r="CH59" s="113" t="s">
        <v>35</v>
      </c>
      <c r="CI59" s="113" t="s">
        <v>35</v>
      </c>
      <c r="CJ59" s="113" t="str">
        <f t="shared" si="33"/>
        <v>0</v>
      </c>
      <c r="CK59" s="113" t="s">
        <v>35</v>
      </c>
      <c r="CL59" s="113" t="s">
        <v>35</v>
      </c>
      <c r="CM59" s="113" t="str">
        <f t="shared" si="34"/>
        <v>0</v>
      </c>
      <c r="CN59" s="113">
        <v>0</v>
      </c>
      <c r="CO59" s="113">
        <v>2</v>
      </c>
      <c r="CP59" s="113">
        <f t="shared" si="35"/>
        <v>2</v>
      </c>
      <c r="CQ59" s="113">
        <v>10</v>
      </c>
      <c r="CR59" s="113">
        <v>18</v>
      </c>
      <c r="CS59" s="113">
        <f t="shared" si="36"/>
        <v>28</v>
      </c>
    </row>
    <row r="60" spans="1:97" s="155" customFormat="1" ht="12.75" customHeight="1">
      <c r="A60" s="25">
        <v>1</v>
      </c>
      <c r="B60" s="26" t="s">
        <v>201</v>
      </c>
      <c r="C60" s="123">
        <v>62</v>
      </c>
      <c r="D60" s="25" t="s">
        <v>67</v>
      </c>
      <c r="E60" s="17">
        <v>19086</v>
      </c>
      <c r="F60" s="112">
        <v>1</v>
      </c>
      <c r="G60" s="17" t="s">
        <v>65</v>
      </c>
      <c r="H60" s="113">
        <v>1</v>
      </c>
      <c r="I60" s="113">
        <v>3</v>
      </c>
      <c r="J60" s="113">
        <f t="shared" si="37"/>
        <v>4</v>
      </c>
      <c r="K60" s="113">
        <v>1</v>
      </c>
      <c r="L60" s="113">
        <v>2</v>
      </c>
      <c r="M60" s="113">
        <f t="shared" si="8"/>
        <v>3</v>
      </c>
      <c r="N60" s="113">
        <v>2</v>
      </c>
      <c r="O60" s="113">
        <v>3</v>
      </c>
      <c r="P60" s="113">
        <f t="shared" si="9"/>
        <v>5</v>
      </c>
      <c r="Q60" s="113">
        <v>2</v>
      </c>
      <c r="R60" s="113">
        <v>10</v>
      </c>
      <c r="S60" s="113">
        <f t="shared" si="10"/>
        <v>12</v>
      </c>
      <c r="T60" s="113" t="s">
        <v>35</v>
      </c>
      <c r="U60" s="113" t="s">
        <v>35</v>
      </c>
      <c r="V60" s="113" t="str">
        <f t="shared" si="11"/>
        <v>0</v>
      </c>
      <c r="W60" s="113" t="s">
        <v>35</v>
      </c>
      <c r="X60" s="113" t="s">
        <v>35</v>
      </c>
      <c r="Y60" s="113" t="str">
        <f t="shared" si="12"/>
        <v>0</v>
      </c>
      <c r="Z60" s="113" t="s">
        <v>35</v>
      </c>
      <c r="AA60" s="113" t="s">
        <v>35</v>
      </c>
      <c r="AB60" s="113" t="str">
        <f t="shared" si="13"/>
        <v>0</v>
      </c>
      <c r="AC60" s="113">
        <v>1</v>
      </c>
      <c r="AD60" s="113">
        <v>1</v>
      </c>
      <c r="AE60" s="113">
        <f t="shared" si="14"/>
        <v>2</v>
      </c>
      <c r="AF60" s="113" t="s">
        <v>35</v>
      </c>
      <c r="AG60" s="113" t="s">
        <v>35</v>
      </c>
      <c r="AH60" s="113" t="str">
        <f t="shared" si="15"/>
        <v>0</v>
      </c>
      <c r="AI60" s="113" t="s">
        <v>35</v>
      </c>
      <c r="AJ60" s="113" t="s">
        <v>35</v>
      </c>
      <c r="AK60" s="113" t="str">
        <f t="shared" si="16"/>
        <v>0</v>
      </c>
      <c r="AL60" s="113">
        <v>0</v>
      </c>
      <c r="AM60" s="113">
        <v>2</v>
      </c>
      <c r="AN60" s="113">
        <f t="shared" si="17"/>
        <v>2</v>
      </c>
      <c r="AO60" s="113" t="s">
        <v>35</v>
      </c>
      <c r="AP60" s="113" t="s">
        <v>35</v>
      </c>
      <c r="AQ60" s="113" t="str">
        <f t="shared" si="18"/>
        <v>0</v>
      </c>
      <c r="AR60" s="113" t="s">
        <v>35</v>
      </c>
      <c r="AS60" s="113" t="s">
        <v>35</v>
      </c>
      <c r="AT60" s="113" t="str">
        <f t="shared" si="19"/>
        <v>0</v>
      </c>
      <c r="AU60" s="113" t="s">
        <v>35</v>
      </c>
      <c r="AV60" s="113" t="s">
        <v>35</v>
      </c>
      <c r="AW60" s="113" t="str">
        <f t="shared" si="20"/>
        <v>0</v>
      </c>
      <c r="AX60" s="113" t="s">
        <v>35</v>
      </c>
      <c r="AY60" s="113" t="s">
        <v>35</v>
      </c>
      <c r="AZ60" s="113" t="str">
        <f t="shared" si="21"/>
        <v>0</v>
      </c>
      <c r="BA60" s="113">
        <v>1</v>
      </c>
      <c r="BB60" s="113">
        <v>1</v>
      </c>
      <c r="BC60" s="113">
        <f t="shared" si="22"/>
        <v>2</v>
      </c>
      <c r="BD60" s="113" t="s">
        <v>35</v>
      </c>
      <c r="BE60" s="113" t="s">
        <v>35</v>
      </c>
      <c r="BF60" s="113" t="str">
        <f t="shared" si="23"/>
        <v>0</v>
      </c>
      <c r="BG60" s="113" t="s">
        <v>35</v>
      </c>
      <c r="BH60" s="113" t="s">
        <v>35</v>
      </c>
      <c r="BI60" s="113" t="str">
        <f t="shared" si="24"/>
        <v>0</v>
      </c>
      <c r="BJ60" s="113" t="s">
        <v>35</v>
      </c>
      <c r="BK60" s="113" t="s">
        <v>35</v>
      </c>
      <c r="BL60" s="113" t="str">
        <f t="shared" si="25"/>
        <v>0</v>
      </c>
      <c r="BM60" s="113" t="s">
        <v>35</v>
      </c>
      <c r="BN60" s="113" t="s">
        <v>35</v>
      </c>
      <c r="BO60" s="113" t="str">
        <f t="shared" si="26"/>
        <v>0</v>
      </c>
      <c r="BP60" s="113">
        <v>0</v>
      </c>
      <c r="BQ60" s="113">
        <v>1</v>
      </c>
      <c r="BR60" s="113">
        <f t="shared" si="27"/>
        <v>1</v>
      </c>
      <c r="BS60" s="113" t="s">
        <v>35</v>
      </c>
      <c r="BT60" s="113" t="s">
        <v>35</v>
      </c>
      <c r="BU60" s="113" t="str">
        <f t="shared" si="28"/>
        <v>0</v>
      </c>
      <c r="BV60" s="113" t="s">
        <v>35</v>
      </c>
      <c r="BW60" s="113" t="s">
        <v>35</v>
      </c>
      <c r="BX60" s="113" t="str">
        <f t="shared" si="29"/>
        <v>0</v>
      </c>
      <c r="BY60" s="113" t="s">
        <v>35</v>
      </c>
      <c r="BZ60" s="113" t="s">
        <v>35</v>
      </c>
      <c r="CA60" s="113" t="str">
        <f t="shared" si="30"/>
        <v>0</v>
      </c>
      <c r="CB60" s="113" t="s">
        <v>35</v>
      </c>
      <c r="CC60" s="113" t="s">
        <v>35</v>
      </c>
      <c r="CD60" s="113" t="str">
        <f t="shared" si="31"/>
        <v>0</v>
      </c>
      <c r="CE60" s="113" t="s">
        <v>35</v>
      </c>
      <c r="CF60" s="113" t="s">
        <v>35</v>
      </c>
      <c r="CG60" s="113" t="str">
        <f t="shared" si="32"/>
        <v>0</v>
      </c>
      <c r="CH60" s="113" t="s">
        <v>35</v>
      </c>
      <c r="CI60" s="113" t="s">
        <v>35</v>
      </c>
      <c r="CJ60" s="113" t="str">
        <f t="shared" si="33"/>
        <v>0</v>
      </c>
      <c r="CK60" s="113" t="s">
        <v>35</v>
      </c>
      <c r="CL60" s="113" t="s">
        <v>35</v>
      </c>
      <c r="CM60" s="113" t="str">
        <f t="shared" si="34"/>
        <v>0</v>
      </c>
      <c r="CN60" s="113">
        <v>0</v>
      </c>
      <c r="CO60" s="113">
        <v>1</v>
      </c>
      <c r="CP60" s="113">
        <f t="shared" si="35"/>
        <v>1</v>
      </c>
      <c r="CQ60" s="113">
        <v>8</v>
      </c>
      <c r="CR60" s="113">
        <v>24</v>
      </c>
      <c r="CS60" s="113">
        <f t="shared" si="36"/>
        <v>32</v>
      </c>
    </row>
    <row r="61" spans="1:97" s="155" customFormat="1" ht="12.75" customHeight="1">
      <c r="A61" s="25">
        <v>1</v>
      </c>
      <c r="B61" s="26" t="s">
        <v>201</v>
      </c>
      <c r="C61" s="123">
        <v>66</v>
      </c>
      <c r="D61" s="25" t="s">
        <v>68</v>
      </c>
      <c r="E61" s="17">
        <v>19599</v>
      </c>
      <c r="F61" s="112">
        <v>1</v>
      </c>
      <c r="G61" s="17" t="s">
        <v>65</v>
      </c>
      <c r="H61" s="113">
        <v>0</v>
      </c>
      <c r="I61" s="113">
        <v>6</v>
      </c>
      <c r="J61" s="113">
        <f t="shared" si="37"/>
        <v>6</v>
      </c>
      <c r="K61" s="113">
        <v>0</v>
      </c>
      <c r="L61" s="113">
        <v>4</v>
      </c>
      <c r="M61" s="113">
        <f t="shared" si="8"/>
        <v>4</v>
      </c>
      <c r="N61" s="113">
        <v>1</v>
      </c>
      <c r="O61" s="113">
        <v>5</v>
      </c>
      <c r="P61" s="113">
        <f t="shared" si="9"/>
        <v>6</v>
      </c>
      <c r="Q61" s="113">
        <v>3</v>
      </c>
      <c r="R61" s="113">
        <v>10</v>
      </c>
      <c r="S61" s="113">
        <f t="shared" si="10"/>
        <v>13</v>
      </c>
      <c r="T61" s="113" t="s">
        <v>35</v>
      </c>
      <c r="U61" s="113" t="s">
        <v>35</v>
      </c>
      <c r="V61" s="113" t="str">
        <f t="shared" si="11"/>
        <v>0</v>
      </c>
      <c r="W61" s="113" t="s">
        <v>35</v>
      </c>
      <c r="X61" s="113" t="s">
        <v>35</v>
      </c>
      <c r="Y61" s="113" t="str">
        <f t="shared" si="12"/>
        <v>0</v>
      </c>
      <c r="Z61" s="113" t="s">
        <v>35</v>
      </c>
      <c r="AA61" s="113" t="s">
        <v>35</v>
      </c>
      <c r="AB61" s="113" t="str">
        <f t="shared" si="13"/>
        <v>0</v>
      </c>
      <c r="AC61" s="113">
        <v>2</v>
      </c>
      <c r="AD61" s="113">
        <v>0</v>
      </c>
      <c r="AE61" s="113">
        <f t="shared" si="14"/>
        <v>2</v>
      </c>
      <c r="AF61" s="113" t="s">
        <v>35</v>
      </c>
      <c r="AG61" s="113" t="s">
        <v>35</v>
      </c>
      <c r="AH61" s="113" t="str">
        <f t="shared" si="15"/>
        <v>0</v>
      </c>
      <c r="AI61" s="113" t="s">
        <v>35</v>
      </c>
      <c r="AJ61" s="113" t="s">
        <v>35</v>
      </c>
      <c r="AK61" s="113" t="str">
        <f t="shared" si="16"/>
        <v>0</v>
      </c>
      <c r="AL61" s="113">
        <v>0</v>
      </c>
      <c r="AM61" s="113">
        <v>3</v>
      </c>
      <c r="AN61" s="113">
        <f t="shared" si="17"/>
        <v>3</v>
      </c>
      <c r="AO61" s="113" t="s">
        <v>35</v>
      </c>
      <c r="AP61" s="113" t="s">
        <v>35</v>
      </c>
      <c r="AQ61" s="113" t="str">
        <f t="shared" si="18"/>
        <v>0</v>
      </c>
      <c r="AR61" s="113" t="s">
        <v>35</v>
      </c>
      <c r="AS61" s="113" t="s">
        <v>35</v>
      </c>
      <c r="AT61" s="113" t="str">
        <f t="shared" si="19"/>
        <v>0</v>
      </c>
      <c r="AU61" s="113" t="s">
        <v>35</v>
      </c>
      <c r="AV61" s="113" t="s">
        <v>35</v>
      </c>
      <c r="AW61" s="113" t="str">
        <f t="shared" si="20"/>
        <v>0</v>
      </c>
      <c r="AX61" s="113" t="s">
        <v>35</v>
      </c>
      <c r="AY61" s="113" t="s">
        <v>35</v>
      </c>
      <c r="AZ61" s="113" t="str">
        <f t="shared" si="21"/>
        <v>0</v>
      </c>
      <c r="BA61" s="113" t="s">
        <v>35</v>
      </c>
      <c r="BB61" s="113" t="s">
        <v>35</v>
      </c>
      <c r="BC61" s="113" t="str">
        <f t="shared" si="22"/>
        <v>0</v>
      </c>
      <c r="BD61" s="113" t="s">
        <v>35</v>
      </c>
      <c r="BE61" s="113" t="s">
        <v>35</v>
      </c>
      <c r="BF61" s="113" t="str">
        <f t="shared" si="23"/>
        <v>0</v>
      </c>
      <c r="BG61" s="113" t="s">
        <v>35</v>
      </c>
      <c r="BH61" s="113" t="s">
        <v>35</v>
      </c>
      <c r="BI61" s="113" t="str">
        <f t="shared" si="24"/>
        <v>0</v>
      </c>
      <c r="BJ61" s="113" t="s">
        <v>35</v>
      </c>
      <c r="BK61" s="113" t="s">
        <v>35</v>
      </c>
      <c r="BL61" s="113" t="str">
        <f t="shared" si="25"/>
        <v>0</v>
      </c>
      <c r="BM61" s="113" t="s">
        <v>35</v>
      </c>
      <c r="BN61" s="113" t="s">
        <v>35</v>
      </c>
      <c r="BO61" s="113" t="str">
        <f t="shared" si="26"/>
        <v>0</v>
      </c>
      <c r="BP61" s="113" t="s">
        <v>35</v>
      </c>
      <c r="BQ61" s="113" t="s">
        <v>35</v>
      </c>
      <c r="BR61" s="113" t="str">
        <f t="shared" si="27"/>
        <v>0</v>
      </c>
      <c r="BS61" s="113" t="s">
        <v>35</v>
      </c>
      <c r="BT61" s="113" t="s">
        <v>35</v>
      </c>
      <c r="BU61" s="113" t="str">
        <f t="shared" si="28"/>
        <v>0</v>
      </c>
      <c r="BV61" s="113" t="s">
        <v>35</v>
      </c>
      <c r="BW61" s="113" t="s">
        <v>35</v>
      </c>
      <c r="BX61" s="113" t="str">
        <f t="shared" si="29"/>
        <v>0</v>
      </c>
      <c r="BY61" s="113" t="s">
        <v>35</v>
      </c>
      <c r="BZ61" s="113" t="s">
        <v>35</v>
      </c>
      <c r="CA61" s="113" t="str">
        <f t="shared" si="30"/>
        <v>0</v>
      </c>
      <c r="CB61" s="113" t="s">
        <v>35</v>
      </c>
      <c r="CC61" s="113" t="s">
        <v>35</v>
      </c>
      <c r="CD61" s="113" t="str">
        <f t="shared" si="31"/>
        <v>0</v>
      </c>
      <c r="CE61" s="113" t="s">
        <v>35</v>
      </c>
      <c r="CF61" s="113" t="s">
        <v>35</v>
      </c>
      <c r="CG61" s="113" t="str">
        <f t="shared" si="32"/>
        <v>0</v>
      </c>
      <c r="CH61" s="113" t="s">
        <v>35</v>
      </c>
      <c r="CI61" s="113" t="s">
        <v>35</v>
      </c>
      <c r="CJ61" s="113" t="str">
        <f t="shared" si="33"/>
        <v>0</v>
      </c>
      <c r="CK61" s="113" t="s">
        <v>35</v>
      </c>
      <c r="CL61" s="113" t="s">
        <v>35</v>
      </c>
      <c r="CM61" s="113" t="str">
        <f t="shared" si="34"/>
        <v>0</v>
      </c>
      <c r="CN61" s="113">
        <v>0</v>
      </c>
      <c r="CO61" s="113">
        <v>2</v>
      </c>
      <c r="CP61" s="113">
        <f t="shared" si="35"/>
        <v>2</v>
      </c>
      <c r="CQ61" s="113">
        <v>6</v>
      </c>
      <c r="CR61" s="113">
        <v>30</v>
      </c>
      <c r="CS61" s="113">
        <f t="shared" si="36"/>
        <v>36</v>
      </c>
    </row>
    <row r="62" spans="1:97" s="155" customFormat="1" ht="12.6" customHeight="1">
      <c r="A62" s="25">
        <v>1</v>
      </c>
      <c r="B62" s="26" t="s">
        <v>201</v>
      </c>
      <c r="C62" s="123">
        <v>131</v>
      </c>
      <c r="D62" s="25" t="s">
        <v>69</v>
      </c>
      <c r="E62" s="17">
        <v>18742</v>
      </c>
      <c r="F62" s="112">
        <v>1</v>
      </c>
      <c r="G62" s="17" t="s">
        <v>65</v>
      </c>
      <c r="H62" s="113">
        <v>2</v>
      </c>
      <c r="I62" s="113">
        <v>4</v>
      </c>
      <c r="J62" s="113">
        <f t="shared" si="37"/>
        <v>6</v>
      </c>
      <c r="K62" s="113">
        <v>2</v>
      </c>
      <c r="L62" s="113">
        <v>3</v>
      </c>
      <c r="M62" s="113">
        <f t="shared" si="8"/>
        <v>5</v>
      </c>
      <c r="N62" s="113">
        <v>1</v>
      </c>
      <c r="O62" s="113">
        <v>6</v>
      </c>
      <c r="P62" s="113">
        <f t="shared" si="9"/>
        <v>7</v>
      </c>
      <c r="Q62" s="113">
        <v>3</v>
      </c>
      <c r="R62" s="113">
        <v>7</v>
      </c>
      <c r="S62" s="113">
        <f t="shared" si="10"/>
        <v>10</v>
      </c>
      <c r="T62" s="113" t="s">
        <v>35</v>
      </c>
      <c r="U62" s="113" t="s">
        <v>35</v>
      </c>
      <c r="V62" s="113" t="str">
        <f t="shared" si="11"/>
        <v>0</v>
      </c>
      <c r="W62" s="113" t="s">
        <v>35</v>
      </c>
      <c r="X62" s="113" t="s">
        <v>35</v>
      </c>
      <c r="Y62" s="113" t="str">
        <f t="shared" si="12"/>
        <v>0</v>
      </c>
      <c r="Z62" s="113" t="s">
        <v>35</v>
      </c>
      <c r="AA62" s="113" t="s">
        <v>35</v>
      </c>
      <c r="AB62" s="113" t="str">
        <f t="shared" si="13"/>
        <v>0</v>
      </c>
      <c r="AC62" s="113">
        <v>0</v>
      </c>
      <c r="AD62" s="113">
        <v>2</v>
      </c>
      <c r="AE62" s="113">
        <f t="shared" si="14"/>
        <v>2</v>
      </c>
      <c r="AF62" s="113" t="s">
        <v>35</v>
      </c>
      <c r="AG62" s="113" t="s">
        <v>35</v>
      </c>
      <c r="AH62" s="113" t="str">
        <f t="shared" si="15"/>
        <v>0</v>
      </c>
      <c r="AI62" s="113" t="s">
        <v>35</v>
      </c>
      <c r="AJ62" s="113" t="s">
        <v>35</v>
      </c>
      <c r="AK62" s="113" t="str">
        <f t="shared" si="16"/>
        <v>0</v>
      </c>
      <c r="AL62" s="113" t="s">
        <v>35</v>
      </c>
      <c r="AM62" s="113" t="s">
        <v>35</v>
      </c>
      <c r="AN62" s="113" t="str">
        <f t="shared" si="17"/>
        <v>0</v>
      </c>
      <c r="AO62" s="113" t="s">
        <v>35</v>
      </c>
      <c r="AP62" s="113" t="s">
        <v>35</v>
      </c>
      <c r="AQ62" s="113" t="str">
        <f t="shared" si="18"/>
        <v>0</v>
      </c>
      <c r="AR62" s="113" t="s">
        <v>35</v>
      </c>
      <c r="AS62" s="113" t="s">
        <v>35</v>
      </c>
      <c r="AT62" s="113" t="str">
        <f t="shared" si="19"/>
        <v>0</v>
      </c>
      <c r="AU62" s="113" t="s">
        <v>35</v>
      </c>
      <c r="AV62" s="113" t="s">
        <v>35</v>
      </c>
      <c r="AW62" s="113" t="str">
        <f t="shared" si="20"/>
        <v>0</v>
      </c>
      <c r="AX62" s="113" t="s">
        <v>35</v>
      </c>
      <c r="AY62" s="113" t="s">
        <v>35</v>
      </c>
      <c r="AZ62" s="113" t="str">
        <f t="shared" si="21"/>
        <v>0</v>
      </c>
      <c r="BA62" s="113">
        <v>1</v>
      </c>
      <c r="BB62" s="113">
        <v>1</v>
      </c>
      <c r="BC62" s="113">
        <f t="shared" si="22"/>
        <v>2</v>
      </c>
      <c r="BD62" s="113" t="s">
        <v>35</v>
      </c>
      <c r="BE62" s="113" t="s">
        <v>35</v>
      </c>
      <c r="BF62" s="113" t="str">
        <f t="shared" si="23"/>
        <v>0</v>
      </c>
      <c r="BG62" s="113" t="s">
        <v>35</v>
      </c>
      <c r="BH62" s="113" t="s">
        <v>35</v>
      </c>
      <c r="BI62" s="113" t="str">
        <f t="shared" si="24"/>
        <v>0</v>
      </c>
      <c r="BJ62" s="113" t="s">
        <v>35</v>
      </c>
      <c r="BK62" s="113" t="s">
        <v>35</v>
      </c>
      <c r="BL62" s="113" t="str">
        <f t="shared" si="25"/>
        <v>0</v>
      </c>
      <c r="BM62" s="113" t="s">
        <v>35</v>
      </c>
      <c r="BN62" s="113" t="s">
        <v>35</v>
      </c>
      <c r="BO62" s="113" t="str">
        <f t="shared" si="26"/>
        <v>0</v>
      </c>
      <c r="BP62" s="113" t="s">
        <v>35</v>
      </c>
      <c r="BQ62" s="113" t="s">
        <v>35</v>
      </c>
      <c r="BR62" s="113" t="str">
        <f t="shared" si="27"/>
        <v>0</v>
      </c>
      <c r="BS62" s="113" t="s">
        <v>35</v>
      </c>
      <c r="BT62" s="113" t="s">
        <v>35</v>
      </c>
      <c r="BU62" s="113" t="str">
        <f t="shared" si="28"/>
        <v>0</v>
      </c>
      <c r="BV62" s="113" t="s">
        <v>35</v>
      </c>
      <c r="BW62" s="113" t="s">
        <v>35</v>
      </c>
      <c r="BX62" s="113" t="str">
        <f t="shared" si="29"/>
        <v>0</v>
      </c>
      <c r="BY62" s="113" t="s">
        <v>35</v>
      </c>
      <c r="BZ62" s="113" t="s">
        <v>35</v>
      </c>
      <c r="CA62" s="113" t="str">
        <f t="shared" si="30"/>
        <v>0</v>
      </c>
      <c r="CB62" s="113" t="s">
        <v>35</v>
      </c>
      <c r="CC62" s="113" t="s">
        <v>35</v>
      </c>
      <c r="CD62" s="113" t="str">
        <f t="shared" si="31"/>
        <v>0</v>
      </c>
      <c r="CE62" s="113" t="s">
        <v>35</v>
      </c>
      <c r="CF62" s="113" t="s">
        <v>35</v>
      </c>
      <c r="CG62" s="113" t="str">
        <f t="shared" si="32"/>
        <v>0</v>
      </c>
      <c r="CH62" s="113" t="s">
        <v>35</v>
      </c>
      <c r="CI62" s="113" t="s">
        <v>35</v>
      </c>
      <c r="CJ62" s="113" t="str">
        <f t="shared" si="33"/>
        <v>0</v>
      </c>
      <c r="CK62" s="113" t="s">
        <v>35</v>
      </c>
      <c r="CL62" s="113" t="s">
        <v>35</v>
      </c>
      <c r="CM62" s="113" t="str">
        <f t="shared" si="34"/>
        <v>0</v>
      </c>
      <c r="CN62" s="113">
        <v>0</v>
      </c>
      <c r="CO62" s="113">
        <v>4</v>
      </c>
      <c r="CP62" s="113">
        <f t="shared" si="35"/>
        <v>4</v>
      </c>
      <c r="CQ62" s="113">
        <v>9</v>
      </c>
      <c r="CR62" s="113">
        <v>27</v>
      </c>
      <c r="CS62" s="113">
        <f t="shared" si="36"/>
        <v>36</v>
      </c>
    </row>
    <row r="63" spans="1:97" s="155" customFormat="1" ht="12.75" customHeight="1">
      <c r="A63" s="25">
        <v>1</v>
      </c>
      <c r="B63" s="26" t="s">
        <v>201</v>
      </c>
      <c r="C63" s="123">
        <v>247</v>
      </c>
      <c r="D63" s="25" t="s">
        <v>72</v>
      </c>
      <c r="E63" s="17">
        <v>18749</v>
      </c>
      <c r="F63" s="112">
        <v>1</v>
      </c>
      <c r="G63" s="17" t="s">
        <v>65</v>
      </c>
      <c r="H63" s="113">
        <v>0</v>
      </c>
      <c r="I63" s="113">
        <v>6</v>
      </c>
      <c r="J63" s="113">
        <f t="shared" si="37"/>
        <v>6</v>
      </c>
      <c r="K63" s="113">
        <v>2</v>
      </c>
      <c r="L63" s="113">
        <v>2</v>
      </c>
      <c r="M63" s="113">
        <f t="shared" si="8"/>
        <v>4</v>
      </c>
      <c r="N63" s="113">
        <v>4</v>
      </c>
      <c r="O63" s="113">
        <v>4</v>
      </c>
      <c r="P63" s="113">
        <f t="shared" si="9"/>
        <v>8</v>
      </c>
      <c r="Q63" s="113">
        <v>0</v>
      </c>
      <c r="R63" s="113">
        <v>10</v>
      </c>
      <c r="S63" s="113">
        <f t="shared" si="10"/>
        <v>10</v>
      </c>
      <c r="T63" s="113" t="s">
        <v>35</v>
      </c>
      <c r="U63" s="113" t="s">
        <v>35</v>
      </c>
      <c r="V63" s="113" t="str">
        <f t="shared" si="11"/>
        <v>0</v>
      </c>
      <c r="W63" s="113" t="s">
        <v>35</v>
      </c>
      <c r="X63" s="113" t="s">
        <v>35</v>
      </c>
      <c r="Y63" s="113" t="str">
        <f t="shared" si="12"/>
        <v>0</v>
      </c>
      <c r="Z63" s="113" t="s">
        <v>35</v>
      </c>
      <c r="AA63" s="113" t="s">
        <v>35</v>
      </c>
      <c r="AB63" s="113" t="str">
        <f t="shared" si="13"/>
        <v>0</v>
      </c>
      <c r="AC63" s="113">
        <v>0</v>
      </c>
      <c r="AD63" s="113">
        <v>2</v>
      </c>
      <c r="AE63" s="113">
        <f t="shared" si="14"/>
        <v>2</v>
      </c>
      <c r="AF63" s="113" t="s">
        <v>35</v>
      </c>
      <c r="AG63" s="113" t="s">
        <v>35</v>
      </c>
      <c r="AH63" s="113" t="str">
        <f t="shared" si="15"/>
        <v>0</v>
      </c>
      <c r="AI63" s="113" t="s">
        <v>35</v>
      </c>
      <c r="AJ63" s="113" t="s">
        <v>35</v>
      </c>
      <c r="AK63" s="113" t="str">
        <f t="shared" si="16"/>
        <v>0</v>
      </c>
      <c r="AL63" s="113">
        <v>1</v>
      </c>
      <c r="AM63" s="113">
        <v>1</v>
      </c>
      <c r="AN63" s="113">
        <f t="shared" si="17"/>
        <v>2</v>
      </c>
      <c r="AO63" s="113" t="s">
        <v>35</v>
      </c>
      <c r="AP63" s="113" t="s">
        <v>35</v>
      </c>
      <c r="AQ63" s="113" t="str">
        <f t="shared" si="18"/>
        <v>0</v>
      </c>
      <c r="AR63" s="113" t="s">
        <v>35</v>
      </c>
      <c r="AS63" s="113" t="s">
        <v>35</v>
      </c>
      <c r="AT63" s="113" t="str">
        <f t="shared" si="19"/>
        <v>0</v>
      </c>
      <c r="AU63" s="113" t="s">
        <v>35</v>
      </c>
      <c r="AV63" s="113" t="s">
        <v>35</v>
      </c>
      <c r="AW63" s="113" t="str">
        <f t="shared" si="20"/>
        <v>0</v>
      </c>
      <c r="AX63" s="113" t="s">
        <v>35</v>
      </c>
      <c r="AY63" s="113" t="s">
        <v>35</v>
      </c>
      <c r="AZ63" s="113" t="str">
        <f t="shared" si="21"/>
        <v>0</v>
      </c>
      <c r="BA63" s="113">
        <v>0</v>
      </c>
      <c r="BB63" s="113">
        <v>1</v>
      </c>
      <c r="BC63" s="113">
        <f t="shared" si="22"/>
        <v>1</v>
      </c>
      <c r="BD63" s="113" t="s">
        <v>35</v>
      </c>
      <c r="BE63" s="113" t="s">
        <v>35</v>
      </c>
      <c r="BF63" s="113" t="str">
        <f t="shared" si="23"/>
        <v>0</v>
      </c>
      <c r="BG63" s="113" t="s">
        <v>35</v>
      </c>
      <c r="BH63" s="113" t="s">
        <v>35</v>
      </c>
      <c r="BI63" s="113" t="str">
        <f t="shared" si="24"/>
        <v>0</v>
      </c>
      <c r="BJ63" s="113" t="s">
        <v>35</v>
      </c>
      <c r="BK63" s="113" t="s">
        <v>35</v>
      </c>
      <c r="BL63" s="113" t="str">
        <f t="shared" si="25"/>
        <v>0</v>
      </c>
      <c r="BM63" s="113" t="s">
        <v>35</v>
      </c>
      <c r="BN63" s="113" t="s">
        <v>35</v>
      </c>
      <c r="BO63" s="113" t="str">
        <f t="shared" si="26"/>
        <v>0</v>
      </c>
      <c r="BP63" s="113" t="s">
        <v>35</v>
      </c>
      <c r="BQ63" s="113" t="s">
        <v>35</v>
      </c>
      <c r="BR63" s="113" t="str">
        <f t="shared" si="27"/>
        <v>0</v>
      </c>
      <c r="BS63" s="113" t="s">
        <v>35</v>
      </c>
      <c r="BT63" s="113" t="s">
        <v>35</v>
      </c>
      <c r="BU63" s="113" t="str">
        <f t="shared" si="28"/>
        <v>0</v>
      </c>
      <c r="BV63" s="113" t="s">
        <v>35</v>
      </c>
      <c r="BW63" s="113" t="s">
        <v>35</v>
      </c>
      <c r="BX63" s="113" t="str">
        <f t="shared" si="29"/>
        <v>0</v>
      </c>
      <c r="BY63" s="113" t="s">
        <v>35</v>
      </c>
      <c r="BZ63" s="113" t="s">
        <v>35</v>
      </c>
      <c r="CA63" s="113" t="str">
        <f t="shared" si="30"/>
        <v>0</v>
      </c>
      <c r="CB63" s="113" t="s">
        <v>35</v>
      </c>
      <c r="CC63" s="113" t="s">
        <v>35</v>
      </c>
      <c r="CD63" s="113" t="str">
        <f t="shared" si="31"/>
        <v>0</v>
      </c>
      <c r="CE63" s="113" t="s">
        <v>35</v>
      </c>
      <c r="CF63" s="113" t="s">
        <v>35</v>
      </c>
      <c r="CG63" s="113" t="str">
        <f t="shared" si="32"/>
        <v>0</v>
      </c>
      <c r="CH63" s="113" t="s">
        <v>35</v>
      </c>
      <c r="CI63" s="113" t="s">
        <v>35</v>
      </c>
      <c r="CJ63" s="113" t="str">
        <f t="shared" si="33"/>
        <v>0</v>
      </c>
      <c r="CK63" s="113" t="s">
        <v>35</v>
      </c>
      <c r="CL63" s="113" t="s">
        <v>35</v>
      </c>
      <c r="CM63" s="113" t="str">
        <f t="shared" si="34"/>
        <v>0</v>
      </c>
      <c r="CN63" s="113">
        <v>1</v>
      </c>
      <c r="CO63" s="113">
        <v>2</v>
      </c>
      <c r="CP63" s="113">
        <f t="shared" si="35"/>
        <v>3</v>
      </c>
      <c r="CQ63" s="113">
        <v>8</v>
      </c>
      <c r="CR63" s="113">
        <v>28</v>
      </c>
      <c r="CS63" s="113">
        <f t="shared" si="36"/>
        <v>36</v>
      </c>
    </row>
    <row r="64" spans="1:97" s="155" customFormat="1" ht="12.6" customHeight="1">
      <c r="A64" s="25">
        <v>1</v>
      </c>
      <c r="B64" s="26" t="s">
        <v>201</v>
      </c>
      <c r="C64" s="123">
        <v>296</v>
      </c>
      <c r="D64" s="25" t="s">
        <v>71</v>
      </c>
      <c r="E64" s="17">
        <v>16796</v>
      </c>
      <c r="F64" s="112">
        <v>1</v>
      </c>
      <c r="G64" s="17" t="s">
        <v>65</v>
      </c>
      <c r="H64" s="113">
        <v>2</v>
      </c>
      <c r="I64" s="113">
        <v>6</v>
      </c>
      <c r="J64" s="113">
        <f t="shared" si="37"/>
        <v>8</v>
      </c>
      <c r="K64" s="113">
        <v>0</v>
      </c>
      <c r="L64" s="113">
        <v>2</v>
      </c>
      <c r="M64" s="113">
        <f t="shared" si="8"/>
        <v>2</v>
      </c>
      <c r="N64" s="113">
        <v>2</v>
      </c>
      <c r="O64" s="113">
        <v>5</v>
      </c>
      <c r="P64" s="113">
        <f t="shared" si="9"/>
        <v>7</v>
      </c>
      <c r="Q64" s="113">
        <v>2</v>
      </c>
      <c r="R64" s="113">
        <v>8</v>
      </c>
      <c r="S64" s="113">
        <f t="shared" si="10"/>
        <v>10</v>
      </c>
      <c r="T64" s="113" t="s">
        <v>35</v>
      </c>
      <c r="U64" s="113" t="s">
        <v>35</v>
      </c>
      <c r="V64" s="113" t="str">
        <f t="shared" si="11"/>
        <v>0</v>
      </c>
      <c r="W64" s="113" t="s">
        <v>35</v>
      </c>
      <c r="X64" s="113" t="s">
        <v>35</v>
      </c>
      <c r="Y64" s="113" t="str">
        <f t="shared" si="12"/>
        <v>0</v>
      </c>
      <c r="Z64" s="113" t="s">
        <v>35</v>
      </c>
      <c r="AA64" s="113" t="s">
        <v>35</v>
      </c>
      <c r="AB64" s="113" t="str">
        <f t="shared" si="13"/>
        <v>0</v>
      </c>
      <c r="AC64" s="113">
        <v>0</v>
      </c>
      <c r="AD64" s="113">
        <v>2</v>
      </c>
      <c r="AE64" s="113">
        <f t="shared" si="14"/>
        <v>2</v>
      </c>
      <c r="AF64" s="113" t="s">
        <v>35</v>
      </c>
      <c r="AG64" s="113" t="s">
        <v>35</v>
      </c>
      <c r="AH64" s="113" t="str">
        <f t="shared" si="15"/>
        <v>0</v>
      </c>
      <c r="AI64" s="113" t="s">
        <v>35</v>
      </c>
      <c r="AJ64" s="113" t="s">
        <v>35</v>
      </c>
      <c r="AK64" s="113" t="str">
        <f t="shared" si="16"/>
        <v>0</v>
      </c>
      <c r="AL64" s="113">
        <v>0</v>
      </c>
      <c r="AM64" s="113">
        <v>2</v>
      </c>
      <c r="AN64" s="113">
        <f t="shared" si="17"/>
        <v>2</v>
      </c>
      <c r="AO64" s="113">
        <v>0</v>
      </c>
      <c r="AP64" s="113">
        <v>2</v>
      </c>
      <c r="AQ64" s="113">
        <f t="shared" si="18"/>
        <v>2</v>
      </c>
      <c r="AR64" s="113" t="s">
        <v>35</v>
      </c>
      <c r="AS64" s="113" t="s">
        <v>35</v>
      </c>
      <c r="AT64" s="113" t="str">
        <f t="shared" si="19"/>
        <v>0</v>
      </c>
      <c r="AU64" s="113" t="s">
        <v>35</v>
      </c>
      <c r="AV64" s="113" t="s">
        <v>35</v>
      </c>
      <c r="AW64" s="113" t="str">
        <f t="shared" si="20"/>
        <v>0</v>
      </c>
      <c r="AX64" s="113" t="s">
        <v>35</v>
      </c>
      <c r="AY64" s="113" t="s">
        <v>35</v>
      </c>
      <c r="AZ64" s="113" t="str">
        <f t="shared" si="21"/>
        <v>0</v>
      </c>
      <c r="BA64" s="113">
        <v>0</v>
      </c>
      <c r="BB64" s="113">
        <v>2</v>
      </c>
      <c r="BC64" s="113">
        <f t="shared" si="22"/>
        <v>2</v>
      </c>
      <c r="BD64" s="113" t="s">
        <v>35</v>
      </c>
      <c r="BE64" s="113" t="s">
        <v>35</v>
      </c>
      <c r="BF64" s="113" t="str">
        <f t="shared" si="23"/>
        <v>0</v>
      </c>
      <c r="BG64" s="113" t="s">
        <v>35</v>
      </c>
      <c r="BH64" s="113" t="s">
        <v>35</v>
      </c>
      <c r="BI64" s="113" t="str">
        <f t="shared" si="24"/>
        <v>0</v>
      </c>
      <c r="BJ64" s="113" t="s">
        <v>35</v>
      </c>
      <c r="BK64" s="113" t="s">
        <v>35</v>
      </c>
      <c r="BL64" s="113" t="str">
        <f t="shared" si="25"/>
        <v>0</v>
      </c>
      <c r="BM64" s="113" t="s">
        <v>35</v>
      </c>
      <c r="BN64" s="113" t="s">
        <v>35</v>
      </c>
      <c r="BO64" s="113" t="str">
        <f t="shared" si="26"/>
        <v>0</v>
      </c>
      <c r="BP64" s="113" t="s">
        <v>35</v>
      </c>
      <c r="BQ64" s="113" t="s">
        <v>35</v>
      </c>
      <c r="BR64" s="113" t="str">
        <f t="shared" si="27"/>
        <v>0</v>
      </c>
      <c r="BS64" s="113" t="s">
        <v>35</v>
      </c>
      <c r="BT64" s="113" t="s">
        <v>35</v>
      </c>
      <c r="BU64" s="113" t="str">
        <f t="shared" si="28"/>
        <v>0</v>
      </c>
      <c r="BV64" s="113" t="s">
        <v>35</v>
      </c>
      <c r="BW64" s="113" t="s">
        <v>35</v>
      </c>
      <c r="BX64" s="113" t="str">
        <f t="shared" si="29"/>
        <v>0</v>
      </c>
      <c r="BY64" s="113" t="s">
        <v>35</v>
      </c>
      <c r="BZ64" s="113" t="s">
        <v>35</v>
      </c>
      <c r="CA64" s="113" t="str">
        <f t="shared" si="30"/>
        <v>0</v>
      </c>
      <c r="CB64" s="113" t="s">
        <v>35</v>
      </c>
      <c r="CC64" s="113" t="s">
        <v>35</v>
      </c>
      <c r="CD64" s="113" t="str">
        <f t="shared" si="31"/>
        <v>0</v>
      </c>
      <c r="CE64" s="113" t="s">
        <v>35</v>
      </c>
      <c r="CF64" s="113" t="s">
        <v>35</v>
      </c>
      <c r="CG64" s="113" t="str">
        <f t="shared" si="32"/>
        <v>0</v>
      </c>
      <c r="CH64" s="113" t="s">
        <v>35</v>
      </c>
      <c r="CI64" s="113" t="s">
        <v>35</v>
      </c>
      <c r="CJ64" s="113" t="str">
        <f t="shared" si="33"/>
        <v>0</v>
      </c>
      <c r="CK64" s="113" t="s">
        <v>35</v>
      </c>
      <c r="CL64" s="113" t="s">
        <v>35</v>
      </c>
      <c r="CM64" s="113" t="str">
        <f t="shared" si="34"/>
        <v>0</v>
      </c>
      <c r="CN64" s="113">
        <v>0</v>
      </c>
      <c r="CO64" s="113">
        <v>1</v>
      </c>
      <c r="CP64" s="113">
        <f t="shared" si="35"/>
        <v>1</v>
      </c>
      <c r="CQ64" s="113">
        <v>6</v>
      </c>
      <c r="CR64" s="113">
        <v>30</v>
      </c>
      <c r="CS64" s="113">
        <f t="shared" si="36"/>
        <v>36</v>
      </c>
    </row>
    <row r="65" spans="1:97" s="155" customFormat="1" ht="12.75" customHeight="1">
      <c r="A65" s="25">
        <v>2</v>
      </c>
      <c r="B65" s="26" t="s">
        <v>202</v>
      </c>
      <c r="C65" s="123">
        <v>306</v>
      </c>
      <c r="D65" s="25" t="s">
        <v>136</v>
      </c>
      <c r="E65" s="17">
        <v>14706</v>
      </c>
      <c r="F65" s="112">
        <v>1</v>
      </c>
      <c r="G65" s="17" t="s">
        <v>65</v>
      </c>
      <c r="H65" s="113">
        <v>3</v>
      </c>
      <c r="I65" s="113">
        <v>7</v>
      </c>
      <c r="J65" s="113">
        <f t="shared" si="37"/>
        <v>10</v>
      </c>
      <c r="K65" s="113" t="s">
        <v>35</v>
      </c>
      <c r="L65" s="113" t="s">
        <v>35</v>
      </c>
      <c r="M65" s="113" t="str">
        <f t="shared" si="8"/>
        <v>0</v>
      </c>
      <c r="N65" s="113">
        <v>2</v>
      </c>
      <c r="O65" s="113">
        <v>6</v>
      </c>
      <c r="P65" s="113">
        <f t="shared" si="9"/>
        <v>8</v>
      </c>
      <c r="Q65" s="113">
        <v>2</v>
      </c>
      <c r="R65" s="113">
        <v>8</v>
      </c>
      <c r="S65" s="113">
        <f t="shared" si="10"/>
        <v>10</v>
      </c>
      <c r="T65" s="113" t="s">
        <v>35</v>
      </c>
      <c r="U65" s="113" t="s">
        <v>35</v>
      </c>
      <c r="V65" s="113" t="str">
        <f t="shared" si="11"/>
        <v>0</v>
      </c>
      <c r="W65" s="113" t="s">
        <v>35</v>
      </c>
      <c r="X65" s="113" t="s">
        <v>35</v>
      </c>
      <c r="Y65" s="113" t="str">
        <f t="shared" si="12"/>
        <v>0</v>
      </c>
      <c r="Z65" s="113" t="s">
        <v>35</v>
      </c>
      <c r="AA65" s="113" t="s">
        <v>35</v>
      </c>
      <c r="AB65" s="113" t="str">
        <f t="shared" si="13"/>
        <v>0</v>
      </c>
      <c r="AC65" s="113">
        <v>2</v>
      </c>
      <c r="AD65" s="113">
        <v>1</v>
      </c>
      <c r="AE65" s="113">
        <f t="shared" si="14"/>
        <v>3</v>
      </c>
      <c r="AF65" s="113" t="s">
        <v>35</v>
      </c>
      <c r="AG65" s="113" t="s">
        <v>35</v>
      </c>
      <c r="AH65" s="113" t="str">
        <f t="shared" si="15"/>
        <v>0</v>
      </c>
      <c r="AI65" s="113" t="s">
        <v>35</v>
      </c>
      <c r="AJ65" s="113" t="s">
        <v>35</v>
      </c>
      <c r="AK65" s="113" t="str">
        <f t="shared" si="16"/>
        <v>0</v>
      </c>
      <c r="AL65" s="113">
        <v>1</v>
      </c>
      <c r="AM65" s="113">
        <v>2</v>
      </c>
      <c r="AN65" s="113">
        <f t="shared" si="17"/>
        <v>3</v>
      </c>
      <c r="AO65" s="113">
        <v>1</v>
      </c>
      <c r="AP65" s="113">
        <v>4</v>
      </c>
      <c r="AQ65" s="113">
        <f t="shared" si="18"/>
        <v>5</v>
      </c>
      <c r="AR65" s="113" t="s">
        <v>35</v>
      </c>
      <c r="AS65" s="113" t="s">
        <v>35</v>
      </c>
      <c r="AT65" s="113" t="str">
        <f t="shared" si="19"/>
        <v>0</v>
      </c>
      <c r="AU65" s="113" t="s">
        <v>35</v>
      </c>
      <c r="AV65" s="113" t="s">
        <v>35</v>
      </c>
      <c r="AW65" s="113" t="str">
        <f t="shared" si="20"/>
        <v>0</v>
      </c>
      <c r="AX65" s="113" t="s">
        <v>35</v>
      </c>
      <c r="AY65" s="113" t="s">
        <v>35</v>
      </c>
      <c r="AZ65" s="113" t="str">
        <f t="shared" si="21"/>
        <v>0</v>
      </c>
      <c r="BA65" s="113">
        <v>0</v>
      </c>
      <c r="BB65" s="113">
        <v>1</v>
      </c>
      <c r="BC65" s="113">
        <f t="shared" si="22"/>
        <v>1</v>
      </c>
      <c r="BD65" s="113" t="s">
        <v>35</v>
      </c>
      <c r="BE65" s="113" t="s">
        <v>35</v>
      </c>
      <c r="BF65" s="113" t="str">
        <f t="shared" si="23"/>
        <v>0</v>
      </c>
      <c r="BG65" s="113" t="s">
        <v>35</v>
      </c>
      <c r="BH65" s="113" t="s">
        <v>35</v>
      </c>
      <c r="BI65" s="113" t="str">
        <f t="shared" si="24"/>
        <v>0</v>
      </c>
      <c r="BJ65" s="113" t="s">
        <v>35</v>
      </c>
      <c r="BK65" s="113" t="s">
        <v>35</v>
      </c>
      <c r="BL65" s="113" t="str">
        <f t="shared" si="25"/>
        <v>0</v>
      </c>
      <c r="BM65" s="113" t="s">
        <v>35</v>
      </c>
      <c r="BN65" s="113" t="s">
        <v>35</v>
      </c>
      <c r="BO65" s="113" t="str">
        <f t="shared" si="26"/>
        <v>0</v>
      </c>
      <c r="BP65" s="113" t="s">
        <v>35</v>
      </c>
      <c r="BQ65" s="113" t="s">
        <v>35</v>
      </c>
      <c r="BR65" s="113" t="str">
        <f t="shared" si="27"/>
        <v>0</v>
      </c>
      <c r="BS65" s="113" t="s">
        <v>35</v>
      </c>
      <c r="BT65" s="113" t="s">
        <v>35</v>
      </c>
      <c r="BU65" s="113" t="str">
        <f t="shared" si="28"/>
        <v>0</v>
      </c>
      <c r="BV65" s="113" t="s">
        <v>35</v>
      </c>
      <c r="BW65" s="113" t="s">
        <v>35</v>
      </c>
      <c r="BX65" s="113" t="str">
        <f t="shared" si="29"/>
        <v>0</v>
      </c>
      <c r="BY65" s="113" t="s">
        <v>35</v>
      </c>
      <c r="BZ65" s="113" t="s">
        <v>35</v>
      </c>
      <c r="CA65" s="113" t="str">
        <f t="shared" si="30"/>
        <v>0</v>
      </c>
      <c r="CB65" s="113" t="s">
        <v>35</v>
      </c>
      <c r="CC65" s="113" t="s">
        <v>35</v>
      </c>
      <c r="CD65" s="113" t="str">
        <f t="shared" si="31"/>
        <v>0</v>
      </c>
      <c r="CE65" s="113" t="s">
        <v>35</v>
      </c>
      <c r="CF65" s="113" t="s">
        <v>35</v>
      </c>
      <c r="CG65" s="113" t="str">
        <f t="shared" si="32"/>
        <v>0</v>
      </c>
      <c r="CH65" s="113" t="s">
        <v>35</v>
      </c>
      <c r="CI65" s="113" t="s">
        <v>35</v>
      </c>
      <c r="CJ65" s="113" t="str">
        <f t="shared" si="33"/>
        <v>0</v>
      </c>
      <c r="CK65" s="113" t="s">
        <v>35</v>
      </c>
      <c r="CL65" s="113" t="s">
        <v>35</v>
      </c>
      <c r="CM65" s="113" t="str">
        <f t="shared" si="34"/>
        <v>0</v>
      </c>
      <c r="CN65" s="113" t="s">
        <v>35</v>
      </c>
      <c r="CO65" s="113" t="s">
        <v>35</v>
      </c>
      <c r="CP65" s="113" t="str">
        <f t="shared" si="35"/>
        <v>0</v>
      </c>
      <c r="CQ65" s="113">
        <v>11</v>
      </c>
      <c r="CR65" s="113">
        <v>29</v>
      </c>
      <c r="CS65" s="113">
        <f t="shared" si="36"/>
        <v>40</v>
      </c>
    </row>
    <row r="66" spans="1:97" s="155" customFormat="1" ht="12.75" customHeight="1">
      <c r="A66" s="25">
        <v>2</v>
      </c>
      <c r="B66" s="26" t="s">
        <v>202</v>
      </c>
      <c r="C66" s="123">
        <v>329</v>
      </c>
      <c r="D66" s="25" t="s">
        <v>73</v>
      </c>
      <c r="E66" s="17">
        <v>15501</v>
      </c>
      <c r="F66" s="112">
        <v>1</v>
      </c>
      <c r="G66" s="17" t="s">
        <v>65</v>
      </c>
      <c r="H66" s="113">
        <v>2</v>
      </c>
      <c r="I66" s="113">
        <v>9</v>
      </c>
      <c r="J66" s="113">
        <f t="shared" si="37"/>
        <v>11</v>
      </c>
      <c r="K66" s="113" t="s">
        <v>35</v>
      </c>
      <c r="L66" s="113" t="s">
        <v>35</v>
      </c>
      <c r="M66" s="113" t="str">
        <f t="shared" si="8"/>
        <v>0</v>
      </c>
      <c r="N66" s="113">
        <v>3</v>
      </c>
      <c r="O66" s="113">
        <v>6</v>
      </c>
      <c r="P66" s="113">
        <f t="shared" si="9"/>
        <v>9</v>
      </c>
      <c r="Q66" s="113">
        <v>1</v>
      </c>
      <c r="R66" s="113">
        <v>9</v>
      </c>
      <c r="S66" s="113">
        <f t="shared" si="10"/>
        <v>10</v>
      </c>
      <c r="T66" s="113" t="s">
        <v>35</v>
      </c>
      <c r="U66" s="113" t="s">
        <v>35</v>
      </c>
      <c r="V66" s="113" t="str">
        <f t="shared" si="11"/>
        <v>0</v>
      </c>
      <c r="W66" s="113" t="s">
        <v>35</v>
      </c>
      <c r="X66" s="113" t="s">
        <v>35</v>
      </c>
      <c r="Y66" s="113" t="str">
        <f t="shared" si="12"/>
        <v>0</v>
      </c>
      <c r="Z66" s="113" t="s">
        <v>35</v>
      </c>
      <c r="AA66" s="113" t="s">
        <v>35</v>
      </c>
      <c r="AB66" s="113" t="str">
        <f t="shared" si="13"/>
        <v>0</v>
      </c>
      <c r="AC66" s="113">
        <v>2</v>
      </c>
      <c r="AD66" s="113">
        <v>2</v>
      </c>
      <c r="AE66" s="113">
        <f t="shared" si="14"/>
        <v>4</v>
      </c>
      <c r="AF66" s="113" t="s">
        <v>35</v>
      </c>
      <c r="AG66" s="113" t="s">
        <v>35</v>
      </c>
      <c r="AH66" s="113" t="str">
        <f t="shared" si="15"/>
        <v>0</v>
      </c>
      <c r="AI66" s="113" t="s">
        <v>35</v>
      </c>
      <c r="AJ66" s="113" t="s">
        <v>35</v>
      </c>
      <c r="AK66" s="113" t="str">
        <f t="shared" si="16"/>
        <v>0</v>
      </c>
      <c r="AL66" s="113">
        <v>0</v>
      </c>
      <c r="AM66" s="113">
        <v>1</v>
      </c>
      <c r="AN66" s="113">
        <f t="shared" si="17"/>
        <v>1</v>
      </c>
      <c r="AO66" s="113" t="s">
        <v>35</v>
      </c>
      <c r="AP66" s="113" t="s">
        <v>35</v>
      </c>
      <c r="AQ66" s="113" t="str">
        <f t="shared" si="18"/>
        <v>0</v>
      </c>
      <c r="AR66" s="113" t="s">
        <v>35</v>
      </c>
      <c r="AS66" s="113" t="s">
        <v>35</v>
      </c>
      <c r="AT66" s="113" t="str">
        <f t="shared" si="19"/>
        <v>0</v>
      </c>
      <c r="AU66" s="113" t="s">
        <v>35</v>
      </c>
      <c r="AV66" s="113" t="s">
        <v>35</v>
      </c>
      <c r="AW66" s="113" t="str">
        <f t="shared" si="20"/>
        <v>0</v>
      </c>
      <c r="AX66" s="113" t="s">
        <v>35</v>
      </c>
      <c r="AY66" s="113" t="s">
        <v>35</v>
      </c>
      <c r="AZ66" s="113" t="str">
        <f t="shared" si="21"/>
        <v>0</v>
      </c>
      <c r="BA66" s="113">
        <v>1</v>
      </c>
      <c r="BB66" s="113">
        <v>1</v>
      </c>
      <c r="BC66" s="113">
        <f t="shared" si="22"/>
        <v>2</v>
      </c>
      <c r="BD66" s="113" t="s">
        <v>35</v>
      </c>
      <c r="BE66" s="113" t="s">
        <v>35</v>
      </c>
      <c r="BF66" s="113" t="str">
        <f t="shared" si="23"/>
        <v>0</v>
      </c>
      <c r="BG66" s="113" t="s">
        <v>35</v>
      </c>
      <c r="BH66" s="113" t="s">
        <v>35</v>
      </c>
      <c r="BI66" s="113" t="str">
        <f t="shared" si="24"/>
        <v>0</v>
      </c>
      <c r="BJ66" s="113" t="s">
        <v>35</v>
      </c>
      <c r="BK66" s="113" t="s">
        <v>35</v>
      </c>
      <c r="BL66" s="113" t="str">
        <f t="shared" si="25"/>
        <v>0</v>
      </c>
      <c r="BM66" s="113" t="s">
        <v>35</v>
      </c>
      <c r="BN66" s="113" t="s">
        <v>35</v>
      </c>
      <c r="BO66" s="113" t="str">
        <f t="shared" si="26"/>
        <v>0</v>
      </c>
      <c r="BP66" s="113" t="s">
        <v>35</v>
      </c>
      <c r="BQ66" s="113" t="s">
        <v>35</v>
      </c>
      <c r="BR66" s="113" t="str">
        <f t="shared" si="27"/>
        <v>0</v>
      </c>
      <c r="BS66" s="113" t="s">
        <v>35</v>
      </c>
      <c r="BT66" s="113" t="s">
        <v>35</v>
      </c>
      <c r="BU66" s="113" t="str">
        <f t="shared" si="28"/>
        <v>0</v>
      </c>
      <c r="BV66" s="113" t="s">
        <v>35</v>
      </c>
      <c r="BW66" s="113" t="s">
        <v>35</v>
      </c>
      <c r="BX66" s="113" t="str">
        <f t="shared" si="29"/>
        <v>0</v>
      </c>
      <c r="BY66" s="113" t="s">
        <v>35</v>
      </c>
      <c r="BZ66" s="113" t="s">
        <v>35</v>
      </c>
      <c r="CA66" s="113" t="str">
        <f t="shared" si="30"/>
        <v>0</v>
      </c>
      <c r="CB66" s="113" t="s">
        <v>35</v>
      </c>
      <c r="CC66" s="113" t="s">
        <v>35</v>
      </c>
      <c r="CD66" s="113" t="str">
        <f t="shared" si="31"/>
        <v>0</v>
      </c>
      <c r="CE66" s="113" t="s">
        <v>35</v>
      </c>
      <c r="CF66" s="113" t="s">
        <v>35</v>
      </c>
      <c r="CG66" s="113" t="str">
        <f t="shared" si="32"/>
        <v>0</v>
      </c>
      <c r="CH66" s="113" t="s">
        <v>35</v>
      </c>
      <c r="CI66" s="113" t="s">
        <v>35</v>
      </c>
      <c r="CJ66" s="113" t="str">
        <f t="shared" si="33"/>
        <v>0</v>
      </c>
      <c r="CK66" s="113" t="s">
        <v>35</v>
      </c>
      <c r="CL66" s="113" t="s">
        <v>35</v>
      </c>
      <c r="CM66" s="113" t="str">
        <f t="shared" si="34"/>
        <v>0</v>
      </c>
      <c r="CN66" s="113">
        <v>1</v>
      </c>
      <c r="CO66" s="113">
        <v>2</v>
      </c>
      <c r="CP66" s="113">
        <f t="shared" si="35"/>
        <v>3</v>
      </c>
      <c r="CQ66" s="113">
        <v>10</v>
      </c>
      <c r="CR66" s="113">
        <v>30</v>
      </c>
      <c r="CS66" s="113">
        <f t="shared" si="36"/>
        <v>40</v>
      </c>
    </row>
    <row r="67" spans="1:97" s="155" customFormat="1" ht="12.75" customHeight="1">
      <c r="A67" s="25">
        <v>2</v>
      </c>
      <c r="B67" s="26" t="s">
        <v>202</v>
      </c>
      <c r="C67" s="123">
        <v>356</v>
      </c>
      <c r="D67" s="25" t="s">
        <v>74</v>
      </c>
      <c r="E67" s="17">
        <v>13037</v>
      </c>
      <c r="F67" s="112">
        <v>1</v>
      </c>
      <c r="G67" s="17" t="s">
        <v>65</v>
      </c>
      <c r="H67" s="113">
        <v>4</v>
      </c>
      <c r="I67" s="113">
        <v>11</v>
      </c>
      <c r="J67" s="113">
        <f t="shared" si="37"/>
        <v>15</v>
      </c>
      <c r="K67" s="113" t="s">
        <v>35</v>
      </c>
      <c r="L67" s="113" t="s">
        <v>35</v>
      </c>
      <c r="M67" s="113" t="str">
        <f t="shared" si="8"/>
        <v>0</v>
      </c>
      <c r="N67" s="113">
        <v>3</v>
      </c>
      <c r="O67" s="113">
        <v>4</v>
      </c>
      <c r="P67" s="113">
        <f t="shared" si="9"/>
        <v>7</v>
      </c>
      <c r="Q67" s="113">
        <v>2</v>
      </c>
      <c r="R67" s="113">
        <v>5</v>
      </c>
      <c r="S67" s="113">
        <f t="shared" si="10"/>
        <v>7</v>
      </c>
      <c r="T67" s="113" t="s">
        <v>35</v>
      </c>
      <c r="U67" s="113" t="s">
        <v>35</v>
      </c>
      <c r="V67" s="113" t="str">
        <f t="shared" si="11"/>
        <v>0</v>
      </c>
      <c r="W67" s="113" t="s">
        <v>35</v>
      </c>
      <c r="X67" s="113" t="s">
        <v>35</v>
      </c>
      <c r="Y67" s="113" t="str">
        <f t="shared" si="12"/>
        <v>0</v>
      </c>
      <c r="Z67" s="113" t="s">
        <v>35</v>
      </c>
      <c r="AA67" s="113" t="s">
        <v>35</v>
      </c>
      <c r="AB67" s="113" t="str">
        <f t="shared" si="13"/>
        <v>0</v>
      </c>
      <c r="AC67" s="113">
        <v>0</v>
      </c>
      <c r="AD67" s="113">
        <v>1</v>
      </c>
      <c r="AE67" s="113">
        <f t="shared" si="14"/>
        <v>1</v>
      </c>
      <c r="AF67" s="113" t="s">
        <v>35</v>
      </c>
      <c r="AG67" s="113" t="s">
        <v>35</v>
      </c>
      <c r="AH67" s="113" t="str">
        <f t="shared" si="15"/>
        <v>0</v>
      </c>
      <c r="AI67" s="113" t="s">
        <v>35</v>
      </c>
      <c r="AJ67" s="113" t="s">
        <v>35</v>
      </c>
      <c r="AK67" s="113" t="str">
        <f t="shared" si="16"/>
        <v>0</v>
      </c>
      <c r="AL67" s="113" t="s">
        <v>35</v>
      </c>
      <c r="AM67" s="113" t="s">
        <v>35</v>
      </c>
      <c r="AN67" s="113" t="str">
        <f t="shared" si="17"/>
        <v>0</v>
      </c>
      <c r="AO67" s="113" t="s">
        <v>35</v>
      </c>
      <c r="AP67" s="113" t="s">
        <v>35</v>
      </c>
      <c r="AQ67" s="113" t="str">
        <f t="shared" si="18"/>
        <v>0</v>
      </c>
      <c r="AR67" s="113" t="s">
        <v>35</v>
      </c>
      <c r="AS67" s="113" t="s">
        <v>35</v>
      </c>
      <c r="AT67" s="113" t="str">
        <f t="shared" si="19"/>
        <v>0</v>
      </c>
      <c r="AU67" s="113" t="s">
        <v>35</v>
      </c>
      <c r="AV67" s="113" t="s">
        <v>35</v>
      </c>
      <c r="AW67" s="113" t="str">
        <f t="shared" si="20"/>
        <v>0</v>
      </c>
      <c r="AX67" s="113" t="s">
        <v>35</v>
      </c>
      <c r="AY67" s="113" t="s">
        <v>35</v>
      </c>
      <c r="AZ67" s="113" t="str">
        <f t="shared" si="21"/>
        <v>0</v>
      </c>
      <c r="BA67" s="113">
        <v>3</v>
      </c>
      <c r="BB67" s="113">
        <v>0</v>
      </c>
      <c r="BC67" s="113">
        <f t="shared" si="22"/>
        <v>3</v>
      </c>
      <c r="BD67" s="113" t="s">
        <v>35</v>
      </c>
      <c r="BE67" s="113" t="s">
        <v>35</v>
      </c>
      <c r="BF67" s="113" t="str">
        <f t="shared" si="23"/>
        <v>0</v>
      </c>
      <c r="BG67" s="113" t="s">
        <v>35</v>
      </c>
      <c r="BH67" s="113" t="s">
        <v>35</v>
      </c>
      <c r="BI67" s="113" t="str">
        <f t="shared" si="24"/>
        <v>0</v>
      </c>
      <c r="BJ67" s="113" t="s">
        <v>35</v>
      </c>
      <c r="BK67" s="113" t="s">
        <v>35</v>
      </c>
      <c r="BL67" s="113" t="str">
        <f t="shared" si="25"/>
        <v>0</v>
      </c>
      <c r="BM67" s="113" t="s">
        <v>35</v>
      </c>
      <c r="BN67" s="113" t="s">
        <v>35</v>
      </c>
      <c r="BO67" s="113" t="str">
        <f t="shared" si="26"/>
        <v>0</v>
      </c>
      <c r="BP67" s="113" t="s">
        <v>35</v>
      </c>
      <c r="BQ67" s="113" t="s">
        <v>35</v>
      </c>
      <c r="BR67" s="113" t="str">
        <f t="shared" si="27"/>
        <v>0</v>
      </c>
      <c r="BS67" s="113" t="s">
        <v>35</v>
      </c>
      <c r="BT67" s="113" t="s">
        <v>35</v>
      </c>
      <c r="BU67" s="113" t="str">
        <f t="shared" si="28"/>
        <v>0</v>
      </c>
      <c r="BV67" s="113" t="s">
        <v>35</v>
      </c>
      <c r="BW67" s="113" t="s">
        <v>35</v>
      </c>
      <c r="BX67" s="113" t="str">
        <f t="shared" si="29"/>
        <v>0</v>
      </c>
      <c r="BY67" s="113" t="s">
        <v>35</v>
      </c>
      <c r="BZ67" s="113" t="s">
        <v>35</v>
      </c>
      <c r="CA67" s="113" t="str">
        <f t="shared" si="30"/>
        <v>0</v>
      </c>
      <c r="CB67" s="113" t="s">
        <v>35</v>
      </c>
      <c r="CC67" s="113" t="s">
        <v>35</v>
      </c>
      <c r="CD67" s="113" t="str">
        <f t="shared" si="31"/>
        <v>0</v>
      </c>
      <c r="CE67" s="113" t="s">
        <v>35</v>
      </c>
      <c r="CF67" s="113" t="s">
        <v>35</v>
      </c>
      <c r="CG67" s="113" t="str">
        <f t="shared" si="32"/>
        <v>0</v>
      </c>
      <c r="CH67" s="113" t="s">
        <v>35</v>
      </c>
      <c r="CI67" s="113" t="s">
        <v>35</v>
      </c>
      <c r="CJ67" s="113" t="str">
        <f t="shared" si="33"/>
        <v>0</v>
      </c>
      <c r="CK67" s="113" t="s">
        <v>35</v>
      </c>
      <c r="CL67" s="113" t="s">
        <v>35</v>
      </c>
      <c r="CM67" s="113" t="str">
        <f t="shared" si="34"/>
        <v>0</v>
      </c>
      <c r="CN67" s="113">
        <v>3</v>
      </c>
      <c r="CO67" s="113">
        <v>4</v>
      </c>
      <c r="CP67" s="113">
        <f t="shared" si="35"/>
        <v>7</v>
      </c>
      <c r="CQ67" s="113">
        <v>15</v>
      </c>
      <c r="CR67" s="113">
        <v>25</v>
      </c>
      <c r="CS67" s="113">
        <f t="shared" si="36"/>
        <v>40</v>
      </c>
    </row>
    <row r="68" spans="1:97" s="155" customFormat="1" ht="12.75" customHeight="1">
      <c r="A68" s="25">
        <v>2</v>
      </c>
      <c r="B68" s="26" t="s">
        <v>202</v>
      </c>
      <c r="C68" s="123">
        <v>361</v>
      </c>
      <c r="D68" s="25" t="s">
        <v>265</v>
      </c>
      <c r="E68" s="17">
        <v>10235</v>
      </c>
      <c r="F68" s="112">
        <v>1</v>
      </c>
      <c r="G68" s="17" t="s">
        <v>65</v>
      </c>
      <c r="H68" s="113">
        <v>1</v>
      </c>
      <c r="I68" s="113">
        <v>5</v>
      </c>
      <c r="J68" s="113">
        <f t="shared" si="37"/>
        <v>6</v>
      </c>
      <c r="K68" s="113" t="s">
        <v>35</v>
      </c>
      <c r="L68" s="113" t="s">
        <v>35</v>
      </c>
      <c r="M68" s="113" t="str">
        <f t="shared" si="8"/>
        <v>0</v>
      </c>
      <c r="N68" s="113">
        <v>4</v>
      </c>
      <c r="O68" s="113">
        <v>6</v>
      </c>
      <c r="P68" s="113">
        <f t="shared" si="9"/>
        <v>10</v>
      </c>
      <c r="Q68" s="113">
        <v>1</v>
      </c>
      <c r="R68" s="113">
        <v>10</v>
      </c>
      <c r="S68" s="113">
        <f t="shared" si="10"/>
        <v>11</v>
      </c>
      <c r="T68" s="113" t="s">
        <v>35</v>
      </c>
      <c r="U68" s="113" t="s">
        <v>35</v>
      </c>
      <c r="V68" s="113" t="str">
        <f t="shared" si="11"/>
        <v>0</v>
      </c>
      <c r="W68" s="113" t="s">
        <v>35</v>
      </c>
      <c r="X68" s="113" t="s">
        <v>35</v>
      </c>
      <c r="Y68" s="113" t="str">
        <f t="shared" si="12"/>
        <v>0</v>
      </c>
      <c r="Z68" s="113" t="s">
        <v>35</v>
      </c>
      <c r="AA68" s="113" t="s">
        <v>35</v>
      </c>
      <c r="AB68" s="113" t="str">
        <f t="shared" si="13"/>
        <v>0</v>
      </c>
      <c r="AC68" s="113">
        <v>1</v>
      </c>
      <c r="AD68" s="113">
        <v>1</v>
      </c>
      <c r="AE68" s="113">
        <f t="shared" si="14"/>
        <v>2</v>
      </c>
      <c r="AF68" s="113" t="s">
        <v>35</v>
      </c>
      <c r="AG68" s="113" t="s">
        <v>35</v>
      </c>
      <c r="AH68" s="113" t="str">
        <f t="shared" si="15"/>
        <v>0</v>
      </c>
      <c r="AI68" s="113" t="s">
        <v>35</v>
      </c>
      <c r="AJ68" s="113" t="s">
        <v>35</v>
      </c>
      <c r="AK68" s="113" t="str">
        <f t="shared" si="16"/>
        <v>0</v>
      </c>
      <c r="AL68" s="113">
        <v>0</v>
      </c>
      <c r="AM68" s="113">
        <v>2</v>
      </c>
      <c r="AN68" s="113">
        <f t="shared" si="17"/>
        <v>2</v>
      </c>
      <c r="AO68" s="113">
        <v>0</v>
      </c>
      <c r="AP68" s="113">
        <v>2</v>
      </c>
      <c r="AQ68" s="113">
        <f t="shared" si="18"/>
        <v>2</v>
      </c>
      <c r="AR68" s="113" t="s">
        <v>35</v>
      </c>
      <c r="AS68" s="113" t="s">
        <v>35</v>
      </c>
      <c r="AT68" s="113" t="str">
        <f t="shared" si="19"/>
        <v>0</v>
      </c>
      <c r="AU68" s="113" t="s">
        <v>35</v>
      </c>
      <c r="AV68" s="113" t="s">
        <v>35</v>
      </c>
      <c r="AW68" s="113" t="str">
        <f t="shared" si="20"/>
        <v>0</v>
      </c>
      <c r="AX68" s="113" t="s">
        <v>35</v>
      </c>
      <c r="AY68" s="113" t="s">
        <v>35</v>
      </c>
      <c r="AZ68" s="113" t="str">
        <f t="shared" si="21"/>
        <v>0</v>
      </c>
      <c r="BA68" s="113">
        <v>2</v>
      </c>
      <c r="BB68" s="113">
        <v>4</v>
      </c>
      <c r="BC68" s="113">
        <f t="shared" si="22"/>
        <v>6</v>
      </c>
      <c r="BD68" s="113" t="s">
        <v>35</v>
      </c>
      <c r="BE68" s="113" t="s">
        <v>35</v>
      </c>
      <c r="BF68" s="113" t="str">
        <f t="shared" si="23"/>
        <v>0</v>
      </c>
      <c r="BG68" s="113" t="s">
        <v>35</v>
      </c>
      <c r="BH68" s="113" t="s">
        <v>35</v>
      </c>
      <c r="BI68" s="113" t="str">
        <f t="shared" si="24"/>
        <v>0</v>
      </c>
      <c r="BJ68" s="113" t="s">
        <v>35</v>
      </c>
      <c r="BK68" s="113" t="s">
        <v>35</v>
      </c>
      <c r="BL68" s="113" t="str">
        <f t="shared" si="25"/>
        <v>0</v>
      </c>
      <c r="BM68" s="113" t="s">
        <v>35</v>
      </c>
      <c r="BN68" s="113" t="s">
        <v>35</v>
      </c>
      <c r="BO68" s="113" t="str">
        <f t="shared" si="26"/>
        <v>0</v>
      </c>
      <c r="BP68" s="113" t="s">
        <v>35</v>
      </c>
      <c r="BQ68" s="113" t="s">
        <v>35</v>
      </c>
      <c r="BR68" s="113" t="str">
        <f t="shared" si="27"/>
        <v>0</v>
      </c>
      <c r="BS68" s="113" t="s">
        <v>35</v>
      </c>
      <c r="BT68" s="113" t="s">
        <v>35</v>
      </c>
      <c r="BU68" s="113" t="str">
        <f t="shared" si="28"/>
        <v>0</v>
      </c>
      <c r="BV68" s="113" t="s">
        <v>35</v>
      </c>
      <c r="BW68" s="113" t="s">
        <v>35</v>
      </c>
      <c r="BX68" s="113" t="str">
        <f t="shared" si="29"/>
        <v>0</v>
      </c>
      <c r="BY68" s="113" t="s">
        <v>35</v>
      </c>
      <c r="BZ68" s="113" t="s">
        <v>35</v>
      </c>
      <c r="CA68" s="113" t="str">
        <f t="shared" si="30"/>
        <v>0</v>
      </c>
      <c r="CB68" s="113" t="s">
        <v>35</v>
      </c>
      <c r="CC68" s="113" t="s">
        <v>35</v>
      </c>
      <c r="CD68" s="113" t="str">
        <f t="shared" si="31"/>
        <v>0</v>
      </c>
      <c r="CE68" s="113" t="s">
        <v>35</v>
      </c>
      <c r="CF68" s="113" t="s">
        <v>35</v>
      </c>
      <c r="CG68" s="113" t="str">
        <f t="shared" si="32"/>
        <v>0</v>
      </c>
      <c r="CH68" s="113" t="s">
        <v>35</v>
      </c>
      <c r="CI68" s="113" t="s">
        <v>35</v>
      </c>
      <c r="CJ68" s="113" t="str">
        <f t="shared" si="33"/>
        <v>0</v>
      </c>
      <c r="CK68" s="113" t="s">
        <v>35</v>
      </c>
      <c r="CL68" s="113" t="s">
        <v>35</v>
      </c>
      <c r="CM68" s="113" t="str">
        <f t="shared" si="34"/>
        <v>0</v>
      </c>
      <c r="CN68" s="113">
        <v>0</v>
      </c>
      <c r="CO68" s="113">
        <v>1</v>
      </c>
      <c r="CP68" s="113">
        <f t="shared" si="35"/>
        <v>1</v>
      </c>
      <c r="CQ68" s="113">
        <v>9</v>
      </c>
      <c r="CR68" s="113">
        <v>31</v>
      </c>
      <c r="CS68" s="113">
        <f t="shared" si="36"/>
        <v>40</v>
      </c>
    </row>
    <row r="69" spans="1:97" s="155" customFormat="1" ht="12.75" customHeight="1">
      <c r="A69" s="25">
        <v>2</v>
      </c>
      <c r="B69" s="26" t="s">
        <v>202</v>
      </c>
      <c r="C69" s="123">
        <v>363</v>
      </c>
      <c r="D69" s="25" t="s">
        <v>75</v>
      </c>
      <c r="E69" s="17">
        <v>17127</v>
      </c>
      <c r="F69" s="112">
        <v>1</v>
      </c>
      <c r="G69" s="17" t="s">
        <v>65</v>
      </c>
      <c r="H69" s="113">
        <v>0</v>
      </c>
      <c r="I69" s="113">
        <v>5</v>
      </c>
      <c r="J69" s="113">
        <f t="shared" si="37"/>
        <v>5</v>
      </c>
      <c r="K69" s="113">
        <v>1</v>
      </c>
      <c r="L69" s="113">
        <v>0</v>
      </c>
      <c r="M69" s="113">
        <f t="shared" si="8"/>
        <v>1</v>
      </c>
      <c r="N69" s="113">
        <v>4</v>
      </c>
      <c r="O69" s="113">
        <v>7</v>
      </c>
      <c r="P69" s="113">
        <f t="shared" si="9"/>
        <v>11</v>
      </c>
      <c r="Q69" s="113">
        <v>2</v>
      </c>
      <c r="R69" s="113">
        <v>9</v>
      </c>
      <c r="S69" s="113">
        <f t="shared" si="10"/>
        <v>11</v>
      </c>
      <c r="T69" s="113" t="s">
        <v>35</v>
      </c>
      <c r="U69" s="113" t="s">
        <v>35</v>
      </c>
      <c r="V69" s="113" t="str">
        <f t="shared" si="11"/>
        <v>0</v>
      </c>
      <c r="W69" s="113" t="s">
        <v>35</v>
      </c>
      <c r="X69" s="113" t="s">
        <v>35</v>
      </c>
      <c r="Y69" s="113" t="str">
        <f t="shared" si="12"/>
        <v>0</v>
      </c>
      <c r="Z69" s="113" t="s">
        <v>35</v>
      </c>
      <c r="AA69" s="113" t="s">
        <v>35</v>
      </c>
      <c r="AB69" s="113" t="str">
        <f t="shared" si="13"/>
        <v>0</v>
      </c>
      <c r="AC69" s="113">
        <v>3</v>
      </c>
      <c r="AD69" s="113">
        <v>0</v>
      </c>
      <c r="AE69" s="113">
        <f t="shared" si="14"/>
        <v>3</v>
      </c>
      <c r="AF69" s="113" t="s">
        <v>35</v>
      </c>
      <c r="AG69" s="113" t="s">
        <v>35</v>
      </c>
      <c r="AH69" s="113" t="str">
        <f t="shared" si="15"/>
        <v>0</v>
      </c>
      <c r="AI69" s="113" t="s">
        <v>35</v>
      </c>
      <c r="AJ69" s="113" t="s">
        <v>35</v>
      </c>
      <c r="AK69" s="113" t="str">
        <f t="shared" si="16"/>
        <v>0</v>
      </c>
      <c r="AL69" s="113">
        <v>1</v>
      </c>
      <c r="AM69" s="113">
        <v>4</v>
      </c>
      <c r="AN69" s="113">
        <f t="shared" si="17"/>
        <v>5</v>
      </c>
      <c r="AO69" s="113">
        <v>1</v>
      </c>
      <c r="AP69" s="113">
        <v>1</v>
      </c>
      <c r="AQ69" s="113">
        <f t="shared" si="18"/>
        <v>2</v>
      </c>
      <c r="AR69" s="113" t="s">
        <v>35</v>
      </c>
      <c r="AS69" s="113" t="s">
        <v>35</v>
      </c>
      <c r="AT69" s="113" t="str">
        <f t="shared" si="19"/>
        <v>0</v>
      </c>
      <c r="AU69" s="113" t="s">
        <v>35</v>
      </c>
      <c r="AV69" s="113" t="s">
        <v>35</v>
      </c>
      <c r="AW69" s="113" t="str">
        <f t="shared" si="20"/>
        <v>0</v>
      </c>
      <c r="AX69" s="113" t="s">
        <v>35</v>
      </c>
      <c r="AY69" s="113" t="s">
        <v>35</v>
      </c>
      <c r="AZ69" s="113" t="str">
        <f t="shared" si="21"/>
        <v>0</v>
      </c>
      <c r="BA69" s="113">
        <v>0</v>
      </c>
      <c r="BB69" s="113">
        <v>1</v>
      </c>
      <c r="BC69" s="113">
        <f t="shared" si="22"/>
        <v>1</v>
      </c>
      <c r="BD69" s="113" t="s">
        <v>35</v>
      </c>
      <c r="BE69" s="113" t="s">
        <v>35</v>
      </c>
      <c r="BF69" s="113" t="str">
        <f t="shared" si="23"/>
        <v>0</v>
      </c>
      <c r="BG69" s="113" t="s">
        <v>35</v>
      </c>
      <c r="BH69" s="113" t="s">
        <v>35</v>
      </c>
      <c r="BI69" s="113" t="str">
        <f t="shared" si="24"/>
        <v>0</v>
      </c>
      <c r="BJ69" s="113" t="s">
        <v>35</v>
      </c>
      <c r="BK69" s="113" t="s">
        <v>35</v>
      </c>
      <c r="BL69" s="113" t="str">
        <f t="shared" si="25"/>
        <v>0</v>
      </c>
      <c r="BM69" s="113" t="s">
        <v>35</v>
      </c>
      <c r="BN69" s="113" t="s">
        <v>35</v>
      </c>
      <c r="BO69" s="113" t="str">
        <f t="shared" si="26"/>
        <v>0</v>
      </c>
      <c r="BP69" s="113" t="s">
        <v>35</v>
      </c>
      <c r="BQ69" s="113" t="s">
        <v>35</v>
      </c>
      <c r="BR69" s="113" t="str">
        <f t="shared" si="27"/>
        <v>0</v>
      </c>
      <c r="BS69" s="113" t="s">
        <v>35</v>
      </c>
      <c r="BT69" s="113" t="s">
        <v>35</v>
      </c>
      <c r="BU69" s="113" t="str">
        <f t="shared" si="28"/>
        <v>0</v>
      </c>
      <c r="BV69" s="113" t="s">
        <v>35</v>
      </c>
      <c r="BW69" s="113" t="s">
        <v>35</v>
      </c>
      <c r="BX69" s="113" t="str">
        <f t="shared" si="29"/>
        <v>0</v>
      </c>
      <c r="BY69" s="113" t="s">
        <v>35</v>
      </c>
      <c r="BZ69" s="113" t="s">
        <v>35</v>
      </c>
      <c r="CA69" s="113" t="str">
        <f t="shared" si="30"/>
        <v>0</v>
      </c>
      <c r="CB69" s="113" t="s">
        <v>35</v>
      </c>
      <c r="CC69" s="113" t="s">
        <v>35</v>
      </c>
      <c r="CD69" s="113" t="str">
        <f t="shared" si="31"/>
        <v>0</v>
      </c>
      <c r="CE69" s="113" t="s">
        <v>35</v>
      </c>
      <c r="CF69" s="113" t="s">
        <v>35</v>
      </c>
      <c r="CG69" s="113" t="str">
        <f t="shared" si="32"/>
        <v>0</v>
      </c>
      <c r="CH69" s="113" t="s">
        <v>35</v>
      </c>
      <c r="CI69" s="113" t="s">
        <v>35</v>
      </c>
      <c r="CJ69" s="113" t="str">
        <f t="shared" si="33"/>
        <v>0</v>
      </c>
      <c r="CK69" s="113" t="s">
        <v>35</v>
      </c>
      <c r="CL69" s="113" t="s">
        <v>35</v>
      </c>
      <c r="CM69" s="113" t="str">
        <f t="shared" si="34"/>
        <v>0</v>
      </c>
      <c r="CN69" s="113">
        <v>0</v>
      </c>
      <c r="CO69" s="113">
        <v>1</v>
      </c>
      <c r="CP69" s="113">
        <f t="shared" si="35"/>
        <v>1</v>
      </c>
      <c r="CQ69" s="113">
        <v>12</v>
      </c>
      <c r="CR69" s="113">
        <v>28</v>
      </c>
      <c r="CS69" s="113">
        <f t="shared" si="36"/>
        <v>40</v>
      </c>
    </row>
    <row r="70" spans="1:97" s="155" customFormat="1" ht="12.75" customHeight="1">
      <c r="A70" s="25">
        <v>2</v>
      </c>
      <c r="B70" s="26" t="s">
        <v>202</v>
      </c>
      <c r="C70" s="123">
        <v>404</v>
      </c>
      <c r="D70" s="25" t="s">
        <v>77</v>
      </c>
      <c r="E70" s="17">
        <v>16295</v>
      </c>
      <c r="F70" s="112">
        <v>1</v>
      </c>
      <c r="G70" s="17" t="s">
        <v>65</v>
      </c>
      <c r="H70" s="113">
        <v>1</v>
      </c>
      <c r="I70" s="113">
        <v>4</v>
      </c>
      <c r="J70" s="113">
        <f t="shared" si="37"/>
        <v>5</v>
      </c>
      <c r="K70" s="113" t="s">
        <v>35</v>
      </c>
      <c r="L70" s="113" t="s">
        <v>35</v>
      </c>
      <c r="M70" s="113" t="str">
        <f t="shared" si="8"/>
        <v>0</v>
      </c>
      <c r="N70" s="113">
        <v>5</v>
      </c>
      <c r="O70" s="113">
        <v>7</v>
      </c>
      <c r="P70" s="113">
        <f t="shared" si="9"/>
        <v>12</v>
      </c>
      <c r="Q70" s="113">
        <v>1</v>
      </c>
      <c r="R70" s="113">
        <v>6</v>
      </c>
      <c r="S70" s="113">
        <f t="shared" si="10"/>
        <v>7</v>
      </c>
      <c r="T70" s="113" t="s">
        <v>35</v>
      </c>
      <c r="U70" s="113" t="s">
        <v>35</v>
      </c>
      <c r="V70" s="113" t="str">
        <f t="shared" si="11"/>
        <v>0</v>
      </c>
      <c r="W70" s="113" t="s">
        <v>35</v>
      </c>
      <c r="X70" s="113" t="s">
        <v>35</v>
      </c>
      <c r="Y70" s="113" t="str">
        <f t="shared" si="12"/>
        <v>0</v>
      </c>
      <c r="Z70" s="113" t="s">
        <v>35</v>
      </c>
      <c r="AA70" s="113" t="s">
        <v>35</v>
      </c>
      <c r="AB70" s="113" t="str">
        <f t="shared" si="13"/>
        <v>0</v>
      </c>
      <c r="AC70" s="113">
        <v>2</v>
      </c>
      <c r="AD70" s="113">
        <v>0</v>
      </c>
      <c r="AE70" s="113">
        <f t="shared" si="14"/>
        <v>2</v>
      </c>
      <c r="AF70" s="113" t="s">
        <v>35</v>
      </c>
      <c r="AG70" s="113" t="s">
        <v>35</v>
      </c>
      <c r="AH70" s="113" t="str">
        <f t="shared" si="15"/>
        <v>0</v>
      </c>
      <c r="AI70" s="113" t="s">
        <v>35</v>
      </c>
      <c r="AJ70" s="113" t="s">
        <v>35</v>
      </c>
      <c r="AK70" s="113" t="str">
        <f t="shared" si="16"/>
        <v>0</v>
      </c>
      <c r="AL70" s="113">
        <v>0</v>
      </c>
      <c r="AM70" s="113">
        <v>4</v>
      </c>
      <c r="AN70" s="113">
        <f t="shared" si="17"/>
        <v>4</v>
      </c>
      <c r="AO70" s="113">
        <v>0</v>
      </c>
      <c r="AP70" s="113">
        <v>5</v>
      </c>
      <c r="AQ70" s="113">
        <f t="shared" si="18"/>
        <v>5</v>
      </c>
      <c r="AR70" s="113" t="s">
        <v>35</v>
      </c>
      <c r="AS70" s="113" t="s">
        <v>35</v>
      </c>
      <c r="AT70" s="113" t="str">
        <f t="shared" si="19"/>
        <v>0</v>
      </c>
      <c r="AU70" s="113" t="s">
        <v>35</v>
      </c>
      <c r="AV70" s="113" t="s">
        <v>35</v>
      </c>
      <c r="AW70" s="113" t="str">
        <f t="shared" si="20"/>
        <v>0</v>
      </c>
      <c r="AX70" s="113" t="s">
        <v>35</v>
      </c>
      <c r="AY70" s="113" t="s">
        <v>35</v>
      </c>
      <c r="AZ70" s="113" t="str">
        <f t="shared" si="21"/>
        <v>0</v>
      </c>
      <c r="BA70" s="113">
        <v>3</v>
      </c>
      <c r="BB70" s="113">
        <v>1</v>
      </c>
      <c r="BC70" s="113">
        <f t="shared" si="22"/>
        <v>4</v>
      </c>
      <c r="BD70" s="113" t="s">
        <v>35</v>
      </c>
      <c r="BE70" s="113" t="s">
        <v>35</v>
      </c>
      <c r="BF70" s="113" t="str">
        <f t="shared" si="23"/>
        <v>0</v>
      </c>
      <c r="BG70" s="113" t="s">
        <v>35</v>
      </c>
      <c r="BH70" s="113" t="s">
        <v>35</v>
      </c>
      <c r="BI70" s="113" t="str">
        <f t="shared" si="24"/>
        <v>0</v>
      </c>
      <c r="BJ70" s="113" t="s">
        <v>35</v>
      </c>
      <c r="BK70" s="113" t="s">
        <v>35</v>
      </c>
      <c r="BL70" s="113" t="str">
        <f t="shared" si="25"/>
        <v>0</v>
      </c>
      <c r="BM70" s="113" t="s">
        <v>35</v>
      </c>
      <c r="BN70" s="113" t="s">
        <v>35</v>
      </c>
      <c r="BO70" s="113" t="str">
        <f t="shared" si="26"/>
        <v>0</v>
      </c>
      <c r="BP70" s="113">
        <v>0</v>
      </c>
      <c r="BQ70" s="113">
        <v>1</v>
      </c>
      <c r="BR70" s="113">
        <f t="shared" si="27"/>
        <v>1</v>
      </c>
      <c r="BS70" s="113" t="s">
        <v>35</v>
      </c>
      <c r="BT70" s="113" t="s">
        <v>35</v>
      </c>
      <c r="BU70" s="113" t="str">
        <f t="shared" si="28"/>
        <v>0</v>
      </c>
      <c r="BV70" s="113" t="s">
        <v>35</v>
      </c>
      <c r="BW70" s="113" t="s">
        <v>35</v>
      </c>
      <c r="BX70" s="113" t="str">
        <f t="shared" si="29"/>
        <v>0</v>
      </c>
      <c r="BY70" s="113" t="s">
        <v>35</v>
      </c>
      <c r="BZ70" s="113" t="s">
        <v>35</v>
      </c>
      <c r="CA70" s="113" t="str">
        <f t="shared" si="30"/>
        <v>0</v>
      </c>
      <c r="CB70" s="113" t="s">
        <v>35</v>
      </c>
      <c r="CC70" s="113" t="s">
        <v>35</v>
      </c>
      <c r="CD70" s="113" t="str">
        <f t="shared" si="31"/>
        <v>0</v>
      </c>
      <c r="CE70" s="113" t="s">
        <v>35</v>
      </c>
      <c r="CF70" s="113" t="s">
        <v>35</v>
      </c>
      <c r="CG70" s="113" t="str">
        <f t="shared" si="32"/>
        <v>0</v>
      </c>
      <c r="CH70" s="113" t="s">
        <v>35</v>
      </c>
      <c r="CI70" s="113" t="s">
        <v>35</v>
      </c>
      <c r="CJ70" s="113" t="str">
        <f t="shared" si="33"/>
        <v>0</v>
      </c>
      <c r="CK70" s="113" t="s">
        <v>35</v>
      </c>
      <c r="CL70" s="113" t="s">
        <v>35</v>
      </c>
      <c r="CM70" s="113" t="str">
        <f t="shared" si="34"/>
        <v>0</v>
      </c>
      <c r="CN70" s="113" t="s">
        <v>35</v>
      </c>
      <c r="CO70" s="113" t="s">
        <v>35</v>
      </c>
      <c r="CP70" s="113" t="str">
        <f t="shared" si="35"/>
        <v>0</v>
      </c>
      <c r="CQ70" s="113">
        <v>12</v>
      </c>
      <c r="CR70" s="113">
        <v>28</v>
      </c>
      <c r="CS70" s="113">
        <f t="shared" si="36"/>
        <v>40</v>
      </c>
    </row>
    <row r="71" spans="1:97" s="155" customFormat="1" ht="12.75" customHeight="1">
      <c r="A71" s="25">
        <v>3</v>
      </c>
      <c r="B71" s="26" t="s">
        <v>202</v>
      </c>
      <c r="C71" s="162">
        <v>546</v>
      </c>
      <c r="D71" s="163" t="s">
        <v>286</v>
      </c>
      <c r="E71" s="17">
        <v>10122</v>
      </c>
      <c r="F71" s="112">
        <v>1</v>
      </c>
      <c r="G71" s="17" t="s">
        <v>65</v>
      </c>
      <c r="H71" s="113">
        <v>1</v>
      </c>
      <c r="I71" s="113">
        <v>3</v>
      </c>
      <c r="J71" s="113">
        <f t="shared" si="37"/>
        <v>4</v>
      </c>
      <c r="K71" s="113" t="s">
        <v>35</v>
      </c>
      <c r="L71" s="113" t="s">
        <v>35</v>
      </c>
      <c r="M71" s="113" t="str">
        <f t="shared" si="8"/>
        <v>0</v>
      </c>
      <c r="N71" s="113">
        <v>4</v>
      </c>
      <c r="O71" s="113">
        <v>7</v>
      </c>
      <c r="P71" s="113">
        <f t="shared" si="9"/>
        <v>11</v>
      </c>
      <c r="Q71" s="113">
        <v>3</v>
      </c>
      <c r="R71" s="113">
        <v>11</v>
      </c>
      <c r="S71" s="113">
        <f t="shared" si="10"/>
        <v>14</v>
      </c>
      <c r="T71" s="113" t="s">
        <v>35</v>
      </c>
      <c r="U71" s="113" t="s">
        <v>35</v>
      </c>
      <c r="V71" s="113" t="str">
        <f t="shared" si="11"/>
        <v>0</v>
      </c>
      <c r="W71" s="113" t="s">
        <v>35</v>
      </c>
      <c r="X71" s="113" t="s">
        <v>35</v>
      </c>
      <c r="Y71" s="113" t="str">
        <f t="shared" si="12"/>
        <v>0</v>
      </c>
      <c r="Z71" s="113" t="s">
        <v>35</v>
      </c>
      <c r="AA71" s="113" t="s">
        <v>35</v>
      </c>
      <c r="AB71" s="113" t="str">
        <f t="shared" si="13"/>
        <v>0</v>
      </c>
      <c r="AC71" s="113">
        <v>4</v>
      </c>
      <c r="AD71" s="113">
        <v>0</v>
      </c>
      <c r="AE71" s="113">
        <f t="shared" si="14"/>
        <v>4</v>
      </c>
      <c r="AF71" s="113" t="s">
        <v>35</v>
      </c>
      <c r="AG71" s="113" t="s">
        <v>35</v>
      </c>
      <c r="AH71" s="113" t="str">
        <f t="shared" si="15"/>
        <v>0</v>
      </c>
      <c r="AI71" s="113" t="s">
        <v>35</v>
      </c>
      <c r="AJ71" s="113" t="s">
        <v>35</v>
      </c>
      <c r="AK71" s="113" t="str">
        <f t="shared" si="16"/>
        <v>0</v>
      </c>
      <c r="AL71" s="113" t="s">
        <v>35</v>
      </c>
      <c r="AM71" s="113" t="s">
        <v>35</v>
      </c>
      <c r="AN71" s="113" t="str">
        <f t="shared" si="17"/>
        <v>0</v>
      </c>
      <c r="AO71" s="113">
        <v>0</v>
      </c>
      <c r="AP71" s="113">
        <v>3</v>
      </c>
      <c r="AQ71" s="113">
        <f t="shared" si="18"/>
        <v>3</v>
      </c>
      <c r="AR71" s="113" t="s">
        <v>35</v>
      </c>
      <c r="AS71" s="113" t="s">
        <v>35</v>
      </c>
      <c r="AT71" s="113" t="str">
        <f t="shared" si="19"/>
        <v>0</v>
      </c>
      <c r="AU71" s="113" t="s">
        <v>35</v>
      </c>
      <c r="AV71" s="113" t="s">
        <v>35</v>
      </c>
      <c r="AW71" s="113" t="str">
        <f t="shared" si="20"/>
        <v>0</v>
      </c>
      <c r="AX71" s="113" t="s">
        <v>35</v>
      </c>
      <c r="AY71" s="113" t="s">
        <v>35</v>
      </c>
      <c r="AZ71" s="113" t="str">
        <f t="shared" si="21"/>
        <v>0</v>
      </c>
      <c r="BA71" s="113">
        <v>1</v>
      </c>
      <c r="BB71" s="113">
        <v>3</v>
      </c>
      <c r="BC71" s="113">
        <f t="shared" si="22"/>
        <v>4</v>
      </c>
      <c r="BD71" s="113" t="s">
        <v>35</v>
      </c>
      <c r="BE71" s="113" t="s">
        <v>35</v>
      </c>
      <c r="BF71" s="113" t="str">
        <f t="shared" si="23"/>
        <v>0</v>
      </c>
      <c r="BG71" s="113" t="s">
        <v>35</v>
      </c>
      <c r="BH71" s="113" t="s">
        <v>35</v>
      </c>
      <c r="BI71" s="113" t="str">
        <f t="shared" si="24"/>
        <v>0</v>
      </c>
      <c r="BJ71" s="113" t="s">
        <v>35</v>
      </c>
      <c r="BK71" s="113" t="s">
        <v>35</v>
      </c>
      <c r="BL71" s="113" t="str">
        <f t="shared" si="25"/>
        <v>0</v>
      </c>
      <c r="BM71" s="113" t="s">
        <v>35</v>
      </c>
      <c r="BN71" s="113" t="s">
        <v>35</v>
      </c>
      <c r="BO71" s="113" t="str">
        <f t="shared" si="26"/>
        <v>0</v>
      </c>
      <c r="BP71" s="113" t="s">
        <v>35</v>
      </c>
      <c r="BQ71" s="113" t="s">
        <v>35</v>
      </c>
      <c r="BR71" s="113" t="str">
        <f t="shared" si="27"/>
        <v>0</v>
      </c>
      <c r="BS71" s="113" t="s">
        <v>35</v>
      </c>
      <c r="BT71" s="113" t="s">
        <v>35</v>
      </c>
      <c r="BU71" s="113" t="str">
        <f t="shared" si="28"/>
        <v>0</v>
      </c>
      <c r="BV71" s="113" t="s">
        <v>35</v>
      </c>
      <c r="BW71" s="113" t="s">
        <v>35</v>
      </c>
      <c r="BX71" s="113" t="str">
        <f t="shared" si="29"/>
        <v>0</v>
      </c>
      <c r="BY71" s="113" t="s">
        <v>35</v>
      </c>
      <c r="BZ71" s="113" t="s">
        <v>35</v>
      </c>
      <c r="CA71" s="113" t="str">
        <f t="shared" si="30"/>
        <v>0</v>
      </c>
      <c r="CB71" s="113" t="s">
        <v>35</v>
      </c>
      <c r="CC71" s="113" t="s">
        <v>35</v>
      </c>
      <c r="CD71" s="113" t="str">
        <f t="shared" si="31"/>
        <v>0</v>
      </c>
      <c r="CE71" s="113" t="s">
        <v>35</v>
      </c>
      <c r="CF71" s="113" t="s">
        <v>35</v>
      </c>
      <c r="CG71" s="113" t="str">
        <f t="shared" si="32"/>
        <v>0</v>
      </c>
      <c r="CH71" s="113" t="s">
        <v>35</v>
      </c>
      <c r="CI71" s="113" t="s">
        <v>35</v>
      </c>
      <c r="CJ71" s="113" t="str">
        <f t="shared" si="33"/>
        <v>0</v>
      </c>
      <c r="CK71" s="113" t="s">
        <v>35</v>
      </c>
      <c r="CL71" s="113" t="s">
        <v>35</v>
      </c>
      <c r="CM71" s="113" t="str">
        <f t="shared" si="34"/>
        <v>0</v>
      </c>
      <c r="CN71" s="113" t="s">
        <v>35</v>
      </c>
      <c r="CO71" s="113" t="s">
        <v>35</v>
      </c>
      <c r="CP71" s="113" t="str">
        <f t="shared" si="35"/>
        <v>0</v>
      </c>
      <c r="CQ71" s="113">
        <v>13</v>
      </c>
      <c r="CR71" s="113">
        <v>27</v>
      </c>
      <c r="CS71" s="113">
        <f t="shared" si="36"/>
        <v>40</v>
      </c>
    </row>
    <row r="72" spans="1:97" s="155" customFormat="1" ht="12.75" customHeight="1">
      <c r="A72" s="25">
        <v>2</v>
      </c>
      <c r="B72" s="26" t="s">
        <v>202</v>
      </c>
      <c r="C72" s="123">
        <v>616</v>
      </c>
      <c r="D72" s="25" t="s">
        <v>158</v>
      </c>
      <c r="E72" s="17">
        <v>11998</v>
      </c>
      <c r="F72" s="112">
        <v>1</v>
      </c>
      <c r="G72" s="17" t="s">
        <v>65</v>
      </c>
      <c r="H72" s="113">
        <v>0</v>
      </c>
      <c r="I72" s="113">
        <v>3</v>
      </c>
      <c r="J72" s="113">
        <f t="shared" si="37"/>
        <v>3</v>
      </c>
      <c r="K72" s="113" t="s">
        <v>35</v>
      </c>
      <c r="L72" s="113" t="s">
        <v>35</v>
      </c>
      <c r="M72" s="113" t="str">
        <f t="shared" si="8"/>
        <v>0</v>
      </c>
      <c r="N72" s="113">
        <v>3</v>
      </c>
      <c r="O72" s="113">
        <v>1</v>
      </c>
      <c r="P72" s="113">
        <f t="shared" si="9"/>
        <v>4</v>
      </c>
      <c r="Q72" s="113">
        <v>0</v>
      </c>
      <c r="R72" s="113">
        <v>6</v>
      </c>
      <c r="S72" s="113">
        <f t="shared" si="10"/>
        <v>6</v>
      </c>
      <c r="T72" s="113" t="s">
        <v>35</v>
      </c>
      <c r="U72" s="113" t="s">
        <v>35</v>
      </c>
      <c r="V72" s="113" t="str">
        <f t="shared" si="11"/>
        <v>0</v>
      </c>
      <c r="W72" s="113" t="s">
        <v>35</v>
      </c>
      <c r="X72" s="113" t="s">
        <v>35</v>
      </c>
      <c r="Y72" s="113" t="str">
        <f t="shared" si="12"/>
        <v>0</v>
      </c>
      <c r="Z72" s="113" t="s">
        <v>35</v>
      </c>
      <c r="AA72" s="113" t="s">
        <v>35</v>
      </c>
      <c r="AB72" s="113" t="str">
        <f t="shared" si="13"/>
        <v>0</v>
      </c>
      <c r="AC72" s="113">
        <v>1</v>
      </c>
      <c r="AD72" s="113">
        <v>2</v>
      </c>
      <c r="AE72" s="113">
        <f t="shared" si="14"/>
        <v>3</v>
      </c>
      <c r="AF72" s="113" t="s">
        <v>35</v>
      </c>
      <c r="AG72" s="113" t="s">
        <v>35</v>
      </c>
      <c r="AH72" s="113" t="str">
        <f t="shared" si="15"/>
        <v>0</v>
      </c>
      <c r="AI72" s="113" t="s">
        <v>35</v>
      </c>
      <c r="AJ72" s="113" t="s">
        <v>35</v>
      </c>
      <c r="AK72" s="113" t="str">
        <f t="shared" si="16"/>
        <v>0</v>
      </c>
      <c r="AL72" s="113">
        <v>1</v>
      </c>
      <c r="AM72" s="113">
        <v>2</v>
      </c>
      <c r="AN72" s="113">
        <f t="shared" si="17"/>
        <v>3</v>
      </c>
      <c r="AO72" s="113">
        <v>0</v>
      </c>
      <c r="AP72" s="113">
        <v>2</v>
      </c>
      <c r="AQ72" s="113">
        <f t="shared" si="18"/>
        <v>2</v>
      </c>
      <c r="AR72" s="113" t="s">
        <v>35</v>
      </c>
      <c r="AS72" s="113" t="s">
        <v>35</v>
      </c>
      <c r="AT72" s="113" t="str">
        <f t="shared" si="19"/>
        <v>0</v>
      </c>
      <c r="AU72" s="113" t="s">
        <v>35</v>
      </c>
      <c r="AV72" s="113" t="s">
        <v>35</v>
      </c>
      <c r="AW72" s="113" t="str">
        <f t="shared" si="20"/>
        <v>0</v>
      </c>
      <c r="AX72" s="113" t="s">
        <v>35</v>
      </c>
      <c r="AY72" s="113" t="s">
        <v>35</v>
      </c>
      <c r="AZ72" s="113" t="str">
        <f t="shared" si="21"/>
        <v>0</v>
      </c>
      <c r="BA72" s="113">
        <v>3</v>
      </c>
      <c r="BB72" s="113">
        <v>3</v>
      </c>
      <c r="BC72" s="113">
        <f t="shared" si="22"/>
        <v>6</v>
      </c>
      <c r="BD72" s="113" t="s">
        <v>35</v>
      </c>
      <c r="BE72" s="113" t="s">
        <v>35</v>
      </c>
      <c r="BF72" s="113" t="str">
        <f t="shared" si="23"/>
        <v>0</v>
      </c>
      <c r="BG72" s="113" t="s">
        <v>35</v>
      </c>
      <c r="BH72" s="113" t="s">
        <v>35</v>
      </c>
      <c r="BI72" s="113" t="str">
        <f t="shared" si="24"/>
        <v>0</v>
      </c>
      <c r="BJ72" s="113" t="s">
        <v>35</v>
      </c>
      <c r="BK72" s="113" t="s">
        <v>35</v>
      </c>
      <c r="BL72" s="113" t="str">
        <f t="shared" si="25"/>
        <v>0</v>
      </c>
      <c r="BM72" s="113" t="s">
        <v>35</v>
      </c>
      <c r="BN72" s="113" t="s">
        <v>35</v>
      </c>
      <c r="BO72" s="113" t="str">
        <f t="shared" si="26"/>
        <v>0</v>
      </c>
      <c r="BP72" s="113">
        <v>1</v>
      </c>
      <c r="BQ72" s="113">
        <v>0</v>
      </c>
      <c r="BR72" s="113">
        <f t="shared" si="27"/>
        <v>1</v>
      </c>
      <c r="BS72" s="113" t="s">
        <v>35</v>
      </c>
      <c r="BT72" s="113" t="s">
        <v>35</v>
      </c>
      <c r="BU72" s="113" t="str">
        <f t="shared" si="28"/>
        <v>0</v>
      </c>
      <c r="BV72" s="113" t="s">
        <v>35</v>
      </c>
      <c r="BW72" s="113" t="s">
        <v>35</v>
      </c>
      <c r="BX72" s="113" t="str">
        <f t="shared" si="29"/>
        <v>0</v>
      </c>
      <c r="BY72" s="113" t="s">
        <v>35</v>
      </c>
      <c r="BZ72" s="113" t="s">
        <v>35</v>
      </c>
      <c r="CA72" s="113" t="str">
        <f t="shared" si="30"/>
        <v>0</v>
      </c>
      <c r="CB72" s="113" t="s">
        <v>35</v>
      </c>
      <c r="CC72" s="113" t="s">
        <v>35</v>
      </c>
      <c r="CD72" s="113" t="str">
        <f t="shared" si="31"/>
        <v>0</v>
      </c>
      <c r="CE72" s="113" t="s">
        <v>35</v>
      </c>
      <c r="CF72" s="113" t="s">
        <v>35</v>
      </c>
      <c r="CG72" s="113" t="str">
        <f t="shared" si="32"/>
        <v>0</v>
      </c>
      <c r="CH72" s="113" t="s">
        <v>35</v>
      </c>
      <c r="CI72" s="113" t="s">
        <v>35</v>
      </c>
      <c r="CJ72" s="113" t="str">
        <f t="shared" si="33"/>
        <v>0</v>
      </c>
      <c r="CK72" s="113" t="s">
        <v>35</v>
      </c>
      <c r="CL72" s="113" t="s">
        <v>35</v>
      </c>
      <c r="CM72" s="113" t="str">
        <f t="shared" si="34"/>
        <v>0</v>
      </c>
      <c r="CN72" s="113">
        <v>0</v>
      </c>
      <c r="CO72" s="113">
        <v>2</v>
      </c>
      <c r="CP72" s="113">
        <f t="shared" si="35"/>
        <v>2</v>
      </c>
      <c r="CQ72" s="113">
        <v>9</v>
      </c>
      <c r="CR72" s="113">
        <v>21</v>
      </c>
      <c r="CS72" s="113">
        <f t="shared" si="36"/>
        <v>30</v>
      </c>
    </row>
    <row r="73" spans="1:97" s="155" customFormat="1" ht="12.75" customHeight="1">
      <c r="A73" s="25">
        <v>2</v>
      </c>
      <c r="B73" s="26" t="s">
        <v>202</v>
      </c>
      <c r="C73" s="123">
        <v>768</v>
      </c>
      <c r="D73" s="25" t="s">
        <v>118</v>
      </c>
      <c r="E73" s="17">
        <v>12713</v>
      </c>
      <c r="F73" s="112">
        <v>1</v>
      </c>
      <c r="G73" s="17" t="s">
        <v>65</v>
      </c>
      <c r="H73" s="113">
        <v>1</v>
      </c>
      <c r="I73" s="113">
        <v>2</v>
      </c>
      <c r="J73" s="113">
        <f t="shared" si="37"/>
        <v>3</v>
      </c>
      <c r="K73" s="113" t="s">
        <v>35</v>
      </c>
      <c r="L73" s="113" t="s">
        <v>35</v>
      </c>
      <c r="M73" s="113" t="str">
        <f t="shared" si="8"/>
        <v>0</v>
      </c>
      <c r="N73" s="113">
        <v>1</v>
      </c>
      <c r="O73" s="113">
        <v>5</v>
      </c>
      <c r="P73" s="113">
        <f t="shared" si="9"/>
        <v>6</v>
      </c>
      <c r="Q73" s="113">
        <v>0</v>
      </c>
      <c r="R73" s="113">
        <v>10</v>
      </c>
      <c r="S73" s="113">
        <f t="shared" si="10"/>
        <v>10</v>
      </c>
      <c r="T73" s="113" t="s">
        <v>35</v>
      </c>
      <c r="U73" s="113" t="s">
        <v>35</v>
      </c>
      <c r="V73" s="113" t="str">
        <f t="shared" si="11"/>
        <v>0</v>
      </c>
      <c r="W73" s="113" t="s">
        <v>35</v>
      </c>
      <c r="X73" s="113" t="s">
        <v>35</v>
      </c>
      <c r="Y73" s="113" t="str">
        <f t="shared" si="12"/>
        <v>0</v>
      </c>
      <c r="Z73" s="113" t="s">
        <v>35</v>
      </c>
      <c r="AA73" s="113" t="s">
        <v>35</v>
      </c>
      <c r="AB73" s="113" t="str">
        <f t="shared" si="13"/>
        <v>0</v>
      </c>
      <c r="AC73" s="113">
        <v>1</v>
      </c>
      <c r="AD73" s="113">
        <v>3</v>
      </c>
      <c r="AE73" s="113">
        <f t="shared" si="14"/>
        <v>4</v>
      </c>
      <c r="AF73" s="113" t="s">
        <v>35</v>
      </c>
      <c r="AG73" s="113" t="s">
        <v>35</v>
      </c>
      <c r="AH73" s="113" t="str">
        <f t="shared" si="15"/>
        <v>0</v>
      </c>
      <c r="AI73" s="113" t="s">
        <v>35</v>
      </c>
      <c r="AJ73" s="113" t="s">
        <v>35</v>
      </c>
      <c r="AK73" s="113" t="str">
        <f t="shared" si="16"/>
        <v>0</v>
      </c>
      <c r="AL73" s="113">
        <v>0</v>
      </c>
      <c r="AM73" s="113">
        <v>1</v>
      </c>
      <c r="AN73" s="113">
        <f t="shared" si="17"/>
        <v>1</v>
      </c>
      <c r="AO73" s="113">
        <v>1</v>
      </c>
      <c r="AP73" s="113">
        <v>3</v>
      </c>
      <c r="AQ73" s="113">
        <f t="shared" si="18"/>
        <v>4</v>
      </c>
      <c r="AR73" s="113" t="s">
        <v>35</v>
      </c>
      <c r="AS73" s="113" t="s">
        <v>35</v>
      </c>
      <c r="AT73" s="113" t="str">
        <f t="shared" si="19"/>
        <v>0</v>
      </c>
      <c r="AU73" s="113" t="s">
        <v>35</v>
      </c>
      <c r="AV73" s="113" t="s">
        <v>35</v>
      </c>
      <c r="AW73" s="113" t="str">
        <f t="shared" si="20"/>
        <v>0</v>
      </c>
      <c r="AX73" s="113" t="s">
        <v>35</v>
      </c>
      <c r="AY73" s="113" t="s">
        <v>35</v>
      </c>
      <c r="AZ73" s="113" t="str">
        <f t="shared" si="21"/>
        <v>0</v>
      </c>
      <c r="BA73" s="113">
        <v>1</v>
      </c>
      <c r="BB73" s="113">
        <v>2</v>
      </c>
      <c r="BC73" s="113">
        <f t="shared" si="22"/>
        <v>3</v>
      </c>
      <c r="BD73" s="113" t="s">
        <v>35</v>
      </c>
      <c r="BE73" s="113" t="s">
        <v>35</v>
      </c>
      <c r="BF73" s="113" t="str">
        <f t="shared" si="23"/>
        <v>0</v>
      </c>
      <c r="BG73" s="113" t="s">
        <v>35</v>
      </c>
      <c r="BH73" s="113" t="s">
        <v>35</v>
      </c>
      <c r="BI73" s="113" t="str">
        <f t="shared" si="24"/>
        <v>0</v>
      </c>
      <c r="BJ73" s="113" t="s">
        <v>35</v>
      </c>
      <c r="BK73" s="113" t="s">
        <v>35</v>
      </c>
      <c r="BL73" s="113" t="str">
        <f t="shared" si="25"/>
        <v>0</v>
      </c>
      <c r="BM73" s="113" t="s">
        <v>35</v>
      </c>
      <c r="BN73" s="113" t="s">
        <v>35</v>
      </c>
      <c r="BO73" s="113" t="str">
        <f t="shared" si="26"/>
        <v>0</v>
      </c>
      <c r="BP73" s="113">
        <v>0</v>
      </c>
      <c r="BQ73" s="113">
        <v>1</v>
      </c>
      <c r="BR73" s="113">
        <f t="shared" si="27"/>
        <v>1</v>
      </c>
      <c r="BS73" s="113" t="s">
        <v>35</v>
      </c>
      <c r="BT73" s="113" t="s">
        <v>35</v>
      </c>
      <c r="BU73" s="113" t="str">
        <f t="shared" si="28"/>
        <v>0</v>
      </c>
      <c r="BV73" s="113" t="s">
        <v>35</v>
      </c>
      <c r="BW73" s="113" t="s">
        <v>35</v>
      </c>
      <c r="BX73" s="113" t="str">
        <f t="shared" si="29"/>
        <v>0</v>
      </c>
      <c r="BY73" s="113" t="s">
        <v>35</v>
      </c>
      <c r="BZ73" s="113" t="s">
        <v>35</v>
      </c>
      <c r="CA73" s="113" t="str">
        <f t="shared" si="30"/>
        <v>0</v>
      </c>
      <c r="CB73" s="113" t="s">
        <v>35</v>
      </c>
      <c r="CC73" s="113" t="s">
        <v>35</v>
      </c>
      <c r="CD73" s="113" t="str">
        <f t="shared" si="31"/>
        <v>0</v>
      </c>
      <c r="CE73" s="113" t="s">
        <v>35</v>
      </c>
      <c r="CF73" s="113" t="s">
        <v>35</v>
      </c>
      <c r="CG73" s="113" t="str">
        <f t="shared" si="32"/>
        <v>0</v>
      </c>
      <c r="CH73" s="113" t="s">
        <v>35</v>
      </c>
      <c r="CI73" s="113" t="s">
        <v>35</v>
      </c>
      <c r="CJ73" s="113" t="str">
        <f t="shared" si="33"/>
        <v>0</v>
      </c>
      <c r="CK73" s="113" t="s">
        <v>35</v>
      </c>
      <c r="CL73" s="113" t="s">
        <v>35</v>
      </c>
      <c r="CM73" s="113" t="str">
        <f t="shared" si="34"/>
        <v>0</v>
      </c>
      <c r="CN73" s="113">
        <v>2</v>
      </c>
      <c r="CO73" s="113">
        <v>2</v>
      </c>
      <c r="CP73" s="113">
        <f t="shared" si="35"/>
        <v>4</v>
      </c>
      <c r="CQ73" s="113">
        <v>7</v>
      </c>
      <c r="CR73" s="113">
        <v>29</v>
      </c>
      <c r="CS73" s="113">
        <f t="shared" si="36"/>
        <v>36</v>
      </c>
    </row>
    <row r="74" spans="1:97" s="155" customFormat="1" ht="12.6" customHeight="1">
      <c r="A74" s="25">
        <v>2</v>
      </c>
      <c r="B74" s="26" t="s">
        <v>202</v>
      </c>
      <c r="C74" s="123">
        <v>939</v>
      </c>
      <c r="D74" s="25" t="s">
        <v>79</v>
      </c>
      <c r="E74" s="17">
        <v>15783</v>
      </c>
      <c r="F74" s="112">
        <v>1</v>
      </c>
      <c r="G74" s="17" t="s">
        <v>65</v>
      </c>
      <c r="H74" s="113">
        <v>1</v>
      </c>
      <c r="I74" s="113">
        <v>4</v>
      </c>
      <c r="J74" s="113">
        <f t="shared" ref="J74:J125" si="38">IF(OR(ISNUMBER(I74),ISNUMBER(H74)),SUM(H74:I74),"0")</f>
        <v>5</v>
      </c>
      <c r="K74" s="113" t="s">
        <v>35</v>
      </c>
      <c r="L74" s="113" t="s">
        <v>35</v>
      </c>
      <c r="M74" s="113" t="str">
        <f t="shared" ref="M74:M125" si="39">IF(OR(ISNUMBER(L74),ISNUMBER(K74)),SUM(K74:L74),"0")</f>
        <v>0</v>
      </c>
      <c r="N74" s="113">
        <v>3</v>
      </c>
      <c r="O74" s="113">
        <v>4</v>
      </c>
      <c r="P74" s="113">
        <f t="shared" ref="P74:P125" si="40">IF(OR(ISNUMBER(O74),ISNUMBER(N74)),SUM(N74:O74),"0")</f>
        <v>7</v>
      </c>
      <c r="Q74" s="113">
        <v>1</v>
      </c>
      <c r="R74" s="113">
        <v>8</v>
      </c>
      <c r="S74" s="113">
        <f t="shared" ref="S74:S125" si="41">IF(OR(ISNUMBER(R74),ISNUMBER(Q74)),SUM(Q74:R74),"0")</f>
        <v>9</v>
      </c>
      <c r="T74" s="113" t="s">
        <v>35</v>
      </c>
      <c r="U74" s="113" t="s">
        <v>35</v>
      </c>
      <c r="V74" s="113" t="str">
        <f t="shared" ref="V74:V125" si="42">IF(OR(ISNUMBER(U74),ISNUMBER(T74)),SUM(T74:U74),"0")</f>
        <v>0</v>
      </c>
      <c r="W74" s="113" t="s">
        <v>35</v>
      </c>
      <c r="X74" s="113" t="s">
        <v>35</v>
      </c>
      <c r="Y74" s="113" t="str">
        <f t="shared" ref="Y74:Y125" si="43">IF(OR(ISNUMBER(X74),ISNUMBER(W74)),SUM(W74:X74),"0")</f>
        <v>0</v>
      </c>
      <c r="Z74" s="113" t="s">
        <v>35</v>
      </c>
      <c r="AA74" s="113" t="s">
        <v>35</v>
      </c>
      <c r="AB74" s="113" t="str">
        <f t="shared" ref="AB74:AB125" si="44">IF(OR(ISNUMBER(AA74),ISNUMBER(Z74)),SUM(Z74:AA74),"0")</f>
        <v>0</v>
      </c>
      <c r="AC74" s="113">
        <v>1</v>
      </c>
      <c r="AD74" s="113">
        <v>3</v>
      </c>
      <c r="AE74" s="113">
        <f t="shared" ref="AE74:AE125" si="45">IF(OR(ISNUMBER(AD74),ISNUMBER(AC74)),SUM(AC74:AD74),"0")</f>
        <v>4</v>
      </c>
      <c r="AF74" s="113" t="s">
        <v>35</v>
      </c>
      <c r="AG74" s="113" t="s">
        <v>35</v>
      </c>
      <c r="AH74" s="113" t="str">
        <f t="shared" ref="AH74:AH125" si="46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125" si="47">IF(OR(ISNUMBER(AJ74),ISNUMBER(AI74)),SUM(AI74:AJ74),"0")</f>
        <v>0</v>
      </c>
      <c r="AL74" s="113">
        <v>1</v>
      </c>
      <c r="AM74" s="113">
        <v>2</v>
      </c>
      <c r="AN74" s="113">
        <f t="shared" ref="AN74:AN125" si="48">IF(OR(ISNUMBER(AM74),ISNUMBER(AL74)),SUM(AL74:AM74),"0")</f>
        <v>3</v>
      </c>
      <c r="AO74" s="113">
        <v>1</v>
      </c>
      <c r="AP74" s="113">
        <v>2</v>
      </c>
      <c r="AQ74" s="113">
        <f t="shared" ref="AQ74:AQ125" si="49">IF(OR(ISNUMBER(AP74),ISNUMBER(AO74)),SUM(AO74:AP74),"0")</f>
        <v>3</v>
      </c>
      <c r="AR74" s="113" t="s">
        <v>35</v>
      </c>
      <c r="AS74" s="113" t="s">
        <v>35</v>
      </c>
      <c r="AT74" s="113" t="str">
        <f t="shared" ref="AT74:AT125" si="50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125" si="51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125" si="52">IF(OR(ISNUMBER(AY74),ISNUMBER(AX74)),SUM(AX74:AY74),"0")</f>
        <v>0</v>
      </c>
      <c r="BA74" s="113">
        <v>0</v>
      </c>
      <c r="BB74" s="113">
        <v>1</v>
      </c>
      <c r="BC74" s="113">
        <f t="shared" ref="BC74:BC125" si="53">IF(OR(ISNUMBER(BB74),ISNUMBER(BA74)),SUM(BA74:BB74),"0")</f>
        <v>1</v>
      </c>
      <c r="BD74" s="113" t="s">
        <v>35</v>
      </c>
      <c r="BE74" s="113" t="s">
        <v>35</v>
      </c>
      <c r="BF74" s="113" t="str">
        <f t="shared" ref="BF74:BF125" si="54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125" si="55">IF(OR(ISNUMBER(BH74),ISNUMBER(BG74)),SUM(BG74:BH74),"0")</f>
        <v>0</v>
      </c>
      <c r="BJ74" s="113" t="s">
        <v>35</v>
      </c>
      <c r="BK74" s="113" t="s">
        <v>35</v>
      </c>
      <c r="BL74" s="113" t="str">
        <f t="shared" ref="BL74:BL125" si="56">IF(OR(ISNUMBER(BK74),ISNUMBER(BJ74)),SUM(BJ74:BK74),"0")</f>
        <v>0</v>
      </c>
      <c r="BM74" s="113" t="s">
        <v>35</v>
      </c>
      <c r="BN74" s="113" t="s">
        <v>35</v>
      </c>
      <c r="BO74" s="113" t="str">
        <f t="shared" ref="BO74:BO125" si="57">IF(OR(ISNUMBER(BN74),ISNUMBER(BM74)),SUM(BM74:BN74),"0")</f>
        <v>0</v>
      </c>
      <c r="BP74" s="113">
        <v>1</v>
      </c>
      <c r="BQ74" s="113">
        <v>1</v>
      </c>
      <c r="BR74" s="113">
        <f t="shared" ref="BR74:BR125" si="58">IF(OR(ISNUMBER(BQ74),ISNUMBER(BP74)),SUM(BP74:BQ74),"0")</f>
        <v>2</v>
      </c>
      <c r="BS74" s="113" t="s">
        <v>35</v>
      </c>
      <c r="BT74" s="113" t="s">
        <v>35</v>
      </c>
      <c r="BU74" s="113" t="str">
        <f t="shared" ref="BU74:BU125" si="59">IF(OR(ISNUMBER(BT74),ISNUMBER(BS74)),SUM(BS74:BT74),"0")</f>
        <v>0</v>
      </c>
      <c r="BV74" s="113" t="s">
        <v>35</v>
      </c>
      <c r="BW74" s="113" t="s">
        <v>35</v>
      </c>
      <c r="BX74" s="113" t="str">
        <f t="shared" ref="BX74:BX125" si="60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125" si="61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125" si="62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125" si="63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125" si="64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125" si="65">IF(OR(ISNUMBER(CL74),ISNUMBER(CK74)),SUM(CK74:CL74),"0")</f>
        <v>0</v>
      </c>
      <c r="CN74" s="113" t="s">
        <v>35</v>
      </c>
      <c r="CO74" s="113" t="s">
        <v>35</v>
      </c>
      <c r="CP74" s="113" t="str">
        <f t="shared" ref="CP74:CP125" si="66">IF(OR(ISNUMBER(CO74),ISNUMBER(CN74)),SUM(CN74:CO74),"0")</f>
        <v>0</v>
      </c>
      <c r="CQ74" s="113">
        <v>9</v>
      </c>
      <c r="CR74" s="113">
        <v>25</v>
      </c>
      <c r="CS74" s="113">
        <f t="shared" ref="CS74:CS125" si="67">IF(OR(ISNUMBER(CR74),ISNUMBER(CQ74)),SUM(CQ74:CR74),"0")</f>
        <v>34</v>
      </c>
    </row>
    <row r="75" spans="1:97" s="155" customFormat="1" ht="12.75" customHeight="1">
      <c r="A75" s="25">
        <v>3</v>
      </c>
      <c r="B75" s="26" t="s">
        <v>207</v>
      </c>
      <c r="C75" s="123">
        <v>1058</v>
      </c>
      <c r="D75" s="25" t="s">
        <v>80</v>
      </c>
      <c r="E75" s="17">
        <v>13884</v>
      </c>
      <c r="F75" s="112">
        <v>1</v>
      </c>
      <c r="G75" s="17" t="s">
        <v>65</v>
      </c>
      <c r="H75" s="113">
        <v>1</v>
      </c>
      <c r="I75" s="113">
        <v>6</v>
      </c>
      <c r="J75" s="113">
        <f t="shared" si="38"/>
        <v>7</v>
      </c>
      <c r="K75" s="113">
        <v>2</v>
      </c>
      <c r="L75" s="113">
        <v>7</v>
      </c>
      <c r="M75" s="113">
        <f t="shared" si="39"/>
        <v>9</v>
      </c>
      <c r="N75" s="113" t="s">
        <v>35</v>
      </c>
      <c r="O75" s="113" t="s">
        <v>35</v>
      </c>
      <c r="P75" s="113" t="str">
        <f t="shared" si="40"/>
        <v>0</v>
      </c>
      <c r="Q75" s="113">
        <v>1</v>
      </c>
      <c r="R75" s="113">
        <v>5</v>
      </c>
      <c r="S75" s="113">
        <f t="shared" si="41"/>
        <v>6</v>
      </c>
      <c r="T75" s="113" t="s">
        <v>35</v>
      </c>
      <c r="U75" s="113" t="s">
        <v>35</v>
      </c>
      <c r="V75" s="113" t="str">
        <f t="shared" si="42"/>
        <v>0</v>
      </c>
      <c r="W75" s="113" t="s">
        <v>35</v>
      </c>
      <c r="X75" s="113" t="s">
        <v>35</v>
      </c>
      <c r="Y75" s="113" t="str">
        <f t="shared" si="43"/>
        <v>0</v>
      </c>
      <c r="Z75" s="113" t="s">
        <v>35</v>
      </c>
      <c r="AA75" s="113" t="s">
        <v>35</v>
      </c>
      <c r="AB75" s="113" t="str">
        <f t="shared" si="44"/>
        <v>0</v>
      </c>
      <c r="AC75" s="113" t="s">
        <v>35</v>
      </c>
      <c r="AD75" s="113" t="s">
        <v>35</v>
      </c>
      <c r="AE75" s="113" t="str">
        <f t="shared" si="45"/>
        <v>0</v>
      </c>
      <c r="AF75" s="113" t="s">
        <v>35</v>
      </c>
      <c r="AG75" s="113" t="s">
        <v>35</v>
      </c>
      <c r="AH75" s="113" t="str">
        <f t="shared" si="46"/>
        <v>0</v>
      </c>
      <c r="AI75" s="113" t="s">
        <v>35</v>
      </c>
      <c r="AJ75" s="113" t="s">
        <v>35</v>
      </c>
      <c r="AK75" s="113" t="str">
        <f t="shared" si="47"/>
        <v>0</v>
      </c>
      <c r="AL75" s="113" t="s">
        <v>35</v>
      </c>
      <c r="AM75" s="113" t="s">
        <v>35</v>
      </c>
      <c r="AN75" s="113" t="str">
        <f t="shared" si="48"/>
        <v>0</v>
      </c>
      <c r="AO75" s="113" t="s">
        <v>35</v>
      </c>
      <c r="AP75" s="113" t="s">
        <v>35</v>
      </c>
      <c r="AQ75" s="113" t="str">
        <f t="shared" si="49"/>
        <v>0</v>
      </c>
      <c r="AR75" s="113" t="s">
        <v>35</v>
      </c>
      <c r="AS75" s="113" t="s">
        <v>35</v>
      </c>
      <c r="AT75" s="113" t="str">
        <f t="shared" si="50"/>
        <v>0</v>
      </c>
      <c r="AU75" s="113" t="s">
        <v>35</v>
      </c>
      <c r="AV75" s="113" t="s">
        <v>35</v>
      </c>
      <c r="AW75" s="113" t="str">
        <f t="shared" si="51"/>
        <v>0</v>
      </c>
      <c r="AX75" s="113" t="s">
        <v>35</v>
      </c>
      <c r="AY75" s="113" t="s">
        <v>35</v>
      </c>
      <c r="AZ75" s="113" t="str">
        <f t="shared" si="52"/>
        <v>0</v>
      </c>
      <c r="BA75" s="113" t="s">
        <v>35</v>
      </c>
      <c r="BB75" s="113" t="s">
        <v>35</v>
      </c>
      <c r="BC75" s="113" t="str">
        <f t="shared" si="53"/>
        <v>0</v>
      </c>
      <c r="BD75" s="113" t="s">
        <v>35</v>
      </c>
      <c r="BE75" s="113" t="s">
        <v>35</v>
      </c>
      <c r="BF75" s="113" t="str">
        <f t="shared" si="54"/>
        <v>0</v>
      </c>
      <c r="BG75" s="113" t="s">
        <v>35</v>
      </c>
      <c r="BH75" s="113" t="s">
        <v>35</v>
      </c>
      <c r="BI75" s="113" t="str">
        <f t="shared" si="55"/>
        <v>0</v>
      </c>
      <c r="BJ75" s="113" t="s">
        <v>35</v>
      </c>
      <c r="BK75" s="113" t="s">
        <v>35</v>
      </c>
      <c r="BL75" s="113" t="str">
        <f t="shared" si="56"/>
        <v>0</v>
      </c>
      <c r="BM75" s="113" t="s">
        <v>35</v>
      </c>
      <c r="BN75" s="113" t="s">
        <v>35</v>
      </c>
      <c r="BO75" s="113" t="str">
        <f t="shared" si="57"/>
        <v>0</v>
      </c>
      <c r="BP75" s="113" t="s">
        <v>35</v>
      </c>
      <c r="BQ75" s="113" t="s">
        <v>35</v>
      </c>
      <c r="BR75" s="113" t="str">
        <f t="shared" si="58"/>
        <v>0</v>
      </c>
      <c r="BS75" s="113" t="s">
        <v>35</v>
      </c>
      <c r="BT75" s="113" t="s">
        <v>35</v>
      </c>
      <c r="BU75" s="113" t="str">
        <f t="shared" si="59"/>
        <v>0</v>
      </c>
      <c r="BV75" s="113" t="s">
        <v>35</v>
      </c>
      <c r="BW75" s="113" t="s">
        <v>35</v>
      </c>
      <c r="BX75" s="113" t="str">
        <f t="shared" si="60"/>
        <v>0</v>
      </c>
      <c r="BY75" s="113" t="s">
        <v>35</v>
      </c>
      <c r="BZ75" s="113" t="s">
        <v>35</v>
      </c>
      <c r="CA75" s="113" t="str">
        <f t="shared" si="61"/>
        <v>0</v>
      </c>
      <c r="CB75" s="113" t="s">
        <v>35</v>
      </c>
      <c r="CC75" s="113" t="s">
        <v>35</v>
      </c>
      <c r="CD75" s="113" t="str">
        <f t="shared" si="62"/>
        <v>0</v>
      </c>
      <c r="CE75" s="113" t="s">
        <v>35</v>
      </c>
      <c r="CF75" s="113" t="s">
        <v>35</v>
      </c>
      <c r="CG75" s="113" t="str">
        <f t="shared" si="63"/>
        <v>0</v>
      </c>
      <c r="CH75" s="113" t="s">
        <v>35</v>
      </c>
      <c r="CI75" s="113" t="s">
        <v>35</v>
      </c>
      <c r="CJ75" s="113" t="str">
        <f t="shared" si="64"/>
        <v>0</v>
      </c>
      <c r="CK75" s="113" t="s">
        <v>35</v>
      </c>
      <c r="CL75" s="113" t="s">
        <v>35</v>
      </c>
      <c r="CM75" s="113" t="str">
        <f t="shared" si="65"/>
        <v>0</v>
      </c>
      <c r="CN75" s="113">
        <v>5</v>
      </c>
      <c r="CO75" s="113">
        <v>3</v>
      </c>
      <c r="CP75" s="113">
        <f t="shared" si="66"/>
        <v>8</v>
      </c>
      <c r="CQ75" s="113">
        <v>9</v>
      </c>
      <c r="CR75" s="113">
        <v>21</v>
      </c>
      <c r="CS75" s="113">
        <f t="shared" si="67"/>
        <v>30</v>
      </c>
    </row>
    <row r="76" spans="1:97" s="155" customFormat="1" ht="12.75" customHeight="1">
      <c r="A76" s="25">
        <v>10</v>
      </c>
      <c r="B76" s="26" t="s">
        <v>210</v>
      </c>
      <c r="C76" s="123">
        <v>2228</v>
      </c>
      <c r="D76" s="163" t="s">
        <v>174</v>
      </c>
      <c r="E76" s="64">
        <v>12128</v>
      </c>
      <c r="F76" s="112">
        <v>1</v>
      </c>
      <c r="G76" s="17" t="s">
        <v>65</v>
      </c>
      <c r="H76" s="113">
        <v>2</v>
      </c>
      <c r="I76" s="113">
        <v>8</v>
      </c>
      <c r="J76" s="113">
        <f t="shared" si="38"/>
        <v>10</v>
      </c>
      <c r="K76" s="113">
        <v>6</v>
      </c>
      <c r="L76" s="113">
        <v>3</v>
      </c>
      <c r="M76" s="113">
        <f t="shared" si="39"/>
        <v>9</v>
      </c>
      <c r="N76" s="113">
        <v>9</v>
      </c>
      <c r="O76" s="113">
        <v>9</v>
      </c>
      <c r="P76" s="113">
        <f t="shared" si="40"/>
        <v>18</v>
      </c>
      <c r="Q76" s="113">
        <v>0</v>
      </c>
      <c r="R76" s="113">
        <v>4</v>
      </c>
      <c r="S76" s="113">
        <f t="shared" si="41"/>
        <v>4</v>
      </c>
      <c r="T76" s="113" t="s">
        <v>35</v>
      </c>
      <c r="U76" s="113" t="s">
        <v>35</v>
      </c>
      <c r="V76" s="113" t="str">
        <f t="shared" si="42"/>
        <v>0</v>
      </c>
      <c r="W76" s="113" t="s">
        <v>35</v>
      </c>
      <c r="X76" s="113" t="s">
        <v>35</v>
      </c>
      <c r="Y76" s="113" t="str">
        <f t="shared" si="43"/>
        <v>0</v>
      </c>
      <c r="Z76" s="113" t="s">
        <v>35</v>
      </c>
      <c r="AA76" s="113" t="s">
        <v>35</v>
      </c>
      <c r="AB76" s="113" t="str">
        <f t="shared" si="44"/>
        <v>0</v>
      </c>
      <c r="AC76" s="113" t="s">
        <v>35</v>
      </c>
      <c r="AD76" s="113" t="s">
        <v>35</v>
      </c>
      <c r="AE76" s="113" t="str">
        <f t="shared" si="45"/>
        <v>0</v>
      </c>
      <c r="AF76" s="113">
        <v>1</v>
      </c>
      <c r="AG76" s="113">
        <v>1</v>
      </c>
      <c r="AH76" s="113">
        <f t="shared" si="46"/>
        <v>2</v>
      </c>
      <c r="AI76" s="113" t="s">
        <v>35</v>
      </c>
      <c r="AJ76" s="113" t="s">
        <v>35</v>
      </c>
      <c r="AK76" s="113" t="str">
        <f t="shared" si="47"/>
        <v>0</v>
      </c>
      <c r="AL76" s="113">
        <v>1</v>
      </c>
      <c r="AM76" s="113">
        <v>1</v>
      </c>
      <c r="AN76" s="113">
        <f t="shared" si="48"/>
        <v>2</v>
      </c>
      <c r="AO76" s="113" t="s">
        <v>35</v>
      </c>
      <c r="AP76" s="113" t="s">
        <v>35</v>
      </c>
      <c r="AQ76" s="113" t="str">
        <f t="shared" si="49"/>
        <v>0</v>
      </c>
      <c r="AR76" s="113" t="s">
        <v>35</v>
      </c>
      <c r="AS76" s="113" t="s">
        <v>35</v>
      </c>
      <c r="AT76" s="113" t="str">
        <f t="shared" si="50"/>
        <v>0</v>
      </c>
      <c r="AU76" s="113" t="s">
        <v>35</v>
      </c>
      <c r="AV76" s="113" t="s">
        <v>35</v>
      </c>
      <c r="AW76" s="113" t="str">
        <f t="shared" si="51"/>
        <v>0</v>
      </c>
      <c r="AX76" s="113" t="s">
        <v>35</v>
      </c>
      <c r="AY76" s="113" t="s">
        <v>35</v>
      </c>
      <c r="AZ76" s="113" t="str">
        <f t="shared" si="52"/>
        <v>0</v>
      </c>
      <c r="BA76" s="113">
        <v>2</v>
      </c>
      <c r="BB76" s="113">
        <v>3</v>
      </c>
      <c r="BC76" s="113">
        <f t="shared" si="53"/>
        <v>5</v>
      </c>
      <c r="BD76" s="113" t="s">
        <v>35</v>
      </c>
      <c r="BE76" s="113" t="s">
        <v>35</v>
      </c>
      <c r="BF76" s="113" t="str">
        <f t="shared" si="54"/>
        <v>0</v>
      </c>
      <c r="BG76" s="113" t="s">
        <v>35</v>
      </c>
      <c r="BH76" s="113" t="s">
        <v>35</v>
      </c>
      <c r="BI76" s="113" t="str">
        <f t="shared" si="55"/>
        <v>0</v>
      </c>
      <c r="BJ76" s="113" t="s">
        <v>35</v>
      </c>
      <c r="BK76" s="113" t="s">
        <v>35</v>
      </c>
      <c r="BL76" s="113" t="str">
        <f t="shared" si="56"/>
        <v>0</v>
      </c>
      <c r="BM76" s="113" t="s">
        <v>35</v>
      </c>
      <c r="BN76" s="113" t="s">
        <v>35</v>
      </c>
      <c r="BO76" s="113" t="str">
        <f t="shared" si="57"/>
        <v>0</v>
      </c>
      <c r="BP76" s="113" t="s">
        <v>35</v>
      </c>
      <c r="BQ76" s="113" t="s">
        <v>35</v>
      </c>
      <c r="BR76" s="113" t="str">
        <f t="shared" si="58"/>
        <v>0</v>
      </c>
      <c r="BS76" s="113" t="s">
        <v>35</v>
      </c>
      <c r="BT76" s="113" t="s">
        <v>35</v>
      </c>
      <c r="BU76" s="113" t="str">
        <f t="shared" si="59"/>
        <v>0</v>
      </c>
      <c r="BV76" s="113" t="s">
        <v>35</v>
      </c>
      <c r="BW76" s="113" t="s">
        <v>35</v>
      </c>
      <c r="BX76" s="113" t="str">
        <f t="shared" si="60"/>
        <v>0</v>
      </c>
      <c r="BY76" s="113" t="s">
        <v>35</v>
      </c>
      <c r="BZ76" s="113" t="s">
        <v>35</v>
      </c>
      <c r="CA76" s="113" t="str">
        <f t="shared" si="61"/>
        <v>0</v>
      </c>
      <c r="CB76" s="113" t="s">
        <v>35</v>
      </c>
      <c r="CC76" s="113" t="s">
        <v>35</v>
      </c>
      <c r="CD76" s="113" t="str">
        <f t="shared" si="62"/>
        <v>0</v>
      </c>
      <c r="CE76" s="113" t="s">
        <v>35</v>
      </c>
      <c r="CF76" s="113" t="s">
        <v>35</v>
      </c>
      <c r="CG76" s="113" t="str">
        <f t="shared" si="63"/>
        <v>0</v>
      </c>
      <c r="CH76" s="113" t="s">
        <v>35</v>
      </c>
      <c r="CI76" s="113" t="s">
        <v>35</v>
      </c>
      <c r="CJ76" s="113" t="str">
        <f t="shared" si="64"/>
        <v>0</v>
      </c>
      <c r="CK76" s="113" t="s">
        <v>35</v>
      </c>
      <c r="CL76" s="113" t="s">
        <v>35</v>
      </c>
      <c r="CM76" s="113" t="str">
        <f t="shared" si="65"/>
        <v>0</v>
      </c>
      <c r="CN76" s="113" t="s">
        <v>35</v>
      </c>
      <c r="CO76" s="113" t="s">
        <v>35</v>
      </c>
      <c r="CP76" s="113" t="str">
        <f t="shared" si="66"/>
        <v>0</v>
      </c>
      <c r="CQ76" s="113">
        <v>21</v>
      </c>
      <c r="CR76" s="113">
        <v>29</v>
      </c>
      <c r="CS76" s="113">
        <f t="shared" si="67"/>
        <v>50</v>
      </c>
    </row>
    <row r="77" spans="1:97" s="155" customFormat="1" ht="12.75" customHeight="1">
      <c r="A77" s="25">
        <v>11</v>
      </c>
      <c r="B77" s="26" t="s">
        <v>216</v>
      </c>
      <c r="C77" s="123">
        <v>2581</v>
      </c>
      <c r="D77" s="163" t="s">
        <v>82</v>
      </c>
      <c r="E77" s="64">
        <v>18166</v>
      </c>
      <c r="F77" s="112">
        <v>1</v>
      </c>
      <c r="G77" s="17" t="s">
        <v>65</v>
      </c>
      <c r="H77" s="113">
        <v>3</v>
      </c>
      <c r="I77" s="113">
        <v>6</v>
      </c>
      <c r="J77" s="113">
        <f t="shared" si="38"/>
        <v>9</v>
      </c>
      <c r="K77" s="113">
        <v>2</v>
      </c>
      <c r="L77" s="113">
        <v>2</v>
      </c>
      <c r="M77" s="113">
        <f t="shared" si="39"/>
        <v>4</v>
      </c>
      <c r="N77" s="113">
        <v>5</v>
      </c>
      <c r="O77" s="113">
        <v>7</v>
      </c>
      <c r="P77" s="113">
        <f t="shared" si="40"/>
        <v>12</v>
      </c>
      <c r="Q77" s="113">
        <v>2</v>
      </c>
      <c r="R77" s="113">
        <v>3</v>
      </c>
      <c r="S77" s="113">
        <f t="shared" si="41"/>
        <v>5</v>
      </c>
      <c r="T77" s="113" t="s">
        <v>35</v>
      </c>
      <c r="U77" s="113" t="s">
        <v>35</v>
      </c>
      <c r="V77" s="113" t="str">
        <f t="shared" si="42"/>
        <v>0</v>
      </c>
      <c r="W77" s="113" t="s">
        <v>35</v>
      </c>
      <c r="X77" s="113" t="s">
        <v>35</v>
      </c>
      <c r="Y77" s="113" t="str">
        <f t="shared" si="43"/>
        <v>0</v>
      </c>
      <c r="Z77" s="113" t="s">
        <v>35</v>
      </c>
      <c r="AA77" s="113" t="s">
        <v>35</v>
      </c>
      <c r="AB77" s="113" t="str">
        <f t="shared" si="44"/>
        <v>0</v>
      </c>
      <c r="AC77" s="113">
        <v>1</v>
      </c>
      <c r="AD77" s="113">
        <v>0</v>
      </c>
      <c r="AE77" s="113">
        <f t="shared" si="45"/>
        <v>1</v>
      </c>
      <c r="AF77" s="113" t="s">
        <v>35</v>
      </c>
      <c r="AG77" s="113" t="s">
        <v>35</v>
      </c>
      <c r="AH77" s="113" t="str">
        <f t="shared" si="46"/>
        <v>0</v>
      </c>
      <c r="AI77" s="113" t="s">
        <v>35</v>
      </c>
      <c r="AJ77" s="113" t="s">
        <v>35</v>
      </c>
      <c r="AK77" s="113" t="str">
        <f t="shared" si="47"/>
        <v>0</v>
      </c>
      <c r="AL77" s="113">
        <v>1</v>
      </c>
      <c r="AM77" s="113">
        <v>0</v>
      </c>
      <c r="AN77" s="113">
        <f t="shared" si="48"/>
        <v>1</v>
      </c>
      <c r="AO77" s="113" t="s">
        <v>35</v>
      </c>
      <c r="AP77" s="113" t="s">
        <v>35</v>
      </c>
      <c r="AQ77" s="113" t="str">
        <f t="shared" si="49"/>
        <v>0</v>
      </c>
      <c r="AR77" s="113" t="s">
        <v>35</v>
      </c>
      <c r="AS77" s="113" t="s">
        <v>35</v>
      </c>
      <c r="AT77" s="113" t="str">
        <f t="shared" si="50"/>
        <v>0</v>
      </c>
      <c r="AU77" s="113" t="s">
        <v>35</v>
      </c>
      <c r="AV77" s="113" t="s">
        <v>35</v>
      </c>
      <c r="AW77" s="113" t="str">
        <f t="shared" si="51"/>
        <v>0</v>
      </c>
      <c r="AX77" s="113" t="s">
        <v>35</v>
      </c>
      <c r="AY77" s="113" t="s">
        <v>35</v>
      </c>
      <c r="AZ77" s="113" t="str">
        <f t="shared" si="52"/>
        <v>0</v>
      </c>
      <c r="BA77" s="113">
        <v>2</v>
      </c>
      <c r="BB77" s="113">
        <v>2</v>
      </c>
      <c r="BC77" s="113">
        <f t="shared" si="53"/>
        <v>4</v>
      </c>
      <c r="BD77" s="113" t="s">
        <v>35</v>
      </c>
      <c r="BE77" s="113" t="s">
        <v>35</v>
      </c>
      <c r="BF77" s="113" t="str">
        <f t="shared" si="54"/>
        <v>0</v>
      </c>
      <c r="BG77" s="113" t="s">
        <v>35</v>
      </c>
      <c r="BH77" s="113" t="s">
        <v>35</v>
      </c>
      <c r="BI77" s="113" t="str">
        <f t="shared" si="55"/>
        <v>0</v>
      </c>
      <c r="BJ77" s="113" t="s">
        <v>35</v>
      </c>
      <c r="BK77" s="113" t="s">
        <v>35</v>
      </c>
      <c r="BL77" s="113" t="str">
        <f t="shared" si="56"/>
        <v>0</v>
      </c>
      <c r="BM77" s="113" t="s">
        <v>35</v>
      </c>
      <c r="BN77" s="113" t="s">
        <v>35</v>
      </c>
      <c r="BO77" s="113" t="str">
        <f t="shared" si="57"/>
        <v>0</v>
      </c>
      <c r="BP77" s="113" t="s">
        <v>35</v>
      </c>
      <c r="BQ77" s="113" t="s">
        <v>35</v>
      </c>
      <c r="BR77" s="113" t="str">
        <f t="shared" si="58"/>
        <v>0</v>
      </c>
      <c r="BS77" s="113" t="s">
        <v>35</v>
      </c>
      <c r="BT77" s="113" t="s">
        <v>35</v>
      </c>
      <c r="BU77" s="113" t="str">
        <f t="shared" si="59"/>
        <v>0</v>
      </c>
      <c r="BV77" s="113" t="s">
        <v>35</v>
      </c>
      <c r="BW77" s="113" t="s">
        <v>35</v>
      </c>
      <c r="BX77" s="113" t="str">
        <f t="shared" si="60"/>
        <v>0</v>
      </c>
      <c r="BY77" s="113" t="s">
        <v>35</v>
      </c>
      <c r="BZ77" s="113" t="s">
        <v>35</v>
      </c>
      <c r="CA77" s="113" t="str">
        <f t="shared" si="61"/>
        <v>0</v>
      </c>
      <c r="CB77" s="113" t="s">
        <v>35</v>
      </c>
      <c r="CC77" s="113" t="s">
        <v>35</v>
      </c>
      <c r="CD77" s="113" t="str">
        <f t="shared" si="62"/>
        <v>0</v>
      </c>
      <c r="CE77" s="113" t="s">
        <v>35</v>
      </c>
      <c r="CF77" s="113" t="s">
        <v>35</v>
      </c>
      <c r="CG77" s="113" t="str">
        <f t="shared" si="63"/>
        <v>0</v>
      </c>
      <c r="CH77" s="113" t="s">
        <v>35</v>
      </c>
      <c r="CI77" s="113" t="s">
        <v>35</v>
      </c>
      <c r="CJ77" s="113" t="str">
        <f t="shared" si="64"/>
        <v>0</v>
      </c>
      <c r="CK77" s="113" t="s">
        <v>35</v>
      </c>
      <c r="CL77" s="113" t="s">
        <v>35</v>
      </c>
      <c r="CM77" s="113" t="str">
        <f t="shared" si="65"/>
        <v>0</v>
      </c>
      <c r="CN77" s="113">
        <v>2</v>
      </c>
      <c r="CO77" s="113">
        <v>2</v>
      </c>
      <c r="CP77" s="113">
        <f t="shared" si="66"/>
        <v>4</v>
      </c>
      <c r="CQ77" s="113">
        <v>18</v>
      </c>
      <c r="CR77" s="113">
        <v>22</v>
      </c>
      <c r="CS77" s="113">
        <f t="shared" si="67"/>
        <v>40</v>
      </c>
    </row>
    <row r="78" spans="1:97" s="155" customFormat="1" ht="14.3" customHeight="1">
      <c r="A78" s="25">
        <v>13</v>
      </c>
      <c r="B78" s="26" t="s">
        <v>217</v>
      </c>
      <c r="C78" s="123">
        <v>2765</v>
      </c>
      <c r="D78" s="163" t="s">
        <v>84</v>
      </c>
      <c r="E78" s="64">
        <v>15391</v>
      </c>
      <c r="F78" s="112">
        <v>1</v>
      </c>
      <c r="G78" s="17" t="s">
        <v>65</v>
      </c>
      <c r="H78" s="113">
        <v>1</v>
      </c>
      <c r="I78" s="113">
        <v>11</v>
      </c>
      <c r="J78" s="113">
        <f t="shared" si="38"/>
        <v>12</v>
      </c>
      <c r="K78" s="113">
        <v>2</v>
      </c>
      <c r="L78" s="113">
        <v>2</v>
      </c>
      <c r="M78" s="113">
        <f t="shared" si="39"/>
        <v>4</v>
      </c>
      <c r="N78" s="113">
        <v>8</v>
      </c>
      <c r="O78" s="113">
        <v>3</v>
      </c>
      <c r="P78" s="113">
        <f t="shared" si="40"/>
        <v>11</v>
      </c>
      <c r="Q78" s="113">
        <v>3</v>
      </c>
      <c r="R78" s="113">
        <v>5</v>
      </c>
      <c r="S78" s="113">
        <f t="shared" si="41"/>
        <v>8</v>
      </c>
      <c r="T78" s="113" t="s">
        <v>35</v>
      </c>
      <c r="U78" s="113" t="s">
        <v>35</v>
      </c>
      <c r="V78" s="113" t="str">
        <f t="shared" si="42"/>
        <v>0</v>
      </c>
      <c r="W78" s="113" t="s">
        <v>35</v>
      </c>
      <c r="X78" s="113" t="s">
        <v>35</v>
      </c>
      <c r="Y78" s="113" t="str">
        <f t="shared" si="43"/>
        <v>0</v>
      </c>
      <c r="Z78" s="113" t="s">
        <v>35</v>
      </c>
      <c r="AA78" s="113" t="s">
        <v>35</v>
      </c>
      <c r="AB78" s="113" t="str">
        <f t="shared" si="44"/>
        <v>0</v>
      </c>
      <c r="AC78" s="113" t="s">
        <v>35</v>
      </c>
      <c r="AD78" s="113" t="s">
        <v>35</v>
      </c>
      <c r="AE78" s="113" t="str">
        <f t="shared" si="45"/>
        <v>0</v>
      </c>
      <c r="AF78" s="113" t="s">
        <v>35</v>
      </c>
      <c r="AG78" s="113" t="s">
        <v>35</v>
      </c>
      <c r="AH78" s="113" t="str">
        <f t="shared" si="46"/>
        <v>0</v>
      </c>
      <c r="AI78" s="113" t="s">
        <v>35</v>
      </c>
      <c r="AJ78" s="113" t="s">
        <v>35</v>
      </c>
      <c r="AK78" s="113" t="str">
        <f t="shared" si="47"/>
        <v>0</v>
      </c>
      <c r="AL78" s="113" t="s">
        <v>35</v>
      </c>
      <c r="AM78" s="113" t="s">
        <v>35</v>
      </c>
      <c r="AN78" s="113" t="str">
        <f t="shared" si="48"/>
        <v>0</v>
      </c>
      <c r="AO78" s="113" t="s">
        <v>35</v>
      </c>
      <c r="AP78" s="113" t="s">
        <v>35</v>
      </c>
      <c r="AQ78" s="113" t="str">
        <f t="shared" si="49"/>
        <v>0</v>
      </c>
      <c r="AR78" s="113" t="s">
        <v>35</v>
      </c>
      <c r="AS78" s="113" t="s">
        <v>35</v>
      </c>
      <c r="AT78" s="113" t="str">
        <f t="shared" si="50"/>
        <v>0</v>
      </c>
      <c r="AU78" s="113" t="s">
        <v>35</v>
      </c>
      <c r="AV78" s="113" t="s">
        <v>35</v>
      </c>
      <c r="AW78" s="113" t="str">
        <f t="shared" si="51"/>
        <v>0</v>
      </c>
      <c r="AX78" s="113" t="s">
        <v>35</v>
      </c>
      <c r="AY78" s="113" t="s">
        <v>35</v>
      </c>
      <c r="AZ78" s="113" t="str">
        <f t="shared" si="52"/>
        <v>0</v>
      </c>
      <c r="BA78" s="113">
        <v>4</v>
      </c>
      <c r="BB78" s="113">
        <v>1</v>
      </c>
      <c r="BC78" s="113">
        <f t="shared" si="53"/>
        <v>5</v>
      </c>
      <c r="BD78" s="113" t="s">
        <v>35</v>
      </c>
      <c r="BE78" s="113" t="s">
        <v>35</v>
      </c>
      <c r="BF78" s="113" t="str">
        <f t="shared" si="54"/>
        <v>0</v>
      </c>
      <c r="BG78" s="113" t="s">
        <v>35</v>
      </c>
      <c r="BH78" s="113" t="s">
        <v>35</v>
      </c>
      <c r="BI78" s="113" t="str">
        <f t="shared" si="55"/>
        <v>0</v>
      </c>
      <c r="BJ78" s="113" t="s">
        <v>35</v>
      </c>
      <c r="BK78" s="113" t="s">
        <v>35</v>
      </c>
      <c r="BL78" s="113" t="str">
        <f t="shared" si="56"/>
        <v>0</v>
      </c>
      <c r="BM78" s="113" t="s">
        <v>35</v>
      </c>
      <c r="BN78" s="113" t="s">
        <v>35</v>
      </c>
      <c r="BO78" s="113" t="str">
        <f t="shared" si="57"/>
        <v>0</v>
      </c>
      <c r="BP78" s="113" t="s">
        <v>35</v>
      </c>
      <c r="BQ78" s="113" t="s">
        <v>35</v>
      </c>
      <c r="BR78" s="113" t="str">
        <f t="shared" si="58"/>
        <v>0</v>
      </c>
      <c r="BS78" s="113" t="s">
        <v>35</v>
      </c>
      <c r="BT78" s="113" t="s">
        <v>35</v>
      </c>
      <c r="BU78" s="113" t="str">
        <f t="shared" si="59"/>
        <v>0</v>
      </c>
      <c r="BV78" s="113" t="s">
        <v>35</v>
      </c>
      <c r="BW78" s="113" t="s">
        <v>35</v>
      </c>
      <c r="BX78" s="113" t="str">
        <f t="shared" si="60"/>
        <v>0</v>
      </c>
      <c r="BY78" s="113" t="s">
        <v>35</v>
      </c>
      <c r="BZ78" s="113" t="s">
        <v>35</v>
      </c>
      <c r="CA78" s="113" t="str">
        <f t="shared" si="61"/>
        <v>0</v>
      </c>
      <c r="CB78" s="113" t="s">
        <v>35</v>
      </c>
      <c r="CC78" s="113" t="s">
        <v>35</v>
      </c>
      <c r="CD78" s="113" t="str">
        <f t="shared" si="62"/>
        <v>0</v>
      </c>
      <c r="CE78" s="113" t="s">
        <v>35</v>
      </c>
      <c r="CF78" s="113" t="s">
        <v>35</v>
      </c>
      <c r="CG78" s="113" t="str">
        <f t="shared" si="63"/>
        <v>0</v>
      </c>
      <c r="CH78" s="113" t="s">
        <v>35</v>
      </c>
      <c r="CI78" s="113" t="s">
        <v>35</v>
      </c>
      <c r="CJ78" s="113" t="str">
        <f t="shared" si="64"/>
        <v>0</v>
      </c>
      <c r="CK78" s="113" t="s">
        <v>35</v>
      </c>
      <c r="CL78" s="113" t="s">
        <v>35</v>
      </c>
      <c r="CM78" s="113" t="str">
        <f t="shared" si="65"/>
        <v>0</v>
      </c>
      <c r="CN78" s="113" t="s">
        <v>35</v>
      </c>
      <c r="CO78" s="113" t="s">
        <v>35</v>
      </c>
      <c r="CP78" s="113" t="str">
        <f t="shared" si="66"/>
        <v>0</v>
      </c>
      <c r="CQ78" s="113">
        <v>18</v>
      </c>
      <c r="CR78" s="113">
        <v>22</v>
      </c>
      <c r="CS78" s="113">
        <f t="shared" si="67"/>
        <v>40</v>
      </c>
    </row>
    <row r="79" spans="1:97" s="155" customFormat="1" ht="12.75" customHeight="1">
      <c r="A79" s="25">
        <v>13</v>
      </c>
      <c r="B79" s="26" t="s">
        <v>217</v>
      </c>
      <c r="C79" s="123">
        <v>2773</v>
      </c>
      <c r="D79" s="163" t="s">
        <v>86</v>
      </c>
      <c r="E79" s="64">
        <v>19021</v>
      </c>
      <c r="F79" s="112">
        <v>1</v>
      </c>
      <c r="G79" s="17" t="s">
        <v>65</v>
      </c>
      <c r="H79" s="113">
        <v>5</v>
      </c>
      <c r="I79" s="113">
        <v>4</v>
      </c>
      <c r="J79" s="113">
        <f t="shared" si="38"/>
        <v>9</v>
      </c>
      <c r="K79" s="113">
        <v>3</v>
      </c>
      <c r="L79" s="113">
        <v>2</v>
      </c>
      <c r="M79" s="113">
        <f t="shared" si="39"/>
        <v>5</v>
      </c>
      <c r="N79" s="113">
        <v>6</v>
      </c>
      <c r="O79" s="113">
        <v>5</v>
      </c>
      <c r="P79" s="113">
        <f t="shared" si="40"/>
        <v>11</v>
      </c>
      <c r="Q79" s="113">
        <v>3</v>
      </c>
      <c r="R79" s="113">
        <v>8</v>
      </c>
      <c r="S79" s="113">
        <f t="shared" si="41"/>
        <v>11</v>
      </c>
      <c r="T79" s="113" t="s">
        <v>35</v>
      </c>
      <c r="U79" s="113" t="s">
        <v>35</v>
      </c>
      <c r="V79" s="113" t="str">
        <f t="shared" si="42"/>
        <v>0</v>
      </c>
      <c r="W79" s="113" t="s">
        <v>35</v>
      </c>
      <c r="X79" s="113" t="s">
        <v>35</v>
      </c>
      <c r="Y79" s="113" t="str">
        <f t="shared" si="43"/>
        <v>0</v>
      </c>
      <c r="Z79" s="113" t="s">
        <v>35</v>
      </c>
      <c r="AA79" s="113" t="s">
        <v>35</v>
      </c>
      <c r="AB79" s="113" t="str">
        <f t="shared" si="44"/>
        <v>0</v>
      </c>
      <c r="AC79" s="113" t="s">
        <v>35</v>
      </c>
      <c r="AD79" s="113" t="s">
        <v>35</v>
      </c>
      <c r="AE79" s="113" t="str">
        <f t="shared" si="45"/>
        <v>0</v>
      </c>
      <c r="AF79" s="113" t="s">
        <v>35</v>
      </c>
      <c r="AG79" s="113" t="s">
        <v>35</v>
      </c>
      <c r="AH79" s="113" t="str">
        <f t="shared" si="46"/>
        <v>0</v>
      </c>
      <c r="AI79" s="113" t="s">
        <v>35</v>
      </c>
      <c r="AJ79" s="113" t="s">
        <v>35</v>
      </c>
      <c r="AK79" s="113" t="str">
        <f t="shared" si="47"/>
        <v>0</v>
      </c>
      <c r="AL79" s="113" t="s">
        <v>35</v>
      </c>
      <c r="AM79" s="113" t="s">
        <v>35</v>
      </c>
      <c r="AN79" s="113" t="str">
        <f t="shared" si="48"/>
        <v>0</v>
      </c>
      <c r="AO79" s="113">
        <v>2</v>
      </c>
      <c r="AP79" s="113">
        <v>0</v>
      </c>
      <c r="AQ79" s="113">
        <f t="shared" si="49"/>
        <v>2</v>
      </c>
      <c r="AR79" s="113" t="s">
        <v>35</v>
      </c>
      <c r="AS79" s="113" t="s">
        <v>35</v>
      </c>
      <c r="AT79" s="113" t="str">
        <f t="shared" si="50"/>
        <v>0</v>
      </c>
      <c r="AU79" s="113" t="s">
        <v>35</v>
      </c>
      <c r="AV79" s="113" t="s">
        <v>35</v>
      </c>
      <c r="AW79" s="113" t="str">
        <f t="shared" si="51"/>
        <v>0</v>
      </c>
      <c r="AX79" s="113" t="s">
        <v>35</v>
      </c>
      <c r="AY79" s="113" t="s">
        <v>35</v>
      </c>
      <c r="AZ79" s="113" t="str">
        <f t="shared" si="52"/>
        <v>0</v>
      </c>
      <c r="BA79" s="113">
        <v>2</v>
      </c>
      <c r="BB79" s="113">
        <v>0</v>
      </c>
      <c r="BC79" s="113">
        <f t="shared" si="53"/>
        <v>2</v>
      </c>
      <c r="BD79" s="113" t="s">
        <v>35</v>
      </c>
      <c r="BE79" s="113" t="s">
        <v>35</v>
      </c>
      <c r="BF79" s="113" t="str">
        <f t="shared" si="54"/>
        <v>0</v>
      </c>
      <c r="BG79" s="113" t="s">
        <v>35</v>
      </c>
      <c r="BH79" s="113" t="s">
        <v>35</v>
      </c>
      <c r="BI79" s="113" t="str">
        <f t="shared" si="55"/>
        <v>0</v>
      </c>
      <c r="BJ79" s="113" t="s">
        <v>35</v>
      </c>
      <c r="BK79" s="113" t="s">
        <v>35</v>
      </c>
      <c r="BL79" s="113" t="str">
        <f t="shared" si="56"/>
        <v>0</v>
      </c>
      <c r="BM79" s="113" t="s">
        <v>35</v>
      </c>
      <c r="BN79" s="113" t="s">
        <v>35</v>
      </c>
      <c r="BO79" s="113" t="str">
        <f t="shared" si="57"/>
        <v>0</v>
      </c>
      <c r="BP79" s="113" t="s">
        <v>35</v>
      </c>
      <c r="BQ79" s="113" t="s">
        <v>35</v>
      </c>
      <c r="BR79" s="113" t="str">
        <f t="shared" si="58"/>
        <v>0</v>
      </c>
      <c r="BS79" s="113" t="s">
        <v>35</v>
      </c>
      <c r="BT79" s="113" t="s">
        <v>35</v>
      </c>
      <c r="BU79" s="113" t="str">
        <f t="shared" si="59"/>
        <v>0</v>
      </c>
      <c r="BV79" s="113" t="s">
        <v>35</v>
      </c>
      <c r="BW79" s="113" t="s">
        <v>35</v>
      </c>
      <c r="BX79" s="113" t="str">
        <f t="shared" si="60"/>
        <v>0</v>
      </c>
      <c r="BY79" s="113" t="s">
        <v>35</v>
      </c>
      <c r="BZ79" s="113" t="s">
        <v>35</v>
      </c>
      <c r="CA79" s="113" t="str">
        <f t="shared" si="61"/>
        <v>0</v>
      </c>
      <c r="CB79" s="113" t="s">
        <v>35</v>
      </c>
      <c r="CC79" s="113" t="s">
        <v>35</v>
      </c>
      <c r="CD79" s="113" t="str">
        <f t="shared" si="62"/>
        <v>0</v>
      </c>
      <c r="CE79" s="113" t="s">
        <v>35</v>
      </c>
      <c r="CF79" s="113" t="s">
        <v>35</v>
      </c>
      <c r="CG79" s="113" t="str">
        <f t="shared" si="63"/>
        <v>0</v>
      </c>
      <c r="CH79" s="113" t="s">
        <v>35</v>
      </c>
      <c r="CI79" s="113" t="s">
        <v>35</v>
      </c>
      <c r="CJ79" s="113" t="str">
        <f t="shared" si="64"/>
        <v>0</v>
      </c>
      <c r="CK79" s="113" t="s">
        <v>35</v>
      </c>
      <c r="CL79" s="113" t="s">
        <v>35</v>
      </c>
      <c r="CM79" s="113" t="str">
        <f t="shared" si="65"/>
        <v>0</v>
      </c>
      <c r="CN79" s="113" t="s">
        <v>35</v>
      </c>
      <c r="CO79" s="113" t="s">
        <v>35</v>
      </c>
      <c r="CP79" s="113" t="str">
        <f t="shared" si="66"/>
        <v>0</v>
      </c>
      <c r="CQ79" s="113">
        <v>21</v>
      </c>
      <c r="CR79" s="113">
        <v>19</v>
      </c>
      <c r="CS79" s="113">
        <f t="shared" si="67"/>
        <v>40</v>
      </c>
    </row>
    <row r="80" spans="1:97" s="155" customFormat="1" ht="12.75" customHeight="1">
      <c r="A80" s="25">
        <v>13</v>
      </c>
      <c r="B80" s="26" t="s">
        <v>217</v>
      </c>
      <c r="C80" s="123">
        <v>2829</v>
      </c>
      <c r="D80" s="163" t="s">
        <v>87</v>
      </c>
      <c r="E80" s="64">
        <v>14148</v>
      </c>
      <c r="F80" s="112">
        <v>1</v>
      </c>
      <c r="G80" s="17" t="s">
        <v>65</v>
      </c>
      <c r="H80" s="113">
        <v>3</v>
      </c>
      <c r="I80" s="113">
        <v>6</v>
      </c>
      <c r="J80" s="113">
        <f t="shared" si="38"/>
        <v>9</v>
      </c>
      <c r="K80" s="113">
        <v>1</v>
      </c>
      <c r="L80" s="113">
        <v>2</v>
      </c>
      <c r="M80" s="113">
        <f t="shared" si="39"/>
        <v>3</v>
      </c>
      <c r="N80" s="113">
        <v>3</v>
      </c>
      <c r="O80" s="113">
        <v>7</v>
      </c>
      <c r="P80" s="113">
        <f t="shared" si="40"/>
        <v>10</v>
      </c>
      <c r="Q80" s="113">
        <v>2</v>
      </c>
      <c r="R80" s="113">
        <v>6</v>
      </c>
      <c r="S80" s="113">
        <f t="shared" si="41"/>
        <v>8</v>
      </c>
      <c r="T80" s="113" t="s">
        <v>35</v>
      </c>
      <c r="U80" s="113" t="s">
        <v>35</v>
      </c>
      <c r="V80" s="113" t="str">
        <f t="shared" si="42"/>
        <v>0</v>
      </c>
      <c r="W80" s="113" t="s">
        <v>35</v>
      </c>
      <c r="X80" s="113" t="s">
        <v>35</v>
      </c>
      <c r="Y80" s="113" t="str">
        <f t="shared" si="43"/>
        <v>0</v>
      </c>
      <c r="Z80" s="113" t="s">
        <v>35</v>
      </c>
      <c r="AA80" s="113" t="s">
        <v>35</v>
      </c>
      <c r="AB80" s="113" t="str">
        <f t="shared" si="44"/>
        <v>0</v>
      </c>
      <c r="AC80" s="113">
        <v>1</v>
      </c>
      <c r="AD80" s="113">
        <v>0</v>
      </c>
      <c r="AE80" s="113">
        <f t="shared" si="45"/>
        <v>1</v>
      </c>
      <c r="AF80" s="113" t="s">
        <v>35</v>
      </c>
      <c r="AG80" s="113" t="s">
        <v>35</v>
      </c>
      <c r="AH80" s="113" t="str">
        <f t="shared" si="46"/>
        <v>0</v>
      </c>
      <c r="AI80" s="113" t="s">
        <v>35</v>
      </c>
      <c r="AJ80" s="113" t="s">
        <v>35</v>
      </c>
      <c r="AK80" s="113" t="str">
        <f t="shared" si="47"/>
        <v>0</v>
      </c>
      <c r="AL80" s="113">
        <v>1</v>
      </c>
      <c r="AM80" s="113">
        <v>1</v>
      </c>
      <c r="AN80" s="113">
        <f t="shared" si="48"/>
        <v>2</v>
      </c>
      <c r="AO80" s="113" t="s">
        <v>35</v>
      </c>
      <c r="AP80" s="113" t="s">
        <v>35</v>
      </c>
      <c r="AQ80" s="113" t="str">
        <f t="shared" si="49"/>
        <v>0</v>
      </c>
      <c r="AR80" s="113" t="s">
        <v>35</v>
      </c>
      <c r="AS80" s="113" t="s">
        <v>35</v>
      </c>
      <c r="AT80" s="113" t="str">
        <f t="shared" si="50"/>
        <v>0</v>
      </c>
      <c r="AU80" s="113" t="s">
        <v>35</v>
      </c>
      <c r="AV80" s="113" t="s">
        <v>35</v>
      </c>
      <c r="AW80" s="113" t="str">
        <f t="shared" si="51"/>
        <v>0</v>
      </c>
      <c r="AX80" s="113" t="s">
        <v>35</v>
      </c>
      <c r="AY80" s="113" t="s">
        <v>35</v>
      </c>
      <c r="AZ80" s="113" t="str">
        <f t="shared" si="52"/>
        <v>0</v>
      </c>
      <c r="BA80" s="113">
        <v>4</v>
      </c>
      <c r="BB80" s="113">
        <v>3</v>
      </c>
      <c r="BC80" s="113">
        <f t="shared" si="53"/>
        <v>7</v>
      </c>
      <c r="BD80" s="113" t="s">
        <v>35</v>
      </c>
      <c r="BE80" s="113" t="s">
        <v>35</v>
      </c>
      <c r="BF80" s="113" t="str">
        <f t="shared" si="54"/>
        <v>0</v>
      </c>
      <c r="BG80" s="113" t="s">
        <v>35</v>
      </c>
      <c r="BH80" s="113" t="s">
        <v>35</v>
      </c>
      <c r="BI80" s="113" t="str">
        <f t="shared" si="55"/>
        <v>0</v>
      </c>
      <c r="BJ80" s="113" t="s">
        <v>35</v>
      </c>
      <c r="BK80" s="113" t="s">
        <v>35</v>
      </c>
      <c r="BL80" s="113" t="str">
        <f t="shared" si="56"/>
        <v>0</v>
      </c>
      <c r="BM80" s="113" t="s">
        <v>35</v>
      </c>
      <c r="BN80" s="113" t="s">
        <v>35</v>
      </c>
      <c r="BO80" s="113" t="str">
        <f t="shared" si="57"/>
        <v>0</v>
      </c>
      <c r="BP80" s="113" t="s">
        <v>35</v>
      </c>
      <c r="BQ80" s="113" t="s">
        <v>35</v>
      </c>
      <c r="BR80" s="113" t="str">
        <f t="shared" si="58"/>
        <v>0</v>
      </c>
      <c r="BS80" s="113" t="s">
        <v>35</v>
      </c>
      <c r="BT80" s="113" t="s">
        <v>35</v>
      </c>
      <c r="BU80" s="113" t="str">
        <f t="shared" si="59"/>
        <v>0</v>
      </c>
      <c r="BV80" s="113" t="s">
        <v>35</v>
      </c>
      <c r="BW80" s="113" t="s">
        <v>35</v>
      </c>
      <c r="BX80" s="113" t="str">
        <f t="shared" si="60"/>
        <v>0</v>
      </c>
      <c r="BY80" s="113" t="s">
        <v>35</v>
      </c>
      <c r="BZ80" s="113" t="s">
        <v>35</v>
      </c>
      <c r="CA80" s="113" t="str">
        <f t="shared" si="61"/>
        <v>0</v>
      </c>
      <c r="CB80" s="113" t="s">
        <v>35</v>
      </c>
      <c r="CC80" s="113" t="s">
        <v>35</v>
      </c>
      <c r="CD80" s="113" t="str">
        <f t="shared" si="62"/>
        <v>0</v>
      </c>
      <c r="CE80" s="113" t="s">
        <v>35</v>
      </c>
      <c r="CF80" s="113" t="s">
        <v>35</v>
      </c>
      <c r="CG80" s="113" t="str">
        <f t="shared" si="63"/>
        <v>0</v>
      </c>
      <c r="CH80" s="113" t="s">
        <v>35</v>
      </c>
      <c r="CI80" s="113" t="s">
        <v>35</v>
      </c>
      <c r="CJ80" s="113" t="str">
        <f t="shared" si="64"/>
        <v>0</v>
      </c>
      <c r="CK80" s="113" t="s">
        <v>35</v>
      </c>
      <c r="CL80" s="113" t="s">
        <v>35</v>
      </c>
      <c r="CM80" s="113" t="str">
        <f t="shared" si="65"/>
        <v>0</v>
      </c>
      <c r="CN80" s="113" t="s">
        <v>35</v>
      </c>
      <c r="CO80" s="113" t="s">
        <v>35</v>
      </c>
      <c r="CP80" s="113" t="str">
        <f t="shared" si="66"/>
        <v>0</v>
      </c>
      <c r="CQ80" s="113">
        <v>15</v>
      </c>
      <c r="CR80" s="113">
        <v>25</v>
      </c>
      <c r="CS80" s="113">
        <f t="shared" si="67"/>
        <v>40</v>
      </c>
    </row>
    <row r="81" spans="1:97" s="155" customFormat="1" ht="12.75" customHeight="1">
      <c r="A81" s="25">
        <v>13</v>
      </c>
      <c r="B81" s="26" t="s">
        <v>217</v>
      </c>
      <c r="C81" s="123">
        <v>2831</v>
      </c>
      <c r="D81" s="163" t="s">
        <v>88</v>
      </c>
      <c r="E81" s="64">
        <v>16153</v>
      </c>
      <c r="F81" s="112">
        <v>1</v>
      </c>
      <c r="G81" s="17" t="s">
        <v>65</v>
      </c>
      <c r="H81" s="113">
        <v>0</v>
      </c>
      <c r="I81" s="113">
        <v>7</v>
      </c>
      <c r="J81" s="113">
        <f t="shared" si="38"/>
        <v>7</v>
      </c>
      <c r="K81" s="113">
        <v>1</v>
      </c>
      <c r="L81" s="113">
        <v>0</v>
      </c>
      <c r="M81" s="113">
        <f t="shared" si="39"/>
        <v>1</v>
      </c>
      <c r="N81" s="113">
        <v>3</v>
      </c>
      <c r="O81" s="113">
        <v>8</v>
      </c>
      <c r="P81" s="113">
        <f t="shared" si="40"/>
        <v>11</v>
      </c>
      <c r="Q81" s="113">
        <v>1</v>
      </c>
      <c r="R81" s="113">
        <v>12</v>
      </c>
      <c r="S81" s="113">
        <f t="shared" si="41"/>
        <v>13</v>
      </c>
      <c r="T81" s="113" t="s">
        <v>35</v>
      </c>
      <c r="U81" s="113" t="s">
        <v>35</v>
      </c>
      <c r="V81" s="113" t="str">
        <f t="shared" si="42"/>
        <v>0</v>
      </c>
      <c r="W81" s="113" t="s">
        <v>35</v>
      </c>
      <c r="X81" s="113" t="s">
        <v>35</v>
      </c>
      <c r="Y81" s="113" t="str">
        <f t="shared" si="43"/>
        <v>0</v>
      </c>
      <c r="Z81" s="113" t="s">
        <v>35</v>
      </c>
      <c r="AA81" s="113" t="s">
        <v>35</v>
      </c>
      <c r="AB81" s="113" t="str">
        <f t="shared" si="44"/>
        <v>0</v>
      </c>
      <c r="AC81" s="113" t="s">
        <v>35</v>
      </c>
      <c r="AD81" s="113" t="s">
        <v>35</v>
      </c>
      <c r="AE81" s="113" t="str">
        <f t="shared" si="45"/>
        <v>0</v>
      </c>
      <c r="AF81" s="113" t="s">
        <v>35</v>
      </c>
      <c r="AG81" s="113" t="s">
        <v>35</v>
      </c>
      <c r="AH81" s="113" t="str">
        <f t="shared" si="46"/>
        <v>0</v>
      </c>
      <c r="AI81" s="113" t="s">
        <v>35</v>
      </c>
      <c r="AJ81" s="113" t="s">
        <v>35</v>
      </c>
      <c r="AK81" s="113" t="str">
        <f t="shared" si="47"/>
        <v>0</v>
      </c>
      <c r="AL81" s="113" t="s">
        <v>35</v>
      </c>
      <c r="AM81" s="113" t="s">
        <v>35</v>
      </c>
      <c r="AN81" s="113" t="str">
        <f t="shared" si="48"/>
        <v>0</v>
      </c>
      <c r="AO81" s="113">
        <v>0</v>
      </c>
      <c r="AP81" s="113">
        <v>1</v>
      </c>
      <c r="AQ81" s="113">
        <f t="shared" si="49"/>
        <v>1</v>
      </c>
      <c r="AR81" s="113" t="s">
        <v>35</v>
      </c>
      <c r="AS81" s="113" t="s">
        <v>35</v>
      </c>
      <c r="AT81" s="113" t="str">
        <f t="shared" si="50"/>
        <v>0</v>
      </c>
      <c r="AU81" s="113" t="s">
        <v>35</v>
      </c>
      <c r="AV81" s="113" t="s">
        <v>35</v>
      </c>
      <c r="AW81" s="113" t="str">
        <f t="shared" si="51"/>
        <v>0</v>
      </c>
      <c r="AX81" s="113" t="s">
        <v>35</v>
      </c>
      <c r="AY81" s="113" t="s">
        <v>35</v>
      </c>
      <c r="AZ81" s="113" t="str">
        <f t="shared" si="52"/>
        <v>0</v>
      </c>
      <c r="BA81" s="113" t="s">
        <v>35</v>
      </c>
      <c r="BB81" s="113" t="s">
        <v>35</v>
      </c>
      <c r="BC81" s="113" t="str">
        <f t="shared" si="53"/>
        <v>0</v>
      </c>
      <c r="BD81" s="113" t="s">
        <v>35</v>
      </c>
      <c r="BE81" s="113" t="s">
        <v>35</v>
      </c>
      <c r="BF81" s="113" t="str">
        <f t="shared" si="54"/>
        <v>0</v>
      </c>
      <c r="BG81" s="113" t="s">
        <v>35</v>
      </c>
      <c r="BH81" s="113" t="s">
        <v>35</v>
      </c>
      <c r="BI81" s="113" t="str">
        <f t="shared" si="55"/>
        <v>0</v>
      </c>
      <c r="BJ81" s="113" t="s">
        <v>35</v>
      </c>
      <c r="BK81" s="113" t="s">
        <v>35</v>
      </c>
      <c r="BL81" s="113" t="str">
        <f t="shared" si="56"/>
        <v>0</v>
      </c>
      <c r="BM81" s="113" t="s">
        <v>35</v>
      </c>
      <c r="BN81" s="113" t="s">
        <v>35</v>
      </c>
      <c r="BO81" s="113" t="str">
        <f t="shared" si="57"/>
        <v>0</v>
      </c>
      <c r="BP81" s="113" t="s">
        <v>35</v>
      </c>
      <c r="BQ81" s="113" t="s">
        <v>35</v>
      </c>
      <c r="BR81" s="113" t="str">
        <f t="shared" si="58"/>
        <v>0</v>
      </c>
      <c r="BS81" s="113" t="s">
        <v>35</v>
      </c>
      <c r="BT81" s="113" t="s">
        <v>35</v>
      </c>
      <c r="BU81" s="113" t="str">
        <f t="shared" si="59"/>
        <v>0</v>
      </c>
      <c r="BV81" s="113" t="s">
        <v>35</v>
      </c>
      <c r="BW81" s="113" t="s">
        <v>35</v>
      </c>
      <c r="BX81" s="113" t="str">
        <f t="shared" si="60"/>
        <v>0</v>
      </c>
      <c r="BY81" s="113" t="s">
        <v>35</v>
      </c>
      <c r="BZ81" s="113" t="s">
        <v>35</v>
      </c>
      <c r="CA81" s="113" t="str">
        <f t="shared" si="61"/>
        <v>0</v>
      </c>
      <c r="CB81" s="113" t="s">
        <v>35</v>
      </c>
      <c r="CC81" s="113" t="s">
        <v>35</v>
      </c>
      <c r="CD81" s="113" t="str">
        <f t="shared" si="62"/>
        <v>0</v>
      </c>
      <c r="CE81" s="113" t="s">
        <v>35</v>
      </c>
      <c r="CF81" s="113" t="s">
        <v>35</v>
      </c>
      <c r="CG81" s="113" t="str">
        <f t="shared" si="63"/>
        <v>0</v>
      </c>
      <c r="CH81" s="113" t="s">
        <v>35</v>
      </c>
      <c r="CI81" s="113" t="s">
        <v>35</v>
      </c>
      <c r="CJ81" s="113" t="str">
        <f t="shared" si="64"/>
        <v>0</v>
      </c>
      <c r="CK81" s="113" t="s">
        <v>35</v>
      </c>
      <c r="CL81" s="113" t="s">
        <v>35</v>
      </c>
      <c r="CM81" s="113" t="str">
        <f t="shared" si="65"/>
        <v>0</v>
      </c>
      <c r="CN81" s="113">
        <v>2</v>
      </c>
      <c r="CO81" s="113">
        <v>5</v>
      </c>
      <c r="CP81" s="113">
        <f t="shared" si="66"/>
        <v>7</v>
      </c>
      <c r="CQ81" s="113">
        <v>7</v>
      </c>
      <c r="CR81" s="113">
        <v>33</v>
      </c>
      <c r="CS81" s="113">
        <f t="shared" si="67"/>
        <v>40</v>
      </c>
    </row>
    <row r="82" spans="1:97" s="155" customFormat="1" ht="12.75" customHeight="1">
      <c r="A82" s="25">
        <v>14</v>
      </c>
      <c r="B82" s="26" t="s">
        <v>211</v>
      </c>
      <c r="C82" s="123">
        <v>2937</v>
      </c>
      <c r="D82" s="163" t="s">
        <v>89</v>
      </c>
      <c r="E82" s="64">
        <v>10407</v>
      </c>
      <c r="F82" s="112">
        <v>1</v>
      </c>
      <c r="G82" s="17" t="s">
        <v>65</v>
      </c>
      <c r="H82" s="113">
        <v>0</v>
      </c>
      <c r="I82" s="113">
        <v>3</v>
      </c>
      <c r="J82" s="113">
        <f t="shared" si="38"/>
        <v>3</v>
      </c>
      <c r="K82" s="113">
        <v>0</v>
      </c>
      <c r="L82" s="113">
        <v>2</v>
      </c>
      <c r="M82" s="113">
        <f t="shared" si="39"/>
        <v>2</v>
      </c>
      <c r="N82" s="113">
        <v>1</v>
      </c>
      <c r="O82" s="113">
        <v>3</v>
      </c>
      <c r="P82" s="113">
        <f t="shared" si="40"/>
        <v>4</v>
      </c>
      <c r="Q82" s="113">
        <v>1</v>
      </c>
      <c r="R82" s="113">
        <v>5</v>
      </c>
      <c r="S82" s="113">
        <f t="shared" si="41"/>
        <v>6</v>
      </c>
      <c r="T82" s="113" t="s">
        <v>35</v>
      </c>
      <c r="U82" s="113" t="s">
        <v>35</v>
      </c>
      <c r="V82" s="113" t="str">
        <f t="shared" si="42"/>
        <v>0</v>
      </c>
      <c r="W82" s="113" t="s">
        <v>35</v>
      </c>
      <c r="X82" s="113" t="s">
        <v>35</v>
      </c>
      <c r="Y82" s="113" t="str">
        <f t="shared" si="43"/>
        <v>0</v>
      </c>
      <c r="Z82" s="113" t="s">
        <v>35</v>
      </c>
      <c r="AA82" s="113" t="s">
        <v>35</v>
      </c>
      <c r="AB82" s="113" t="str">
        <f t="shared" si="44"/>
        <v>0</v>
      </c>
      <c r="AC82" s="113" t="s">
        <v>35</v>
      </c>
      <c r="AD82" s="113" t="s">
        <v>35</v>
      </c>
      <c r="AE82" s="113" t="str">
        <f t="shared" si="45"/>
        <v>0</v>
      </c>
      <c r="AF82" s="113" t="s">
        <v>35</v>
      </c>
      <c r="AG82" s="113" t="s">
        <v>35</v>
      </c>
      <c r="AH82" s="113" t="str">
        <f t="shared" si="46"/>
        <v>0</v>
      </c>
      <c r="AI82" s="113" t="s">
        <v>35</v>
      </c>
      <c r="AJ82" s="113" t="s">
        <v>35</v>
      </c>
      <c r="AK82" s="113" t="str">
        <f t="shared" si="47"/>
        <v>0</v>
      </c>
      <c r="AL82" s="113" t="s">
        <v>35</v>
      </c>
      <c r="AM82" s="113" t="s">
        <v>35</v>
      </c>
      <c r="AN82" s="113" t="str">
        <f t="shared" si="48"/>
        <v>0</v>
      </c>
      <c r="AO82" s="113" t="s">
        <v>35</v>
      </c>
      <c r="AP82" s="113" t="s">
        <v>35</v>
      </c>
      <c r="AQ82" s="113" t="str">
        <f t="shared" si="49"/>
        <v>0</v>
      </c>
      <c r="AR82" s="113" t="s">
        <v>35</v>
      </c>
      <c r="AS82" s="113" t="s">
        <v>35</v>
      </c>
      <c r="AT82" s="113" t="str">
        <f t="shared" si="50"/>
        <v>0</v>
      </c>
      <c r="AU82" s="113" t="s">
        <v>35</v>
      </c>
      <c r="AV82" s="113" t="s">
        <v>35</v>
      </c>
      <c r="AW82" s="113" t="str">
        <f t="shared" si="51"/>
        <v>0</v>
      </c>
      <c r="AX82" s="113" t="s">
        <v>35</v>
      </c>
      <c r="AY82" s="113" t="s">
        <v>35</v>
      </c>
      <c r="AZ82" s="113" t="str">
        <f t="shared" si="52"/>
        <v>0</v>
      </c>
      <c r="BA82" s="113">
        <v>0</v>
      </c>
      <c r="BB82" s="113">
        <v>1</v>
      </c>
      <c r="BC82" s="113">
        <f t="shared" si="53"/>
        <v>1</v>
      </c>
      <c r="BD82" s="113">
        <v>1</v>
      </c>
      <c r="BE82" s="113">
        <v>0</v>
      </c>
      <c r="BF82" s="113">
        <f t="shared" si="54"/>
        <v>1</v>
      </c>
      <c r="BG82" s="113" t="s">
        <v>35</v>
      </c>
      <c r="BH82" s="113" t="s">
        <v>35</v>
      </c>
      <c r="BI82" s="113" t="str">
        <f t="shared" si="55"/>
        <v>0</v>
      </c>
      <c r="BJ82" s="113" t="s">
        <v>35</v>
      </c>
      <c r="BK82" s="113" t="s">
        <v>35</v>
      </c>
      <c r="BL82" s="113" t="str">
        <f t="shared" si="56"/>
        <v>0</v>
      </c>
      <c r="BM82" s="113" t="s">
        <v>35</v>
      </c>
      <c r="BN82" s="113" t="s">
        <v>35</v>
      </c>
      <c r="BO82" s="113" t="str">
        <f t="shared" si="57"/>
        <v>0</v>
      </c>
      <c r="BP82" s="113">
        <v>0</v>
      </c>
      <c r="BQ82" s="113">
        <v>1</v>
      </c>
      <c r="BR82" s="113">
        <f t="shared" si="58"/>
        <v>1</v>
      </c>
      <c r="BS82" s="113" t="s">
        <v>35</v>
      </c>
      <c r="BT82" s="113" t="s">
        <v>35</v>
      </c>
      <c r="BU82" s="113" t="str">
        <f t="shared" si="59"/>
        <v>0</v>
      </c>
      <c r="BV82" s="113" t="s">
        <v>35</v>
      </c>
      <c r="BW82" s="113" t="s">
        <v>35</v>
      </c>
      <c r="BX82" s="113" t="str">
        <f t="shared" si="60"/>
        <v>0</v>
      </c>
      <c r="BY82" s="113" t="s">
        <v>35</v>
      </c>
      <c r="BZ82" s="113" t="s">
        <v>35</v>
      </c>
      <c r="CA82" s="113" t="str">
        <f t="shared" si="61"/>
        <v>0</v>
      </c>
      <c r="CB82" s="113" t="s">
        <v>35</v>
      </c>
      <c r="CC82" s="113" t="s">
        <v>35</v>
      </c>
      <c r="CD82" s="113" t="str">
        <f t="shared" si="62"/>
        <v>0</v>
      </c>
      <c r="CE82" s="113" t="s">
        <v>35</v>
      </c>
      <c r="CF82" s="113" t="s">
        <v>35</v>
      </c>
      <c r="CG82" s="113" t="str">
        <f t="shared" si="63"/>
        <v>0</v>
      </c>
      <c r="CH82" s="113" t="s">
        <v>35</v>
      </c>
      <c r="CI82" s="113" t="s">
        <v>35</v>
      </c>
      <c r="CJ82" s="113" t="str">
        <f t="shared" si="64"/>
        <v>0</v>
      </c>
      <c r="CK82" s="113" t="s">
        <v>35</v>
      </c>
      <c r="CL82" s="113" t="s">
        <v>35</v>
      </c>
      <c r="CM82" s="113" t="str">
        <f t="shared" si="65"/>
        <v>0</v>
      </c>
      <c r="CN82" s="113">
        <v>0</v>
      </c>
      <c r="CO82" s="113">
        <v>2</v>
      </c>
      <c r="CP82" s="113">
        <f t="shared" si="66"/>
        <v>2</v>
      </c>
      <c r="CQ82" s="113">
        <v>3</v>
      </c>
      <c r="CR82" s="113">
        <v>17</v>
      </c>
      <c r="CS82" s="113">
        <f t="shared" si="67"/>
        <v>20</v>
      </c>
    </row>
    <row r="83" spans="1:97" s="155" customFormat="1" ht="12.75" customHeight="1">
      <c r="A83" s="25">
        <v>15</v>
      </c>
      <c r="B83" s="26" t="s">
        <v>218</v>
      </c>
      <c r="C83" s="123">
        <v>3001</v>
      </c>
      <c r="D83" s="163" t="s">
        <v>90</v>
      </c>
      <c r="E83" s="64">
        <v>15730</v>
      </c>
      <c r="F83" s="112">
        <v>1</v>
      </c>
      <c r="G83" s="17" t="s">
        <v>65</v>
      </c>
      <c r="H83" s="113">
        <v>4</v>
      </c>
      <c r="I83" s="113">
        <v>5</v>
      </c>
      <c r="J83" s="113">
        <f t="shared" si="38"/>
        <v>9</v>
      </c>
      <c r="K83" s="113">
        <v>2</v>
      </c>
      <c r="L83" s="113">
        <v>3</v>
      </c>
      <c r="M83" s="113">
        <f t="shared" si="39"/>
        <v>5</v>
      </c>
      <c r="N83" s="113">
        <v>2</v>
      </c>
      <c r="O83" s="113">
        <v>3</v>
      </c>
      <c r="P83" s="113">
        <f t="shared" si="40"/>
        <v>5</v>
      </c>
      <c r="Q83" s="113">
        <v>2</v>
      </c>
      <c r="R83" s="113">
        <v>7</v>
      </c>
      <c r="S83" s="113">
        <f t="shared" si="41"/>
        <v>9</v>
      </c>
      <c r="T83" s="113" t="s">
        <v>35</v>
      </c>
      <c r="U83" s="113" t="s">
        <v>35</v>
      </c>
      <c r="V83" s="113" t="str">
        <f t="shared" si="42"/>
        <v>0</v>
      </c>
      <c r="W83" s="113" t="s">
        <v>35</v>
      </c>
      <c r="X83" s="113" t="s">
        <v>35</v>
      </c>
      <c r="Y83" s="113" t="str">
        <f t="shared" si="43"/>
        <v>0</v>
      </c>
      <c r="Z83" s="113" t="s">
        <v>35</v>
      </c>
      <c r="AA83" s="113" t="s">
        <v>35</v>
      </c>
      <c r="AB83" s="113" t="str">
        <f t="shared" si="44"/>
        <v>0</v>
      </c>
      <c r="AC83" s="113">
        <v>1</v>
      </c>
      <c r="AD83" s="113">
        <v>2</v>
      </c>
      <c r="AE83" s="113">
        <f t="shared" si="45"/>
        <v>3</v>
      </c>
      <c r="AF83" s="113" t="s">
        <v>35</v>
      </c>
      <c r="AG83" s="113" t="s">
        <v>35</v>
      </c>
      <c r="AH83" s="113" t="str">
        <f t="shared" si="46"/>
        <v>0</v>
      </c>
      <c r="AI83" s="113" t="s">
        <v>35</v>
      </c>
      <c r="AJ83" s="113" t="s">
        <v>35</v>
      </c>
      <c r="AK83" s="113" t="str">
        <f t="shared" si="47"/>
        <v>0</v>
      </c>
      <c r="AL83" s="113" t="s">
        <v>35</v>
      </c>
      <c r="AM83" s="113" t="s">
        <v>35</v>
      </c>
      <c r="AN83" s="113" t="str">
        <f t="shared" si="48"/>
        <v>0</v>
      </c>
      <c r="AO83" s="113" t="s">
        <v>35</v>
      </c>
      <c r="AP83" s="113" t="s">
        <v>35</v>
      </c>
      <c r="AQ83" s="113" t="str">
        <f t="shared" si="49"/>
        <v>0</v>
      </c>
      <c r="AR83" s="113" t="s">
        <v>35</v>
      </c>
      <c r="AS83" s="113" t="s">
        <v>35</v>
      </c>
      <c r="AT83" s="113" t="str">
        <f t="shared" si="50"/>
        <v>0</v>
      </c>
      <c r="AU83" s="113" t="s">
        <v>35</v>
      </c>
      <c r="AV83" s="113" t="s">
        <v>35</v>
      </c>
      <c r="AW83" s="113" t="str">
        <f t="shared" si="51"/>
        <v>0</v>
      </c>
      <c r="AX83" s="113" t="s">
        <v>35</v>
      </c>
      <c r="AY83" s="113" t="s">
        <v>35</v>
      </c>
      <c r="AZ83" s="113" t="str">
        <f t="shared" si="52"/>
        <v>0</v>
      </c>
      <c r="BA83" s="113" t="s">
        <v>35</v>
      </c>
      <c r="BB83" s="113" t="s">
        <v>35</v>
      </c>
      <c r="BC83" s="113" t="str">
        <f t="shared" si="53"/>
        <v>0</v>
      </c>
      <c r="BD83" s="113" t="s">
        <v>35</v>
      </c>
      <c r="BE83" s="113" t="s">
        <v>35</v>
      </c>
      <c r="BF83" s="113" t="str">
        <f t="shared" si="54"/>
        <v>0</v>
      </c>
      <c r="BG83" s="113" t="s">
        <v>35</v>
      </c>
      <c r="BH83" s="113" t="s">
        <v>35</v>
      </c>
      <c r="BI83" s="113" t="str">
        <f t="shared" si="55"/>
        <v>0</v>
      </c>
      <c r="BJ83" s="113" t="s">
        <v>35</v>
      </c>
      <c r="BK83" s="113" t="s">
        <v>35</v>
      </c>
      <c r="BL83" s="113" t="str">
        <f t="shared" si="56"/>
        <v>0</v>
      </c>
      <c r="BM83" s="113" t="s">
        <v>35</v>
      </c>
      <c r="BN83" s="113" t="s">
        <v>35</v>
      </c>
      <c r="BO83" s="113" t="str">
        <f t="shared" si="57"/>
        <v>0</v>
      </c>
      <c r="BP83" s="113" t="s">
        <v>35</v>
      </c>
      <c r="BQ83" s="113" t="s">
        <v>35</v>
      </c>
      <c r="BR83" s="113" t="str">
        <f t="shared" si="58"/>
        <v>0</v>
      </c>
      <c r="BS83" s="113" t="s">
        <v>35</v>
      </c>
      <c r="BT83" s="113" t="s">
        <v>35</v>
      </c>
      <c r="BU83" s="113" t="str">
        <f t="shared" si="59"/>
        <v>0</v>
      </c>
      <c r="BV83" s="113" t="s">
        <v>35</v>
      </c>
      <c r="BW83" s="113" t="s">
        <v>35</v>
      </c>
      <c r="BX83" s="113" t="str">
        <f t="shared" si="60"/>
        <v>0</v>
      </c>
      <c r="BY83" s="113" t="s">
        <v>35</v>
      </c>
      <c r="BZ83" s="113" t="s">
        <v>35</v>
      </c>
      <c r="CA83" s="113" t="str">
        <f t="shared" si="61"/>
        <v>0</v>
      </c>
      <c r="CB83" s="113" t="s">
        <v>35</v>
      </c>
      <c r="CC83" s="113" t="s">
        <v>35</v>
      </c>
      <c r="CD83" s="113" t="str">
        <f t="shared" si="62"/>
        <v>0</v>
      </c>
      <c r="CE83" s="113" t="s">
        <v>35</v>
      </c>
      <c r="CF83" s="113" t="s">
        <v>35</v>
      </c>
      <c r="CG83" s="113" t="str">
        <f t="shared" si="63"/>
        <v>0</v>
      </c>
      <c r="CH83" s="113" t="s">
        <v>35</v>
      </c>
      <c r="CI83" s="113" t="s">
        <v>35</v>
      </c>
      <c r="CJ83" s="113" t="str">
        <f t="shared" si="64"/>
        <v>0</v>
      </c>
      <c r="CK83" s="113" t="s">
        <v>35</v>
      </c>
      <c r="CL83" s="113" t="s">
        <v>35</v>
      </c>
      <c r="CM83" s="113" t="str">
        <f t="shared" si="65"/>
        <v>0</v>
      </c>
      <c r="CN83" s="113" t="s">
        <v>35</v>
      </c>
      <c r="CO83" s="113" t="s">
        <v>35</v>
      </c>
      <c r="CP83" s="113" t="str">
        <f t="shared" si="66"/>
        <v>0</v>
      </c>
      <c r="CQ83" s="113">
        <v>11</v>
      </c>
      <c r="CR83" s="113">
        <v>20</v>
      </c>
      <c r="CS83" s="113">
        <f t="shared" si="67"/>
        <v>31</v>
      </c>
    </row>
    <row r="84" spans="1:97" s="155" customFormat="1" ht="12.75" customHeight="1">
      <c r="A84" s="25">
        <v>17</v>
      </c>
      <c r="B84" s="26" t="s">
        <v>208</v>
      </c>
      <c r="C84" s="123">
        <v>3443</v>
      </c>
      <c r="D84" s="163" t="s">
        <v>154</v>
      </c>
      <c r="E84" s="64">
        <v>18055</v>
      </c>
      <c r="F84" s="112">
        <v>1</v>
      </c>
      <c r="G84" s="17" t="s">
        <v>65</v>
      </c>
      <c r="H84" s="113">
        <v>3</v>
      </c>
      <c r="I84" s="113">
        <v>1</v>
      </c>
      <c r="J84" s="113">
        <f t="shared" si="38"/>
        <v>4</v>
      </c>
      <c r="K84" s="113">
        <v>1</v>
      </c>
      <c r="L84" s="113">
        <v>8</v>
      </c>
      <c r="M84" s="113">
        <f t="shared" si="39"/>
        <v>9</v>
      </c>
      <c r="N84" s="113">
        <v>3</v>
      </c>
      <c r="O84" s="113">
        <v>1</v>
      </c>
      <c r="P84" s="113">
        <f t="shared" si="40"/>
        <v>4</v>
      </c>
      <c r="Q84" s="113">
        <v>1</v>
      </c>
      <c r="R84" s="113">
        <v>8</v>
      </c>
      <c r="S84" s="113">
        <f t="shared" si="41"/>
        <v>9</v>
      </c>
      <c r="T84" s="113" t="s">
        <v>35</v>
      </c>
      <c r="U84" s="113" t="s">
        <v>35</v>
      </c>
      <c r="V84" s="113" t="str">
        <f t="shared" si="42"/>
        <v>0</v>
      </c>
      <c r="W84" s="113" t="s">
        <v>35</v>
      </c>
      <c r="X84" s="113" t="s">
        <v>35</v>
      </c>
      <c r="Y84" s="113" t="str">
        <f t="shared" si="43"/>
        <v>0</v>
      </c>
      <c r="Z84" s="113" t="s">
        <v>35</v>
      </c>
      <c r="AA84" s="113" t="s">
        <v>35</v>
      </c>
      <c r="AB84" s="113" t="str">
        <f t="shared" si="44"/>
        <v>0</v>
      </c>
      <c r="AC84" s="113" t="s">
        <v>35</v>
      </c>
      <c r="AD84" s="113" t="s">
        <v>35</v>
      </c>
      <c r="AE84" s="113" t="str">
        <f t="shared" si="45"/>
        <v>0</v>
      </c>
      <c r="AF84" s="113" t="s">
        <v>35</v>
      </c>
      <c r="AG84" s="113" t="s">
        <v>35</v>
      </c>
      <c r="AH84" s="113" t="str">
        <f t="shared" si="46"/>
        <v>0</v>
      </c>
      <c r="AI84" s="113" t="s">
        <v>35</v>
      </c>
      <c r="AJ84" s="113" t="s">
        <v>35</v>
      </c>
      <c r="AK84" s="113" t="str">
        <f t="shared" si="47"/>
        <v>0</v>
      </c>
      <c r="AL84" s="113" t="s">
        <v>35</v>
      </c>
      <c r="AM84" s="113" t="s">
        <v>35</v>
      </c>
      <c r="AN84" s="113" t="str">
        <f t="shared" si="48"/>
        <v>0</v>
      </c>
      <c r="AO84" s="113" t="s">
        <v>35</v>
      </c>
      <c r="AP84" s="113" t="s">
        <v>35</v>
      </c>
      <c r="AQ84" s="113" t="str">
        <f t="shared" si="49"/>
        <v>0</v>
      </c>
      <c r="AR84" s="113" t="s">
        <v>35</v>
      </c>
      <c r="AS84" s="113" t="s">
        <v>35</v>
      </c>
      <c r="AT84" s="113" t="str">
        <f t="shared" si="50"/>
        <v>0</v>
      </c>
      <c r="AU84" s="113" t="s">
        <v>35</v>
      </c>
      <c r="AV84" s="113" t="s">
        <v>35</v>
      </c>
      <c r="AW84" s="113" t="str">
        <f t="shared" si="51"/>
        <v>0</v>
      </c>
      <c r="AX84" s="113" t="s">
        <v>35</v>
      </c>
      <c r="AY84" s="113" t="s">
        <v>35</v>
      </c>
      <c r="AZ84" s="113" t="str">
        <f t="shared" si="52"/>
        <v>0</v>
      </c>
      <c r="BA84" s="113" t="s">
        <v>35</v>
      </c>
      <c r="BB84" s="113" t="s">
        <v>35</v>
      </c>
      <c r="BC84" s="113" t="str">
        <f t="shared" si="53"/>
        <v>0</v>
      </c>
      <c r="BD84" s="113" t="s">
        <v>35</v>
      </c>
      <c r="BE84" s="113" t="s">
        <v>35</v>
      </c>
      <c r="BF84" s="113" t="str">
        <f t="shared" si="54"/>
        <v>0</v>
      </c>
      <c r="BG84" s="113" t="s">
        <v>35</v>
      </c>
      <c r="BH84" s="113" t="s">
        <v>35</v>
      </c>
      <c r="BI84" s="113" t="str">
        <f t="shared" si="55"/>
        <v>0</v>
      </c>
      <c r="BJ84" s="113" t="s">
        <v>35</v>
      </c>
      <c r="BK84" s="113" t="s">
        <v>35</v>
      </c>
      <c r="BL84" s="113" t="str">
        <f t="shared" si="56"/>
        <v>0</v>
      </c>
      <c r="BM84" s="113" t="s">
        <v>35</v>
      </c>
      <c r="BN84" s="113" t="s">
        <v>35</v>
      </c>
      <c r="BO84" s="113" t="str">
        <f t="shared" si="57"/>
        <v>0</v>
      </c>
      <c r="BP84" s="113" t="s">
        <v>35</v>
      </c>
      <c r="BQ84" s="113" t="s">
        <v>35</v>
      </c>
      <c r="BR84" s="113" t="str">
        <f t="shared" si="58"/>
        <v>0</v>
      </c>
      <c r="BS84" s="113" t="s">
        <v>35</v>
      </c>
      <c r="BT84" s="113" t="s">
        <v>35</v>
      </c>
      <c r="BU84" s="113" t="str">
        <f t="shared" si="59"/>
        <v>0</v>
      </c>
      <c r="BV84" s="113" t="s">
        <v>35</v>
      </c>
      <c r="BW84" s="113" t="s">
        <v>35</v>
      </c>
      <c r="BX84" s="113" t="str">
        <f t="shared" si="60"/>
        <v>0</v>
      </c>
      <c r="BY84" s="113" t="s">
        <v>35</v>
      </c>
      <c r="BZ84" s="113" t="s">
        <v>35</v>
      </c>
      <c r="CA84" s="113" t="str">
        <f t="shared" si="61"/>
        <v>0</v>
      </c>
      <c r="CB84" s="113" t="s">
        <v>35</v>
      </c>
      <c r="CC84" s="113" t="s">
        <v>35</v>
      </c>
      <c r="CD84" s="113" t="str">
        <f t="shared" si="62"/>
        <v>0</v>
      </c>
      <c r="CE84" s="113" t="s">
        <v>35</v>
      </c>
      <c r="CF84" s="113" t="s">
        <v>35</v>
      </c>
      <c r="CG84" s="113" t="str">
        <f t="shared" si="63"/>
        <v>0</v>
      </c>
      <c r="CH84" s="113" t="s">
        <v>35</v>
      </c>
      <c r="CI84" s="113" t="s">
        <v>35</v>
      </c>
      <c r="CJ84" s="113" t="str">
        <f t="shared" si="64"/>
        <v>0</v>
      </c>
      <c r="CK84" s="113" t="s">
        <v>35</v>
      </c>
      <c r="CL84" s="113" t="s">
        <v>35</v>
      </c>
      <c r="CM84" s="113" t="str">
        <f t="shared" si="65"/>
        <v>0</v>
      </c>
      <c r="CN84" s="113">
        <v>0</v>
      </c>
      <c r="CO84" s="113">
        <v>4</v>
      </c>
      <c r="CP84" s="113">
        <f t="shared" si="66"/>
        <v>4</v>
      </c>
      <c r="CQ84" s="113">
        <v>8</v>
      </c>
      <c r="CR84" s="113">
        <v>22</v>
      </c>
      <c r="CS84" s="113">
        <f t="shared" si="67"/>
        <v>30</v>
      </c>
    </row>
    <row r="85" spans="1:97" s="155" customFormat="1" ht="12.75" customHeight="1">
      <c r="A85" s="25">
        <v>18</v>
      </c>
      <c r="B85" s="26" t="s">
        <v>212</v>
      </c>
      <c r="C85" s="123">
        <v>3851</v>
      </c>
      <c r="D85" s="163" t="s">
        <v>91</v>
      </c>
      <c r="E85" s="64">
        <v>11060</v>
      </c>
      <c r="F85" s="112">
        <v>1</v>
      </c>
      <c r="G85" s="17" t="s">
        <v>65</v>
      </c>
      <c r="H85" s="113">
        <v>2</v>
      </c>
      <c r="I85" s="113">
        <v>5</v>
      </c>
      <c r="J85" s="113">
        <f t="shared" si="38"/>
        <v>7</v>
      </c>
      <c r="K85" s="113">
        <v>1</v>
      </c>
      <c r="L85" s="113">
        <v>0</v>
      </c>
      <c r="M85" s="113">
        <f t="shared" si="39"/>
        <v>1</v>
      </c>
      <c r="N85" s="113">
        <v>0</v>
      </c>
      <c r="O85" s="113">
        <v>2</v>
      </c>
      <c r="P85" s="113">
        <f t="shared" si="40"/>
        <v>2</v>
      </c>
      <c r="Q85" s="113">
        <v>0</v>
      </c>
      <c r="R85" s="113">
        <v>4</v>
      </c>
      <c r="S85" s="113">
        <f t="shared" si="41"/>
        <v>4</v>
      </c>
      <c r="T85" s="113" t="s">
        <v>35</v>
      </c>
      <c r="U85" s="113" t="s">
        <v>35</v>
      </c>
      <c r="V85" s="113" t="str">
        <f t="shared" si="42"/>
        <v>0</v>
      </c>
      <c r="W85" s="113" t="s">
        <v>35</v>
      </c>
      <c r="X85" s="113" t="s">
        <v>35</v>
      </c>
      <c r="Y85" s="113" t="str">
        <f t="shared" si="43"/>
        <v>0</v>
      </c>
      <c r="Z85" s="113" t="s">
        <v>35</v>
      </c>
      <c r="AA85" s="113" t="s">
        <v>35</v>
      </c>
      <c r="AB85" s="113" t="str">
        <f t="shared" si="44"/>
        <v>0</v>
      </c>
      <c r="AC85" s="113">
        <v>0</v>
      </c>
      <c r="AD85" s="113">
        <v>1</v>
      </c>
      <c r="AE85" s="113">
        <f t="shared" si="45"/>
        <v>1</v>
      </c>
      <c r="AF85" s="113" t="s">
        <v>35</v>
      </c>
      <c r="AG85" s="113" t="s">
        <v>35</v>
      </c>
      <c r="AH85" s="113" t="str">
        <f t="shared" si="46"/>
        <v>0</v>
      </c>
      <c r="AI85" s="113" t="s">
        <v>35</v>
      </c>
      <c r="AJ85" s="113" t="s">
        <v>35</v>
      </c>
      <c r="AK85" s="113" t="str">
        <f t="shared" si="47"/>
        <v>0</v>
      </c>
      <c r="AL85" s="113" t="s">
        <v>35</v>
      </c>
      <c r="AM85" s="113" t="s">
        <v>35</v>
      </c>
      <c r="AN85" s="113" t="str">
        <f t="shared" si="48"/>
        <v>0</v>
      </c>
      <c r="AO85" s="113">
        <v>0</v>
      </c>
      <c r="AP85" s="113">
        <v>1</v>
      </c>
      <c r="AQ85" s="113">
        <f t="shared" si="49"/>
        <v>1</v>
      </c>
      <c r="AR85" s="113" t="s">
        <v>35</v>
      </c>
      <c r="AS85" s="113" t="s">
        <v>35</v>
      </c>
      <c r="AT85" s="113" t="str">
        <f t="shared" si="50"/>
        <v>0</v>
      </c>
      <c r="AU85" s="113" t="s">
        <v>35</v>
      </c>
      <c r="AV85" s="113" t="s">
        <v>35</v>
      </c>
      <c r="AW85" s="113" t="str">
        <f t="shared" si="51"/>
        <v>0</v>
      </c>
      <c r="AX85" s="113" t="s">
        <v>35</v>
      </c>
      <c r="AY85" s="113" t="s">
        <v>35</v>
      </c>
      <c r="AZ85" s="113" t="str">
        <f t="shared" si="52"/>
        <v>0</v>
      </c>
      <c r="BA85" s="113" t="s">
        <v>35</v>
      </c>
      <c r="BB85" s="113" t="s">
        <v>35</v>
      </c>
      <c r="BC85" s="113" t="str">
        <f t="shared" si="53"/>
        <v>0</v>
      </c>
      <c r="BD85" s="113" t="s">
        <v>35</v>
      </c>
      <c r="BE85" s="113" t="s">
        <v>35</v>
      </c>
      <c r="BF85" s="113" t="str">
        <f t="shared" si="54"/>
        <v>0</v>
      </c>
      <c r="BG85" s="113" t="s">
        <v>35</v>
      </c>
      <c r="BH85" s="113" t="s">
        <v>35</v>
      </c>
      <c r="BI85" s="113" t="str">
        <f t="shared" si="55"/>
        <v>0</v>
      </c>
      <c r="BJ85" s="113" t="s">
        <v>35</v>
      </c>
      <c r="BK85" s="113" t="s">
        <v>35</v>
      </c>
      <c r="BL85" s="113" t="str">
        <f t="shared" si="56"/>
        <v>0</v>
      </c>
      <c r="BM85" s="113" t="s">
        <v>35</v>
      </c>
      <c r="BN85" s="113" t="s">
        <v>35</v>
      </c>
      <c r="BO85" s="113" t="str">
        <f t="shared" si="57"/>
        <v>0</v>
      </c>
      <c r="BP85" s="113" t="s">
        <v>35</v>
      </c>
      <c r="BQ85" s="113" t="s">
        <v>35</v>
      </c>
      <c r="BR85" s="113" t="str">
        <f t="shared" si="58"/>
        <v>0</v>
      </c>
      <c r="BS85" s="113" t="s">
        <v>35</v>
      </c>
      <c r="BT85" s="113" t="s">
        <v>35</v>
      </c>
      <c r="BU85" s="113" t="str">
        <f t="shared" si="59"/>
        <v>0</v>
      </c>
      <c r="BV85" s="113" t="s">
        <v>35</v>
      </c>
      <c r="BW85" s="113" t="s">
        <v>35</v>
      </c>
      <c r="BX85" s="113" t="str">
        <f t="shared" si="60"/>
        <v>0</v>
      </c>
      <c r="BY85" s="113" t="s">
        <v>35</v>
      </c>
      <c r="BZ85" s="113" t="s">
        <v>35</v>
      </c>
      <c r="CA85" s="113" t="str">
        <f t="shared" si="61"/>
        <v>0</v>
      </c>
      <c r="CB85" s="113" t="s">
        <v>35</v>
      </c>
      <c r="CC85" s="113" t="s">
        <v>35</v>
      </c>
      <c r="CD85" s="113" t="str">
        <f t="shared" si="62"/>
        <v>0</v>
      </c>
      <c r="CE85" s="113" t="s">
        <v>35</v>
      </c>
      <c r="CF85" s="113" t="s">
        <v>35</v>
      </c>
      <c r="CG85" s="113" t="str">
        <f t="shared" si="63"/>
        <v>0</v>
      </c>
      <c r="CH85" s="113" t="s">
        <v>35</v>
      </c>
      <c r="CI85" s="113" t="s">
        <v>35</v>
      </c>
      <c r="CJ85" s="113" t="str">
        <f t="shared" si="64"/>
        <v>0</v>
      </c>
      <c r="CK85" s="113" t="s">
        <v>35</v>
      </c>
      <c r="CL85" s="113" t="s">
        <v>35</v>
      </c>
      <c r="CM85" s="113" t="str">
        <f t="shared" si="65"/>
        <v>0</v>
      </c>
      <c r="CN85" s="113">
        <v>0</v>
      </c>
      <c r="CO85" s="113">
        <v>1</v>
      </c>
      <c r="CP85" s="113">
        <f t="shared" si="66"/>
        <v>1</v>
      </c>
      <c r="CQ85" s="113">
        <v>3</v>
      </c>
      <c r="CR85" s="113">
        <v>14</v>
      </c>
      <c r="CS85" s="113">
        <f t="shared" si="67"/>
        <v>17</v>
      </c>
    </row>
    <row r="86" spans="1:97" s="155" customFormat="1" ht="12.75" customHeight="1">
      <c r="A86" s="25">
        <v>19</v>
      </c>
      <c r="B86" s="26" t="s">
        <v>219</v>
      </c>
      <c r="C86" s="123">
        <v>4021</v>
      </c>
      <c r="D86" s="163" t="s">
        <v>93</v>
      </c>
      <c r="E86" s="64">
        <v>19222</v>
      </c>
      <c r="F86" s="112">
        <v>1</v>
      </c>
      <c r="G86" s="17" t="s">
        <v>65</v>
      </c>
      <c r="H86" s="113">
        <v>4</v>
      </c>
      <c r="I86" s="113">
        <v>6</v>
      </c>
      <c r="J86" s="113">
        <f t="shared" si="38"/>
        <v>10</v>
      </c>
      <c r="K86" s="113">
        <v>2</v>
      </c>
      <c r="L86" s="113">
        <v>6</v>
      </c>
      <c r="M86" s="113">
        <f t="shared" si="39"/>
        <v>8</v>
      </c>
      <c r="N86" s="113">
        <v>6</v>
      </c>
      <c r="O86" s="113">
        <v>3</v>
      </c>
      <c r="P86" s="113">
        <f t="shared" si="40"/>
        <v>9</v>
      </c>
      <c r="Q86" s="113">
        <v>1</v>
      </c>
      <c r="R86" s="113">
        <v>7</v>
      </c>
      <c r="S86" s="113">
        <f t="shared" si="41"/>
        <v>8</v>
      </c>
      <c r="T86" s="113" t="s">
        <v>35</v>
      </c>
      <c r="U86" s="113" t="s">
        <v>35</v>
      </c>
      <c r="V86" s="113" t="str">
        <f t="shared" si="42"/>
        <v>0</v>
      </c>
      <c r="W86" s="113" t="s">
        <v>35</v>
      </c>
      <c r="X86" s="113" t="s">
        <v>35</v>
      </c>
      <c r="Y86" s="113" t="str">
        <f t="shared" si="43"/>
        <v>0</v>
      </c>
      <c r="Z86" s="113" t="s">
        <v>35</v>
      </c>
      <c r="AA86" s="113" t="s">
        <v>35</v>
      </c>
      <c r="AB86" s="113" t="str">
        <f t="shared" si="44"/>
        <v>0</v>
      </c>
      <c r="AC86" s="113">
        <v>0</v>
      </c>
      <c r="AD86" s="113">
        <v>1</v>
      </c>
      <c r="AE86" s="113">
        <f t="shared" si="45"/>
        <v>1</v>
      </c>
      <c r="AF86" s="113" t="s">
        <v>35</v>
      </c>
      <c r="AG86" s="113" t="s">
        <v>35</v>
      </c>
      <c r="AH86" s="113" t="str">
        <f t="shared" si="46"/>
        <v>0</v>
      </c>
      <c r="AI86" s="113" t="s">
        <v>35</v>
      </c>
      <c r="AJ86" s="113" t="s">
        <v>35</v>
      </c>
      <c r="AK86" s="113" t="str">
        <f t="shared" si="47"/>
        <v>0</v>
      </c>
      <c r="AL86" s="113">
        <v>0</v>
      </c>
      <c r="AM86" s="113">
        <v>2</v>
      </c>
      <c r="AN86" s="113">
        <f t="shared" si="48"/>
        <v>2</v>
      </c>
      <c r="AO86" s="113" t="s">
        <v>35</v>
      </c>
      <c r="AP86" s="113" t="s">
        <v>35</v>
      </c>
      <c r="AQ86" s="113" t="str">
        <f t="shared" si="49"/>
        <v>0</v>
      </c>
      <c r="AR86" s="113" t="s">
        <v>35</v>
      </c>
      <c r="AS86" s="113" t="s">
        <v>35</v>
      </c>
      <c r="AT86" s="113" t="str">
        <f t="shared" si="50"/>
        <v>0</v>
      </c>
      <c r="AU86" s="113" t="s">
        <v>35</v>
      </c>
      <c r="AV86" s="113" t="s">
        <v>35</v>
      </c>
      <c r="AW86" s="113" t="str">
        <f t="shared" si="51"/>
        <v>0</v>
      </c>
      <c r="AX86" s="113" t="s">
        <v>35</v>
      </c>
      <c r="AY86" s="113" t="s">
        <v>35</v>
      </c>
      <c r="AZ86" s="113" t="str">
        <f t="shared" si="52"/>
        <v>0</v>
      </c>
      <c r="BA86" s="113">
        <v>1</v>
      </c>
      <c r="BB86" s="113">
        <v>2</v>
      </c>
      <c r="BC86" s="113">
        <f t="shared" si="53"/>
        <v>3</v>
      </c>
      <c r="BD86" s="113" t="s">
        <v>35</v>
      </c>
      <c r="BE86" s="113" t="s">
        <v>35</v>
      </c>
      <c r="BF86" s="113" t="str">
        <f t="shared" si="54"/>
        <v>0</v>
      </c>
      <c r="BG86" s="113" t="s">
        <v>35</v>
      </c>
      <c r="BH86" s="113" t="s">
        <v>35</v>
      </c>
      <c r="BI86" s="113" t="str">
        <f t="shared" si="55"/>
        <v>0</v>
      </c>
      <c r="BJ86" s="113" t="s">
        <v>35</v>
      </c>
      <c r="BK86" s="113" t="s">
        <v>35</v>
      </c>
      <c r="BL86" s="113" t="str">
        <f t="shared" si="56"/>
        <v>0</v>
      </c>
      <c r="BM86" s="113" t="s">
        <v>35</v>
      </c>
      <c r="BN86" s="113" t="s">
        <v>35</v>
      </c>
      <c r="BO86" s="113" t="str">
        <f t="shared" si="57"/>
        <v>0</v>
      </c>
      <c r="BP86" s="113" t="s">
        <v>35</v>
      </c>
      <c r="BQ86" s="113" t="s">
        <v>35</v>
      </c>
      <c r="BR86" s="113" t="str">
        <f t="shared" si="58"/>
        <v>0</v>
      </c>
      <c r="BS86" s="113" t="s">
        <v>35</v>
      </c>
      <c r="BT86" s="113" t="s">
        <v>35</v>
      </c>
      <c r="BU86" s="113" t="str">
        <f t="shared" si="59"/>
        <v>0</v>
      </c>
      <c r="BV86" s="113" t="s">
        <v>35</v>
      </c>
      <c r="BW86" s="113" t="s">
        <v>35</v>
      </c>
      <c r="BX86" s="113" t="str">
        <f t="shared" si="60"/>
        <v>0</v>
      </c>
      <c r="BY86" s="113" t="s">
        <v>35</v>
      </c>
      <c r="BZ86" s="113" t="s">
        <v>35</v>
      </c>
      <c r="CA86" s="113" t="str">
        <f t="shared" si="61"/>
        <v>0</v>
      </c>
      <c r="CB86" s="113" t="s">
        <v>35</v>
      </c>
      <c r="CC86" s="113" t="s">
        <v>35</v>
      </c>
      <c r="CD86" s="113" t="str">
        <f t="shared" si="62"/>
        <v>0</v>
      </c>
      <c r="CE86" s="113" t="s">
        <v>35</v>
      </c>
      <c r="CF86" s="113" t="s">
        <v>35</v>
      </c>
      <c r="CG86" s="113" t="str">
        <f t="shared" si="63"/>
        <v>0</v>
      </c>
      <c r="CH86" s="113" t="s">
        <v>35</v>
      </c>
      <c r="CI86" s="113" t="s">
        <v>35</v>
      </c>
      <c r="CJ86" s="113" t="str">
        <f t="shared" si="64"/>
        <v>0</v>
      </c>
      <c r="CK86" s="113" t="s">
        <v>35</v>
      </c>
      <c r="CL86" s="113" t="s">
        <v>35</v>
      </c>
      <c r="CM86" s="113" t="str">
        <f t="shared" si="65"/>
        <v>0</v>
      </c>
      <c r="CN86" s="113">
        <v>4</v>
      </c>
      <c r="CO86" s="113">
        <v>5</v>
      </c>
      <c r="CP86" s="113">
        <f t="shared" si="66"/>
        <v>9</v>
      </c>
      <c r="CQ86" s="113">
        <v>18</v>
      </c>
      <c r="CR86" s="113">
        <v>32</v>
      </c>
      <c r="CS86" s="113">
        <f t="shared" si="67"/>
        <v>50</v>
      </c>
    </row>
    <row r="87" spans="1:97" s="155" customFormat="1" ht="12.75" customHeight="1">
      <c r="A87" s="25">
        <v>19</v>
      </c>
      <c r="B87" s="26" t="s">
        <v>219</v>
      </c>
      <c r="C87" s="123">
        <v>4082</v>
      </c>
      <c r="D87" s="163" t="s">
        <v>95</v>
      </c>
      <c r="E87" s="64">
        <v>15824</v>
      </c>
      <c r="F87" s="112">
        <v>1</v>
      </c>
      <c r="G87" s="17" t="s">
        <v>65</v>
      </c>
      <c r="H87" s="113">
        <v>0</v>
      </c>
      <c r="I87" s="113">
        <v>5</v>
      </c>
      <c r="J87" s="113">
        <f t="shared" si="38"/>
        <v>5</v>
      </c>
      <c r="K87" s="113">
        <v>3</v>
      </c>
      <c r="L87" s="113">
        <v>7</v>
      </c>
      <c r="M87" s="113">
        <f t="shared" si="39"/>
        <v>10</v>
      </c>
      <c r="N87" s="113">
        <v>0</v>
      </c>
      <c r="O87" s="113">
        <v>4</v>
      </c>
      <c r="P87" s="113">
        <f t="shared" si="40"/>
        <v>4</v>
      </c>
      <c r="Q87" s="113">
        <v>1</v>
      </c>
      <c r="R87" s="113">
        <v>11</v>
      </c>
      <c r="S87" s="113">
        <f t="shared" si="41"/>
        <v>12</v>
      </c>
      <c r="T87" s="113" t="s">
        <v>35</v>
      </c>
      <c r="U87" s="113" t="s">
        <v>35</v>
      </c>
      <c r="V87" s="113" t="str">
        <f t="shared" si="42"/>
        <v>0</v>
      </c>
      <c r="W87" s="113" t="s">
        <v>35</v>
      </c>
      <c r="X87" s="113" t="s">
        <v>35</v>
      </c>
      <c r="Y87" s="113" t="str">
        <f t="shared" si="43"/>
        <v>0</v>
      </c>
      <c r="Z87" s="113" t="s">
        <v>35</v>
      </c>
      <c r="AA87" s="113" t="s">
        <v>35</v>
      </c>
      <c r="AB87" s="113" t="str">
        <f t="shared" si="44"/>
        <v>0</v>
      </c>
      <c r="AC87" s="113">
        <v>0</v>
      </c>
      <c r="AD87" s="113">
        <v>1</v>
      </c>
      <c r="AE87" s="113">
        <f t="shared" si="45"/>
        <v>1</v>
      </c>
      <c r="AF87" s="113" t="s">
        <v>35</v>
      </c>
      <c r="AG87" s="113" t="s">
        <v>35</v>
      </c>
      <c r="AH87" s="113" t="str">
        <f t="shared" si="46"/>
        <v>0</v>
      </c>
      <c r="AI87" s="113" t="s">
        <v>35</v>
      </c>
      <c r="AJ87" s="113" t="s">
        <v>35</v>
      </c>
      <c r="AK87" s="113" t="str">
        <f t="shared" si="47"/>
        <v>0</v>
      </c>
      <c r="AL87" s="113">
        <v>1</v>
      </c>
      <c r="AM87" s="113">
        <v>2</v>
      </c>
      <c r="AN87" s="113">
        <f t="shared" si="48"/>
        <v>3</v>
      </c>
      <c r="AO87" s="113" t="s">
        <v>35</v>
      </c>
      <c r="AP87" s="113" t="s">
        <v>35</v>
      </c>
      <c r="AQ87" s="113" t="str">
        <f t="shared" si="49"/>
        <v>0</v>
      </c>
      <c r="AR87" s="113" t="s">
        <v>35</v>
      </c>
      <c r="AS87" s="113" t="s">
        <v>35</v>
      </c>
      <c r="AT87" s="113" t="str">
        <f t="shared" si="50"/>
        <v>0</v>
      </c>
      <c r="AU87" s="113" t="s">
        <v>35</v>
      </c>
      <c r="AV87" s="113" t="s">
        <v>35</v>
      </c>
      <c r="AW87" s="113" t="str">
        <f t="shared" si="51"/>
        <v>0</v>
      </c>
      <c r="AX87" s="113" t="s">
        <v>35</v>
      </c>
      <c r="AY87" s="113" t="s">
        <v>35</v>
      </c>
      <c r="AZ87" s="113" t="str">
        <f t="shared" si="52"/>
        <v>0</v>
      </c>
      <c r="BA87" s="113">
        <v>2</v>
      </c>
      <c r="BB87" s="113">
        <v>1</v>
      </c>
      <c r="BC87" s="113">
        <f t="shared" si="53"/>
        <v>3</v>
      </c>
      <c r="BD87" s="113" t="s">
        <v>35</v>
      </c>
      <c r="BE87" s="113" t="s">
        <v>35</v>
      </c>
      <c r="BF87" s="113" t="str">
        <f t="shared" si="54"/>
        <v>0</v>
      </c>
      <c r="BG87" s="113" t="s">
        <v>35</v>
      </c>
      <c r="BH87" s="113" t="s">
        <v>35</v>
      </c>
      <c r="BI87" s="113" t="str">
        <f t="shared" si="55"/>
        <v>0</v>
      </c>
      <c r="BJ87" s="113" t="s">
        <v>35</v>
      </c>
      <c r="BK87" s="113" t="s">
        <v>35</v>
      </c>
      <c r="BL87" s="113" t="str">
        <f t="shared" si="56"/>
        <v>0</v>
      </c>
      <c r="BM87" s="113" t="s">
        <v>35</v>
      </c>
      <c r="BN87" s="113" t="s">
        <v>35</v>
      </c>
      <c r="BO87" s="113" t="str">
        <f t="shared" si="57"/>
        <v>0</v>
      </c>
      <c r="BP87" s="113" t="s">
        <v>35</v>
      </c>
      <c r="BQ87" s="113" t="s">
        <v>35</v>
      </c>
      <c r="BR87" s="113" t="str">
        <f t="shared" si="58"/>
        <v>0</v>
      </c>
      <c r="BS87" s="113" t="s">
        <v>35</v>
      </c>
      <c r="BT87" s="113" t="s">
        <v>35</v>
      </c>
      <c r="BU87" s="113" t="str">
        <f t="shared" si="59"/>
        <v>0</v>
      </c>
      <c r="BV87" s="113" t="s">
        <v>35</v>
      </c>
      <c r="BW87" s="113" t="s">
        <v>35</v>
      </c>
      <c r="BX87" s="113" t="str">
        <f t="shared" si="60"/>
        <v>0</v>
      </c>
      <c r="BY87" s="113" t="s">
        <v>35</v>
      </c>
      <c r="BZ87" s="113" t="s">
        <v>35</v>
      </c>
      <c r="CA87" s="113" t="str">
        <f t="shared" si="61"/>
        <v>0</v>
      </c>
      <c r="CB87" s="113" t="s">
        <v>35</v>
      </c>
      <c r="CC87" s="113" t="s">
        <v>35</v>
      </c>
      <c r="CD87" s="113" t="str">
        <f t="shared" si="62"/>
        <v>0</v>
      </c>
      <c r="CE87" s="113" t="s">
        <v>35</v>
      </c>
      <c r="CF87" s="113" t="s">
        <v>35</v>
      </c>
      <c r="CG87" s="113" t="str">
        <f t="shared" si="63"/>
        <v>0</v>
      </c>
      <c r="CH87" s="113" t="s">
        <v>35</v>
      </c>
      <c r="CI87" s="113" t="s">
        <v>35</v>
      </c>
      <c r="CJ87" s="113" t="str">
        <f t="shared" si="64"/>
        <v>0</v>
      </c>
      <c r="CK87" s="113" t="s">
        <v>35</v>
      </c>
      <c r="CL87" s="113" t="s">
        <v>35</v>
      </c>
      <c r="CM87" s="113" t="str">
        <f t="shared" si="65"/>
        <v>0</v>
      </c>
      <c r="CN87" s="113">
        <v>0</v>
      </c>
      <c r="CO87" s="113">
        <v>2</v>
      </c>
      <c r="CP87" s="113">
        <f t="shared" si="66"/>
        <v>2</v>
      </c>
      <c r="CQ87" s="113">
        <v>7</v>
      </c>
      <c r="CR87" s="113">
        <v>33</v>
      </c>
      <c r="CS87" s="113">
        <f t="shared" si="67"/>
        <v>40</v>
      </c>
    </row>
    <row r="88" spans="1:97" s="155" customFormat="1" ht="12.6" customHeight="1">
      <c r="A88" s="25">
        <v>19</v>
      </c>
      <c r="B88" s="26" t="s">
        <v>219</v>
      </c>
      <c r="C88" s="123">
        <v>4095</v>
      </c>
      <c r="D88" s="163" t="s">
        <v>191</v>
      </c>
      <c r="E88" s="64">
        <v>11204</v>
      </c>
      <c r="F88" s="112">
        <v>1</v>
      </c>
      <c r="G88" s="17" t="s">
        <v>65</v>
      </c>
      <c r="H88" s="113">
        <v>4</v>
      </c>
      <c r="I88" s="113">
        <v>9</v>
      </c>
      <c r="J88" s="113">
        <f t="shared" si="38"/>
        <v>13</v>
      </c>
      <c r="K88" s="113">
        <v>3</v>
      </c>
      <c r="L88" s="113">
        <v>4</v>
      </c>
      <c r="M88" s="113">
        <f t="shared" si="39"/>
        <v>7</v>
      </c>
      <c r="N88" s="113">
        <v>4</v>
      </c>
      <c r="O88" s="113">
        <v>5</v>
      </c>
      <c r="P88" s="113">
        <f t="shared" si="40"/>
        <v>9</v>
      </c>
      <c r="Q88" s="113">
        <v>0</v>
      </c>
      <c r="R88" s="113">
        <v>11</v>
      </c>
      <c r="S88" s="113">
        <f t="shared" si="41"/>
        <v>11</v>
      </c>
      <c r="T88" s="113" t="s">
        <v>35</v>
      </c>
      <c r="U88" s="113" t="s">
        <v>35</v>
      </c>
      <c r="V88" s="113" t="str">
        <f t="shared" si="42"/>
        <v>0</v>
      </c>
      <c r="W88" s="113" t="s">
        <v>35</v>
      </c>
      <c r="X88" s="113" t="s">
        <v>35</v>
      </c>
      <c r="Y88" s="113" t="str">
        <f t="shared" si="43"/>
        <v>0</v>
      </c>
      <c r="Z88" s="113" t="s">
        <v>35</v>
      </c>
      <c r="AA88" s="113" t="s">
        <v>35</v>
      </c>
      <c r="AB88" s="113" t="str">
        <f t="shared" si="44"/>
        <v>0</v>
      </c>
      <c r="AC88" s="113">
        <v>1</v>
      </c>
      <c r="AD88" s="113">
        <v>2</v>
      </c>
      <c r="AE88" s="113">
        <f t="shared" si="45"/>
        <v>3</v>
      </c>
      <c r="AF88" s="113" t="s">
        <v>35</v>
      </c>
      <c r="AG88" s="113" t="s">
        <v>35</v>
      </c>
      <c r="AH88" s="113" t="str">
        <f t="shared" si="46"/>
        <v>0</v>
      </c>
      <c r="AI88" s="113" t="s">
        <v>35</v>
      </c>
      <c r="AJ88" s="113" t="s">
        <v>35</v>
      </c>
      <c r="AK88" s="113" t="str">
        <f t="shared" si="47"/>
        <v>0</v>
      </c>
      <c r="AL88" s="113">
        <v>0</v>
      </c>
      <c r="AM88" s="113">
        <v>2</v>
      </c>
      <c r="AN88" s="113">
        <f t="shared" si="48"/>
        <v>2</v>
      </c>
      <c r="AO88" s="113" t="s">
        <v>35</v>
      </c>
      <c r="AP88" s="113" t="s">
        <v>35</v>
      </c>
      <c r="AQ88" s="113" t="str">
        <f t="shared" si="49"/>
        <v>0</v>
      </c>
      <c r="AR88" s="113" t="s">
        <v>35</v>
      </c>
      <c r="AS88" s="113" t="s">
        <v>35</v>
      </c>
      <c r="AT88" s="113" t="str">
        <f t="shared" si="50"/>
        <v>0</v>
      </c>
      <c r="AU88" s="113" t="s">
        <v>35</v>
      </c>
      <c r="AV88" s="113" t="s">
        <v>35</v>
      </c>
      <c r="AW88" s="113" t="str">
        <f t="shared" si="51"/>
        <v>0</v>
      </c>
      <c r="AX88" s="113" t="s">
        <v>35</v>
      </c>
      <c r="AY88" s="113" t="s">
        <v>35</v>
      </c>
      <c r="AZ88" s="113" t="str">
        <f t="shared" si="52"/>
        <v>0</v>
      </c>
      <c r="BA88" s="113">
        <v>2</v>
      </c>
      <c r="BB88" s="113">
        <v>3</v>
      </c>
      <c r="BC88" s="113">
        <f t="shared" si="53"/>
        <v>5</v>
      </c>
      <c r="BD88" s="113" t="s">
        <v>35</v>
      </c>
      <c r="BE88" s="113" t="s">
        <v>35</v>
      </c>
      <c r="BF88" s="113" t="str">
        <f t="shared" si="54"/>
        <v>0</v>
      </c>
      <c r="BG88" s="113" t="s">
        <v>35</v>
      </c>
      <c r="BH88" s="113" t="s">
        <v>35</v>
      </c>
      <c r="BI88" s="113" t="str">
        <f t="shared" si="55"/>
        <v>0</v>
      </c>
      <c r="BJ88" s="113" t="s">
        <v>35</v>
      </c>
      <c r="BK88" s="113" t="s">
        <v>35</v>
      </c>
      <c r="BL88" s="113" t="str">
        <f t="shared" si="56"/>
        <v>0</v>
      </c>
      <c r="BM88" s="113" t="s">
        <v>35</v>
      </c>
      <c r="BN88" s="113" t="s">
        <v>35</v>
      </c>
      <c r="BO88" s="113" t="str">
        <f t="shared" si="57"/>
        <v>0</v>
      </c>
      <c r="BP88" s="113" t="s">
        <v>35</v>
      </c>
      <c r="BQ88" s="113" t="s">
        <v>35</v>
      </c>
      <c r="BR88" s="113" t="str">
        <f t="shared" si="58"/>
        <v>0</v>
      </c>
      <c r="BS88" s="113" t="s">
        <v>35</v>
      </c>
      <c r="BT88" s="113" t="s">
        <v>35</v>
      </c>
      <c r="BU88" s="113" t="str">
        <f t="shared" si="59"/>
        <v>0</v>
      </c>
      <c r="BV88" s="113" t="s">
        <v>35</v>
      </c>
      <c r="BW88" s="113" t="s">
        <v>35</v>
      </c>
      <c r="BX88" s="113" t="str">
        <f t="shared" si="60"/>
        <v>0</v>
      </c>
      <c r="BY88" s="113" t="s">
        <v>35</v>
      </c>
      <c r="BZ88" s="113" t="s">
        <v>35</v>
      </c>
      <c r="CA88" s="113" t="str">
        <f t="shared" si="61"/>
        <v>0</v>
      </c>
      <c r="CB88" s="113" t="s">
        <v>35</v>
      </c>
      <c r="CC88" s="113" t="s">
        <v>35</v>
      </c>
      <c r="CD88" s="113" t="str">
        <f t="shared" si="62"/>
        <v>0</v>
      </c>
      <c r="CE88" s="113" t="s">
        <v>35</v>
      </c>
      <c r="CF88" s="113" t="s">
        <v>35</v>
      </c>
      <c r="CG88" s="113" t="str">
        <f t="shared" si="63"/>
        <v>0</v>
      </c>
      <c r="CH88" s="113" t="s">
        <v>35</v>
      </c>
      <c r="CI88" s="113" t="s">
        <v>35</v>
      </c>
      <c r="CJ88" s="113" t="str">
        <f t="shared" si="64"/>
        <v>0</v>
      </c>
      <c r="CK88" s="113" t="s">
        <v>35</v>
      </c>
      <c r="CL88" s="113" t="s">
        <v>35</v>
      </c>
      <c r="CM88" s="113" t="str">
        <f t="shared" si="65"/>
        <v>0</v>
      </c>
      <c r="CN88" s="113" t="s">
        <v>35</v>
      </c>
      <c r="CO88" s="113" t="s">
        <v>35</v>
      </c>
      <c r="CP88" s="113" t="str">
        <f t="shared" si="66"/>
        <v>0</v>
      </c>
      <c r="CQ88" s="113">
        <v>14</v>
      </c>
      <c r="CR88" s="113">
        <v>36</v>
      </c>
      <c r="CS88" s="113">
        <f t="shared" si="67"/>
        <v>50</v>
      </c>
    </row>
    <row r="89" spans="1:97" s="155" customFormat="1" ht="12.75" customHeight="1">
      <c r="A89" s="25">
        <v>19</v>
      </c>
      <c r="B89" s="124" t="s">
        <v>219</v>
      </c>
      <c r="C89" s="125">
        <v>4289</v>
      </c>
      <c r="D89" s="163" t="s">
        <v>179</v>
      </c>
      <c r="E89" s="64">
        <v>11560</v>
      </c>
      <c r="F89" s="112">
        <v>1</v>
      </c>
      <c r="G89" s="17" t="s">
        <v>65</v>
      </c>
      <c r="H89" s="113">
        <v>2</v>
      </c>
      <c r="I89" s="113">
        <v>7</v>
      </c>
      <c r="J89" s="113">
        <f t="shared" si="38"/>
        <v>9</v>
      </c>
      <c r="K89" s="113">
        <v>1</v>
      </c>
      <c r="L89" s="113">
        <v>1</v>
      </c>
      <c r="M89" s="113">
        <f t="shared" si="39"/>
        <v>2</v>
      </c>
      <c r="N89" s="113">
        <v>5</v>
      </c>
      <c r="O89" s="113">
        <v>5</v>
      </c>
      <c r="P89" s="113">
        <f t="shared" si="40"/>
        <v>10</v>
      </c>
      <c r="Q89" s="113">
        <v>3</v>
      </c>
      <c r="R89" s="113">
        <v>7</v>
      </c>
      <c r="S89" s="113">
        <f t="shared" si="41"/>
        <v>10</v>
      </c>
      <c r="T89" s="113" t="s">
        <v>35</v>
      </c>
      <c r="U89" s="113" t="s">
        <v>35</v>
      </c>
      <c r="V89" s="113" t="str">
        <f t="shared" si="42"/>
        <v>0</v>
      </c>
      <c r="W89" s="113" t="s">
        <v>35</v>
      </c>
      <c r="X89" s="113" t="s">
        <v>35</v>
      </c>
      <c r="Y89" s="113" t="str">
        <f t="shared" si="43"/>
        <v>0</v>
      </c>
      <c r="Z89" s="113" t="s">
        <v>35</v>
      </c>
      <c r="AA89" s="113" t="s">
        <v>35</v>
      </c>
      <c r="AB89" s="113" t="str">
        <f t="shared" si="44"/>
        <v>0</v>
      </c>
      <c r="AC89" s="113">
        <v>2</v>
      </c>
      <c r="AD89" s="113">
        <v>1</v>
      </c>
      <c r="AE89" s="113">
        <f t="shared" si="45"/>
        <v>3</v>
      </c>
      <c r="AF89" s="113" t="s">
        <v>35</v>
      </c>
      <c r="AG89" s="113" t="s">
        <v>35</v>
      </c>
      <c r="AH89" s="113" t="str">
        <f t="shared" si="46"/>
        <v>0</v>
      </c>
      <c r="AI89" s="113" t="s">
        <v>35</v>
      </c>
      <c r="AJ89" s="113" t="s">
        <v>35</v>
      </c>
      <c r="AK89" s="113" t="str">
        <f t="shared" si="47"/>
        <v>0</v>
      </c>
      <c r="AL89" s="113">
        <v>0</v>
      </c>
      <c r="AM89" s="113">
        <v>4</v>
      </c>
      <c r="AN89" s="113">
        <f t="shared" si="48"/>
        <v>4</v>
      </c>
      <c r="AO89" s="113" t="s">
        <v>35</v>
      </c>
      <c r="AP89" s="113" t="s">
        <v>35</v>
      </c>
      <c r="AQ89" s="113" t="str">
        <f t="shared" si="49"/>
        <v>0</v>
      </c>
      <c r="AR89" s="113" t="s">
        <v>35</v>
      </c>
      <c r="AS89" s="113" t="s">
        <v>35</v>
      </c>
      <c r="AT89" s="113" t="str">
        <f t="shared" si="50"/>
        <v>0</v>
      </c>
      <c r="AU89" s="113" t="s">
        <v>35</v>
      </c>
      <c r="AV89" s="113" t="s">
        <v>35</v>
      </c>
      <c r="AW89" s="113" t="str">
        <f t="shared" si="51"/>
        <v>0</v>
      </c>
      <c r="AX89" s="113" t="s">
        <v>35</v>
      </c>
      <c r="AY89" s="113" t="s">
        <v>35</v>
      </c>
      <c r="AZ89" s="113" t="str">
        <f t="shared" si="52"/>
        <v>0</v>
      </c>
      <c r="BA89" s="113" t="s">
        <v>35</v>
      </c>
      <c r="BB89" s="113" t="s">
        <v>35</v>
      </c>
      <c r="BC89" s="113" t="str">
        <f t="shared" si="53"/>
        <v>0</v>
      </c>
      <c r="BD89" s="113" t="s">
        <v>35</v>
      </c>
      <c r="BE89" s="113" t="s">
        <v>35</v>
      </c>
      <c r="BF89" s="113" t="str">
        <f t="shared" si="54"/>
        <v>0</v>
      </c>
      <c r="BG89" s="113" t="s">
        <v>35</v>
      </c>
      <c r="BH89" s="113" t="s">
        <v>35</v>
      </c>
      <c r="BI89" s="113" t="str">
        <f t="shared" si="55"/>
        <v>0</v>
      </c>
      <c r="BJ89" s="113" t="s">
        <v>35</v>
      </c>
      <c r="BK89" s="113" t="s">
        <v>35</v>
      </c>
      <c r="BL89" s="113" t="str">
        <f t="shared" si="56"/>
        <v>0</v>
      </c>
      <c r="BM89" s="113" t="s">
        <v>35</v>
      </c>
      <c r="BN89" s="113" t="s">
        <v>35</v>
      </c>
      <c r="BO89" s="113" t="str">
        <f t="shared" si="57"/>
        <v>0</v>
      </c>
      <c r="BP89" s="113" t="s">
        <v>35</v>
      </c>
      <c r="BQ89" s="113" t="s">
        <v>35</v>
      </c>
      <c r="BR89" s="113" t="str">
        <f t="shared" si="58"/>
        <v>0</v>
      </c>
      <c r="BS89" s="113" t="s">
        <v>35</v>
      </c>
      <c r="BT89" s="113" t="s">
        <v>35</v>
      </c>
      <c r="BU89" s="113" t="str">
        <f t="shared" si="59"/>
        <v>0</v>
      </c>
      <c r="BV89" s="113" t="s">
        <v>35</v>
      </c>
      <c r="BW89" s="113" t="s">
        <v>35</v>
      </c>
      <c r="BX89" s="113" t="str">
        <f t="shared" si="60"/>
        <v>0</v>
      </c>
      <c r="BY89" s="113" t="s">
        <v>35</v>
      </c>
      <c r="BZ89" s="113" t="s">
        <v>35</v>
      </c>
      <c r="CA89" s="113" t="str">
        <f t="shared" si="61"/>
        <v>0</v>
      </c>
      <c r="CB89" s="113" t="s">
        <v>35</v>
      </c>
      <c r="CC89" s="113" t="s">
        <v>35</v>
      </c>
      <c r="CD89" s="113" t="str">
        <f t="shared" si="62"/>
        <v>0</v>
      </c>
      <c r="CE89" s="113" t="s">
        <v>35</v>
      </c>
      <c r="CF89" s="113" t="s">
        <v>35</v>
      </c>
      <c r="CG89" s="113" t="str">
        <f t="shared" si="63"/>
        <v>0</v>
      </c>
      <c r="CH89" s="113" t="s">
        <v>35</v>
      </c>
      <c r="CI89" s="113" t="s">
        <v>35</v>
      </c>
      <c r="CJ89" s="113" t="str">
        <f t="shared" si="64"/>
        <v>0</v>
      </c>
      <c r="CK89" s="113" t="s">
        <v>35</v>
      </c>
      <c r="CL89" s="113" t="s">
        <v>35</v>
      </c>
      <c r="CM89" s="113" t="str">
        <f t="shared" si="65"/>
        <v>0</v>
      </c>
      <c r="CN89" s="113">
        <v>0</v>
      </c>
      <c r="CO89" s="113">
        <v>2</v>
      </c>
      <c r="CP89" s="113">
        <f t="shared" si="66"/>
        <v>2</v>
      </c>
      <c r="CQ89" s="113">
        <f>H89+K89+N89+Q89+AC89+AL89+CN89</f>
        <v>13</v>
      </c>
      <c r="CR89" s="113">
        <f>I89+L89+O89+R89+AD89+AM89+CO89</f>
        <v>27</v>
      </c>
      <c r="CS89" s="113">
        <f t="shared" si="67"/>
        <v>40</v>
      </c>
    </row>
    <row r="90" spans="1:97" s="155" customFormat="1" ht="12.6" customHeight="1">
      <c r="A90" s="25">
        <v>20</v>
      </c>
      <c r="B90" s="26" t="s">
        <v>220</v>
      </c>
      <c r="C90" s="123">
        <v>4401</v>
      </c>
      <c r="D90" s="163" t="s">
        <v>162</v>
      </c>
      <c r="E90" s="64">
        <v>14340</v>
      </c>
      <c r="F90" s="112">
        <v>1</v>
      </c>
      <c r="G90" s="17" t="s">
        <v>65</v>
      </c>
      <c r="H90" s="113">
        <v>2</v>
      </c>
      <c r="I90" s="113">
        <v>5</v>
      </c>
      <c r="J90" s="113">
        <f t="shared" si="38"/>
        <v>7</v>
      </c>
      <c r="K90" s="113">
        <v>1</v>
      </c>
      <c r="L90" s="113">
        <v>5</v>
      </c>
      <c r="M90" s="113">
        <f t="shared" si="39"/>
        <v>6</v>
      </c>
      <c r="N90" s="113">
        <v>1</v>
      </c>
      <c r="O90" s="113">
        <v>7</v>
      </c>
      <c r="P90" s="113">
        <f t="shared" si="40"/>
        <v>8</v>
      </c>
      <c r="Q90" s="113">
        <v>1</v>
      </c>
      <c r="R90" s="113">
        <v>5</v>
      </c>
      <c r="S90" s="113">
        <f t="shared" si="41"/>
        <v>6</v>
      </c>
      <c r="T90" s="113" t="s">
        <v>35</v>
      </c>
      <c r="U90" s="113" t="s">
        <v>35</v>
      </c>
      <c r="V90" s="113" t="str">
        <f t="shared" si="42"/>
        <v>0</v>
      </c>
      <c r="W90" s="113" t="s">
        <v>35</v>
      </c>
      <c r="X90" s="113" t="s">
        <v>35</v>
      </c>
      <c r="Y90" s="113" t="str">
        <f t="shared" si="43"/>
        <v>0</v>
      </c>
      <c r="Z90" s="113" t="s">
        <v>35</v>
      </c>
      <c r="AA90" s="113" t="s">
        <v>35</v>
      </c>
      <c r="AB90" s="113" t="str">
        <f t="shared" si="44"/>
        <v>0</v>
      </c>
      <c r="AC90" s="113">
        <v>1</v>
      </c>
      <c r="AD90" s="113">
        <v>1</v>
      </c>
      <c r="AE90" s="113">
        <f t="shared" si="45"/>
        <v>2</v>
      </c>
      <c r="AF90" s="113" t="s">
        <v>35</v>
      </c>
      <c r="AG90" s="113" t="s">
        <v>35</v>
      </c>
      <c r="AH90" s="113" t="str">
        <f t="shared" si="46"/>
        <v>0</v>
      </c>
      <c r="AI90" s="113" t="s">
        <v>35</v>
      </c>
      <c r="AJ90" s="113" t="s">
        <v>35</v>
      </c>
      <c r="AK90" s="113" t="str">
        <f t="shared" si="47"/>
        <v>0</v>
      </c>
      <c r="AL90" s="113" t="s">
        <v>35</v>
      </c>
      <c r="AM90" s="113" t="s">
        <v>35</v>
      </c>
      <c r="AN90" s="113" t="str">
        <f t="shared" si="48"/>
        <v>0</v>
      </c>
      <c r="AO90" s="113" t="s">
        <v>35</v>
      </c>
      <c r="AP90" s="113" t="s">
        <v>35</v>
      </c>
      <c r="AQ90" s="113" t="str">
        <f t="shared" si="49"/>
        <v>0</v>
      </c>
      <c r="AR90" s="113" t="s">
        <v>35</v>
      </c>
      <c r="AS90" s="113" t="s">
        <v>35</v>
      </c>
      <c r="AT90" s="113" t="str">
        <f t="shared" si="50"/>
        <v>0</v>
      </c>
      <c r="AU90" s="113" t="s">
        <v>35</v>
      </c>
      <c r="AV90" s="113" t="s">
        <v>35</v>
      </c>
      <c r="AW90" s="113" t="str">
        <f t="shared" si="51"/>
        <v>0</v>
      </c>
      <c r="AX90" s="113" t="s">
        <v>35</v>
      </c>
      <c r="AY90" s="113" t="s">
        <v>35</v>
      </c>
      <c r="AZ90" s="113" t="str">
        <f t="shared" si="52"/>
        <v>0</v>
      </c>
      <c r="BA90" s="113" t="s">
        <v>35</v>
      </c>
      <c r="BB90" s="113" t="s">
        <v>35</v>
      </c>
      <c r="BC90" s="113" t="str">
        <f t="shared" si="53"/>
        <v>0</v>
      </c>
      <c r="BD90" s="113" t="s">
        <v>35</v>
      </c>
      <c r="BE90" s="113" t="s">
        <v>35</v>
      </c>
      <c r="BF90" s="113" t="str">
        <f t="shared" si="54"/>
        <v>0</v>
      </c>
      <c r="BG90" s="113" t="s">
        <v>35</v>
      </c>
      <c r="BH90" s="113" t="s">
        <v>35</v>
      </c>
      <c r="BI90" s="113" t="str">
        <f t="shared" si="55"/>
        <v>0</v>
      </c>
      <c r="BJ90" s="113" t="s">
        <v>35</v>
      </c>
      <c r="BK90" s="113" t="s">
        <v>35</v>
      </c>
      <c r="BL90" s="113" t="str">
        <f t="shared" si="56"/>
        <v>0</v>
      </c>
      <c r="BM90" s="113" t="s">
        <v>35</v>
      </c>
      <c r="BN90" s="113" t="s">
        <v>35</v>
      </c>
      <c r="BO90" s="113" t="str">
        <f t="shared" si="57"/>
        <v>0</v>
      </c>
      <c r="BP90" s="113" t="s">
        <v>35</v>
      </c>
      <c r="BQ90" s="113" t="s">
        <v>35</v>
      </c>
      <c r="BR90" s="113" t="str">
        <f t="shared" si="58"/>
        <v>0</v>
      </c>
      <c r="BS90" s="113" t="s">
        <v>35</v>
      </c>
      <c r="BT90" s="113" t="s">
        <v>35</v>
      </c>
      <c r="BU90" s="113" t="str">
        <f t="shared" si="59"/>
        <v>0</v>
      </c>
      <c r="BV90" s="113" t="s">
        <v>35</v>
      </c>
      <c r="BW90" s="113" t="s">
        <v>35</v>
      </c>
      <c r="BX90" s="113" t="str">
        <f t="shared" si="60"/>
        <v>0</v>
      </c>
      <c r="BY90" s="113" t="s">
        <v>35</v>
      </c>
      <c r="BZ90" s="113" t="s">
        <v>35</v>
      </c>
      <c r="CA90" s="113" t="str">
        <f t="shared" si="61"/>
        <v>0</v>
      </c>
      <c r="CB90" s="113" t="s">
        <v>35</v>
      </c>
      <c r="CC90" s="113" t="s">
        <v>35</v>
      </c>
      <c r="CD90" s="113" t="str">
        <f t="shared" si="62"/>
        <v>0</v>
      </c>
      <c r="CE90" s="113" t="s">
        <v>35</v>
      </c>
      <c r="CF90" s="113" t="s">
        <v>35</v>
      </c>
      <c r="CG90" s="113" t="str">
        <f t="shared" si="63"/>
        <v>0</v>
      </c>
      <c r="CH90" s="113" t="s">
        <v>35</v>
      </c>
      <c r="CI90" s="113" t="s">
        <v>35</v>
      </c>
      <c r="CJ90" s="113" t="str">
        <f t="shared" si="64"/>
        <v>0</v>
      </c>
      <c r="CK90" s="113" t="s">
        <v>35</v>
      </c>
      <c r="CL90" s="113" t="s">
        <v>35</v>
      </c>
      <c r="CM90" s="113" t="str">
        <f t="shared" si="65"/>
        <v>0</v>
      </c>
      <c r="CN90" s="113">
        <v>0</v>
      </c>
      <c r="CO90" s="113">
        <v>1</v>
      </c>
      <c r="CP90" s="113">
        <f t="shared" si="66"/>
        <v>1</v>
      </c>
      <c r="CQ90" s="113">
        <v>6</v>
      </c>
      <c r="CR90" s="113">
        <v>24</v>
      </c>
      <c r="CS90" s="113">
        <f t="shared" si="67"/>
        <v>30</v>
      </c>
    </row>
    <row r="91" spans="1:97" s="155" customFormat="1" ht="12.75" customHeight="1">
      <c r="A91" s="25">
        <v>20</v>
      </c>
      <c r="B91" s="26" t="s">
        <v>220</v>
      </c>
      <c r="C91" s="123">
        <v>4946</v>
      </c>
      <c r="D91" s="163" t="s">
        <v>180</v>
      </c>
      <c r="E91" s="64">
        <v>11288</v>
      </c>
      <c r="F91" s="112">
        <v>1</v>
      </c>
      <c r="G91" s="17" t="s">
        <v>65</v>
      </c>
      <c r="H91" s="113">
        <v>1</v>
      </c>
      <c r="I91" s="113">
        <v>5</v>
      </c>
      <c r="J91" s="113">
        <f t="shared" si="38"/>
        <v>6</v>
      </c>
      <c r="K91" s="113">
        <v>1</v>
      </c>
      <c r="L91" s="113">
        <v>4</v>
      </c>
      <c r="M91" s="113">
        <f t="shared" si="39"/>
        <v>5</v>
      </c>
      <c r="N91" s="113">
        <v>0</v>
      </c>
      <c r="O91" s="113">
        <v>3</v>
      </c>
      <c r="P91" s="113">
        <f t="shared" si="40"/>
        <v>3</v>
      </c>
      <c r="Q91" s="113">
        <v>1</v>
      </c>
      <c r="R91" s="113">
        <v>7</v>
      </c>
      <c r="S91" s="113">
        <f t="shared" si="41"/>
        <v>8</v>
      </c>
      <c r="T91" s="113" t="s">
        <v>35</v>
      </c>
      <c r="U91" s="113" t="s">
        <v>35</v>
      </c>
      <c r="V91" s="113" t="str">
        <f t="shared" si="42"/>
        <v>0</v>
      </c>
      <c r="W91" s="113" t="s">
        <v>35</v>
      </c>
      <c r="X91" s="113" t="s">
        <v>35</v>
      </c>
      <c r="Y91" s="113" t="str">
        <f t="shared" si="43"/>
        <v>0</v>
      </c>
      <c r="Z91" s="113" t="s">
        <v>35</v>
      </c>
      <c r="AA91" s="113" t="s">
        <v>35</v>
      </c>
      <c r="AB91" s="113" t="str">
        <f t="shared" si="44"/>
        <v>0</v>
      </c>
      <c r="AC91" s="113">
        <v>2</v>
      </c>
      <c r="AD91" s="113">
        <v>0</v>
      </c>
      <c r="AE91" s="113">
        <f t="shared" si="45"/>
        <v>2</v>
      </c>
      <c r="AF91" s="113" t="s">
        <v>35</v>
      </c>
      <c r="AG91" s="113" t="s">
        <v>35</v>
      </c>
      <c r="AH91" s="113" t="str">
        <f t="shared" si="46"/>
        <v>0</v>
      </c>
      <c r="AI91" s="113" t="s">
        <v>35</v>
      </c>
      <c r="AJ91" s="113" t="s">
        <v>35</v>
      </c>
      <c r="AK91" s="113" t="str">
        <f t="shared" si="47"/>
        <v>0</v>
      </c>
      <c r="AL91" s="113">
        <v>0</v>
      </c>
      <c r="AM91" s="113">
        <v>1</v>
      </c>
      <c r="AN91" s="113">
        <f t="shared" si="48"/>
        <v>1</v>
      </c>
      <c r="AO91" s="113" t="s">
        <v>35</v>
      </c>
      <c r="AP91" s="113" t="s">
        <v>35</v>
      </c>
      <c r="AQ91" s="113" t="str">
        <f t="shared" si="49"/>
        <v>0</v>
      </c>
      <c r="AR91" s="113" t="s">
        <v>35</v>
      </c>
      <c r="AS91" s="113" t="s">
        <v>35</v>
      </c>
      <c r="AT91" s="113" t="str">
        <f t="shared" si="50"/>
        <v>0</v>
      </c>
      <c r="AU91" s="113" t="s">
        <v>35</v>
      </c>
      <c r="AV91" s="113" t="s">
        <v>35</v>
      </c>
      <c r="AW91" s="113" t="str">
        <f t="shared" si="51"/>
        <v>0</v>
      </c>
      <c r="AX91" s="113" t="s">
        <v>35</v>
      </c>
      <c r="AY91" s="113" t="s">
        <v>35</v>
      </c>
      <c r="AZ91" s="113" t="str">
        <f t="shared" si="52"/>
        <v>0</v>
      </c>
      <c r="BA91" s="113">
        <v>1</v>
      </c>
      <c r="BB91" s="113">
        <v>1</v>
      </c>
      <c r="BC91" s="113">
        <f t="shared" si="53"/>
        <v>2</v>
      </c>
      <c r="BD91" s="113" t="s">
        <v>35</v>
      </c>
      <c r="BE91" s="113" t="s">
        <v>35</v>
      </c>
      <c r="BF91" s="113" t="str">
        <f t="shared" si="54"/>
        <v>0</v>
      </c>
      <c r="BG91" s="113" t="s">
        <v>35</v>
      </c>
      <c r="BH91" s="113" t="s">
        <v>35</v>
      </c>
      <c r="BI91" s="113" t="str">
        <f t="shared" si="55"/>
        <v>0</v>
      </c>
      <c r="BJ91" s="113" t="s">
        <v>35</v>
      </c>
      <c r="BK91" s="113" t="s">
        <v>35</v>
      </c>
      <c r="BL91" s="113" t="str">
        <f t="shared" si="56"/>
        <v>0</v>
      </c>
      <c r="BM91" s="113" t="s">
        <v>35</v>
      </c>
      <c r="BN91" s="113" t="s">
        <v>35</v>
      </c>
      <c r="BO91" s="113" t="str">
        <f t="shared" si="57"/>
        <v>0</v>
      </c>
      <c r="BP91" s="113">
        <v>0</v>
      </c>
      <c r="BQ91" s="113">
        <v>1</v>
      </c>
      <c r="BR91" s="113">
        <f t="shared" si="58"/>
        <v>1</v>
      </c>
      <c r="BS91" s="113" t="s">
        <v>35</v>
      </c>
      <c r="BT91" s="113" t="s">
        <v>35</v>
      </c>
      <c r="BU91" s="113" t="str">
        <f t="shared" si="59"/>
        <v>0</v>
      </c>
      <c r="BV91" s="113" t="s">
        <v>35</v>
      </c>
      <c r="BW91" s="113" t="s">
        <v>35</v>
      </c>
      <c r="BX91" s="113" t="str">
        <f t="shared" si="60"/>
        <v>0</v>
      </c>
      <c r="BY91" s="113" t="s">
        <v>35</v>
      </c>
      <c r="BZ91" s="113" t="s">
        <v>35</v>
      </c>
      <c r="CA91" s="113" t="str">
        <f t="shared" si="61"/>
        <v>0</v>
      </c>
      <c r="CB91" s="113" t="s">
        <v>35</v>
      </c>
      <c r="CC91" s="113" t="s">
        <v>35</v>
      </c>
      <c r="CD91" s="113" t="str">
        <f t="shared" si="62"/>
        <v>0</v>
      </c>
      <c r="CE91" s="113" t="s">
        <v>35</v>
      </c>
      <c r="CF91" s="113" t="s">
        <v>35</v>
      </c>
      <c r="CG91" s="113" t="str">
        <f t="shared" si="63"/>
        <v>0</v>
      </c>
      <c r="CH91" s="113" t="s">
        <v>35</v>
      </c>
      <c r="CI91" s="113" t="s">
        <v>35</v>
      </c>
      <c r="CJ91" s="113" t="str">
        <f t="shared" si="64"/>
        <v>0</v>
      </c>
      <c r="CK91" s="113" t="s">
        <v>35</v>
      </c>
      <c r="CL91" s="113" t="s">
        <v>35</v>
      </c>
      <c r="CM91" s="113" t="str">
        <f t="shared" si="65"/>
        <v>0</v>
      </c>
      <c r="CN91" s="113">
        <v>0</v>
      </c>
      <c r="CO91" s="113">
        <v>2</v>
      </c>
      <c r="CP91" s="113">
        <f t="shared" si="66"/>
        <v>2</v>
      </c>
      <c r="CQ91" s="113">
        <v>6</v>
      </c>
      <c r="CR91" s="113">
        <v>24</v>
      </c>
      <c r="CS91" s="113">
        <f t="shared" si="67"/>
        <v>30</v>
      </c>
    </row>
    <row r="92" spans="1:97" s="155" customFormat="1" ht="12.75" customHeight="1">
      <c r="A92" s="25">
        <v>21</v>
      </c>
      <c r="B92" s="26" t="s">
        <v>213</v>
      </c>
      <c r="C92" s="123">
        <v>5002</v>
      </c>
      <c r="D92" s="163" t="s">
        <v>98</v>
      </c>
      <c r="E92" s="64">
        <v>18347</v>
      </c>
      <c r="F92" s="112">
        <v>1</v>
      </c>
      <c r="G92" s="17" t="s">
        <v>65</v>
      </c>
      <c r="H92" s="113">
        <v>3</v>
      </c>
      <c r="I92" s="113">
        <v>18</v>
      </c>
      <c r="J92" s="113">
        <f t="shared" si="38"/>
        <v>21</v>
      </c>
      <c r="K92" s="113">
        <v>2</v>
      </c>
      <c r="L92" s="113">
        <v>10</v>
      </c>
      <c r="M92" s="113">
        <f t="shared" si="39"/>
        <v>12</v>
      </c>
      <c r="N92" s="113">
        <v>3</v>
      </c>
      <c r="O92" s="113">
        <v>10</v>
      </c>
      <c r="P92" s="113">
        <f t="shared" si="40"/>
        <v>13</v>
      </c>
      <c r="Q92" s="113">
        <v>0</v>
      </c>
      <c r="R92" s="113">
        <v>2</v>
      </c>
      <c r="S92" s="113">
        <f t="shared" si="41"/>
        <v>2</v>
      </c>
      <c r="T92" s="113" t="s">
        <v>35</v>
      </c>
      <c r="U92" s="113" t="s">
        <v>35</v>
      </c>
      <c r="V92" s="113" t="str">
        <f t="shared" si="42"/>
        <v>0</v>
      </c>
      <c r="W92" s="113" t="s">
        <v>35</v>
      </c>
      <c r="X92" s="113" t="s">
        <v>35</v>
      </c>
      <c r="Y92" s="113" t="str">
        <f t="shared" si="43"/>
        <v>0</v>
      </c>
      <c r="Z92" s="113" t="s">
        <v>35</v>
      </c>
      <c r="AA92" s="113" t="s">
        <v>35</v>
      </c>
      <c r="AB92" s="113" t="str">
        <f t="shared" si="44"/>
        <v>0</v>
      </c>
      <c r="AC92" s="113" t="s">
        <v>35</v>
      </c>
      <c r="AD92" s="113" t="s">
        <v>35</v>
      </c>
      <c r="AE92" s="113" t="str">
        <f t="shared" si="45"/>
        <v>0</v>
      </c>
      <c r="AF92" s="113" t="s">
        <v>35</v>
      </c>
      <c r="AG92" s="113" t="s">
        <v>35</v>
      </c>
      <c r="AH92" s="113" t="str">
        <f t="shared" si="46"/>
        <v>0</v>
      </c>
      <c r="AI92" s="113" t="s">
        <v>35</v>
      </c>
      <c r="AJ92" s="113" t="s">
        <v>35</v>
      </c>
      <c r="AK92" s="113" t="str">
        <f t="shared" si="47"/>
        <v>0</v>
      </c>
      <c r="AL92" s="113" t="s">
        <v>35</v>
      </c>
      <c r="AM92" s="113" t="s">
        <v>35</v>
      </c>
      <c r="AN92" s="113" t="str">
        <f t="shared" si="48"/>
        <v>0</v>
      </c>
      <c r="AO92" s="113" t="s">
        <v>35</v>
      </c>
      <c r="AP92" s="113" t="s">
        <v>35</v>
      </c>
      <c r="AQ92" s="113" t="str">
        <f t="shared" si="49"/>
        <v>0</v>
      </c>
      <c r="AR92" s="113" t="s">
        <v>35</v>
      </c>
      <c r="AS92" s="113" t="s">
        <v>35</v>
      </c>
      <c r="AT92" s="113" t="str">
        <f t="shared" si="50"/>
        <v>0</v>
      </c>
      <c r="AU92" s="113" t="s">
        <v>35</v>
      </c>
      <c r="AV92" s="113" t="s">
        <v>35</v>
      </c>
      <c r="AW92" s="113" t="str">
        <f t="shared" si="51"/>
        <v>0</v>
      </c>
      <c r="AX92" s="113" t="s">
        <v>35</v>
      </c>
      <c r="AY92" s="113" t="s">
        <v>35</v>
      </c>
      <c r="AZ92" s="113" t="str">
        <f t="shared" si="52"/>
        <v>0</v>
      </c>
      <c r="BA92" s="113">
        <v>1</v>
      </c>
      <c r="BB92" s="113">
        <v>1</v>
      </c>
      <c r="BC92" s="113">
        <f t="shared" si="53"/>
        <v>2</v>
      </c>
      <c r="BD92" s="113" t="s">
        <v>35</v>
      </c>
      <c r="BE92" s="113" t="s">
        <v>35</v>
      </c>
      <c r="BF92" s="113" t="str">
        <f t="shared" si="54"/>
        <v>0</v>
      </c>
      <c r="BG92" s="113" t="s">
        <v>35</v>
      </c>
      <c r="BH92" s="113" t="s">
        <v>35</v>
      </c>
      <c r="BI92" s="113" t="str">
        <f t="shared" si="55"/>
        <v>0</v>
      </c>
      <c r="BJ92" s="113" t="s">
        <v>35</v>
      </c>
      <c r="BK92" s="113" t="s">
        <v>35</v>
      </c>
      <c r="BL92" s="113" t="str">
        <f t="shared" si="56"/>
        <v>0</v>
      </c>
      <c r="BM92" s="113" t="s">
        <v>35</v>
      </c>
      <c r="BN92" s="113" t="s">
        <v>35</v>
      </c>
      <c r="BO92" s="113" t="str">
        <f t="shared" si="57"/>
        <v>0</v>
      </c>
      <c r="BP92" s="113" t="s">
        <v>35</v>
      </c>
      <c r="BQ92" s="113" t="s">
        <v>35</v>
      </c>
      <c r="BR92" s="113" t="str">
        <f t="shared" si="58"/>
        <v>0</v>
      </c>
      <c r="BS92" s="113" t="s">
        <v>35</v>
      </c>
      <c r="BT92" s="113" t="s">
        <v>35</v>
      </c>
      <c r="BU92" s="113" t="str">
        <f t="shared" si="59"/>
        <v>0</v>
      </c>
      <c r="BV92" s="113">
        <v>1</v>
      </c>
      <c r="BW92" s="113">
        <v>6</v>
      </c>
      <c r="BX92" s="113">
        <f t="shared" si="60"/>
        <v>7</v>
      </c>
      <c r="BY92" s="113" t="s">
        <v>35</v>
      </c>
      <c r="BZ92" s="113" t="s">
        <v>35</v>
      </c>
      <c r="CA92" s="113" t="str">
        <f t="shared" si="61"/>
        <v>0</v>
      </c>
      <c r="CB92" s="113" t="s">
        <v>35</v>
      </c>
      <c r="CC92" s="113" t="s">
        <v>35</v>
      </c>
      <c r="CD92" s="113" t="str">
        <f t="shared" si="62"/>
        <v>0</v>
      </c>
      <c r="CE92" s="113" t="s">
        <v>35</v>
      </c>
      <c r="CF92" s="113" t="s">
        <v>35</v>
      </c>
      <c r="CG92" s="113" t="str">
        <f t="shared" si="63"/>
        <v>0</v>
      </c>
      <c r="CH92" s="113" t="s">
        <v>35</v>
      </c>
      <c r="CI92" s="113" t="s">
        <v>35</v>
      </c>
      <c r="CJ92" s="113" t="str">
        <f t="shared" si="64"/>
        <v>0</v>
      </c>
      <c r="CK92" s="113" t="s">
        <v>35</v>
      </c>
      <c r="CL92" s="113" t="s">
        <v>35</v>
      </c>
      <c r="CM92" s="113" t="str">
        <f t="shared" si="65"/>
        <v>0</v>
      </c>
      <c r="CN92" s="113" t="s">
        <v>35</v>
      </c>
      <c r="CO92" s="113" t="s">
        <v>35</v>
      </c>
      <c r="CP92" s="113" t="str">
        <f t="shared" si="66"/>
        <v>0</v>
      </c>
      <c r="CQ92" s="113">
        <v>10</v>
      </c>
      <c r="CR92" s="113">
        <v>47</v>
      </c>
      <c r="CS92" s="113">
        <f t="shared" si="67"/>
        <v>57</v>
      </c>
    </row>
    <row r="93" spans="1:97" s="155" customFormat="1" ht="12.75" customHeight="1">
      <c r="A93" s="25">
        <v>21</v>
      </c>
      <c r="B93" s="26" t="s">
        <v>213</v>
      </c>
      <c r="C93" s="123">
        <v>5113</v>
      </c>
      <c r="D93" s="163" t="s">
        <v>99</v>
      </c>
      <c r="E93" s="64">
        <v>16122</v>
      </c>
      <c r="F93" s="112">
        <v>1</v>
      </c>
      <c r="G93" s="17" t="s">
        <v>65</v>
      </c>
      <c r="H93" s="113">
        <v>4</v>
      </c>
      <c r="I93" s="113">
        <v>11</v>
      </c>
      <c r="J93" s="113">
        <f t="shared" si="38"/>
        <v>15</v>
      </c>
      <c r="K93" s="113">
        <v>1</v>
      </c>
      <c r="L93" s="113">
        <v>7</v>
      </c>
      <c r="M93" s="113">
        <f t="shared" si="39"/>
        <v>8</v>
      </c>
      <c r="N93" s="113">
        <v>3</v>
      </c>
      <c r="O93" s="113">
        <v>5</v>
      </c>
      <c r="P93" s="113">
        <f t="shared" si="40"/>
        <v>8</v>
      </c>
      <c r="Q93" s="113">
        <v>1</v>
      </c>
      <c r="R93" s="113">
        <v>1</v>
      </c>
      <c r="S93" s="113">
        <f t="shared" si="41"/>
        <v>2</v>
      </c>
      <c r="T93" s="113" t="s">
        <v>35</v>
      </c>
      <c r="U93" s="113" t="s">
        <v>35</v>
      </c>
      <c r="V93" s="113" t="str">
        <f t="shared" si="42"/>
        <v>0</v>
      </c>
      <c r="W93" s="113" t="s">
        <v>35</v>
      </c>
      <c r="X93" s="113" t="s">
        <v>35</v>
      </c>
      <c r="Y93" s="113" t="str">
        <f t="shared" si="43"/>
        <v>0</v>
      </c>
      <c r="Z93" s="113" t="s">
        <v>35</v>
      </c>
      <c r="AA93" s="113" t="s">
        <v>35</v>
      </c>
      <c r="AB93" s="113" t="str">
        <f t="shared" si="44"/>
        <v>0</v>
      </c>
      <c r="AC93" s="113" t="s">
        <v>35</v>
      </c>
      <c r="AD93" s="113" t="s">
        <v>35</v>
      </c>
      <c r="AE93" s="113" t="str">
        <f t="shared" si="45"/>
        <v>0</v>
      </c>
      <c r="AF93" s="113" t="s">
        <v>35</v>
      </c>
      <c r="AG93" s="113" t="s">
        <v>35</v>
      </c>
      <c r="AH93" s="113" t="str">
        <f t="shared" si="46"/>
        <v>0</v>
      </c>
      <c r="AI93" s="113" t="s">
        <v>35</v>
      </c>
      <c r="AJ93" s="113" t="s">
        <v>35</v>
      </c>
      <c r="AK93" s="113" t="str">
        <f t="shared" si="47"/>
        <v>0</v>
      </c>
      <c r="AL93" s="113" t="s">
        <v>35</v>
      </c>
      <c r="AM93" s="113" t="s">
        <v>35</v>
      </c>
      <c r="AN93" s="113" t="str">
        <f t="shared" si="48"/>
        <v>0</v>
      </c>
      <c r="AO93" s="113" t="s">
        <v>35</v>
      </c>
      <c r="AP93" s="113" t="s">
        <v>35</v>
      </c>
      <c r="AQ93" s="113" t="str">
        <f t="shared" si="49"/>
        <v>0</v>
      </c>
      <c r="AR93" s="113" t="s">
        <v>35</v>
      </c>
      <c r="AS93" s="113" t="s">
        <v>35</v>
      </c>
      <c r="AT93" s="113" t="str">
        <f t="shared" si="50"/>
        <v>0</v>
      </c>
      <c r="AU93" s="113" t="s">
        <v>35</v>
      </c>
      <c r="AV93" s="113" t="s">
        <v>35</v>
      </c>
      <c r="AW93" s="113" t="str">
        <f t="shared" si="51"/>
        <v>0</v>
      </c>
      <c r="AX93" s="113" t="s">
        <v>35</v>
      </c>
      <c r="AY93" s="113" t="s">
        <v>35</v>
      </c>
      <c r="AZ93" s="113" t="str">
        <f t="shared" si="52"/>
        <v>0</v>
      </c>
      <c r="BA93" s="113">
        <v>1</v>
      </c>
      <c r="BB93" s="113">
        <v>1</v>
      </c>
      <c r="BC93" s="113">
        <f t="shared" si="53"/>
        <v>2</v>
      </c>
      <c r="BD93" s="113" t="s">
        <v>35</v>
      </c>
      <c r="BE93" s="113" t="s">
        <v>35</v>
      </c>
      <c r="BF93" s="113" t="str">
        <f t="shared" si="54"/>
        <v>0</v>
      </c>
      <c r="BG93" s="113" t="s">
        <v>35</v>
      </c>
      <c r="BH93" s="113" t="s">
        <v>35</v>
      </c>
      <c r="BI93" s="113" t="str">
        <f t="shared" si="55"/>
        <v>0</v>
      </c>
      <c r="BJ93" s="113" t="s">
        <v>35</v>
      </c>
      <c r="BK93" s="113" t="s">
        <v>35</v>
      </c>
      <c r="BL93" s="113" t="str">
        <f t="shared" si="56"/>
        <v>0</v>
      </c>
      <c r="BM93" s="113" t="s">
        <v>35</v>
      </c>
      <c r="BN93" s="113" t="s">
        <v>35</v>
      </c>
      <c r="BO93" s="113" t="str">
        <f t="shared" si="57"/>
        <v>0</v>
      </c>
      <c r="BP93" s="113" t="s">
        <v>35</v>
      </c>
      <c r="BQ93" s="113" t="s">
        <v>35</v>
      </c>
      <c r="BR93" s="113" t="str">
        <f t="shared" si="58"/>
        <v>0</v>
      </c>
      <c r="BS93" s="113" t="s">
        <v>35</v>
      </c>
      <c r="BT93" s="113" t="s">
        <v>35</v>
      </c>
      <c r="BU93" s="113" t="str">
        <f t="shared" si="59"/>
        <v>0</v>
      </c>
      <c r="BV93" s="113">
        <v>1</v>
      </c>
      <c r="BW93" s="113">
        <v>3</v>
      </c>
      <c r="BX93" s="113">
        <f t="shared" si="60"/>
        <v>4</v>
      </c>
      <c r="BY93" s="113" t="s">
        <v>35</v>
      </c>
      <c r="BZ93" s="113" t="s">
        <v>35</v>
      </c>
      <c r="CA93" s="113" t="str">
        <f t="shared" si="61"/>
        <v>0</v>
      </c>
      <c r="CB93" s="113" t="s">
        <v>35</v>
      </c>
      <c r="CC93" s="113" t="s">
        <v>35</v>
      </c>
      <c r="CD93" s="113" t="str">
        <f t="shared" si="62"/>
        <v>0</v>
      </c>
      <c r="CE93" s="113" t="s">
        <v>35</v>
      </c>
      <c r="CF93" s="113" t="s">
        <v>35</v>
      </c>
      <c r="CG93" s="113" t="str">
        <f t="shared" si="63"/>
        <v>0</v>
      </c>
      <c r="CH93" s="113" t="s">
        <v>35</v>
      </c>
      <c r="CI93" s="113" t="s">
        <v>35</v>
      </c>
      <c r="CJ93" s="113" t="str">
        <f t="shared" si="64"/>
        <v>0</v>
      </c>
      <c r="CK93" s="113" t="s">
        <v>35</v>
      </c>
      <c r="CL93" s="113" t="s">
        <v>35</v>
      </c>
      <c r="CM93" s="113" t="str">
        <f t="shared" si="65"/>
        <v>0</v>
      </c>
      <c r="CN93" s="113">
        <v>0</v>
      </c>
      <c r="CO93" s="113">
        <v>1</v>
      </c>
      <c r="CP93" s="113">
        <f t="shared" si="66"/>
        <v>1</v>
      </c>
      <c r="CQ93" s="113">
        <v>11</v>
      </c>
      <c r="CR93" s="113">
        <v>29</v>
      </c>
      <c r="CS93" s="113">
        <f t="shared" si="67"/>
        <v>40</v>
      </c>
    </row>
    <row r="94" spans="1:97" s="155" customFormat="1" ht="12.75" customHeight="1">
      <c r="A94" s="25">
        <v>21</v>
      </c>
      <c r="B94" s="26" t="s">
        <v>213</v>
      </c>
      <c r="C94" s="123">
        <v>5254</v>
      </c>
      <c r="D94" s="163" t="s">
        <v>193</v>
      </c>
      <c r="E94" s="64">
        <v>15110</v>
      </c>
      <c r="F94" s="112">
        <v>1</v>
      </c>
      <c r="G94" s="17" t="s">
        <v>65</v>
      </c>
      <c r="H94" s="113">
        <v>2</v>
      </c>
      <c r="I94" s="113">
        <v>15</v>
      </c>
      <c r="J94" s="113">
        <f t="shared" si="38"/>
        <v>17</v>
      </c>
      <c r="K94" s="113">
        <v>6</v>
      </c>
      <c r="L94" s="113">
        <v>13</v>
      </c>
      <c r="M94" s="113">
        <f t="shared" si="39"/>
        <v>19</v>
      </c>
      <c r="N94" s="113">
        <v>2</v>
      </c>
      <c r="O94" s="113">
        <v>6</v>
      </c>
      <c r="P94" s="113">
        <f t="shared" si="40"/>
        <v>8</v>
      </c>
      <c r="Q94" s="113">
        <v>0</v>
      </c>
      <c r="R94" s="113">
        <v>1</v>
      </c>
      <c r="S94" s="113">
        <f t="shared" si="41"/>
        <v>1</v>
      </c>
      <c r="T94" s="113" t="s">
        <v>35</v>
      </c>
      <c r="U94" s="113" t="s">
        <v>35</v>
      </c>
      <c r="V94" s="113" t="str">
        <f t="shared" si="42"/>
        <v>0</v>
      </c>
      <c r="W94" s="113" t="s">
        <v>35</v>
      </c>
      <c r="X94" s="113" t="s">
        <v>35</v>
      </c>
      <c r="Y94" s="113" t="str">
        <f t="shared" si="43"/>
        <v>0</v>
      </c>
      <c r="Z94" s="113" t="s">
        <v>35</v>
      </c>
      <c r="AA94" s="113" t="s">
        <v>35</v>
      </c>
      <c r="AB94" s="113" t="str">
        <f t="shared" si="44"/>
        <v>0</v>
      </c>
      <c r="AC94" s="113" t="s">
        <v>35</v>
      </c>
      <c r="AD94" s="113" t="s">
        <v>35</v>
      </c>
      <c r="AE94" s="113" t="str">
        <f t="shared" si="45"/>
        <v>0</v>
      </c>
      <c r="AF94" s="113" t="s">
        <v>35</v>
      </c>
      <c r="AG94" s="113" t="s">
        <v>35</v>
      </c>
      <c r="AH94" s="113" t="str">
        <f t="shared" si="46"/>
        <v>0</v>
      </c>
      <c r="AI94" s="113" t="s">
        <v>35</v>
      </c>
      <c r="AJ94" s="113" t="s">
        <v>35</v>
      </c>
      <c r="AK94" s="113" t="str">
        <f t="shared" si="47"/>
        <v>0</v>
      </c>
      <c r="AL94" s="113" t="s">
        <v>35</v>
      </c>
      <c r="AM94" s="113" t="s">
        <v>35</v>
      </c>
      <c r="AN94" s="113" t="str">
        <f t="shared" si="48"/>
        <v>0</v>
      </c>
      <c r="AO94" s="113" t="s">
        <v>35</v>
      </c>
      <c r="AP94" s="113" t="s">
        <v>35</v>
      </c>
      <c r="AQ94" s="113" t="str">
        <f t="shared" si="49"/>
        <v>0</v>
      </c>
      <c r="AR94" s="113" t="s">
        <v>35</v>
      </c>
      <c r="AS94" s="113" t="s">
        <v>35</v>
      </c>
      <c r="AT94" s="113" t="str">
        <f t="shared" si="50"/>
        <v>0</v>
      </c>
      <c r="AU94" s="113" t="s">
        <v>35</v>
      </c>
      <c r="AV94" s="113" t="s">
        <v>35</v>
      </c>
      <c r="AW94" s="113" t="str">
        <f t="shared" si="51"/>
        <v>0</v>
      </c>
      <c r="AX94" s="113" t="s">
        <v>35</v>
      </c>
      <c r="AY94" s="113" t="s">
        <v>35</v>
      </c>
      <c r="AZ94" s="113" t="str">
        <f t="shared" si="52"/>
        <v>0</v>
      </c>
      <c r="BA94" s="113">
        <v>2</v>
      </c>
      <c r="BB94" s="113">
        <v>2</v>
      </c>
      <c r="BC94" s="113">
        <f t="shared" si="53"/>
        <v>4</v>
      </c>
      <c r="BD94" s="113" t="s">
        <v>35</v>
      </c>
      <c r="BE94" s="113" t="s">
        <v>35</v>
      </c>
      <c r="BF94" s="113" t="str">
        <f t="shared" si="54"/>
        <v>0</v>
      </c>
      <c r="BG94" s="113" t="s">
        <v>35</v>
      </c>
      <c r="BH94" s="113" t="s">
        <v>35</v>
      </c>
      <c r="BI94" s="113" t="str">
        <f t="shared" si="55"/>
        <v>0</v>
      </c>
      <c r="BJ94" s="113" t="s">
        <v>35</v>
      </c>
      <c r="BK94" s="113" t="s">
        <v>35</v>
      </c>
      <c r="BL94" s="113" t="str">
        <f t="shared" si="56"/>
        <v>0</v>
      </c>
      <c r="BM94" s="113" t="s">
        <v>35</v>
      </c>
      <c r="BN94" s="113" t="s">
        <v>35</v>
      </c>
      <c r="BO94" s="113" t="str">
        <f t="shared" si="57"/>
        <v>0</v>
      </c>
      <c r="BP94" s="113" t="s">
        <v>35</v>
      </c>
      <c r="BQ94" s="113" t="s">
        <v>35</v>
      </c>
      <c r="BR94" s="113" t="str">
        <f t="shared" si="58"/>
        <v>0</v>
      </c>
      <c r="BS94" s="113" t="s">
        <v>35</v>
      </c>
      <c r="BT94" s="113" t="s">
        <v>35</v>
      </c>
      <c r="BU94" s="113" t="str">
        <f t="shared" si="59"/>
        <v>0</v>
      </c>
      <c r="BV94" s="113">
        <v>2</v>
      </c>
      <c r="BW94" s="113">
        <v>7</v>
      </c>
      <c r="BX94" s="113">
        <f t="shared" si="60"/>
        <v>9</v>
      </c>
      <c r="BY94" s="113" t="s">
        <v>35</v>
      </c>
      <c r="BZ94" s="113" t="s">
        <v>35</v>
      </c>
      <c r="CA94" s="113" t="str">
        <f t="shared" si="61"/>
        <v>0</v>
      </c>
      <c r="CB94" s="113" t="s">
        <v>35</v>
      </c>
      <c r="CC94" s="113" t="s">
        <v>35</v>
      </c>
      <c r="CD94" s="113" t="str">
        <f t="shared" si="62"/>
        <v>0</v>
      </c>
      <c r="CE94" s="113" t="s">
        <v>35</v>
      </c>
      <c r="CF94" s="113" t="s">
        <v>35</v>
      </c>
      <c r="CG94" s="113" t="str">
        <f t="shared" si="63"/>
        <v>0</v>
      </c>
      <c r="CH94" s="113" t="s">
        <v>35</v>
      </c>
      <c r="CI94" s="113" t="s">
        <v>35</v>
      </c>
      <c r="CJ94" s="113" t="str">
        <f t="shared" si="64"/>
        <v>0</v>
      </c>
      <c r="CK94" s="113" t="s">
        <v>35</v>
      </c>
      <c r="CL94" s="113" t="s">
        <v>35</v>
      </c>
      <c r="CM94" s="113" t="str">
        <f t="shared" si="65"/>
        <v>0</v>
      </c>
      <c r="CN94" s="113">
        <v>0</v>
      </c>
      <c r="CO94" s="113">
        <v>2</v>
      </c>
      <c r="CP94" s="113">
        <f t="shared" si="66"/>
        <v>2</v>
      </c>
      <c r="CQ94" s="113">
        <v>14</v>
      </c>
      <c r="CR94" s="113">
        <v>46</v>
      </c>
      <c r="CS94" s="113">
        <f t="shared" si="67"/>
        <v>60</v>
      </c>
    </row>
    <row r="95" spans="1:97" s="155" customFormat="1" ht="12.75" customHeight="1">
      <c r="A95" s="25">
        <v>22</v>
      </c>
      <c r="B95" s="26" t="s">
        <v>204</v>
      </c>
      <c r="C95" s="123">
        <v>5589</v>
      </c>
      <c r="D95" s="163" t="s">
        <v>100</v>
      </c>
      <c r="E95" s="64">
        <v>12063</v>
      </c>
      <c r="F95" s="112">
        <v>1</v>
      </c>
      <c r="G95" s="17" t="s">
        <v>65</v>
      </c>
      <c r="H95" s="113">
        <v>4</v>
      </c>
      <c r="I95" s="113">
        <v>26</v>
      </c>
      <c r="J95" s="113">
        <f t="shared" si="38"/>
        <v>30</v>
      </c>
      <c r="K95" s="113">
        <v>1</v>
      </c>
      <c r="L95" s="113">
        <v>3</v>
      </c>
      <c r="M95" s="113">
        <f t="shared" si="39"/>
        <v>4</v>
      </c>
      <c r="N95" s="113">
        <v>12</v>
      </c>
      <c r="O95" s="113">
        <v>13</v>
      </c>
      <c r="P95" s="113">
        <f t="shared" si="40"/>
        <v>25</v>
      </c>
      <c r="Q95" s="113">
        <v>1</v>
      </c>
      <c r="R95" s="113">
        <v>5</v>
      </c>
      <c r="S95" s="113">
        <f t="shared" si="41"/>
        <v>6</v>
      </c>
      <c r="T95" s="113" t="s">
        <v>35</v>
      </c>
      <c r="U95" s="113" t="s">
        <v>35</v>
      </c>
      <c r="V95" s="113" t="str">
        <f t="shared" si="42"/>
        <v>0</v>
      </c>
      <c r="W95" s="113" t="s">
        <v>35</v>
      </c>
      <c r="X95" s="113" t="s">
        <v>35</v>
      </c>
      <c r="Y95" s="113" t="str">
        <f t="shared" si="43"/>
        <v>0</v>
      </c>
      <c r="Z95" s="113" t="s">
        <v>35</v>
      </c>
      <c r="AA95" s="113" t="s">
        <v>35</v>
      </c>
      <c r="AB95" s="113" t="str">
        <f t="shared" si="44"/>
        <v>0</v>
      </c>
      <c r="AC95" s="113" t="s">
        <v>35</v>
      </c>
      <c r="AD95" s="113" t="s">
        <v>35</v>
      </c>
      <c r="AE95" s="113" t="str">
        <f t="shared" si="45"/>
        <v>0</v>
      </c>
      <c r="AF95" s="113" t="s">
        <v>35</v>
      </c>
      <c r="AG95" s="113" t="s">
        <v>35</v>
      </c>
      <c r="AH95" s="113" t="str">
        <f t="shared" si="46"/>
        <v>0</v>
      </c>
      <c r="AI95" s="113" t="s">
        <v>35</v>
      </c>
      <c r="AJ95" s="113" t="s">
        <v>35</v>
      </c>
      <c r="AK95" s="113" t="str">
        <f t="shared" si="47"/>
        <v>0</v>
      </c>
      <c r="AL95" s="113" t="s">
        <v>35</v>
      </c>
      <c r="AM95" s="113" t="s">
        <v>35</v>
      </c>
      <c r="AN95" s="113" t="str">
        <f t="shared" si="48"/>
        <v>0</v>
      </c>
      <c r="AO95" s="113" t="s">
        <v>35</v>
      </c>
      <c r="AP95" s="113" t="s">
        <v>35</v>
      </c>
      <c r="AQ95" s="113" t="str">
        <f t="shared" si="49"/>
        <v>0</v>
      </c>
      <c r="AR95" s="113" t="s">
        <v>35</v>
      </c>
      <c r="AS95" s="113" t="s">
        <v>35</v>
      </c>
      <c r="AT95" s="113" t="str">
        <f t="shared" si="50"/>
        <v>0</v>
      </c>
      <c r="AU95" s="113" t="s">
        <v>35</v>
      </c>
      <c r="AV95" s="113" t="s">
        <v>35</v>
      </c>
      <c r="AW95" s="113" t="str">
        <f t="shared" si="51"/>
        <v>0</v>
      </c>
      <c r="AX95" s="113" t="s">
        <v>35</v>
      </c>
      <c r="AY95" s="113" t="s">
        <v>35</v>
      </c>
      <c r="AZ95" s="113" t="str">
        <f t="shared" si="52"/>
        <v>0</v>
      </c>
      <c r="BA95" s="113">
        <v>4</v>
      </c>
      <c r="BB95" s="113">
        <v>6</v>
      </c>
      <c r="BC95" s="113">
        <f t="shared" si="53"/>
        <v>10</v>
      </c>
      <c r="BD95" s="113" t="s">
        <v>35</v>
      </c>
      <c r="BE95" s="113" t="s">
        <v>35</v>
      </c>
      <c r="BF95" s="113" t="str">
        <f t="shared" si="54"/>
        <v>0</v>
      </c>
      <c r="BG95" s="113" t="s">
        <v>35</v>
      </c>
      <c r="BH95" s="113" t="s">
        <v>35</v>
      </c>
      <c r="BI95" s="113" t="str">
        <f t="shared" si="55"/>
        <v>0</v>
      </c>
      <c r="BJ95" s="113" t="s">
        <v>35</v>
      </c>
      <c r="BK95" s="113" t="s">
        <v>35</v>
      </c>
      <c r="BL95" s="113" t="str">
        <f t="shared" si="56"/>
        <v>0</v>
      </c>
      <c r="BM95" s="113" t="s">
        <v>35</v>
      </c>
      <c r="BN95" s="113" t="s">
        <v>35</v>
      </c>
      <c r="BO95" s="113" t="str">
        <f t="shared" si="57"/>
        <v>0</v>
      </c>
      <c r="BP95" s="113" t="s">
        <v>35</v>
      </c>
      <c r="BQ95" s="113" t="s">
        <v>35</v>
      </c>
      <c r="BR95" s="113" t="str">
        <f t="shared" si="58"/>
        <v>0</v>
      </c>
      <c r="BS95" s="113" t="s">
        <v>35</v>
      </c>
      <c r="BT95" s="113" t="s">
        <v>35</v>
      </c>
      <c r="BU95" s="113" t="str">
        <f t="shared" si="59"/>
        <v>0</v>
      </c>
      <c r="BV95" s="113" t="s">
        <v>35</v>
      </c>
      <c r="BW95" s="113" t="s">
        <v>35</v>
      </c>
      <c r="BX95" s="113" t="str">
        <f t="shared" si="60"/>
        <v>0</v>
      </c>
      <c r="BY95" s="113" t="s">
        <v>35</v>
      </c>
      <c r="BZ95" s="113" t="s">
        <v>35</v>
      </c>
      <c r="CA95" s="113" t="str">
        <f t="shared" si="61"/>
        <v>0</v>
      </c>
      <c r="CB95" s="113" t="s">
        <v>35</v>
      </c>
      <c r="CC95" s="113" t="s">
        <v>35</v>
      </c>
      <c r="CD95" s="113" t="str">
        <f t="shared" si="62"/>
        <v>0</v>
      </c>
      <c r="CE95" s="113" t="s">
        <v>35</v>
      </c>
      <c r="CF95" s="113" t="s">
        <v>35</v>
      </c>
      <c r="CG95" s="113" t="str">
        <f t="shared" si="63"/>
        <v>0</v>
      </c>
      <c r="CH95" s="113" t="s">
        <v>35</v>
      </c>
      <c r="CI95" s="113" t="s">
        <v>35</v>
      </c>
      <c r="CJ95" s="113" t="str">
        <f t="shared" si="64"/>
        <v>0</v>
      </c>
      <c r="CK95" s="113" t="s">
        <v>35</v>
      </c>
      <c r="CL95" s="113" t="s">
        <v>35</v>
      </c>
      <c r="CM95" s="113" t="str">
        <f t="shared" si="65"/>
        <v>0</v>
      </c>
      <c r="CN95" s="113" t="s">
        <v>35</v>
      </c>
      <c r="CO95" s="113" t="s">
        <v>35</v>
      </c>
      <c r="CP95" s="113" t="str">
        <f t="shared" si="66"/>
        <v>0</v>
      </c>
      <c r="CQ95" s="113">
        <v>22</v>
      </c>
      <c r="CR95" s="113">
        <v>53</v>
      </c>
      <c r="CS95" s="113">
        <f t="shared" si="67"/>
        <v>75</v>
      </c>
    </row>
    <row r="96" spans="1:97" s="155" customFormat="1" ht="12.75" customHeight="1">
      <c r="A96" s="25">
        <v>22</v>
      </c>
      <c r="B96" s="26" t="s">
        <v>204</v>
      </c>
      <c r="C96" s="123">
        <v>5590</v>
      </c>
      <c r="D96" s="163" t="s">
        <v>101</v>
      </c>
      <c r="E96" s="64">
        <v>17972</v>
      </c>
      <c r="F96" s="112">
        <v>1</v>
      </c>
      <c r="G96" s="17" t="s">
        <v>65</v>
      </c>
      <c r="H96" s="113">
        <v>8</v>
      </c>
      <c r="I96" s="113">
        <v>31</v>
      </c>
      <c r="J96" s="113">
        <f t="shared" si="38"/>
        <v>39</v>
      </c>
      <c r="K96" s="113" t="s">
        <v>35</v>
      </c>
      <c r="L96" s="113" t="s">
        <v>35</v>
      </c>
      <c r="M96" s="113" t="str">
        <f t="shared" si="39"/>
        <v>0</v>
      </c>
      <c r="N96" s="113">
        <v>9</v>
      </c>
      <c r="O96" s="113">
        <v>9</v>
      </c>
      <c r="P96" s="113">
        <f t="shared" si="40"/>
        <v>18</v>
      </c>
      <c r="Q96" s="113">
        <v>4</v>
      </c>
      <c r="R96" s="113">
        <v>7</v>
      </c>
      <c r="S96" s="113">
        <f t="shared" si="41"/>
        <v>11</v>
      </c>
      <c r="T96" s="113" t="s">
        <v>35</v>
      </c>
      <c r="U96" s="113" t="s">
        <v>35</v>
      </c>
      <c r="V96" s="113" t="str">
        <f t="shared" si="42"/>
        <v>0</v>
      </c>
      <c r="W96" s="113" t="s">
        <v>35</v>
      </c>
      <c r="X96" s="113" t="s">
        <v>35</v>
      </c>
      <c r="Y96" s="113" t="str">
        <f t="shared" si="43"/>
        <v>0</v>
      </c>
      <c r="Z96" s="113" t="s">
        <v>35</v>
      </c>
      <c r="AA96" s="113" t="s">
        <v>35</v>
      </c>
      <c r="AB96" s="113" t="str">
        <f t="shared" si="44"/>
        <v>0</v>
      </c>
      <c r="AC96" s="113" t="s">
        <v>35</v>
      </c>
      <c r="AD96" s="113" t="s">
        <v>35</v>
      </c>
      <c r="AE96" s="113" t="str">
        <f t="shared" si="45"/>
        <v>0</v>
      </c>
      <c r="AF96" s="113" t="s">
        <v>35</v>
      </c>
      <c r="AG96" s="113" t="s">
        <v>35</v>
      </c>
      <c r="AH96" s="113" t="str">
        <f t="shared" si="46"/>
        <v>0</v>
      </c>
      <c r="AI96" s="113" t="s">
        <v>35</v>
      </c>
      <c r="AJ96" s="113" t="s">
        <v>35</v>
      </c>
      <c r="AK96" s="113" t="str">
        <f t="shared" si="47"/>
        <v>0</v>
      </c>
      <c r="AL96" s="113">
        <v>0</v>
      </c>
      <c r="AM96" s="113">
        <v>1</v>
      </c>
      <c r="AN96" s="113">
        <f t="shared" si="48"/>
        <v>1</v>
      </c>
      <c r="AO96" s="113" t="s">
        <v>35</v>
      </c>
      <c r="AP96" s="113" t="s">
        <v>35</v>
      </c>
      <c r="AQ96" s="113" t="str">
        <f t="shared" si="49"/>
        <v>0</v>
      </c>
      <c r="AR96" s="113" t="s">
        <v>35</v>
      </c>
      <c r="AS96" s="113" t="s">
        <v>35</v>
      </c>
      <c r="AT96" s="113" t="str">
        <f t="shared" si="50"/>
        <v>0</v>
      </c>
      <c r="AU96" s="113" t="s">
        <v>35</v>
      </c>
      <c r="AV96" s="113" t="s">
        <v>35</v>
      </c>
      <c r="AW96" s="113" t="str">
        <f t="shared" si="51"/>
        <v>0</v>
      </c>
      <c r="AX96" s="113" t="s">
        <v>35</v>
      </c>
      <c r="AY96" s="113" t="s">
        <v>35</v>
      </c>
      <c r="AZ96" s="113" t="str">
        <f t="shared" si="52"/>
        <v>0</v>
      </c>
      <c r="BA96" s="113">
        <v>7</v>
      </c>
      <c r="BB96" s="113">
        <v>6</v>
      </c>
      <c r="BC96" s="113">
        <f t="shared" si="53"/>
        <v>13</v>
      </c>
      <c r="BD96" s="113" t="s">
        <v>35</v>
      </c>
      <c r="BE96" s="113" t="s">
        <v>35</v>
      </c>
      <c r="BF96" s="113" t="str">
        <f t="shared" si="54"/>
        <v>0</v>
      </c>
      <c r="BG96" s="113" t="s">
        <v>35</v>
      </c>
      <c r="BH96" s="113" t="s">
        <v>35</v>
      </c>
      <c r="BI96" s="113" t="str">
        <f t="shared" si="55"/>
        <v>0</v>
      </c>
      <c r="BJ96" s="113" t="s">
        <v>35</v>
      </c>
      <c r="BK96" s="113" t="s">
        <v>35</v>
      </c>
      <c r="BL96" s="113" t="str">
        <f t="shared" si="56"/>
        <v>0</v>
      </c>
      <c r="BM96" s="113" t="s">
        <v>35</v>
      </c>
      <c r="BN96" s="113" t="s">
        <v>35</v>
      </c>
      <c r="BO96" s="113" t="str">
        <f t="shared" si="57"/>
        <v>0</v>
      </c>
      <c r="BP96" s="113" t="s">
        <v>35</v>
      </c>
      <c r="BQ96" s="113" t="s">
        <v>35</v>
      </c>
      <c r="BR96" s="113" t="str">
        <f t="shared" si="58"/>
        <v>0</v>
      </c>
      <c r="BS96" s="113" t="s">
        <v>35</v>
      </c>
      <c r="BT96" s="113" t="s">
        <v>35</v>
      </c>
      <c r="BU96" s="113" t="str">
        <f t="shared" si="59"/>
        <v>0</v>
      </c>
      <c r="BV96" s="113" t="s">
        <v>35</v>
      </c>
      <c r="BW96" s="113" t="s">
        <v>35</v>
      </c>
      <c r="BX96" s="113" t="str">
        <f t="shared" si="60"/>
        <v>0</v>
      </c>
      <c r="BY96" s="113" t="s">
        <v>35</v>
      </c>
      <c r="BZ96" s="113" t="s">
        <v>35</v>
      </c>
      <c r="CA96" s="113" t="str">
        <f t="shared" si="61"/>
        <v>0</v>
      </c>
      <c r="CB96" s="113" t="s">
        <v>35</v>
      </c>
      <c r="CC96" s="113" t="s">
        <v>35</v>
      </c>
      <c r="CD96" s="113" t="str">
        <f t="shared" si="62"/>
        <v>0</v>
      </c>
      <c r="CE96" s="113" t="s">
        <v>35</v>
      </c>
      <c r="CF96" s="113" t="s">
        <v>35</v>
      </c>
      <c r="CG96" s="113" t="str">
        <f t="shared" si="63"/>
        <v>0</v>
      </c>
      <c r="CH96" s="113" t="s">
        <v>35</v>
      </c>
      <c r="CI96" s="113" t="s">
        <v>35</v>
      </c>
      <c r="CJ96" s="113" t="str">
        <f t="shared" si="64"/>
        <v>0</v>
      </c>
      <c r="CK96" s="113" t="s">
        <v>35</v>
      </c>
      <c r="CL96" s="113" t="s">
        <v>35</v>
      </c>
      <c r="CM96" s="113" t="str">
        <f t="shared" si="65"/>
        <v>0</v>
      </c>
      <c r="CN96" s="113">
        <v>7</v>
      </c>
      <c r="CO96" s="113">
        <v>10</v>
      </c>
      <c r="CP96" s="113">
        <f t="shared" si="66"/>
        <v>17</v>
      </c>
      <c r="CQ96" s="113">
        <v>35</v>
      </c>
      <c r="CR96" s="113">
        <v>64</v>
      </c>
      <c r="CS96" s="113">
        <f t="shared" si="67"/>
        <v>99</v>
      </c>
    </row>
    <row r="97" spans="1:97" s="155" customFormat="1" ht="12.75" customHeight="1">
      <c r="A97" s="25">
        <v>22</v>
      </c>
      <c r="B97" s="26" t="s">
        <v>204</v>
      </c>
      <c r="C97" s="123">
        <v>5635</v>
      </c>
      <c r="D97" s="163" t="s">
        <v>163</v>
      </c>
      <c r="E97" s="64">
        <v>12342</v>
      </c>
      <c r="F97" s="112">
        <v>1</v>
      </c>
      <c r="G97" s="17" t="s">
        <v>65</v>
      </c>
      <c r="H97" s="113">
        <v>5</v>
      </c>
      <c r="I97" s="113">
        <v>12</v>
      </c>
      <c r="J97" s="113">
        <f t="shared" si="38"/>
        <v>17</v>
      </c>
      <c r="K97" s="113" t="s">
        <v>35</v>
      </c>
      <c r="L97" s="113" t="s">
        <v>35</v>
      </c>
      <c r="M97" s="113" t="str">
        <f t="shared" si="39"/>
        <v>0</v>
      </c>
      <c r="N97" s="113">
        <v>12</v>
      </c>
      <c r="O97" s="113">
        <v>9</v>
      </c>
      <c r="P97" s="113">
        <f t="shared" si="40"/>
        <v>21</v>
      </c>
      <c r="Q97" s="113">
        <v>4</v>
      </c>
      <c r="R97" s="113">
        <v>5</v>
      </c>
      <c r="S97" s="113">
        <f t="shared" si="41"/>
        <v>9</v>
      </c>
      <c r="T97" s="113" t="s">
        <v>35</v>
      </c>
      <c r="U97" s="113" t="s">
        <v>35</v>
      </c>
      <c r="V97" s="113" t="str">
        <f t="shared" si="42"/>
        <v>0</v>
      </c>
      <c r="W97" s="113" t="s">
        <v>35</v>
      </c>
      <c r="X97" s="113" t="s">
        <v>35</v>
      </c>
      <c r="Y97" s="113" t="str">
        <f t="shared" si="43"/>
        <v>0</v>
      </c>
      <c r="Z97" s="113" t="s">
        <v>35</v>
      </c>
      <c r="AA97" s="113" t="s">
        <v>35</v>
      </c>
      <c r="AB97" s="113" t="str">
        <f t="shared" si="44"/>
        <v>0</v>
      </c>
      <c r="AC97" s="113" t="s">
        <v>35</v>
      </c>
      <c r="AD97" s="113" t="s">
        <v>35</v>
      </c>
      <c r="AE97" s="113" t="str">
        <f t="shared" si="45"/>
        <v>0</v>
      </c>
      <c r="AF97" s="113" t="s">
        <v>35</v>
      </c>
      <c r="AG97" s="113" t="s">
        <v>35</v>
      </c>
      <c r="AH97" s="113" t="str">
        <f t="shared" si="46"/>
        <v>0</v>
      </c>
      <c r="AI97" s="113" t="s">
        <v>35</v>
      </c>
      <c r="AJ97" s="113" t="s">
        <v>35</v>
      </c>
      <c r="AK97" s="113" t="str">
        <f t="shared" si="47"/>
        <v>0</v>
      </c>
      <c r="AL97" s="113" t="s">
        <v>35</v>
      </c>
      <c r="AM97" s="113" t="s">
        <v>35</v>
      </c>
      <c r="AN97" s="113" t="str">
        <f t="shared" si="48"/>
        <v>0</v>
      </c>
      <c r="AO97" s="113" t="s">
        <v>35</v>
      </c>
      <c r="AP97" s="113" t="s">
        <v>35</v>
      </c>
      <c r="AQ97" s="113" t="str">
        <f t="shared" si="49"/>
        <v>0</v>
      </c>
      <c r="AR97" s="113" t="s">
        <v>35</v>
      </c>
      <c r="AS97" s="113" t="s">
        <v>35</v>
      </c>
      <c r="AT97" s="113" t="str">
        <f t="shared" si="50"/>
        <v>0</v>
      </c>
      <c r="AU97" s="113" t="s">
        <v>35</v>
      </c>
      <c r="AV97" s="113" t="s">
        <v>35</v>
      </c>
      <c r="AW97" s="113" t="str">
        <f t="shared" si="51"/>
        <v>0</v>
      </c>
      <c r="AX97" s="113" t="s">
        <v>35</v>
      </c>
      <c r="AY97" s="113" t="s">
        <v>35</v>
      </c>
      <c r="AZ97" s="113" t="str">
        <f t="shared" si="52"/>
        <v>0</v>
      </c>
      <c r="BA97" s="113">
        <v>2</v>
      </c>
      <c r="BB97" s="113">
        <v>7</v>
      </c>
      <c r="BC97" s="113">
        <f t="shared" si="53"/>
        <v>9</v>
      </c>
      <c r="BD97" s="113" t="s">
        <v>35</v>
      </c>
      <c r="BE97" s="113" t="s">
        <v>35</v>
      </c>
      <c r="BF97" s="113" t="str">
        <f t="shared" si="54"/>
        <v>0</v>
      </c>
      <c r="BG97" s="113" t="s">
        <v>35</v>
      </c>
      <c r="BH97" s="113" t="s">
        <v>35</v>
      </c>
      <c r="BI97" s="113" t="str">
        <f t="shared" si="55"/>
        <v>0</v>
      </c>
      <c r="BJ97" s="113" t="s">
        <v>35</v>
      </c>
      <c r="BK97" s="113" t="s">
        <v>35</v>
      </c>
      <c r="BL97" s="113" t="str">
        <f t="shared" si="56"/>
        <v>0</v>
      </c>
      <c r="BM97" s="113" t="s">
        <v>35</v>
      </c>
      <c r="BN97" s="113" t="s">
        <v>35</v>
      </c>
      <c r="BO97" s="113" t="str">
        <f t="shared" si="57"/>
        <v>0</v>
      </c>
      <c r="BP97" s="113" t="s">
        <v>35</v>
      </c>
      <c r="BQ97" s="113" t="s">
        <v>35</v>
      </c>
      <c r="BR97" s="113" t="str">
        <f t="shared" si="58"/>
        <v>0</v>
      </c>
      <c r="BS97" s="113" t="s">
        <v>35</v>
      </c>
      <c r="BT97" s="113" t="s">
        <v>35</v>
      </c>
      <c r="BU97" s="113" t="str">
        <f t="shared" si="59"/>
        <v>0</v>
      </c>
      <c r="BV97" s="113" t="s">
        <v>35</v>
      </c>
      <c r="BW97" s="113" t="s">
        <v>35</v>
      </c>
      <c r="BX97" s="113" t="str">
        <f t="shared" si="60"/>
        <v>0</v>
      </c>
      <c r="BY97" s="113" t="s">
        <v>35</v>
      </c>
      <c r="BZ97" s="113" t="s">
        <v>35</v>
      </c>
      <c r="CA97" s="113" t="str">
        <f t="shared" si="61"/>
        <v>0</v>
      </c>
      <c r="CB97" s="113" t="s">
        <v>35</v>
      </c>
      <c r="CC97" s="113" t="s">
        <v>35</v>
      </c>
      <c r="CD97" s="113" t="str">
        <f t="shared" si="62"/>
        <v>0</v>
      </c>
      <c r="CE97" s="113" t="s">
        <v>35</v>
      </c>
      <c r="CF97" s="113" t="s">
        <v>35</v>
      </c>
      <c r="CG97" s="113" t="str">
        <f t="shared" si="63"/>
        <v>0</v>
      </c>
      <c r="CH97" s="113" t="s">
        <v>35</v>
      </c>
      <c r="CI97" s="113" t="s">
        <v>35</v>
      </c>
      <c r="CJ97" s="113" t="str">
        <f t="shared" si="64"/>
        <v>0</v>
      </c>
      <c r="CK97" s="113" t="s">
        <v>35</v>
      </c>
      <c r="CL97" s="113" t="s">
        <v>35</v>
      </c>
      <c r="CM97" s="113" t="str">
        <f t="shared" si="65"/>
        <v>0</v>
      </c>
      <c r="CN97" s="113">
        <v>3</v>
      </c>
      <c r="CO97" s="113">
        <v>16</v>
      </c>
      <c r="CP97" s="113">
        <f t="shared" si="66"/>
        <v>19</v>
      </c>
      <c r="CQ97" s="113">
        <v>26</v>
      </c>
      <c r="CR97" s="113">
        <v>49</v>
      </c>
      <c r="CS97" s="113">
        <f t="shared" si="67"/>
        <v>75</v>
      </c>
    </row>
    <row r="98" spans="1:97" s="155" customFormat="1" ht="12.75" customHeight="1">
      <c r="A98" s="25">
        <v>22</v>
      </c>
      <c r="B98" s="26" t="s">
        <v>204</v>
      </c>
      <c r="C98" s="123">
        <v>5642</v>
      </c>
      <c r="D98" s="163" t="s">
        <v>103</v>
      </c>
      <c r="E98" s="64">
        <v>15889</v>
      </c>
      <c r="F98" s="112">
        <v>1</v>
      </c>
      <c r="G98" s="17" t="s">
        <v>65</v>
      </c>
      <c r="H98" s="113">
        <v>13</v>
      </c>
      <c r="I98" s="113">
        <v>19</v>
      </c>
      <c r="J98" s="113">
        <f t="shared" si="38"/>
        <v>32</v>
      </c>
      <c r="K98" s="113" t="s">
        <v>35</v>
      </c>
      <c r="L98" s="113" t="s">
        <v>35</v>
      </c>
      <c r="M98" s="113" t="str">
        <f t="shared" si="39"/>
        <v>0</v>
      </c>
      <c r="N98" s="113">
        <v>14</v>
      </c>
      <c r="O98" s="113">
        <v>19</v>
      </c>
      <c r="P98" s="113">
        <f t="shared" si="40"/>
        <v>33</v>
      </c>
      <c r="Q98" s="113">
        <v>4</v>
      </c>
      <c r="R98" s="113">
        <v>7</v>
      </c>
      <c r="S98" s="113">
        <f t="shared" si="41"/>
        <v>11</v>
      </c>
      <c r="T98" s="113" t="s">
        <v>35</v>
      </c>
      <c r="U98" s="113" t="s">
        <v>35</v>
      </c>
      <c r="V98" s="113" t="str">
        <f t="shared" si="42"/>
        <v>0</v>
      </c>
      <c r="W98" s="113" t="s">
        <v>35</v>
      </c>
      <c r="X98" s="113" t="s">
        <v>35</v>
      </c>
      <c r="Y98" s="113" t="str">
        <f t="shared" si="43"/>
        <v>0</v>
      </c>
      <c r="Z98" s="113" t="s">
        <v>35</v>
      </c>
      <c r="AA98" s="113" t="s">
        <v>35</v>
      </c>
      <c r="AB98" s="113" t="str">
        <f t="shared" si="44"/>
        <v>0</v>
      </c>
      <c r="AC98" s="113" t="s">
        <v>35</v>
      </c>
      <c r="AD98" s="113" t="s">
        <v>35</v>
      </c>
      <c r="AE98" s="113" t="str">
        <f t="shared" si="45"/>
        <v>0</v>
      </c>
      <c r="AF98" s="113" t="s">
        <v>35</v>
      </c>
      <c r="AG98" s="113" t="s">
        <v>35</v>
      </c>
      <c r="AH98" s="113" t="str">
        <f t="shared" si="46"/>
        <v>0</v>
      </c>
      <c r="AI98" s="113" t="s">
        <v>35</v>
      </c>
      <c r="AJ98" s="113" t="s">
        <v>35</v>
      </c>
      <c r="AK98" s="113" t="str">
        <f t="shared" si="47"/>
        <v>0</v>
      </c>
      <c r="AL98" s="113">
        <v>1</v>
      </c>
      <c r="AM98" s="113">
        <v>0</v>
      </c>
      <c r="AN98" s="113">
        <f t="shared" si="48"/>
        <v>1</v>
      </c>
      <c r="AO98" s="113" t="s">
        <v>35</v>
      </c>
      <c r="AP98" s="113" t="s">
        <v>35</v>
      </c>
      <c r="AQ98" s="113" t="str">
        <f t="shared" si="49"/>
        <v>0</v>
      </c>
      <c r="AR98" s="113" t="s">
        <v>35</v>
      </c>
      <c r="AS98" s="113" t="s">
        <v>35</v>
      </c>
      <c r="AT98" s="113" t="str">
        <f t="shared" si="50"/>
        <v>0</v>
      </c>
      <c r="AU98" s="113" t="s">
        <v>35</v>
      </c>
      <c r="AV98" s="113" t="s">
        <v>35</v>
      </c>
      <c r="AW98" s="113" t="str">
        <f t="shared" si="51"/>
        <v>0</v>
      </c>
      <c r="AX98" s="113" t="s">
        <v>35</v>
      </c>
      <c r="AY98" s="113" t="s">
        <v>35</v>
      </c>
      <c r="AZ98" s="113" t="str">
        <f t="shared" si="52"/>
        <v>0</v>
      </c>
      <c r="BA98" s="113">
        <v>7</v>
      </c>
      <c r="BB98" s="113">
        <v>6</v>
      </c>
      <c r="BC98" s="113">
        <f t="shared" si="53"/>
        <v>13</v>
      </c>
      <c r="BD98" s="113" t="s">
        <v>35</v>
      </c>
      <c r="BE98" s="113" t="s">
        <v>35</v>
      </c>
      <c r="BF98" s="113" t="str">
        <f t="shared" si="54"/>
        <v>0</v>
      </c>
      <c r="BG98" s="113" t="s">
        <v>35</v>
      </c>
      <c r="BH98" s="113" t="s">
        <v>35</v>
      </c>
      <c r="BI98" s="113" t="str">
        <f t="shared" si="55"/>
        <v>0</v>
      </c>
      <c r="BJ98" s="113" t="s">
        <v>35</v>
      </c>
      <c r="BK98" s="113" t="s">
        <v>35</v>
      </c>
      <c r="BL98" s="113" t="str">
        <f t="shared" si="56"/>
        <v>0</v>
      </c>
      <c r="BM98" s="113" t="s">
        <v>35</v>
      </c>
      <c r="BN98" s="113" t="s">
        <v>35</v>
      </c>
      <c r="BO98" s="113" t="str">
        <f t="shared" si="57"/>
        <v>0</v>
      </c>
      <c r="BP98" s="113" t="s">
        <v>35</v>
      </c>
      <c r="BQ98" s="113" t="s">
        <v>35</v>
      </c>
      <c r="BR98" s="113" t="str">
        <f t="shared" si="58"/>
        <v>0</v>
      </c>
      <c r="BS98" s="113" t="s">
        <v>35</v>
      </c>
      <c r="BT98" s="113" t="s">
        <v>35</v>
      </c>
      <c r="BU98" s="113" t="str">
        <f t="shared" si="59"/>
        <v>0</v>
      </c>
      <c r="BV98" s="113" t="s">
        <v>35</v>
      </c>
      <c r="BW98" s="113" t="s">
        <v>35</v>
      </c>
      <c r="BX98" s="113" t="str">
        <f t="shared" si="60"/>
        <v>0</v>
      </c>
      <c r="BY98" s="113" t="s">
        <v>35</v>
      </c>
      <c r="BZ98" s="113" t="s">
        <v>35</v>
      </c>
      <c r="CA98" s="113" t="str">
        <f t="shared" si="61"/>
        <v>0</v>
      </c>
      <c r="CB98" s="113" t="s">
        <v>35</v>
      </c>
      <c r="CC98" s="113" t="s">
        <v>35</v>
      </c>
      <c r="CD98" s="113" t="str">
        <f t="shared" si="62"/>
        <v>0</v>
      </c>
      <c r="CE98" s="113" t="s">
        <v>35</v>
      </c>
      <c r="CF98" s="113" t="s">
        <v>35</v>
      </c>
      <c r="CG98" s="113" t="str">
        <f t="shared" si="63"/>
        <v>0</v>
      </c>
      <c r="CH98" s="113" t="s">
        <v>35</v>
      </c>
      <c r="CI98" s="113" t="s">
        <v>35</v>
      </c>
      <c r="CJ98" s="113" t="str">
        <f t="shared" si="64"/>
        <v>0</v>
      </c>
      <c r="CK98" s="113" t="s">
        <v>35</v>
      </c>
      <c r="CL98" s="113" t="s">
        <v>35</v>
      </c>
      <c r="CM98" s="113" t="str">
        <f t="shared" si="65"/>
        <v>0</v>
      </c>
      <c r="CN98" s="113">
        <v>3</v>
      </c>
      <c r="CO98" s="113">
        <v>6</v>
      </c>
      <c r="CP98" s="113">
        <f t="shared" si="66"/>
        <v>9</v>
      </c>
      <c r="CQ98" s="113">
        <v>42</v>
      </c>
      <c r="CR98" s="113">
        <v>57</v>
      </c>
      <c r="CS98" s="113">
        <f t="shared" si="67"/>
        <v>99</v>
      </c>
    </row>
    <row r="99" spans="1:97" s="155" customFormat="1" ht="12.75" customHeight="1">
      <c r="A99" s="25">
        <v>22</v>
      </c>
      <c r="B99" s="26" t="s">
        <v>204</v>
      </c>
      <c r="C99" s="123">
        <v>5721</v>
      </c>
      <c r="D99" s="163" t="s">
        <v>181</v>
      </c>
      <c r="E99" s="64">
        <v>12997</v>
      </c>
      <c r="F99" s="112">
        <v>1</v>
      </c>
      <c r="G99" s="17" t="s">
        <v>65</v>
      </c>
      <c r="H99" s="113">
        <v>7</v>
      </c>
      <c r="I99" s="113">
        <v>12</v>
      </c>
      <c r="J99" s="113">
        <f t="shared" si="38"/>
        <v>19</v>
      </c>
      <c r="K99" s="113" t="s">
        <v>35</v>
      </c>
      <c r="L99" s="113" t="s">
        <v>35</v>
      </c>
      <c r="M99" s="113" t="str">
        <f t="shared" si="39"/>
        <v>0</v>
      </c>
      <c r="N99" s="113">
        <v>6</v>
      </c>
      <c r="O99" s="113">
        <v>5</v>
      </c>
      <c r="P99" s="113">
        <f t="shared" si="40"/>
        <v>11</v>
      </c>
      <c r="Q99" s="113">
        <v>3</v>
      </c>
      <c r="R99" s="113">
        <v>6</v>
      </c>
      <c r="S99" s="113">
        <f t="shared" si="41"/>
        <v>9</v>
      </c>
      <c r="T99" s="113" t="s">
        <v>35</v>
      </c>
      <c r="U99" s="113" t="s">
        <v>35</v>
      </c>
      <c r="V99" s="113" t="str">
        <f t="shared" si="42"/>
        <v>0</v>
      </c>
      <c r="W99" s="113" t="s">
        <v>35</v>
      </c>
      <c r="X99" s="113" t="s">
        <v>35</v>
      </c>
      <c r="Y99" s="113" t="str">
        <f t="shared" si="43"/>
        <v>0</v>
      </c>
      <c r="Z99" s="113" t="s">
        <v>35</v>
      </c>
      <c r="AA99" s="113" t="s">
        <v>35</v>
      </c>
      <c r="AB99" s="113" t="str">
        <f t="shared" si="44"/>
        <v>0</v>
      </c>
      <c r="AC99" s="113" t="s">
        <v>35</v>
      </c>
      <c r="AD99" s="113" t="s">
        <v>35</v>
      </c>
      <c r="AE99" s="113" t="str">
        <f t="shared" si="45"/>
        <v>0</v>
      </c>
      <c r="AF99" s="113" t="s">
        <v>35</v>
      </c>
      <c r="AG99" s="113" t="s">
        <v>35</v>
      </c>
      <c r="AH99" s="113" t="str">
        <f t="shared" si="46"/>
        <v>0</v>
      </c>
      <c r="AI99" s="113" t="s">
        <v>35</v>
      </c>
      <c r="AJ99" s="113" t="s">
        <v>35</v>
      </c>
      <c r="AK99" s="113" t="str">
        <f t="shared" si="47"/>
        <v>0</v>
      </c>
      <c r="AL99" s="113" t="s">
        <v>35</v>
      </c>
      <c r="AM99" s="113" t="s">
        <v>35</v>
      </c>
      <c r="AN99" s="113" t="str">
        <f t="shared" si="48"/>
        <v>0</v>
      </c>
      <c r="AO99" s="113" t="s">
        <v>35</v>
      </c>
      <c r="AP99" s="113" t="s">
        <v>35</v>
      </c>
      <c r="AQ99" s="113" t="str">
        <f t="shared" si="49"/>
        <v>0</v>
      </c>
      <c r="AR99" s="113">
        <v>0</v>
      </c>
      <c r="AS99" s="113">
        <v>1</v>
      </c>
      <c r="AT99" s="113">
        <f t="shared" si="50"/>
        <v>1</v>
      </c>
      <c r="AU99" s="113" t="s">
        <v>35</v>
      </c>
      <c r="AV99" s="113" t="s">
        <v>35</v>
      </c>
      <c r="AW99" s="113" t="str">
        <f t="shared" si="51"/>
        <v>0</v>
      </c>
      <c r="AX99" s="113" t="s">
        <v>35</v>
      </c>
      <c r="AY99" s="113" t="s">
        <v>35</v>
      </c>
      <c r="AZ99" s="113" t="str">
        <f t="shared" si="52"/>
        <v>0</v>
      </c>
      <c r="BA99" s="113">
        <v>1</v>
      </c>
      <c r="BB99" s="113">
        <v>2</v>
      </c>
      <c r="BC99" s="113">
        <f t="shared" si="53"/>
        <v>3</v>
      </c>
      <c r="BD99" s="113" t="s">
        <v>35</v>
      </c>
      <c r="BE99" s="113" t="s">
        <v>35</v>
      </c>
      <c r="BF99" s="113" t="str">
        <f t="shared" si="54"/>
        <v>0</v>
      </c>
      <c r="BG99" s="113" t="s">
        <v>35</v>
      </c>
      <c r="BH99" s="113" t="s">
        <v>35</v>
      </c>
      <c r="BI99" s="113" t="str">
        <f t="shared" si="55"/>
        <v>0</v>
      </c>
      <c r="BJ99" s="113" t="s">
        <v>35</v>
      </c>
      <c r="BK99" s="113" t="s">
        <v>35</v>
      </c>
      <c r="BL99" s="113" t="str">
        <f t="shared" si="56"/>
        <v>0</v>
      </c>
      <c r="BM99" s="113" t="s">
        <v>35</v>
      </c>
      <c r="BN99" s="113" t="s">
        <v>35</v>
      </c>
      <c r="BO99" s="113" t="str">
        <f t="shared" si="57"/>
        <v>0</v>
      </c>
      <c r="BP99" s="113" t="s">
        <v>35</v>
      </c>
      <c r="BQ99" s="113" t="s">
        <v>35</v>
      </c>
      <c r="BR99" s="113" t="str">
        <f t="shared" si="58"/>
        <v>0</v>
      </c>
      <c r="BS99" s="113" t="s">
        <v>35</v>
      </c>
      <c r="BT99" s="113" t="s">
        <v>35</v>
      </c>
      <c r="BU99" s="113" t="str">
        <f t="shared" si="59"/>
        <v>0</v>
      </c>
      <c r="BV99" s="113" t="s">
        <v>35</v>
      </c>
      <c r="BW99" s="113" t="s">
        <v>35</v>
      </c>
      <c r="BX99" s="113" t="str">
        <f t="shared" si="60"/>
        <v>0</v>
      </c>
      <c r="BY99" s="113" t="s">
        <v>35</v>
      </c>
      <c r="BZ99" s="113" t="s">
        <v>35</v>
      </c>
      <c r="CA99" s="113" t="str">
        <f t="shared" si="61"/>
        <v>0</v>
      </c>
      <c r="CB99" s="113" t="s">
        <v>35</v>
      </c>
      <c r="CC99" s="113" t="s">
        <v>35</v>
      </c>
      <c r="CD99" s="113" t="str">
        <f t="shared" si="62"/>
        <v>0</v>
      </c>
      <c r="CE99" s="113" t="s">
        <v>35</v>
      </c>
      <c r="CF99" s="113" t="s">
        <v>35</v>
      </c>
      <c r="CG99" s="113" t="str">
        <f t="shared" si="63"/>
        <v>0</v>
      </c>
      <c r="CH99" s="113" t="s">
        <v>35</v>
      </c>
      <c r="CI99" s="113" t="s">
        <v>35</v>
      </c>
      <c r="CJ99" s="113" t="str">
        <f t="shared" si="64"/>
        <v>0</v>
      </c>
      <c r="CK99" s="113" t="s">
        <v>35</v>
      </c>
      <c r="CL99" s="113" t="s">
        <v>35</v>
      </c>
      <c r="CM99" s="113" t="str">
        <f t="shared" si="65"/>
        <v>0</v>
      </c>
      <c r="CN99" s="113">
        <v>11</v>
      </c>
      <c r="CO99" s="113">
        <v>21</v>
      </c>
      <c r="CP99" s="113">
        <f t="shared" si="66"/>
        <v>32</v>
      </c>
      <c r="CQ99" s="113">
        <v>28</v>
      </c>
      <c r="CR99" s="113">
        <v>47</v>
      </c>
      <c r="CS99" s="113">
        <f t="shared" si="67"/>
        <v>75</v>
      </c>
    </row>
    <row r="100" spans="1:97" s="155" customFormat="1" ht="12.75" customHeight="1">
      <c r="A100" s="25">
        <v>22</v>
      </c>
      <c r="B100" s="26" t="s">
        <v>204</v>
      </c>
      <c r="C100" s="123">
        <v>5889</v>
      </c>
      <c r="D100" s="163" t="s">
        <v>120</v>
      </c>
      <c r="E100" s="64">
        <v>11652</v>
      </c>
      <c r="F100" s="112">
        <v>1</v>
      </c>
      <c r="G100" s="17" t="s">
        <v>65</v>
      </c>
      <c r="H100" s="113">
        <v>8</v>
      </c>
      <c r="I100" s="113">
        <v>23</v>
      </c>
      <c r="J100" s="113">
        <f t="shared" si="38"/>
        <v>31</v>
      </c>
      <c r="K100" s="113">
        <v>2</v>
      </c>
      <c r="L100" s="113">
        <v>5</v>
      </c>
      <c r="M100" s="113">
        <f t="shared" si="39"/>
        <v>7</v>
      </c>
      <c r="N100" s="113">
        <v>7</v>
      </c>
      <c r="O100" s="113">
        <v>16</v>
      </c>
      <c r="P100" s="113">
        <f t="shared" si="40"/>
        <v>23</v>
      </c>
      <c r="Q100" s="113">
        <v>0</v>
      </c>
      <c r="R100" s="113">
        <v>9</v>
      </c>
      <c r="S100" s="113">
        <f t="shared" si="41"/>
        <v>9</v>
      </c>
      <c r="T100" s="113" t="s">
        <v>35</v>
      </c>
      <c r="U100" s="113" t="s">
        <v>35</v>
      </c>
      <c r="V100" s="113" t="str">
        <f t="shared" si="42"/>
        <v>0</v>
      </c>
      <c r="W100" s="113" t="s">
        <v>35</v>
      </c>
      <c r="X100" s="113" t="s">
        <v>35</v>
      </c>
      <c r="Y100" s="113" t="str">
        <f t="shared" si="43"/>
        <v>0</v>
      </c>
      <c r="Z100" s="113" t="s">
        <v>35</v>
      </c>
      <c r="AA100" s="113" t="s">
        <v>35</v>
      </c>
      <c r="AB100" s="113" t="str">
        <f t="shared" si="44"/>
        <v>0</v>
      </c>
      <c r="AC100" s="113" t="s">
        <v>35</v>
      </c>
      <c r="AD100" s="113" t="s">
        <v>35</v>
      </c>
      <c r="AE100" s="113" t="str">
        <f t="shared" si="45"/>
        <v>0</v>
      </c>
      <c r="AF100" s="113" t="s">
        <v>35</v>
      </c>
      <c r="AG100" s="113" t="s">
        <v>35</v>
      </c>
      <c r="AH100" s="113" t="str">
        <f t="shared" si="46"/>
        <v>0</v>
      </c>
      <c r="AI100" s="113" t="s">
        <v>35</v>
      </c>
      <c r="AJ100" s="113" t="s">
        <v>35</v>
      </c>
      <c r="AK100" s="113" t="str">
        <f t="shared" si="47"/>
        <v>0</v>
      </c>
      <c r="AL100" s="113" t="s">
        <v>35</v>
      </c>
      <c r="AM100" s="113" t="s">
        <v>35</v>
      </c>
      <c r="AN100" s="113" t="str">
        <f t="shared" si="48"/>
        <v>0</v>
      </c>
      <c r="AO100" s="113" t="s">
        <v>35</v>
      </c>
      <c r="AP100" s="113" t="s">
        <v>35</v>
      </c>
      <c r="AQ100" s="113" t="str">
        <f t="shared" si="49"/>
        <v>0</v>
      </c>
      <c r="AR100" s="113" t="s">
        <v>35</v>
      </c>
      <c r="AS100" s="113" t="s">
        <v>35</v>
      </c>
      <c r="AT100" s="113" t="str">
        <f t="shared" si="50"/>
        <v>0</v>
      </c>
      <c r="AU100" s="113" t="s">
        <v>35</v>
      </c>
      <c r="AV100" s="113" t="s">
        <v>35</v>
      </c>
      <c r="AW100" s="113" t="str">
        <f t="shared" si="51"/>
        <v>0</v>
      </c>
      <c r="AX100" s="113" t="s">
        <v>35</v>
      </c>
      <c r="AY100" s="113" t="s">
        <v>35</v>
      </c>
      <c r="AZ100" s="113" t="str">
        <f t="shared" si="52"/>
        <v>0</v>
      </c>
      <c r="BA100" s="113">
        <v>3</v>
      </c>
      <c r="BB100" s="113">
        <v>5</v>
      </c>
      <c r="BC100" s="113">
        <f t="shared" si="53"/>
        <v>8</v>
      </c>
      <c r="BD100" s="113" t="s">
        <v>35</v>
      </c>
      <c r="BE100" s="113" t="s">
        <v>35</v>
      </c>
      <c r="BF100" s="113" t="str">
        <f t="shared" si="54"/>
        <v>0</v>
      </c>
      <c r="BG100" s="113" t="s">
        <v>35</v>
      </c>
      <c r="BH100" s="113" t="s">
        <v>35</v>
      </c>
      <c r="BI100" s="113" t="str">
        <f t="shared" si="55"/>
        <v>0</v>
      </c>
      <c r="BJ100" s="113" t="s">
        <v>35</v>
      </c>
      <c r="BK100" s="113" t="s">
        <v>35</v>
      </c>
      <c r="BL100" s="113" t="str">
        <f t="shared" si="56"/>
        <v>0</v>
      </c>
      <c r="BM100" s="113" t="s">
        <v>35</v>
      </c>
      <c r="BN100" s="113" t="s">
        <v>35</v>
      </c>
      <c r="BO100" s="113" t="str">
        <f t="shared" si="57"/>
        <v>0</v>
      </c>
      <c r="BP100" s="113" t="s">
        <v>35</v>
      </c>
      <c r="BQ100" s="113" t="s">
        <v>35</v>
      </c>
      <c r="BR100" s="113" t="str">
        <f t="shared" si="58"/>
        <v>0</v>
      </c>
      <c r="BS100" s="113" t="s">
        <v>35</v>
      </c>
      <c r="BT100" s="113" t="s">
        <v>35</v>
      </c>
      <c r="BU100" s="113" t="str">
        <f t="shared" si="59"/>
        <v>0</v>
      </c>
      <c r="BV100" s="113" t="s">
        <v>35</v>
      </c>
      <c r="BW100" s="113" t="s">
        <v>35</v>
      </c>
      <c r="BX100" s="113" t="str">
        <f t="shared" si="60"/>
        <v>0</v>
      </c>
      <c r="BY100" s="113" t="s">
        <v>35</v>
      </c>
      <c r="BZ100" s="113" t="s">
        <v>35</v>
      </c>
      <c r="CA100" s="113" t="str">
        <f t="shared" si="61"/>
        <v>0</v>
      </c>
      <c r="CB100" s="113" t="s">
        <v>35</v>
      </c>
      <c r="CC100" s="113" t="s">
        <v>35</v>
      </c>
      <c r="CD100" s="113" t="str">
        <f t="shared" si="62"/>
        <v>0</v>
      </c>
      <c r="CE100" s="113" t="s">
        <v>35</v>
      </c>
      <c r="CF100" s="113" t="s">
        <v>35</v>
      </c>
      <c r="CG100" s="113" t="str">
        <f t="shared" si="63"/>
        <v>0</v>
      </c>
      <c r="CH100" s="113" t="s">
        <v>35</v>
      </c>
      <c r="CI100" s="113" t="s">
        <v>35</v>
      </c>
      <c r="CJ100" s="113" t="str">
        <f t="shared" si="64"/>
        <v>0</v>
      </c>
      <c r="CK100" s="113" t="s">
        <v>35</v>
      </c>
      <c r="CL100" s="113" t="s">
        <v>35</v>
      </c>
      <c r="CM100" s="113" t="str">
        <f t="shared" si="65"/>
        <v>0</v>
      </c>
      <c r="CN100" s="113">
        <v>2</v>
      </c>
      <c r="CO100" s="113">
        <v>3</v>
      </c>
      <c r="CP100" s="113">
        <f t="shared" si="66"/>
        <v>5</v>
      </c>
      <c r="CQ100" s="113">
        <v>22</v>
      </c>
      <c r="CR100" s="113">
        <v>61</v>
      </c>
      <c r="CS100" s="113">
        <f t="shared" si="67"/>
        <v>83</v>
      </c>
    </row>
    <row r="101" spans="1:97" s="155" customFormat="1" ht="12.75" customHeight="1">
      <c r="A101" s="25">
        <v>22</v>
      </c>
      <c r="B101" s="26" t="s">
        <v>204</v>
      </c>
      <c r="C101" s="123">
        <v>5890</v>
      </c>
      <c r="D101" s="163" t="s">
        <v>106</v>
      </c>
      <c r="E101" s="64">
        <v>19780</v>
      </c>
      <c r="F101" s="112">
        <v>1</v>
      </c>
      <c r="G101" s="17" t="s">
        <v>65</v>
      </c>
      <c r="H101" s="113">
        <v>5</v>
      </c>
      <c r="I101" s="113">
        <v>17</v>
      </c>
      <c r="J101" s="113">
        <f t="shared" si="38"/>
        <v>22</v>
      </c>
      <c r="K101" s="113">
        <v>1</v>
      </c>
      <c r="L101" s="113">
        <v>5</v>
      </c>
      <c r="M101" s="113">
        <f t="shared" si="39"/>
        <v>6</v>
      </c>
      <c r="N101" s="113">
        <v>6</v>
      </c>
      <c r="O101" s="113">
        <v>13</v>
      </c>
      <c r="P101" s="113">
        <f t="shared" si="40"/>
        <v>19</v>
      </c>
      <c r="Q101" s="113">
        <v>3</v>
      </c>
      <c r="R101" s="113">
        <v>7</v>
      </c>
      <c r="S101" s="113">
        <f t="shared" si="41"/>
        <v>10</v>
      </c>
      <c r="T101" s="113" t="s">
        <v>35</v>
      </c>
      <c r="U101" s="113" t="s">
        <v>35</v>
      </c>
      <c r="V101" s="113" t="str">
        <f t="shared" si="42"/>
        <v>0</v>
      </c>
      <c r="W101" s="113" t="s">
        <v>35</v>
      </c>
      <c r="X101" s="113" t="s">
        <v>35</v>
      </c>
      <c r="Y101" s="113" t="str">
        <f t="shared" si="43"/>
        <v>0</v>
      </c>
      <c r="Z101" s="113" t="s">
        <v>35</v>
      </c>
      <c r="AA101" s="113" t="s">
        <v>35</v>
      </c>
      <c r="AB101" s="113" t="str">
        <f t="shared" si="44"/>
        <v>0</v>
      </c>
      <c r="AC101" s="113" t="s">
        <v>35</v>
      </c>
      <c r="AD101" s="113" t="s">
        <v>35</v>
      </c>
      <c r="AE101" s="113" t="str">
        <f t="shared" si="45"/>
        <v>0</v>
      </c>
      <c r="AF101" s="113" t="s">
        <v>35</v>
      </c>
      <c r="AG101" s="113" t="s">
        <v>35</v>
      </c>
      <c r="AH101" s="113" t="str">
        <f t="shared" si="46"/>
        <v>0</v>
      </c>
      <c r="AI101" s="113" t="s">
        <v>35</v>
      </c>
      <c r="AJ101" s="113" t="s">
        <v>35</v>
      </c>
      <c r="AK101" s="113" t="str">
        <f t="shared" si="47"/>
        <v>0</v>
      </c>
      <c r="AL101" s="113" t="s">
        <v>35</v>
      </c>
      <c r="AM101" s="113" t="s">
        <v>35</v>
      </c>
      <c r="AN101" s="113" t="str">
        <f t="shared" si="48"/>
        <v>0</v>
      </c>
      <c r="AO101" s="113" t="s">
        <v>35</v>
      </c>
      <c r="AP101" s="113" t="s">
        <v>35</v>
      </c>
      <c r="AQ101" s="113" t="str">
        <f t="shared" si="49"/>
        <v>0</v>
      </c>
      <c r="AR101" s="113" t="s">
        <v>35</v>
      </c>
      <c r="AS101" s="113" t="s">
        <v>35</v>
      </c>
      <c r="AT101" s="113" t="str">
        <f t="shared" si="50"/>
        <v>0</v>
      </c>
      <c r="AU101" s="113" t="s">
        <v>35</v>
      </c>
      <c r="AV101" s="113" t="s">
        <v>35</v>
      </c>
      <c r="AW101" s="113" t="str">
        <f t="shared" si="51"/>
        <v>0</v>
      </c>
      <c r="AX101" s="113" t="s">
        <v>35</v>
      </c>
      <c r="AY101" s="113" t="s">
        <v>35</v>
      </c>
      <c r="AZ101" s="113" t="str">
        <f t="shared" si="52"/>
        <v>0</v>
      </c>
      <c r="BA101" s="113">
        <v>4</v>
      </c>
      <c r="BB101" s="113">
        <v>7</v>
      </c>
      <c r="BC101" s="113">
        <f t="shared" si="53"/>
        <v>11</v>
      </c>
      <c r="BD101" s="113" t="s">
        <v>35</v>
      </c>
      <c r="BE101" s="113" t="s">
        <v>35</v>
      </c>
      <c r="BF101" s="113" t="str">
        <f t="shared" si="54"/>
        <v>0</v>
      </c>
      <c r="BG101" s="113" t="s">
        <v>35</v>
      </c>
      <c r="BH101" s="113" t="s">
        <v>35</v>
      </c>
      <c r="BI101" s="113" t="str">
        <f t="shared" si="55"/>
        <v>0</v>
      </c>
      <c r="BJ101" s="113" t="s">
        <v>35</v>
      </c>
      <c r="BK101" s="113" t="s">
        <v>35</v>
      </c>
      <c r="BL101" s="113" t="str">
        <f t="shared" si="56"/>
        <v>0</v>
      </c>
      <c r="BM101" s="113" t="s">
        <v>35</v>
      </c>
      <c r="BN101" s="113" t="s">
        <v>35</v>
      </c>
      <c r="BO101" s="113" t="str">
        <f t="shared" si="57"/>
        <v>0</v>
      </c>
      <c r="BP101" s="113" t="s">
        <v>35</v>
      </c>
      <c r="BQ101" s="113" t="s">
        <v>35</v>
      </c>
      <c r="BR101" s="113" t="str">
        <f t="shared" si="58"/>
        <v>0</v>
      </c>
      <c r="BS101" s="113" t="s">
        <v>35</v>
      </c>
      <c r="BT101" s="113" t="s">
        <v>35</v>
      </c>
      <c r="BU101" s="113" t="str">
        <f t="shared" si="59"/>
        <v>0</v>
      </c>
      <c r="BV101" s="113" t="s">
        <v>35</v>
      </c>
      <c r="BW101" s="113" t="s">
        <v>35</v>
      </c>
      <c r="BX101" s="113" t="str">
        <f t="shared" si="60"/>
        <v>0</v>
      </c>
      <c r="BY101" s="113" t="s">
        <v>35</v>
      </c>
      <c r="BZ101" s="113" t="s">
        <v>35</v>
      </c>
      <c r="CA101" s="113" t="str">
        <f t="shared" si="61"/>
        <v>0</v>
      </c>
      <c r="CB101" s="113" t="s">
        <v>35</v>
      </c>
      <c r="CC101" s="113" t="s">
        <v>35</v>
      </c>
      <c r="CD101" s="113" t="str">
        <f t="shared" si="62"/>
        <v>0</v>
      </c>
      <c r="CE101" s="113" t="s">
        <v>35</v>
      </c>
      <c r="CF101" s="113" t="s">
        <v>35</v>
      </c>
      <c r="CG101" s="113" t="str">
        <f t="shared" si="63"/>
        <v>0</v>
      </c>
      <c r="CH101" s="113" t="s">
        <v>35</v>
      </c>
      <c r="CI101" s="113" t="s">
        <v>35</v>
      </c>
      <c r="CJ101" s="113" t="str">
        <f t="shared" si="64"/>
        <v>0</v>
      </c>
      <c r="CK101" s="113" t="s">
        <v>35</v>
      </c>
      <c r="CL101" s="113" t="s">
        <v>35</v>
      </c>
      <c r="CM101" s="113" t="str">
        <f t="shared" si="65"/>
        <v>0</v>
      </c>
      <c r="CN101" s="113">
        <v>5</v>
      </c>
      <c r="CO101" s="113">
        <v>27</v>
      </c>
      <c r="CP101" s="113">
        <f t="shared" si="66"/>
        <v>32</v>
      </c>
      <c r="CQ101" s="113">
        <v>24</v>
      </c>
      <c r="CR101" s="113">
        <v>76</v>
      </c>
      <c r="CS101" s="113">
        <f t="shared" si="67"/>
        <v>100</v>
      </c>
    </row>
    <row r="102" spans="1:97" s="155" customFormat="1" ht="12.75" customHeight="1">
      <c r="A102" s="25">
        <v>23</v>
      </c>
      <c r="B102" s="26" t="s">
        <v>214</v>
      </c>
      <c r="C102" s="123">
        <v>6136</v>
      </c>
      <c r="D102" s="163" t="s">
        <v>107</v>
      </c>
      <c r="E102" s="64">
        <v>17998</v>
      </c>
      <c r="F102" s="112">
        <v>1</v>
      </c>
      <c r="G102" s="17" t="s">
        <v>65</v>
      </c>
      <c r="H102" s="113">
        <v>7</v>
      </c>
      <c r="I102" s="113">
        <v>25</v>
      </c>
      <c r="J102" s="113">
        <f t="shared" si="38"/>
        <v>32</v>
      </c>
      <c r="K102" s="113">
        <v>9</v>
      </c>
      <c r="L102" s="113">
        <v>10</v>
      </c>
      <c r="M102" s="113">
        <f t="shared" si="39"/>
        <v>19</v>
      </c>
      <c r="N102" s="113">
        <v>2</v>
      </c>
      <c r="O102" s="113">
        <v>3</v>
      </c>
      <c r="P102" s="113">
        <f t="shared" si="40"/>
        <v>5</v>
      </c>
      <c r="Q102" s="113" t="s">
        <v>35</v>
      </c>
      <c r="R102" s="113" t="s">
        <v>35</v>
      </c>
      <c r="S102" s="113" t="str">
        <f t="shared" si="41"/>
        <v>0</v>
      </c>
      <c r="T102" s="113" t="s">
        <v>35</v>
      </c>
      <c r="U102" s="113" t="s">
        <v>35</v>
      </c>
      <c r="V102" s="113" t="str">
        <f t="shared" si="42"/>
        <v>0</v>
      </c>
      <c r="W102" s="113" t="s">
        <v>35</v>
      </c>
      <c r="X102" s="113" t="s">
        <v>35</v>
      </c>
      <c r="Y102" s="113" t="str">
        <f t="shared" si="43"/>
        <v>0</v>
      </c>
      <c r="Z102" s="113" t="s">
        <v>35</v>
      </c>
      <c r="AA102" s="113" t="s">
        <v>35</v>
      </c>
      <c r="AB102" s="113" t="str">
        <f t="shared" si="44"/>
        <v>0</v>
      </c>
      <c r="AC102" s="113" t="s">
        <v>35</v>
      </c>
      <c r="AD102" s="113" t="s">
        <v>35</v>
      </c>
      <c r="AE102" s="113" t="str">
        <f t="shared" si="45"/>
        <v>0</v>
      </c>
      <c r="AF102" s="113">
        <v>0</v>
      </c>
      <c r="AG102" s="113">
        <v>2</v>
      </c>
      <c r="AH102" s="113">
        <f t="shared" si="46"/>
        <v>2</v>
      </c>
      <c r="AI102" s="113" t="s">
        <v>35</v>
      </c>
      <c r="AJ102" s="113" t="s">
        <v>35</v>
      </c>
      <c r="AK102" s="113" t="str">
        <f t="shared" si="47"/>
        <v>0</v>
      </c>
      <c r="AL102" s="113" t="s">
        <v>35</v>
      </c>
      <c r="AM102" s="113" t="s">
        <v>35</v>
      </c>
      <c r="AN102" s="113" t="str">
        <f t="shared" si="48"/>
        <v>0</v>
      </c>
      <c r="AO102" s="113" t="s">
        <v>35</v>
      </c>
      <c r="AP102" s="113" t="s">
        <v>35</v>
      </c>
      <c r="AQ102" s="113" t="str">
        <f t="shared" si="49"/>
        <v>0</v>
      </c>
      <c r="AR102" s="113" t="s">
        <v>35</v>
      </c>
      <c r="AS102" s="113" t="s">
        <v>35</v>
      </c>
      <c r="AT102" s="113" t="str">
        <f t="shared" si="50"/>
        <v>0</v>
      </c>
      <c r="AU102" s="113" t="s">
        <v>35</v>
      </c>
      <c r="AV102" s="113" t="s">
        <v>35</v>
      </c>
      <c r="AW102" s="113" t="str">
        <f t="shared" si="51"/>
        <v>0</v>
      </c>
      <c r="AX102" s="113" t="s">
        <v>35</v>
      </c>
      <c r="AY102" s="113" t="s">
        <v>35</v>
      </c>
      <c r="AZ102" s="113" t="str">
        <f t="shared" si="52"/>
        <v>0</v>
      </c>
      <c r="BA102" s="113">
        <v>2</v>
      </c>
      <c r="BB102" s="113">
        <v>0</v>
      </c>
      <c r="BC102" s="113">
        <f t="shared" si="53"/>
        <v>2</v>
      </c>
      <c r="BD102" s="113" t="s">
        <v>35</v>
      </c>
      <c r="BE102" s="113" t="s">
        <v>35</v>
      </c>
      <c r="BF102" s="113" t="str">
        <f t="shared" si="54"/>
        <v>0</v>
      </c>
      <c r="BG102" s="113" t="s">
        <v>35</v>
      </c>
      <c r="BH102" s="113" t="s">
        <v>35</v>
      </c>
      <c r="BI102" s="113" t="str">
        <f t="shared" si="55"/>
        <v>0</v>
      </c>
      <c r="BJ102" s="113" t="s">
        <v>35</v>
      </c>
      <c r="BK102" s="113" t="s">
        <v>35</v>
      </c>
      <c r="BL102" s="113" t="str">
        <f t="shared" si="56"/>
        <v>0</v>
      </c>
      <c r="BM102" s="113" t="s">
        <v>35</v>
      </c>
      <c r="BN102" s="113" t="s">
        <v>35</v>
      </c>
      <c r="BO102" s="113" t="str">
        <f t="shared" si="57"/>
        <v>0</v>
      </c>
      <c r="BP102" s="113" t="s">
        <v>35</v>
      </c>
      <c r="BQ102" s="113" t="s">
        <v>35</v>
      </c>
      <c r="BR102" s="113" t="str">
        <f t="shared" si="58"/>
        <v>0</v>
      </c>
      <c r="BS102" s="113" t="s">
        <v>35</v>
      </c>
      <c r="BT102" s="113" t="s">
        <v>35</v>
      </c>
      <c r="BU102" s="113" t="str">
        <f t="shared" si="59"/>
        <v>0</v>
      </c>
      <c r="BV102" s="113" t="s">
        <v>35</v>
      </c>
      <c r="BW102" s="113" t="s">
        <v>35</v>
      </c>
      <c r="BX102" s="113" t="str">
        <f t="shared" si="60"/>
        <v>0</v>
      </c>
      <c r="BY102" s="113" t="s">
        <v>35</v>
      </c>
      <c r="BZ102" s="113" t="s">
        <v>35</v>
      </c>
      <c r="CA102" s="113" t="str">
        <f t="shared" si="61"/>
        <v>0</v>
      </c>
      <c r="CB102" s="113" t="s">
        <v>35</v>
      </c>
      <c r="CC102" s="113" t="s">
        <v>35</v>
      </c>
      <c r="CD102" s="113" t="str">
        <f t="shared" si="62"/>
        <v>0</v>
      </c>
      <c r="CE102" s="113" t="s">
        <v>35</v>
      </c>
      <c r="CF102" s="113" t="s">
        <v>35</v>
      </c>
      <c r="CG102" s="113" t="str">
        <f t="shared" si="63"/>
        <v>0</v>
      </c>
      <c r="CH102" s="113" t="s">
        <v>35</v>
      </c>
      <c r="CI102" s="113" t="s">
        <v>35</v>
      </c>
      <c r="CJ102" s="113" t="str">
        <f t="shared" si="64"/>
        <v>0</v>
      </c>
      <c r="CK102" s="113" t="s">
        <v>35</v>
      </c>
      <c r="CL102" s="113" t="s">
        <v>35</v>
      </c>
      <c r="CM102" s="113" t="str">
        <f t="shared" si="65"/>
        <v>0</v>
      </c>
      <c r="CN102" s="113" t="s">
        <v>35</v>
      </c>
      <c r="CO102" s="113" t="s">
        <v>35</v>
      </c>
      <c r="CP102" s="113" t="str">
        <f t="shared" si="66"/>
        <v>0</v>
      </c>
      <c r="CQ102" s="113">
        <v>20</v>
      </c>
      <c r="CR102" s="113">
        <v>40</v>
      </c>
      <c r="CS102" s="113">
        <f t="shared" si="67"/>
        <v>60</v>
      </c>
    </row>
    <row r="103" spans="1:97" s="155" customFormat="1" ht="12.75" customHeight="1">
      <c r="A103" s="25">
        <v>23</v>
      </c>
      <c r="B103" s="26" t="s">
        <v>214</v>
      </c>
      <c r="C103" s="123">
        <v>6153</v>
      </c>
      <c r="D103" s="163" t="s">
        <v>108</v>
      </c>
      <c r="E103" s="64">
        <v>17573</v>
      </c>
      <c r="F103" s="112">
        <v>1</v>
      </c>
      <c r="G103" s="17" t="s">
        <v>65</v>
      </c>
      <c r="H103" s="113">
        <v>6</v>
      </c>
      <c r="I103" s="113">
        <v>14</v>
      </c>
      <c r="J103" s="113">
        <f t="shared" si="38"/>
        <v>20</v>
      </c>
      <c r="K103" s="113">
        <v>6</v>
      </c>
      <c r="L103" s="113">
        <v>9</v>
      </c>
      <c r="M103" s="113">
        <f t="shared" si="39"/>
        <v>15</v>
      </c>
      <c r="N103" s="113">
        <v>4</v>
      </c>
      <c r="O103" s="113">
        <v>6</v>
      </c>
      <c r="P103" s="113">
        <f t="shared" si="40"/>
        <v>10</v>
      </c>
      <c r="Q103" s="113">
        <v>0</v>
      </c>
      <c r="R103" s="113">
        <v>1</v>
      </c>
      <c r="S103" s="113">
        <f t="shared" si="41"/>
        <v>1</v>
      </c>
      <c r="T103" s="113" t="s">
        <v>35</v>
      </c>
      <c r="U103" s="113" t="s">
        <v>35</v>
      </c>
      <c r="V103" s="113" t="str">
        <f t="shared" si="42"/>
        <v>0</v>
      </c>
      <c r="W103" s="113" t="s">
        <v>35</v>
      </c>
      <c r="X103" s="113" t="s">
        <v>35</v>
      </c>
      <c r="Y103" s="113" t="str">
        <f t="shared" si="43"/>
        <v>0</v>
      </c>
      <c r="Z103" s="113" t="s">
        <v>35</v>
      </c>
      <c r="AA103" s="113" t="s">
        <v>35</v>
      </c>
      <c r="AB103" s="113" t="str">
        <f t="shared" si="44"/>
        <v>0</v>
      </c>
      <c r="AC103" s="113" t="s">
        <v>35</v>
      </c>
      <c r="AD103" s="113" t="s">
        <v>35</v>
      </c>
      <c r="AE103" s="113" t="str">
        <f t="shared" si="45"/>
        <v>0</v>
      </c>
      <c r="AF103" s="113">
        <v>1</v>
      </c>
      <c r="AG103" s="113">
        <v>0</v>
      </c>
      <c r="AH103" s="113">
        <f t="shared" si="46"/>
        <v>1</v>
      </c>
      <c r="AI103" s="113" t="s">
        <v>35</v>
      </c>
      <c r="AJ103" s="113" t="s">
        <v>35</v>
      </c>
      <c r="AK103" s="113" t="str">
        <f t="shared" si="47"/>
        <v>0</v>
      </c>
      <c r="AL103" s="113" t="s">
        <v>35</v>
      </c>
      <c r="AM103" s="113" t="s">
        <v>35</v>
      </c>
      <c r="AN103" s="113" t="str">
        <f t="shared" si="48"/>
        <v>0</v>
      </c>
      <c r="AO103" s="113" t="s">
        <v>35</v>
      </c>
      <c r="AP103" s="113" t="s">
        <v>35</v>
      </c>
      <c r="AQ103" s="113" t="str">
        <f t="shared" si="49"/>
        <v>0</v>
      </c>
      <c r="AR103" s="113" t="s">
        <v>35</v>
      </c>
      <c r="AS103" s="113" t="s">
        <v>35</v>
      </c>
      <c r="AT103" s="113" t="str">
        <f t="shared" si="50"/>
        <v>0</v>
      </c>
      <c r="AU103" s="113" t="s">
        <v>35</v>
      </c>
      <c r="AV103" s="113" t="s">
        <v>35</v>
      </c>
      <c r="AW103" s="113" t="str">
        <f t="shared" si="51"/>
        <v>0</v>
      </c>
      <c r="AX103" s="113" t="s">
        <v>35</v>
      </c>
      <c r="AY103" s="113" t="s">
        <v>35</v>
      </c>
      <c r="AZ103" s="113" t="str">
        <f t="shared" si="52"/>
        <v>0</v>
      </c>
      <c r="BA103" s="113">
        <v>1</v>
      </c>
      <c r="BB103" s="113">
        <v>2</v>
      </c>
      <c r="BC103" s="113">
        <f t="shared" si="53"/>
        <v>3</v>
      </c>
      <c r="BD103" s="113" t="s">
        <v>35</v>
      </c>
      <c r="BE103" s="113" t="s">
        <v>35</v>
      </c>
      <c r="BF103" s="113" t="str">
        <f t="shared" si="54"/>
        <v>0</v>
      </c>
      <c r="BG103" s="113" t="s">
        <v>35</v>
      </c>
      <c r="BH103" s="113" t="s">
        <v>35</v>
      </c>
      <c r="BI103" s="113" t="str">
        <f t="shared" si="55"/>
        <v>0</v>
      </c>
      <c r="BJ103" s="113" t="s">
        <v>35</v>
      </c>
      <c r="BK103" s="113" t="s">
        <v>35</v>
      </c>
      <c r="BL103" s="113" t="str">
        <f t="shared" si="56"/>
        <v>0</v>
      </c>
      <c r="BM103" s="113" t="s">
        <v>35</v>
      </c>
      <c r="BN103" s="113" t="s">
        <v>35</v>
      </c>
      <c r="BO103" s="113" t="str">
        <f t="shared" si="57"/>
        <v>0</v>
      </c>
      <c r="BP103" s="113" t="s">
        <v>35</v>
      </c>
      <c r="BQ103" s="113" t="s">
        <v>35</v>
      </c>
      <c r="BR103" s="113" t="str">
        <f t="shared" si="58"/>
        <v>0</v>
      </c>
      <c r="BS103" s="113" t="s">
        <v>35</v>
      </c>
      <c r="BT103" s="113" t="s">
        <v>35</v>
      </c>
      <c r="BU103" s="113" t="str">
        <f t="shared" si="59"/>
        <v>0</v>
      </c>
      <c r="BV103" s="113" t="s">
        <v>35</v>
      </c>
      <c r="BW103" s="113" t="s">
        <v>35</v>
      </c>
      <c r="BX103" s="113" t="str">
        <f t="shared" si="60"/>
        <v>0</v>
      </c>
      <c r="BY103" s="113" t="s">
        <v>35</v>
      </c>
      <c r="BZ103" s="113" t="s">
        <v>35</v>
      </c>
      <c r="CA103" s="113" t="str">
        <f t="shared" si="61"/>
        <v>0</v>
      </c>
      <c r="CB103" s="113" t="s">
        <v>35</v>
      </c>
      <c r="CC103" s="113" t="s">
        <v>35</v>
      </c>
      <c r="CD103" s="113" t="str">
        <f t="shared" si="62"/>
        <v>0</v>
      </c>
      <c r="CE103" s="113" t="s">
        <v>35</v>
      </c>
      <c r="CF103" s="113" t="s">
        <v>35</v>
      </c>
      <c r="CG103" s="113" t="str">
        <f t="shared" si="63"/>
        <v>0</v>
      </c>
      <c r="CH103" s="113" t="s">
        <v>35</v>
      </c>
      <c r="CI103" s="113" t="s">
        <v>35</v>
      </c>
      <c r="CJ103" s="113" t="str">
        <f t="shared" si="64"/>
        <v>0</v>
      </c>
      <c r="CK103" s="113" t="s">
        <v>35</v>
      </c>
      <c r="CL103" s="113" t="s">
        <v>35</v>
      </c>
      <c r="CM103" s="113" t="str">
        <f t="shared" si="65"/>
        <v>0</v>
      </c>
      <c r="CN103" s="113">
        <v>5</v>
      </c>
      <c r="CO103" s="113">
        <v>5</v>
      </c>
      <c r="CP103" s="113">
        <f t="shared" si="66"/>
        <v>10</v>
      </c>
      <c r="CQ103" s="113">
        <v>23</v>
      </c>
      <c r="CR103" s="113">
        <v>37</v>
      </c>
      <c r="CS103" s="113">
        <f t="shared" si="67"/>
        <v>60</v>
      </c>
    </row>
    <row r="104" spans="1:97" s="155" customFormat="1" ht="12.75" customHeight="1">
      <c r="A104" s="25">
        <v>23</v>
      </c>
      <c r="B104" s="26" t="s">
        <v>214</v>
      </c>
      <c r="C104" s="123">
        <v>6248</v>
      </c>
      <c r="D104" s="163" t="s">
        <v>121</v>
      </c>
      <c r="E104" s="64">
        <v>16817</v>
      </c>
      <c r="F104" s="112">
        <v>1</v>
      </c>
      <c r="G104" s="17" t="s">
        <v>65</v>
      </c>
      <c r="H104" s="113">
        <v>7</v>
      </c>
      <c r="I104" s="113">
        <v>12</v>
      </c>
      <c r="J104" s="113">
        <f t="shared" si="38"/>
        <v>19</v>
      </c>
      <c r="K104" s="113">
        <v>11</v>
      </c>
      <c r="L104" s="113">
        <v>12</v>
      </c>
      <c r="M104" s="113">
        <f t="shared" si="39"/>
        <v>23</v>
      </c>
      <c r="N104" s="113">
        <v>2</v>
      </c>
      <c r="O104" s="113">
        <v>3</v>
      </c>
      <c r="P104" s="113">
        <f t="shared" si="40"/>
        <v>5</v>
      </c>
      <c r="Q104" s="113">
        <v>1</v>
      </c>
      <c r="R104" s="113">
        <v>4</v>
      </c>
      <c r="S104" s="113">
        <f t="shared" si="41"/>
        <v>5</v>
      </c>
      <c r="T104" s="113" t="s">
        <v>35</v>
      </c>
      <c r="U104" s="113" t="s">
        <v>35</v>
      </c>
      <c r="V104" s="113" t="str">
        <f t="shared" si="42"/>
        <v>0</v>
      </c>
      <c r="W104" s="113" t="s">
        <v>35</v>
      </c>
      <c r="X104" s="113" t="s">
        <v>35</v>
      </c>
      <c r="Y104" s="113" t="str">
        <f t="shared" si="43"/>
        <v>0</v>
      </c>
      <c r="Z104" s="113" t="s">
        <v>35</v>
      </c>
      <c r="AA104" s="113" t="s">
        <v>35</v>
      </c>
      <c r="AB104" s="113" t="str">
        <f t="shared" si="44"/>
        <v>0</v>
      </c>
      <c r="AC104" s="113" t="s">
        <v>35</v>
      </c>
      <c r="AD104" s="113" t="s">
        <v>35</v>
      </c>
      <c r="AE104" s="113" t="str">
        <f t="shared" si="45"/>
        <v>0</v>
      </c>
      <c r="AF104" s="113">
        <v>2</v>
      </c>
      <c r="AG104" s="113">
        <v>1</v>
      </c>
      <c r="AH104" s="113">
        <f t="shared" si="46"/>
        <v>3</v>
      </c>
      <c r="AI104" s="113" t="s">
        <v>35</v>
      </c>
      <c r="AJ104" s="113" t="s">
        <v>35</v>
      </c>
      <c r="AK104" s="113" t="str">
        <f t="shared" si="47"/>
        <v>0</v>
      </c>
      <c r="AL104" s="113" t="s">
        <v>35</v>
      </c>
      <c r="AM104" s="113" t="s">
        <v>35</v>
      </c>
      <c r="AN104" s="113" t="str">
        <f t="shared" si="48"/>
        <v>0</v>
      </c>
      <c r="AO104" s="113" t="s">
        <v>35</v>
      </c>
      <c r="AP104" s="113" t="s">
        <v>35</v>
      </c>
      <c r="AQ104" s="113" t="str">
        <f t="shared" si="49"/>
        <v>0</v>
      </c>
      <c r="AR104" s="113" t="s">
        <v>35</v>
      </c>
      <c r="AS104" s="113" t="s">
        <v>35</v>
      </c>
      <c r="AT104" s="113" t="str">
        <f t="shared" si="50"/>
        <v>0</v>
      </c>
      <c r="AU104" s="113" t="s">
        <v>35</v>
      </c>
      <c r="AV104" s="113" t="s">
        <v>35</v>
      </c>
      <c r="AW104" s="113" t="str">
        <f t="shared" si="51"/>
        <v>0</v>
      </c>
      <c r="AX104" s="113" t="s">
        <v>35</v>
      </c>
      <c r="AY104" s="113" t="s">
        <v>35</v>
      </c>
      <c r="AZ104" s="113" t="str">
        <f t="shared" si="52"/>
        <v>0</v>
      </c>
      <c r="BA104" s="113">
        <v>1</v>
      </c>
      <c r="BB104" s="113">
        <v>4</v>
      </c>
      <c r="BC104" s="113">
        <f t="shared" si="53"/>
        <v>5</v>
      </c>
      <c r="BD104" s="113" t="s">
        <v>35</v>
      </c>
      <c r="BE104" s="113" t="s">
        <v>35</v>
      </c>
      <c r="BF104" s="113" t="str">
        <f t="shared" si="54"/>
        <v>0</v>
      </c>
      <c r="BG104" s="113" t="s">
        <v>35</v>
      </c>
      <c r="BH104" s="113" t="s">
        <v>35</v>
      </c>
      <c r="BI104" s="113" t="str">
        <f t="shared" si="55"/>
        <v>0</v>
      </c>
      <c r="BJ104" s="113" t="s">
        <v>35</v>
      </c>
      <c r="BK104" s="113" t="s">
        <v>35</v>
      </c>
      <c r="BL104" s="113" t="str">
        <f t="shared" si="56"/>
        <v>0</v>
      </c>
      <c r="BM104" s="113" t="s">
        <v>35</v>
      </c>
      <c r="BN104" s="113" t="s">
        <v>35</v>
      </c>
      <c r="BO104" s="113" t="str">
        <f t="shared" si="57"/>
        <v>0</v>
      </c>
      <c r="BP104" s="113" t="s">
        <v>35</v>
      </c>
      <c r="BQ104" s="113" t="s">
        <v>35</v>
      </c>
      <c r="BR104" s="113" t="str">
        <f t="shared" si="58"/>
        <v>0</v>
      </c>
      <c r="BS104" s="113" t="s">
        <v>35</v>
      </c>
      <c r="BT104" s="113" t="s">
        <v>35</v>
      </c>
      <c r="BU104" s="113" t="str">
        <f t="shared" si="59"/>
        <v>0</v>
      </c>
      <c r="BV104" s="113" t="s">
        <v>35</v>
      </c>
      <c r="BW104" s="113" t="s">
        <v>35</v>
      </c>
      <c r="BX104" s="113" t="str">
        <f t="shared" si="60"/>
        <v>0</v>
      </c>
      <c r="BY104" s="113" t="s">
        <v>35</v>
      </c>
      <c r="BZ104" s="113" t="s">
        <v>35</v>
      </c>
      <c r="CA104" s="113" t="str">
        <f t="shared" si="61"/>
        <v>0</v>
      </c>
      <c r="CB104" s="113" t="s">
        <v>35</v>
      </c>
      <c r="CC104" s="113" t="s">
        <v>35</v>
      </c>
      <c r="CD104" s="113" t="str">
        <f t="shared" si="62"/>
        <v>0</v>
      </c>
      <c r="CE104" s="113" t="s">
        <v>35</v>
      </c>
      <c r="CF104" s="113" t="s">
        <v>35</v>
      </c>
      <c r="CG104" s="113" t="str">
        <f t="shared" si="63"/>
        <v>0</v>
      </c>
      <c r="CH104" s="113" t="s">
        <v>35</v>
      </c>
      <c r="CI104" s="113" t="s">
        <v>35</v>
      </c>
      <c r="CJ104" s="113" t="str">
        <f t="shared" si="64"/>
        <v>0</v>
      </c>
      <c r="CK104" s="113" t="s">
        <v>35</v>
      </c>
      <c r="CL104" s="113" t="s">
        <v>35</v>
      </c>
      <c r="CM104" s="113" t="str">
        <f t="shared" si="65"/>
        <v>0</v>
      </c>
      <c r="CN104" s="113" t="s">
        <v>35</v>
      </c>
      <c r="CO104" s="113" t="s">
        <v>35</v>
      </c>
      <c r="CP104" s="113" t="str">
        <f t="shared" si="66"/>
        <v>0</v>
      </c>
      <c r="CQ104" s="113">
        <v>24</v>
      </c>
      <c r="CR104" s="113">
        <v>36</v>
      </c>
      <c r="CS104" s="113">
        <f t="shared" si="67"/>
        <v>60</v>
      </c>
    </row>
    <row r="105" spans="1:97" s="155" customFormat="1" ht="12.75" customHeight="1">
      <c r="A105" s="25">
        <v>24</v>
      </c>
      <c r="B105" s="26" t="s">
        <v>215</v>
      </c>
      <c r="C105" s="123">
        <v>6436</v>
      </c>
      <c r="D105" s="163" t="s">
        <v>109</v>
      </c>
      <c r="E105" s="64">
        <v>10433</v>
      </c>
      <c r="F105" s="112">
        <v>1</v>
      </c>
      <c r="G105" s="17" t="s">
        <v>65</v>
      </c>
      <c r="H105" s="113">
        <v>3</v>
      </c>
      <c r="I105" s="113">
        <v>11</v>
      </c>
      <c r="J105" s="113">
        <f t="shared" si="38"/>
        <v>14</v>
      </c>
      <c r="K105" s="113" t="s">
        <v>35</v>
      </c>
      <c r="L105" s="113" t="s">
        <v>35</v>
      </c>
      <c r="M105" s="113" t="str">
        <f t="shared" si="39"/>
        <v>0</v>
      </c>
      <c r="N105" s="113">
        <v>2</v>
      </c>
      <c r="O105" s="113">
        <v>3</v>
      </c>
      <c r="P105" s="113">
        <f t="shared" si="40"/>
        <v>5</v>
      </c>
      <c r="Q105" s="113" t="s">
        <v>35</v>
      </c>
      <c r="R105" s="113" t="s">
        <v>35</v>
      </c>
      <c r="S105" s="113" t="str">
        <f t="shared" si="41"/>
        <v>0</v>
      </c>
      <c r="T105" s="113" t="s">
        <v>35</v>
      </c>
      <c r="U105" s="113" t="s">
        <v>35</v>
      </c>
      <c r="V105" s="113" t="str">
        <f t="shared" si="42"/>
        <v>0</v>
      </c>
      <c r="W105" s="113" t="s">
        <v>35</v>
      </c>
      <c r="X105" s="113" t="s">
        <v>35</v>
      </c>
      <c r="Y105" s="113" t="str">
        <f t="shared" si="43"/>
        <v>0</v>
      </c>
      <c r="Z105" s="113" t="s">
        <v>35</v>
      </c>
      <c r="AA105" s="113" t="s">
        <v>35</v>
      </c>
      <c r="AB105" s="113" t="str">
        <f t="shared" si="44"/>
        <v>0</v>
      </c>
      <c r="AC105" s="113" t="s">
        <v>35</v>
      </c>
      <c r="AD105" s="113" t="s">
        <v>35</v>
      </c>
      <c r="AE105" s="113" t="str">
        <f t="shared" si="45"/>
        <v>0</v>
      </c>
      <c r="AF105" s="113" t="s">
        <v>35</v>
      </c>
      <c r="AG105" s="113" t="s">
        <v>35</v>
      </c>
      <c r="AH105" s="113" t="str">
        <f t="shared" si="46"/>
        <v>0</v>
      </c>
      <c r="AI105" s="113" t="s">
        <v>35</v>
      </c>
      <c r="AJ105" s="113" t="s">
        <v>35</v>
      </c>
      <c r="AK105" s="113" t="str">
        <f t="shared" si="47"/>
        <v>0</v>
      </c>
      <c r="AL105" s="113" t="s">
        <v>35</v>
      </c>
      <c r="AM105" s="113" t="s">
        <v>35</v>
      </c>
      <c r="AN105" s="113" t="str">
        <f t="shared" si="48"/>
        <v>0</v>
      </c>
      <c r="AO105" s="113" t="s">
        <v>35</v>
      </c>
      <c r="AP105" s="113" t="s">
        <v>35</v>
      </c>
      <c r="AQ105" s="113" t="str">
        <f t="shared" si="49"/>
        <v>0</v>
      </c>
      <c r="AR105" s="113">
        <v>1</v>
      </c>
      <c r="AS105" s="113">
        <v>15</v>
      </c>
      <c r="AT105" s="113">
        <f t="shared" si="50"/>
        <v>16</v>
      </c>
      <c r="AU105" s="113" t="s">
        <v>35</v>
      </c>
      <c r="AV105" s="113" t="s">
        <v>35</v>
      </c>
      <c r="AW105" s="113" t="str">
        <f t="shared" si="51"/>
        <v>0</v>
      </c>
      <c r="AX105" s="113" t="s">
        <v>35</v>
      </c>
      <c r="AY105" s="113" t="s">
        <v>35</v>
      </c>
      <c r="AZ105" s="113" t="str">
        <f t="shared" si="52"/>
        <v>0</v>
      </c>
      <c r="BA105" s="113">
        <v>2</v>
      </c>
      <c r="BB105" s="113">
        <v>4</v>
      </c>
      <c r="BC105" s="113">
        <f t="shared" si="53"/>
        <v>6</v>
      </c>
      <c r="BD105" s="113" t="s">
        <v>35</v>
      </c>
      <c r="BE105" s="113" t="s">
        <v>35</v>
      </c>
      <c r="BF105" s="113" t="str">
        <f t="shared" si="54"/>
        <v>0</v>
      </c>
      <c r="BG105" s="113" t="s">
        <v>35</v>
      </c>
      <c r="BH105" s="113" t="s">
        <v>35</v>
      </c>
      <c r="BI105" s="113" t="str">
        <f t="shared" si="55"/>
        <v>0</v>
      </c>
      <c r="BJ105" s="113" t="s">
        <v>35</v>
      </c>
      <c r="BK105" s="113" t="s">
        <v>35</v>
      </c>
      <c r="BL105" s="113" t="str">
        <f t="shared" si="56"/>
        <v>0</v>
      </c>
      <c r="BM105" s="113" t="s">
        <v>35</v>
      </c>
      <c r="BN105" s="113" t="s">
        <v>35</v>
      </c>
      <c r="BO105" s="113" t="str">
        <f t="shared" si="57"/>
        <v>0</v>
      </c>
      <c r="BP105" s="113" t="s">
        <v>35</v>
      </c>
      <c r="BQ105" s="113" t="s">
        <v>35</v>
      </c>
      <c r="BR105" s="113" t="str">
        <f t="shared" si="58"/>
        <v>0</v>
      </c>
      <c r="BS105" s="113" t="s">
        <v>35</v>
      </c>
      <c r="BT105" s="113" t="s">
        <v>35</v>
      </c>
      <c r="BU105" s="113" t="str">
        <f t="shared" si="59"/>
        <v>0</v>
      </c>
      <c r="BV105" s="113" t="s">
        <v>35</v>
      </c>
      <c r="BW105" s="113" t="s">
        <v>35</v>
      </c>
      <c r="BX105" s="113" t="str">
        <f t="shared" si="60"/>
        <v>0</v>
      </c>
      <c r="BY105" s="113" t="s">
        <v>35</v>
      </c>
      <c r="BZ105" s="113" t="s">
        <v>35</v>
      </c>
      <c r="CA105" s="113" t="str">
        <f t="shared" si="61"/>
        <v>0</v>
      </c>
      <c r="CB105" s="113" t="s">
        <v>35</v>
      </c>
      <c r="CC105" s="113" t="s">
        <v>35</v>
      </c>
      <c r="CD105" s="113" t="str">
        <f t="shared" si="62"/>
        <v>0</v>
      </c>
      <c r="CE105" s="113" t="s">
        <v>35</v>
      </c>
      <c r="CF105" s="113" t="s">
        <v>35</v>
      </c>
      <c r="CG105" s="113" t="str">
        <f t="shared" si="63"/>
        <v>0</v>
      </c>
      <c r="CH105" s="113" t="s">
        <v>35</v>
      </c>
      <c r="CI105" s="113" t="s">
        <v>35</v>
      </c>
      <c r="CJ105" s="113" t="str">
        <f t="shared" si="64"/>
        <v>0</v>
      </c>
      <c r="CK105" s="113" t="s">
        <v>35</v>
      </c>
      <c r="CL105" s="113" t="s">
        <v>35</v>
      </c>
      <c r="CM105" s="113" t="str">
        <f t="shared" si="65"/>
        <v>0</v>
      </c>
      <c r="CN105" s="113" t="s">
        <v>35</v>
      </c>
      <c r="CO105" s="113" t="s">
        <v>35</v>
      </c>
      <c r="CP105" s="113" t="str">
        <f t="shared" si="66"/>
        <v>0</v>
      </c>
      <c r="CQ105" s="113">
        <v>8</v>
      </c>
      <c r="CR105" s="113">
        <v>33</v>
      </c>
      <c r="CS105" s="113">
        <f t="shared" si="67"/>
        <v>41</v>
      </c>
    </row>
    <row r="106" spans="1:97" s="155" customFormat="1" ht="12.75" customHeight="1">
      <c r="A106" s="25">
        <v>25</v>
      </c>
      <c r="B106" s="26" t="s">
        <v>205</v>
      </c>
      <c r="C106" s="123">
        <v>6612</v>
      </c>
      <c r="D106" s="163" t="s">
        <v>182</v>
      </c>
      <c r="E106" s="64">
        <v>11489</v>
      </c>
      <c r="F106" s="112">
        <v>1</v>
      </c>
      <c r="G106" s="17" t="s">
        <v>65</v>
      </c>
      <c r="H106" s="113">
        <v>5</v>
      </c>
      <c r="I106" s="113">
        <v>9</v>
      </c>
      <c r="J106" s="113">
        <f t="shared" si="38"/>
        <v>14</v>
      </c>
      <c r="K106" s="113" t="s">
        <v>35</v>
      </c>
      <c r="L106" s="113" t="s">
        <v>35</v>
      </c>
      <c r="M106" s="113" t="str">
        <f t="shared" si="39"/>
        <v>0</v>
      </c>
      <c r="N106" s="113">
        <v>3</v>
      </c>
      <c r="O106" s="113">
        <v>1</v>
      </c>
      <c r="P106" s="113">
        <f t="shared" si="40"/>
        <v>4</v>
      </c>
      <c r="Q106" s="113" t="s">
        <v>35</v>
      </c>
      <c r="R106" s="113" t="s">
        <v>35</v>
      </c>
      <c r="S106" s="113" t="str">
        <f t="shared" si="41"/>
        <v>0</v>
      </c>
      <c r="T106" s="113" t="s">
        <v>35</v>
      </c>
      <c r="U106" s="113" t="s">
        <v>35</v>
      </c>
      <c r="V106" s="113" t="str">
        <f t="shared" si="42"/>
        <v>0</v>
      </c>
      <c r="W106" s="113" t="s">
        <v>35</v>
      </c>
      <c r="X106" s="113" t="s">
        <v>35</v>
      </c>
      <c r="Y106" s="113" t="str">
        <f t="shared" si="43"/>
        <v>0</v>
      </c>
      <c r="Z106" s="113" t="s">
        <v>35</v>
      </c>
      <c r="AA106" s="113" t="s">
        <v>35</v>
      </c>
      <c r="AB106" s="113" t="str">
        <f t="shared" si="44"/>
        <v>0</v>
      </c>
      <c r="AC106" s="113" t="s">
        <v>35</v>
      </c>
      <c r="AD106" s="113" t="s">
        <v>35</v>
      </c>
      <c r="AE106" s="113" t="str">
        <f t="shared" si="45"/>
        <v>0</v>
      </c>
      <c r="AF106" s="113" t="s">
        <v>35</v>
      </c>
      <c r="AG106" s="113" t="s">
        <v>35</v>
      </c>
      <c r="AH106" s="113" t="str">
        <f t="shared" si="46"/>
        <v>0</v>
      </c>
      <c r="AI106" s="113" t="s">
        <v>35</v>
      </c>
      <c r="AJ106" s="113" t="s">
        <v>35</v>
      </c>
      <c r="AK106" s="113" t="str">
        <f t="shared" si="47"/>
        <v>0</v>
      </c>
      <c r="AL106" s="113" t="s">
        <v>35</v>
      </c>
      <c r="AM106" s="113" t="s">
        <v>35</v>
      </c>
      <c r="AN106" s="113" t="str">
        <f t="shared" si="48"/>
        <v>0</v>
      </c>
      <c r="AO106" s="113" t="s">
        <v>35</v>
      </c>
      <c r="AP106" s="113" t="s">
        <v>35</v>
      </c>
      <c r="AQ106" s="113" t="str">
        <f t="shared" si="49"/>
        <v>0</v>
      </c>
      <c r="AR106" s="113" t="s">
        <v>35</v>
      </c>
      <c r="AS106" s="113" t="s">
        <v>35</v>
      </c>
      <c r="AT106" s="113" t="str">
        <f t="shared" si="50"/>
        <v>0</v>
      </c>
      <c r="AU106" s="113" t="s">
        <v>35</v>
      </c>
      <c r="AV106" s="113" t="s">
        <v>35</v>
      </c>
      <c r="AW106" s="113" t="str">
        <f t="shared" si="51"/>
        <v>0</v>
      </c>
      <c r="AX106" s="113" t="s">
        <v>35</v>
      </c>
      <c r="AY106" s="113" t="s">
        <v>35</v>
      </c>
      <c r="AZ106" s="113" t="str">
        <f t="shared" si="52"/>
        <v>0</v>
      </c>
      <c r="BA106" s="113">
        <v>3</v>
      </c>
      <c r="BB106" s="113">
        <v>4</v>
      </c>
      <c r="BC106" s="113">
        <f t="shared" si="53"/>
        <v>7</v>
      </c>
      <c r="BD106" s="113" t="s">
        <v>35</v>
      </c>
      <c r="BE106" s="113" t="s">
        <v>35</v>
      </c>
      <c r="BF106" s="113" t="str">
        <f t="shared" si="54"/>
        <v>0</v>
      </c>
      <c r="BG106" s="113" t="s">
        <v>35</v>
      </c>
      <c r="BH106" s="113" t="s">
        <v>35</v>
      </c>
      <c r="BI106" s="113" t="str">
        <f t="shared" si="55"/>
        <v>0</v>
      </c>
      <c r="BJ106" s="113" t="s">
        <v>35</v>
      </c>
      <c r="BK106" s="113" t="s">
        <v>35</v>
      </c>
      <c r="BL106" s="113" t="str">
        <f t="shared" si="56"/>
        <v>0</v>
      </c>
      <c r="BM106" s="113" t="s">
        <v>35</v>
      </c>
      <c r="BN106" s="113" t="s">
        <v>35</v>
      </c>
      <c r="BO106" s="113" t="str">
        <f t="shared" si="57"/>
        <v>0</v>
      </c>
      <c r="BP106" s="113" t="s">
        <v>35</v>
      </c>
      <c r="BQ106" s="113" t="s">
        <v>35</v>
      </c>
      <c r="BR106" s="113" t="str">
        <f t="shared" si="58"/>
        <v>0</v>
      </c>
      <c r="BS106" s="113" t="s">
        <v>35</v>
      </c>
      <c r="BT106" s="113" t="s">
        <v>35</v>
      </c>
      <c r="BU106" s="113" t="str">
        <f t="shared" si="59"/>
        <v>0</v>
      </c>
      <c r="BV106" s="113" t="s">
        <v>35</v>
      </c>
      <c r="BW106" s="113" t="s">
        <v>35</v>
      </c>
      <c r="BX106" s="113" t="str">
        <f t="shared" si="60"/>
        <v>0</v>
      </c>
      <c r="BY106" s="113" t="s">
        <v>35</v>
      </c>
      <c r="BZ106" s="113" t="s">
        <v>35</v>
      </c>
      <c r="CA106" s="113" t="str">
        <f t="shared" si="61"/>
        <v>0</v>
      </c>
      <c r="CB106" s="113" t="s">
        <v>35</v>
      </c>
      <c r="CC106" s="113" t="s">
        <v>35</v>
      </c>
      <c r="CD106" s="113" t="str">
        <f t="shared" si="62"/>
        <v>0</v>
      </c>
      <c r="CE106" s="113" t="s">
        <v>35</v>
      </c>
      <c r="CF106" s="113" t="s">
        <v>35</v>
      </c>
      <c r="CG106" s="113" t="str">
        <f t="shared" si="63"/>
        <v>0</v>
      </c>
      <c r="CH106" s="113" t="s">
        <v>35</v>
      </c>
      <c r="CI106" s="113" t="s">
        <v>35</v>
      </c>
      <c r="CJ106" s="113" t="str">
        <f t="shared" si="64"/>
        <v>0</v>
      </c>
      <c r="CK106" s="113" t="s">
        <v>35</v>
      </c>
      <c r="CL106" s="113" t="s">
        <v>35</v>
      </c>
      <c r="CM106" s="113" t="str">
        <f t="shared" si="65"/>
        <v>0</v>
      </c>
      <c r="CN106" s="113" t="s">
        <v>35</v>
      </c>
      <c r="CO106" s="113" t="s">
        <v>35</v>
      </c>
      <c r="CP106" s="113" t="str">
        <f t="shared" si="66"/>
        <v>0</v>
      </c>
      <c r="CQ106" s="113">
        <v>11</v>
      </c>
      <c r="CR106" s="113">
        <v>14</v>
      </c>
      <c r="CS106" s="113">
        <f t="shared" si="67"/>
        <v>25</v>
      </c>
    </row>
    <row r="107" spans="1:97" s="155" customFormat="1" ht="12.75" customHeight="1">
      <c r="A107" s="25">
        <v>25</v>
      </c>
      <c r="B107" s="26" t="s">
        <v>205</v>
      </c>
      <c r="C107" s="123">
        <v>6623</v>
      </c>
      <c r="D107" s="163" t="s">
        <v>183</v>
      </c>
      <c r="E107" s="64">
        <v>12075</v>
      </c>
      <c r="F107" s="112">
        <v>1</v>
      </c>
      <c r="G107" s="17" t="s">
        <v>65</v>
      </c>
      <c r="H107" s="113">
        <v>2</v>
      </c>
      <c r="I107" s="113">
        <v>5</v>
      </c>
      <c r="J107" s="113">
        <f t="shared" si="38"/>
        <v>7</v>
      </c>
      <c r="K107" s="113">
        <v>2</v>
      </c>
      <c r="L107" s="113">
        <v>2</v>
      </c>
      <c r="M107" s="113">
        <f t="shared" si="39"/>
        <v>4</v>
      </c>
      <c r="N107" s="113">
        <v>1</v>
      </c>
      <c r="O107" s="113">
        <v>3</v>
      </c>
      <c r="P107" s="113">
        <f t="shared" si="40"/>
        <v>4</v>
      </c>
      <c r="Q107" s="113">
        <v>1</v>
      </c>
      <c r="R107" s="113">
        <v>3</v>
      </c>
      <c r="S107" s="113">
        <f t="shared" si="41"/>
        <v>4</v>
      </c>
      <c r="T107" s="113" t="s">
        <v>35</v>
      </c>
      <c r="U107" s="113" t="s">
        <v>35</v>
      </c>
      <c r="V107" s="113" t="str">
        <f t="shared" si="42"/>
        <v>0</v>
      </c>
      <c r="W107" s="113" t="s">
        <v>35</v>
      </c>
      <c r="X107" s="113" t="s">
        <v>35</v>
      </c>
      <c r="Y107" s="113" t="str">
        <f t="shared" si="43"/>
        <v>0</v>
      </c>
      <c r="Z107" s="113" t="s">
        <v>35</v>
      </c>
      <c r="AA107" s="113" t="s">
        <v>35</v>
      </c>
      <c r="AB107" s="113" t="str">
        <f t="shared" si="44"/>
        <v>0</v>
      </c>
      <c r="AC107" s="113" t="s">
        <v>35</v>
      </c>
      <c r="AD107" s="113" t="s">
        <v>35</v>
      </c>
      <c r="AE107" s="113" t="str">
        <f t="shared" si="45"/>
        <v>0</v>
      </c>
      <c r="AF107" s="113" t="s">
        <v>35</v>
      </c>
      <c r="AG107" s="113" t="s">
        <v>35</v>
      </c>
      <c r="AH107" s="113" t="str">
        <f t="shared" si="46"/>
        <v>0</v>
      </c>
      <c r="AI107" s="113" t="s">
        <v>35</v>
      </c>
      <c r="AJ107" s="113" t="s">
        <v>35</v>
      </c>
      <c r="AK107" s="113" t="str">
        <f t="shared" si="47"/>
        <v>0</v>
      </c>
      <c r="AL107" s="113" t="s">
        <v>35</v>
      </c>
      <c r="AM107" s="113" t="s">
        <v>35</v>
      </c>
      <c r="AN107" s="113" t="str">
        <f t="shared" si="48"/>
        <v>0</v>
      </c>
      <c r="AO107" s="113" t="s">
        <v>35</v>
      </c>
      <c r="AP107" s="113" t="s">
        <v>35</v>
      </c>
      <c r="AQ107" s="113" t="str">
        <f t="shared" si="49"/>
        <v>0</v>
      </c>
      <c r="AR107" s="113" t="s">
        <v>35</v>
      </c>
      <c r="AS107" s="113" t="s">
        <v>35</v>
      </c>
      <c r="AT107" s="113" t="str">
        <f t="shared" si="50"/>
        <v>0</v>
      </c>
      <c r="AU107" s="113" t="s">
        <v>35</v>
      </c>
      <c r="AV107" s="113" t="s">
        <v>35</v>
      </c>
      <c r="AW107" s="113" t="str">
        <f t="shared" si="51"/>
        <v>0</v>
      </c>
      <c r="AX107" s="113" t="s">
        <v>35</v>
      </c>
      <c r="AY107" s="113" t="s">
        <v>35</v>
      </c>
      <c r="AZ107" s="113" t="str">
        <f t="shared" si="52"/>
        <v>0</v>
      </c>
      <c r="BA107" s="113">
        <v>3</v>
      </c>
      <c r="BB107" s="113">
        <v>2</v>
      </c>
      <c r="BC107" s="113">
        <f t="shared" si="53"/>
        <v>5</v>
      </c>
      <c r="BD107" s="113" t="s">
        <v>35</v>
      </c>
      <c r="BE107" s="113" t="s">
        <v>35</v>
      </c>
      <c r="BF107" s="113" t="str">
        <f t="shared" si="54"/>
        <v>0</v>
      </c>
      <c r="BG107" s="113" t="s">
        <v>35</v>
      </c>
      <c r="BH107" s="113" t="s">
        <v>35</v>
      </c>
      <c r="BI107" s="113" t="str">
        <f t="shared" si="55"/>
        <v>0</v>
      </c>
      <c r="BJ107" s="113" t="s">
        <v>35</v>
      </c>
      <c r="BK107" s="113" t="s">
        <v>35</v>
      </c>
      <c r="BL107" s="113" t="str">
        <f t="shared" si="56"/>
        <v>0</v>
      </c>
      <c r="BM107" s="113" t="s">
        <v>35</v>
      </c>
      <c r="BN107" s="113" t="s">
        <v>35</v>
      </c>
      <c r="BO107" s="113" t="str">
        <f t="shared" si="57"/>
        <v>0</v>
      </c>
      <c r="BP107" s="113" t="s">
        <v>35</v>
      </c>
      <c r="BQ107" s="113" t="s">
        <v>35</v>
      </c>
      <c r="BR107" s="113" t="str">
        <f t="shared" si="58"/>
        <v>0</v>
      </c>
      <c r="BS107" s="113" t="s">
        <v>35</v>
      </c>
      <c r="BT107" s="113" t="s">
        <v>35</v>
      </c>
      <c r="BU107" s="113" t="str">
        <f t="shared" si="59"/>
        <v>0</v>
      </c>
      <c r="BV107" s="113" t="s">
        <v>35</v>
      </c>
      <c r="BW107" s="113" t="s">
        <v>35</v>
      </c>
      <c r="BX107" s="113" t="str">
        <f t="shared" si="60"/>
        <v>0</v>
      </c>
      <c r="BY107" s="113" t="s">
        <v>35</v>
      </c>
      <c r="BZ107" s="113" t="s">
        <v>35</v>
      </c>
      <c r="CA107" s="113" t="str">
        <f t="shared" si="61"/>
        <v>0</v>
      </c>
      <c r="CB107" s="113" t="s">
        <v>35</v>
      </c>
      <c r="CC107" s="113" t="s">
        <v>35</v>
      </c>
      <c r="CD107" s="113" t="str">
        <f t="shared" si="62"/>
        <v>0</v>
      </c>
      <c r="CE107" s="113" t="s">
        <v>35</v>
      </c>
      <c r="CF107" s="113" t="s">
        <v>35</v>
      </c>
      <c r="CG107" s="113" t="str">
        <f t="shared" si="63"/>
        <v>0</v>
      </c>
      <c r="CH107" s="113" t="s">
        <v>35</v>
      </c>
      <c r="CI107" s="113" t="s">
        <v>35</v>
      </c>
      <c r="CJ107" s="113" t="str">
        <f t="shared" si="64"/>
        <v>0</v>
      </c>
      <c r="CK107" s="113" t="s">
        <v>35</v>
      </c>
      <c r="CL107" s="113" t="s">
        <v>35</v>
      </c>
      <c r="CM107" s="113" t="str">
        <f t="shared" si="65"/>
        <v>0</v>
      </c>
      <c r="CN107" s="113">
        <v>1</v>
      </c>
      <c r="CO107" s="113">
        <v>2</v>
      </c>
      <c r="CP107" s="113">
        <f t="shared" si="66"/>
        <v>3</v>
      </c>
      <c r="CQ107" s="113">
        <v>10</v>
      </c>
      <c r="CR107" s="113">
        <v>17</v>
      </c>
      <c r="CS107" s="113">
        <f t="shared" si="67"/>
        <v>27</v>
      </c>
    </row>
    <row r="108" spans="1:97" s="155" customFormat="1" ht="12.75" customHeight="1">
      <c r="A108" s="25">
        <v>25</v>
      </c>
      <c r="B108" s="26" t="s">
        <v>205</v>
      </c>
      <c r="C108" s="123">
        <v>6631</v>
      </c>
      <c r="D108" s="163" t="s">
        <v>112</v>
      </c>
      <c r="E108" s="64">
        <v>18825</v>
      </c>
      <c r="F108" s="112">
        <v>1</v>
      </c>
      <c r="G108" s="17" t="s">
        <v>65</v>
      </c>
      <c r="H108" s="113">
        <v>1</v>
      </c>
      <c r="I108" s="113">
        <v>6</v>
      </c>
      <c r="J108" s="113">
        <f t="shared" si="38"/>
        <v>7</v>
      </c>
      <c r="K108" s="113">
        <v>1</v>
      </c>
      <c r="L108" s="113">
        <v>1</v>
      </c>
      <c r="M108" s="113">
        <f t="shared" si="39"/>
        <v>2</v>
      </c>
      <c r="N108" s="113">
        <v>3</v>
      </c>
      <c r="O108" s="113">
        <v>6</v>
      </c>
      <c r="P108" s="113">
        <f t="shared" si="40"/>
        <v>9</v>
      </c>
      <c r="Q108" s="113" t="s">
        <v>35</v>
      </c>
      <c r="R108" s="113" t="s">
        <v>35</v>
      </c>
      <c r="S108" s="113" t="str">
        <f t="shared" si="41"/>
        <v>0</v>
      </c>
      <c r="T108" s="113" t="s">
        <v>35</v>
      </c>
      <c r="U108" s="113" t="s">
        <v>35</v>
      </c>
      <c r="V108" s="113" t="str">
        <f t="shared" si="42"/>
        <v>0</v>
      </c>
      <c r="W108" s="113" t="s">
        <v>35</v>
      </c>
      <c r="X108" s="113" t="s">
        <v>35</v>
      </c>
      <c r="Y108" s="113" t="str">
        <f t="shared" si="43"/>
        <v>0</v>
      </c>
      <c r="Z108" s="113" t="s">
        <v>35</v>
      </c>
      <c r="AA108" s="113" t="s">
        <v>35</v>
      </c>
      <c r="AB108" s="113" t="str">
        <f t="shared" si="44"/>
        <v>0</v>
      </c>
      <c r="AC108" s="113" t="s">
        <v>35</v>
      </c>
      <c r="AD108" s="113" t="s">
        <v>35</v>
      </c>
      <c r="AE108" s="113" t="str">
        <f t="shared" si="45"/>
        <v>0</v>
      </c>
      <c r="AF108" s="113" t="s">
        <v>35</v>
      </c>
      <c r="AG108" s="113" t="s">
        <v>35</v>
      </c>
      <c r="AH108" s="113" t="str">
        <f t="shared" si="46"/>
        <v>0</v>
      </c>
      <c r="AI108" s="113" t="s">
        <v>35</v>
      </c>
      <c r="AJ108" s="113" t="s">
        <v>35</v>
      </c>
      <c r="AK108" s="113" t="str">
        <f t="shared" si="47"/>
        <v>0</v>
      </c>
      <c r="AL108" s="113" t="s">
        <v>35</v>
      </c>
      <c r="AM108" s="113" t="s">
        <v>35</v>
      </c>
      <c r="AN108" s="113" t="str">
        <f t="shared" si="48"/>
        <v>0</v>
      </c>
      <c r="AO108" s="113" t="s">
        <v>35</v>
      </c>
      <c r="AP108" s="113" t="s">
        <v>35</v>
      </c>
      <c r="AQ108" s="113" t="str">
        <f t="shared" si="49"/>
        <v>0</v>
      </c>
      <c r="AR108" s="113" t="s">
        <v>35</v>
      </c>
      <c r="AS108" s="113" t="s">
        <v>35</v>
      </c>
      <c r="AT108" s="113" t="str">
        <f t="shared" si="50"/>
        <v>0</v>
      </c>
      <c r="AU108" s="113" t="s">
        <v>35</v>
      </c>
      <c r="AV108" s="113" t="s">
        <v>35</v>
      </c>
      <c r="AW108" s="113" t="str">
        <f t="shared" si="51"/>
        <v>0</v>
      </c>
      <c r="AX108" s="113" t="s">
        <v>35</v>
      </c>
      <c r="AY108" s="113" t="s">
        <v>35</v>
      </c>
      <c r="AZ108" s="113" t="str">
        <f t="shared" si="52"/>
        <v>0</v>
      </c>
      <c r="BA108" s="113">
        <v>2</v>
      </c>
      <c r="BB108" s="113">
        <v>2</v>
      </c>
      <c r="BC108" s="113">
        <f t="shared" si="53"/>
        <v>4</v>
      </c>
      <c r="BD108" s="113" t="s">
        <v>35</v>
      </c>
      <c r="BE108" s="113" t="s">
        <v>35</v>
      </c>
      <c r="BF108" s="113" t="str">
        <f t="shared" si="54"/>
        <v>0</v>
      </c>
      <c r="BG108" s="113" t="s">
        <v>35</v>
      </c>
      <c r="BH108" s="113" t="s">
        <v>35</v>
      </c>
      <c r="BI108" s="113" t="str">
        <f t="shared" si="55"/>
        <v>0</v>
      </c>
      <c r="BJ108" s="113" t="s">
        <v>35</v>
      </c>
      <c r="BK108" s="113" t="s">
        <v>35</v>
      </c>
      <c r="BL108" s="113" t="str">
        <f t="shared" si="56"/>
        <v>0</v>
      </c>
      <c r="BM108" s="113" t="s">
        <v>35</v>
      </c>
      <c r="BN108" s="113" t="s">
        <v>35</v>
      </c>
      <c r="BO108" s="113" t="str">
        <f t="shared" si="57"/>
        <v>0</v>
      </c>
      <c r="BP108" s="113" t="s">
        <v>35</v>
      </c>
      <c r="BQ108" s="113" t="s">
        <v>35</v>
      </c>
      <c r="BR108" s="113" t="str">
        <f t="shared" si="58"/>
        <v>0</v>
      </c>
      <c r="BS108" s="113" t="s">
        <v>35</v>
      </c>
      <c r="BT108" s="113" t="s">
        <v>35</v>
      </c>
      <c r="BU108" s="113" t="str">
        <f t="shared" si="59"/>
        <v>0</v>
      </c>
      <c r="BV108" s="113" t="s">
        <v>35</v>
      </c>
      <c r="BW108" s="113" t="s">
        <v>35</v>
      </c>
      <c r="BX108" s="113" t="str">
        <f t="shared" si="60"/>
        <v>0</v>
      </c>
      <c r="BY108" s="113">
        <v>2</v>
      </c>
      <c r="BZ108" s="113">
        <v>5</v>
      </c>
      <c r="CA108" s="113">
        <f t="shared" si="61"/>
        <v>7</v>
      </c>
      <c r="CB108" s="113" t="s">
        <v>35</v>
      </c>
      <c r="CC108" s="113" t="s">
        <v>35</v>
      </c>
      <c r="CD108" s="113" t="str">
        <f t="shared" si="62"/>
        <v>0</v>
      </c>
      <c r="CE108" s="113" t="s">
        <v>35</v>
      </c>
      <c r="CF108" s="113" t="s">
        <v>35</v>
      </c>
      <c r="CG108" s="113" t="str">
        <f t="shared" si="63"/>
        <v>0</v>
      </c>
      <c r="CH108" s="113" t="s">
        <v>35</v>
      </c>
      <c r="CI108" s="113" t="s">
        <v>35</v>
      </c>
      <c r="CJ108" s="113" t="str">
        <f t="shared" si="64"/>
        <v>0</v>
      </c>
      <c r="CK108" s="113" t="s">
        <v>35</v>
      </c>
      <c r="CL108" s="113" t="s">
        <v>35</v>
      </c>
      <c r="CM108" s="113" t="str">
        <f t="shared" si="65"/>
        <v>0</v>
      </c>
      <c r="CN108" s="113">
        <v>0</v>
      </c>
      <c r="CO108" s="113">
        <v>1</v>
      </c>
      <c r="CP108" s="113">
        <f t="shared" si="66"/>
        <v>1</v>
      </c>
      <c r="CQ108" s="113">
        <v>9</v>
      </c>
      <c r="CR108" s="113">
        <v>21</v>
      </c>
      <c r="CS108" s="113">
        <f t="shared" si="67"/>
        <v>30</v>
      </c>
    </row>
    <row r="109" spans="1:97" s="155" customFormat="1" ht="12.75" customHeight="1">
      <c r="A109" s="25">
        <v>25</v>
      </c>
      <c r="B109" s="26" t="s">
        <v>205</v>
      </c>
      <c r="C109" s="123">
        <v>6633</v>
      </c>
      <c r="D109" s="163" t="s">
        <v>199</v>
      </c>
      <c r="E109" s="64">
        <v>10571</v>
      </c>
      <c r="F109" s="112">
        <v>1</v>
      </c>
      <c r="G109" s="17" t="s">
        <v>65</v>
      </c>
      <c r="H109" s="113">
        <v>1</v>
      </c>
      <c r="I109" s="113">
        <v>6</v>
      </c>
      <c r="J109" s="113">
        <f t="shared" si="38"/>
        <v>7</v>
      </c>
      <c r="K109" s="113">
        <v>1</v>
      </c>
      <c r="L109" s="113">
        <v>4</v>
      </c>
      <c r="M109" s="113">
        <f t="shared" si="39"/>
        <v>5</v>
      </c>
      <c r="N109" s="113">
        <v>2</v>
      </c>
      <c r="O109" s="113">
        <v>1</v>
      </c>
      <c r="P109" s="113">
        <f t="shared" si="40"/>
        <v>3</v>
      </c>
      <c r="Q109" s="113" t="s">
        <v>35</v>
      </c>
      <c r="R109" s="113" t="s">
        <v>35</v>
      </c>
      <c r="S109" s="113" t="str">
        <f t="shared" si="41"/>
        <v>0</v>
      </c>
      <c r="T109" s="113" t="s">
        <v>35</v>
      </c>
      <c r="U109" s="113" t="s">
        <v>35</v>
      </c>
      <c r="V109" s="113" t="str">
        <f t="shared" si="42"/>
        <v>0</v>
      </c>
      <c r="W109" s="113" t="s">
        <v>35</v>
      </c>
      <c r="X109" s="113" t="s">
        <v>35</v>
      </c>
      <c r="Y109" s="113" t="str">
        <f t="shared" si="43"/>
        <v>0</v>
      </c>
      <c r="Z109" s="113" t="s">
        <v>35</v>
      </c>
      <c r="AA109" s="113" t="s">
        <v>35</v>
      </c>
      <c r="AB109" s="113" t="str">
        <f t="shared" si="44"/>
        <v>0</v>
      </c>
      <c r="AC109" s="113" t="s">
        <v>35</v>
      </c>
      <c r="AD109" s="113" t="s">
        <v>35</v>
      </c>
      <c r="AE109" s="113" t="str">
        <f t="shared" si="45"/>
        <v>0</v>
      </c>
      <c r="AF109" s="113" t="s">
        <v>35</v>
      </c>
      <c r="AG109" s="113" t="s">
        <v>35</v>
      </c>
      <c r="AH109" s="113" t="str">
        <f t="shared" si="46"/>
        <v>0</v>
      </c>
      <c r="AI109" s="113" t="s">
        <v>35</v>
      </c>
      <c r="AJ109" s="113" t="s">
        <v>35</v>
      </c>
      <c r="AK109" s="113" t="str">
        <f t="shared" si="47"/>
        <v>0</v>
      </c>
      <c r="AL109" s="113">
        <v>2</v>
      </c>
      <c r="AM109" s="113">
        <v>1</v>
      </c>
      <c r="AN109" s="113">
        <f t="shared" si="48"/>
        <v>3</v>
      </c>
      <c r="AO109" s="113" t="s">
        <v>35</v>
      </c>
      <c r="AP109" s="113" t="s">
        <v>35</v>
      </c>
      <c r="AQ109" s="113" t="str">
        <f t="shared" si="49"/>
        <v>0</v>
      </c>
      <c r="AR109" s="113" t="s">
        <v>35</v>
      </c>
      <c r="AS109" s="113" t="s">
        <v>35</v>
      </c>
      <c r="AT109" s="113" t="str">
        <f t="shared" si="50"/>
        <v>0</v>
      </c>
      <c r="AU109" s="113" t="s">
        <v>35</v>
      </c>
      <c r="AV109" s="113" t="s">
        <v>35</v>
      </c>
      <c r="AW109" s="113" t="str">
        <f t="shared" si="51"/>
        <v>0</v>
      </c>
      <c r="AX109" s="113" t="s">
        <v>35</v>
      </c>
      <c r="AY109" s="113" t="s">
        <v>35</v>
      </c>
      <c r="AZ109" s="113" t="str">
        <f t="shared" si="52"/>
        <v>0</v>
      </c>
      <c r="BA109" s="113">
        <v>0</v>
      </c>
      <c r="BB109" s="113">
        <v>3</v>
      </c>
      <c r="BC109" s="113">
        <f t="shared" si="53"/>
        <v>3</v>
      </c>
      <c r="BD109" s="113" t="s">
        <v>35</v>
      </c>
      <c r="BE109" s="113" t="s">
        <v>35</v>
      </c>
      <c r="BF109" s="113" t="str">
        <f t="shared" si="54"/>
        <v>0</v>
      </c>
      <c r="BG109" s="113" t="s">
        <v>35</v>
      </c>
      <c r="BH109" s="113" t="s">
        <v>35</v>
      </c>
      <c r="BI109" s="113" t="str">
        <f t="shared" si="55"/>
        <v>0</v>
      </c>
      <c r="BJ109" s="113" t="s">
        <v>35</v>
      </c>
      <c r="BK109" s="113" t="s">
        <v>35</v>
      </c>
      <c r="BL109" s="113" t="str">
        <f t="shared" si="56"/>
        <v>0</v>
      </c>
      <c r="BM109" s="113" t="s">
        <v>35</v>
      </c>
      <c r="BN109" s="113" t="s">
        <v>35</v>
      </c>
      <c r="BO109" s="113" t="str">
        <f t="shared" si="57"/>
        <v>0</v>
      </c>
      <c r="BP109" s="113" t="s">
        <v>35</v>
      </c>
      <c r="BQ109" s="113" t="s">
        <v>35</v>
      </c>
      <c r="BR109" s="113" t="str">
        <f t="shared" si="58"/>
        <v>0</v>
      </c>
      <c r="BS109" s="113" t="s">
        <v>35</v>
      </c>
      <c r="BT109" s="113" t="s">
        <v>35</v>
      </c>
      <c r="BU109" s="113" t="str">
        <f t="shared" si="59"/>
        <v>0</v>
      </c>
      <c r="BV109" s="113" t="s">
        <v>35</v>
      </c>
      <c r="BW109" s="113" t="s">
        <v>35</v>
      </c>
      <c r="BX109" s="113" t="str">
        <f t="shared" si="60"/>
        <v>0</v>
      </c>
      <c r="BY109" s="113">
        <v>1</v>
      </c>
      <c r="BZ109" s="113">
        <v>3</v>
      </c>
      <c r="CA109" s="113">
        <f t="shared" si="61"/>
        <v>4</v>
      </c>
      <c r="CB109" s="113" t="s">
        <v>35</v>
      </c>
      <c r="CC109" s="113" t="s">
        <v>35</v>
      </c>
      <c r="CD109" s="113" t="str">
        <f t="shared" si="62"/>
        <v>0</v>
      </c>
      <c r="CE109" s="113" t="s">
        <v>35</v>
      </c>
      <c r="CF109" s="113" t="s">
        <v>35</v>
      </c>
      <c r="CG109" s="113" t="str">
        <f t="shared" si="63"/>
        <v>0</v>
      </c>
      <c r="CH109" s="113" t="s">
        <v>35</v>
      </c>
      <c r="CI109" s="113" t="s">
        <v>35</v>
      </c>
      <c r="CJ109" s="113" t="str">
        <f t="shared" si="64"/>
        <v>0</v>
      </c>
      <c r="CK109" s="113" t="s">
        <v>35</v>
      </c>
      <c r="CL109" s="113" t="s">
        <v>35</v>
      </c>
      <c r="CM109" s="113" t="str">
        <f t="shared" si="65"/>
        <v>0</v>
      </c>
      <c r="CN109" s="113" t="s">
        <v>35</v>
      </c>
      <c r="CO109" s="113" t="s">
        <v>35</v>
      </c>
      <c r="CP109" s="113" t="str">
        <f t="shared" si="66"/>
        <v>0</v>
      </c>
      <c r="CQ109" s="113">
        <v>7</v>
      </c>
      <c r="CR109" s="113">
        <v>18</v>
      </c>
      <c r="CS109" s="113">
        <f t="shared" si="67"/>
        <v>25</v>
      </c>
    </row>
    <row r="110" spans="1:97" s="155" customFormat="1" ht="12.75" customHeight="1">
      <c r="A110" s="25">
        <v>25</v>
      </c>
      <c r="B110" s="26" t="s">
        <v>205</v>
      </c>
      <c r="C110" s="123">
        <v>6640</v>
      </c>
      <c r="D110" s="163" t="s">
        <v>122</v>
      </c>
      <c r="E110" s="64">
        <v>13906</v>
      </c>
      <c r="F110" s="112">
        <v>1</v>
      </c>
      <c r="G110" s="17" t="s">
        <v>65</v>
      </c>
      <c r="H110" s="113">
        <v>3</v>
      </c>
      <c r="I110" s="113">
        <v>7</v>
      </c>
      <c r="J110" s="113">
        <f t="shared" si="38"/>
        <v>10</v>
      </c>
      <c r="K110" s="113">
        <v>0</v>
      </c>
      <c r="L110" s="113">
        <v>5</v>
      </c>
      <c r="M110" s="113">
        <f t="shared" si="39"/>
        <v>5</v>
      </c>
      <c r="N110" s="113">
        <v>1</v>
      </c>
      <c r="O110" s="113">
        <v>1</v>
      </c>
      <c r="P110" s="113">
        <f t="shared" si="40"/>
        <v>2</v>
      </c>
      <c r="Q110" s="113">
        <v>0</v>
      </c>
      <c r="R110" s="113">
        <v>2</v>
      </c>
      <c r="S110" s="113">
        <f t="shared" si="41"/>
        <v>2</v>
      </c>
      <c r="T110" s="113" t="s">
        <v>35</v>
      </c>
      <c r="U110" s="113" t="s">
        <v>35</v>
      </c>
      <c r="V110" s="113" t="str">
        <f t="shared" si="42"/>
        <v>0</v>
      </c>
      <c r="W110" s="113" t="s">
        <v>35</v>
      </c>
      <c r="X110" s="113" t="s">
        <v>35</v>
      </c>
      <c r="Y110" s="113" t="str">
        <f t="shared" si="43"/>
        <v>0</v>
      </c>
      <c r="Z110" s="113" t="s">
        <v>35</v>
      </c>
      <c r="AA110" s="113" t="s">
        <v>35</v>
      </c>
      <c r="AB110" s="113" t="str">
        <f t="shared" si="44"/>
        <v>0</v>
      </c>
      <c r="AC110" s="113" t="s">
        <v>35</v>
      </c>
      <c r="AD110" s="113" t="s">
        <v>35</v>
      </c>
      <c r="AE110" s="113" t="str">
        <f t="shared" si="45"/>
        <v>0</v>
      </c>
      <c r="AF110" s="113" t="s">
        <v>35</v>
      </c>
      <c r="AG110" s="113" t="s">
        <v>35</v>
      </c>
      <c r="AH110" s="113" t="str">
        <f t="shared" si="46"/>
        <v>0</v>
      </c>
      <c r="AI110" s="113" t="s">
        <v>35</v>
      </c>
      <c r="AJ110" s="113" t="s">
        <v>35</v>
      </c>
      <c r="AK110" s="113" t="str">
        <f t="shared" si="47"/>
        <v>0</v>
      </c>
      <c r="AL110" s="113" t="s">
        <v>35</v>
      </c>
      <c r="AM110" s="113" t="s">
        <v>35</v>
      </c>
      <c r="AN110" s="113" t="str">
        <f t="shared" si="48"/>
        <v>0</v>
      </c>
      <c r="AO110" s="113" t="s">
        <v>35</v>
      </c>
      <c r="AP110" s="113" t="s">
        <v>35</v>
      </c>
      <c r="AQ110" s="113" t="str">
        <f t="shared" si="49"/>
        <v>0</v>
      </c>
      <c r="AR110" s="113" t="s">
        <v>35</v>
      </c>
      <c r="AS110" s="113" t="s">
        <v>35</v>
      </c>
      <c r="AT110" s="113" t="str">
        <f t="shared" si="50"/>
        <v>0</v>
      </c>
      <c r="AU110" s="113" t="s">
        <v>35</v>
      </c>
      <c r="AV110" s="113" t="s">
        <v>35</v>
      </c>
      <c r="AW110" s="113" t="str">
        <f t="shared" si="51"/>
        <v>0</v>
      </c>
      <c r="AX110" s="113" t="s">
        <v>35</v>
      </c>
      <c r="AY110" s="113" t="s">
        <v>35</v>
      </c>
      <c r="AZ110" s="113" t="str">
        <f t="shared" si="52"/>
        <v>0</v>
      </c>
      <c r="BA110" s="113">
        <v>2</v>
      </c>
      <c r="BB110" s="113">
        <v>1</v>
      </c>
      <c r="BC110" s="113">
        <f t="shared" si="53"/>
        <v>3</v>
      </c>
      <c r="BD110" s="113" t="s">
        <v>35</v>
      </c>
      <c r="BE110" s="113" t="s">
        <v>35</v>
      </c>
      <c r="BF110" s="113" t="str">
        <f t="shared" si="54"/>
        <v>0</v>
      </c>
      <c r="BG110" s="113" t="s">
        <v>35</v>
      </c>
      <c r="BH110" s="113" t="s">
        <v>35</v>
      </c>
      <c r="BI110" s="113" t="str">
        <f t="shared" si="55"/>
        <v>0</v>
      </c>
      <c r="BJ110" s="113" t="s">
        <v>35</v>
      </c>
      <c r="BK110" s="113" t="s">
        <v>35</v>
      </c>
      <c r="BL110" s="113" t="str">
        <f t="shared" si="56"/>
        <v>0</v>
      </c>
      <c r="BM110" s="113" t="s">
        <v>35</v>
      </c>
      <c r="BN110" s="113" t="s">
        <v>35</v>
      </c>
      <c r="BO110" s="113" t="str">
        <f t="shared" si="57"/>
        <v>0</v>
      </c>
      <c r="BP110" s="113" t="s">
        <v>35</v>
      </c>
      <c r="BQ110" s="113" t="s">
        <v>35</v>
      </c>
      <c r="BR110" s="113" t="str">
        <f t="shared" si="58"/>
        <v>0</v>
      </c>
      <c r="BS110" s="113" t="s">
        <v>35</v>
      </c>
      <c r="BT110" s="113" t="s">
        <v>35</v>
      </c>
      <c r="BU110" s="113" t="str">
        <f t="shared" si="59"/>
        <v>0</v>
      </c>
      <c r="BV110" s="113" t="s">
        <v>35</v>
      </c>
      <c r="BW110" s="113" t="s">
        <v>35</v>
      </c>
      <c r="BX110" s="113" t="str">
        <f t="shared" si="60"/>
        <v>0</v>
      </c>
      <c r="BY110" s="113">
        <v>2</v>
      </c>
      <c r="BZ110" s="113">
        <v>1</v>
      </c>
      <c r="CA110" s="113">
        <f t="shared" si="61"/>
        <v>3</v>
      </c>
      <c r="CB110" s="113" t="s">
        <v>35</v>
      </c>
      <c r="CC110" s="113" t="s">
        <v>35</v>
      </c>
      <c r="CD110" s="113" t="str">
        <f t="shared" si="62"/>
        <v>0</v>
      </c>
      <c r="CE110" s="113" t="s">
        <v>35</v>
      </c>
      <c r="CF110" s="113" t="s">
        <v>35</v>
      </c>
      <c r="CG110" s="113" t="str">
        <f t="shared" si="63"/>
        <v>0</v>
      </c>
      <c r="CH110" s="113" t="s">
        <v>35</v>
      </c>
      <c r="CI110" s="113" t="s">
        <v>35</v>
      </c>
      <c r="CJ110" s="113" t="str">
        <f t="shared" si="64"/>
        <v>0</v>
      </c>
      <c r="CK110" s="113" t="s">
        <v>35</v>
      </c>
      <c r="CL110" s="113" t="s">
        <v>35</v>
      </c>
      <c r="CM110" s="113" t="str">
        <f t="shared" si="65"/>
        <v>0</v>
      </c>
      <c r="CN110" s="113">
        <v>0</v>
      </c>
      <c r="CO110" s="113">
        <v>2</v>
      </c>
      <c r="CP110" s="113">
        <f t="shared" si="66"/>
        <v>2</v>
      </c>
      <c r="CQ110" s="113">
        <v>8</v>
      </c>
      <c r="CR110" s="113">
        <v>19</v>
      </c>
      <c r="CS110" s="113">
        <f t="shared" si="67"/>
        <v>27</v>
      </c>
    </row>
    <row r="111" spans="1:97" s="155" customFormat="1" ht="12.75" customHeight="1">
      <c r="A111" s="25">
        <v>25</v>
      </c>
      <c r="B111" s="26" t="s">
        <v>205</v>
      </c>
      <c r="C111" s="123">
        <v>6644</v>
      </c>
      <c r="D111" s="163" t="s">
        <v>160</v>
      </c>
      <c r="E111" s="64">
        <v>13247</v>
      </c>
      <c r="F111" s="112">
        <v>1</v>
      </c>
      <c r="G111" s="17" t="s">
        <v>65</v>
      </c>
      <c r="H111" s="113">
        <v>2</v>
      </c>
      <c r="I111" s="113">
        <v>7</v>
      </c>
      <c r="J111" s="113">
        <f t="shared" si="38"/>
        <v>9</v>
      </c>
      <c r="K111" s="113">
        <v>0</v>
      </c>
      <c r="L111" s="113">
        <v>6</v>
      </c>
      <c r="M111" s="113">
        <f t="shared" si="39"/>
        <v>6</v>
      </c>
      <c r="N111" s="113">
        <v>0</v>
      </c>
      <c r="O111" s="113">
        <v>3</v>
      </c>
      <c r="P111" s="113">
        <f t="shared" si="40"/>
        <v>3</v>
      </c>
      <c r="Q111" s="113" t="s">
        <v>35</v>
      </c>
      <c r="R111" s="113" t="s">
        <v>35</v>
      </c>
      <c r="S111" s="113" t="str">
        <f t="shared" si="41"/>
        <v>0</v>
      </c>
      <c r="T111" s="113" t="s">
        <v>35</v>
      </c>
      <c r="U111" s="113" t="s">
        <v>35</v>
      </c>
      <c r="V111" s="113" t="str">
        <f t="shared" si="42"/>
        <v>0</v>
      </c>
      <c r="W111" s="113" t="s">
        <v>35</v>
      </c>
      <c r="X111" s="113" t="s">
        <v>35</v>
      </c>
      <c r="Y111" s="113" t="str">
        <f t="shared" si="43"/>
        <v>0</v>
      </c>
      <c r="Z111" s="113" t="s">
        <v>35</v>
      </c>
      <c r="AA111" s="113" t="s">
        <v>35</v>
      </c>
      <c r="AB111" s="113" t="str">
        <f t="shared" si="44"/>
        <v>0</v>
      </c>
      <c r="AC111" s="113" t="s">
        <v>35</v>
      </c>
      <c r="AD111" s="113" t="s">
        <v>35</v>
      </c>
      <c r="AE111" s="113" t="str">
        <f t="shared" si="45"/>
        <v>0</v>
      </c>
      <c r="AF111" s="113" t="s">
        <v>35</v>
      </c>
      <c r="AG111" s="113" t="s">
        <v>35</v>
      </c>
      <c r="AH111" s="113" t="str">
        <f t="shared" si="46"/>
        <v>0</v>
      </c>
      <c r="AI111" s="113" t="s">
        <v>35</v>
      </c>
      <c r="AJ111" s="113" t="s">
        <v>35</v>
      </c>
      <c r="AK111" s="113" t="str">
        <f t="shared" si="47"/>
        <v>0</v>
      </c>
      <c r="AL111" s="113" t="s">
        <v>35</v>
      </c>
      <c r="AM111" s="113" t="s">
        <v>35</v>
      </c>
      <c r="AN111" s="113" t="str">
        <f t="shared" si="48"/>
        <v>0</v>
      </c>
      <c r="AO111" s="113" t="s">
        <v>35</v>
      </c>
      <c r="AP111" s="113" t="s">
        <v>35</v>
      </c>
      <c r="AQ111" s="113" t="str">
        <f t="shared" si="49"/>
        <v>0</v>
      </c>
      <c r="AR111" s="113" t="s">
        <v>35</v>
      </c>
      <c r="AS111" s="113" t="s">
        <v>35</v>
      </c>
      <c r="AT111" s="113" t="str">
        <f t="shared" si="50"/>
        <v>0</v>
      </c>
      <c r="AU111" s="113" t="s">
        <v>35</v>
      </c>
      <c r="AV111" s="113" t="s">
        <v>35</v>
      </c>
      <c r="AW111" s="113" t="str">
        <f t="shared" si="51"/>
        <v>0</v>
      </c>
      <c r="AX111" s="113" t="s">
        <v>35</v>
      </c>
      <c r="AY111" s="113" t="s">
        <v>35</v>
      </c>
      <c r="AZ111" s="113" t="str">
        <f t="shared" si="52"/>
        <v>0</v>
      </c>
      <c r="BA111" s="113">
        <v>2</v>
      </c>
      <c r="BB111" s="113">
        <v>3</v>
      </c>
      <c r="BC111" s="113">
        <f t="shared" si="53"/>
        <v>5</v>
      </c>
      <c r="BD111" s="113" t="s">
        <v>35</v>
      </c>
      <c r="BE111" s="113" t="s">
        <v>35</v>
      </c>
      <c r="BF111" s="113" t="str">
        <f t="shared" si="54"/>
        <v>0</v>
      </c>
      <c r="BG111" s="113" t="s">
        <v>35</v>
      </c>
      <c r="BH111" s="113" t="s">
        <v>35</v>
      </c>
      <c r="BI111" s="113" t="str">
        <f t="shared" si="55"/>
        <v>0</v>
      </c>
      <c r="BJ111" s="113" t="s">
        <v>35</v>
      </c>
      <c r="BK111" s="113" t="s">
        <v>35</v>
      </c>
      <c r="BL111" s="113" t="str">
        <f t="shared" si="56"/>
        <v>0</v>
      </c>
      <c r="BM111" s="113" t="s">
        <v>35</v>
      </c>
      <c r="BN111" s="113" t="s">
        <v>35</v>
      </c>
      <c r="BO111" s="113" t="str">
        <f t="shared" si="57"/>
        <v>0</v>
      </c>
      <c r="BP111" s="113" t="s">
        <v>35</v>
      </c>
      <c r="BQ111" s="113" t="s">
        <v>35</v>
      </c>
      <c r="BR111" s="113" t="str">
        <f t="shared" si="58"/>
        <v>0</v>
      </c>
      <c r="BS111" s="113" t="s">
        <v>35</v>
      </c>
      <c r="BT111" s="113" t="s">
        <v>35</v>
      </c>
      <c r="BU111" s="113" t="str">
        <f t="shared" si="59"/>
        <v>0</v>
      </c>
      <c r="BV111" s="113" t="s">
        <v>35</v>
      </c>
      <c r="BW111" s="113" t="s">
        <v>35</v>
      </c>
      <c r="BX111" s="113" t="str">
        <f t="shared" si="60"/>
        <v>0</v>
      </c>
      <c r="BY111" s="113">
        <v>2</v>
      </c>
      <c r="BZ111" s="113">
        <v>1</v>
      </c>
      <c r="CA111" s="113">
        <f t="shared" si="61"/>
        <v>3</v>
      </c>
      <c r="CB111" s="113" t="s">
        <v>35</v>
      </c>
      <c r="CC111" s="113" t="s">
        <v>35</v>
      </c>
      <c r="CD111" s="113" t="str">
        <f t="shared" si="62"/>
        <v>0</v>
      </c>
      <c r="CE111" s="113" t="s">
        <v>35</v>
      </c>
      <c r="CF111" s="113" t="s">
        <v>35</v>
      </c>
      <c r="CG111" s="113" t="str">
        <f t="shared" si="63"/>
        <v>0</v>
      </c>
      <c r="CH111" s="113" t="s">
        <v>35</v>
      </c>
      <c r="CI111" s="113" t="s">
        <v>35</v>
      </c>
      <c r="CJ111" s="113" t="str">
        <f t="shared" si="64"/>
        <v>0</v>
      </c>
      <c r="CK111" s="113" t="s">
        <v>35</v>
      </c>
      <c r="CL111" s="113" t="s">
        <v>35</v>
      </c>
      <c r="CM111" s="113" t="str">
        <f t="shared" si="65"/>
        <v>0</v>
      </c>
      <c r="CN111" s="113">
        <v>0</v>
      </c>
      <c r="CO111" s="113">
        <v>1</v>
      </c>
      <c r="CP111" s="113">
        <f t="shared" si="66"/>
        <v>1</v>
      </c>
      <c r="CQ111" s="113">
        <v>6</v>
      </c>
      <c r="CR111" s="113">
        <v>21</v>
      </c>
      <c r="CS111" s="113">
        <f t="shared" si="67"/>
        <v>27</v>
      </c>
    </row>
    <row r="112" spans="1:97" s="155" customFormat="1" ht="12.75" customHeight="1">
      <c r="A112" s="25">
        <v>26</v>
      </c>
      <c r="B112" s="26" t="s">
        <v>221</v>
      </c>
      <c r="C112" s="123">
        <v>6711</v>
      </c>
      <c r="D112" s="163" t="s">
        <v>113</v>
      </c>
      <c r="E112" s="64">
        <v>12562</v>
      </c>
      <c r="F112" s="112">
        <v>1</v>
      </c>
      <c r="G112" s="17" t="s">
        <v>65</v>
      </c>
      <c r="H112" s="113">
        <v>0</v>
      </c>
      <c r="I112" s="113">
        <v>3</v>
      </c>
      <c r="J112" s="113">
        <f t="shared" si="38"/>
        <v>3</v>
      </c>
      <c r="K112" s="113">
        <v>2</v>
      </c>
      <c r="L112" s="113">
        <v>10</v>
      </c>
      <c r="M112" s="113">
        <f t="shared" si="39"/>
        <v>12</v>
      </c>
      <c r="N112" s="113">
        <v>2</v>
      </c>
      <c r="O112" s="113">
        <v>10</v>
      </c>
      <c r="P112" s="113">
        <f t="shared" si="40"/>
        <v>12</v>
      </c>
      <c r="Q112" s="113">
        <v>0</v>
      </c>
      <c r="R112" s="113">
        <v>2</v>
      </c>
      <c r="S112" s="113">
        <f t="shared" si="41"/>
        <v>2</v>
      </c>
      <c r="T112" s="113" t="s">
        <v>35</v>
      </c>
      <c r="U112" s="113" t="s">
        <v>35</v>
      </c>
      <c r="V112" s="113" t="str">
        <f t="shared" si="42"/>
        <v>0</v>
      </c>
      <c r="W112" s="113" t="s">
        <v>35</v>
      </c>
      <c r="X112" s="113" t="s">
        <v>35</v>
      </c>
      <c r="Y112" s="113" t="str">
        <f t="shared" si="43"/>
        <v>0</v>
      </c>
      <c r="Z112" s="113" t="s">
        <v>35</v>
      </c>
      <c r="AA112" s="113" t="s">
        <v>35</v>
      </c>
      <c r="AB112" s="113" t="str">
        <f t="shared" si="44"/>
        <v>0</v>
      </c>
      <c r="AC112" s="113" t="s">
        <v>35</v>
      </c>
      <c r="AD112" s="113" t="s">
        <v>35</v>
      </c>
      <c r="AE112" s="113" t="str">
        <f t="shared" si="45"/>
        <v>0</v>
      </c>
      <c r="AF112" s="113">
        <v>0</v>
      </c>
      <c r="AG112" s="113">
        <v>6</v>
      </c>
      <c r="AH112" s="113">
        <f t="shared" si="46"/>
        <v>6</v>
      </c>
      <c r="AI112" s="113" t="s">
        <v>35</v>
      </c>
      <c r="AJ112" s="113" t="s">
        <v>35</v>
      </c>
      <c r="AK112" s="113" t="str">
        <f t="shared" si="47"/>
        <v>0</v>
      </c>
      <c r="AL112" s="113" t="s">
        <v>35</v>
      </c>
      <c r="AM112" s="113" t="s">
        <v>35</v>
      </c>
      <c r="AN112" s="113" t="str">
        <f t="shared" si="48"/>
        <v>0</v>
      </c>
      <c r="AO112" s="113" t="s">
        <v>35</v>
      </c>
      <c r="AP112" s="113" t="s">
        <v>35</v>
      </c>
      <c r="AQ112" s="113" t="str">
        <f t="shared" si="49"/>
        <v>0</v>
      </c>
      <c r="AR112" s="113" t="s">
        <v>35</v>
      </c>
      <c r="AS112" s="113" t="s">
        <v>35</v>
      </c>
      <c r="AT112" s="113" t="str">
        <f t="shared" si="50"/>
        <v>0</v>
      </c>
      <c r="AU112" s="113" t="s">
        <v>35</v>
      </c>
      <c r="AV112" s="113" t="s">
        <v>35</v>
      </c>
      <c r="AW112" s="113" t="str">
        <f t="shared" si="51"/>
        <v>0</v>
      </c>
      <c r="AX112" s="113" t="s">
        <v>35</v>
      </c>
      <c r="AY112" s="113" t="s">
        <v>35</v>
      </c>
      <c r="AZ112" s="113" t="str">
        <f t="shared" si="52"/>
        <v>0</v>
      </c>
      <c r="BA112" s="113" t="s">
        <v>35</v>
      </c>
      <c r="BB112" s="113" t="s">
        <v>35</v>
      </c>
      <c r="BC112" s="113" t="str">
        <f t="shared" si="53"/>
        <v>0</v>
      </c>
      <c r="BD112" s="113" t="s">
        <v>35</v>
      </c>
      <c r="BE112" s="113" t="s">
        <v>35</v>
      </c>
      <c r="BF112" s="113" t="str">
        <f t="shared" si="54"/>
        <v>0</v>
      </c>
      <c r="BG112" s="113" t="s">
        <v>35</v>
      </c>
      <c r="BH112" s="113" t="s">
        <v>35</v>
      </c>
      <c r="BI112" s="113" t="str">
        <f t="shared" si="55"/>
        <v>0</v>
      </c>
      <c r="BJ112" s="113" t="s">
        <v>35</v>
      </c>
      <c r="BK112" s="113" t="s">
        <v>35</v>
      </c>
      <c r="BL112" s="113" t="str">
        <f t="shared" si="56"/>
        <v>0</v>
      </c>
      <c r="BM112" s="113" t="s">
        <v>35</v>
      </c>
      <c r="BN112" s="113" t="s">
        <v>35</v>
      </c>
      <c r="BO112" s="113" t="str">
        <f t="shared" si="57"/>
        <v>0</v>
      </c>
      <c r="BP112" s="113" t="s">
        <v>35</v>
      </c>
      <c r="BQ112" s="113" t="s">
        <v>35</v>
      </c>
      <c r="BR112" s="113" t="str">
        <f t="shared" si="58"/>
        <v>0</v>
      </c>
      <c r="BS112" s="113" t="s">
        <v>35</v>
      </c>
      <c r="BT112" s="113" t="s">
        <v>35</v>
      </c>
      <c r="BU112" s="113" t="str">
        <f t="shared" si="59"/>
        <v>0</v>
      </c>
      <c r="BV112" s="113" t="s">
        <v>35</v>
      </c>
      <c r="BW112" s="113" t="s">
        <v>35</v>
      </c>
      <c r="BX112" s="113" t="str">
        <f t="shared" si="60"/>
        <v>0</v>
      </c>
      <c r="BY112" s="113" t="s">
        <v>35</v>
      </c>
      <c r="BZ112" s="113" t="s">
        <v>35</v>
      </c>
      <c r="CA112" s="113" t="str">
        <f t="shared" si="61"/>
        <v>0</v>
      </c>
      <c r="CB112" s="113" t="s">
        <v>35</v>
      </c>
      <c r="CC112" s="113" t="s">
        <v>35</v>
      </c>
      <c r="CD112" s="113" t="str">
        <f t="shared" si="62"/>
        <v>0</v>
      </c>
      <c r="CE112" s="113" t="s">
        <v>35</v>
      </c>
      <c r="CF112" s="113" t="s">
        <v>35</v>
      </c>
      <c r="CG112" s="113" t="str">
        <f t="shared" si="63"/>
        <v>0</v>
      </c>
      <c r="CH112" s="113" t="s">
        <v>35</v>
      </c>
      <c r="CI112" s="113" t="s">
        <v>35</v>
      </c>
      <c r="CJ112" s="113" t="str">
        <f t="shared" si="64"/>
        <v>0</v>
      </c>
      <c r="CK112" s="113" t="s">
        <v>35</v>
      </c>
      <c r="CL112" s="113" t="s">
        <v>35</v>
      </c>
      <c r="CM112" s="113" t="str">
        <f t="shared" si="65"/>
        <v>0</v>
      </c>
      <c r="CN112" s="113">
        <v>4</v>
      </c>
      <c r="CO112" s="113">
        <v>2</v>
      </c>
      <c r="CP112" s="113">
        <f t="shared" si="66"/>
        <v>6</v>
      </c>
      <c r="CQ112" s="113">
        <v>8</v>
      </c>
      <c r="CR112" s="113">
        <v>33</v>
      </c>
      <c r="CS112" s="113">
        <f t="shared" si="67"/>
        <v>41</v>
      </c>
    </row>
    <row r="113" spans="1:97" s="17" customFormat="1" ht="3.75" customHeight="1">
      <c r="A113" s="35"/>
      <c r="B113" s="43"/>
      <c r="C113" s="29"/>
      <c r="D113" s="39"/>
      <c r="E113" s="27"/>
      <c r="F113" s="112"/>
      <c r="G113" s="112"/>
      <c r="H113" s="6"/>
      <c r="I113" s="6"/>
      <c r="J113" s="113"/>
      <c r="K113" s="6"/>
      <c r="L113" s="6"/>
      <c r="M113" s="113"/>
      <c r="N113" s="6"/>
      <c r="O113" s="6"/>
      <c r="P113" s="113"/>
      <c r="Q113" s="6"/>
      <c r="R113" s="6"/>
      <c r="S113" s="113"/>
      <c r="T113" s="113"/>
      <c r="U113" s="113"/>
      <c r="V113" s="113"/>
      <c r="W113" s="6"/>
      <c r="X113" s="6"/>
      <c r="Y113" s="113"/>
      <c r="Z113" s="113"/>
      <c r="AA113" s="113"/>
      <c r="AB113" s="113"/>
      <c r="AC113" s="6"/>
      <c r="AD113" s="6"/>
      <c r="AE113" s="113"/>
      <c r="AF113" s="6"/>
      <c r="AG113" s="6"/>
      <c r="AH113" s="113"/>
      <c r="AI113" s="6"/>
      <c r="AJ113" s="6"/>
      <c r="AK113" s="113"/>
      <c r="AL113" s="6"/>
      <c r="AM113" s="6"/>
      <c r="AN113" s="113"/>
      <c r="AO113" s="6"/>
      <c r="AP113" s="6"/>
      <c r="AQ113" s="113"/>
      <c r="AR113" s="6"/>
      <c r="AS113" s="6"/>
      <c r="AT113" s="113"/>
      <c r="AU113" s="6"/>
      <c r="AV113" s="6"/>
      <c r="AW113" s="113"/>
      <c r="AX113" s="6"/>
      <c r="AY113" s="6"/>
      <c r="AZ113" s="113"/>
      <c r="BA113" s="6"/>
      <c r="BB113" s="6"/>
      <c r="BC113" s="113"/>
      <c r="BD113" s="6"/>
      <c r="BE113" s="6"/>
      <c r="BF113" s="113"/>
      <c r="BG113" s="6"/>
      <c r="BH113" s="6"/>
      <c r="BI113" s="113"/>
      <c r="BJ113" s="6"/>
      <c r="BK113" s="6"/>
      <c r="BL113" s="113"/>
      <c r="BM113" s="6"/>
      <c r="BN113" s="6"/>
      <c r="BO113" s="113"/>
      <c r="BP113" s="6"/>
      <c r="BQ113" s="6"/>
      <c r="BR113" s="113"/>
      <c r="BS113" s="6"/>
      <c r="BT113" s="6"/>
      <c r="BU113" s="113"/>
      <c r="BV113" s="6"/>
      <c r="BW113" s="6"/>
      <c r="BX113" s="113"/>
      <c r="BY113" s="6"/>
      <c r="BZ113" s="6"/>
      <c r="CA113" s="113"/>
      <c r="CB113" s="6"/>
      <c r="CC113" s="6"/>
      <c r="CD113" s="113"/>
      <c r="CE113" s="6"/>
      <c r="CF113" s="6"/>
      <c r="CG113" s="113"/>
      <c r="CH113" s="6"/>
      <c r="CI113" s="6"/>
      <c r="CJ113" s="113"/>
      <c r="CK113" s="6"/>
      <c r="CL113" s="6"/>
      <c r="CM113" s="113"/>
      <c r="CN113" s="6"/>
      <c r="CO113" s="6"/>
      <c r="CP113" s="113"/>
      <c r="CQ113" s="6"/>
      <c r="CR113" s="6"/>
      <c r="CS113" s="113"/>
    </row>
    <row r="114" spans="1:97" s="155" customFormat="1" ht="14.3">
      <c r="A114" s="65" t="s">
        <v>307</v>
      </c>
      <c r="B114" s="41"/>
      <c r="C114" s="164"/>
      <c r="D114" s="165"/>
      <c r="E114" s="56"/>
      <c r="F114" s="22"/>
      <c r="G114" s="22"/>
      <c r="H114" s="57"/>
      <c r="I114" s="57"/>
      <c r="J114" s="23"/>
      <c r="K114" s="57"/>
      <c r="L114" s="57"/>
      <c r="M114" s="23"/>
      <c r="N114" s="57"/>
      <c r="O114" s="57"/>
      <c r="P114" s="23"/>
      <c r="Q114" s="57"/>
      <c r="R114" s="57"/>
      <c r="S114" s="23"/>
      <c r="T114" s="57"/>
      <c r="U114" s="57"/>
      <c r="V114" s="23"/>
      <c r="W114" s="57"/>
      <c r="X114" s="57"/>
      <c r="Y114" s="23"/>
      <c r="Z114" s="57"/>
      <c r="AA114" s="57"/>
      <c r="AB114" s="23"/>
      <c r="AC114" s="57"/>
      <c r="AD114" s="57"/>
      <c r="AE114" s="23"/>
      <c r="AF114" s="57"/>
      <c r="AG114" s="57"/>
      <c r="AH114" s="23"/>
      <c r="AI114" s="57"/>
      <c r="AJ114" s="57"/>
      <c r="AK114" s="23"/>
      <c r="AL114" s="57"/>
      <c r="AM114" s="57"/>
      <c r="AN114" s="23"/>
      <c r="AO114" s="57"/>
      <c r="AP114" s="57"/>
      <c r="AQ114" s="23"/>
      <c r="AR114" s="57"/>
      <c r="AS114" s="57"/>
      <c r="AT114" s="23"/>
      <c r="AU114" s="57"/>
      <c r="AV114" s="57"/>
      <c r="AW114" s="23"/>
      <c r="AX114" s="57"/>
      <c r="AY114" s="57"/>
      <c r="AZ114" s="23"/>
      <c r="BA114" s="57"/>
      <c r="BB114" s="57"/>
      <c r="BC114" s="23"/>
      <c r="BD114" s="57"/>
      <c r="BE114" s="57"/>
      <c r="BF114" s="23"/>
      <c r="BG114" s="57"/>
      <c r="BH114" s="57"/>
      <c r="BI114" s="23"/>
      <c r="BJ114" s="57"/>
      <c r="BK114" s="57"/>
      <c r="BL114" s="23"/>
      <c r="BM114" s="57"/>
      <c r="BN114" s="57"/>
      <c r="BO114" s="23"/>
      <c r="BP114" s="57"/>
      <c r="BQ114" s="57"/>
      <c r="BR114" s="23"/>
      <c r="BS114" s="57"/>
      <c r="BT114" s="57"/>
      <c r="BU114" s="23"/>
      <c r="BV114" s="57"/>
      <c r="BW114" s="57"/>
      <c r="BX114" s="23"/>
      <c r="BY114" s="57"/>
      <c r="BZ114" s="57"/>
      <c r="CA114" s="23"/>
      <c r="CB114" s="57"/>
      <c r="CC114" s="57"/>
      <c r="CD114" s="23"/>
      <c r="CE114" s="57"/>
      <c r="CF114" s="57"/>
      <c r="CG114" s="23"/>
      <c r="CH114" s="57"/>
      <c r="CI114" s="57"/>
      <c r="CJ114" s="23"/>
      <c r="CK114" s="57"/>
      <c r="CL114" s="57"/>
      <c r="CM114" s="23"/>
      <c r="CN114" s="57"/>
      <c r="CO114" s="57"/>
      <c r="CP114" s="23"/>
      <c r="CQ114" s="57"/>
      <c r="CR114" s="57"/>
      <c r="CS114" s="23"/>
    </row>
    <row r="115" spans="1:97" s="155" customFormat="1" ht="3.75" customHeight="1">
      <c r="A115" s="35"/>
      <c r="B115" s="44"/>
      <c r="C115" s="35"/>
      <c r="D115" s="28"/>
      <c r="E115" s="113" t="s">
        <v>35</v>
      </c>
      <c r="F115" s="112"/>
      <c r="G115" s="112"/>
      <c r="H115" s="113" t="s">
        <v>35</v>
      </c>
      <c r="I115" s="113" t="s">
        <v>35</v>
      </c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</row>
    <row r="116" spans="1:97" s="155" customFormat="1" ht="12.75" customHeight="1">
      <c r="A116" s="25">
        <v>2</v>
      </c>
      <c r="B116" s="26" t="s">
        <v>202</v>
      </c>
      <c r="C116" s="123">
        <v>581</v>
      </c>
      <c r="D116" s="25" t="s">
        <v>288</v>
      </c>
      <c r="E116" s="126">
        <v>5673</v>
      </c>
      <c r="F116" s="123" t="s">
        <v>35</v>
      </c>
      <c r="G116" s="17" t="s">
        <v>312</v>
      </c>
      <c r="H116" s="60">
        <v>3</v>
      </c>
      <c r="I116" s="60">
        <v>5</v>
      </c>
      <c r="J116" s="113">
        <f t="shared" si="38"/>
        <v>8</v>
      </c>
      <c r="K116" s="113" t="s">
        <v>35</v>
      </c>
      <c r="L116" s="113" t="s">
        <v>35</v>
      </c>
      <c r="M116" s="113" t="str">
        <f t="shared" si="39"/>
        <v>0</v>
      </c>
      <c r="N116" s="60">
        <v>3</v>
      </c>
      <c r="O116" s="60">
        <v>4</v>
      </c>
      <c r="P116" s="113">
        <f t="shared" si="40"/>
        <v>7</v>
      </c>
      <c r="Q116" s="60">
        <v>2</v>
      </c>
      <c r="R116" s="60">
        <v>6</v>
      </c>
      <c r="S116" s="113">
        <f t="shared" si="41"/>
        <v>8</v>
      </c>
      <c r="T116" s="113" t="s">
        <v>35</v>
      </c>
      <c r="U116" s="113" t="s">
        <v>35</v>
      </c>
      <c r="V116" s="113" t="str">
        <f t="shared" si="42"/>
        <v>0</v>
      </c>
      <c r="W116" s="113" t="s">
        <v>35</v>
      </c>
      <c r="X116" s="113" t="s">
        <v>35</v>
      </c>
      <c r="Y116" s="113" t="str">
        <f t="shared" si="43"/>
        <v>0</v>
      </c>
      <c r="Z116" s="113" t="s">
        <v>35</v>
      </c>
      <c r="AA116" s="113" t="s">
        <v>35</v>
      </c>
      <c r="AB116" s="113" t="str">
        <f t="shared" si="44"/>
        <v>0</v>
      </c>
      <c r="AC116" s="60">
        <v>1</v>
      </c>
      <c r="AD116" s="60">
        <v>2</v>
      </c>
      <c r="AE116" s="113">
        <f t="shared" si="45"/>
        <v>3</v>
      </c>
      <c r="AF116" s="113" t="s">
        <v>35</v>
      </c>
      <c r="AG116" s="113" t="s">
        <v>35</v>
      </c>
      <c r="AH116" s="113" t="str">
        <f t="shared" si="46"/>
        <v>0</v>
      </c>
      <c r="AI116" s="113" t="s">
        <v>35</v>
      </c>
      <c r="AJ116" s="113" t="s">
        <v>35</v>
      </c>
      <c r="AK116" s="113" t="str">
        <f t="shared" si="47"/>
        <v>0</v>
      </c>
      <c r="AL116" s="113" t="s">
        <v>35</v>
      </c>
      <c r="AM116" s="113" t="s">
        <v>35</v>
      </c>
      <c r="AN116" s="113" t="str">
        <f t="shared" si="48"/>
        <v>0</v>
      </c>
      <c r="AO116" s="113" t="s">
        <v>35</v>
      </c>
      <c r="AP116" s="113" t="s">
        <v>35</v>
      </c>
      <c r="AQ116" s="113" t="str">
        <f t="shared" si="49"/>
        <v>0</v>
      </c>
      <c r="AR116" s="113" t="s">
        <v>35</v>
      </c>
      <c r="AS116" s="113" t="s">
        <v>35</v>
      </c>
      <c r="AT116" s="113" t="str">
        <f t="shared" si="50"/>
        <v>0</v>
      </c>
      <c r="AU116" s="113" t="s">
        <v>35</v>
      </c>
      <c r="AV116" s="113" t="s">
        <v>35</v>
      </c>
      <c r="AW116" s="113" t="str">
        <f t="shared" si="51"/>
        <v>0</v>
      </c>
      <c r="AX116" s="113" t="s">
        <v>35</v>
      </c>
      <c r="AY116" s="113" t="s">
        <v>35</v>
      </c>
      <c r="AZ116" s="113" t="str">
        <f t="shared" si="52"/>
        <v>0</v>
      </c>
      <c r="BA116" s="60">
        <v>1</v>
      </c>
      <c r="BB116" s="60">
        <v>2</v>
      </c>
      <c r="BC116" s="113">
        <f t="shared" si="53"/>
        <v>3</v>
      </c>
      <c r="BD116" s="113" t="s">
        <v>35</v>
      </c>
      <c r="BE116" s="113" t="s">
        <v>35</v>
      </c>
      <c r="BF116" s="113" t="str">
        <f t="shared" si="54"/>
        <v>0</v>
      </c>
      <c r="BG116" s="113" t="s">
        <v>35</v>
      </c>
      <c r="BH116" s="113" t="s">
        <v>35</v>
      </c>
      <c r="BI116" s="113" t="str">
        <f t="shared" si="55"/>
        <v>0</v>
      </c>
      <c r="BJ116" s="113" t="s">
        <v>35</v>
      </c>
      <c r="BK116" s="113" t="s">
        <v>35</v>
      </c>
      <c r="BL116" s="113" t="str">
        <f t="shared" si="56"/>
        <v>0</v>
      </c>
      <c r="BM116" s="113" t="s">
        <v>35</v>
      </c>
      <c r="BN116" s="113" t="s">
        <v>35</v>
      </c>
      <c r="BO116" s="113" t="str">
        <f t="shared" si="57"/>
        <v>0</v>
      </c>
      <c r="BP116" s="60">
        <v>0</v>
      </c>
      <c r="BQ116" s="60">
        <v>1</v>
      </c>
      <c r="BR116" s="113">
        <f t="shared" si="58"/>
        <v>1</v>
      </c>
      <c r="BS116" s="113" t="s">
        <v>35</v>
      </c>
      <c r="BT116" s="113" t="s">
        <v>35</v>
      </c>
      <c r="BU116" s="113" t="str">
        <f t="shared" si="59"/>
        <v>0</v>
      </c>
      <c r="BV116" s="113" t="s">
        <v>35</v>
      </c>
      <c r="BW116" s="113" t="s">
        <v>35</v>
      </c>
      <c r="BX116" s="113" t="str">
        <f t="shared" si="60"/>
        <v>0</v>
      </c>
      <c r="BY116" s="113" t="s">
        <v>35</v>
      </c>
      <c r="BZ116" s="113" t="s">
        <v>35</v>
      </c>
      <c r="CA116" s="113" t="str">
        <f t="shared" si="61"/>
        <v>0</v>
      </c>
      <c r="CB116" s="113" t="s">
        <v>35</v>
      </c>
      <c r="CC116" s="113" t="s">
        <v>35</v>
      </c>
      <c r="CD116" s="113" t="str">
        <f t="shared" si="62"/>
        <v>0</v>
      </c>
      <c r="CE116" s="113" t="s">
        <v>35</v>
      </c>
      <c r="CF116" s="113" t="s">
        <v>35</v>
      </c>
      <c r="CG116" s="113" t="str">
        <f t="shared" si="63"/>
        <v>0</v>
      </c>
      <c r="CH116" s="113" t="s">
        <v>35</v>
      </c>
      <c r="CI116" s="113" t="s">
        <v>35</v>
      </c>
      <c r="CJ116" s="113" t="str">
        <f t="shared" si="64"/>
        <v>0</v>
      </c>
      <c r="CK116" s="113" t="s">
        <v>35</v>
      </c>
      <c r="CL116" s="113" t="s">
        <v>35</v>
      </c>
      <c r="CM116" s="113" t="str">
        <f t="shared" si="65"/>
        <v>0</v>
      </c>
      <c r="CN116" s="113" t="s">
        <v>35</v>
      </c>
      <c r="CO116" s="113" t="s">
        <v>35</v>
      </c>
      <c r="CP116" s="113" t="str">
        <f t="shared" si="66"/>
        <v>0</v>
      </c>
      <c r="CQ116" s="60">
        <v>10</v>
      </c>
      <c r="CR116" s="60">
        <v>20</v>
      </c>
      <c r="CS116" s="113">
        <f t="shared" si="67"/>
        <v>30</v>
      </c>
    </row>
    <row r="117" spans="1:97" s="155" customFormat="1" ht="12.75" customHeight="1">
      <c r="A117" s="25">
        <v>18</v>
      </c>
      <c r="B117" s="26" t="s">
        <v>212</v>
      </c>
      <c r="C117" s="27">
        <v>3787</v>
      </c>
      <c r="D117" s="25" t="s">
        <v>283</v>
      </c>
      <c r="E117" s="126">
        <v>5084</v>
      </c>
      <c r="F117" s="27" t="s">
        <v>35</v>
      </c>
      <c r="G117" s="17" t="s">
        <v>312</v>
      </c>
      <c r="H117" s="60">
        <v>2</v>
      </c>
      <c r="I117" s="60">
        <v>5</v>
      </c>
      <c r="J117" s="113">
        <f t="shared" si="38"/>
        <v>7</v>
      </c>
      <c r="K117" s="60">
        <v>2</v>
      </c>
      <c r="L117" s="60">
        <v>4</v>
      </c>
      <c r="M117" s="113">
        <f t="shared" si="39"/>
        <v>6</v>
      </c>
      <c r="N117" s="113" t="s">
        <v>35</v>
      </c>
      <c r="O117" s="113" t="s">
        <v>35</v>
      </c>
      <c r="P117" s="113" t="str">
        <f t="shared" si="40"/>
        <v>0</v>
      </c>
      <c r="Q117" s="60">
        <v>0</v>
      </c>
      <c r="R117" s="60">
        <v>3</v>
      </c>
      <c r="S117" s="113">
        <f t="shared" si="41"/>
        <v>3</v>
      </c>
      <c r="T117" s="113" t="s">
        <v>35</v>
      </c>
      <c r="U117" s="113" t="s">
        <v>35</v>
      </c>
      <c r="V117" s="113" t="str">
        <f t="shared" si="42"/>
        <v>0</v>
      </c>
      <c r="W117" s="113" t="s">
        <v>35</v>
      </c>
      <c r="X117" s="113" t="s">
        <v>35</v>
      </c>
      <c r="Y117" s="113" t="str">
        <f t="shared" si="43"/>
        <v>0</v>
      </c>
      <c r="Z117" s="113" t="s">
        <v>35</v>
      </c>
      <c r="AA117" s="113" t="s">
        <v>35</v>
      </c>
      <c r="AB117" s="113" t="str">
        <f t="shared" si="44"/>
        <v>0</v>
      </c>
      <c r="AC117" s="113" t="s">
        <v>35</v>
      </c>
      <c r="AD117" s="113" t="s">
        <v>35</v>
      </c>
      <c r="AE117" s="113" t="str">
        <f t="shared" si="45"/>
        <v>0</v>
      </c>
      <c r="AF117" s="113" t="s">
        <v>35</v>
      </c>
      <c r="AG117" s="113" t="s">
        <v>35</v>
      </c>
      <c r="AH117" s="113" t="str">
        <f t="shared" si="46"/>
        <v>0</v>
      </c>
      <c r="AI117" s="113" t="s">
        <v>35</v>
      </c>
      <c r="AJ117" s="113" t="s">
        <v>35</v>
      </c>
      <c r="AK117" s="113" t="str">
        <f t="shared" si="47"/>
        <v>0</v>
      </c>
      <c r="AL117" s="113" t="s">
        <v>35</v>
      </c>
      <c r="AM117" s="113" t="s">
        <v>35</v>
      </c>
      <c r="AN117" s="113" t="str">
        <f t="shared" si="48"/>
        <v>0</v>
      </c>
      <c r="AO117" s="113" t="s">
        <v>35</v>
      </c>
      <c r="AP117" s="113" t="s">
        <v>35</v>
      </c>
      <c r="AQ117" s="113" t="str">
        <f t="shared" si="49"/>
        <v>0</v>
      </c>
      <c r="AR117" s="113" t="s">
        <v>35</v>
      </c>
      <c r="AS117" s="113" t="s">
        <v>35</v>
      </c>
      <c r="AT117" s="113" t="str">
        <f t="shared" si="50"/>
        <v>0</v>
      </c>
      <c r="AU117" s="113" t="s">
        <v>35</v>
      </c>
      <c r="AV117" s="113" t="s">
        <v>35</v>
      </c>
      <c r="AW117" s="113" t="str">
        <f t="shared" si="51"/>
        <v>0</v>
      </c>
      <c r="AX117" s="113" t="s">
        <v>35</v>
      </c>
      <c r="AY117" s="113" t="s">
        <v>35</v>
      </c>
      <c r="AZ117" s="113" t="str">
        <f t="shared" si="52"/>
        <v>0</v>
      </c>
      <c r="BA117" s="113" t="s">
        <v>35</v>
      </c>
      <c r="BB117" s="113" t="s">
        <v>35</v>
      </c>
      <c r="BC117" s="113" t="str">
        <f t="shared" si="53"/>
        <v>0</v>
      </c>
      <c r="BD117" s="113" t="s">
        <v>35</v>
      </c>
      <c r="BE117" s="113" t="s">
        <v>35</v>
      </c>
      <c r="BF117" s="113" t="str">
        <f t="shared" si="54"/>
        <v>0</v>
      </c>
      <c r="BG117" s="113" t="s">
        <v>35</v>
      </c>
      <c r="BH117" s="113" t="s">
        <v>35</v>
      </c>
      <c r="BI117" s="113" t="str">
        <f t="shared" si="55"/>
        <v>0</v>
      </c>
      <c r="BJ117" s="113" t="s">
        <v>35</v>
      </c>
      <c r="BK117" s="113" t="s">
        <v>35</v>
      </c>
      <c r="BL117" s="113" t="str">
        <f t="shared" si="56"/>
        <v>0</v>
      </c>
      <c r="BM117" s="113" t="s">
        <v>35</v>
      </c>
      <c r="BN117" s="113" t="s">
        <v>35</v>
      </c>
      <c r="BO117" s="113" t="str">
        <f t="shared" si="57"/>
        <v>0</v>
      </c>
      <c r="BP117" s="113" t="s">
        <v>35</v>
      </c>
      <c r="BQ117" s="113" t="s">
        <v>35</v>
      </c>
      <c r="BR117" s="113" t="str">
        <f t="shared" si="58"/>
        <v>0</v>
      </c>
      <c r="BS117" s="113" t="s">
        <v>35</v>
      </c>
      <c r="BT117" s="113" t="s">
        <v>35</v>
      </c>
      <c r="BU117" s="113" t="str">
        <f t="shared" si="59"/>
        <v>0</v>
      </c>
      <c r="BV117" s="113" t="s">
        <v>35</v>
      </c>
      <c r="BW117" s="113" t="s">
        <v>35</v>
      </c>
      <c r="BX117" s="113" t="str">
        <f t="shared" si="60"/>
        <v>0</v>
      </c>
      <c r="BY117" s="113" t="s">
        <v>35</v>
      </c>
      <c r="BZ117" s="113" t="s">
        <v>35</v>
      </c>
      <c r="CA117" s="113" t="str">
        <f t="shared" si="61"/>
        <v>0</v>
      </c>
      <c r="CB117" s="113" t="s">
        <v>35</v>
      </c>
      <c r="CC117" s="113" t="s">
        <v>35</v>
      </c>
      <c r="CD117" s="113" t="str">
        <f t="shared" si="62"/>
        <v>0</v>
      </c>
      <c r="CE117" s="113" t="s">
        <v>35</v>
      </c>
      <c r="CF117" s="113" t="s">
        <v>35</v>
      </c>
      <c r="CG117" s="113" t="str">
        <f t="shared" si="63"/>
        <v>0</v>
      </c>
      <c r="CH117" s="113" t="s">
        <v>35</v>
      </c>
      <c r="CI117" s="113" t="s">
        <v>35</v>
      </c>
      <c r="CJ117" s="113" t="str">
        <f t="shared" si="64"/>
        <v>0</v>
      </c>
      <c r="CK117" s="113" t="s">
        <v>35</v>
      </c>
      <c r="CL117" s="113" t="s">
        <v>35</v>
      </c>
      <c r="CM117" s="113" t="str">
        <f t="shared" si="65"/>
        <v>0</v>
      </c>
      <c r="CN117" s="60">
        <v>0</v>
      </c>
      <c r="CO117" s="60">
        <v>1</v>
      </c>
      <c r="CP117" s="113">
        <f t="shared" si="66"/>
        <v>1</v>
      </c>
      <c r="CQ117" s="60">
        <v>4</v>
      </c>
      <c r="CR117" s="60">
        <v>13</v>
      </c>
      <c r="CS117" s="113">
        <f t="shared" si="67"/>
        <v>17</v>
      </c>
    </row>
    <row r="118" spans="1:97" s="155" customFormat="1" ht="12.75" customHeight="1">
      <c r="A118" s="25">
        <v>19</v>
      </c>
      <c r="B118" s="26" t="s">
        <v>219</v>
      </c>
      <c r="C118" s="123">
        <v>4201</v>
      </c>
      <c r="D118" s="25" t="s">
        <v>287</v>
      </c>
      <c r="E118" s="27">
        <v>9503</v>
      </c>
      <c r="F118" s="27" t="s">
        <v>35</v>
      </c>
      <c r="G118" s="17" t="s">
        <v>312</v>
      </c>
      <c r="H118" s="113">
        <v>0</v>
      </c>
      <c r="I118" s="113">
        <v>8</v>
      </c>
      <c r="J118" s="113">
        <f t="shared" si="38"/>
        <v>8</v>
      </c>
      <c r="K118" s="113">
        <v>1</v>
      </c>
      <c r="L118" s="113">
        <v>2</v>
      </c>
      <c r="M118" s="113">
        <f t="shared" si="39"/>
        <v>3</v>
      </c>
      <c r="N118" s="113">
        <v>4</v>
      </c>
      <c r="O118" s="113">
        <v>5</v>
      </c>
      <c r="P118" s="113">
        <f t="shared" si="40"/>
        <v>9</v>
      </c>
      <c r="Q118" s="113">
        <v>2</v>
      </c>
      <c r="R118" s="113">
        <v>8</v>
      </c>
      <c r="S118" s="113">
        <f t="shared" si="41"/>
        <v>10</v>
      </c>
      <c r="T118" s="113" t="s">
        <v>35</v>
      </c>
      <c r="U118" s="113" t="s">
        <v>35</v>
      </c>
      <c r="V118" s="113" t="str">
        <f t="shared" si="42"/>
        <v>0</v>
      </c>
      <c r="W118" s="113" t="s">
        <v>35</v>
      </c>
      <c r="X118" s="113" t="s">
        <v>35</v>
      </c>
      <c r="Y118" s="113" t="str">
        <f t="shared" si="43"/>
        <v>0</v>
      </c>
      <c r="Z118" s="113" t="s">
        <v>35</v>
      </c>
      <c r="AA118" s="113" t="s">
        <v>35</v>
      </c>
      <c r="AB118" s="113" t="str">
        <f t="shared" si="44"/>
        <v>0</v>
      </c>
      <c r="AC118" s="113">
        <v>0</v>
      </c>
      <c r="AD118" s="113">
        <v>2</v>
      </c>
      <c r="AE118" s="113">
        <f t="shared" si="45"/>
        <v>2</v>
      </c>
      <c r="AF118" s="113" t="s">
        <v>35</v>
      </c>
      <c r="AG118" s="113" t="s">
        <v>35</v>
      </c>
      <c r="AH118" s="113" t="str">
        <f t="shared" si="46"/>
        <v>0</v>
      </c>
      <c r="AI118" s="113" t="s">
        <v>35</v>
      </c>
      <c r="AJ118" s="113" t="s">
        <v>35</v>
      </c>
      <c r="AK118" s="113" t="str">
        <f t="shared" si="47"/>
        <v>0</v>
      </c>
      <c r="AL118" s="113">
        <v>1</v>
      </c>
      <c r="AM118" s="113">
        <v>3</v>
      </c>
      <c r="AN118" s="113">
        <f t="shared" si="48"/>
        <v>4</v>
      </c>
      <c r="AO118" s="113">
        <v>0</v>
      </c>
      <c r="AP118" s="113">
        <v>1</v>
      </c>
      <c r="AQ118" s="113">
        <f t="shared" si="49"/>
        <v>1</v>
      </c>
      <c r="AR118" s="113" t="s">
        <v>35</v>
      </c>
      <c r="AS118" s="113" t="s">
        <v>35</v>
      </c>
      <c r="AT118" s="113" t="str">
        <f t="shared" si="50"/>
        <v>0</v>
      </c>
      <c r="AU118" s="113" t="s">
        <v>35</v>
      </c>
      <c r="AV118" s="113" t="s">
        <v>35</v>
      </c>
      <c r="AW118" s="113" t="str">
        <f t="shared" si="51"/>
        <v>0</v>
      </c>
      <c r="AX118" s="113" t="s">
        <v>35</v>
      </c>
      <c r="AY118" s="113" t="s">
        <v>35</v>
      </c>
      <c r="AZ118" s="113" t="str">
        <f t="shared" si="52"/>
        <v>0</v>
      </c>
      <c r="BA118" s="113">
        <v>1</v>
      </c>
      <c r="BB118" s="113">
        <v>2</v>
      </c>
      <c r="BC118" s="113">
        <f t="shared" si="53"/>
        <v>3</v>
      </c>
      <c r="BD118" s="113" t="s">
        <v>35</v>
      </c>
      <c r="BE118" s="113" t="s">
        <v>35</v>
      </c>
      <c r="BF118" s="113" t="str">
        <f t="shared" si="54"/>
        <v>0</v>
      </c>
      <c r="BG118" s="113" t="s">
        <v>35</v>
      </c>
      <c r="BH118" s="113" t="s">
        <v>35</v>
      </c>
      <c r="BI118" s="113" t="str">
        <f t="shared" si="55"/>
        <v>0</v>
      </c>
      <c r="BJ118" s="113" t="s">
        <v>35</v>
      </c>
      <c r="BK118" s="113" t="s">
        <v>35</v>
      </c>
      <c r="BL118" s="113" t="str">
        <f t="shared" si="56"/>
        <v>0</v>
      </c>
      <c r="BM118" s="113" t="s">
        <v>35</v>
      </c>
      <c r="BN118" s="113" t="s">
        <v>35</v>
      </c>
      <c r="BO118" s="113" t="str">
        <f t="shared" si="57"/>
        <v>0</v>
      </c>
      <c r="BP118" s="113" t="s">
        <v>35</v>
      </c>
      <c r="BQ118" s="113" t="s">
        <v>35</v>
      </c>
      <c r="BR118" s="113" t="str">
        <f t="shared" si="58"/>
        <v>0</v>
      </c>
      <c r="BS118" s="113" t="s">
        <v>35</v>
      </c>
      <c r="BT118" s="113" t="s">
        <v>35</v>
      </c>
      <c r="BU118" s="113" t="str">
        <f t="shared" si="59"/>
        <v>0</v>
      </c>
      <c r="BV118" s="113" t="s">
        <v>35</v>
      </c>
      <c r="BW118" s="113" t="s">
        <v>35</v>
      </c>
      <c r="BX118" s="113" t="str">
        <f t="shared" si="60"/>
        <v>0</v>
      </c>
      <c r="BY118" s="113" t="s">
        <v>35</v>
      </c>
      <c r="BZ118" s="113" t="s">
        <v>35</v>
      </c>
      <c r="CA118" s="113" t="str">
        <f t="shared" si="61"/>
        <v>0</v>
      </c>
      <c r="CB118" s="113" t="s">
        <v>35</v>
      </c>
      <c r="CC118" s="113" t="s">
        <v>35</v>
      </c>
      <c r="CD118" s="113" t="str">
        <f t="shared" si="62"/>
        <v>0</v>
      </c>
      <c r="CE118" s="113" t="s">
        <v>35</v>
      </c>
      <c r="CF118" s="113" t="s">
        <v>35</v>
      </c>
      <c r="CG118" s="113" t="str">
        <f t="shared" si="63"/>
        <v>0</v>
      </c>
      <c r="CH118" s="113" t="s">
        <v>35</v>
      </c>
      <c r="CI118" s="113" t="s">
        <v>35</v>
      </c>
      <c r="CJ118" s="113" t="str">
        <f t="shared" si="64"/>
        <v>0</v>
      </c>
      <c r="CK118" s="113" t="s">
        <v>35</v>
      </c>
      <c r="CL118" s="113" t="s">
        <v>35</v>
      </c>
      <c r="CM118" s="113" t="str">
        <f t="shared" si="65"/>
        <v>0</v>
      </c>
      <c r="CN118" s="113" t="s">
        <v>35</v>
      </c>
      <c r="CO118" s="113" t="s">
        <v>35</v>
      </c>
      <c r="CP118" s="113" t="str">
        <f t="shared" si="66"/>
        <v>0</v>
      </c>
      <c r="CQ118" s="113">
        <v>9</v>
      </c>
      <c r="CR118" s="113">
        <v>31</v>
      </c>
      <c r="CS118" s="113">
        <f t="shared" si="67"/>
        <v>40</v>
      </c>
    </row>
    <row r="119" spans="1:97" s="155" customFormat="1" ht="12.75" customHeight="1">
      <c r="A119" s="25">
        <v>21</v>
      </c>
      <c r="B119" s="26" t="s">
        <v>213</v>
      </c>
      <c r="C119" s="123">
        <v>5250</v>
      </c>
      <c r="D119" s="25" t="s">
        <v>290</v>
      </c>
      <c r="E119" s="27">
        <v>8331</v>
      </c>
      <c r="F119" s="27" t="s">
        <v>35</v>
      </c>
      <c r="G119" s="17" t="s">
        <v>312</v>
      </c>
      <c r="H119" s="113">
        <v>5</v>
      </c>
      <c r="I119" s="113">
        <v>11</v>
      </c>
      <c r="J119" s="113">
        <f t="shared" si="38"/>
        <v>16</v>
      </c>
      <c r="K119" s="113">
        <v>1</v>
      </c>
      <c r="L119" s="113">
        <v>6</v>
      </c>
      <c r="M119" s="113">
        <f t="shared" si="39"/>
        <v>7</v>
      </c>
      <c r="N119" s="113">
        <v>2</v>
      </c>
      <c r="O119" s="113">
        <v>1</v>
      </c>
      <c r="P119" s="113">
        <f t="shared" si="40"/>
        <v>3</v>
      </c>
      <c r="Q119" s="113" t="s">
        <v>35</v>
      </c>
      <c r="R119" s="113" t="s">
        <v>35</v>
      </c>
      <c r="S119" s="113" t="str">
        <f t="shared" si="41"/>
        <v>0</v>
      </c>
      <c r="T119" s="113" t="s">
        <v>35</v>
      </c>
      <c r="U119" s="113" t="s">
        <v>35</v>
      </c>
      <c r="V119" s="113" t="str">
        <f t="shared" si="42"/>
        <v>0</v>
      </c>
      <c r="W119" s="113" t="s">
        <v>35</v>
      </c>
      <c r="X119" s="113" t="s">
        <v>35</v>
      </c>
      <c r="Y119" s="113" t="str">
        <f t="shared" si="43"/>
        <v>0</v>
      </c>
      <c r="Z119" s="113" t="s">
        <v>35</v>
      </c>
      <c r="AA119" s="113" t="s">
        <v>35</v>
      </c>
      <c r="AB119" s="113" t="str">
        <f t="shared" si="44"/>
        <v>0</v>
      </c>
      <c r="AC119" s="113" t="s">
        <v>35</v>
      </c>
      <c r="AD119" s="113" t="s">
        <v>35</v>
      </c>
      <c r="AE119" s="113" t="str">
        <f t="shared" si="45"/>
        <v>0</v>
      </c>
      <c r="AF119" s="113" t="s">
        <v>35</v>
      </c>
      <c r="AG119" s="113" t="s">
        <v>35</v>
      </c>
      <c r="AH119" s="113" t="str">
        <f t="shared" si="46"/>
        <v>0</v>
      </c>
      <c r="AI119" s="113" t="s">
        <v>35</v>
      </c>
      <c r="AJ119" s="113" t="s">
        <v>35</v>
      </c>
      <c r="AK119" s="113" t="str">
        <f t="shared" si="47"/>
        <v>0</v>
      </c>
      <c r="AL119" s="113" t="s">
        <v>35</v>
      </c>
      <c r="AM119" s="113" t="s">
        <v>35</v>
      </c>
      <c r="AN119" s="113" t="str">
        <f t="shared" si="48"/>
        <v>0</v>
      </c>
      <c r="AO119" s="113" t="s">
        <v>35</v>
      </c>
      <c r="AP119" s="113" t="s">
        <v>35</v>
      </c>
      <c r="AQ119" s="113" t="str">
        <f t="shared" si="49"/>
        <v>0</v>
      </c>
      <c r="AR119" s="113" t="s">
        <v>35</v>
      </c>
      <c r="AS119" s="113" t="s">
        <v>35</v>
      </c>
      <c r="AT119" s="113" t="str">
        <f t="shared" si="50"/>
        <v>0</v>
      </c>
      <c r="AU119" s="113" t="s">
        <v>35</v>
      </c>
      <c r="AV119" s="113" t="s">
        <v>35</v>
      </c>
      <c r="AW119" s="113" t="str">
        <f t="shared" si="51"/>
        <v>0</v>
      </c>
      <c r="AX119" s="113" t="s">
        <v>35</v>
      </c>
      <c r="AY119" s="113" t="s">
        <v>35</v>
      </c>
      <c r="AZ119" s="113" t="str">
        <f t="shared" si="52"/>
        <v>0</v>
      </c>
      <c r="BA119" s="113">
        <v>2</v>
      </c>
      <c r="BB119" s="113">
        <v>0</v>
      </c>
      <c r="BC119" s="113">
        <f t="shared" si="53"/>
        <v>2</v>
      </c>
      <c r="BD119" s="113" t="s">
        <v>35</v>
      </c>
      <c r="BE119" s="113" t="s">
        <v>35</v>
      </c>
      <c r="BF119" s="113" t="str">
        <f t="shared" si="54"/>
        <v>0</v>
      </c>
      <c r="BG119" s="113" t="s">
        <v>35</v>
      </c>
      <c r="BH119" s="113" t="s">
        <v>35</v>
      </c>
      <c r="BI119" s="113" t="str">
        <f t="shared" si="55"/>
        <v>0</v>
      </c>
      <c r="BJ119" s="113" t="s">
        <v>35</v>
      </c>
      <c r="BK119" s="113" t="s">
        <v>35</v>
      </c>
      <c r="BL119" s="113" t="str">
        <f t="shared" si="56"/>
        <v>0</v>
      </c>
      <c r="BM119" s="113" t="s">
        <v>35</v>
      </c>
      <c r="BN119" s="113" t="s">
        <v>35</v>
      </c>
      <c r="BO119" s="113" t="str">
        <f t="shared" si="57"/>
        <v>0</v>
      </c>
      <c r="BP119" s="113" t="s">
        <v>35</v>
      </c>
      <c r="BQ119" s="113" t="s">
        <v>35</v>
      </c>
      <c r="BR119" s="113" t="str">
        <f t="shared" si="58"/>
        <v>0</v>
      </c>
      <c r="BS119" s="113" t="s">
        <v>35</v>
      </c>
      <c r="BT119" s="113" t="s">
        <v>35</v>
      </c>
      <c r="BU119" s="113" t="str">
        <f t="shared" si="59"/>
        <v>0</v>
      </c>
      <c r="BV119" s="113">
        <v>4</v>
      </c>
      <c r="BW119" s="113">
        <v>8</v>
      </c>
      <c r="BX119" s="113">
        <f t="shared" si="60"/>
        <v>12</v>
      </c>
      <c r="BY119" s="113" t="s">
        <v>35</v>
      </c>
      <c r="BZ119" s="113" t="s">
        <v>35</v>
      </c>
      <c r="CA119" s="113" t="str">
        <f t="shared" si="61"/>
        <v>0</v>
      </c>
      <c r="CB119" s="113" t="s">
        <v>35</v>
      </c>
      <c r="CC119" s="113" t="s">
        <v>35</v>
      </c>
      <c r="CD119" s="113" t="str">
        <f t="shared" si="62"/>
        <v>0</v>
      </c>
      <c r="CE119" s="113" t="s">
        <v>35</v>
      </c>
      <c r="CF119" s="113" t="s">
        <v>35</v>
      </c>
      <c r="CG119" s="113" t="str">
        <f t="shared" si="63"/>
        <v>0</v>
      </c>
      <c r="CH119" s="113" t="s">
        <v>35</v>
      </c>
      <c r="CI119" s="113" t="s">
        <v>35</v>
      </c>
      <c r="CJ119" s="113" t="str">
        <f t="shared" si="64"/>
        <v>0</v>
      </c>
      <c r="CK119" s="113" t="s">
        <v>35</v>
      </c>
      <c r="CL119" s="113" t="s">
        <v>35</v>
      </c>
      <c r="CM119" s="113" t="str">
        <f t="shared" si="65"/>
        <v>0</v>
      </c>
      <c r="CN119" s="113">
        <v>1</v>
      </c>
      <c r="CO119" s="113">
        <v>4</v>
      </c>
      <c r="CP119" s="113">
        <f t="shared" si="66"/>
        <v>5</v>
      </c>
      <c r="CQ119" s="113">
        <v>15</v>
      </c>
      <c r="CR119" s="113">
        <v>30</v>
      </c>
      <c r="CS119" s="113">
        <f t="shared" si="67"/>
        <v>45</v>
      </c>
    </row>
    <row r="120" spans="1:97" s="155" customFormat="1" ht="12.75" customHeight="1">
      <c r="A120" s="25">
        <v>22</v>
      </c>
      <c r="B120" s="26" t="s">
        <v>204</v>
      </c>
      <c r="C120" s="123">
        <v>5401</v>
      </c>
      <c r="D120" s="25" t="s">
        <v>294</v>
      </c>
      <c r="E120" s="27">
        <v>9961</v>
      </c>
      <c r="F120" s="27" t="s">
        <v>35</v>
      </c>
      <c r="G120" s="17" t="s">
        <v>312</v>
      </c>
      <c r="H120" s="113">
        <v>8</v>
      </c>
      <c r="I120" s="113">
        <v>19</v>
      </c>
      <c r="J120" s="113">
        <f t="shared" si="38"/>
        <v>27</v>
      </c>
      <c r="K120" s="113" t="s">
        <v>35</v>
      </c>
      <c r="L120" s="113" t="s">
        <v>35</v>
      </c>
      <c r="M120" s="113" t="str">
        <f t="shared" si="39"/>
        <v>0</v>
      </c>
      <c r="N120" s="113">
        <v>3</v>
      </c>
      <c r="O120" s="113">
        <v>8</v>
      </c>
      <c r="P120" s="113">
        <f t="shared" si="40"/>
        <v>11</v>
      </c>
      <c r="Q120" s="113">
        <v>1</v>
      </c>
      <c r="R120" s="113">
        <v>8</v>
      </c>
      <c r="S120" s="113">
        <f t="shared" si="41"/>
        <v>9</v>
      </c>
      <c r="T120" s="113" t="s">
        <v>35</v>
      </c>
      <c r="U120" s="113" t="s">
        <v>35</v>
      </c>
      <c r="V120" s="113" t="str">
        <f t="shared" si="42"/>
        <v>0</v>
      </c>
      <c r="W120" s="113" t="s">
        <v>35</v>
      </c>
      <c r="X120" s="113" t="s">
        <v>35</v>
      </c>
      <c r="Y120" s="113" t="str">
        <f t="shared" si="43"/>
        <v>0</v>
      </c>
      <c r="Z120" s="113" t="s">
        <v>35</v>
      </c>
      <c r="AA120" s="113" t="s">
        <v>35</v>
      </c>
      <c r="AB120" s="113" t="str">
        <f t="shared" si="44"/>
        <v>0</v>
      </c>
      <c r="AC120" s="113" t="s">
        <v>35</v>
      </c>
      <c r="AD120" s="113" t="s">
        <v>35</v>
      </c>
      <c r="AE120" s="113" t="str">
        <f t="shared" si="45"/>
        <v>0</v>
      </c>
      <c r="AF120" s="113" t="s">
        <v>35</v>
      </c>
      <c r="AG120" s="113" t="s">
        <v>35</v>
      </c>
      <c r="AH120" s="113" t="str">
        <f t="shared" si="46"/>
        <v>0</v>
      </c>
      <c r="AI120" s="113" t="s">
        <v>35</v>
      </c>
      <c r="AJ120" s="113" t="s">
        <v>35</v>
      </c>
      <c r="AK120" s="113" t="str">
        <f t="shared" si="47"/>
        <v>0</v>
      </c>
      <c r="AL120" s="113" t="s">
        <v>35</v>
      </c>
      <c r="AM120" s="113" t="s">
        <v>35</v>
      </c>
      <c r="AN120" s="113" t="str">
        <f t="shared" si="48"/>
        <v>0</v>
      </c>
      <c r="AO120" s="113" t="s">
        <v>35</v>
      </c>
      <c r="AP120" s="113" t="s">
        <v>35</v>
      </c>
      <c r="AQ120" s="113" t="str">
        <f t="shared" si="49"/>
        <v>0</v>
      </c>
      <c r="AR120" s="113" t="s">
        <v>35</v>
      </c>
      <c r="AS120" s="113" t="s">
        <v>35</v>
      </c>
      <c r="AT120" s="113" t="str">
        <f t="shared" si="50"/>
        <v>0</v>
      </c>
      <c r="AU120" s="113" t="s">
        <v>35</v>
      </c>
      <c r="AV120" s="113" t="s">
        <v>35</v>
      </c>
      <c r="AW120" s="113" t="str">
        <f t="shared" si="51"/>
        <v>0</v>
      </c>
      <c r="AX120" s="113" t="s">
        <v>35</v>
      </c>
      <c r="AY120" s="113" t="s">
        <v>35</v>
      </c>
      <c r="AZ120" s="113" t="str">
        <f t="shared" si="52"/>
        <v>0</v>
      </c>
      <c r="BA120" s="113">
        <v>3</v>
      </c>
      <c r="BB120" s="113">
        <v>8</v>
      </c>
      <c r="BC120" s="113">
        <f t="shared" si="53"/>
        <v>11</v>
      </c>
      <c r="BD120" s="113" t="s">
        <v>35</v>
      </c>
      <c r="BE120" s="113" t="s">
        <v>35</v>
      </c>
      <c r="BF120" s="113" t="str">
        <f t="shared" si="54"/>
        <v>0</v>
      </c>
      <c r="BG120" s="113" t="s">
        <v>35</v>
      </c>
      <c r="BH120" s="113" t="s">
        <v>35</v>
      </c>
      <c r="BI120" s="113" t="str">
        <f t="shared" si="55"/>
        <v>0</v>
      </c>
      <c r="BJ120" s="113" t="s">
        <v>35</v>
      </c>
      <c r="BK120" s="113" t="s">
        <v>35</v>
      </c>
      <c r="BL120" s="113" t="str">
        <f t="shared" si="56"/>
        <v>0</v>
      </c>
      <c r="BM120" s="113" t="s">
        <v>35</v>
      </c>
      <c r="BN120" s="113" t="s">
        <v>35</v>
      </c>
      <c r="BO120" s="113" t="str">
        <f t="shared" si="57"/>
        <v>0</v>
      </c>
      <c r="BP120" s="113" t="s">
        <v>35</v>
      </c>
      <c r="BQ120" s="113" t="s">
        <v>35</v>
      </c>
      <c r="BR120" s="113" t="str">
        <f t="shared" si="58"/>
        <v>0</v>
      </c>
      <c r="BS120" s="113" t="s">
        <v>35</v>
      </c>
      <c r="BT120" s="113" t="s">
        <v>35</v>
      </c>
      <c r="BU120" s="113" t="str">
        <f t="shared" si="59"/>
        <v>0</v>
      </c>
      <c r="BV120" s="113" t="s">
        <v>35</v>
      </c>
      <c r="BW120" s="113" t="s">
        <v>35</v>
      </c>
      <c r="BX120" s="113" t="str">
        <f t="shared" si="60"/>
        <v>0</v>
      </c>
      <c r="BY120" s="113" t="s">
        <v>35</v>
      </c>
      <c r="BZ120" s="113" t="s">
        <v>35</v>
      </c>
      <c r="CA120" s="113" t="str">
        <f t="shared" si="61"/>
        <v>0</v>
      </c>
      <c r="CB120" s="113" t="s">
        <v>35</v>
      </c>
      <c r="CC120" s="113" t="s">
        <v>35</v>
      </c>
      <c r="CD120" s="113" t="str">
        <f t="shared" si="62"/>
        <v>0</v>
      </c>
      <c r="CE120" s="113" t="s">
        <v>35</v>
      </c>
      <c r="CF120" s="113" t="s">
        <v>35</v>
      </c>
      <c r="CG120" s="113" t="str">
        <f t="shared" si="63"/>
        <v>0</v>
      </c>
      <c r="CH120" s="113" t="s">
        <v>35</v>
      </c>
      <c r="CI120" s="113" t="s">
        <v>35</v>
      </c>
      <c r="CJ120" s="113" t="str">
        <f t="shared" si="64"/>
        <v>0</v>
      </c>
      <c r="CK120" s="113" t="s">
        <v>35</v>
      </c>
      <c r="CL120" s="113" t="s">
        <v>35</v>
      </c>
      <c r="CM120" s="113" t="str">
        <f t="shared" si="65"/>
        <v>0</v>
      </c>
      <c r="CN120" s="113">
        <v>4</v>
      </c>
      <c r="CO120" s="113">
        <v>8</v>
      </c>
      <c r="CP120" s="113">
        <f t="shared" si="66"/>
        <v>12</v>
      </c>
      <c r="CQ120" s="113">
        <v>19</v>
      </c>
      <c r="CR120" s="113">
        <v>51</v>
      </c>
      <c r="CS120" s="113">
        <f t="shared" si="67"/>
        <v>70</v>
      </c>
    </row>
    <row r="121" spans="1:97" s="155" customFormat="1" ht="12.75" customHeight="1">
      <c r="A121" s="25">
        <v>22</v>
      </c>
      <c r="B121" s="26" t="s">
        <v>204</v>
      </c>
      <c r="C121" s="123">
        <v>5583</v>
      </c>
      <c r="D121" s="25" t="s">
        <v>289</v>
      </c>
      <c r="E121" s="27">
        <v>7869</v>
      </c>
      <c r="F121" s="27" t="s">
        <v>35</v>
      </c>
      <c r="G121" s="17" t="s">
        <v>312</v>
      </c>
      <c r="H121" s="113" t="s">
        <v>35</v>
      </c>
      <c r="I121" s="113" t="s">
        <v>35</v>
      </c>
      <c r="J121" s="113" t="str">
        <f t="shared" si="38"/>
        <v>0</v>
      </c>
      <c r="K121" s="113" t="s">
        <v>35</v>
      </c>
      <c r="L121" s="113" t="s">
        <v>35</v>
      </c>
      <c r="M121" s="113" t="str">
        <f t="shared" si="39"/>
        <v>0</v>
      </c>
      <c r="N121" s="113">
        <v>9</v>
      </c>
      <c r="O121" s="113">
        <v>10</v>
      </c>
      <c r="P121" s="113">
        <f t="shared" si="40"/>
        <v>19</v>
      </c>
      <c r="Q121" s="113" t="s">
        <v>35</v>
      </c>
      <c r="R121" s="113" t="s">
        <v>35</v>
      </c>
      <c r="S121" s="113" t="str">
        <f t="shared" si="41"/>
        <v>0</v>
      </c>
      <c r="T121" s="113" t="s">
        <v>35</v>
      </c>
      <c r="U121" s="113" t="s">
        <v>35</v>
      </c>
      <c r="V121" s="113" t="str">
        <f t="shared" si="42"/>
        <v>0</v>
      </c>
      <c r="W121" s="113" t="s">
        <v>35</v>
      </c>
      <c r="X121" s="113" t="s">
        <v>35</v>
      </c>
      <c r="Y121" s="113" t="str">
        <f t="shared" si="43"/>
        <v>0</v>
      </c>
      <c r="Z121" s="113" t="s">
        <v>35</v>
      </c>
      <c r="AA121" s="113" t="s">
        <v>35</v>
      </c>
      <c r="AB121" s="113" t="str">
        <f t="shared" si="44"/>
        <v>0</v>
      </c>
      <c r="AC121" s="113" t="s">
        <v>35</v>
      </c>
      <c r="AD121" s="113" t="s">
        <v>35</v>
      </c>
      <c r="AE121" s="113" t="str">
        <f t="shared" si="45"/>
        <v>0</v>
      </c>
      <c r="AF121" s="113" t="s">
        <v>35</v>
      </c>
      <c r="AG121" s="113" t="s">
        <v>35</v>
      </c>
      <c r="AH121" s="113" t="str">
        <f t="shared" si="46"/>
        <v>0</v>
      </c>
      <c r="AI121" s="113" t="s">
        <v>35</v>
      </c>
      <c r="AJ121" s="113" t="s">
        <v>35</v>
      </c>
      <c r="AK121" s="113" t="str">
        <f t="shared" si="47"/>
        <v>0</v>
      </c>
      <c r="AL121" s="113" t="s">
        <v>35</v>
      </c>
      <c r="AM121" s="113" t="s">
        <v>35</v>
      </c>
      <c r="AN121" s="113" t="str">
        <f t="shared" si="48"/>
        <v>0</v>
      </c>
      <c r="AO121" s="113" t="s">
        <v>35</v>
      </c>
      <c r="AP121" s="113" t="s">
        <v>35</v>
      </c>
      <c r="AQ121" s="113" t="str">
        <f t="shared" si="49"/>
        <v>0</v>
      </c>
      <c r="AR121" s="113" t="s">
        <v>35</v>
      </c>
      <c r="AS121" s="113" t="s">
        <v>35</v>
      </c>
      <c r="AT121" s="113" t="str">
        <f t="shared" si="50"/>
        <v>0</v>
      </c>
      <c r="AU121" s="113" t="s">
        <v>35</v>
      </c>
      <c r="AV121" s="113" t="s">
        <v>35</v>
      </c>
      <c r="AW121" s="113" t="str">
        <f t="shared" si="51"/>
        <v>0</v>
      </c>
      <c r="AX121" s="113" t="s">
        <v>35</v>
      </c>
      <c r="AY121" s="113" t="s">
        <v>35</v>
      </c>
      <c r="AZ121" s="113" t="str">
        <f t="shared" si="52"/>
        <v>0</v>
      </c>
      <c r="BA121" s="113" t="s">
        <v>35</v>
      </c>
      <c r="BB121" s="113" t="s">
        <v>35</v>
      </c>
      <c r="BC121" s="113" t="str">
        <f t="shared" si="53"/>
        <v>0</v>
      </c>
      <c r="BD121" s="113" t="s">
        <v>35</v>
      </c>
      <c r="BE121" s="113" t="s">
        <v>35</v>
      </c>
      <c r="BF121" s="113" t="str">
        <f t="shared" si="54"/>
        <v>0</v>
      </c>
      <c r="BG121" s="113" t="s">
        <v>35</v>
      </c>
      <c r="BH121" s="113" t="s">
        <v>35</v>
      </c>
      <c r="BI121" s="113" t="str">
        <f t="shared" si="55"/>
        <v>0</v>
      </c>
      <c r="BJ121" s="113" t="s">
        <v>35</v>
      </c>
      <c r="BK121" s="113" t="s">
        <v>35</v>
      </c>
      <c r="BL121" s="113" t="str">
        <f t="shared" si="56"/>
        <v>0</v>
      </c>
      <c r="BM121" s="113" t="s">
        <v>35</v>
      </c>
      <c r="BN121" s="113" t="s">
        <v>35</v>
      </c>
      <c r="BO121" s="113" t="str">
        <f t="shared" si="57"/>
        <v>0</v>
      </c>
      <c r="BP121" s="113" t="s">
        <v>35</v>
      </c>
      <c r="BQ121" s="113" t="s">
        <v>35</v>
      </c>
      <c r="BR121" s="113" t="str">
        <f t="shared" si="58"/>
        <v>0</v>
      </c>
      <c r="BS121" s="113" t="s">
        <v>35</v>
      </c>
      <c r="BT121" s="113" t="s">
        <v>35</v>
      </c>
      <c r="BU121" s="113" t="str">
        <f t="shared" si="59"/>
        <v>0</v>
      </c>
      <c r="BV121" s="113" t="s">
        <v>35</v>
      </c>
      <c r="BW121" s="113" t="s">
        <v>35</v>
      </c>
      <c r="BX121" s="113" t="str">
        <f t="shared" si="60"/>
        <v>0</v>
      </c>
      <c r="BY121" s="113" t="s">
        <v>35</v>
      </c>
      <c r="BZ121" s="113" t="s">
        <v>35</v>
      </c>
      <c r="CA121" s="113" t="str">
        <f t="shared" si="61"/>
        <v>0</v>
      </c>
      <c r="CB121" s="113" t="s">
        <v>35</v>
      </c>
      <c r="CC121" s="113" t="s">
        <v>35</v>
      </c>
      <c r="CD121" s="113" t="str">
        <f t="shared" si="62"/>
        <v>0</v>
      </c>
      <c r="CE121" s="113" t="s">
        <v>35</v>
      </c>
      <c r="CF121" s="113" t="s">
        <v>35</v>
      </c>
      <c r="CG121" s="113" t="str">
        <f t="shared" si="63"/>
        <v>0</v>
      </c>
      <c r="CH121" s="113" t="s">
        <v>35</v>
      </c>
      <c r="CI121" s="113" t="s">
        <v>35</v>
      </c>
      <c r="CJ121" s="113" t="str">
        <f t="shared" si="64"/>
        <v>0</v>
      </c>
      <c r="CK121" s="113" t="s">
        <v>35</v>
      </c>
      <c r="CL121" s="113" t="s">
        <v>35</v>
      </c>
      <c r="CM121" s="113" t="str">
        <f t="shared" si="65"/>
        <v>0</v>
      </c>
      <c r="CN121" s="113">
        <v>16</v>
      </c>
      <c r="CO121" s="113">
        <v>35</v>
      </c>
      <c r="CP121" s="113">
        <f t="shared" si="66"/>
        <v>51</v>
      </c>
      <c r="CQ121" s="113">
        <v>25</v>
      </c>
      <c r="CR121" s="113">
        <v>45</v>
      </c>
      <c r="CS121" s="113">
        <f t="shared" si="67"/>
        <v>70</v>
      </c>
    </row>
    <row r="122" spans="1:97" s="155" customFormat="1" ht="12.6" customHeight="1">
      <c r="A122" s="25">
        <v>22</v>
      </c>
      <c r="B122" s="26" t="s">
        <v>204</v>
      </c>
      <c r="C122" s="123">
        <v>5624</v>
      </c>
      <c r="D122" s="25" t="s">
        <v>291</v>
      </c>
      <c r="E122" s="27">
        <v>8268</v>
      </c>
      <c r="F122" s="27" t="s">
        <v>35</v>
      </c>
      <c r="G122" s="17" t="s">
        <v>312</v>
      </c>
      <c r="H122" s="113">
        <v>14</v>
      </c>
      <c r="I122" s="113">
        <v>24</v>
      </c>
      <c r="J122" s="113">
        <f t="shared" si="38"/>
        <v>38</v>
      </c>
      <c r="K122" s="113" t="s">
        <v>35</v>
      </c>
      <c r="L122" s="113" t="s">
        <v>35</v>
      </c>
      <c r="M122" s="113" t="str">
        <f t="shared" si="39"/>
        <v>0</v>
      </c>
      <c r="N122" s="113">
        <v>1</v>
      </c>
      <c r="O122" s="113">
        <v>5</v>
      </c>
      <c r="P122" s="113">
        <f t="shared" si="40"/>
        <v>6</v>
      </c>
      <c r="Q122" s="113">
        <v>2</v>
      </c>
      <c r="R122" s="113">
        <v>8</v>
      </c>
      <c r="S122" s="113">
        <f t="shared" si="41"/>
        <v>10</v>
      </c>
      <c r="T122" s="113" t="s">
        <v>35</v>
      </c>
      <c r="U122" s="113" t="s">
        <v>35</v>
      </c>
      <c r="V122" s="113" t="str">
        <f t="shared" si="42"/>
        <v>0</v>
      </c>
      <c r="W122" s="113" t="s">
        <v>35</v>
      </c>
      <c r="X122" s="113" t="s">
        <v>35</v>
      </c>
      <c r="Y122" s="113" t="str">
        <f t="shared" si="43"/>
        <v>0</v>
      </c>
      <c r="Z122" s="113" t="s">
        <v>35</v>
      </c>
      <c r="AA122" s="113" t="s">
        <v>35</v>
      </c>
      <c r="AB122" s="113" t="str">
        <f t="shared" si="44"/>
        <v>0</v>
      </c>
      <c r="AC122" s="113" t="s">
        <v>35</v>
      </c>
      <c r="AD122" s="113" t="s">
        <v>35</v>
      </c>
      <c r="AE122" s="113" t="str">
        <f t="shared" si="45"/>
        <v>0</v>
      </c>
      <c r="AF122" s="113" t="s">
        <v>35</v>
      </c>
      <c r="AG122" s="113" t="s">
        <v>35</v>
      </c>
      <c r="AH122" s="113" t="str">
        <f t="shared" si="46"/>
        <v>0</v>
      </c>
      <c r="AI122" s="113" t="s">
        <v>35</v>
      </c>
      <c r="AJ122" s="113" t="s">
        <v>35</v>
      </c>
      <c r="AK122" s="113" t="str">
        <f t="shared" si="47"/>
        <v>0</v>
      </c>
      <c r="AL122" s="113" t="s">
        <v>35</v>
      </c>
      <c r="AM122" s="113" t="s">
        <v>35</v>
      </c>
      <c r="AN122" s="113" t="str">
        <f t="shared" si="48"/>
        <v>0</v>
      </c>
      <c r="AO122" s="113" t="s">
        <v>35</v>
      </c>
      <c r="AP122" s="113" t="s">
        <v>35</v>
      </c>
      <c r="AQ122" s="113" t="str">
        <f t="shared" si="49"/>
        <v>0</v>
      </c>
      <c r="AR122" s="113" t="s">
        <v>35</v>
      </c>
      <c r="AS122" s="113" t="s">
        <v>35</v>
      </c>
      <c r="AT122" s="113" t="str">
        <f t="shared" si="50"/>
        <v>0</v>
      </c>
      <c r="AU122" s="113" t="s">
        <v>35</v>
      </c>
      <c r="AV122" s="113" t="s">
        <v>35</v>
      </c>
      <c r="AW122" s="113" t="str">
        <f t="shared" si="51"/>
        <v>0</v>
      </c>
      <c r="AX122" s="113" t="s">
        <v>35</v>
      </c>
      <c r="AY122" s="113" t="s">
        <v>35</v>
      </c>
      <c r="AZ122" s="113" t="str">
        <f t="shared" si="52"/>
        <v>0</v>
      </c>
      <c r="BA122" s="113">
        <v>1</v>
      </c>
      <c r="BB122" s="113">
        <v>3</v>
      </c>
      <c r="BC122" s="113">
        <f t="shared" si="53"/>
        <v>4</v>
      </c>
      <c r="BD122" s="113" t="s">
        <v>35</v>
      </c>
      <c r="BE122" s="113" t="s">
        <v>35</v>
      </c>
      <c r="BF122" s="113" t="str">
        <f t="shared" si="54"/>
        <v>0</v>
      </c>
      <c r="BG122" s="113" t="s">
        <v>35</v>
      </c>
      <c r="BH122" s="113" t="s">
        <v>35</v>
      </c>
      <c r="BI122" s="113" t="str">
        <f t="shared" si="55"/>
        <v>0</v>
      </c>
      <c r="BJ122" s="113" t="s">
        <v>35</v>
      </c>
      <c r="BK122" s="113" t="s">
        <v>35</v>
      </c>
      <c r="BL122" s="113" t="str">
        <f t="shared" si="56"/>
        <v>0</v>
      </c>
      <c r="BM122" s="113" t="s">
        <v>35</v>
      </c>
      <c r="BN122" s="113" t="s">
        <v>35</v>
      </c>
      <c r="BO122" s="113" t="str">
        <f t="shared" si="57"/>
        <v>0</v>
      </c>
      <c r="BP122" s="113" t="s">
        <v>35</v>
      </c>
      <c r="BQ122" s="113" t="s">
        <v>35</v>
      </c>
      <c r="BR122" s="113" t="str">
        <f t="shared" si="58"/>
        <v>0</v>
      </c>
      <c r="BS122" s="113" t="s">
        <v>35</v>
      </c>
      <c r="BT122" s="113" t="s">
        <v>35</v>
      </c>
      <c r="BU122" s="113" t="str">
        <f t="shared" si="59"/>
        <v>0</v>
      </c>
      <c r="BV122" s="113" t="s">
        <v>35</v>
      </c>
      <c r="BW122" s="113" t="s">
        <v>35</v>
      </c>
      <c r="BX122" s="113" t="str">
        <f t="shared" si="60"/>
        <v>0</v>
      </c>
      <c r="BY122" s="113" t="s">
        <v>35</v>
      </c>
      <c r="BZ122" s="113" t="s">
        <v>35</v>
      </c>
      <c r="CA122" s="113" t="str">
        <f t="shared" si="61"/>
        <v>0</v>
      </c>
      <c r="CB122" s="113" t="s">
        <v>35</v>
      </c>
      <c r="CC122" s="113" t="s">
        <v>35</v>
      </c>
      <c r="CD122" s="113" t="str">
        <f t="shared" si="62"/>
        <v>0</v>
      </c>
      <c r="CE122" s="113" t="s">
        <v>35</v>
      </c>
      <c r="CF122" s="113" t="s">
        <v>35</v>
      </c>
      <c r="CG122" s="113" t="str">
        <f t="shared" si="63"/>
        <v>0</v>
      </c>
      <c r="CH122" s="113" t="s">
        <v>35</v>
      </c>
      <c r="CI122" s="113" t="s">
        <v>35</v>
      </c>
      <c r="CJ122" s="113" t="str">
        <f t="shared" si="64"/>
        <v>0</v>
      </c>
      <c r="CK122" s="113" t="s">
        <v>35</v>
      </c>
      <c r="CL122" s="113" t="s">
        <v>35</v>
      </c>
      <c r="CM122" s="113" t="str">
        <f t="shared" si="65"/>
        <v>0</v>
      </c>
      <c r="CN122" s="113">
        <v>9</v>
      </c>
      <c r="CO122" s="113">
        <v>8</v>
      </c>
      <c r="CP122" s="113">
        <f t="shared" si="66"/>
        <v>17</v>
      </c>
      <c r="CQ122" s="113">
        <v>27</v>
      </c>
      <c r="CR122" s="113">
        <v>48</v>
      </c>
      <c r="CS122" s="113">
        <f t="shared" si="67"/>
        <v>75</v>
      </c>
    </row>
    <row r="123" spans="1:97" s="155" customFormat="1" ht="12.6" customHeight="1">
      <c r="A123" s="47">
        <v>22</v>
      </c>
      <c r="B123" s="39" t="s">
        <v>204</v>
      </c>
      <c r="C123" s="36">
        <v>5822</v>
      </c>
      <c r="D123" s="47" t="s">
        <v>285</v>
      </c>
      <c r="E123" s="36">
        <v>9486</v>
      </c>
      <c r="F123" s="36" t="s">
        <v>35</v>
      </c>
      <c r="G123" s="48" t="s">
        <v>312</v>
      </c>
      <c r="H123" s="40">
        <v>6</v>
      </c>
      <c r="I123" s="40">
        <v>32</v>
      </c>
      <c r="J123" s="40">
        <f t="shared" si="38"/>
        <v>38</v>
      </c>
      <c r="K123" s="40" t="s">
        <v>35</v>
      </c>
      <c r="L123" s="40" t="s">
        <v>35</v>
      </c>
      <c r="M123" s="40" t="str">
        <f t="shared" si="39"/>
        <v>0</v>
      </c>
      <c r="N123" s="40">
        <v>6</v>
      </c>
      <c r="O123" s="40">
        <v>7</v>
      </c>
      <c r="P123" s="40">
        <f t="shared" si="40"/>
        <v>13</v>
      </c>
      <c r="Q123" s="40">
        <v>6</v>
      </c>
      <c r="R123" s="40">
        <v>7</v>
      </c>
      <c r="S123" s="40">
        <f t="shared" si="41"/>
        <v>13</v>
      </c>
      <c r="T123" s="40" t="s">
        <v>35</v>
      </c>
      <c r="U123" s="40" t="s">
        <v>35</v>
      </c>
      <c r="V123" s="40" t="str">
        <f t="shared" si="42"/>
        <v>0</v>
      </c>
      <c r="W123" s="40" t="s">
        <v>35</v>
      </c>
      <c r="X123" s="40" t="s">
        <v>35</v>
      </c>
      <c r="Y123" s="40" t="str">
        <f t="shared" si="43"/>
        <v>0</v>
      </c>
      <c r="Z123" s="40" t="s">
        <v>35</v>
      </c>
      <c r="AA123" s="40" t="s">
        <v>35</v>
      </c>
      <c r="AB123" s="40" t="str">
        <f t="shared" si="44"/>
        <v>0</v>
      </c>
      <c r="AC123" s="40" t="s">
        <v>35</v>
      </c>
      <c r="AD123" s="40" t="s">
        <v>35</v>
      </c>
      <c r="AE123" s="40" t="str">
        <f t="shared" si="45"/>
        <v>0</v>
      </c>
      <c r="AF123" s="40" t="s">
        <v>35</v>
      </c>
      <c r="AG123" s="40" t="s">
        <v>35</v>
      </c>
      <c r="AH123" s="40" t="str">
        <f t="shared" si="46"/>
        <v>0</v>
      </c>
      <c r="AI123" s="40" t="s">
        <v>35</v>
      </c>
      <c r="AJ123" s="40" t="s">
        <v>35</v>
      </c>
      <c r="AK123" s="40" t="str">
        <f t="shared" si="47"/>
        <v>0</v>
      </c>
      <c r="AL123" s="40" t="s">
        <v>35</v>
      </c>
      <c r="AM123" s="40" t="s">
        <v>35</v>
      </c>
      <c r="AN123" s="40" t="str">
        <f t="shared" si="48"/>
        <v>0</v>
      </c>
      <c r="AO123" s="40" t="s">
        <v>35</v>
      </c>
      <c r="AP123" s="40" t="s">
        <v>35</v>
      </c>
      <c r="AQ123" s="40" t="str">
        <f t="shared" si="49"/>
        <v>0</v>
      </c>
      <c r="AR123" s="40" t="s">
        <v>35</v>
      </c>
      <c r="AS123" s="40" t="s">
        <v>35</v>
      </c>
      <c r="AT123" s="40" t="str">
        <f t="shared" si="50"/>
        <v>0</v>
      </c>
      <c r="AU123" s="40" t="s">
        <v>35</v>
      </c>
      <c r="AV123" s="40" t="s">
        <v>35</v>
      </c>
      <c r="AW123" s="40" t="str">
        <f t="shared" si="51"/>
        <v>0</v>
      </c>
      <c r="AX123" s="40" t="s">
        <v>35</v>
      </c>
      <c r="AY123" s="40" t="s">
        <v>35</v>
      </c>
      <c r="AZ123" s="40" t="str">
        <f t="shared" si="52"/>
        <v>0</v>
      </c>
      <c r="BA123" s="40" t="s">
        <v>35</v>
      </c>
      <c r="BB123" s="40" t="s">
        <v>35</v>
      </c>
      <c r="BC123" s="40" t="str">
        <f t="shared" si="53"/>
        <v>0</v>
      </c>
      <c r="BD123" s="40" t="s">
        <v>35</v>
      </c>
      <c r="BE123" s="40" t="s">
        <v>35</v>
      </c>
      <c r="BF123" s="40" t="str">
        <f t="shared" si="54"/>
        <v>0</v>
      </c>
      <c r="BG123" s="40" t="s">
        <v>35</v>
      </c>
      <c r="BH123" s="40" t="s">
        <v>35</v>
      </c>
      <c r="BI123" s="40" t="str">
        <f t="shared" si="55"/>
        <v>0</v>
      </c>
      <c r="BJ123" s="40" t="s">
        <v>35</v>
      </c>
      <c r="BK123" s="40" t="s">
        <v>35</v>
      </c>
      <c r="BL123" s="40" t="str">
        <f t="shared" si="56"/>
        <v>0</v>
      </c>
      <c r="BM123" s="40" t="s">
        <v>35</v>
      </c>
      <c r="BN123" s="40" t="s">
        <v>35</v>
      </c>
      <c r="BO123" s="40" t="str">
        <f t="shared" si="57"/>
        <v>0</v>
      </c>
      <c r="BP123" s="40" t="s">
        <v>35</v>
      </c>
      <c r="BQ123" s="40" t="s">
        <v>35</v>
      </c>
      <c r="BR123" s="40" t="str">
        <f t="shared" si="58"/>
        <v>0</v>
      </c>
      <c r="BS123" s="40" t="s">
        <v>35</v>
      </c>
      <c r="BT123" s="40" t="s">
        <v>35</v>
      </c>
      <c r="BU123" s="40" t="str">
        <f t="shared" si="59"/>
        <v>0</v>
      </c>
      <c r="BV123" s="40" t="s">
        <v>35</v>
      </c>
      <c r="BW123" s="40" t="s">
        <v>35</v>
      </c>
      <c r="BX123" s="40" t="str">
        <f t="shared" si="60"/>
        <v>0</v>
      </c>
      <c r="BY123" s="40" t="s">
        <v>35</v>
      </c>
      <c r="BZ123" s="40" t="s">
        <v>35</v>
      </c>
      <c r="CA123" s="40" t="str">
        <f t="shared" si="61"/>
        <v>0</v>
      </c>
      <c r="CB123" s="40" t="s">
        <v>35</v>
      </c>
      <c r="CC123" s="40" t="s">
        <v>35</v>
      </c>
      <c r="CD123" s="40" t="str">
        <f t="shared" si="62"/>
        <v>0</v>
      </c>
      <c r="CE123" s="40" t="s">
        <v>35</v>
      </c>
      <c r="CF123" s="40" t="s">
        <v>35</v>
      </c>
      <c r="CG123" s="40" t="str">
        <f t="shared" si="63"/>
        <v>0</v>
      </c>
      <c r="CH123" s="40" t="s">
        <v>35</v>
      </c>
      <c r="CI123" s="40" t="s">
        <v>35</v>
      </c>
      <c r="CJ123" s="40" t="str">
        <f t="shared" si="64"/>
        <v>0</v>
      </c>
      <c r="CK123" s="40" t="s">
        <v>35</v>
      </c>
      <c r="CL123" s="40" t="s">
        <v>35</v>
      </c>
      <c r="CM123" s="40" t="str">
        <f t="shared" si="65"/>
        <v>0</v>
      </c>
      <c r="CN123" s="40">
        <v>0</v>
      </c>
      <c r="CO123" s="40">
        <v>6</v>
      </c>
      <c r="CP123" s="40">
        <f t="shared" si="66"/>
        <v>6</v>
      </c>
      <c r="CQ123" s="40">
        <v>18</v>
      </c>
      <c r="CR123" s="40">
        <v>52</v>
      </c>
      <c r="CS123" s="40">
        <f t="shared" si="67"/>
        <v>70</v>
      </c>
    </row>
    <row r="124" spans="1:97" s="64" customFormat="1" ht="21.1" hidden="1" customHeight="1">
      <c r="A124" s="25">
        <v>23</v>
      </c>
      <c r="B124" s="26" t="s">
        <v>214</v>
      </c>
      <c r="C124" s="112">
        <v>6297</v>
      </c>
      <c r="D124" s="25" t="s">
        <v>277</v>
      </c>
      <c r="E124" s="17">
        <v>7498</v>
      </c>
      <c r="F124" s="17"/>
      <c r="G124" s="17"/>
      <c r="H124" s="113" t="s">
        <v>35</v>
      </c>
      <c r="I124" s="113" t="s">
        <v>35</v>
      </c>
      <c r="J124" s="113" t="str">
        <f t="shared" si="38"/>
        <v>0</v>
      </c>
      <c r="K124" s="113" t="s">
        <v>35</v>
      </c>
      <c r="L124" s="113" t="s">
        <v>35</v>
      </c>
      <c r="M124" s="113" t="str">
        <f t="shared" si="39"/>
        <v>0</v>
      </c>
      <c r="N124" s="113" t="s">
        <v>35</v>
      </c>
      <c r="O124" s="113" t="s">
        <v>35</v>
      </c>
      <c r="P124" s="113" t="str">
        <f t="shared" si="40"/>
        <v>0</v>
      </c>
      <c r="Q124" s="113" t="s">
        <v>35</v>
      </c>
      <c r="R124" s="113" t="s">
        <v>35</v>
      </c>
      <c r="S124" s="113" t="str">
        <f t="shared" si="41"/>
        <v>0</v>
      </c>
      <c r="T124" s="113"/>
      <c r="U124" s="113"/>
      <c r="V124" s="113" t="str">
        <f t="shared" si="42"/>
        <v>0</v>
      </c>
      <c r="W124" s="113" t="s">
        <v>35</v>
      </c>
      <c r="X124" s="113" t="s">
        <v>35</v>
      </c>
      <c r="Y124" s="113" t="str">
        <f t="shared" si="43"/>
        <v>0</v>
      </c>
      <c r="Z124" s="113"/>
      <c r="AA124" s="113"/>
      <c r="AB124" s="113" t="str">
        <f t="shared" si="44"/>
        <v>0</v>
      </c>
      <c r="AC124" s="113" t="s">
        <v>35</v>
      </c>
      <c r="AD124" s="113" t="s">
        <v>35</v>
      </c>
      <c r="AE124" s="113" t="str">
        <f t="shared" si="45"/>
        <v>0</v>
      </c>
      <c r="AF124" s="113" t="s">
        <v>35</v>
      </c>
      <c r="AG124" s="113" t="s">
        <v>35</v>
      </c>
      <c r="AH124" s="113" t="str">
        <f t="shared" si="46"/>
        <v>0</v>
      </c>
      <c r="AI124" s="113"/>
      <c r="AJ124" s="113"/>
      <c r="AK124" s="113" t="str">
        <f t="shared" si="47"/>
        <v>0</v>
      </c>
      <c r="AL124" s="113" t="s">
        <v>35</v>
      </c>
      <c r="AM124" s="113" t="s">
        <v>35</v>
      </c>
      <c r="AN124" s="113" t="str">
        <f t="shared" si="48"/>
        <v>0</v>
      </c>
      <c r="AO124" s="113" t="s">
        <v>35</v>
      </c>
      <c r="AP124" s="113" t="s">
        <v>35</v>
      </c>
      <c r="AQ124" s="113" t="str">
        <f t="shared" si="49"/>
        <v>0</v>
      </c>
      <c r="AR124" s="113" t="s">
        <v>35</v>
      </c>
      <c r="AS124" s="113" t="s">
        <v>35</v>
      </c>
      <c r="AT124" s="113" t="str">
        <f t="shared" si="50"/>
        <v>0</v>
      </c>
      <c r="AU124" s="113"/>
      <c r="AV124" s="113"/>
      <c r="AW124" s="113" t="str">
        <f t="shared" si="51"/>
        <v>0</v>
      </c>
      <c r="AX124" s="113"/>
      <c r="AY124" s="113"/>
      <c r="AZ124" s="113" t="str">
        <f t="shared" si="52"/>
        <v>0</v>
      </c>
      <c r="BA124" s="113" t="s">
        <v>35</v>
      </c>
      <c r="BB124" s="113" t="s">
        <v>35</v>
      </c>
      <c r="BC124" s="113" t="str">
        <f t="shared" si="53"/>
        <v>0</v>
      </c>
      <c r="BD124" s="113" t="s">
        <v>35</v>
      </c>
      <c r="BE124" s="113" t="s">
        <v>35</v>
      </c>
      <c r="BF124" s="113" t="str">
        <f t="shared" si="54"/>
        <v>0</v>
      </c>
      <c r="BG124" s="113" t="s">
        <v>35</v>
      </c>
      <c r="BH124" s="113" t="s">
        <v>35</v>
      </c>
      <c r="BI124" s="113" t="str">
        <f t="shared" si="55"/>
        <v>0</v>
      </c>
      <c r="BJ124" s="113"/>
      <c r="BK124" s="113"/>
      <c r="BL124" s="113" t="str">
        <f t="shared" si="56"/>
        <v>0</v>
      </c>
      <c r="BM124" s="113"/>
      <c r="BN124" s="113"/>
      <c r="BO124" s="113" t="str">
        <f t="shared" si="57"/>
        <v>0</v>
      </c>
      <c r="BP124" s="113" t="s">
        <v>35</v>
      </c>
      <c r="BQ124" s="113" t="s">
        <v>35</v>
      </c>
      <c r="BR124" s="113" t="str">
        <f t="shared" si="58"/>
        <v>0</v>
      </c>
      <c r="BS124" s="113"/>
      <c r="BT124" s="113"/>
      <c r="BU124" s="113" t="str">
        <f t="shared" si="59"/>
        <v>0</v>
      </c>
      <c r="BV124" s="113" t="s">
        <v>35</v>
      </c>
      <c r="BW124" s="113" t="s">
        <v>35</v>
      </c>
      <c r="BX124" s="113" t="str">
        <f t="shared" si="60"/>
        <v>0</v>
      </c>
      <c r="BY124" s="113" t="s">
        <v>35</v>
      </c>
      <c r="BZ124" s="113" t="s">
        <v>35</v>
      </c>
      <c r="CA124" s="113" t="str">
        <f t="shared" si="61"/>
        <v>0</v>
      </c>
      <c r="CB124" s="113"/>
      <c r="CC124" s="113"/>
      <c r="CD124" s="113" t="str">
        <f t="shared" si="62"/>
        <v>0</v>
      </c>
      <c r="CE124" s="113"/>
      <c r="CF124" s="113"/>
      <c r="CG124" s="113" t="str">
        <f t="shared" si="63"/>
        <v>0</v>
      </c>
      <c r="CH124" s="113"/>
      <c r="CI124" s="113"/>
      <c r="CJ124" s="113" t="str">
        <f t="shared" si="64"/>
        <v>0</v>
      </c>
      <c r="CK124" s="113"/>
      <c r="CL124" s="113"/>
      <c r="CM124" s="113" t="str">
        <f t="shared" si="65"/>
        <v>0</v>
      </c>
      <c r="CN124" s="113" t="s">
        <v>35</v>
      </c>
      <c r="CO124" s="113" t="s">
        <v>35</v>
      </c>
      <c r="CP124" s="113" t="str">
        <f t="shared" si="66"/>
        <v>0</v>
      </c>
      <c r="CQ124" s="113" t="s">
        <v>35</v>
      </c>
      <c r="CR124" s="113" t="s">
        <v>35</v>
      </c>
      <c r="CS124" s="113" t="str">
        <f t="shared" si="67"/>
        <v>0</v>
      </c>
    </row>
    <row r="125" spans="1:97" s="64" customFormat="1" ht="14.95" hidden="1" customHeight="1">
      <c r="A125" s="47">
        <v>23</v>
      </c>
      <c r="B125" s="39" t="s">
        <v>214</v>
      </c>
      <c r="C125" s="131">
        <v>6300</v>
      </c>
      <c r="D125" s="47" t="s">
        <v>276</v>
      </c>
      <c r="E125" s="131">
        <v>5770</v>
      </c>
      <c r="F125" s="48"/>
      <c r="G125" s="48"/>
      <c r="H125" s="40" t="s">
        <v>35</v>
      </c>
      <c r="I125" s="40" t="s">
        <v>35</v>
      </c>
      <c r="J125" s="40" t="str">
        <f t="shared" si="38"/>
        <v>0</v>
      </c>
      <c r="K125" s="40" t="s">
        <v>35</v>
      </c>
      <c r="L125" s="40" t="s">
        <v>35</v>
      </c>
      <c r="M125" s="40" t="str">
        <f t="shared" si="39"/>
        <v>0</v>
      </c>
      <c r="N125" s="40" t="s">
        <v>35</v>
      </c>
      <c r="O125" s="40" t="s">
        <v>35</v>
      </c>
      <c r="P125" s="40" t="str">
        <f t="shared" si="40"/>
        <v>0</v>
      </c>
      <c r="Q125" s="40" t="s">
        <v>35</v>
      </c>
      <c r="R125" s="40" t="s">
        <v>35</v>
      </c>
      <c r="S125" s="40" t="str">
        <f t="shared" si="41"/>
        <v>0</v>
      </c>
      <c r="T125" s="40"/>
      <c r="U125" s="40"/>
      <c r="V125" s="40" t="str">
        <f t="shared" si="42"/>
        <v>0</v>
      </c>
      <c r="W125" s="40" t="s">
        <v>35</v>
      </c>
      <c r="X125" s="40" t="s">
        <v>35</v>
      </c>
      <c r="Y125" s="40" t="str">
        <f t="shared" si="43"/>
        <v>0</v>
      </c>
      <c r="Z125" s="40"/>
      <c r="AA125" s="40"/>
      <c r="AB125" s="40" t="str">
        <f t="shared" si="44"/>
        <v>0</v>
      </c>
      <c r="AC125" s="40" t="s">
        <v>35</v>
      </c>
      <c r="AD125" s="40" t="s">
        <v>35</v>
      </c>
      <c r="AE125" s="40" t="str">
        <f t="shared" si="45"/>
        <v>0</v>
      </c>
      <c r="AF125" s="40" t="s">
        <v>35</v>
      </c>
      <c r="AG125" s="40" t="s">
        <v>35</v>
      </c>
      <c r="AH125" s="40" t="str">
        <f t="shared" si="46"/>
        <v>0</v>
      </c>
      <c r="AI125" s="40"/>
      <c r="AJ125" s="40"/>
      <c r="AK125" s="40" t="str">
        <f t="shared" si="47"/>
        <v>0</v>
      </c>
      <c r="AL125" s="40" t="s">
        <v>35</v>
      </c>
      <c r="AM125" s="40" t="s">
        <v>35</v>
      </c>
      <c r="AN125" s="40" t="str">
        <f t="shared" si="48"/>
        <v>0</v>
      </c>
      <c r="AO125" s="40" t="s">
        <v>35</v>
      </c>
      <c r="AP125" s="40" t="s">
        <v>35</v>
      </c>
      <c r="AQ125" s="40" t="str">
        <f t="shared" si="49"/>
        <v>0</v>
      </c>
      <c r="AR125" s="40" t="s">
        <v>35</v>
      </c>
      <c r="AS125" s="40" t="s">
        <v>35</v>
      </c>
      <c r="AT125" s="40" t="str">
        <f t="shared" si="50"/>
        <v>0</v>
      </c>
      <c r="AU125" s="40"/>
      <c r="AV125" s="40"/>
      <c r="AW125" s="40" t="str">
        <f t="shared" si="51"/>
        <v>0</v>
      </c>
      <c r="AX125" s="40"/>
      <c r="AY125" s="40"/>
      <c r="AZ125" s="40" t="str">
        <f t="shared" si="52"/>
        <v>0</v>
      </c>
      <c r="BA125" s="40" t="s">
        <v>35</v>
      </c>
      <c r="BB125" s="40" t="s">
        <v>35</v>
      </c>
      <c r="BC125" s="40" t="str">
        <f t="shared" si="53"/>
        <v>0</v>
      </c>
      <c r="BD125" s="40" t="s">
        <v>35</v>
      </c>
      <c r="BE125" s="40" t="s">
        <v>35</v>
      </c>
      <c r="BF125" s="40" t="str">
        <f t="shared" si="54"/>
        <v>0</v>
      </c>
      <c r="BG125" s="40" t="s">
        <v>35</v>
      </c>
      <c r="BH125" s="40" t="s">
        <v>35</v>
      </c>
      <c r="BI125" s="40" t="str">
        <f t="shared" si="55"/>
        <v>0</v>
      </c>
      <c r="BJ125" s="40"/>
      <c r="BK125" s="40"/>
      <c r="BL125" s="40" t="str">
        <f t="shared" si="56"/>
        <v>0</v>
      </c>
      <c r="BM125" s="40"/>
      <c r="BN125" s="40"/>
      <c r="BO125" s="40" t="str">
        <f t="shared" si="57"/>
        <v>0</v>
      </c>
      <c r="BP125" s="40" t="s">
        <v>35</v>
      </c>
      <c r="BQ125" s="40" t="s">
        <v>35</v>
      </c>
      <c r="BR125" s="40" t="str">
        <f t="shared" si="58"/>
        <v>0</v>
      </c>
      <c r="BS125" s="40"/>
      <c r="BT125" s="40"/>
      <c r="BU125" s="40" t="str">
        <f t="shared" si="59"/>
        <v>0</v>
      </c>
      <c r="BV125" s="40" t="s">
        <v>35</v>
      </c>
      <c r="BW125" s="40" t="s">
        <v>35</v>
      </c>
      <c r="BX125" s="40" t="str">
        <f t="shared" si="60"/>
        <v>0</v>
      </c>
      <c r="BY125" s="40" t="s">
        <v>35</v>
      </c>
      <c r="BZ125" s="40" t="s">
        <v>35</v>
      </c>
      <c r="CA125" s="40" t="str">
        <f t="shared" si="61"/>
        <v>0</v>
      </c>
      <c r="CB125" s="40"/>
      <c r="CC125" s="40"/>
      <c r="CD125" s="40" t="str">
        <f t="shared" si="62"/>
        <v>0</v>
      </c>
      <c r="CE125" s="40"/>
      <c r="CF125" s="40"/>
      <c r="CG125" s="40" t="str">
        <f t="shared" si="63"/>
        <v>0</v>
      </c>
      <c r="CH125" s="40"/>
      <c r="CI125" s="40"/>
      <c r="CJ125" s="40" t="str">
        <f t="shared" si="64"/>
        <v>0</v>
      </c>
      <c r="CK125" s="40"/>
      <c r="CL125" s="40"/>
      <c r="CM125" s="40" t="str">
        <f t="shared" si="65"/>
        <v>0</v>
      </c>
      <c r="CN125" s="40" t="s">
        <v>35</v>
      </c>
      <c r="CO125" s="40" t="s">
        <v>35</v>
      </c>
      <c r="CP125" s="40" t="str">
        <f t="shared" si="66"/>
        <v>0</v>
      </c>
      <c r="CQ125" s="40" t="s">
        <v>35</v>
      </c>
      <c r="CR125" s="40" t="s">
        <v>35</v>
      </c>
      <c r="CS125" s="40" t="str">
        <f t="shared" si="67"/>
        <v>0</v>
      </c>
    </row>
    <row r="126" spans="1:97" s="64" customFormat="1" ht="14.95" customHeight="1">
      <c r="A126" s="17"/>
      <c r="B126" s="50"/>
      <c r="C126" s="17"/>
      <c r="D126" s="17"/>
      <c r="E126" s="17"/>
      <c r="F126" s="17"/>
      <c r="G126" s="17"/>
      <c r="H126" s="6"/>
      <c r="I126" s="6"/>
      <c r="J126" s="113"/>
      <c r="K126" s="6"/>
      <c r="L126" s="6"/>
      <c r="M126" s="113"/>
      <c r="N126" s="6"/>
      <c r="O126" s="6"/>
      <c r="P126" s="113"/>
      <c r="Q126" s="6"/>
      <c r="R126" s="6"/>
      <c r="S126" s="113"/>
      <c r="T126" s="6"/>
      <c r="U126" s="6"/>
      <c r="V126" s="113"/>
      <c r="W126" s="6"/>
      <c r="X126" s="6"/>
      <c r="Y126" s="113"/>
      <c r="Z126" s="6"/>
      <c r="AA126" s="6"/>
      <c r="AB126" s="113"/>
      <c r="AC126" s="6"/>
      <c r="AD126" s="6"/>
      <c r="AE126" s="113"/>
      <c r="AF126" s="6"/>
      <c r="AG126" s="6"/>
      <c r="AH126" s="113"/>
      <c r="AI126" s="6"/>
      <c r="AJ126" s="6"/>
      <c r="AK126" s="113"/>
      <c r="AL126" s="6"/>
      <c r="AM126" s="6"/>
      <c r="AN126" s="113"/>
      <c r="AO126" s="6"/>
      <c r="AP126" s="6"/>
      <c r="AQ126" s="113"/>
      <c r="AR126" s="6"/>
      <c r="AS126" s="6"/>
      <c r="AT126" s="113"/>
      <c r="AU126" s="6"/>
      <c r="AV126" s="6"/>
      <c r="AW126" s="113"/>
      <c r="AX126" s="6"/>
      <c r="AY126" s="6"/>
      <c r="AZ126" s="113"/>
      <c r="BA126" s="6"/>
      <c r="BB126" s="6"/>
      <c r="BC126" s="113"/>
      <c r="BD126" s="6"/>
      <c r="BE126" s="6"/>
      <c r="BF126" s="113"/>
      <c r="BG126" s="6"/>
      <c r="BH126" s="6"/>
      <c r="BI126" s="113"/>
      <c r="BJ126" s="6"/>
      <c r="BK126" s="6"/>
      <c r="BL126" s="113"/>
      <c r="BM126" s="6"/>
      <c r="BN126" s="6"/>
      <c r="BO126" s="113"/>
      <c r="BP126" s="6"/>
      <c r="BQ126" s="6"/>
      <c r="BR126" s="113"/>
      <c r="BS126" s="6"/>
      <c r="BT126" s="6"/>
      <c r="BU126" s="113"/>
      <c r="BV126" s="6"/>
      <c r="BW126" s="6"/>
      <c r="BX126" s="113"/>
      <c r="BY126" s="6"/>
      <c r="BZ126" s="6"/>
      <c r="CA126" s="113"/>
      <c r="CB126" s="6"/>
      <c r="CC126" s="6"/>
      <c r="CD126" s="113"/>
      <c r="CE126" s="6"/>
      <c r="CF126" s="6"/>
      <c r="CG126" s="113"/>
      <c r="CH126" s="6"/>
      <c r="CI126" s="6"/>
      <c r="CJ126" s="113"/>
      <c r="CK126" s="6"/>
      <c r="CL126" s="6"/>
      <c r="CM126" s="113"/>
      <c r="CN126" s="6"/>
      <c r="CO126" s="6"/>
      <c r="CP126" s="113"/>
      <c r="CQ126" s="6"/>
      <c r="CR126" s="6"/>
      <c r="CS126" s="113"/>
    </row>
    <row r="127" spans="1:97" s="64" customFormat="1" ht="12.75" customHeight="1">
      <c r="A127" s="10" t="s">
        <v>267</v>
      </c>
      <c r="H127" s="6"/>
      <c r="I127" s="6"/>
      <c r="J127" s="113"/>
      <c r="K127" s="6"/>
      <c r="L127" s="6"/>
      <c r="M127" s="113"/>
      <c r="N127" s="6"/>
      <c r="O127" s="6"/>
      <c r="P127" s="113"/>
      <c r="Q127" s="6"/>
      <c r="R127" s="6"/>
      <c r="S127" s="113"/>
      <c r="T127" s="6"/>
      <c r="U127" s="6"/>
      <c r="V127" s="113"/>
      <c r="W127" s="6"/>
      <c r="X127" s="6"/>
      <c r="Y127" s="113"/>
      <c r="Z127" s="6"/>
      <c r="AA127" s="6"/>
      <c r="AB127" s="113"/>
      <c r="AC127" s="6"/>
      <c r="AD127" s="6"/>
      <c r="AE127" s="113"/>
      <c r="AF127" s="6"/>
      <c r="AG127" s="6"/>
      <c r="AH127" s="113"/>
      <c r="AI127" s="6"/>
      <c r="AJ127" s="6"/>
      <c r="AK127" s="113"/>
      <c r="AL127" s="6"/>
      <c r="AM127" s="6"/>
      <c r="AN127" s="113"/>
      <c r="AO127" s="6"/>
      <c r="AP127" s="6"/>
      <c r="AQ127" s="113"/>
      <c r="AR127" s="6"/>
      <c r="AS127" s="6"/>
      <c r="AT127" s="113"/>
      <c r="AU127" s="6"/>
      <c r="AV127" s="6"/>
      <c r="AW127" s="113"/>
      <c r="AX127" s="6"/>
      <c r="AY127" s="6"/>
      <c r="AZ127" s="113"/>
      <c r="BA127" s="6"/>
      <c r="BB127" s="6"/>
      <c r="BC127" s="113"/>
      <c r="BD127" s="6"/>
      <c r="BE127" s="6"/>
      <c r="BF127" s="113"/>
      <c r="BG127" s="6"/>
      <c r="BH127" s="6"/>
      <c r="BI127" s="113"/>
      <c r="BJ127" s="6"/>
      <c r="BK127" s="6"/>
      <c r="BL127" s="113"/>
      <c r="BM127" s="6"/>
      <c r="BN127" s="6"/>
      <c r="BO127" s="113"/>
      <c r="BP127" s="6"/>
      <c r="BQ127" s="6"/>
      <c r="BR127" s="113"/>
      <c r="BS127" s="6"/>
      <c r="BT127" s="6"/>
      <c r="BU127" s="113"/>
      <c r="BV127" s="6"/>
      <c r="BW127" s="6"/>
      <c r="BX127" s="113"/>
      <c r="BY127" s="6"/>
      <c r="BZ127" s="6"/>
      <c r="CA127" s="113"/>
      <c r="CB127" s="6"/>
      <c r="CC127" s="6"/>
      <c r="CD127" s="113"/>
      <c r="CE127" s="6"/>
      <c r="CF127" s="6"/>
      <c r="CG127" s="113"/>
      <c r="CH127" s="6"/>
      <c r="CI127" s="6"/>
      <c r="CJ127" s="113"/>
      <c r="CK127" s="6"/>
      <c r="CL127" s="6"/>
      <c r="CM127" s="113"/>
      <c r="CN127" s="6"/>
      <c r="CO127" s="6"/>
      <c r="CP127" s="113"/>
      <c r="CQ127" s="6"/>
      <c r="CR127" s="6"/>
      <c r="CS127" s="113"/>
    </row>
    <row r="128" spans="1:97" s="64" customFormat="1" ht="12.75" customHeight="1">
      <c r="A128" s="7" t="s">
        <v>308</v>
      </c>
      <c r="J128" s="113"/>
      <c r="M128" s="113"/>
      <c r="P128" s="113"/>
      <c r="S128" s="113"/>
      <c r="V128" s="113"/>
      <c r="Y128" s="113"/>
      <c r="AB128" s="113"/>
      <c r="AE128" s="113"/>
      <c r="AH128" s="113"/>
      <c r="AK128" s="113"/>
      <c r="AN128" s="113"/>
      <c r="AQ128" s="113"/>
      <c r="AT128" s="113"/>
      <c r="AW128" s="113"/>
      <c r="AZ128" s="113"/>
      <c r="BC128" s="113"/>
      <c r="BF128" s="113"/>
      <c r="BI128" s="113"/>
      <c r="BL128" s="113"/>
      <c r="BO128" s="113"/>
      <c r="BR128" s="113"/>
      <c r="BU128" s="113"/>
      <c r="BX128" s="113"/>
      <c r="CA128" s="113"/>
      <c r="CD128" s="113"/>
      <c r="CG128" s="113"/>
      <c r="CJ128" s="113"/>
      <c r="CM128" s="113"/>
      <c r="CP128" s="113"/>
      <c r="CS128" s="113"/>
    </row>
    <row r="129" spans="1:97" s="64" customFormat="1" ht="12.25">
      <c r="A129" s="7" t="s">
        <v>309</v>
      </c>
      <c r="J129" s="113"/>
      <c r="M129" s="113"/>
      <c r="P129" s="113"/>
      <c r="S129" s="113"/>
      <c r="V129" s="113"/>
      <c r="Y129" s="113"/>
      <c r="AB129" s="113"/>
      <c r="AE129" s="113"/>
      <c r="AH129" s="113"/>
      <c r="AK129" s="113"/>
      <c r="AN129" s="113"/>
      <c r="AQ129" s="113"/>
      <c r="AT129" s="113"/>
      <c r="AW129" s="113"/>
      <c r="AZ129" s="113"/>
      <c r="BC129" s="113"/>
      <c r="BF129" s="113"/>
      <c r="BI129" s="113"/>
      <c r="BL129" s="113"/>
      <c r="BO129" s="113"/>
      <c r="BR129" s="113"/>
      <c r="BU129" s="113"/>
      <c r="BX129" s="113"/>
      <c r="CA129" s="113"/>
      <c r="CD129" s="113"/>
      <c r="CG129" s="113"/>
      <c r="CJ129" s="113"/>
      <c r="CM129" s="113"/>
      <c r="CP129" s="113"/>
      <c r="CS129" s="113"/>
    </row>
    <row r="130" spans="1:97" s="64" customFormat="1" ht="12.75" customHeight="1">
      <c r="A130" s="127" t="s">
        <v>324</v>
      </c>
      <c r="J130" s="113"/>
      <c r="M130" s="113"/>
      <c r="P130" s="113"/>
      <c r="S130" s="113"/>
      <c r="V130" s="113"/>
      <c r="Y130" s="113"/>
      <c r="AB130" s="113"/>
      <c r="AD130" s="14"/>
      <c r="AE130" s="113"/>
      <c r="AH130" s="113"/>
      <c r="AK130" s="113"/>
      <c r="AN130" s="113"/>
      <c r="AQ130" s="113"/>
      <c r="AT130" s="113"/>
      <c r="AW130" s="113"/>
      <c r="AZ130" s="113"/>
      <c r="BC130" s="113"/>
      <c r="BF130" s="113"/>
      <c r="BI130" s="113"/>
      <c r="BL130" s="113"/>
      <c r="BO130" s="113"/>
      <c r="BR130" s="113"/>
      <c r="BU130" s="113"/>
      <c r="BX130" s="113"/>
      <c r="CA130" s="113"/>
      <c r="CD130" s="113"/>
      <c r="CG130" s="113"/>
      <c r="CJ130" s="113"/>
      <c r="CM130" s="113"/>
      <c r="CP130" s="113"/>
      <c r="CS130" s="113"/>
    </row>
    <row r="131" spans="1:97" s="64" customFormat="1" ht="12.75" customHeight="1">
      <c r="A131" s="66"/>
      <c r="J131" s="113"/>
      <c r="M131" s="113"/>
      <c r="P131" s="113"/>
      <c r="S131" s="113"/>
      <c r="V131" s="113"/>
      <c r="Y131" s="113"/>
      <c r="AB131" s="113"/>
      <c r="AD131" s="14"/>
      <c r="AE131" s="113"/>
      <c r="AH131" s="113"/>
      <c r="AK131" s="113"/>
      <c r="AN131" s="113"/>
      <c r="AQ131" s="113"/>
      <c r="AT131" s="113"/>
      <c r="AW131" s="113"/>
      <c r="AZ131" s="113"/>
      <c r="BC131" s="113"/>
      <c r="BF131" s="113"/>
      <c r="BI131" s="113"/>
      <c r="BL131" s="113"/>
      <c r="BO131" s="113"/>
      <c r="BR131" s="113"/>
      <c r="BU131" s="113"/>
      <c r="BX131" s="113"/>
      <c r="CA131" s="113"/>
      <c r="CD131" s="113"/>
      <c r="CG131" s="113"/>
      <c r="CJ131" s="113"/>
      <c r="CM131" s="113"/>
      <c r="CP131" s="113"/>
      <c r="CS131" s="113"/>
    </row>
    <row r="132" spans="1:97" s="64" customFormat="1" ht="12.75" customHeight="1">
      <c r="A132" s="11" t="s">
        <v>250</v>
      </c>
      <c r="J132" s="113"/>
      <c r="M132" s="113"/>
      <c r="P132" s="113"/>
      <c r="S132" s="113"/>
      <c r="V132" s="113"/>
      <c r="Y132" s="113"/>
      <c r="AB132" s="113"/>
      <c r="AE132" s="113"/>
      <c r="AH132" s="113"/>
      <c r="AK132" s="113"/>
      <c r="AN132" s="113"/>
      <c r="AQ132" s="113"/>
      <c r="AT132" s="113"/>
      <c r="AW132" s="113"/>
      <c r="AZ132" s="113"/>
      <c r="BC132" s="113"/>
      <c r="BF132" s="113"/>
      <c r="BI132" s="113"/>
      <c r="BL132" s="113"/>
      <c r="BO132" s="113"/>
      <c r="BR132" s="113"/>
      <c r="BU132" s="113"/>
      <c r="BX132" s="113"/>
      <c r="CA132" s="113"/>
      <c r="CD132" s="113"/>
      <c r="CG132" s="113"/>
      <c r="CJ132" s="113"/>
      <c r="CM132" s="113"/>
      <c r="CP132" s="113"/>
      <c r="CS132" s="113"/>
    </row>
    <row r="133" spans="1:97" s="64" customFormat="1" ht="12.75" customHeight="1">
      <c r="A133" s="12" t="s">
        <v>251</v>
      </c>
      <c r="J133" s="113"/>
      <c r="M133" s="113"/>
      <c r="P133" s="113"/>
      <c r="S133" s="113"/>
      <c r="V133" s="113"/>
      <c r="Y133" s="113"/>
      <c r="AB133" s="113"/>
      <c r="AE133" s="113"/>
      <c r="AH133" s="113"/>
      <c r="AK133" s="113"/>
      <c r="AN133" s="113"/>
      <c r="AQ133" s="113"/>
      <c r="AT133" s="113"/>
      <c r="AW133" s="113"/>
      <c r="AZ133" s="113"/>
      <c r="BC133" s="113"/>
      <c r="BF133" s="113"/>
      <c r="BI133" s="113"/>
      <c r="BL133" s="113"/>
      <c r="BO133" s="113"/>
      <c r="BR133" s="113"/>
      <c r="BU133" s="113"/>
      <c r="BX133" s="113"/>
      <c r="CA133" s="113"/>
      <c r="CD133" s="113"/>
      <c r="CG133" s="113"/>
      <c r="CJ133" s="113"/>
      <c r="CM133" s="113"/>
      <c r="CP133" s="113"/>
      <c r="CS133" s="113"/>
    </row>
    <row r="134" spans="1:97" s="64" customFormat="1" ht="12.75" customHeight="1">
      <c r="A134" s="12"/>
      <c r="J134" s="113"/>
      <c r="M134" s="113"/>
      <c r="P134" s="113"/>
      <c r="S134" s="113"/>
      <c r="V134" s="113"/>
      <c r="Y134" s="113"/>
      <c r="AB134" s="113"/>
      <c r="AE134" s="113"/>
      <c r="AH134" s="113"/>
      <c r="AK134" s="113"/>
      <c r="AN134" s="113"/>
      <c r="AQ134" s="113"/>
      <c r="AT134" s="113"/>
      <c r="AW134" s="113"/>
      <c r="AZ134" s="113"/>
      <c r="BC134" s="113"/>
      <c r="BF134" s="113"/>
      <c r="BI134" s="113"/>
      <c r="BL134" s="113"/>
      <c r="BO134" s="113"/>
      <c r="BR134" s="113"/>
      <c r="BU134" s="113"/>
      <c r="BX134" s="113"/>
      <c r="CA134" s="113"/>
      <c r="CD134" s="113"/>
      <c r="CG134" s="113"/>
      <c r="CJ134" s="113"/>
      <c r="CM134" s="113"/>
      <c r="CP134" s="113"/>
      <c r="CS134" s="113"/>
    </row>
    <row r="135" spans="1:97" s="64" customFormat="1" ht="12.75" customHeight="1">
      <c r="A135" s="12" t="s">
        <v>310</v>
      </c>
      <c r="J135" s="113"/>
      <c r="M135" s="113"/>
      <c r="P135" s="113"/>
      <c r="S135" s="113"/>
      <c r="V135" s="113"/>
      <c r="Y135" s="113"/>
      <c r="AB135" s="113"/>
      <c r="AE135" s="113"/>
      <c r="AH135" s="113"/>
      <c r="AK135" s="113"/>
      <c r="AN135" s="113"/>
      <c r="AQ135" s="113"/>
      <c r="AT135" s="113"/>
      <c r="AW135" s="113"/>
      <c r="AZ135" s="113"/>
      <c r="BC135" s="113"/>
      <c r="BF135" s="113"/>
      <c r="BI135" s="113"/>
      <c r="BL135" s="113"/>
      <c r="BO135" s="113"/>
      <c r="BR135" s="113"/>
      <c r="BU135" s="113"/>
      <c r="BX135" s="113"/>
      <c r="CA135" s="113"/>
      <c r="CD135" s="113"/>
      <c r="CG135" s="113"/>
      <c r="CJ135" s="113"/>
      <c r="CM135" s="113"/>
      <c r="CP135" s="113"/>
      <c r="CS135" s="113"/>
    </row>
    <row r="136" spans="1:97" s="64" customFormat="1" ht="12.75" customHeight="1">
      <c r="A136" s="12"/>
      <c r="J136" s="113"/>
      <c r="M136" s="113"/>
      <c r="P136" s="113"/>
      <c r="S136" s="113"/>
      <c r="V136" s="113"/>
      <c r="Y136" s="113"/>
      <c r="AB136" s="113"/>
      <c r="AE136" s="113"/>
      <c r="AH136" s="113"/>
      <c r="AK136" s="113"/>
      <c r="AN136" s="113"/>
      <c r="AQ136" s="113"/>
      <c r="AT136" s="113"/>
      <c r="AW136" s="113"/>
      <c r="AZ136" s="113"/>
      <c r="BC136" s="113"/>
      <c r="BF136" s="113"/>
      <c r="BI136" s="113"/>
      <c r="BL136" s="113"/>
      <c r="BO136" s="113"/>
      <c r="BR136" s="113"/>
      <c r="BU136" s="113"/>
      <c r="BX136" s="113"/>
      <c r="CA136" s="113"/>
      <c r="CD136" s="113"/>
      <c r="CG136" s="113"/>
      <c r="CJ136" s="113"/>
      <c r="CM136" s="113"/>
      <c r="CP136" s="113"/>
      <c r="CS136" s="113"/>
    </row>
    <row r="137" spans="1:97" s="64" customFormat="1" ht="12.75" customHeight="1">
      <c r="A137" s="7" t="s">
        <v>123</v>
      </c>
      <c r="I137" s="14"/>
      <c r="J137" s="113"/>
      <c r="M137" s="113"/>
      <c r="P137" s="113"/>
      <c r="S137" s="113"/>
      <c r="V137" s="113"/>
      <c r="Y137" s="113"/>
      <c r="AB137" s="113"/>
      <c r="AE137" s="113"/>
      <c r="AH137" s="113"/>
      <c r="AK137" s="113"/>
      <c r="AN137" s="113"/>
      <c r="AQ137" s="113"/>
      <c r="AT137" s="113"/>
      <c r="AW137" s="113"/>
      <c r="AZ137" s="113"/>
      <c r="BC137" s="113"/>
      <c r="BF137" s="113"/>
      <c r="BI137" s="113"/>
      <c r="BL137" s="113"/>
      <c r="BO137" s="113"/>
      <c r="BR137" s="113"/>
      <c r="BU137" s="113"/>
      <c r="BX137" s="113"/>
      <c r="CA137" s="113"/>
      <c r="CD137" s="113"/>
      <c r="CG137" s="113"/>
      <c r="CJ137" s="113"/>
      <c r="CM137" s="113"/>
      <c r="CP137" s="113"/>
      <c r="CS137" s="113"/>
    </row>
    <row r="138" spans="1:97" s="64" customFormat="1" ht="12.75" customHeight="1">
      <c r="A138" s="7" t="s">
        <v>326</v>
      </c>
      <c r="J138" s="113"/>
      <c r="M138" s="113"/>
      <c r="P138" s="113"/>
      <c r="S138" s="113"/>
      <c r="V138" s="113"/>
      <c r="Y138" s="113"/>
      <c r="AB138" s="113"/>
      <c r="AE138" s="113"/>
      <c r="AH138" s="113"/>
      <c r="AK138" s="113"/>
      <c r="AN138" s="113"/>
      <c r="AQ138" s="113"/>
      <c r="AT138" s="113"/>
      <c r="AW138" s="113"/>
      <c r="AZ138" s="113"/>
      <c r="BC138" s="113"/>
      <c r="BF138" s="113"/>
      <c r="BI138" s="113"/>
      <c r="BL138" s="113"/>
      <c r="BO138" s="113"/>
      <c r="BR138" s="113"/>
      <c r="BU138" s="113"/>
      <c r="BX138" s="113"/>
      <c r="CA138" s="113"/>
      <c r="CD138" s="113"/>
      <c r="CG138" s="113"/>
      <c r="CJ138" s="113"/>
      <c r="CM138" s="113"/>
      <c r="CP138" s="113"/>
      <c r="CS138" s="113"/>
    </row>
    <row r="139" spans="1:97" s="64" customFormat="1" ht="12.75" customHeight="1">
      <c r="A139" s="7" t="s">
        <v>327</v>
      </c>
      <c r="J139" s="113"/>
      <c r="M139" s="113"/>
      <c r="P139" s="113"/>
      <c r="S139" s="113"/>
      <c r="V139" s="113"/>
      <c r="Y139" s="113"/>
      <c r="AB139" s="113"/>
      <c r="AE139" s="113"/>
      <c r="AH139" s="113"/>
      <c r="AK139" s="113"/>
      <c r="AN139" s="113"/>
      <c r="AQ139" s="113"/>
      <c r="AT139" s="113"/>
      <c r="AW139" s="113"/>
      <c r="AZ139" s="113"/>
      <c r="BC139" s="113"/>
      <c r="BF139" s="113"/>
      <c r="BI139" s="113"/>
      <c r="BL139" s="113"/>
      <c r="BO139" s="113"/>
      <c r="BR139" s="113"/>
      <c r="BU139" s="113"/>
      <c r="BX139" s="113"/>
      <c r="CA139" s="113"/>
      <c r="CD139" s="113"/>
      <c r="CG139" s="113"/>
      <c r="CJ139" s="113"/>
      <c r="CM139" s="113"/>
      <c r="CP139" s="113"/>
      <c r="CS139" s="113"/>
    </row>
    <row r="140" spans="1:97" s="64" customFormat="1" ht="12.75" customHeight="1">
      <c r="A140" s="7" t="s">
        <v>333</v>
      </c>
      <c r="J140" s="113"/>
      <c r="M140" s="113"/>
      <c r="P140" s="113"/>
      <c r="S140" s="113"/>
      <c r="V140" s="113"/>
      <c r="Y140" s="113"/>
      <c r="AB140" s="113"/>
      <c r="AE140" s="113"/>
      <c r="AH140" s="113"/>
      <c r="AK140" s="113"/>
      <c r="AN140" s="113"/>
      <c r="AQ140" s="113"/>
      <c r="AT140" s="113"/>
      <c r="AW140" s="113"/>
      <c r="AZ140" s="113"/>
      <c r="BC140" s="113"/>
      <c r="BF140" s="113"/>
      <c r="BI140" s="113"/>
      <c r="BL140" s="113"/>
      <c r="BO140" s="113"/>
      <c r="BR140" s="113"/>
      <c r="BU140" s="113"/>
      <c r="BX140" s="113"/>
      <c r="CA140" s="113"/>
      <c r="CD140" s="113"/>
      <c r="CG140" s="113"/>
      <c r="CJ140" s="113"/>
      <c r="CM140" s="113"/>
      <c r="CP140" s="113"/>
      <c r="CS140" s="113"/>
    </row>
    <row r="141" spans="1:97" s="64" customFormat="1" ht="12.75" customHeight="1">
      <c r="A141" s="8" t="s">
        <v>116</v>
      </c>
      <c r="J141" s="113"/>
      <c r="M141" s="113"/>
      <c r="P141" s="113"/>
      <c r="S141" s="113"/>
      <c r="V141" s="113"/>
      <c r="Y141" s="113"/>
      <c r="AB141" s="113"/>
      <c r="AE141" s="113"/>
      <c r="AH141" s="113"/>
      <c r="AK141" s="113"/>
      <c r="AN141" s="113"/>
      <c r="AQ141" s="113"/>
      <c r="AT141" s="113"/>
      <c r="AW141" s="113"/>
      <c r="AZ141" s="113"/>
      <c r="BC141" s="113"/>
      <c r="BF141" s="113"/>
      <c r="BI141" s="113"/>
      <c r="BL141" s="113"/>
      <c r="BO141" s="113"/>
      <c r="BR141" s="113"/>
      <c r="BU141" s="113"/>
      <c r="BX141" s="113"/>
      <c r="CA141" s="113"/>
      <c r="CD141" s="113"/>
      <c r="CG141" s="113"/>
      <c r="CJ141" s="113"/>
      <c r="CM141" s="113"/>
      <c r="CP141" s="113"/>
      <c r="CS141" s="113"/>
    </row>
    <row r="142" spans="1:97" s="64" customFormat="1" ht="12.75" customHeight="1">
      <c r="A142" s="8" t="s">
        <v>264</v>
      </c>
      <c r="J142" s="113"/>
      <c r="M142" s="113"/>
      <c r="P142" s="113"/>
      <c r="S142" s="113"/>
      <c r="V142" s="113"/>
      <c r="Y142" s="113"/>
      <c r="AB142" s="113"/>
      <c r="AE142" s="113"/>
      <c r="AH142" s="113"/>
      <c r="AK142" s="113"/>
      <c r="AN142" s="113"/>
      <c r="AQ142" s="113"/>
      <c r="AT142" s="113"/>
      <c r="AW142" s="113"/>
      <c r="AZ142" s="113"/>
      <c r="BC142" s="113"/>
      <c r="BF142" s="113"/>
      <c r="BI142" s="113"/>
      <c r="BL142" s="113"/>
      <c r="BO142" s="113"/>
      <c r="BR142" s="113"/>
      <c r="BU142" s="113"/>
      <c r="BX142" s="113"/>
      <c r="CA142" s="113"/>
      <c r="CD142" s="113"/>
      <c r="CG142" s="113"/>
      <c r="CJ142" s="113"/>
      <c r="CM142" s="113"/>
      <c r="CP142" s="113"/>
      <c r="CS142" s="113"/>
    </row>
    <row r="143" spans="1:97" s="64" customFormat="1" ht="12.75" customHeight="1">
      <c r="A143" s="8" t="s">
        <v>117</v>
      </c>
      <c r="J143" s="113"/>
      <c r="M143" s="113"/>
      <c r="P143" s="113"/>
      <c r="S143" s="113"/>
      <c r="V143" s="113"/>
      <c r="Y143" s="113"/>
      <c r="AB143" s="113"/>
      <c r="AE143" s="113"/>
      <c r="AH143" s="113"/>
      <c r="AK143" s="113"/>
      <c r="AN143" s="113"/>
      <c r="AQ143" s="113"/>
      <c r="AT143" s="113"/>
      <c r="AW143" s="113"/>
      <c r="AZ143" s="113"/>
      <c r="BC143" s="113"/>
      <c r="BF143" s="113"/>
      <c r="BI143" s="113"/>
      <c r="BL143" s="113"/>
      <c r="BO143" s="113"/>
      <c r="BR143" s="113"/>
      <c r="BU143" s="113"/>
      <c r="BX143" s="113"/>
      <c r="CA143" s="113"/>
      <c r="CD143" s="113"/>
      <c r="CG143" s="113"/>
      <c r="CJ143" s="113"/>
      <c r="CM143" s="113"/>
      <c r="CP143" s="113"/>
      <c r="CS143" s="113"/>
    </row>
    <row r="144" spans="1:97" s="64" customFormat="1" ht="12.75" customHeight="1">
      <c r="F144" s="14"/>
      <c r="G144" s="14"/>
      <c r="J144" s="113"/>
      <c r="M144" s="113"/>
      <c r="P144" s="113"/>
      <c r="S144" s="113"/>
      <c r="V144" s="113"/>
      <c r="Y144" s="113"/>
      <c r="AB144" s="113"/>
      <c r="AE144" s="113"/>
      <c r="AH144" s="113"/>
      <c r="AK144" s="113"/>
      <c r="AN144" s="113"/>
      <c r="AQ144" s="113"/>
      <c r="AT144" s="113"/>
      <c r="AW144" s="113"/>
      <c r="AZ144" s="113"/>
      <c r="BC144" s="113"/>
      <c r="BF144" s="113"/>
      <c r="BI144" s="113"/>
      <c r="BL144" s="113"/>
      <c r="BO144" s="113"/>
      <c r="BR144" s="113"/>
      <c r="BU144" s="113"/>
      <c r="BX144" s="113"/>
      <c r="CA144" s="113"/>
      <c r="CD144" s="113"/>
      <c r="CG144" s="113"/>
      <c r="CJ144" s="113"/>
      <c r="CM144" s="113"/>
      <c r="CP144" s="113"/>
      <c r="CS144" s="113"/>
    </row>
    <row r="145" spans="1:97" s="64" customFormat="1" ht="12.75" customHeight="1">
      <c r="F145" s="14"/>
      <c r="G145" s="14"/>
      <c r="J145" s="113"/>
      <c r="M145" s="113"/>
      <c r="P145" s="113"/>
      <c r="S145" s="113"/>
      <c r="V145" s="113"/>
      <c r="Y145" s="113"/>
      <c r="AB145" s="113"/>
      <c r="AE145" s="113"/>
      <c r="AH145" s="113"/>
      <c r="AK145" s="113"/>
      <c r="AN145" s="113"/>
      <c r="AQ145" s="113"/>
      <c r="AT145" s="113"/>
      <c r="AW145" s="113"/>
      <c r="AZ145" s="113"/>
      <c r="BC145" s="113"/>
      <c r="BF145" s="113"/>
      <c r="BI145" s="113"/>
      <c r="BL145" s="113"/>
      <c r="BO145" s="113"/>
      <c r="BR145" s="113"/>
      <c r="BU145" s="113"/>
      <c r="BX145" s="113"/>
      <c r="CA145" s="113"/>
      <c r="CD145" s="113"/>
      <c r="CG145" s="113"/>
      <c r="CJ145" s="113"/>
      <c r="CM145" s="113"/>
      <c r="CP145" s="113"/>
      <c r="CS145" s="113"/>
    </row>
    <row r="146" spans="1:97" s="64" customFormat="1" ht="12.75" customHeight="1">
      <c r="F146" s="14"/>
      <c r="G146" s="14"/>
      <c r="H146" s="14"/>
      <c r="I146" s="14"/>
      <c r="J146" s="113"/>
      <c r="K146" s="14"/>
      <c r="L146" s="14"/>
      <c r="M146" s="113"/>
      <c r="N146" s="14"/>
      <c r="O146" s="14"/>
      <c r="P146" s="113"/>
      <c r="Q146" s="14"/>
      <c r="R146" s="14"/>
      <c r="S146" s="113"/>
      <c r="T146" s="14"/>
      <c r="U146" s="14"/>
      <c r="V146" s="113"/>
      <c r="W146" s="14"/>
      <c r="X146" s="14"/>
      <c r="Y146" s="113"/>
      <c r="Z146" s="14"/>
      <c r="AA146" s="14"/>
      <c r="AB146" s="113"/>
      <c r="AC146" s="14"/>
      <c r="AD146" s="14"/>
      <c r="AE146" s="113"/>
      <c r="AF146" s="14"/>
      <c r="AG146" s="14"/>
      <c r="AH146" s="113"/>
      <c r="AI146" s="14"/>
      <c r="AJ146" s="14"/>
      <c r="AK146" s="113"/>
      <c r="AL146" s="14"/>
      <c r="AM146" s="14"/>
      <c r="AN146" s="113"/>
      <c r="AO146" s="14"/>
      <c r="AP146" s="14"/>
      <c r="AQ146" s="113"/>
      <c r="AR146" s="14"/>
      <c r="AS146" s="14"/>
      <c r="AT146" s="113"/>
      <c r="AU146" s="14"/>
      <c r="AV146" s="14"/>
      <c r="AW146" s="113"/>
      <c r="AX146" s="14"/>
      <c r="AY146" s="14"/>
      <c r="AZ146" s="113"/>
      <c r="BA146" s="14"/>
      <c r="BB146" s="14"/>
      <c r="BC146" s="113"/>
      <c r="BD146" s="14"/>
      <c r="BE146" s="14"/>
      <c r="BF146" s="113"/>
      <c r="BG146" s="14"/>
      <c r="BH146" s="14"/>
      <c r="BI146" s="113"/>
      <c r="BJ146" s="14"/>
      <c r="BK146" s="14"/>
      <c r="BL146" s="113"/>
      <c r="BM146" s="14"/>
      <c r="BN146" s="14"/>
      <c r="BO146" s="113"/>
      <c r="BP146" s="14"/>
      <c r="BQ146" s="14"/>
      <c r="BR146" s="113"/>
      <c r="BS146" s="14"/>
      <c r="BT146" s="14"/>
      <c r="BU146" s="113"/>
      <c r="BV146" s="14"/>
      <c r="BW146" s="14"/>
      <c r="BX146" s="113"/>
      <c r="BY146" s="14"/>
      <c r="BZ146" s="14"/>
      <c r="CA146" s="113"/>
      <c r="CB146" s="14"/>
      <c r="CC146" s="14"/>
      <c r="CD146" s="113"/>
      <c r="CE146" s="14"/>
      <c r="CF146" s="14"/>
      <c r="CG146" s="113"/>
      <c r="CH146" s="14"/>
      <c r="CI146" s="14"/>
      <c r="CJ146" s="113"/>
      <c r="CK146" s="14"/>
      <c r="CL146" s="14"/>
      <c r="CM146" s="113"/>
      <c r="CN146" s="14"/>
      <c r="CO146" s="14"/>
      <c r="CP146" s="113"/>
      <c r="CQ146" s="14"/>
      <c r="CR146" s="14"/>
      <c r="CS146" s="113"/>
    </row>
    <row r="147" spans="1:97" s="64" customFormat="1" ht="12.75" customHeight="1">
      <c r="F147" s="14"/>
      <c r="G147" s="14"/>
      <c r="H147" s="14"/>
      <c r="I147" s="14"/>
      <c r="J147" s="113"/>
      <c r="K147" s="14"/>
      <c r="L147" s="14"/>
      <c r="M147" s="113"/>
      <c r="N147" s="14"/>
      <c r="O147" s="14"/>
      <c r="P147" s="113"/>
      <c r="Q147" s="14"/>
      <c r="R147" s="14"/>
      <c r="S147" s="113"/>
      <c r="T147" s="14"/>
      <c r="U147" s="14"/>
      <c r="V147" s="113"/>
      <c r="W147" s="14"/>
      <c r="X147" s="14"/>
      <c r="Y147" s="113"/>
      <c r="Z147" s="14"/>
      <c r="AA147" s="14"/>
      <c r="AB147" s="113"/>
      <c r="AC147" s="14"/>
      <c r="AD147" s="14"/>
      <c r="AE147" s="113"/>
      <c r="AF147" s="14"/>
      <c r="AG147" s="14"/>
      <c r="AH147" s="113"/>
      <c r="AI147" s="14"/>
      <c r="AJ147" s="14"/>
      <c r="AK147" s="113"/>
      <c r="AL147" s="14"/>
      <c r="AM147" s="14"/>
      <c r="AN147" s="113"/>
      <c r="AO147" s="14"/>
      <c r="AP147" s="14"/>
      <c r="AQ147" s="113"/>
      <c r="AR147" s="14"/>
      <c r="AS147" s="14"/>
      <c r="AT147" s="113"/>
      <c r="AU147" s="14"/>
      <c r="AV147" s="14"/>
      <c r="AW147" s="113"/>
      <c r="AX147" s="14"/>
      <c r="AY147" s="14"/>
      <c r="AZ147" s="113"/>
      <c r="BA147" s="14"/>
      <c r="BB147" s="14"/>
      <c r="BC147" s="113"/>
      <c r="BD147" s="14"/>
      <c r="BE147" s="14"/>
      <c r="BF147" s="113"/>
      <c r="BG147" s="14"/>
      <c r="BH147" s="14"/>
      <c r="BI147" s="113"/>
      <c r="BJ147" s="14"/>
      <c r="BK147" s="14"/>
      <c r="BL147" s="113"/>
      <c r="BM147" s="14"/>
      <c r="BN147" s="14"/>
      <c r="BO147" s="113"/>
      <c r="BP147" s="14"/>
      <c r="BQ147" s="14"/>
      <c r="BR147" s="113"/>
      <c r="BS147" s="14"/>
      <c r="BT147" s="14"/>
      <c r="BU147" s="113"/>
      <c r="BV147" s="14"/>
      <c r="BW147" s="14"/>
      <c r="BX147" s="113"/>
      <c r="BY147" s="14"/>
      <c r="BZ147" s="14"/>
      <c r="CA147" s="113"/>
      <c r="CB147" s="14"/>
      <c r="CC147" s="14"/>
      <c r="CD147" s="113"/>
      <c r="CE147" s="14"/>
      <c r="CF147" s="14"/>
      <c r="CG147" s="113"/>
      <c r="CH147" s="14"/>
      <c r="CI147" s="14"/>
      <c r="CJ147" s="113"/>
      <c r="CK147" s="14"/>
      <c r="CL147" s="14"/>
      <c r="CM147" s="113"/>
      <c r="CN147" s="14"/>
      <c r="CO147" s="14"/>
      <c r="CP147" s="113"/>
      <c r="CQ147" s="14"/>
      <c r="CR147" s="14"/>
      <c r="CS147" s="113"/>
    </row>
    <row r="148" spans="1:97" s="64" customFormat="1" ht="12.75" customHeight="1">
      <c r="F148" s="14"/>
      <c r="G148" s="14"/>
      <c r="H148" s="14"/>
      <c r="I148" s="14"/>
      <c r="J148" s="113"/>
      <c r="K148" s="14"/>
      <c r="L148" s="14"/>
      <c r="M148" s="113"/>
      <c r="N148" s="14"/>
      <c r="O148" s="14"/>
      <c r="P148" s="113"/>
      <c r="Q148" s="14"/>
      <c r="R148" s="14"/>
      <c r="S148" s="113"/>
      <c r="T148" s="14"/>
      <c r="U148" s="14"/>
      <c r="V148" s="113"/>
      <c r="W148" s="14"/>
      <c r="X148" s="14"/>
      <c r="Y148" s="113"/>
      <c r="Z148" s="14"/>
      <c r="AA148" s="14"/>
      <c r="AB148" s="113"/>
      <c r="AC148" s="14"/>
      <c r="AD148" s="14"/>
      <c r="AE148" s="113"/>
      <c r="AF148" s="14"/>
      <c r="AG148" s="14"/>
      <c r="AH148" s="113"/>
      <c r="AI148" s="14"/>
      <c r="AJ148" s="14"/>
      <c r="AK148" s="113"/>
      <c r="AL148" s="14"/>
      <c r="AM148" s="14"/>
      <c r="AN148" s="113"/>
      <c r="AO148" s="14"/>
      <c r="AP148" s="14"/>
      <c r="AQ148" s="113"/>
      <c r="AR148" s="14"/>
      <c r="AS148" s="14"/>
      <c r="AT148" s="113"/>
      <c r="AU148" s="14"/>
      <c r="AV148" s="14"/>
      <c r="AW148" s="113"/>
      <c r="AX148" s="14"/>
      <c r="AY148" s="14"/>
      <c r="AZ148" s="113"/>
      <c r="BA148" s="14"/>
      <c r="BB148" s="14"/>
      <c r="BC148" s="113"/>
      <c r="BD148" s="14"/>
      <c r="BE148" s="14"/>
      <c r="BF148" s="113"/>
      <c r="BG148" s="14"/>
      <c r="BH148" s="14"/>
      <c r="BI148" s="113"/>
      <c r="BJ148" s="14"/>
      <c r="BK148" s="14"/>
      <c r="BL148" s="113"/>
      <c r="BM148" s="14"/>
      <c r="BN148" s="14"/>
      <c r="BO148" s="113"/>
      <c r="BP148" s="14"/>
      <c r="BQ148" s="14"/>
      <c r="BR148" s="113"/>
      <c r="BS148" s="14"/>
      <c r="BT148" s="14"/>
      <c r="BU148" s="113"/>
      <c r="BV148" s="14"/>
      <c r="BW148" s="14"/>
      <c r="BX148" s="113"/>
      <c r="BY148" s="14"/>
      <c r="BZ148" s="14"/>
      <c r="CA148" s="113"/>
      <c r="CB148" s="14"/>
      <c r="CC148" s="14"/>
      <c r="CD148" s="113"/>
      <c r="CE148" s="14"/>
      <c r="CF148" s="14"/>
      <c r="CG148" s="113"/>
      <c r="CH148" s="14"/>
      <c r="CI148" s="14"/>
      <c r="CJ148" s="113"/>
      <c r="CK148" s="14"/>
      <c r="CL148" s="14"/>
      <c r="CM148" s="113"/>
      <c r="CN148" s="14"/>
      <c r="CO148" s="14"/>
      <c r="CP148" s="113"/>
      <c r="CQ148" s="14"/>
      <c r="CR148" s="14"/>
      <c r="CS148" s="113"/>
    </row>
    <row r="149" spans="1:97" s="64" customFormat="1" ht="12.75" customHeight="1">
      <c r="F149" s="14"/>
      <c r="G149" s="14"/>
      <c r="H149" s="14"/>
      <c r="I149" s="14"/>
      <c r="J149" s="113"/>
      <c r="K149" s="14"/>
      <c r="L149" s="14"/>
      <c r="M149" s="113"/>
      <c r="N149" s="14"/>
      <c r="O149" s="14"/>
      <c r="P149" s="113"/>
      <c r="Q149" s="14"/>
      <c r="R149" s="14"/>
      <c r="S149" s="113"/>
      <c r="T149" s="14"/>
      <c r="U149" s="14"/>
      <c r="V149" s="113"/>
      <c r="W149" s="14"/>
      <c r="X149" s="14"/>
      <c r="Y149" s="113"/>
      <c r="Z149" s="14"/>
      <c r="AA149" s="14"/>
      <c r="AB149" s="113"/>
      <c r="AC149" s="14"/>
      <c r="AD149" s="14"/>
      <c r="AE149" s="113"/>
      <c r="AF149" s="14"/>
      <c r="AG149" s="14"/>
      <c r="AH149" s="113"/>
      <c r="AI149" s="14"/>
      <c r="AJ149" s="14"/>
      <c r="AK149" s="113"/>
      <c r="AL149" s="14"/>
      <c r="AM149" s="14"/>
      <c r="AN149" s="113"/>
      <c r="AO149" s="14"/>
      <c r="AP149" s="14"/>
      <c r="AQ149" s="113"/>
      <c r="AR149" s="14"/>
      <c r="AS149" s="14"/>
      <c r="AT149" s="113"/>
      <c r="AU149" s="14"/>
      <c r="AV149" s="14"/>
      <c r="AW149" s="113"/>
      <c r="AX149" s="14"/>
      <c r="AY149" s="14"/>
      <c r="AZ149" s="113"/>
      <c r="BA149" s="14"/>
      <c r="BB149" s="14"/>
      <c r="BC149" s="113"/>
      <c r="BD149" s="14"/>
      <c r="BE149" s="14"/>
      <c r="BF149" s="113"/>
      <c r="BG149" s="14"/>
      <c r="BH149" s="14"/>
      <c r="BI149" s="113"/>
      <c r="BJ149" s="14"/>
      <c r="BK149" s="14"/>
      <c r="BL149" s="113"/>
      <c r="BM149" s="14"/>
      <c r="BN149" s="14"/>
      <c r="BO149" s="113"/>
      <c r="BP149" s="14"/>
      <c r="BQ149" s="14"/>
      <c r="BR149" s="113"/>
      <c r="BS149" s="14"/>
      <c r="BT149" s="14"/>
      <c r="BU149" s="113"/>
      <c r="BV149" s="14"/>
      <c r="BW149" s="14"/>
      <c r="BX149" s="113"/>
      <c r="BY149" s="14"/>
      <c r="BZ149" s="14"/>
      <c r="CA149" s="113"/>
      <c r="CB149" s="14"/>
      <c r="CC149" s="14"/>
      <c r="CD149" s="113"/>
      <c r="CE149" s="14"/>
      <c r="CF149" s="14"/>
      <c r="CG149" s="113"/>
      <c r="CH149" s="14"/>
      <c r="CI149" s="14"/>
      <c r="CJ149" s="113"/>
      <c r="CK149" s="14"/>
      <c r="CL149" s="14"/>
      <c r="CM149" s="113"/>
      <c r="CN149" s="14"/>
      <c r="CO149" s="14"/>
      <c r="CP149" s="113"/>
      <c r="CQ149" s="14"/>
      <c r="CR149" s="14"/>
      <c r="CS149" s="113"/>
    </row>
    <row r="150" spans="1:97" s="64" customFormat="1" ht="12.75" customHeight="1">
      <c r="F150" s="14"/>
      <c r="G150" s="14"/>
      <c r="H150" s="14"/>
      <c r="I150" s="14"/>
      <c r="J150" s="113"/>
      <c r="K150" s="14"/>
      <c r="L150" s="14"/>
      <c r="M150" s="113"/>
      <c r="N150" s="14"/>
      <c r="O150" s="14"/>
      <c r="P150" s="113"/>
      <c r="Q150" s="14"/>
      <c r="R150" s="14"/>
      <c r="S150" s="113"/>
      <c r="T150" s="14"/>
      <c r="U150" s="14"/>
      <c r="V150" s="113"/>
      <c r="W150" s="14"/>
      <c r="X150" s="14"/>
      <c r="Y150" s="113"/>
      <c r="Z150" s="14"/>
      <c r="AA150" s="14"/>
      <c r="AB150" s="113"/>
      <c r="AC150" s="14"/>
      <c r="AD150" s="14"/>
      <c r="AE150" s="113"/>
      <c r="AF150" s="14"/>
      <c r="AG150" s="14"/>
      <c r="AH150" s="113"/>
      <c r="AI150" s="14"/>
      <c r="AJ150" s="14"/>
      <c r="AK150" s="113"/>
      <c r="AL150" s="14"/>
      <c r="AM150" s="14"/>
      <c r="AN150" s="113"/>
      <c r="AO150" s="14"/>
      <c r="AP150" s="14"/>
      <c r="AQ150" s="113"/>
      <c r="AR150" s="14"/>
      <c r="AS150" s="14"/>
      <c r="AT150" s="113"/>
      <c r="AU150" s="14"/>
      <c r="AV150" s="14"/>
      <c r="AW150" s="113"/>
      <c r="AX150" s="14"/>
      <c r="AY150" s="14"/>
      <c r="AZ150" s="113"/>
      <c r="BA150" s="14"/>
      <c r="BB150" s="14"/>
      <c r="BC150" s="113"/>
      <c r="BD150" s="14"/>
      <c r="BE150" s="14"/>
      <c r="BF150" s="113"/>
      <c r="BG150" s="14"/>
      <c r="BH150" s="14"/>
      <c r="BI150" s="113"/>
      <c r="BJ150" s="14"/>
      <c r="BK150" s="14"/>
      <c r="BL150" s="113"/>
      <c r="BM150" s="14"/>
      <c r="BN150" s="14"/>
      <c r="BO150" s="113"/>
      <c r="BP150" s="14"/>
      <c r="BQ150" s="14"/>
      <c r="BR150" s="113"/>
      <c r="BS150" s="14"/>
      <c r="BT150" s="14"/>
      <c r="BU150" s="113"/>
      <c r="BV150" s="14"/>
      <c r="BW150" s="14"/>
      <c r="BX150" s="113"/>
      <c r="BY150" s="14"/>
      <c r="BZ150" s="14"/>
      <c r="CA150" s="113"/>
      <c r="CB150" s="14"/>
      <c r="CC150" s="14"/>
      <c r="CD150" s="113"/>
      <c r="CE150" s="14"/>
      <c r="CF150" s="14"/>
      <c r="CG150" s="113"/>
      <c r="CH150" s="14"/>
      <c r="CI150" s="14"/>
      <c r="CJ150" s="113"/>
      <c r="CK150" s="14"/>
      <c r="CL150" s="14"/>
      <c r="CM150" s="113"/>
      <c r="CN150" s="14"/>
      <c r="CO150" s="14"/>
      <c r="CP150" s="113"/>
      <c r="CQ150" s="14"/>
      <c r="CR150" s="14"/>
      <c r="CS150" s="113"/>
    </row>
    <row r="151" spans="1:97" s="64" customFormat="1" ht="12.75" customHeight="1">
      <c r="B151" s="10"/>
      <c r="C151" s="10"/>
      <c r="D151" s="10"/>
      <c r="E151" s="10"/>
      <c r="F151" s="14"/>
      <c r="G151" s="14"/>
      <c r="H151" s="14"/>
      <c r="I151" s="14"/>
      <c r="J151" s="113"/>
      <c r="K151" s="14"/>
      <c r="L151" s="14"/>
      <c r="M151" s="113"/>
      <c r="N151" s="14"/>
      <c r="O151" s="14"/>
      <c r="P151" s="113"/>
      <c r="Q151" s="14"/>
      <c r="R151" s="14"/>
      <c r="S151" s="113"/>
      <c r="T151" s="14"/>
      <c r="U151" s="14"/>
      <c r="V151" s="113"/>
      <c r="W151" s="14"/>
      <c r="X151" s="14"/>
      <c r="Y151" s="113"/>
      <c r="Z151" s="14"/>
      <c r="AA151" s="14"/>
      <c r="AB151" s="113"/>
      <c r="AC151" s="14"/>
      <c r="AD151" s="14"/>
      <c r="AE151" s="113"/>
      <c r="AF151" s="14"/>
      <c r="AG151" s="14"/>
      <c r="AH151" s="113"/>
      <c r="AI151" s="14"/>
      <c r="AJ151" s="14"/>
      <c r="AK151" s="113"/>
      <c r="AL151" s="14"/>
      <c r="AM151" s="14"/>
      <c r="AN151" s="113"/>
      <c r="AO151" s="14"/>
      <c r="AP151" s="14"/>
      <c r="AQ151" s="113"/>
      <c r="AR151" s="14"/>
      <c r="AS151" s="14"/>
      <c r="AT151" s="113"/>
      <c r="AU151" s="14"/>
      <c r="AV151" s="14"/>
      <c r="AW151" s="113"/>
      <c r="AX151" s="14"/>
      <c r="AY151" s="14"/>
      <c r="AZ151" s="113"/>
      <c r="BA151" s="14"/>
      <c r="BB151" s="14"/>
      <c r="BC151" s="113"/>
      <c r="BD151" s="14"/>
      <c r="BE151" s="14"/>
      <c r="BF151" s="113"/>
      <c r="BG151" s="14"/>
      <c r="BH151" s="14"/>
      <c r="BI151" s="113"/>
      <c r="BJ151" s="14"/>
      <c r="BK151" s="14"/>
      <c r="BL151" s="113"/>
      <c r="BM151" s="14"/>
      <c r="BN151" s="14"/>
      <c r="BO151" s="113"/>
      <c r="BP151" s="14"/>
      <c r="BQ151" s="14"/>
      <c r="BR151" s="113"/>
      <c r="BS151" s="14"/>
      <c r="BT151" s="14"/>
      <c r="BU151" s="113"/>
      <c r="BV151" s="14"/>
      <c r="BW151" s="14"/>
      <c r="BX151" s="113"/>
      <c r="BY151" s="14"/>
      <c r="BZ151" s="14"/>
      <c r="CA151" s="113"/>
      <c r="CB151" s="14"/>
      <c r="CC151" s="14"/>
      <c r="CD151" s="113"/>
      <c r="CE151" s="14"/>
      <c r="CF151" s="14"/>
      <c r="CG151" s="113"/>
      <c r="CH151" s="14"/>
      <c r="CI151" s="14"/>
      <c r="CJ151" s="113"/>
      <c r="CK151" s="14"/>
      <c r="CL151" s="14"/>
      <c r="CM151" s="113"/>
      <c r="CN151" s="14"/>
      <c r="CO151" s="14"/>
      <c r="CP151" s="113"/>
      <c r="CQ151" s="14"/>
      <c r="CR151" s="14"/>
      <c r="CS151" s="113"/>
    </row>
    <row r="152" spans="1:97" ht="12.75" customHeight="1">
      <c r="A152" s="64"/>
      <c r="B152" s="66"/>
      <c r="C152" s="66"/>
      <c r="D152" s="66"/>
      <c r="E152" s="66"/>
      <c r="J152" s="113"/>
      <c r="M152" s="113"/>
      <c r="P152" s="113"/>
      <c r="S152" s="113"/>
      <c r="V152" s="113"/>
      <c r="Y152" s="113"/>
      <c r="AB152" s="113"/>
      <c r="AE152" s="113"/>
      <c r="AH152" s="113"/>
      <c r="AK152" s="113"/>
      <c r="AN152" s="113"/>
      <c r="AQ152" s="113"/>
      <c r="AT152" s="113"/>
      <c r="AW152" s="113"/>
      <c r="AZ152" s="113"/>
      <c r="BC152" s="113"/>
      <c r="BF152" s="113"/>
      <c r="BI152" s="113"/>
      <c r="BL152" s="113"/>
      <c r="BO152" s="113"/>
      <c r="BR152" s="113"/>
      <c r="BU152" s="113"/>
      <c r="BX152" s="113"/>
      <c r="CA152" s="113"/>
      <c r="CD152" s="113"/>
      <c r="CG152" s="113"/>
      <c r="CJ152" s="113"/>
      <c r="CM152" s="113"/>
      <c r="CP152" s="113"/>
      <c r="CS152" s="113"/>
    </row>
    <row r="153" spans="1:97" ht="3.75" customHeight="1">
      <c r="A153" s="64"/>
      <c r="B153" s="66"/>
      <c r="C153" s="66"/>
      <c r="D153" s="66"/>
      <c r="E153" s="66"/>
      <c r="J153" s="113"/>
      <c r="M153" s="113"/>
      <c r="P153" s="113"/>
      <c r="S153" s="113"/>
      <c r="V153" s="113"/>
      <c r="Y153" s="113"/>
      <c r="AB153" s="113"/>
      <c r="AE153" s="113"/>
      <c r="AH153" s="113"/>
      <c r="AK153" s="113"/>
      <c r="AN153" s="113"/>
      <c r="AQ153" s="113"/>
      <c r="AT153" s="113"/>
      <c r="AW153" s="113"/>
      <c r="AZ153" s="113"/>
      <c r="BC153" s="113"/>
      <c r="BF153" s="113"/>
      <c r="BI153" s="113"/>
      <c r="BL153" s="113"/>
      <c r="BO153" s="113"/>
      <c r="BR153" s="113"/>
      <c r="BU153" s="113"/>
      <c r="BX153" s="113"/>
      <c r="CA153" s="113"/>
      <c r="CD153" s="113"/>
      <c r="CG153" s="113"/>
      <c r="CJ153" s="113"/>
      <c r="CM153" s="113"/>
      <c r="CP153" s="113"/>
      <c r="CS153" s="113"/>
    </row>
    <row r="154" spans="1:97" ht="12.75" customHeight="1">
      <c r="A154" s="64"/>
      <c r="J154" s="113"/>
      <c r="M154" s="113"/>
      <c r="P154" s="113"/>
      <c r="S154" s="113"/>
      <c r="V154" s="113"/>
      <c r="Y154" s="113"/>
      <c r="AB154" s="113"/>
      <c r="AE154" s="113"/>
      <c r="AH154" s="113"/>
      <c r="AK154" s="113"/>
      <c r="AN154" s="113"/>
      <c r="AQ154" s="113"/>
      <c r="AT154" s="113"/>
      <c r="AW154" s="113"/>
      <c r="AZ154" s="113"/>
      <c r="BC154" s="113"/>
      <c r="BF154" s="113"/>
      <c r="BI154" s="113"/>
      <c r="BL154" s="113"/>
      <c r="BO154" s="113"/>
      <c r="BR154" s="113"/>
      <c r="BU154" s="113"/>
      <c r="BX154" s="113"/>
      <c r="CA154" s="113"/>
      <c r="CD154" s="113"/>
      <c r="CG154" s="113"/>
      <c r="CJ154" s="113"/>
      <c r="CM154" s="113"/>
      <c r="CP154" s="113"/>
      <c r="CS154" s="113"/>
    </row>
    <row r="155" spans="1:97" ht="12.75" customHeight="1">
      <c r="J155" s="113"/>
      <c r="M155" s="113"/>
      <c r="P155" s="113"/>
      <c r="S155" s="113"/>
      <c r="V155" s="113"/>
      <c r="Y155" s="113"/>
      <c r="AB155" s="113"/>
      <c r="AE155" s="113"/>
      <c r="AH155" s="113"/>
      <c r="AK155" s="113"/>
      <c r="AN155" s="113"/>
      <c r="AQ155" s="113"/>
      <c r="AT155" s="113"/>
      <c r="AW155" s="113"/>
      <c r="AZ155" s="113"/>
      <c r="BC155" s="113"/>
      <c r="BF155" s="113"/>
      <c r="BI155" s="113"/>
      <c r="BL155" s="113"/>
      <c r="BO155" s="113"/>
      <c r="BR155" s="113"/>
      <c r="BU155" s="113"/>
      <c r="BX155" s="113"/>
      <c r="CA155" s="113"/>
      <c r="CD155" s="113"/>
      <c r="CG155" s="113"/>
      <c r="CJ155" s="113"/>
      <c r="CM155" s="113"/>
      <c r="CP155" s="113"/>
      <c r="CS155" s="113"/>
    </row>
    <row r="156" spans="1:97" ht="12.75" customHeight="1">
      <c r="J156" s="113"/>
      <c r="M156" s="113"/>
      <c r="P156" s="113"/>
      <c r="S156" s="113"/>
      <c r="V156" s="113"/>
      <c r="Y156" s="113"/>
      <c r="AB156" s="113"/>
      <c r="AE156" s="113"/>
      <c r="AH156" s="113"/>
      <c r="AK156" s="113"/>
      <c r="AN156" s="113"/>
      <c r="AQ156" s="113"/>
      <c r="AT156" s="113"/>
      <c r="AW156" s="113"/>
      <c r="AZ156" s="113"/>
      <c r="BC156" s="113"/>
      <c r="BF156" s="113"/>
      <c r="BI156" s="113"/>
      <c r="BL156" s="113"/>
      <c r="BO156" s="113"/>
      <c r="BR156" s="113"/>
      <c r="BU156" s="113"/>
      <c r="BX156" s="113"/>
      <c r="CA156" s="113"/>
      <c r="CD156" s="113"/>
      <c r="CG156" s="113"/>
      <c r="CJ156" s="113"/>
      <c r="CM156" s="113"/>
      <c r="CP156" s="113"/>
      <c r="CS156" s="113"/>
    </row>
    <row r="157" spans="1:97" ht="12.75" customHeight="1">
      <c r="J157" s="113"/>
      <c r="M157" s="113"/>
      <c r="P157" s="113"/>
      <c r="S157" s="113"/>
      <c r="V157" s="113"/>
      <c r="Y157" s="113"/>
      <c r="AB157" s="113"/>
      <c r="AE157" s="113"/>
      <c r="AH157" s="113"/>
      <c r="AK157" s="113"/>
      <c r="AN157" s="113"/>
      <c r="AQ157" s="113"/>
      <c r="AT157" s="113"/>
      <c r="AW157" s="113"/>
      <c r="AZ157" s="113"/>
      <c r="BC157" s="113"/>
      <c r="BF157" s="113"/>
      <c r="BI157" s="113"/>
      <c r="BL157" s="113"/>
      <c r="BO157" s="113"/>
      <c r="BR157" s="113"/>
      <c r="BU157" s="113"/>
      <c r="BX157" s="113"/>
      <c r="CA157" s="113"/>
      <c r="CD157" s="113"/>
      <c r="CG157" s="113"/>
      <c r="CJ157" s="113"/>
      <c r="CM157" s="113"/>
      <c r="CP157" s="113"/>
      <c r="CS157" s="113"/>
    </row>
    <row r="158" spans="1:97" ht="12.75" customHeight="1">
      <c r="J158" s="113"/>
      <c r="M158" s="113"/>
      <c r="P158" s="113"/>
      <c r="S158" s="113"/>
      <c r="V158" s="113"/>
      <c r="Y158" s="113"/>
      <c r="AB158" s="113"/>
      <c r="AE158" s="113"/>
      <c r="AH158" s="113"/>
      <c r="AK158" s="113"/>
      <c r="AN158" s="113"/>
      <c r="AQ158" s="113"/>
      <c r="AT158" s="113"/>
      <c r="AW158" s="113"/>
      <c r="AZ158" s="113"/>
      <c r="BC158" s="113"/>
      <c r="BF158" s="113"/>
      <c r="BI158" s="113"/>
      <c r="BL158" s="113"/>
      <c r="BO158" s="113"/>
      <c r="BR158" s="113"/>
      <c r="BU158" s="113"/>
      <c r="BX158" s="113"/>
      <c r="CA158" s="113"/>
      <c r="CD158" s="113"/>
      <c r="CG158" s="113"/>
      <c r="CJ158" s="113"/>
      <c r="CM158" s="113"/>
      <c r="CP158" s="113"/>
      <c r="CS158" s="113"/>
    </row>
    <row r="159" spans="1:97" ht="12.75" customHeight="1">
      <c r="J159" s="113"/>
      <c r="M159" s="113"/>
      <c r="P159" s="113"/>
      <c r="S159" s="113"/>
      <c r="V159" s="113"/>
      <c r="Y159" s="113"/>
      <c r="AB159" s="113"/>
      <c r="AE159" s="113"/>
      <c r="AH159" s="113"/>
      <c r="AK159" s="113"/>
      <c r="AN159" s="113"/>
      <c r="AQ159" s="113"/>
      <c r="AT159" s="113"/>
      <c r="AW159" s="113"/>
      <c r="AZ159" s="113"/>
      <c r="BC159" s="113"/>
      <c r="BF159" s="113"/>
      <c r="BI159" s="113"/>
      <c r="BL159" s="113"/>
      <c r="BO159" s="113"/>
      <c r="BR159" s="113"/>
      <c r="BU159" s="113"/>
      <c r="BX159" s="113"/>
      <c r="CA159" s="113"/>
      <c r="CD159" s="113"/>
      <c r="CG159" s="113"/>
      <c r="CJ159" s="113"/>
      <c r="CM159" s="113"/>
      <c r="CP159" s="113"/>
      <c r="CS159" s="113"/>
    </row>
    <row r="160" spans="1:97" ht="12.75" customHeight="1">
      <c r="J160" s="113"/>
      <c r="M160" s="113"/>
      <c r="P160" s="113"/>
      <c r="S160" s="113"/>
      <c r="V160" s="113"/>
      <c r="Y160" s="113"/>
      <c r="AB160" s="113"/>
      <c r="AE160" s="113"/>
      <c r="AH160" s="113"/>
      <c r="AK160" s="113"/>
      <c r="AN160" s="113"/>
      <c r="AQ160" s="113"/>
      <c r="AT160" s="113"/>
      <c r="AW160" s="113"/>
      <c r="AZ160" s="113"/>
      <c r="BC160" s="113"/>
      <c r="BF160" s="113"/>
      <c r="BI160" s="113"/>
      <c r="BL160" s="113"/>
      <c r="BO160" s="113"/>
      <c r="BR160" s="113"/>
      <c r="BU160" s="113"/>
      <c r="BX160" s="113"/>
      <c r="CA160" s="113"/>
      <c r="CD160" s="113"/>
      <c r="CG160" s="113"/>
      <c r="CJ160" s="113"/>
      <c r="CM160" s="113"/>
      <c r="CP160" s="113"/>
      <c r="CS160" s="113"/>
    </row>
    <row r="161" spans="10:97" ht="12.75" customHeight="1">
      <c r="J161" s="113"/>
      <c r="M161" s="113"/>
      <c r="P161" s="113"/>
      <c r="S161" s="113"/>
      <c r="V161" s="113"/>
      <c r="Y161" s="113"/>
      <c r="AB161" s="113"/>
      <c r="AE161" s="113"/>
      <c r="AH161" s="113"/>
      <c r="AK161" s="113"/>
      <c r="AN161" s="113"/>
      <c r="AQ161" s="113"/>
      <c r="AT161" s="113"/>
      <c r="AW161" s="113"/>
      <c r="AZ161" s="113"/>
      <c r="BC161" s="113"/>
      <c r="BF161" s="113"/>
      <c r="BI161" s="113"/>
      <c r="BL161" s="113"/>
      <c r="BO161" s="113"/>
      <c r="BR161" s="113"/>
      <c r="BU161" s="113"/>
      <c r="BX161" s="113"/>
      <c r="CA161" s="113"/>
      <c r="CD161" s="113"/>
      <c r="CG161" s="113"/>
      <c r="CJ161" s="113"/>
      <c r="CM161" s="113"/>
      <c r="CP161" s="113"/>
      <c r="CS161" s="113"/>
    </row>
    <row r="162" spans="10:97" ht="12.75" customHeight="1">
      <c r="J162" s="113"/>
      <c r="M162" s="113"/>
      <c r="P162" s="113"/>
      <c r="S162" s="113"/>
      <c r="V162" s="113"/>
      <c r="Y162" s="113"/>
      <c r="AB162" s="113"/>
      <c r="AE162" s="113"/>
      <c r="AH162" s="113"/>
      <c r="AK162" s="113"/>
      <c r="AN162" s="113"/>
      <c r="AQ162" s="113"/>
      <c r="AT162" s="113"/>
      <c r="AW162" s="113"/>
      <c r="AZ162" s="113"/>
      <c r="BC162" s="113"/>
      <c r="BF162" s="113"/>
      <c r="BI162" s="113"/>
      <c r="BL162" s="113"/>
      <c r="BO162" s="113"/>
      <c r="BR162" s="113"/>
      <c r="BU162" s="113"/>
      <c r="BX162" s="113"/>
      <c r="CA162" s="113"/>
      <c r="CD162" s="113"/>
      <c r="CG162" s="113"/>
      <c r="CJ162" s="113"/>
      <c r="CM162" s="113"/>
      <c r="CP162" s="113"/>
      <c r="CS162" s="113"/>
    </row>
    <row r="163" spans="10:97" ht="12.75" customHeight="1">
      <c r="J163" s="113"/>
      <c r="M163" s="113"/>
      <c r="P163" s="113"/>
      <c r="S163" s="113"/>
      <c r="V163" s="113"/>
      <c r="Y163" s="113"/>
      <c r="AB163" s="113"/>
      <c r="AE163" s="113"/>
      <c r="AH163" s="113"/>
      <c r="AK163" s="113"/>
      <c r="AN163" s="113"/>
      <c r="AQ163" s="113"/>
      <c r="AT163" s="113"/>
      <c r="AW163" s="113"/>
      <c r="AZ163" s="113"/>
      <c r="BC163" s="113"/>
      <c r="BF163" s="113"/>
      <c r="BI163" s="113"/>
      <c r="BL163" s="113"/>
      <c r="BO163" s="113"/>
      <c r="BR163" s="113"/>
      <c r="BU163" s="113"/>
      <c r="BX163" s="113"/>
      <c r="CA163" s="113"/>
      <c r="CD163" s="113"/>
      <c r="CG163" s="113"/>
      <c r="CJ163" s="113"/>
      <c r="CM163" s="113"/>
      <c r="CP163" s="113"/>
      <c r="CS163" s="113"/>
    </row>
    <row r="164" spans="10:97" ht="14.3">
      <c r="J164" s="113"/>
      <c r="M164" s="113"/>
      <c r="P164" s="113"/>
      <c r="S164" s="113"/>
      <c r="V164" s="113"/>
      <c r="Y164" s="113"/>
      <c r="AB164" s="113"/>
      <c r="AE164" s="113"/>
      <c r="AH164" s="113"/>
      <c r="AK164" s="113"/>
      <c r="AN164" s="113"/>
      <c r="AQ164" s="113"/>
      <c r="AT164" s="113"/>
      <c r="AW164" s="113"/>
      <c r="AZ164" s="113"/>
      <c r="BC164" s="113"/>
      <c r="BF164" s="113"/>
      <c r="BI164" s="113"/>
      <c r="BL164" s="113"/>
      <c r="BO164" s="113"/>
      <c r="BR164" s="113"/>
      <c r="BU164" s="113"/>
      <c r="BX164" s="113"/>
      <c r="CA164" s="113"/>
      <c r="CD164" s="113"/>
      <c r="CG164" s="113"/>
      <c r="CJ164" s="113"/>
      <c r="CM164" s="113"/>
      <c r="CP164" s="113"/>
      <c r="CS164" s="113"/>
    </row>
    <row r="165" spans="10:97" ht="14.3">
      <c r="J165" s="113"/>
      <c r="M165" s="113"/>
      <c r="P165" s="113"/>
      <c r="S165" s="113"/>
      <c r="V165" s="113"/>
      <c r="Y165" s="113"/>
      <c r="AB165" s="113"/>
      <c r="AE165" s="113"/>
      <c r="AH165" s="113"/>
      <c r="AK165" s="113"/>
      <c r="AN165" s="113"/>
      <c r="AQ165" s="113"/>
      <c r="AT165" s="113"/>
      <c r="AW165" s="113"/>
      <c r="AZ165" s="113"/>
      <c r="BC165" s="113"/>
      <c r="BF165" s="113"/>
      <c r="BI165" s="113"/>
      <c r="BL165" s="113"/>
      <c r="BO165" s="113"/>
      <c r="BR165" s="113"/>
      <c r="BU165" s="113"/>
      <c r="BX165" s="113"/>
      <c r="CA165" s="113"/>
      <c r="CD165" s="113"/>
      <c r="CG165" s="113"/>
      <c r="CJ165" s="113"/>
      <c r="CM165" s="113"/>
      <c r="CP165" s="113"/>
      <c r="CS165" s="113"/>
    </row>
    <row r="166" spans="10:97" ht="14.3">
      <c r="J166" s="113"/>
      <c r="M166" s="113"/>
      <c r="P166" s="113"/>
      <c r="S166" s="113"/>
      <c r="V166" s="113"/>
      <c r="Y166" s="113"/>
      <c r="AB166" s="113"/>
      <c r="AE166" s="113"/>
      <c r="AH166" s="113"/>
      <c r="AK166" s="113"/>
      <c r="AN166" s="113"/>
      <c r="AQ166" s="113"/>
      <c r="AT166" s="113"/>
      <c r="AW166" s="113"/>
      <c r="AZ166" s="113"/>
      <c r="BC166" s="113"/>
      <c r="BF166" s="113"/>
      <c r="BI166" s="113"/>
      <c r="BL166" s="113"/>
      <c r="BO166" s="113"/>
      <c r="BR166" s="113"/>
      <c r="BU166" s="113"/>
      <c r="BX166" s="113"/>
      <c r="CA166" s="113"/>
      <c r="CD166" s="113"/>
      <c r="CG166" s="113"/>
      <c r="CJ166" s="113"/>
      <c r="CM166" s="113"/>
      <c r="CP166" s="113"/>
      <c r="CS166" s="113"/>
    </row>
    <row r="167" spans="10:97" ht="14.3">
      <c r="J167" s="113"/>
      <c r="M167" s="113"/>
      <c r="P167" s="113"/>
      <c r="S167" s="113"/>
      <c r="V167" s="113"/>
      <c r="Y167" s="113"/>
      <c r="AB167" s="113"/>
      <c r="AE167" s="113"/>
      <c r="AH167" s="113"/>
      <c r="AK167" s="113"/>
      <c r="AN167" s="113"/>
      <c r="AQ167" s="113"/>
      <c r="AT167" s="113"/>
      <c r="AW167" s="113"/>
      <c r="AZ167" s="113"/>
      <c r="BC167" s="113"/>
      <c r="BF167" s="113"/>
      <c r="BI167" s="113"/>
      <c r="BL167" s="113"/>
      <c r="BO167" s="113"/>
      <c r="BR167" s="113"/>
      <c r="BU167" s="113"/>
      <c r="BX167" s="113"/>
      <c r="CA167" s="113"/>
      <c r="CD167" s="113"/>
      <c r="CG167" s="113"/>
      <c r="CJ167" s="113"/>
      <c r="CM167" s="113"/>
      <c r="CP167" s="113"/>
      <c r="CS167" s="113"/>
    </row>
    <row r="168" spans="10:97" ht="14.3">
      <c r="J168" s="113"/>
      <c r="M168" s="113"/>
      <c r="P168" s="113"/>
      <c r="S168" s="113"/>
      <c r="V168" s="113"/>
      <c r="Y168" s="113"/>
      <c r="AB168" s="113"/>
      <c r="AE168" s="113"/>
      <c r="AH168" s="113"/>
      <c r="AK168" s="113"/>
      <c r="AN168" s="113"/>
      <c r="AQ168" s="113"/>
      <c r="AT168" s="113"/>
      <c r="AW168" s="113"/>
      <c r="AZ168" s="113"/>
      <c r="BC168" s="113"/>
      <c r="BF168" s="113"/>
      <c r="BI168" s="113"/>
      <c r="BL168" s="113"/>
      <c r="BO168" s="113"/>
      <c r="BR168" s="113"/>
      <c r="BU168" s="113"/>
      <c r="BX168" s="113"/>
      <c r="CA168" s="113"/>
      <c r="CD168" s="113"/>
      <c r="CG168" s="113"/>
      <c r="CJ168" s="113"/>
      <c r="CM168" s="113"/>
      <c r="CP168" s="113"/>
      <c r="CS168" s="113"/>
    </row>
    <row r="169" spans="10:97" ht="14.3">
      <c r="J169" s="113"/>
      <c r="M169" s="113"/>
      <c r="P169" s="113"/>
      <c r="S169" s="113"/>
      <c r="V169" s="113"/>
      <c r="Y169" s="113"/>
      <c r="AB169" s="113"/>
      <c r="AE169" s="113"/>
      <c r="AH169" s="113"/>
      <c r="AK169" s="113"/>
      <c r="AN169" s="113"/>
      <c r="AQ169" s="113"/>
      <c r="AT169" s="113"/>
      <c r="AW169" s="113"/>
      <c r="AZ169" s="113"/>
      <c r="BC169" s="113"/>
      <c r="BF169" s="113"/>
      <c r="BI169" s="113"/>
      <c r="BL169" s="113"/>
      <c r="BO169" s="113"/>
      <c r="BR169" s="113"/>
      <c r="BU169" s="113"/>
      <c r="BX169" s="113"/>
      <c r="CA169" s="113"/>
      <c r="CD169" s="113"/>
      <c r="CG169" s="113"/>
      <c r="CJ169" s="113"/>
      <c r="CM169" s="113"/>
      <c r="CP169" s="113"/>
      <c r="CS169" s="113"/>
    </row>
    <row r="170" spans="10:97" ht="14.3">
      <c r="J170" s="113"/>
      <c r="M170" s="113"/>
      <c r="P170" s="113"/>
      <c r="S170" s="113"/>
      <c r="V170" s="113"/>
      <c r="Y170" s="113"/>
      <c r="AB170" s="113"/>
      <c r="AE170" s="113"/>
      <c r="AH170" s="113"/>
      <c r="AK170" s="113"/>
      <c r="AN170" s="113"/>
      <c r="AQ170" s="113"/>
      <c r="AT170" s="113"/>
      <c r="AW170" s="113"/>
      <c r="AZ170" s="113"/>
      <c r="BC170" s="113"/>
      <c r="BF170" s="113"/>
      <c r="BI170" s="113"/>
      <c r="BL170" s="113"/>
      <c r="BO170" s="113"/>
      <c r="BR170" s="113"/>
      <c r="BU170" s="113"/>
      <c r="BX170" s="113"/>
      <c r="CA170" s="113"/>
      <c r="CD170" s="113"/>
      <c r="CG170" s="113"/>
      <c r="CJ170" s="113"/>
      <c r="CM170" s="113"/>
      <c r="CP170" s="113"/>
      <c r="CS170" s="113"/>
    </row>
    <row r="171" spans="10:97" ht="14.3">
      <c r="J171" s="113"/>
      <c r="M171" s="113"/>
      <c r="P171" s="113"/>
      <c r="S171" s="113"/>
      <c r="V171" s="113"/>
      <c r="Y171" s="113"/>
      <c r="AB171" s="113"/>
      <c r="AE171" s="113"/>
      <c r="AH171" s="113"/>
      <c r="AK171" s="113"/>
      <c r="AN171" s="113"/>
      <c r="AQ171" s="113"/>
      <c r="AT171" s="113"/>
      <c r="AW171" s="113"/>
      <c r="AZ171" s="113"/>
      <c r="BC171" s="113"/>
      <c r="BF171" s="113"/>
      <c r="BI171" s="113"/>
      <c r="BL171" s="113"/>
      <c r="BO171" s="113"/>
      <c r="BR171" s="113"/>
      <c r="BU171" s="113"/>
      <c r="BX171" s="113"/>
      <c r="CA171" s="113"/>
      <c r="CD171" s="113"/>
      <c r="CG171" s="113"/>
      <c r="CJ171" s="113"/>
      <c r="CM171" s="113"/>
      <c r="CP171" s="113"/>
      <c r="CS171" s="113"/>
    </row>
    <row r="172" spans="10:97" ht="14.3">
      <c r="J172" s="113"/>
      <c r="M172" s="113"/>
      <c r="P172" s="113"/>
      <c r="S172" s="113"/>
      <c r="V172" s="113"/>
      <c r="Y172" s="113"/>
      <c r="AB172" s="113"/>
      <c r="AE172" s="113"/>
      <c r="AH172" s="113"/>
      <c r="AK172" s="113"/>
      <c r="AN172" s="113"/>
      <c r="AQ172" s="113"/>
      <c r="AT172" s="113"/>
      <c r="AW172" s="113"/>
      <c r="AZ172" s="113"/>
      <c r="BC172" s="113"/>
      <c r="BF172" s="113"/>
      <c r="BI172" s="113"/>
      <c r="BL172" s="113"/>
      <c r="BO172" s="113"/>
      <c r="BR172" s="113"/>
      <c r="BU172" s="113"/>
      <c r="BX172" s="113"/>
      <c r="CA172" s="113"/>
      <c r="CD172" s="113"/>
      <c r="CG172" s="113"/>
      <c r="CJ172" s="113"/>
      <c r="CM172" s="113"/>
      <c r="CP172" s="113"/>
      <c r="CS172" s="113"/>
    </row>
    <row r="173" spans="10:97" ht="14.3">
      <c r="J173" s="113"/>
      <c r="M173" s="113"/>
      <c r="P173" s="113"/>
      <c r="S173" s="113"/>
      <c r="V173" s="113"/>
      <c r="Y173" s="113"/>
      <c r="AB173" s="113"/>
      <c r="AE173" s="113"/>
      <c r="AH173" s="113"/>
      <c r="AK173" s="113"/>
      <c r="AN173" s="113"/>
      <c r="AQ173" s="113"/>
      <c r="AT173" s="113"/>
      <c r="AW173" s="113"/>
      <c r="AZ173" s="113"/>
      <c r="BC173" s="113"/>
      <c r="BF173" s="113"/>
      <c r="BI173" s="113"/>
      <c r="BL173" s="113"/>
      <c r="BO173" s="113"/>
      <c r="BR173" s="113"/>
      <c r="BU173" s="113"/>
      <c r="BX173" s="113"/>
      <c r="CA173" s="113"/>
      <c r="CD173" s="113"/>
      <c r="CG173" s="113"/>
      <c r="CJ173" s="113"/>
      <c r="CM173" s="113"/>
      <c r="CP173" s="113"/>
      <c r="CS173" s="113"/>
    </row>
    <row r="174" spans="10:97" ht="14.3">
      <c r="J174" s="113"/>
      <c r="M174" s="113"/>
      <c r="P174" s="113"/>
      <c r="S174" s="113"/>
      <c r="V174" s="113"/>
      <c r="Y174" s="113"/>
      <c r="AB174" s="113"/>
      <c r="AE174" s="113"/>
      <c r="AH174" s="113"/>
      <c r="AK174" s="113"/>
      <c r="AN174" s="113"/>
      <c r="AQ174" s="113"/>
      <c r="AT174" s="113"/>
      <c r="AW174" s="113"/>
      <c r="AZ174" s="113"/>
      <c r="BC174" s="113"/>
      <c r="BF174" s="113"/>
      <c r="BI174" s="113"/>
      <c r="BL174" s="113"/>
      <c r="BO174" s="113"/>
      <c r="BR174" s="113"/>
      <c r="BU174" s="113"/>
      <c r="BX174" s="113"/>
      <c r="CA174" s="113"/>
      <c r="CD174" s="113"/>
      <c r="CG174" s="113"/>
      <c r="CJ174" s="113"/>
      <c r="CM174" s="113"/>
      <c r="CP174" s="113"/>
      <c r="CS174" s="113"/>
    </row>
    <row r="175" spans="10:97" ht="14.3">
      <c r="J175" s="113"/>
      <c r="M175" s="113"/>
      <c r="P175" s="113"/>
      <c r="S175" s="113"/>
      <c r="V175" s="113"/>
      <c r="Y175" s="113"/>
      <c r="AB175" s="113"/>
      <c r="AE175" s="113"/>
      <c r="AH175" s="113"/>
      <c r="AK175" s="113"/>
      <c r="AN175" s="113"/>
      <c r="AQ175" s="113"/>
      <c r="AT175" s="113"/>
      <c r="AW175" s="113"/>
      <c r="AZ175" s="113"/>
      <c r="BC175" s="113"/>
      <c r="BF175" s="113"/>
      <c r="BI175" s="113"/>
      <c r="BL175" s="113"/>
      <c r="BO175" s="113"/>
      <c r="BR175" s="113"/>
      <c r="BU175" s="113"/>
      <c r="BX175" s="113"/>
      <c r="CA175" s="113"/>
      <c r="CD175" s="113"/>
      <c r="CG175" s="113"/>
      <c r="CJ175" s="113"/>
      <c r="CM175" s="113"/>
      <c r="CP175" s="113"/>
      <c r="CS175" s="113"/>
    </row>
    <row r="176" spans="10:97" ht="14.3">
      <c r="J176" s="113"/>
      <c r="M176" s="113"/>
      <c r="P176" s="113"/>
      <c r="S176" s="113"/>
      <c r="V176" s="113"/>
      <c r="Y176" s="113"/>
      <c r="AB176" s="113"/>
      <c r="AE176" s="113"/>
      <c r="AH176" s="113"/>
      <c r="AK176" s="113"/>
      <c r="AN176" s="113"/>
      <c r="AQ176" s="113"/>
      <c r="AT176" s="113"/>
      <c r="AW176" s="113"/>
      <c r="AZ176" s="113"/>
      <c r="BC176" s="113"/>
      <c r="BF176" s="113"/>
      <c r="BI176" s="113"/>
      <c r="BL176" s="113"/>
      <c r="BO176" s="113"/>
      <c r="BR176" s="113"/>
      <c r="BU176" s="113"/>
      <c r="BX176" s="113"/>
      <c r="CA176" s="113"/>
      <c r="CD176" s="113"/>
      <c r="CG176" s="113"/>
      <c r="CJ176" s="113"/>
      <c r="CM176" s="113"/>
      <c r="CP176" s="113"/>
      <c r="CS176" s="113"/>
    </row>
    <row r="177" spans="10:97" ht="14.3">
      <c r="J177" s="113"/>
      <c r="M177" s="113"/>
      <c r="P177" s="113"/>
      <c r="S177" s="113"/>
      <c r="V177" s="113"/>
      <c r="Y177" s="113"/>
      <c r="AB177" s="113"/>
      <c r="AE177" s="113"/>
      <c r="AH177" s="113"/>
      <c r="AK177" s="113"/>
      <c r="AN177" s="113"/>
      <c r="AQ177" s="113"/>
      <c r="AT177" s="113"/>
      <c r="AW177" s="113"/>
      <c r="AZ177" s="113"/>
      <c r="BC177" s="113"/>
      <c r="BF177" s="113"/>
      <c r="BI177" s="113"/>
      <c r="BL177" s="113"/>
      <c r="BO177" s="113"/>
      <c r="BR177" s="113"/>
      <c r="BU177" s="113"/>
      <c r="BX177" s="113"/>
      <c r="CA177" s="113"/>
      <c r="CD177" s="113"/>
      <c r="CG177" s="113"/>
      <c r="CJ177" s="113"/>
      <c r="CM177" s="113"/>
      <c r="CP177" s="113"/>
      <c r="CS177" s="113"/>
    </row>
    <row r="178" spans="10:97" ht="14.3">
      <c r="J178" s="113"/>
      <c r="M178" s="113"/>
      <c r="P178" s="113"/>
      <c r="S178" s="113"/>
      <c r="V178" s="113"/>
      <c r="Y178" s="113"/>
      <c r="AB178" s="113"/>
      <c r="AE178" s="113"/>
      <c r="AH178" s="113"/>
      <c r="AK178" s="113"/>
      <c r="AN178" s="113"/>
      <c r="AQ178" s="113"/>
      <c r="AT178" s="113"/>
      <c r="AW178" s="113"/>
      <c r="AZ178" s="113"/>
      <c r="BC178" s="113"/>
      <c r="BF178" s="113"/>
      <c r="BI178" s="113"/>
      <c r="BL178" s="113"/>
      <c r="BO178" s="113"/>
      <c r="BR178" s="113"/>
      <c r="BU178" s="113"/>
      <c r="BX178" s="113"/>
      <c r="CA178" s="113"/>
      <c r="CD178" s="113"/>
      <c r="CG178" s="113"/>
      <c r="CJ178" s="113"/>
      <c r="CM178" s="113"/>
      <c r="CP178" s="113"/>
      <c r="CS178" s="113"/>
    </row>
    <row r="179" spans="10:97" ht="14.3">
      <c r="J179" s="113"/>
      <c r="M179" s="113"/>
      <c r="P179" s="113"/>
      <c r="S179" s="113"/>
      <c r="V179" s="113"/>
      <c r="Y179" s="113"/>
      <c r="AB179" s="113"/>
      <c r="AE179" s="113"/>
      <c r="AH179" s="113"/>
      <c r="AK179" s="113"/>
      <c r="AN179" s="113"/>
      <c r="AQ179" s="113"/>
      <c r="AT179" s="113"/>
      <c r="AW179" s="113"/>
      <c r="AZ179" s="113"/>
      <c r="BC179" s="113"/>
      <c r="BF179" s="113"/>
      <c r="BI179" s="113"/>
      <c r="BL179" s="113"/>
      <c r="BO179" s="113"/>
      <c r="BR179" s="113"/>
      <c r="BU179" s="113"/>
      <c r="BX179" s="113"/>
      <c r="CA179" s="113"/>
      <c r="CD179" s="113"/>
      <c r="CG179" s="113"/>
      <c r="CJ179" s="113"/>
      <c r="CM179" s="113"/>
      <c r="CP179" s="113"/>
      <c r="CS179" s="113"/>
    </row>
    <row r="180" spans="10:97" ht="14.3">
      <c r="J180" s="113"/>
      <c r="M180" s="113"/>
      <c r="P180" s="113"/>
      <c r="S180" s="113"/>
      <c r="V180" s="113"/>
      <c r="Y180" s="113"/>
      <c r="AB180" s="113"/>
      <c r="AE180" s="113"/>
      <c r="AH180" s="113"/>
      <c r="AK180" s="113"/>
      <c r="AN180" s="113"/>
      <c r="AQ180" s="113"/>
      <c r="AT180" s="113"/>
      <c r="AW180" s="113"/>
      <c r="AZ180" s="113"/>
      <c r="BC180" s="113"/>
      <c r="BF180" s="113"/>
      <c r="BI180" s="113"/>
      <c r="BL180" s="113"/>
      <c r="BO180" s="113"/>
      <c r="BR180" s="113"/>
      <c r="BU180" s="113"/>
      <c r="BX180" s="113"/>
      <c r="CA180" s="113"/>
      <c r="CD180" s="113"/>
      <c r="CG180" s="113"/>
      <c r="CJ180" s="113"/>
      <c r="CM180" s="113"/>
      <c r="CP180" s="113"/>
      <c r="CS180" s="113"/>
    </row>
  </sheetData>
  <mergeCells count="38">
    <mergeCell ref="B4:B5"/>
    <mergeCell ref="C4:C5"/>
    <mergeCell ref="D4:D5"/>
    <mergeCell ref="E4:E5"/>
    <mergeCell ref="H4:J4"/>
    <mergeCell ref="F4:F5"/>
    <mergeCell ref="G4:G5"/>
    <mergeCell ref="CQ4:CS4"/>
    <mergeCell ref="A6:D6"/>
    <mergeCell ref="BM4:BO4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T4:V4"/>
    <mergeCell ref="BP4:BR4"/>
    <mergeCell ref="BV4:BX4"/>
    <mergeCell ref="BY4:CA4"/>
    <mergeCell ref="CN4:CP4"/>
    <mergeCell ref="AX4:AZ4"/>
    <mergeCell ref="AU4:AW4"/>
    <mergeCell ref="BJ4:BL4"/>
    <mergeCell ref="Z4:AB4"/>
    <mergeCell ref="AI4:AK4"/>
    <mergeCell ref="BS4:BU4"/>
    <mergeCell ref="CE4:CG4"/>
    <mergeCell ref="CB4:CD4"/>
    <mergeCell ref="CH4:CJ4"/>
    <mergeCell ref="CK4:CM4"/>
  </mergeCells>
  <hyperlinks>
    <hyperlink ref="A130" r:id="rId1"/>
  </hyperlinks>
  <pageMargins left="0.7" right="0.7" top="0.75" bottom="0.75" header="0.3" footer="0.3"/>
  <pageSetup paperSize="9" orientation="portrait" r:id="rId2"/>
  <ignoredErrors>
    <ignoredError sqref="J9:J10 J11:J12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20"/>
  <sheetViews>
    <sheetView zoomScaleNormal="100" workbookViewId="0">
      <pane xSplit="7" topLeftCell="H1" activePane="topRight" state="frozen"/>
      <selection activeCell="CO14" sqref="CO14"/>
      <selection pane="topRight"/>
    </sheetView>
  </sheetViews>
  <sheetFormatPr baseColWidth="10" defaultColWidth="11" defaultRowHeight="13.6"/>
  <cols>
    <col min="1" max="1" width="7.77734375" style="53" customWidth="1"/>
    <col min="2" max="2" width="5" style="53" bestFit="1" customWidth="1"/>
    <col min="3" max="3" width="8.77734375" style="53" bestFit="1" customWidth="1"/>
    <col min="4" max="4" width="13.44140625" style="53" bestFit="1" customWidth="1"/>
    <col min="5" max="5" width="7" style="53" bestFit="1" customWidth="1"/>
    <col min="6" max="6" width="11" style="53" hidden="1" customWidth="1"/>
    <col min="7" max="7" width="8" style="53" hidden="1" customWidth="1"/>
    <col min="8" max="19" width="5.6640625" style="53" customWidth="1"/>
    <col min="20" max="22" width="5.6640625" style="53" hidden="1" customWidth="1"/>
    <col min="23" max="25" width="5.6640625" style="53" customWidth="1"/>
    <col min="26" max="28" width="5.6640625" style="53" hidden="1" customWidth="1"/>
    <col min="29" max="34" width="5.6640625" style="53" customWidth="1"/>
    <col min="35" max="37" width="5.6640625" style="53" hidden="1" customWidth="1"/>
    <col min="38" max="46" width="5.6640625" style="53" customWidth="1"/>
    <col min="47" max="52" width="5.6640625" style="53" hidden="1" customWidth="1"/>
    <col min="53" max="61" width="5.6640625" style="53" customWidth="1"/>
    <col min="62" max="67" width="5.6640625" style="53" hidden="1" customWidth="1"/>
    <col min="68" max="70" width="5.6640625" style="53" customWidth="1"/>
    <col min="71" max="73" width="5.6640625" style="53" hidden="1" customWidth="1"/>
    <col min="74" max="79" width="5.6640625" style="53" customWidth="1"/>
    <col min="80" max="91" width="5.6640625" style="53" hidden="1" customWidth="1"/>
    <col min="92" max="97" width="5.6640625" style="53" customWidth="1"/>
    <col min="98" max="16384" width="11" style="53"/>
  </cols>
  <sheetData>
    <row r="1" spans="1:100">
      <c r="A1" s="13" t="s">
        <v>305</v>
      </c>
      <c r="B1" s="67"/>
      <c r="C1" s="67"/>
      <c r="O1" s="68"/>
      <c r="P1" s="68"/>
    </row>
    <row r="2" spans="1:100">
      <c r="A2" s="67" t="s">
        <v>322</v>
      </c>
      <c r="B2" s="67"/>
      <c r="C2" s="67"/>
    </row>
    <row r="3" spans="1:100" ht="3.75" customHeight="1">
      <c r="A3" s="69"/>
      <c r="B3" s="69"/>
      <c r="C3" s="69"/>
    </row>
    <row r="4" spans="1:100" s="59" customFormat="1" ht="14.95" customHeight="1">
      <c r="A4" s="304" t="s">
        <v>1</v>
      </c>
      <c r="B4" s="304" t="s">
        <v>2</v>
      </c>
      <c r="C4" s="304" t="s">
        <v>3</v>
      </c>
      <c r="D4" s="304" t="s">
        <v>4</v>
      </c>
      <c r="E4" s="304" t="s">
        <v>5</v>
      </c>
      <c r="F4" s="304" t="s">
        <v>6</v>
      </c>
      <c r="G4" s="304" t="s">
        <v>7</v>
      </c>
      <c r="H4" s="295" t="s">
        <v>249</v>
      </c>
      <c r="I4" s="296"/>
      <c r="J4" s="297"/>
      <c r="K4" s="295" t="s">
        <v>9</v>
      </c>
      <c r="L4" s="296"/>
      <c r="M4" s="297"/>
      <c r="N4" s="295" t="s">
        <v>10</v>
      </c>
      <c r="O4" s="296"/>
      <c r="P4" s="297"/>
      <c r="Q4" s="295" t="s">
        <v>11</v>
      </c>
      <c r="R4" s="296"/>
      <c r="S4" s="297"/>
      <c r="T4" s="295" t="s">
        <v>234</v>
      </c>
      <c r="U4" s="296"/>
      <c r="V4" s="297"/>
      <c r="W4" s="295" t="s">
        <v>315</v>
      </c>
      <c r="X4" s="296"/>
      <c r="Y4" s="297"/>
      <c r="Z4" s="295" t="s">
        <v>13</v>
      </c>
      <c r="AA4" s="296"/>
      <c r="AB4" s="297"/>
      <c r="AC4" s="295" t="s">
        <v>14</v>
      </c>
      <c r="AD4" s="296"/>
      <c r="AE4" s="297"/>
      <c r="AF4" s="295" t="s">
        <v>15</v>
      </c>
      <c r="AG4" s="296"/>
      <c r="AH4" s="297"/>
      <c r="AI4" s="295" t="s">
        <v>235</v>
      </c>
      <c r="AJ4" s="296"/>
      <c r="AK4" s="297"/>
      <c r="AL4" s="295" t="s">
        <v>26</v>
      </c>
      <c r="AM4" s="296"/>
      <c r="AN4" s="297"/>
      <c r="AO4" s="295" t="s">
        <v>27</v>
      </c>
      <c r="AP4" s="296"/>
      <c r="AQ4" s="297"/>
      <c r="AR4" s="295" t="s">
        <v>16</v>
      </c>
      <c r="AS4" s="296"/>
      <c r="AT4" s="297"/>
      <c r="AU4" s="295" t="s">
        <v>17</v>
      </c>
      <c r="AV4" s="296"/>
      <c r="AW4" s="297"/>
      <c r="AX4" s="295" t="s">
        <v>19</v>
      </c>
      <c r="AY4" s="296"/>
      <c r="AZ4" s="297"/>
      <c r="BA4" s="295" t="s">
        <v>18</v>
      </c>
      <c r="BB4" s="296"/>
      <c r="BC4" s="297"/>
      <c r="BD4" s="295" t="s">
        <v>20</v>
      </c>
      <c r="BE4" s="296"/>
      <c r="BF4" s="297"/>
      <c r="BG4" s="295" t="s">
        <v>25</v>
      </c>
      <c r="BH4" s="296"/>
      <c r="BI4" s="297"/>
      <c r="BJ4" s="295" t="s">
        <v>21</v>
      </c>
      <c r="BK4" s="296"/>
      <c r="BL4" s="297"/>
      <c r="BM4" s="295" t="s">
        <v>236</v>
      </c>
      <c r="BN4" s="296"/>
      <c r="BO4" s="297"/>
      <c r="BP4" s="295" t="s">
        <v>22</v>
      </c>
      <c r="BQ4" s="296"/>
      <c r="BR4" s="297"/>
      <c r="BS4" s="295" t="s">
        <v>23</v>
      </c>
      <c r="BT4" s="296"/>
      <c r="BU4" s="297"/>
      <c r="BV4" s="295" t="s">
        <v>24</v>
      </c>
      <c r="BW4" s="296"/>
      <c r="BX4" s="297"/>
      <c r="BY4" s="295" t="s">
        <v>28</v>
      </c>
      <c r="BZ4" s="296"/>
      <c r="CA4" s="297"/>
      <c r="CB4" s="295" t="s">
        <v>237</v>
      </c>
      <c r="CC4" s="296"/>
      <c r="CD4" s="297"/>
      <c r="CE4" s="295" t="s">
        <v>238</v>
      </c>
      <c r="CF4" s="296"/>
      <c r="CG4" s="297"/>
      <c r="CH4" s="295" t="s">
        <v>239</v>
      </c>
      <c r="CI4" s="296"/>
      <c r="CJ4" s="297"/>
      <c r="CK4" s="295" t="s">
        <v>240</v>
      </c>
      <c r="CL4" s="296"/>
      <c r="CM4" s="297"/>
      <c r="CN4" s="295" t="s">
        <v>29</v>
      </c>
      <c r="CO4" s="296"/>
      <c r="CP4" s="297"/>
      <c r="CQ4" s="295" t="s">
        <v>30</v>
      </c>
      <c r="CR4" s="296"/>
      <c r="CS4" s="296"/>
    </row>
    <row r="5" spans="1:100" s="59" customFormat="1" ht="12.25">
      <c r="A5" s="305"/>
      <c r="B5" s="305"/>
      <c r="C5" s="305"/>
      <c r="D5" s="305"/>
      <c r="E5" s="305"/>
      <c r="F5" s="305"/>
      <c r="G5" s="305"/>
      <c r="H5" s="54" t="s">
        <v>31</v>
      </c>
      <c r="I5" s="55" t="s">
        <v>32</v>
      </c>
      <c r="J5" s="54" t="s">
        <v>30</v>
      </c>
      <c r="K5" s="54" t="s">
        <v>31</v>
      </c>
      <c r="L5" s="55" t="s">
        <v>32</v>
      </c>
      <c r="M5" s="54" t="s">
        <v>30</v>
      </c>
      <c r="N5" s="54" t="s">
        <v>31</v>
      </c>
      <c r="O5" s="55" t="s">
        <v>32</v>
      </c>
      <c r="P5" s="54" t="s">
        <v>30</v>
      </c>
      <c r="Q5" s="54" t="s">
        <v>31</v>
      </c>
      <c r="R5" s="55" t="s">
        <v>32</v>
      </c>
      <c r="S5" s="54" t="s">
        <v>30</v>
      </c>
      <c r="T5" s="54" t="s">
        <v>31</v>
      </c>
      <c r="U5" s="55" t="s">
        <v>32</v>
      </c>
      <c r="V5" s="54" t="s">
        <v>30</v>
      </c>
      <c r="W5" s="54" t="s">
        <v>31</v>
      </c>
      <c r="X5" s="55" t="s">
        <v>32</v>
      </c>
      <c r="Y5" s="54" t="s">
        <v>30</v>
      </c>
      <c r="Z5" s="54" t="s">
        <v>31</v>
      </c>
      <c r="AA5" s="55" t="s">
        <v>32</v>
      </c>
      <c r="AB5" s="54" t="s">
        <v>30</v>
      </c>
      <c r="AC5" s="54" t="s">
        <v>31</v>
      </c>
      <c r="AD5" s="55" t="s">
        <v>32</v>
      </c>
      <c r="AE5" s="54" t="s">
        <v>30</v>
      </c>
      <c r="AF5" s="54" t="s">
        <v>31</v>
      </c>
      <c r="AG5" s="54" t="s">
        <v>32</v>
      </c>
      <c r="AH5" s="54" t="s">
        <v>30</v>
      </c>
      <c r="AI5" s="54" t="s">
        <v>31</v>
      </c>
      <c r="AJ5" s="55" t="s">
        <v>32</v>
      </c>
      <c r="AK5" s="54" t="s">
        <v>30</v>
      </c>
      <c r="AL5" s="54" t="s">
        <v>31</v>
      </c>
      <c r="AM5" s="55" t="s">
        <v>32</v>
      </c>
      <c r="AN5" s="54" t="s">
        <v>30</v>
      </c>
      <c r="AO5" s="54" t="s">
        <v>31</v>
      </c>
      <c r="AP5" s="55" t="s">
        <v>32</v>
      </c>
      <c r="AQ5" s="54" t="s">
        <v>30</v>
      </c>
      <c r="AR5" s="54" t="s">
        <v>31</v>
      </c>
      <c r="AS5" s="55" t="s">
        <v>32</v>
      </c>
      <c r="AT5" s="54" t="s">
        <v>30</v>
      </c>
      <c r="AU5" s="54" t="s">
        <v>31</v>
      </c>
      <c r="AV5" s="55" t="s">
        <v>32</v>
      </c>
      <c r="AW5" s="54" t="s">
        <v>30</v>
      </c>
      <c r="AX5" s="54" t="s">
        <v>31</v>
      </c>
      <c r="AY5" s="55" t="s">
        <v>32</v>
      </c>
      <c r="AZ5" s="54" t="s">
        <v>30</v>
      </c>
      <c r="BA5" s="54" t="s">
        <v>31</v>
      </c>
      <c r="BB5" s="55" t="s">
        <v>32</v>
      </c>
      <c r="BC5" s="54" t="s">
        <v>30</v>
      </c>
      <c r="BD5" s="54" t="s">
        <v>31</v>
      </c>
      <c r="BE5" s="55" t="s">
        <v>32</v>
      </c>
      <c r="BF5" s="54" t="s">
        <v>30</v>
      </c>
      <c r="BG5" s="54" t="s">
        <v>31</v>
      </c>
      <c r="BH5" s="55" t="s">
        <v>32</v>
      </c>
      <c r="BI5" s="54" t="s">
        <v>30</v>
      </c>
      <c r="BJ5" s="54" t="s">
        <v>31</v>
      </c>
      <c r="BK5" s="55" t="s">
        <v>32</v>
      </c>
      <c r="BL5" s="54" t="s">
        <v>30</v>
      </c>
      <c r="BM5" s="54" t="s">
        <v>31</v>
      </c>
      <c r="BN5" s="55" t="s">
        <v>32</v>
      </c>
      <c r="BO5" s="54" t="s">
        <v>30</v>
      </c>
      <c r="BP5" s="54" t="s">
        <v>31</v>
      </c>
      <c r="BQ5" s="54" t="s">
        <v>32</v>
      </c>
      <c r="BR5" s="54" t="s">
        <v>30</v>
      </c>
      <c r="BS5" s="54" t="s">
        <v>31</v>
      </c>
      <c r="BT5" s="55" t="s">
        <v>32</v>
      </c>
      <c r="BU5" s="54" t="s">
        <v>30</v>
      </c>
      <c r="BV5" s="54" t="s">
        <v>31</v>
      </c>
      <c r="BW5" s="55" t="s">
        <v>32</v>
      </c>
      <c r="BX5" s="54" t="s">
        <v>30</v>
      </c>
      <c r="BY5" s="54" t="s">
        <v>31</v>
      </c>
      <c r="BZ5" s="55" t="s">
        <v>32</v>
      </c>
      <c r="CA5" s="54" t="s">
        <v>30</v>
      </c>
      <c r="CB5" s="54" t="s">
        <v>31</v>
      </c>
      <c r="CC5" s="55" t="s">
        <v>32</v>
      </c>
      <c r="CD5" s="54" t="s">
        <v>30</v>
      </c>
      <c r="CE5" s="54" t="s">
        <v>31</v>
      </c>
      <c r="CF5" s="55" t="s">
        <v>32</v>
      </c>
      <c r="CG5" s="54" t="s">
        <v>30</v>
      </c>
      <c r="CH5" s="54" t="s">
        <v>31</v>
      </c>
      <c r="CI5" s="55" t="s">
        <v>32</v>
      </c>
      <c r="CJ5" s="54" t="s">
        <v>30</v>
      </c>
      <c r="CK5" s="54" t="s">
        <v>31</v>
      </c>
      <c r="CL5" s="55" t="s">
        <v>32</v>
      </c>
      <c r="CM5" s="54" t="s">
        <v>30</v>
      </c>
      <c r="CN5" s="54" t="s">
        <v>31</v>
      </c>
      <c r="CO5" s="55" t="s">
        <v>32</v>
      </c>
      <c r="CP5" s="54" t="s">
        <v>30</v>
      </c>
      <c r="CQ5" s="54" t="s">
        <v>31</v>
      </c>
      <c r="CR5" s="55" t="s">
        <v>32</v>
      </c>
      <c r="CS5" s="54" t="s">
        <v>30</v>
      </c>
    </row>
    <row r="6" spans="1:100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306</v>
      </c>
      <c r="I6" s="2">
        <v>921</v>
      </c>
      <c r="J6" s="2">
        <f>SUM(H6:I6)</f>
        <v>1227</v>
      </c>
      <c r="K6" s="2">
        <v>154</v>
      </c>
      <c r="L6" s="2">
        <v>348</v>
      </c>
      <c r="M6" s="2">
        <f>SUM(K6:L6)</f>
        <v>502</v>
      </c>
      <c r="N6" s="2">
        <v>463</v>
      </c>
      <c r="O6" s="2">
        <v>698</v>
      </c>
      <c r="P6" s="2">
        <f>SUM(N6:O6)</f>
        <v>1161</v>
      </c>
      <c r="Q6" s="2">
        <v>152</v>
      </c>
      <c r="R6" s="2">
        <v>637</v>
      </c>
      <c r="S6" s="2">
        <f>SUM(Q6:R6)</f>
        <v>789</v>
      </c>
      <c r="T6" s="2" t="s">
        <v>35</v>
      </c>
      <c r="U6" s="2" t="s">
        <v>35</v>
      </c>
      <c r="V6" s="2">
        <f>SUM(T6:U6)</f>
        <v>0</v>
      </c>
      <c r="W6" s="2">
        <v>2</v>
      </c>
      <c r="X6" s="2">
        <v>13</v>
      </c>
      <c r="Y6" s="2">
        <f>SUM(W6:X6)</f>
        <v>15</v>
      </c>
      <c r="Z6" s="2" t="s">
        <v>35</v>
      </c>
      <c r="AA6" s="2" t="s">
        <v>35</v>
      </c>
      <c r="AB6" s="2">
        <f>SUM(Z6:AA6)</f>
        <v>0</v>
      </c>
      <c r="AC6" s="2">
        <v>48</v>
      </c>
      <c r="AD6" s="2">
        <v>68</v>
      </c>
      <c r="AE6" s="2">
        <f>SUM(AC6:AD6)</f>
        <v>116</v>
      </c>
      <c r="AF6" s="2">
        <v>6</v>
      </c>
      <c r="AG6" s="2">
        <v>12</v>
      </c>
      <c r="AH6" s="2">
        <f>SUM(AF6:AG6)</f>
        <v>18</v>
      </c>
      <c r="AI6" s="2" t="s">
        <v>35</v>
      </c>
      <c r="AJ6" s="2" t="s">
        <v>35</v>
      </c>
      <c r="AK6" s="2">
        <f>SUM(AI6:AJ6)</f>
        <v>0</v>
      </c>
      <c r="AL6" s="2">
        <v>41</v>
      </c>
      <c r="AM6" s="2">
        <v>114</v>
      </c>
      <c r="AN6" s="2">
        <f>SUM(AL6:AM6)</f>
        <v>155</v>
      </c>
      <c r="AO6" s="2">
        <v>14</v>
      </c>
      <c r="AP6" s="2">
        <v>60</v>
      </c>
      <c r="AQ6" s="2">
        <f>SUM(AO6:AP6)</f>
        <v>74</v>
      </c>
      <c r="AR6" s="2">
        <v>18</v>
      </c>
      <c r="AS6" s="2">
        <v>30</v>
      </c>
      <c r="AT6" s="2">
        <f>SUM(AR6:AS6)</f>
        <v>48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215</v>
      </c>
      <c r="BB6" s="2">
        <v>256</v>
      </c>
      <c r="BC6" s="2">
        <f>SUM(BA6:BB6)</f>
        <v>471</v>
      </c>
      <c r="BD6" s="2">
        <v>8</v>
      </c>
      <c r="BE6" s="2">
        <v>9</v>
      </c>
      <c r="BF6" s="2">
        <f>SUM(BD6:BE6)</f>
        <v>17</v>
      </c>
      <c r="BG6" s="2">
        <v>5</v>
      </c>
      <c r="BH6" s="2">
        <v>8</v>
      </c>
      <c r="BI6" s="2">
        <f>SUM(BG6:BH6)</f>
        <v>13</v>
      </c>
      <c r="BJ6" s="2" t="s">
        <v>35</v>
      </c>
      <c r="BK6" s="2" t="s">
        <v>35</v>
      </c>
      <c r="BL6" s="2">
        <f>SUM(BJ6:BK6)</f>
        <v>0</v>
      </c>
      <c r="BM6" s="2" t="s">
        <v>35</v>
      </c>
      <c r="BN6" s="2" t="s">
        <v>35</v>
      </c>
      <c r="BO6" s="2">
        <f>SUM(BM6:BN6)</f>
        <v>0</v>
      </c>
      <c r="BP6" s="2">
        <v>5</v>
      </c>
      <c r="BQ6" s="2">
        <v>17</v>
      </c>
      <c r="BR6" s="2">
        <f>SUM(BP6:BQ6)</f>
        <v>22</v>
      </c>
      <c r="BS6" s="2" t="s">
        <v>35</v>
      </c>
      <c r="BT6" s="2" t="s">
        <v>35</v>
      </c>
      <c r="BU6" s="2">
        <f>SUM(BS6:BT6)</f>
        <v>0</v>
      </c>
      <c r="BV6" s="2">
        <v>10</v>
      </c>
      <c r="BW6" s="2">
        <v>37</v>
      </c>
      <c r="BX6" s="2">
        <f>SUM(BV6:BW6)</f>
        <v>47</v>
      </c>
      <c r="BY6" s="2">
        <v>13</v>
      </c>
      <c r="BZ6" s="2">
        <v>44</v>
      </c>
      <c r="CA6" s="2">
        <f>SUM(BY6:BZ6)</f>
        <v>57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109</v>
      </c>
      <c r="CO6" s="2">
        <v>276</v>
      </c>
      <c r="CP6" s="2">
        <f>SUM(CN6:CO6)</f>
        <v>385</v>
      </c>
      <c r="CQ6" s="2">
        <v>1569</v>
      </c>
      <c r="CR6" s="2">
        <v>3548</v>
      </c>
      <c r="CS6" s="2">
        <f>SUM(CQ6:CR6)</f>
        <v>5117</v>
      </c>
      <c r="CT6" s="118"/>
      <c r="CU6" s="118"/>
      <c r="CV6" s="118"/>
    </row>
    <row r="7" spans="1:100" s="59" customFormat="1" ht="13.6" customHeight="1">
      <c r="A7" s="88" t="s">
        <v>272</v>
      </c>
      <c r="B7" s="70"/>
      <c r="C7" s="61"/>
      <c r="D7" s="61"/>
      <c r="E7" s="61"/>
      <c r="F7" s="61"/>
      <c r="G7" s="61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</row>
    <row r="8" spans="1:100" s="59" customFormat="1" ht="3.75" customHeight="1">
      <c r="A8" s="71"/>
      <c r="B8" s="71"/>
      <c r="D8" s="72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P8" s="58"/>
      <c r="CS8" s="58"/>
    </row>
    <row r="9" spans="1:100" s="64" customFormat="1" ht="12.75" customHeight="1">
      <c r="A9" s="25">
        <v>1</v>
      </c>
      <c r="B9" s="26" t="s">
        <v>201</v>
      </c>
      <c r="C9" s="112">
        <v>230</v>
      </c>
      <c r="D9" s="25" t="s">
        <v>41</v>
      </c>
      <c r="E9" s="117">
        <v>108268</v>
      </c>
      <c r="F9" s="112">
        <v>4</v>
      </c>
      <c r="G9" s="6" t="s">
        <v>316</v>
      </c>
      <c r="H9" s="113" t="s">
        <v>35</v>
      </c>
      <c r="I9" s="113">
        <v>7</v>
      </c>
      <c r="J9" s="113">
        <f>IF(OR(ISNUMBER(I9),ISNUMBER(H9)),SUM(H9:I9),"0")</f>
        <v>7</v>
      </c>
      <c r="K9" s="113" t="s">
        <v>35</v>
      </c>
      <c r="L9" s="113">
        <v>4</v>
      </c>
      <c r="M9" s="113">
        <f>IF(OR(ISNUMBER(L9),ISNUMBER(K9)),SUM(K9:L9),"0")</f>
        <v>4</v>
      </c>
      <c r="N9" s="113">
        <v>9</v>
      </c>
      <c r="O9" s="113">
        <v>6</v>
      </c>
      <c r="P9" s="113">
        <f>IF(OR(ISNUMBER(O9),ISNUMBER(N9)),SUM(N9:O9),"0")</f>
        <v>15</v>
      </c>
      <c r="Q9" s="113">
        <v>3</v>
      </c>
      <c r="R9" s="113">
        <v>10</v>
      </c>
      <c r="S9" s="113">
        <f>IF(OR(ISNUMBER(R9),ISNUMBER(Q9)),SUM(Q9:R9),"0")</f>
        <v>13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 t="s">
        <v>35</v>
      </c>
      <c r="AA9" s="113" t="s">
        <v>35</v>
      </c>
      <c r="AB9" s="113" t="str">
        <f>IF(OR(ISNUMBER(AA9),ISNUMBER(Z9)),SUM(Z9:AA9),"0")</f>
        <v>0</v>
      </c>
      <c r="AC9" s="113">
        <v>2</v>
      </c>
      <c r="AD9" s="113">
        <v>2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>
        <v>4</v>
      </c>
      <c r="AM9" s="113">
        <v>3</v>
      </c>
      <c r="AN9" s="113">
        <f>IF(OR(ISNUMBER(AM9),ISNUMBER(AL9)),SUM(AL9:AM9),"0")</f>
        <v>7</v>
      </c>
      <c r="AO9" s="113">
        <v>1</v>
      </c>
      <c r="AP9" s="113" t="s">
        <v>35</v>
      </c>
      <c r="AQ9" s="113">
        <f>IF(OR(ISNUMBER(AP9),ISNUMBER(AO9)),SUM(AO9:AP9),"0")</f>
        <v>1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2</v>
      </c>
      <c r="BB9" s="113">
        <v>3</v>
      </c>
      <c r="BC9" s="113">
        <f>IF(OR(ISNUMBER(BB9),ISNUMBER(BA9)),SUM(BA9:BB9),"0")</f>
        <v>5</v>
      </c>
      <c r="BD9" s="113">
        <v>1</v>
      </c>
      <c r="BE9" s="113">
        <v>1</v>
      </c>
      <c r="BF9" s="113">
        <f>IF(OR(ISNUMBER(BE9),ISNUMBER(BD9)),SUM(BD9:BE9),"0")</f>
        <v>2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 t="s">
        <v>35</v>
      </c>
      <c r="BL9" s="113" t="str">
        <f>IF(OR(ISNUMBER(BK9),ISNUMBER(BJ9)),SUM(BJ9:BK9),"0")</f>
        <v>0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>
        <v>1</v>
      </c>
      <c r="BR9" s="113">
        <f>IF(OR(ISNUMBER(BQ9),ISNUMBER(BP9)),SUM(BP9:BQ9),"0")</f>
        <v>1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 t="s">
        <v>35</v>
      </c>
      <c r="CO9" s="113">
        <v>1</v>
      </c>
      <c r="CP9" s="113">
        <f>IF(OR(ISNUMBER(CO9),ISNUMBER(CN9)),SUM(CN9:CO9),"0")</f>
        <v>1</v>
      </c>
      <c r="CQ9" s="113">
        <v>22</v>
      </c>
      <c r="CR9" s="113">
        <v>38</v>
      </c>
      <c r="CS9" s="113">
        <f>IF(OR(ISNUMBER(CR9),ISNUMBER(CQ9)),SUM(CQ9:CR9),"0")</f>
        <v>60</v>
      </c>
      <c r="CT9" s="166"/>
    </row>
    <row r="10" spans="1:100" s="64" customFormat="1" ht="12.75" customHeight="1">
      <c r="A10" s="25">
        <v>1</v>
      </c>
      <c r="B10" s="26" t="s">
        <v>201</v>
      </c>
      <c r="C10" s="112">
        <v>261</v>
      </c>
      <c r="D10" s="25" t="s">
        <v>34</v>
      </c>
      <c r="E10" s="17">
        <v>396955</v>
      </c>
      <c r="F10" s="112">
        <v>4</v>
      </c>
      <c r="G10" s="6" t="s">
        <v>316</v>
      </c>
      <c r="H10" s="113">
        <v>4</v>
      </c>
      <c r="I10" s="113">
        <v>17</v>
      </c>
      <c r="J10" s="113">
        <f t="shared" ref="J10:J74" si="0">IF(OR(ISNUMBER(I10),ISNUMBER(H10)),SUM(H10:I10),"0")</f>
        <v>21</v>
      </c>
      <c r="K10" s="113">
        <v>1</v>
      </c>
      <c r="L10" s="113">
        <v>5</v>
      </c>
      <c r="M10" s="113">
        <f t="shared" ref="M10:M74" si="1">IF(OR(ISNUMBER(L10),ISNUMBER(K10)),SUM(K10:L10),"0")</f>
        <v>6</v>
      </c>
      <c r="N10" s="113">
        <v>13</v>
      </c>
      <c r="O10" s="113">
        <v>26</v>
      </c>
      <c r="P10" s="113">
        <f t="shared" ref="P10:P74" si="2">IF(OR(ISNUMBER(O10),ISNUMBER(N10)),SUM(N10:O10),"0")</f>
        <v>39</v>
      </c>
      <c r="Q10" s="113">
        <v>1</v>
      </c>
      <c r="R10" s="113">
        <v>21</v>
      </c>
      <c r="S10" s="113">
        <f t="shared" ref="S10:S74" si="3">IF(OR(ISNUMBER(R10),ISNUMBER(Q10)),SUM(Q10:R10),"0")</f>
        <v>22</v>
      </c>
      <c r="T10" s="113" t="s">
        <v>35</v>
      </c>
      <c r="U10" s="113" t="s">
        <v>35</v>
      </c>
      <c r="V10" s="113" t="str">
        <f t="shared" ref="V10:V74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4" si="5">IF(OR(ISNUMBER(X10),ISNUMBER(W10)),SUM(W10:X10),"0")</f>
        <v>0</v>
      </c>
      <c r="Z10" s="113" t="s">
        <v>35</v>
      </c>
      <c r="AA10" s="113" t="s">
        <v>35</v>
      </c>
      <c r="AB10" s="113" t="str">
        <f t="shared" ref="AB10:AB74" si="6">IF(OR(ISNUMBER(AA10),ISNUMBER(Z10)),SUM(Z10:AA10),"0")</f>
        <v>0</v>
      </c>
      <c r="AC10" s="113" t="s">
        <v>35</v>
      </c>
      <c r="AD10" s="113" t="s">
        <v>35</v>
      </c>
      <c r="AE10" s="113" t="str">
        <f t="shared" ref="AE10:AE74" si="7">IF(OR(ISNUMBER(AD10),ISNUMBER(AC10)),SUM(AC10:AD10),"0")</f>
        <v>0</v>
      </c>
      <c r="AF10" s="113" t="s">
        <v>35</v>
      </c>
      <c r="AG10" s="113" t="s">
        <v>35</v>
      </c>
      <c r="AH10" s="113" t="str">
        <f t="shared" ref="AH10:AH74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4" si="9">IF(OR(ISNUMBER(AJ10),ISNUMBER(AI10)),SUM(AI10:AJ10),"0")</f>
        <v>0</v>
      </c>
      <c r="AL10" s="113">
        <v>3</v>
      </c>
      <c r="AM10" s="113">
        <v>10</v>
      </c>
      <c r="AN10" s="113">
        <f t="shared" ref="AN10:AN74" si="10">IF(OR(ISNUMBER(AM10),ISNUMBER(AL10)),SUM(AL10:AM10),"0")</f>
        <v>13</v>
      </c>
      <c r="AO10" s="113" t="s">
        <v>35</v>
      </c>
      <c r="AP10" s="113" t="s">
        <v>35</v>
      </c>
      <c r="AQ10" s="113" t="str">
        <f t="shared" ref="AQ10:AQ74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4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4" si="13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4" si="14">IF(OR(ISNUMBER(AY10),ISNUMBER(AX10)),SUM(AX10:AY10),"0")</f>
        <v>0</v>
      </c>
      <c r="BA10" s="113">
        <v>7</v>
      </c>
      <c r="BB10" s="113">
        <v>7</v>
      </c>
      <c r="BC10" s="113">
        <f t="shared" ref="BC10:BC74" si="15">IF(OR(ISNUMBER(BB10),ISNUMBER(BA10)),SUM(BA10:BB10),"0")</f>
        <v>14</v>
      </c>
      <c r="BD10" s="113">
        <v>4</v>
      </c>
      <c r="BE10" s="113">
        <v>5</v>
      </c>
      <c r="BF10" s="113">
        <f t="shared" ref="BF10:BF74" si="16">IF(OR(ISNUMBER(BE10),ISNUMBER(BD10)),SUM(BD10:BE10),"0")</f>
        <v>9</v>
      </c>
      <c r="BG10" s="113" t="s">
        <v>35</v>
      </c>
      <c r="BH10" s="113" t="s">
        <v>35</v>
      </c>
      <c r="BI10" s="113" t="str">
        <f t="shared" ref="BI10:BI74" si="17">IF(OR(ISNUMBER(BH10),ISNUMBER(BG10)),SUM(BG10:BH10),"0")</f>
        <v>0</v>
      </c>
      <c r="BJ10" s="113" t="s">
        <v>35</v>
      </c>
      <c r="BK10" s="113" t="s">
        <v>35</v>
      </c>
      <c r="BL10" s="113" t="str">
        <f t="shared" ref="BL10:BL74" si="18">IF(OR(ISNUMBER(BK10),ISNUMBER(BJ10)),SUM(BJ10:BK10),"0")</f>
        <v>0</v>
      </c>
      <c r="BM10" s="113" t="s">
        <v>35</v>
      </c>
      <c r="BN10" s="113" t="s">
        <v>35</v>
      </c>
      <c r="BO10" s="113" t="str">
        <f t="shared" ref="BO10:BO74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4" si="20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4" si="21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4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4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4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4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4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4" si="27">IF(OR(ISNUMBER(CL10),ISNUMBER(CK10)),SUM(CK10:CL10),"0")</f>
        <v>0</v>
      </c>
      <c r="CN10" s="113" t="s">
        <v>35</v>
      </c>
      <c r="CO10" s="113">
        <v>1</v>
      </c>
      <c r="CP10" s="113">
        <f t="shared" ref="CP10:CP74" si="28">IF(OR(ISNUMBER(CO10),ISNUMBER(CN10)),SUM(CN10:CO10),"0")</f>
        <v>1</v>
      </c>
      <c r="CQ10" s="113">
        <v>33</v>
      </c>
      <c r="CR10" s="113">
        <v>92</v>
      </c>
      <c r="CS10" s="113">
        <f t="shared" ref="CS10:CS74" si="29">IF(OR(ISNUMBER(CR10),ISNUMBER(CQ10)),SUM(CQ10:CR10),"0")</f>
        <v>125</v>
      </c>
      <c r="CT10" s="166"/>
    </row>
    <row r="11" spans="1:100" s="64" customFormat="1" ht="12.75" customHeight="1">
      <c r="A11" s="25">
        <v>2</v>
      </c>
      <c r="B11" s="26" t="s">
        <v>202</v>
      </c>
      <c r="C11" s="112">
        <v>351</v>
      </c>
      <c r="D11" s="25" t="s">
        <v>36</v>
      </c>
      <c r="E11" s="17">
        <v>131554</v>
      </c>
      <c r="F11" s="112">
        <v>4</v>
      </c>
      <c r="G11" s="6" t="s">
        <v>316</v>
      </c>
      <c r="H11" s="113">
        <v>4</v>
      </c>
      <c r="I11" s="113">
        <v>3</v>
      </c>
      <c r="J11" s="113">
        <f t="shared" si="0"/>
        <v>7</v>
      </c>
      <c r="K11" s="113">
        <v>1</v>
      </c>
      <c r="L11" s="113">
        <v>1</v>
      </c>
      <c r="M11" s="113">
        <f t="shared" si="1"/>
        <v>2</v>
      </c>
      <c r="N11" s="113">
        <v>11</v>
      </c>
      <c r="O11" s="113">
        <v>12</v>
      </c>
      <c r="P11" s="113">
        <f t="shared" si="2"/>
        <v>23</v>
      </c>
      <c r="Q11" s="113" t="s">
        <v>35</v>
      </c>
      <c r="R11" s="113">
        <v>11</v>
      </c>
      <c r="S11" s="113">
        <f t="shared" si="3"/>
        <v>11</v>
      </c>
      <c r="T11" s="113" t="s">
        <v>35</v>
      </c>
      <c r="U11" s="113" t="s">
        <v>35</v>
      </c>
      <c r="V11" s="113" t="str">
        <f t="shared" si="4"/>
        <v>0</v>
      </c>
      <c r="W11" s="113" t="s">
        <v>35</v>
      </c>
      <c r="X11" s="113" t="s">
        <v>35</v>
      </c>
      <c r="Y11" s="113" t="str">
        <f t="shared" si="5"/>
        <v>0</v>
      </c>
      <c r="Z11" s="113" t="s">
        <v>35</v>
      </c>
      <c r="AA11" s="113" t="s">
        <v>35</v>
      </c>
      <c r="AB11" s="113" t="str">
        <f t="shared" si="6"/>
        <v>0</v>
      </c>
      <c r="AC11" s="113">
        <v>1</v>
      </c>
      <c r="AD11" s="113">
        <v>1</v>
      </c>
      <c r="AE11" s="113">
        <f t="shared" si="7"/>
        <v>2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>
        <v>2</v>
      </c>
      <c r="AM11" s="113">
        <v>5</v>
      </c>
      <c r="AN11" s="113">
        <f t="shared" si="10"/>
        <v>7</v>
      </c>
      <c r="AO11" s="113">
        <v>1</v>
      </c>
      <c r="AP11" s="113">
        <v>6</v>
      </c>
      <c r="AQ11" s="113">
        <f t="shared" si="11"/>
        <v>7</v>
      </c>
      <c r="AR11" s="113" t="s">
        <v>35</v>
      </c>
      <c r="AS11" s="113">
        <v>1</v>
      </c>
      <c r="AT11" s="113">
        <f t="shared" si="12"/>
        <v>1</v>
      </c>
      <c r="AU11" s="113" t="s">
        <v>35</v>
      </c>
      <c r="AV11" s="113" t="s">
        <v>35</v>
      </c>
      <c r="AW11" s="113" t="str">
        <f t="shared" si="13"/>
        <v>0</v>
      </c>
      <c r="AX11" s="113" t="s">
        <v>35</v>
      </c>
      <c r="AY11" s="113" t="s">
        <v>35</v>
      </c>
      <c r="AZ11" s="113" t="str">
        <f t="shared" si="14"/>
        <v>0</v>
      </c>
      <c r="BA11" s="113">
        <v>10</v>
      </c>
      <c r="BB11" s="113">
        <v>7</v>
      </c>
      <c r="BC11" s="113">
        <f t="shared" si="15"/>
        <v>17</v>
      </c>
      <c r="BD11" s="113">
        <v>1</v>
      </c>
      <c r="BE11" s="113" t="s">
        <v>35</v>
      </c>
      <c r="BF11" s="113">
        <f t="shared" si="16"/>
        <v>1</v>
      </c>
      <c r="BG11" s="113" t="s">
        <v>35</v>
      </c>
      <c r="BH11" s="113" t="s">
        <v>35</v>
      </c>
      <c r="BI11" s="113" t="str">
        <f t="shared" si="17"/>
        <v>0</v>
      </c>
      <c r="BJ11" s="113" t="s">
        <v>35</v>
      </c>
      <c r="BK11" s="113" t="s">
        <v>35</v>
      </c>
      <c r="BL11" s="113" t="str">
        <f t="shared" si="18"/>
        <v>0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 t="s">
        <v>35</v>
      </c>
      <c r="BU11" s="113" t="str">
        <f t="shared" si="21"/>
        <v>0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1</v>
      </c>
      <c r="CO11" s="113">
        <v>1</v>
      </c>
      <c r="CP11" s="113">
        <f t="shared" si="28"/>
        <v>2</v>
      </c>
      <c r="CQ11" s="113">
        <v>32</v>
      </c>
      <c r="CR11" s="113">
        <v>48</v>
      </c>
      <c r="CS11" s="113">
        <f t="shared" si="29"/>
        <v>80</v>
      </c>
      <c r="CT11" s="166"/>
    </row>
    <row r="12" spans="1:100" s="64" customFormat="1" ht="12.75" customHeight="1">
      <c r="A12" s="25">
        <v>12</v>
      </c>
      <c r="B12" s="26" t="s">
        <v>203</v>
      </c>
      <c r="C12" s="112">
        <v>2701</v>
      </c>
      <c r="D12" s="25" t="s">
        <v>37</v>
      </c>
      <c r="E12" s="17">
        <v>169916</v>
      </c>
      <c r="F12" s="112">
        <v>4</v>
      </c>
      <c r="G12" s="6" t="s">
        <v>316</v>
      </c>
      <c r="H12" s="113" t="s">
        <v>35</v>
      </c>
      <c r="I12" s="113">
        <v>12</v>
      </c>
      <c r="J12" s="113">
        <f t="shared" si="0"/>
        <v>12</v>
      </c>
      <c r="K12" s="113">
        <v>4</v>
      </c>
      <c r="L12" s="113">
        <v>4</v>
      </c>
      <c r="M12" s="113">
        <f t="shared" si="1"/>
        <v>8</v>
      </c>
      <c r="N12" s="113">
        <v>16</v>
      </c>
      <c r="O12" s="113">
        <v>17</v>
      </c>
      <c r="P12" s="113">
        <f t="shared" si="2"/>
        <v>33</v>
      </c>
      <c r="Q12" s="113">
        <v>1</v>
      </c>
      <c r="R12" s="113">
        <v>13</v>
      </c>
      <c r="S12" s="113">
        <f t="shared" si="3"/>
        <v>14</v>
      </c>
      <c r="T12" s="113" t="s">
        <v>35</v>
      </c>
      <c r="U12" s="113" t="s">
        <v>35</v>
      </c>
      <c r="V12" s="113" t="str">
        <f t="shared" si="4"/>
        <v>0</v>
      </c>
      <c r="W12" s="113">
        <v>1</v>
      </c>
      <c r="X12" s="113">
        <v>9</v>
      </c>
      <c r="Y12" s="113">
        <f t="shared" si="5"/>
        <v>10</v>
      </c>
      <c r="Z12" s="113" t="s">
        <v>35</v>
      </c>
      <c r="AA12" s="113" t="s">
        <v>35</v>
      </c>
      <c r="AB12" s="113" t="str">
        <f t="shared" si="6"/>
        <v>0</v>
      </c>
      <c r="AC12" s="113">
        <v>1</v>
      </c>
      <c r="AD12" s="113" t="s">
        <v>35</v>
      </c>
      <c r="AE12" s="113">
        <f t="shared" si="7"/>
        <v>1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>
        <v>2</v>
      </c>
      <c r="AM12" s="113">
        <v>3</v>
      </c>
      <c r="AN12" s="113">
        <f t="shared" si="10"/>
        <v>5</v>
      </c>
      <c r="AO12" s="113" t="s">
        <v>35</v>
      </c>
      <c r="AP12" s="113">
        <v>1</v>
      </c>
      <c r="AQ12" s="113">
        <f t="shared" si="11"/>
        <v>1</v>
      </c>
      <c r="AR12" s="113" t="s">
        <v>35</v>
      </c>
      <c r="AS12" s="113" t="s">
        <v>35</v>
      </c>
      <c r="AT12" s="113" t="str">
        <f t="shared" si="12"/>
        <v>0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6</v>
      </c>
      <c r="BB12" s="113">
        <v>7</v>
      </c>
      <c r="BC12" s="113">
        <f t="shared" si="15"/>
        <v>13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 t="s">
        <v>35</v>
      </c>
      <c r="CO12" s="113">
        <v>3</v>
      </c>
      <c r="CP12" s="113">
        <f t="shared" si="28"/>
        <v>3</v>
      </c>
      <c r="CQ12" s="113">
        <v>31</v>
      </c>
      <c r="CR12" s="113">
        <v>69</v>
      </c>
      <c r="CS12" s="113">
        <f t="shared" si="29"/>
        <v>100</v>
      </c>
      <c r="CT12" s="166"/>
    </row>
    <row r="13" spans="1:100" s="64" customFormat="1" ht="12.75" customHeight="1">
      <c r="A13" s="25">
        <v>22</v>
      </c>
      <c r="B13" s="26" t="s">
        <v>204</v>
      </c>
      <c r="C13" s="112">
        <v>5586</v>
      </c>
      <c r="D13" s="25" t="s">
        <v>38</v>
      </c>
      <c r="E13" s="17">
        <v>135629</v>
      </c>
      <c r="F13" s="112">
        <v>4</v>
      </c>
      <c r="G13" s="6" t="s">
        <v>316</v>
      </c>
      <c r="H13" s="113">
        <v>5</v>
      </c>
      <c r="I13" s="113">
        <v>16</v>
      </c>
      <c r="J13" s="113">
        <f t="shared" si="0"/>
        <v>21</v>
      </c>
      <c r="K13" s="113">
        <v>1</v>
      </c>
      <c r="L13" s="113">
        <v>2</v>
      </c>
      <c r="M13" s="113">
        <f t="shared" si="1"/>
        <v>3</v>
      </c>
      <c r="N13" s="113">
        <v>14</v>
      </c>
      <c r="O13" s="113">
        <v>19</v>
      </c>
      <c r="P13" s="113">
        <f t="shared" si="2"/>
        <v>33</v>
      </c>
      <c r="Q13" s="113">
        <v>2</v>
      </c>
      <c r="R13" s="113">
        <v>10</v>
      </c>
      <c r="S13" s="113">
        <f t="shared" si="3"/>
        <v>12</v>
      </c>
      <c r="T13" s="113" t="s">
        <v>35</v>
      </c>
      <c r="U13" s="113" t="s">
        <v>35</v>
      </c>
      <c r="V13" s="113" t="str">
        <f t="shared" si="4"/>
        <v>0</v>
      </c>
      <c r="W13" s="113" t="s">
        <v>35</v>
      </c>
      <c r="X13" s="113" t="s">
        <v>35</v>
      </c>
      <c r="Y13" s="113" t="str">
        <f t="shared" si="5"/>
        <v>0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>
        <v>1</v>
      </c>
      <c r="AM13" s="113">
        <v>2</v>
      </c>
      <c r="AN13" s="113">
        <f t="shared" si="10"/>
        <v>3</v>
      </c>
      <c r="AO13" s="113" t="s">
        <v>35</v>
      </c>
      <c r="AP13" s="113" t="s">
        <v>35</v>
      </c>
      <c r="AQ13" s="113" t="str">
        <f t="shared" si="11"/>
        <v>0</v>
      </c>
      <c r="AR13" s="113">
        <v>1</v>
      </c>
      <c r="AS13" s="113">
        <v>2</v>
      </c>
      <c r="AT13" s="113">
        <f t="shared" si="12"/>
        <v>3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>
        <v>13</v>
      </c>
      <c r="BB13" s="113">
        <v>4</v>
      </c>
      <c r="BC13" s="113">
        <f t="shared" si="15"/>
        <v>17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>
        <v>4</v>
      </c>
      <c r="BI13" s="113">
        <f t="shared" si="17"/>
        <v>4</v>
      </c>
      <c r="BJ13" s="113" t="s">
        <v>35</v>
      </c>
      <c r="BK13" s="113" t="s">
        <v>35</v>
      </c>
      <c r="BL13" s="113" t="str">
        <f t="shared" si="18"/>
        <v>0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>
        <v>2</v>
      </c>
      <c r="CO13" s="113">
        <v>2</v>
      </c>
      <c r="CP13" s="113">
        <f t="shared" si="28"/>
        <v>4</v>
      </c>
      <c r="CQ13" s="113">
        <v>39</v>
      </c>
      <c r="CR13" s="113">
        <v>61</v>
      </c>
      <c r="CS13" s="113">
        <f t="shared" si="29"/>
        <v>100</v>
      </c>
      <c r="CT13" s="166"/>
    </row>
    <row r="14" spans="1:100" s="64" customFormat="1" ht="12.75" customHeight="1">
      <c r="A14" s="25">
        <v>25</v>
      </c>
      <c r="B14" s="26" t="s">
        <v>205</v>
      </c>
      <c r="C14" s="112">
        <v>6621</v>
      </c>
      <c r="D14" s="25" t="s">
        <v>39</v>
      </c>
      <c r="E14" s="17">
        <v>198072</v>
      </c>
      <c r="F14" s="112">
        <v>4</v>
      </c>
      <c r="G14" s="6" t="s">
        <v>316</v>
      </c>
      <c r="H14" s="113">
        <v>6</v>
      </c>
      <c r="I14" s="113">
        <v>8</v>
      </c>
      <c r="J14" s="113">
        <f t="shared" si="0"/>
        <v>14</v>
      </c>
      <c r="K14" s="113">
        <v>5</v>
      </c>
      <c r="L14" s="113">
        <v>6</v>
      </c>
      <c r="M14" s="113">
        <f t="shared" si="1"/>
        <v>11</v>
      </c>
      <c r="N14" s="113">
        <v>11</v>
      </c>
      <c r="O14" s="113">
        <v>8</v>
      </c>
      <c r="P14" s="113">
        <f t="shared" si="2"/>
        <v>19</v>
      </c>
      <c r="Q14" s="113" t="s">
        <v>35</v>
      </c>
      <c r="R14" s="113">
        <v>6</v>
      </c>
      <c r="S14" s="113">
        <f t="shared" si="3"/>
        <v>6</v>
      </c>
      <c r="T14" s="113" t="s">
        <v>35</v>
      </c>
      <c r="U14" s="113" t="s">
        <v>35</v>
      </c>
      <c r="V14" s="113" t="str">
        <f t="shared" si="4"/>
        <v>0</v>
      </c>
      <c r="W14" s="113" t="s">
        <v>35</v>
      </c>
      <c r="X14" s="113" t="s">
        <v>35</v>
      </c>
      <c r="Y14" s="113" t="str">
        <f t="shared" si="5"/>
        <v>0</v>
      </c>
      <c r="Z14" s="113" t="s">
        <v>35</v>
      </c>
      <c r="AA14" s="113" t="s">
        <v>35</v>
      </c>
      <c r="AB14" s="113" t="str">
        <f t="shared" si="6"/>
        <v>0</v>
      </c>
      <c r="AC14" s="113" t="s">
        <v>35</v>
      </c>
      <c r="AD14" s="113" t="s">
        <v>35</v>
      </c>
      <c r="AE14" s="113" t="str">
        <f t="shared" si="7"/>
        <v>0</v>
      </c>
      <c r="AF14" s="113" t="s">
        <v>35</v>
      </c>
      <c r="AG14" s="113" t="s">
        <v>35</v>
      </c>
      <c r="AH14" s="113" t="str">
        <f t="shared" si="8"/>
        <v>0</v>
      </c>
      <c r="AI14" s="113" t="s">
        <v>35</v>
      </c>
      <c r="AJ14" s="113" t="s">
        <v>35</v>
      </c>
      <c r="AK14" s="113" t="str">
        <f t="shared" si="9"/>
        <v>0</v>
      </c>
      <c r="AL14" s="113" t="s">
        <v>35</v>
      </c>
      <c r="AM14" s="113" t="s">
        <v>35</v>
      </c>
      <c r="AN14" s="113" t="str">
        <f t="shared" si="10"/>
        <v>0</v>
      </c>
      <c r="AO14" s="113" t="s">
        <v>35</v>
      </c>
      <c r="AP14" s="113" t="s">
        <v>35</v>
      </c>
      <c r="AQ14" s="113" t="str">
        <f t="shared" si="11"/>
        <v>0</v>
      </c>
      <c r="AR14" s="113">
        <v>1</v>
      </c>
      <c r="AS14" s="113" t="s">
        <v>35</v>
      </c>
      <c r="AT14" s="113">
        <f t="shared" si="12"/>
        <v>1</v>
      </c>
      <c r="AU14" s="113" t="s">
        <v>35</v>
      </c>
      <c r="AV14" s="113" t="s">
        <v>35</v>
      </c>
      <c r="AW14" s="113" t="str">
        <f t="shared" si="13"/>
        <v>0</v>
      </c>
      <c r="AX14" s="113" t="s">
        <v>35</v>
      </c>
      <c r="AY14" s="113" t="s">
        <v>35</v>
      </c>
      <c r="AZ14" s="113" t="str">
        <f t="shared" si="14"/>
        <v>0</v>
      </c>
      <c r="BA14" s="113">
        <v>4</v>
      </c>
      <c r="BB14" s="113">
        <v>4</v>
      </c>
      <c r="BC14" s="113">
        <f t="shared" si="15"/>
        <v>8</v>
      </c>
      <c r="BD14" s="113" t="s">
        <v>35</v>
      </c>
      <c r="BE14" s="113" t="s">
        <v>35</v>
      </c>
      <c r="BF14" s="113" t="str">
        <f t="shared" si="16"/>
        <v>0</v>
      </c>
      <c r="BG14" s="113">
        <v>4</v>
      </c>
      <c r="BH14" s="113">
        <v>3</v>
      </c>
      <c r="BI14" s="113">
        <f t="shared" si="17"/>
        <v>7</v>
      </c>
      <c r="BJ14" s="113" t="s">
        <v>35</v>
      </c>
      <c r="BK14" s="113" t="s">
        <v>35</v>
      </c>
      <c r="BL14" s="113" t="str">
        <f t="shared" si="18"/>
        <v>0</v>
      </c>
      <c r="BM14" s="113" t="s">
        <v>35</v>
      </c>
      <c r="BN14" s="113" t="s">
        <v>35</v>
      </c>
      <c r="BO14" s="113" t="str">
        <f t="shared" si="19"/>
        <v>0</v>
      </c>
      <c r="BP14" s="113" t="s">
        <v>35</v>
      </c>
      <c r="BQ14" s="113" t="s">
        <v>35</v>
      </c>
      <c r="BR14" s="113" t="str">
        <f t="shared" si="20"/>
        <v>0</v>
      </c>
      <c r="BS14" s="113" t="s">
        <v>35</v>
      </c>
      <c r="BT14" s="113" t="s">
        <v>35</v>
      </c>
      <c r="BU14" s="113" t="str">
        <f t="shared" si="21"/>
        <v>0</v>
      </c>
      <c r="BV14" s="113" t="s">
        <v>35</v>
      </c>
      <c r="BW14" s="113" t="s">
        <v>35</v>
      </c>
      <c r="BX14" s="113" t="str">
        <f t="shared" si="22"/>
        <v>0</v>
      </c>
      <c r="BY14" s="113">
        <v>2</v>
      </c>
      <c r="BZ14" s="113">
        <v>7</v>
      </c>
      <c r="CA14" s="113">
        <f t="shared" si="23"/>
        <v>9</v>
      </c>
      <c r="CB14" s="113" t="s">
        <v>35</v>
      </c>
      <c r="CC14" s="113" t="s">
        <v>35</v>
      </c>
      <c r="CD14" s="113" t="str">
        <f t="shared" si="24"/>
        <v>0</v>
      </c>
      <c r="CE14" s="113" t="s">
        <v>35</v>
      </c>
      <c r="CF14" s="113" t="s">
        <v>35</v>
      </c>
      <c r="CG14" s="113" t="str">
        <f t="shared" si="25"/>
        <v>0</v>
      </c>
      <c r="CH14" s="113" t="s">
        <v>35</v>
      </c>
      <c r="CI14" s="113" t="s">
        <v>35</v>
      </c>
      <c r="CJ14" s="113" t="str">
        <f t="shared" si="26"/>
        <v>0</v>
      </c>
      <c r="CK14" s="113" t="s">
        <v>35</v>
      </c>
      <c r="CL14" s="113" t="s">
        <v>35</v>
      </c>
      <c r="CM14" s="113" t="str">
        <f t="shared" si="27"/>
        <v>0</v>
      </c>
      <c r="CN14" s="113" t="s">
        <v>35</v>
      </c>
      <c r="CO14" s="113">
        <v>5</v>
      </c>
      <c r="CP14" s="113">
        <f t="shared" si="28"/>
        <v>5</v>
      </c>
      <c r="CQ14" s="113">
        <v>33</v>
      </c>
      <c r="CR14" s="113">
        <v>47</v>
      </c>
      <c r="CS14" s="113">
        <f t="shared" si="29"/>
        <v>80</v>
      </c>
      <c r="CT14" s="166"/>
      <c r="CU14" s="166"/>
    </row>
    <row r="15" spans="1:100" s="59" customFormat="1" ht="3.75" customHeight="1">
      <c r="A15" s="74"/>
      <c r="B15" s="73"/>
      <c r="C15" s="75"/>
      <c r="D15" s="73"/>
      <c r="F15" s="76"/>
      <c r="G15" s="58"/>
      <c r="H15" s="58"/>
      <c r="I15" s="58"/>
      <c r="J15" s="113"/>
      <c r="K15" s="58"/>
      <c r="L15" s="58"/>
      <c r="M15" s="113"/>
      <c r="N15" s="58"/>
      <c r="O15" s="58"/>
      <c r="P15" s="113"/>
      <c r="Q15" s="58"/>
      <c r="R15" s="58"/>
      <c r="S15" s="113"/>
      <c r="T15" s="58"/>
      <c r="U15" s="58"/>
      <c r="V15" s="113"/>
      <c r="W15" s="58"/>
      <c r="X15" s="58"/>
      <c r="Y15" s="113"/>
      <c r="Z15" s="58"/>
      <c r="AA15" s="58"/>
      <c r="AB15" s="113"/>
      <c r="AC15" s="58"/>
      <c r="AD15" s="58"/>
      <c r="AE15" s="113"/>
      <c r="AF15" s="58"/>
      <c r="AG15" s="58"/>
      <c r="AH15" s="113"/>
      <c r="AI15" s="58"/>
      <c r="AJ15" s="58"/>
      <c r="AK15" s="113"/>
      <c r="AN15" s="113"/>
      <c r="AO15" s="58"/>
      <c r="AP15" s="58"/>
      <c r="AQ15" s="113"/>
      <c r="AR15" s="58"/>
      <c r="AS15" s="58"/>
      <c r="AT15" s="113"/>
      <c r="AU15" s="58"/>
      <c r="AV15" s="58"/>
      <c r="AW15" s="113"/>
      <c r="AX15" s="58"/>
      <c r="AY15" s="58"/>
      <c r="AZ15" s="113"/>
      <c r="BA15" s="58"/>
      <c r="BB15" s="58"/>
      <c r="BC15" s="113"/>
      <c r="BD15" s="58"/>
      <c r="BE15" s="58"/>
      <c r="BF15" s="113"/>
      <c r="BI15" s="113"/>
      <c r="BJ15" s="58"/>
      <c r="BK15" s="58"/>
      <c r="BL15" s="113"/>
      <c r="BM15" s="58"/>
      <c r="BN15" s="58"/>
      <c r="BO15" s="113"/>
      <c r="BP15" s="58"/>
      <c r="BQ15" s="58"/>
      <c r="BR15" s="113"/>
      <c r="BS15" s="58"/>
      <c r="BU15" s="113"/>
      <c r="BX15" s="113"/>
      <c r="BY15" s="58"/>
      <c r="BZ15" s="58"/>
      <c r="CA15" s="113"/>
      <c r="CB15" s="58"/>
      <c r="CC15" s="58"/>
      <c r="CD15" s="113"/>
      <c r="CE15" s="58"/>
      <c r="CF15" s="58"/>
      <c r="CG15" s="113"/>
      <c r="CH15" s="58"/>
      <c r="CI15" s="58"/>
      <c r="CJ15" s="113"/>
      <c r="CK15" s="58"/>
      <c r="CL15" s="58"/>
      <c r="CM15" s="113"/>
      <c r="CN15" s="58"/>
      <c r="CP15" s="113"/>
      <c r="CS15" s="113"/>
      <c r="CT15" s="166"/>
    </row>
    <row r="16" spans="1:100" s="59" customFormat="1" ht="14.3">
      <c r="A16" s="77" t="s">
        <v>40</v>
      </c>
      <c r="B16" s="78"/>
      <c r="C16" s="79"/>
      <c r="D16" s="80"/>
      <c r="E16" s="56"/>
      <c r="F16" s="81"/>
      <c r="G16" s="57"/>
      <c r="H16" s="57"/>
      <c r="I16" s="57"/>
      <c r="J16" s="23"/>
      <c r="K16" s="57"/>
      <c r="L16" s="57"/>
      <c r="M16" s="23"/>
      <c r="N16" s="57"/>
      <c r="O16" s="57"/>
      <c r="P16" s="23"/>
      <c r="Q16" s="57"/>
      <c r="R16" s="57"/>
      <c r="S16" s="23"/>
      <c r="T16" s="57"/>
      <c r="U16" s="57"/>
      <c r="V16" s="23"/>
      <c r="W16" s="57"/>
      <c r="X16" s="57"/>
      <c r="Y16" s="23"/>
      <c r="Z16" s="57"/>
      <c r="AA16" s="57"/>
      <c r="AB16" s="23"/>
      <c r="AC16" s="57"/>
      <c r="AD16" s="57"/>
      <c r="AE16" s="23"/>
      <c r="AF16" s="57"/>
      <c r="AG16" s="57"/>
      <c r="AH16" s="23"/>
      <c r="AI16" s="57"/>
      <c r="AJ16" s="57"/>
      <c r="AK16" s="23"/>
      <c r="AL16" s="57"/>
      <c r="AM16" s="57"/>
      <c r="AN16" s="23"/>
      <c r="AO16" s="57"/>
      <c r="AP16" s="57"/>
      <c r="AQ16" s="23"/>
      <c r="AR16" s="57"/>
      <c r="AS16" s="57"/>
      <c r="AT16" s="23"/>
      <c r="AU16" s="57"/>
      <c r="AV16" s="57"/>
      <c r="AW16" s="23"/>
      <c r="AX16" s="57"/>
      <c r="AY16" s="57"/>
      <c r="AZ16" s="23"/>
      <c r="BA16" s="57"/>
      <c r="BB16" s="57"/>
      <c r="BC16" s="23"/>
      <c r="BD16" s="57"/>
      <c r="BE16" s="57"/>
      <c r="BF16" s="23"/>
      <c r="BG16" s="57"/>
      <c r="BH16" s="57"/>
      <c r="BI16" s="23"/>
      <c r="BJ16" s="57"/>
      <c r="BK16" s="57"/>
      <c r="BL16" s="23"/>
      <c r="BM16" s="57"/>
      <c r="BN16" s="57"/>
      <c r="BO16" s="23"/>
      <c r="BP16" s="57"/>
      <c r="BQ16" s="57"/>
      <c r="BR16" s="23"/>
      <c r="BS16" s="57"/>
      <c r="BT16" s="57"/>
      <c r="BU16" s="23"/>
      <c r="BV16" s="57"/>
      <c r="BW16" s="57"/>
      <c r="BX16" s="23"/>
      <c r="BY16" s="57"/>
      <c r="BZ16" s="57"/>
      <c r="CA16" s="23"/>
      <c r="CB16" s="57"/>
      <c r="CC16" s="57"/>
      <c r="CD16" s="23"/>
      <c r="CE16" s="57"/>
      <c r="CF16" s="57"/>
      <c r="CG16" s="23"/>
      <c r="CH16" s="57"/>
      <c r="CI16" s="57"/>
      <c r="CJ16" s="23"/>
      <c r="CK16" s="57"/>
      <c r="CL16" s="57"/>
      <c r="CM16" s="23"/>
      <c r="CN16" s="57"/>
      <c r="CO16" s="57"/>
      <c r="CP16" s="23"/>
      <c r="CQ16" s="57"/>
      <c r="CR16" s="57"/>
      <c r="CS16" s="23"/>
      <c r="CT16" s="166"/>
    </row>
    <row r="17" spans="1:98" s="59" customFormat="1" ht="3.75" customHeight="1">
      <c r="A17" s="82"/>
      <c r="B17" s="83"/>
      <c r="C17" s="75"/>
      <c r="D17" s="73"/>
      <c r="F17" s="76"/>
      <c r="G17" s="58"/>
      <c r="H17" s="58"/>
      <c r="I17" s="58"/>
      <c r="J17" s="113"/>
      <c r="K17" s="58"/>
      <c r="L17" s="58"/>
      <c r="M17" s="113"/>
      <c r="N17" s="58"/>
      <c r="O17" s="58"/>
      <c r="P17" s="113"/>
      <c r="Q17" s="58"/>
      <c r="R17" s="58"/>
      <c r="S17" s="113"/>
      <c r="T17" s="58"/>
      <c r="U17" s="58"/>
      <c r="V17" s="113"/>
      <c r="W17" s="58"/>
      <c r="X17" s="58"/>
      <c r="Y17" s="113"/>
      <c r="Z17" s="58"/>
      <c r="AA17" s="58"/>
      <c r="AB17" s="113"/>
      <c r="AC17" s="58"/>
      <c r="AD17" s="58"/>
      <c r="AE17" s="113"/>
      <c r="AF17" s="58"/>
      <c r="AG17" s="58"/>
      <c r="AH17" s="113"/>
      <c r="AI17" s="58"/>
      <c r="AJ17" s="58"/>
      <c r="AK17" s="113"/>
      <c r="AN17" s="113"/>
      <c r="AO17" s="58"/>
      <c r="AP17" s="58"/>
      <c r="AQ17" s="113"/>
      <c r="AR17" s="58"/>
      <c r="AS17" s="58"/>
      <c r="AT17" s="113"/>
      <c r="AU17" s="58"/>
      <c r="AV17" s="58"/>
      <c r="AW17" s="113"/>
      <c r="AX17" s="58"/>
      <c r="AY17" s="58"/>
      <c r="AZ17" s="113"/>
      <c r="BA17" s="58"/>
      <c r="BB17" s="58"/>
      <c r="BC17" s="113"/>
      <c r="BD17" s="58"/>
      <c r="BE17" s="58"/>
      <c r="BF17" s="113"/>
      <c r="BI17" s="113"/>
      <c r="BJ17" s="58"/>
      <c r="BK17" s="58"/>
      <c r="BL17" s="113"/>
      <c r="BM17" s="58"/>
      <c r="BN17" s="58"/>
      <c r="BO17" s="113"/>
      <c r="BP17" s="58"/>
      <c r="BQ17" s="58"/>
      <c r="BR17" s="113"/>
      <c r="BS17" s="58"/>
      <c r="BU17" s="113"/>
      <c r="BX17" s="113"/>
      <c r="BY17" s="58"/>
      <c r="BZ17" s="58"/>
      <c r="CA17" s="113"/>
      <c r="CB17" s="58"/>
      <c r="CC17" s="58"/>
      <c r="CD17" s="113"/>
      <c r="CE17" s="58"/>
      <c r="CF17" s="58"/>
      <c r="CG17" s="113"/>
      <c r="CH17" s="58"/>
      <c r="CI17" s="58"/>
      <c r="CJ17" s="113"/>
      <c r="CK17" s="58"/>
      <c r="CL17" s="58"/>
      <c r="CM17" s="113"/>
      <c r="CN17" s="58"/>
      <c r="CP17" s="113"/>
      <c r="CS17" s="113"/>
      <c r="CT17" s="166"/>
    </row>
    <row r="18" spans="1:98" s="64" customFormat="1" ht="12.75" customHeight="1">
      <c r="A18" s="25">
        <v>2</v>
      </c>
      <c r="B18" s="26" t="s">
        <v>202</v>
      </c>
      <c r="C18" s="112">
        <v>371</v>
      </c>
      <c r="D18" s="25" t="s">
        <v>166</v>
      </c>
      <c r="E18" s="17">
        <v>54163</v>
      </c>
      <c r="F18" s="112">
        <v>3</v>
      </c>
      <c r="G18" s="6" t="s">
        <v>317</v>
      </c>
      <c r="H18" s="113">
        <v>2</v>
      </c>
      <c r="I18" s="113">
        <v>10</v>
      </c>
      <c r="J18" s="113">
        <f t="shared" si="0"/>
        <v>12</v>
      </c>
      <c r="K18" s="113">
        <v>1</v>
      </c>
      <c r="L18" s="113" t="s">
        <v>35</v>
      </c>
      <c r="M18" s="113">
        <f t="shared" si="1"/>
        <v>1</v>
      </c>
      <c r="N18" s="113">
        <v>6</v>
      </c>
      <c r="O18" s="113">
        <v>11</v>
      </c>
      <c r="P18" s="113">
        <f t="shared" si="2"/>
        <v>17</v>
      </c>
      <c r="Q18" s="113">
        <v>1</v>
      </c>
      <c r="R18" s="113">
        <v>4</v>
      </c>
      <c r="S18" s="113">
        <f t="shared" si="3"/>
        <v>5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 t="s">
        <v>35</v>
      </c>
      <c r="AB18" s="113" t="str">
        <f t="shared" si="6"/>
        <v>0</v>
      </c>
      <c r="AC18" s="113">
        <v>1</v>
      </c>
      <c r="AD18" s="113">
        <v>1</v>
      </c>
      <c r="AE18" s="113">
        <f t="shared" si="7"/>
        <v>2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>
        <v>1</v>
      </c>
      <c r="AM18" s="113">
        <v>5</v>
      </c>
      <c r="AN18" s="113">
        <f t="shared" si="10"/>
        <v>6</v>
      </c>
      <c r="AO18" s="113">
        <v>1</v>
      </c>
      <c r="AP18" s="113">
        <v>2</v>
      </c>
      <c r="AQ18" s="113">
        <f t="shared" si="11"/>
        <v>3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 t="s">
        <v>35</v>
      </c>
      <c r="AZ18" s="113" t="str">
        <f t="shared" si="14"/>
        <v>0</v>
      </c>
      <c r="BA18" s="113">
        <v>2</v>
      </c>
      <c r="BB18" s="113">
        <v>5</v>
      </c>
      <c r="BC18" s="113">
        <f t="shared" si="15"/>
        <v>7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 t="s">
        <v>35</v>
      </c>
      <c r="BK18" s="113" t="s">
        <v>35</v>
      </c>
      <c r="BL18" s="113" t="str">
        <f t="shared" si="18"/>
        <v>0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>
        <v>1</v>
      </c>
      <c r="BR18" s="113">
        <f t="shared" si="20"/>
        <v>1</v>
      </c>
      <c r="BS18" s="113" t="s">
        <v>35</v>
      </c>
      <c r="BT18" s="113" t="s">
        <v>35</v>
      </c>
      <c r="BU18" s="113" t="str">
        <f t="shared" si="21"/>
        <v>0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>
        <v>1</v>
      </c>
      <c r="CO18" s="113">
        <v>5</v>
      </c>
      <c r="CP18" s="113">
        <f t="shared" si="28"/>
        <v>6</v>
      </c>
      <c r="CQ18" s="113">
        <v>16</v>
      </c>
      <c r="CR18" s="113">
        <v>44</v>
      </c>
      <c r="CS18" s="113">
        <f t="shared" si="29"/>
        <v>60</v>
      </c>
      <c r="CT18" s="166"/>
    </row>
    <row r="19" spans="1:98" s="64" customFormat="1" ht="12.75" customHeight="1">
      <c r="A19" s="25">
        <v>3</v>
      </c>
      <c r="B19" s="26" t="s">
        <v>207</v>
      </c>
      <c r="C19" s="112">
        <v>1061</v>
      </c>
      <c r="D19" s="25" t="s">
        <v>43</v>
      </c>
      <c r="E19" s="17">
        <v>81295</v>
      </c>
      <c r="F19" s="112">
        <v>3</v>
      </c>
      <c r="G19" s="6" t="s">
        <v>317</v>
      </c>
      <c r="H19" s="113">
        <v>3</v>
      </c>
      <c r="I19" s="113">
        <v>6</v>
      </c>
      <c r="J19" s="113">
        <f t="shared" si="0"/>
        <v>9</v>
      </c>
      <c r="K19" s="113">
        <v>3</v>
      </c>
      <c r="L19" s="113">
        <v>4</v>
      </c>
      <c r="M19" s="113">
        <f t="shared" si="1"/>
        <v>7</v>
      </c>
      <c r="N19" s="113">
        <v>4</v>
      </c>
      <c r="O19" s="113">
        <v>10</v>
      </c>
      <c r="P19" s="113">
        <f t="shared" si="2"/>
        <v>14</v>
      </c>
      <c r="Q19" s="113">
        <v>1</v>
      </c>
      <c r="R19" s="113">
        <v>6</v>
      </c>
      <c r="S19" s="113">
        <f t="shared" si="3"/>
        <v>7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 t="s">
        <v>35</v>
      </c>
      <c r="AB19" s="113" t="str">
        <f t="shared" si="6"/>
        <v>0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>
        <v>1</v>
      </c>
      <c r="AM19" s="113">
        <v>3</v>
      </c>
      <c r="AN19" s="113">
        <f t="shared" si="10"/>
        <v>4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 t="s">
        <v>35</v>
      </c>
      <c r="AY19" s="113" t="s">
        <v>35</v>
      </c>
      <c r="AZ19" s="113" t="str">
        <f t="shared" si="14"/>
        <v>0</v>
      </c>
      <c r="BA19" s="113">
        <v>3</v>
      </c>
      <c r="BB19" s="113">
        <v>4</v>
      </c>
      <c r="BC19" s="113">
        <f t="shared" si="15"/>
        <v>7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 t="s">
        <v>35</v>
      </c>
      <c r="CP19" s="113" t="str">
        <f t="shared" si="28"/>
        <v>0</v>
      </c>
      <c r="CQ19" s="113">
        <v>15</v>
      </c>
      <c r="CR19" s="113">
        <v>33</v>
      </c>
      <c r="CS19" s="113">
        <f t="shared" si="29"/>
        <v>48</v>
      </c>
      <c r="CT19" s="166"/>
    </row>
    <row r="20" spans="1:98" s="64" customFormat="1" ht="12.75" customHeight="1">
      <c r="A20" s="25">
        <v>17</v>
      </c>
      <c r="B20" s="26" t="s">
        <v>208</v>
      </c>
      <c r="C20" s="112">
        <v>3203</v>
      </c>
      <c r="D20" s="25" t="s">
        <v>44</v>
      </c>
      <c r="E20" s="17">
        <v>75538</v>
      </c>
      <c r="F20" s="112">
        <v>3</v>
      </c>
      <c r="G20" s="6" t="s">
        <v>317</v>
      </c>
      <c r="H20" s="113">
        <v>3</v>
      </c>
      <c r="I20" s="113">
        <v>7</v>
      </c>
      <c r="J20" s="113">
        <f t="shared" si="0"/>
        <v>10</v>
      </c>
      <c r="K20" s="113">
        <v>5</v>
      </c>
      <c r="L20" s="113">
        <v>8</v>
      </c>
      <c r="M20" s="113">
        <f t="shared" si="1"/>
        <v>13</v>
      </c>
      <c r="N20" s="113">
        <v>9</v>
      </c>
      <c r="O20" s="113">
        <v>9</v>
      </c>
      <c r="P20" s="113">
        <f t="shared" si="2"/>
        <v>18</v>
      </c>
      <c r="Q20" s="113">
        <v>2</v>
      </c>
      <c r="R20" s="113">
        <v>6</v>
      </c>
      <c r="S20" s="113">
        <f t="shared" si="3"/>
        <v>8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 t="s">
        <v>35</v>
      </c>
      <c r="AA20" s="113" t="s">
        <v>35</v>
      </c>
      <c r="AB20" s="113" t="str">
        <f t="shared" si="6"/>
        <v>0</v>
      </c>
      <c r="AC20" s="113" t="s">
        <v>35</v>
      </c>
      <c r="AD20" s="113">
        <v>2</v>
      </c>
      <c r="AE20" s="113">
        <f t="shared" si="7"/>
        <v>2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>
        <v>1</v>
      </c>
      <c r="AM20" s="113">
        <v>4</v>
      </c>
      <c r="AN20" s="113">
        <f t="shared" si="10"/>
        <v>5</v>
      </c>
      <c r="AO20" s="113" t="s">
        <v>35</v>
      </c>
      <c r="AP20" s="113" t="s">
        <v>35</v>
      </c>
      <c r="AQ20" s="113" t="str">
        <f t="shared" si="11"/>
        <v>0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>
        <v>2</v>
      </c>
      <c r="BB20" s="113">
        <v>4</v>
      </c>
      <c r="BC20" s="113">
        <f t="shared" si="15"/>
        <v>6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 t="s">
        <v>35</v>
      </c>
      <c r="BL20" s="113" t="str">
        <f t="shared" si="18"/>
        <v>0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 t="s">
        <v>35</v>
      </c>
      <c r="BU20" s="113" t="str">
        <f t="shared" si="21"/>
        <v>0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 t="s">
        <v>35</v>
      </c>
      <c r="CP20" s="113">
        <f t="shared" si="28"/>
        <v>1</v>
      </c>
      <c r="CQ20" s="113">
        <v>23</v>
      </c>
      <c r="CR20" s="113">
        <v>40</v>
      </c>
      <c r="CS20" s="113">
        <f t="shared" si="29"/>
        <v>63</v>
      </c>
      <c r="CT20" s="166"/>
    </row>
    <row r="21" spans="1:98" s="64" customFormat="1" ht="12.75" customHeight="1">
      <c r="A21" s="25">
        <v>21</v>
      </c>
      <c r="B21" s="26" t="s">
        <v>213</v>
      </c>
      <c r="C21" s="112">
        <v>5192</v>
      </c>
      <c r="D21" s="25" t="s">
        <v>58</v>
      </c>
      <c r="E21" s="17">
        <v>63583</v>
      </c>
      <c r="F21" s="112">
        <v>3</v>
      </c>
      <c r="G21" s="6" t="s">
        <v>317</v>
      </c>
      <c r="H21" s="113">
        <v>7</v>
      </c>
      <c r="I21" s="113">
        <v>11</v>
      </c>
      <c r="J21" s="113">
        <f t="shared" si="0"/>
        <v>18</v>
      </c>
      <c r="K21" s="113">
        <v>3</v>
      </c>
      <c r="L21" s="113">
        <v>6</v>
      </c>
      <c r="M21" s="113">
        <f t="shared" si="1"/>
        <v>9</v>
      </c>
      <c r="N21" s="113">
        <v>3</v>
      </c>
      <c r="O21" s="113">
        <v>5</v>
      </c>
      <c r="P21" s="113">
        <f t="shared" si="2"/>
        <v>8</v>
      </c>
      <c r="Q21" s="113">
        <v>1</v>
      </c>
      <c r="R21" s="113">
        <v>2</v>
      </c>
      <c r="S21" s="113">
        <f t="shared" si="3"/>
        <v>3</v>
      </c>
      <c r="T21" s="113" t="s">
        <v>35</v>
      </c>
      <c r="U21" s="113" t="s">
        <v>35</v>
      </c>
      <c r="V21" s="113" t="str">
        <f t="shared" si="4"/>
        <v>0</v>
      </c>
      <c r="W21" s="113" t="s">
        <v>35</v>
      </c>
      <c r="X21" s="113" t="s">
        <v>35</v>
      </c>
      <c r="Y21" s="113" t="str">
        <f t="shared" si="5"/>
        <v>0</v>
      </c>
      <c r="Z21" s="113" t="s">
        <v>35</v>
      </c>
      <c r="AA21" s="113" t="s">
        <v>35</v>
      </c>
      <c r="AB21" s="113" t="str">
        <f t="shared" si="6"/>
        <v>0</v>
      </c>
      <c r="AC21" s="113" t="s">
        <v>35</v>
      </c>
      <c r="AD21" s="113" t="s">
        <v>35</v>
      </c>
      <c r="AE21" s="113" t="str">
        <f t="shared" si="7"/>
        <v>0</v>
      </c>
      <c r="AF21" s="113" t="s">
        <v>35</v>
      </c>
      <c r="AG21" s="113" t="s">
        <v>35</v>
      </c>
      <c r="AH21" s="113" t="str">
        <f t="shared" si="8"/>
        <v>0</v>
      </c>
      <c r="AI21" s="113" t="s">
        <v>35</v>
      </c>
      <c r="AJ21" s="113" t="s">
        <v>35</v>
      </c>
      <c r="AK21" s="113" t="str">
        <f t="shared" si="9"/>
        <v>0</v>
      </c>
      <c r="AL21" s="113" t="s">
        <v>35</v>
      </c>
      <c r="AM21" s="113" t="s">
        <v>35</v>
      </c>
      <c r="AN21" s="113" t="str">
        <f t="shared" si="10"/>
        <v>0</v>
      </c>
      <c r="AO21" s="113" t="s">
        <v>35</v>
      </c>
      <c r="AP21" s="113" t="s">
        <v>35</v>
      </c>
      <c r="AQ21" s="113" t="str">
        <f t="shared" si="11"/>
        <v>0</v>
      </c>
      <c r="AR21" s="113" t="s">
        <v>35</v>
      </c>
      <c r="AS21" s="113" t="s">
        <v>35</v>
      </c>
      <c r="AT21" s="113" t="str">
        <f t="shared" si="12"/>
        <v>0</v>
      </c>
      <c r="AU21" s="113" t="s">
        <v>35</v>
      </c>
      <c r="AV21" s="113" t="s">
        <v>35</v>
      </c>
      <c r="AW21" s="113" t="str">
        <f t="shared" si="13"/>
        <v>0</v>
      </c>
      <c r="AX21" s="113" t="s">
        <v>35</v>
      </c>
      <c r="AY21" s="113" t="s">
        <v>35</v>
      </c>
      <c r="AZ21" s="113" t="str">
        <f t="shared" si="14"/>
        <v>0</v>
      </c>
      <c r="BA21" s="113">
        <v>1</v>
      </c>
      <c r="BB21" s="113">
        <v>2</v>
      </c>
      <c r="BC21" s="113">
        <f t="shared" si="15"/>
        <v>3</v>
      </c>
      <c r="BD21" s="113" t="s">
        <v>35</v>
      </c>
      <c r="BE21" s="113" t="s">
        <v>35</v>
      </c>
      <c r="BF21" s="113" t="str">
        <f t="shared" si="16"/>
        <v>0</v>
      </c>
      <c r="BG21" s="113" t="s">
        <v>35</v>
      </c>
      <c r="BH21" s="113" t="s">
        <v>35</v>
      </c>
      <c r="BI21" s="113" t="str">
        <f t="shared" si="17"/>
        <v>0</v>
      </c>
      <c r="BJ21" s="113" t="s">
        <v>35</v>
      </c>
      <c r="BK21" s="113" t="s">
        <v>35</v>
      </c>
      <c r="BL21" s="113" t="str">
        <f t="shared" si="18"/>
        <v>0</v>
      </c>
      <c r="BM21" s="113" t="s">
        <v>35</v>
      </c>
      <c r="BN21" s="113" t="s">
        <v>35</v>
      </c>
      <c r="BO21" s="113" t="str">
        <f t="shared" si="19"/>
        <v>0</v>
      </c>
      <c r="BP21" s="113" t="s">
        <v>35</v>
      </c>
      <c r="BQ21" s="113" t="s">
        <v>35</v>
      </c>
      <c r="BR21" s="113" t="str">
        <f t="shared" si="20"/>
        <v>0</v>
      </c>
      <c r="BS21" s="113" t="s">
        <v>35</v>
      </c>
      <c r="BT21" s="113" t="s">
        <v>35</v>
      </c>
      <c r="BU21" s="113" t="str">
        <f t="shared" si="21"/>
        <v>0</v>
      </c>
      <c r="BV21" s="113">
        <v>4</v>
      </c>
      <c r="BW21" s="113">
        <v>14</v>
      </c>
      <c r="BX21" s="113">
        <f t="shared" si="22"/>
        <v>18</v>
      </c>
      <c r="BY21" s="113" t="s">
        <v>35</v>
      </c>
      <c r="BZ21" s="113" t="s">
        <v>35</v>
      </c>
      <c r="CA21" s="113" t="str">
        <f t="shared" si="23"/>
        <v>0</v>
      </c>
      <c r="CB21" s="113" t="s">
        <v>35</v>
      </c>
      <c r="CC21" s="113" t="s">
        <v>35</v>
      </c>
      <c r="CD21" s="113" t="str">
        <f t="shared" si="24"/>
        <v>0</v>
      </c>
      <c r="CE21" s="113" t="s">
        <v>35</v>
      </c>
      <c r="CF21" s="113" t="s">
        <v>35</v>
      </c>
      <c r="CG21" s="113" t="str">
        <f t="shared" si="25"/>
        <v>0</v>
      </c>
      <c r="CH21" s="113" t="s">
        <v>35</v>
      </c>
      <c r="CI21" s="113" t="s">
        <v>35</v>
      </c>
      <c r="CJ21" s="113" t="str">
        <f t="shared" si="26"/>
        <v>0</v>
      </c>
      <c r="CK21" s="113" t="s">
        <v>35</v>
      </c>
      <c r="CL21" s="113" t="s">
        <v>35</v>
      </c>
      <c r="CM21" s="113" t="str">
        <f t="shared" si="27"/>
        <v>0</v>
      </c>
      <c r="CN21" s="113" t="s">
        <v>35</v>
      </c>
      <c r="CO21" s="113">
        <v>1</v>
      </c>
      <c r="CP21" s="113">
        <f t="shared" si="28"/>
        <v>1</v>
      </c>
      <c r="CQ21" s="113">
        <v>19</v>
      </c>
      <c r="CR21" s="113">
        <v>41</v>
      </c>
      <c r="CS21" s="113">
        <f t="shared" si="29"/>
        <v>60</v>
      </c>
      <c r="CT21" s="166"/>
    </row>
    <row r="22" spans="1:98" s="59" customFormat="1" ht="3.75" customHeight="1">
      <c r="A22" s="84"/>
      <c r="B22" s="85"/>
      <c r="C22" s="86"/>
      <c r="D22" s="87"/>
      <c r="F22" s="76"/>
      <c r="G22" s="58"/>
      <c r="H22" s="58"/>
      <c r="I22" s="58"/>
      <c r="J22" s="113"/>
      <c r="K22" s="58"/>
      <c r="L22" s="58"/>
      <c r="M22" s="113"/>
      <c r="N22" s="58"/>
      <c r="O22" s="58"/>
      <c r="P22" s="113"/>
      <c r="Q22" s="58"/>
      <c r="R22" s="58"/>
      <c r="S22" s="113"/>
      <c r="T22" s="58"/>
      <c r="U22" s="58"/>
      <c r="V22" s="113"/>
      <c r="W22" s="58"/>
      <c r="X22" s="58"/>
      <c r="Y22" s="113"/>
      <c r="Z22" s="58"/>
      <c r="AA22" s="58"/>
      <c r="AB22" s="113"/>
      <c r="AC22" s="58"/>
      <c r="AD22" s="58"/>
      <c r="AE22" s="113"/>
      <c r="AF22" s="167"/>
      <c r="AG22" s="167"/>
      <c r="AH22" s="113"/>
      <c r="AI22" s="58"/>
      <c r="AJ22" s="58"/>
      <c r="AK22" s="113"/>
      <c r="AL22" s="62"/>
      <c r="AM22" s="62"/>
      <c r="AN22" s="113"/>
      <c r="AO22" s="58"/>
      <c r="AP22" s="58"/>
      <c r="AQ22" s="113"/>
      <c r="AR22" s="58"/>
      <c r="AS22" s="58"/>
      <c r="AT22" s="113"/>
      <c r="AU22" s="167"/>
      <c r="AV22" s="167"/>
      <c r="AW22" s="113"/>
      <c r="AX22" s="58"/>
      <c r="AY22" s="58"/>
      <c r="AZ22" s="113"/>
      <c r="BA22" s="58"/>
      <c r="BB22" s="58"/>
      <c r="BC22" s="113"/>
      <c r="BD22" s="58"/>
      <c r="BE22" s="58"/>
      <c r="BF22" s="113"/>
      <c r="BG22" s="62"/>
      <c r="BH22" s="62"/>
      <c r="BI22" s="113"/>
      <c r="BJ22" s="58"/>
      <c r="BK22" s="58"/>
      <c r="BL22" s="113"/>
      <c r="BM22" s="167"/>
      <c r="BN22" s="167"/>
      <c r="BO22" s="113"/>
      <c r="BP22" s="58"/>
      <c r="BQ22" s="58"/>
      <c r="BR22" s="113"/>
      <c r="BS22" s="62"/>
      <c r="BT22" s="62"/>
      <c r="BU22" s="113"/>
      <c r="BV22" s="62"/>
      <c r="BW22" s="62"/>
      <c r="BX22" s="113"/>
      <c r="BY22" s="58"/>
      <c r="BZ22" s="58"/>
      <c r="CA22" s="113"/>
      <c r="CB22" s="167"/>
      <c r="CC22" s="167"/>
      <c r="CD22" s="113"/>
      <c r="CE22" s="167"/>
      <c r="CF22" s="167"/>
      <c r="CG22" s="113"/>
      <c r="CH22" s="167"/>
      <c r="CI22" s="167"/>
      <c r="CJ22" s="113"/>
      <c r="CK22" s="167"/>
      <c r="CL22" s="167"/>
      <c r="CM22" s="113"/>
      <c r="CN22" s="58"/>
      <c r="CP22" s="113"/>
      <c r="CS22" s="113"/>
      <c r="CT22" s="166"/>
    </row>
    <row r="23" spans="1:98" s="154" customFormat="1" ht="14.3">
      <c r="A23" s="88" t="s">
        <v>45</v>
      </c>
      <c r="B23" s="89"/>
      <c r="C23" s="156"/>
      <c r="D23" s="157"/>
      <c r="E23" s="61"/>
      <c r="F23" s="156"/>
      <c r="G23" s="168"/>
      <c r="H23" s="57"/>
      <c r="I23" s="57"/>
      <c r="J23" s="23"/>
      <c r="K23" s="57"/>
      <c r="L23" s="57"/>
      <c r="M23" s="23"/>
      <c r="N23" s="57"/>
      <c r="O23" s="57"/>
      <c r="P23" s="23"/>
      <c r="Q23" s="57"/>
      <c r="R23" s="57"/>
      <c r="S23" s="23"/>
      <c r="T23" s="57"/>
      <c r="U23" s="57"/>
      <c r="V23" s="23"/>
      <c r="W23" s="57"/>
      <c r="X23" s="57"/>
      <c r="Y23" s="23"/>
      <c r="Z23" s="57"/>
      <c r="AA23" s="57"/>
      <c r="AB23" s="23"/>
      <c r="AC23" s="57"/>
      <c r="AD23" s="57"/>
      <c r="AE23" s="23"/>
      <c r="AF23" s="57"/>
      <c r="AG23" s="57"/>
      <c r="AH23" s="23"/>
      <c r="AI23" s="57"/>
      <c r="AJ23" s="57"/>
      <c r="AK23" s="23"/>
      <c r="AL23" s="57"/>
      <c r="AM23" s="57"/>
      <c r="AN23" s="23"/>
      <c r="AO23" s="57"/>
      <c r="AP23" s="57"/>
      <c r="AQ23" s="23"/>
      <c r="AR23" s="57"/>
      <c r="AS23" s="57"/>
      <c r="AT23" s="23"/>
      <c r="AU23" s="57"/>
      <c r="AV23" s="57"/>
      <c r="AW23" s="23"/>
      <c r="AX23" s="57"/>
      <c r="AY23" s="57"/>
      <c r="AZ23" s="23"/>
      <c r="BA23" s="57"/>
      <c r="BB23" s="57"/>
      <c r="BC23" s="23"/>
      <c r="BD23" s="57"/>
      <c r="BE23" s="57"/>
      <c r="BF23" s="23"/>
      <c r="BG23" s="57"/>
      <c r="BH23" s="57"/>
      <c r="BI23" s="23"/>
      <c r="BJ23" s="57"/>
      <c r="BK23" s="57"/>
      <c r="BL23" s="23"/>
      <c r="BM23" s="57"/>
      <c r="BN23" s="57"/>
      <c r="BO23" s="23"/>
      <c r="BP23" s="57"/>
      <c r="BQ23" s="57"/>
      <c r="BR23" s="23"/>
      <c r="BS23" s="57"/>
      <c r="BT23" s="57"/>
      <c r="BU23" s="23"/>
      <c r="BV23" s="57"/>
      <c r="BW23" s="57"/>
      <c r="BX23" s="23"/>
      <c r="BY23" s="57"/>
      <c r="BZ23" s="57"/>
      <c r="CA23" s="23"/>
      <c r="CB23" s="57"/>
      <c r="CC23" s="57"/>
      <c r="CD23" s="23"/>
      <c r="CE23" s="57"/>
      <c r="CF23" s="57"/>
      <c r="CG23" s="23"/>
      <c r="CH23" s="57"/>
      <c r="CI23" s="57"/>
      <c r="CJ23" s="23"/>
      <c r="CK23" s="57"/>
      <c r="CL23" s="57"/>
      <c r="CM23" s="23"/>
      <c r="CN23" s="57"/>
      <c r="CO23" s="57"/>
      <c r="CP23" s="23"/>
      <c r="CQ23" s="57"/>
      <c r="CR23" s="57"/>
      <c r="CS23" s="23"/>
      <c r="CT23" s="166"/>
    </row>
    <row r="24" spans="1:98" s="59" customFormat="1" ht="3.75" customHeight="1">
      <c r="A24" s="158"/>
      <c r="B24" s="159"/>
      <c r="C24" s="160"/>
      <c r="D24" s="159"/>
      <c r="F24" s="169"/>
      <c r="G24" s="170"/>
      <c r="H24" s="170"/>
      <c r="I24" s="170"/>
      <c r="J24" s="113"/>
      <c r="K24" s="170"/>
      <c r="L24" s="170"/>
      <c r="M24" s="113"/>
      <c r="N24" s="170"/>
      <c r="O24" s="170"/>
      <c r="P24" s="113"/>
      <c r="Q24" s="170"/>
      <c r="R24" s="170"/>
      <c r="S24" s="113"/>
      <c r="T24" s="170"/>
      <c r="U24" s="170"/>
      <c r="V24" s="113"/>
      <c r="W24" s="170"/>
      <c r="X24" s="170"/>
      <c r="Y24" s="113"/>
      <c r="Z24" s="170"/>
      <c r="AA24" s="170"/>
      <c r="AB24" s="113"/>
      <c r="AC24" s="170"/>
      <c r="AD24" s="170"/>
      <c r="AE24" s="113"/>
      <c r="AF24" s="58"/>
      <c r="AG24" s="58"/>
      <c r="AH24" s="113"/>
      <c r="AI24" s="170"/>
      <c r="AJ24" s="170"/>
      <c r="AK24" s="113"/>
      <c r="AL24" s="171"/>
      <c r="AM24" s="171"/>
      <c r="AN24" s="113"/>
      <c r="AO24" s="170"/>
      <c r="AP24" s="170"/>
      <c r="AQ24" s="113"/>
      <c r="AR24" s="170"/>
      <c r="AS24" s="170"/>
      <c r="AT24" s="113"/>
      <c r="AU24" s="58"/>
      <c r="AV24" s="58"/>
      <c r="AW24" s="113"/>
      <c r="AX24" s="170"/>
      <c r="AY24" s="170"/>
      <c r="AZ24" s="113"/>
      <c r="BA24" s="170"/>
      <c r="BB24" s="170"/>
      <c r="BC24" s="113"/>
      <c r="BD24" s="170"/>
      <c r="BE24" s="170"/>
      <c r="BF24" s="113"/>
      <c r="BG24" s="171"/>
      <c r="BH24" s="171"/>
      <c r="BI24" s="113"/>
      <c r="BJ24" s="170"/>
      <c r="BK24" s="170"/>
      <c r="BL24" s="113"/>
      <c r="BM24" s="58"/>
      <c r="BN24" s="58"/>
      <c r="BO24" s="113"/>
      <c r="BP24" s="170"/>
      <c r="BQ24" s="170"/>
      <c r="BR24" s="113"/>
      <c r="BS24" s="58"/>
      <c r="BT24" s="171"/>
      <c r="BU24" s="113"/>
      <c r="BV24" s="171"/>
      <c r="BW24" s="171"/>
      <c r="BX24" s="113"/>
      <c r="BY24" s="170"/>
      <c r="BZ24" s="170"/>
      <c r="CA24" s="113"/>
      <c r="CB24" s="58"/>
      <c r="CC24" s="58"/>
      <c r="CD24" s="113"/>
      <c r="CE24" s="58"/>
      <c r="CF24" s="58"/>
      <c r="CG24" s="113"/>
      <c r="CH24" s="58"/>
      <c r="CI24" s="58"/>
      <c r="CJ24" s="113"/>
      <c r="CK24" s="58"/>
      <c r="CL24" s="58"/>
      <c r="CM24" s="113"/>
      <c r="CN24" s="170"/>
      <c r="CO24" s="154"/>
      <c r="CP24" s="113"/>
      <c r="CQ24" s="154"/>
      <c r="CR24" s="154"/>
      <c r="CS24" s="113"/>
      <c r="CT24" s="166"/>
    </row>
    <row r="25" spans="1:98" s="64" customFormat="1" ht="12.75" customHeight="1">
      <c r="A25" s="25">
        <v>1</v>
      </c>
      <c r="B25" s="26" t="s">
        <v>201</v>
      </c>
      <c r="C25" s="112">
        <v>121</v>
      </c>
      <c r="D25" s="25" t="s">
        <v>128</v>
      </c>
      <c r="E25" s="17">
        <v>24407</v>
      </c>
      <c r="F25" s="112">
        <v>2</v>
      </c>
      <c r="G25" s="6" t="s">
        <v>318</v>
      </c>
      <c r="H25" s="113">
        <v>1</v>
      </c>
      <c r="I25" s="113">
        <v>4</v>
      </c>
      <c r="J25" s="113">
        <f t="shared" si="0"/>
        <v>5</v>
      </c>
      <c r="K25" s="113" t="s">
        <v>35</v>
      </c>
      <c r="L25" s="113">
        <v>2</v>
      </c>
      <c r="M25" s="113">
        <f t="shared" si="1"/>
        <v>2</v>
      </c>
      <c r="N25" s="113">
        <v>2</v>
      </c>
      <c r="O25" s="113">
        <v>3</v>
      </c>
      <c r="P25" s="113">
        <f t="shared" si="2"/>
        <v>5</v>
      </c>
      <c r="Q25" s="113">
        <v>1</v>
      </c>
      <c r="R25" s="113">
        <v>7</v>
      </c>
      <c r="S25" s="113">
        <f t="shared" si="3"/>
        <v>8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 t="s">
        <v>35</v>
      </c>
      <c r="AA25" s="113" t="s">
        <v>35</v>
      </c>
      <c r="AB25" s="113" t="str">
        <f t="shared" si="6"/>
        <v>0</v>
      </c>
      <c r="AC25" s="113" t="s">
        <v>35</v>
      </c>
      <c r="AD25" s="113">
        <v>3</v>
      </c>
      <c r="AE25" s="113">
        <f t="shared" si="7"/>
        <v>3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>
        <v>1</v>
      </c>
      <c r="AM25" s="113">
        <v>2</v>
      </c>
      <c r="AN25" s="113">
        <f t="shared" si="10"/>
        <v>3</v>
      </c>
      <c r="AO25" s="113" t="s">
        <v>35</v>
      </c>
      <c r="AP25" s="113">
        <v>1</v>
      </c>
      <c r="AQ25" s="113">
        <f t="shared" si="11"/>
        <v>1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>
        <v>2</v>
      </c>
      <c r="BB25" s="113">
        <v>2</v>
      </c>
      <c r="BC25" s="113">
        <f t="shared" si="15"/>
        <v>4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>
        <v>2</v>
      </c>
      <c r="BR25" s="113">
        <f t="shared" si="20"/>
        <v>2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>
        <v>2</v>
      </c>
      <c r="CO25" s="113">
        <v>1</v>
      </c>
      <c r="CP25" s="113">
        <f t="shared" si="28"/>
        <v>3</v>
      </c>
      <c r="CQ25" s="113">
        <v>9</v>
      </c>
      <c r="CR25" s="113">
        <v>27</v>
      </c>
      <c r="CS25" s="113">
        <f t="shared" si="29"/>
        <v>36</v>
      </c>
      <c r="CT25" s="166"/>
    </row>
    <row r="26" spans="1:98" s="64" customFormat="1" ht="12.75" hidden="1" customHeight="1">
      <c r="A26" s="25">
        <v>1</v>
      </c>
      <c r="B26" s="26" t="s">
        <v>201</v>
      </c>
      <c r="C26" s="112">
        <v>133</v>
      </c>
      <c r="D26" s="25" t="s">
        <v>129</v>
      </c>
      <c r="E26" s="17">
        <v>20207</v>
      </c>
      <c r="F26" s="112">
        <v>2</v>
      </c>
      <c r="G26" s="6" t="s">
        <v>318</v>
      </c>
      <c r="H26" s="113" t="s">
        <v>35</v>
      </c>
      <c r="I26" s="113" t="s">
        <v>35</v>
      </c>
      <c r="J26" s="113" t="str">
        <f t="shared" si="0"/>
        <v>0</v>
      </c>
      <c r="K26" s="113" t="s">
        <v>35</v>
      </c>
      <c r="L26" s="113" t="s">
        <v>35</v>
      </c>
      <c r="M26" s="113" t="str">
        <f t="shared" si="1"/>
        <v>0</v>
      </c>
      <c r="N26" s="113" t="s">
        <v>35</v>
      </c>
      <c r="O26" s="113" t="s">
        <v>35</v>
      </c>
      <c r="P26" s="113" t="str">
        <f t="shared" si="2"/>
        <v>0</v>
      </c>
      <c r="Q26" s="113" t="s">
        <v>35</v>
      </c>
      <c r="R26" s="113" t="s">
        <v>35</v>
      </c>
      <c r="S26" s="113" t="str">
        <f t="shared" si="3"/>
        <v>0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 t="s">
        <v>35</v>
      </c>
      <c r="AA26" s="113" t="s">
        <v>35</v>
      </c>
      <c r="AB26" s="113" t="str">
        <f t="shared" si="6"/>
        <v>0</v>
      </c>
      <c r="AC26" s="113" t="s">
        <v>35</v>
      </c>
      <c r="AD26" s="113" t="s">
        <v>35</v>
      </c>
      <c r="AE26" s="113" t="str">
        <f t="shared" si="7"/>
        <v>0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 t="s">
        <v>35</v>
      </c>
      <c r="AM26" s="113" t="s">
        <v>35</v>
      </c>
      <c r="AN26" s="113" t="str">
        <f t="shared" si="10"/>
        <v>0</v>
      </c>
      <c r="AO26" s="113" t="s">
        <v>35</v>
      </c>
      <c r="AP26" s="113" t="s">
        <v>35</v>
      </c>
      <c r="AQ26" s="113" t="str">
        <f t="shared" si="11"/>
        <v>0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 t="s">
        <v>35</v>
      </c>
      <c r="BB26" s="113" t="s">
        <v>35</v>
      </c>
      <c r="BC26" s="113" t="str">
        <f t="shared" si="15"/>
        <v>0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 t="s">
        <v>35</v>
      </c>
      <c r="BQ26" s="113" t="s">
        <v>35</v>
      </c>
      <c r="BR26" s="113" t="str">
        <f t="shared" si="20"/>
        <v>0</v>
      </c>
      <c r="BS26" s="113" t="s">
        <v>35</v>
      </c>
      <c r="BT26" s="113" t="s">
        <v>35</v>
      </c>
      <c r="BU26" s="113" t="str">
        <f t="shared" si="21"/>
        <v>0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 t="s">
        <v>35</v>
      </c>
      <c r="CO26" s="113" t="s">
        <v>35</v>
      </c>
      <c r="CP26" s="113" t="str">
        <f t="shared" si="28"/>
        <v>0</v>
      </c>
      <c r="CQ26" s="113" t="s">
        <v>35</v>
      </c>
      <c r="CR26" s="113" t="s">
        <v>35</v>
      </c>
      <c r="CS26" s="113" t="str">
        <f t="shared" si="29"/>
        <v>0</v>
      </c>
      <c r="CT26" s="166"/>
    </row>
    <row r="27" spans="1:98" s="64" customFormat="1" ht="12.75" customHeight="1">
      <c r="A27" s="25">
        <v>1</v>
      </c>
      <c r="B27" s="26" t="s">
        <v>201</v>
      </c>
      <c r="C27" s="112">
        <v>142</v>
      </c>
      <c r="D27" s="25" t="s">
        <v>70</v>
      </c>
      <c r="E27" s="17">
        <v>21621</v>
      </c>
      <c r="F27" s="112">
        <v>2</v>
      </c>
      <c r="G27" s="6" t="s">
        <v>318</v>
      </c>
      <c r="H27" s="113">
        <v>1</v>
      </c>
      <c r="I27" s="113">
        <v>5</v>
      </c>
      <c r="J27" s="113">
        <f t="shared" si="0"/>
        <v>6</v>
      </c>
      <c r="K27" s="113">
        <v>1</v>
      </c>
      <c r="L27" s="113">
        <v>3</v>
      </c>
      <c r="M27" s="113">
        <f t="shared" si="1"/>
        <v>4</v>
      </c>
      <c r="N27" s="113">
        <v>2</v>
      </c>
      <c r="O27" s="113">
        <v>4</v>
      </c>
      <c r="P27" s="113">
        <f t="shared" si="2"/>
        <v>6</v>
      </c>
      <c r="Q27" s="113">
        <v>3</v>
      </c>
      <c r="R27" s="113">
        <v>5</v>
      </c>
      <c r="S27" s="113">
        <f t="shared" si="3"/>
        <v>8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 t="s">
        <v>35</v>
      </c>
      <c r="AA27" s="113" t="s">
        <v>35</v>
      </c>
      <c r="AB27" s="113" t="str">
        <f t="shared" si="6"/>
        <v>0</v>
      </c>
      <c r="AC27" s="113">
        <v>2</v>
      </c>
      <c r="AD27" s="113" t="s">
        <v>35</v>
      </c>
      <c r="AE27" s="113">
        <f t="shared" si="7"/>
        <v>2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 t="s">
        <v>35</v>
      </c>
      <c r="AM27" s="113">
        <v>3</v>
      </c>
      <c r="AN27" s="113">
        <f t="shared" si="10"/>
        <v>3</v>
      </c>
      <c r="AO27" s="113" t="s">
        <v>35</v>
      </c>
      <c r="AP27" s="113" t="s">
        <v>35</v>
      </c>
      <c r="AQ27" s="113" t="str">
        <f t="shared" si="11"/>
        <v>0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>
        <v>2</v>
      </c>
      <c r="BB27" s="113">
        <v>1</v>
      </c>
      <c r="BC27" s="113">
        <f t="shared" si="15"/>
        <v>3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 t="s">
        <v>35</v>
      </c>
      <c r="BL27" s="113" t="str">
        <f t="shared" si="18"/>
        <v>0</v>
      </c>
      <c r="BM27" s="113" t="s">
        <v>35</v>
      </c>
      <c r="BN27" s="113" t="s">
        <v>35</v>
      </c>
      <c r="BO27" s="113" t="str">
        <f t="shared" si="19"/>
        <v>0</v>
      </c>
      <c r="BP27" s="113">
        <v>1</v>
      </c>
      <c r="BQ27" s="113" t="s">
        <v>35</v>
      </c>
      <c r="BR27" s="113">
        <f t="shared" si="20"/>
        <v>1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 t="s">
        <v>35</v>
      </c>
      <c r="CO27" s="113">
        <v>2</v>
      </c>
      <c r="CP27" s="113">
        <f t="shared" si="28"/>
        <v>2</v>
      </c>
      <c r="CQ27" s="113">
        <v>12</v>
      </c>
      <c r="CR27" s="113">
        <v>23</v>
      </c>
      <c r="CS27" s="113">
        <f t="shared" si="29"/>
        <v>35</v>
      </c>
      <c r="CT27" s="166"/>
    </row>
    <row r="28" spans="1:98" s="64" customFormat="1" ht="12.75" customHeight="1">
      <c r="A28" s="25">
        <v>1</v>
      </c>
      <c r="B28" s="26" t="s">
        <v>201</v>
      </c>
      <c r="C28" s="112">
        <v>191</v>
      </c>
      <c r="D28" s="25" t="s">
        <v>46</v>
      </c>
      <c r="E28" s="17">
        <v>26844</v>
      </c>
      <c r="F28" s="112">
        <v>2</v>
      </c>
      <c r="G28" s="6" t="s">
        <v>318</v>
      </c>
      <c r="H28" s="113">
        <v>1</v>
      </c>
      <c r="I28" s="113">
        <v>3</v>
      </c>
      <c r="J28" s="113">
        <f t="shared" si="0"/>
        <v>4</v>
      </c>
      <c r="K28" s="113">
        <v>1</v>
      </c>
      <c r="L28" s="113">
        <v>2</v>
      </c>
      <c r="M28" s="113">
        <f t="shared" si="1"/>
        <v>3</v>
      </c>
      <c r="N28" s="113">
        <v>4</v>
      </c>
      <c r="O28" s="113">
        <v>2</v>
      </c>
      <c r="P28" s="113">
        <f t="shared" si="2"/>
        <v>6</v>
      </c>
      <c r="Q28" s="113">
        <v>2</v>
      </c>
      <c r="R28" s="113">
        <v>10</v>
      </c>
      <c r="S28" s="113">
        <f t="shared" si="3"/>
        <v>12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 t="s">
        <v>35</v>
      </c>
      <c r="AB28" s="113" t="str">
        <f t="shared" si="6"/>
        <v>0</v>
      </c>
      <c r="AC28" s="113">
        <v>1</v>
      </c>
      <c r="AD28" s="113" t="s">
        <v>35</v>
      </c>
      <c r="AE28" s="113">
        <f t="shared" si="7"/>
        <v>1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>
        <v>3</v>
      </c>
      <c r="AM28" s="113">
        <v>3</v>
      </c>
      <c r="AN28" s="113">
        <f t="shared" si="10"/>
        <v>6</v>
      </c>
      <c r="AO28" s="113" t="s">
        <v>35</v>
      </c>
      <c r="AP28" s="113">
        <v>5</v>
      </c>
      <c r="AQ28" s="113">
        <f t="shared" si="11"/>
        <v>5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>
        <v>2</v>
      </c>
      <c r="BB28" s="113" t="s">
        <v>35</v>
      </c>
      <c r="BC28" s="113">
        <f t="shared" si="15"/>
        <v>2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 t="s">
        <v>35</v>
      </c>
      <c r="BL28" s="113" t="str">
        <f t="shared" si="18"/>
        <v>0</v>
      </c>
      <c r="BM28" s="113" t="s">
        <v>35</v>
      </c>
      <c r="BN28" s="113" t="s">
        <v>35</v>
      </c>
      <c r="BO28" s="113" t="str">
        <f t="shared" si="19"/>
        <v>0</v>
      </c>
      <c r="BP28" s="113" t="s">
        <v>35</v>
      </c>
      <c r="BQ28" s="113">
        <v>1</v>
      </c>
      <c r="BR28" s="113">
        <f t="shared" si="20"/>
        <v>1</v>
      </c>
      <c r="BS28" s="113" t="s">
        <v>35</v>
      </c>
      <c r="BT28" s="113" t="s">
        <v>35</v>
      </c>
      <c r="BU28" s="113" t="str">
        <f t="shared" si="21"/>
        <v>0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 t="s">
        <v>35</v>
      </c>
      <c r="CP28" s="113" t="str">
        <f t="shared" si="28"/>
        <v>0</v>
      </c>
      <c r="CQ28" s="113">
        <v>14</v>
      </c>
      <c r="CR28" s="113">
        <v>26</v>
      </c>
      <c r="CS28" s="113">
        <f t="shared" si="29"/>
        <v>40</v>
      </c>
      <c r="CT28" s="166"/>
    </row>
    <row r="29" spans="1:98" s="64" customFormat="1" ht="12.75" customHeight="1">
      <c r="A29" s="25">
        <v>1</v>
      </c>
      <c r="B29" s="26" t="s">
        <v>201</v>
      </c>
      <c r="C29" s="112">
        <v>198</v>
      </c>
      <c r="D29" s="25" t="s">
        <v>47</v>
      </c>
      <c r="E29" s="17">
        <v>33886</v>
      </c>
      <c r="F29" s="112">
        <v>2</v>
      </c>
      <c r="G29" s="6" t="s">
        <v>318</v>
      </c>
      <c r="H29" s="113" t="s">
        <v>35</v>
      </c>
      <c r="I29" s="113">
        <v>4</v>
      </c>
      <c r="J29" s="113">
        <f t="shared" si="0"/>
        <v>4</v>
      </c>
      <c r="K29" s="113" t="s">
        <v>35</v>
      </c>
      <c r="L29" s="113">
        <v>1</v>
      </c>
      <c r="M29" s="113">
        <f t="shared" si="1"/>
        <v>1</v>
      </c>
      <c r="N29" s="113">
        <v>4</v>
      </c>
      <c r="O29" s="113">
        <v>5</v>
      </c>
      <c r="P29" s="113">
        <f t="shared" si="2"/>
        <v>9</v>
      </c>
      <c r="Q29" s="113">
        <v>3</v>
      </c>
      <c r="R29" s="113">
        <v>7</v>
      </c>
      <c r="S29" s="113">
        <f t="shared" si="3"/>
        <v>10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 t="s">
        <v>35</v>
      </c>
      <c r="AA29" s="113" t="s">
        <v>35</v>
      </c>
      <c r="AB29" s="113" t="str">
        <f t="shared" si="6"/>
        <v>0</v>
      </c>
      <c r="AC29" s="113">
        <v>1</v>
      </c>
      <c r="AD29" s="113">
        <v>1</v>
      </c>
      <c r="AE29" s="113">
        <f t="shared" si="7"/>
        <v>2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>
        <v>2</v>
      </c>
      <c r="AM29" s="113" t="s">
        <v>35</v>
      </c>
      <c r="AN29" s="113">
        <f t="shared" si="10"/>
        <v>2</v>
      </c>
      <c r="AO29" s="113" t="s">
        <v>35</v>
      </c>
      <c r="AP29" s="113">
        <v>1</v>
      </c>
      <c r="AQ29" s="113">
        <f t="shared" si="11"/>
        <v>1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 t="s">
        <v>35</v>
      </c>
      <c r="AZ29" s="113" t="str">
        <f t="shared" si="14"/>
        <v>0</v>
      </c>
      <c r="BA29" s="113">
        <v>1</v>
      </c>
      <c r="BB29" s="113">
        <v>2</v>
      </c>
      <c r="BC29" s="113">
        <f t="shared" si="15"/>
        <v>3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 t="s">
        <v>35</v>
      </c>
      <c r="BL29" s="113" t="str">
        <f t="shared" si="18"/>
        <v>0</v>
      </c>
      <c r="BM29" s="113" t="s">
        <v>35</v>
      </c>
      <c r="BN29" s="113" t="s">
        <v>35</v>
      </c>
      <c r="BO29" s="113" t="str">
        <f t="shared" si="19"/>
        <v>0</v>
      </c>
      <c r="BP29" s="113" t="s">
        <v>35</v>
      </c>
      <c r="BQ29" s="113">
        <v>1</v>
      </c>
      <c r="BR29" s="113">
        <f t="shared" si="20"/>
        <v>1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 t="s">
        <v>35</v>
      </c>
      <c r="CO29" s="113">
        <v>3</v>
      </c>
      <c r="CP29" s="113">
        <f t="shared" si="28"/>
        <v>3</v>
      </c>
      <c r="CQ29" s="113">
        <v>11</v>
      </c>
      <c r="CR29" s="113">
        <v>25</v>
      </c>
      <c r="CS29" s="113">
        <f t="shared" si="29"/>
        <v>36</v>
      </c>
      <c r="CT29" s="166"/>
    </row>
    <row r="30" spans="1:98" s="64" customFormat="1" ht="12.75" customHeight="1">
      <c r="A30" s="25">
        <v>1</v>
      </c>
      <c r="B30" s="26" t="s">
        <v>201</v>
      </c>
      <c r="C30" s="112">
        <v>243</v>
      </c>
      <c r="D30" s="25" t="s">
        <v>48</v>
      </c>
      <c r="E30" s="17">
        <v>26711</v>
      </c>
      <c r="F30" s="112">
        <v>2</v>
      </c>
      <c r="G30" s="6" t="s">
        <v>318</v>
      </c>
      <c r="H30" s="113" t="s">
        <v>35</v>
      </c>
      <c r="I30" s="113">
        <v>4</v>
      </c>
      <c r="J30" s="113">
        <f t="shared" si="0"/>
        <v>4</v>
      </c>
      <c r="K30" s="113">
        <v>1</v>
      </c>
      <c r="L30" s="113">
        <v>4</v>
      </c>
      <c r="M30" s="113">
        <f t="shared" si="1"/>
        <v>5</v>
      </c>
      <c r="N30" s="113">
        <v>3</v>
      </c>
      <c r="O30" s="113">
        <v>4</v>
      </c>
      <c r="P30" s="113">
        <f t="shared" si="2"/>
        <v>7</v>
      </c>
      <c r="Q30" s="113">
        <v>3</v>
      </c>
      <c r="R30" s="113">
        <v>9</v>
      </c>
      <c r="S30" s="113">
        <f t="shared" si="3"/>
        <v>12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 t="s">
        <v>35</v>
      </c>
      <c r="AB30" s="113" t="str">
        <f t="shared" si="6"/>
        <v>0</v>
      </c>
      <c r="AC30" s="113">
        <v>2</v>
      </c>
      <c r="AD30" s="113" t="s">
        <v>35</v>
      </c>
      <c r="AE30" s="113">
        <f t="shared" si="7"/>
        <v>2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 t="s">
        <v>35</v>
      </c>
      <c r="AM30" s="113">
        <v>1</v>
      </c>
      <c r="AN30" s="113">
        <f t="shared" si="10"/>
        <v>1</v>
      </c>
      <c r="AO30" s="113" t="s">
        <v>35</v>
      </c>
      <c r="AP30" s="113" t="s">
        <v>35</v>
      </c>
      <c r="AQ30" s="113" t="str">
        <f t="shared" si="11"/>
        <v>0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 t="s">
        <v>35</v>
      </c>
      <c r="AZ30" s="113" t="str">
        <f t="shared" si="14"/>
        <v>0</v>
      </c>
      <c r="BA30" s="113">
        <v>1</v>
      </c>
      <c r="BB30" s="113">
        <v>2</v>
      </c>
      <c r="BC30" s="113">
        <f t="shared" si="15"/>
        <v>3</v>
      </c>
      <c r="BD30" s="113" t="s">
        <v>35</v>
      </c>
      <c r="BE30" s="113">
        <v>1</v>
      </c>
      <c r="BF30" s="113">
        <f t="shared" si="16"/>
        <v>1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 t="s">
        <v>35</v>
      </c>
      <c r="CO30" s="113">
        <v>1</v>
      </c>
      <c r="CP30" s="113">
        <f t="shared" si="28"/>
        <v>1</v>
      </c>
      <c r="CQ30" s="113">
        <v>10</v>
      </c>
      <c r="CR30" s="113">
        <v>26</v>
      </c>
      <c r="CS30" s="113">
        <f t="shared" si="29"/>
        <v>36</v>
      </c>
      <c r="CT30" s="166"/>
    </row>
    <row r="31" spans="1:98" s="64" customFormat="1" ht="12.75" customHeight="1">
      <c r="A31" s="25">
        <v>2</v>
      </c>
      <c r="B31" s="26" t="s">
        <v>202</v>
      </c>
      <c r="C31" s="112">
        <v>355</v>
      </c>
      <c r="D31" s="25" t="s">
        <v>49</v>
      </c>
      <c r="E31" s="17">
        <v>40214</v>
      </c>
      <c r="F31" s="112">
        <v>2</v>
      </c>
      <c r="G31" s="6" t="s">
        <v>318</v>
      </c>
      <c r="H31" s="113">
        <v>3</v>
      </c>
      <c r="I31" s="113">
        <v>2</v>
      </c>
      <c r="J31" s="113">
        <f t="shared" si="0"/>
        <v>5</v>
      </c>
      <c r="K31" s="113" t="s">
        <v>35</v>
      </c>
      <c r="L31" s="113">
        <v>1</v>
      </c>
      <c r="M31" s="113">
        <f t="shared" si="1"/>
        <v>1</v>
      </c>
      <c r="N31" s="113">
        <v>4</v>
      </c>
      <c r="O31" s="113">
        <v>6</v>
      </c>
      <c r="P31" s="113">
        <f t="shared" si="2"/>
        <v>10</v>
      </c>
      <c r="Q31" s="113">
        <v>2</v>
      </c>
      <c r="R31" s="113">
        <v>7</v>
      </c>
      <c r="S31" s="113">
        <f t="shared" si="3"/>
        <v>9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 t="s">
        <v>35</v>
      </c>
      <c r="AB31" s="113" t="str">
        <f t="shared" si="6"/>
        <v>0</v>
      </c>
      <c r="AC31" s="113">
        <v>1</v>
      </c>
      <c r="AD31" s="113">
        <v>1</v>
      </c>
      <c r="AE31" s="113">
        <f t="shared" si="7"/>
        <v>2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>
        <v>1</v>
      </c>
      <c r="AM31" s="113">
        <v>2</v>
      </c>
      <c r="AN31" s="113">
        <f t="shared" si="10"/>
        <v>3</v>
      </c>
      <c r="AO31" s="113" t="s">
        <v>35</v>
      </c>
      <c r="AP31" s="113">
        <v>5</v>
      </c>
      <c r="AQ31" s="113">
        <f t="shared" si="11"/>
        <v>5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>
        <v>3</v>
      </c>
      <c r="BB31" s="113">
        <v>2</v>
      </c>
      <c r="BC31" s="113">
        <f t="shared" si="15"/>
        <v>5</v>
      </c>
      <c r="BD31" s="113" t="s">
        <v>35</v>
      </c>
      <c r="BE31" s="113" t="s">
        <v>35</v>
      </c>
      <c r="BF31" s="113" t="str">
        <f t="shared" si="16"/>
        <v>0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 t="s">
        <v>35</v>
      </c>
      <c r="BQ31" s="113" t="s">
        <v>35</v>
      </c>
      <c r="BR31" s="113" t="str">
        <f t="shared" si="20"/>
        <v>0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 t="s">
        <v>35</v>
      </c>
      <c r="CO31" s="113" t="s">
        <v>35</v>
      </c>
      <c r="CP31" s="113" t="str">
        <f t="shared" si="28"/>
        <v>0</v>
      </c>
      <c r="CQ31" s="113">
        <v>14</v>
      </c>
      <c r="CR31" s="113">
        <v>26</v>
      </c>
      <c r="CS31" s="113">
        <f t="shared" si="29"/>
        <v>40</v>
      </c>
      <c r="CT31" s="166"/>
    </row>
    <row r="32" spans="1:98" s="64" customFormat="1" ht="12.75" customHeight="1">
      <c r="A32" s="25">
        <v>2</v>
      </c>
      <c r="B32" s="26" t="s">
        <v>202</v>
      </c>
      <c r="C32" s="112">
        <v>942</v>
      </c>
      <c r="D32" s="25" t="s">
        <v>50</v>
      </c>
      <c r="E32" s="17">
        <v>43500</v>
      </c>
      <c r="F32" s="112">
        <v>2</v>
      </c>
      <c r="G32" s="6" t="s">
        <v>318</v>
      </c>
      <c r="H32" s="113">
        <v>1</v>
      </c>
      <c r="I32" s="113">
        <v>2</v>
      </c>
      <c r="J32" s="113">
        <f t="shared" si="0"/>
        <v>3</v>
      </c>
      <c r="K32" s="113" t="s">
        <v>35</v>
      </c>
      <c r="L32" s="113">
        <v>1</v>
      </c>
      <c r="M32" s="113">
        <f t="shared" si="1"/>
        <v>1</v>
      </c>
      <c r="N32" s="113">
        <v>5</v>
      </c>
      <c r="O32" s="113">
        <v>4</v>
      </c>
      <c r="P32" s="113">
        <f t="shared" si="2"/>
        <v>9</v>
      </c>
      <c r="Q32" s="113">
        <v>2</v>
      </c>
      <c r="R32" s="113">
        <v>9</v>
      </c>
      <c r="S32" s="113">
        <f t="shared" si="3"/>
        <v>11</v>
      </c>
      <c r="T32" s="113" t="s">
        <v>35</v>
      </c>
      <c r="U32" s="113" t="s">
        <v>35</v>
      </c>
      <c r="V32" s="113" t="str">
        <f t="shared" si="4"/>
        <v>0</v>
      </c>
      <c r="W32" s="113" t="s">
        <v>35</v>
      </c>
      <c r="X32" s="113" t="s">
        <v>35</v>
      </c>
      <c r="Y32" s="113" t="str">
        <f t="shared" si="5"/>
        <v>0</v>
      </c>
      <c r="Z32" s="113" t="s">
        <v>35</v>
      </c>
      <c r="AA32" s="113" t="s">
        <v>35</v>
      </c>
      <c r="AB32" s="113" t="str">
        <f t="shared" si="6"/>
        <v>0</v>
      </c>
      <c r="AC32" s="113">
        <v>1</v>
      </c>
      <c r="AD32" s="113">
        <v>1</v>
      </c>
      <c r="AE32" s="113">
        <f t="shared" si="7"/>
        <v>2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>
        <v>1</v>
      </c>
      <c r="AM32" s="113">
        <v>1</v>
      </c>
      <c r="AN32" s="113">
        <f t="shared" si="10"/>
        <v>2</v>
      </c>
      <c r="AO32" s="113">
        <v>2</v>
      </c>
      <c r="AP32" s="113">
        <v>3</v>
      </c>
      <c r="AQ32" s="113">
        <f t="shared" si="11"/>
        <v>5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>
        <v>1</v>
      </c>
      <c r="BB32" s="113">
        <v>4</v>
      </c>
      <c r="BC32" s="113">
        <f t="shared" si="15"/>
        <v>5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>
        <v>1</v>
      </c>
      <c r="BQ32" s="113">
        <v>1</v>
      </c>
      <c r="BR32" s="113">
        <f t="shared" si="20"/>
        <v>2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 t="s">
        <v>35</v>
      </c>
      <c r="CO32" s="113" t="s">
        <v>35</v>
      </c>
      <c r="CP32" s="113" t="str">
        <f t="shared" si="28"/>
        <v>0</v>
      </c>
      <c r="CQ32" s="113">
        <v>14</v>
      </c>
      <c r="CR32" s="113">
        <v>26</v>
      </c>
      <c r="CS32" s="113">
        <f t="shared" si="29"/>
        <v>40</v>
      </c>
      <c r="CT32" s="166"/>
    </row>
    <row r="33" spans="1:98" s="64" customFormat="1" ht="12.75" customHeight="1">
      <c r="A33" s="25">
        <v>3</v>
      </c>
      <c r="B33" s="26" t="s">
        <v>207</v>
      </c>
      <c r="C33" s="112">
        <v>1024</v>
      </c>
      <c r="D33" s="25" t="s">
        <v>51</v>
      </c>
      <c r="E33" s="17">
        <v>29723</v>
      </c>
      <c r="F33" s="112">
        <v>2</v>
      </c>
      <c r="G33" s="6" t="s">
        <v>318</v>
      </c>
      <c r="H33" s="113">
        <v>3</v>
      </c>
      <c r="I33" s="113">
        <v>7</v>
      </c>
      <c r="J33" s="113">
        <f t="shared" si="0"/>
        <v>10</v>
      </c>
      <c r="K33" s="113">
        <v>2</v>
      </c>
      <c r="L33" s="113">
        <v>7</v>
      </c>
      <c r="M33" s="113">
        <f t="shared" si="1"/>
        <v>9</v>
      </c>
      <c r="N33" s="113">
        <v>2</v>
      </c>
      <c r="O33" s="113">
        <v>4</v>
      </c>
      <c r="P33" s="113">
        <f t="shared" si="2"/>
        <v>6</v>
      </c>
      <c r="Q33" s="113" t="s">
        <v>35</v>
      </c>
      <c r="R33" s="113">
        <v>11</v>
      </c>
      <c r="S33" s="113">
        <f t="shared" si="3"/>
        <v>11</v>
      </c>
      <c r="T33" s="113" t="s">
        <v>35</v>
      </c>
      <c r="U33" s="113" t="s">
        <v>35</v>
      </c>
      <c r="V33" s="113" t="str">
        <f t="shared" si="4"/>
        <v>0</v>
      </c>
      <c r="W33" s="113" t="s">
        <v>35</v>
      </c>
      <c r="X33" s="113" t="s">
        <v>35</v>
      </c>
      <c r="Y33" s="113" t="str">
        <f t="shared" si="5"/>
        <v>0</v>
      </c>
      <c r="Z33" s="113" t="s">
        <v>35</v>
      </c>
      <c r="AA33" s="113" t="s">
        <v>35</v>
      </c>
      <c r="AB33" s="113" t="str">
        <f t="shared" si="6"/>
        <v>0</v>
      </c>
      <c r="AC33" s="113" t="s">
        <v>35</v>
      </c>
      <c r="AD33" s="113" t="s">
        <v>35</v>
      </c>
      <c r="AE33" s="113" t="str">
        <f t="shared" si="7"/>
        <v>0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 t="s">
        <v>35</v>
      </c>
      <c r="AM33" s="113" t="s">
        <v>35</v>
      </c>
      <c r="AN33" s="113" t="str">
        <f t="shared" si="10"/>
        <v>0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 t="s">
        <v>35</v>
      </c>
      <c r="AZ33" s="113" t="str">
        <f t="shared" si="14"/>
        <v>0</v>
      </c>
      <c r="BA33" s="113">
        <v>2</v>
      </c>
      <c r="BB33" s="113">
        <v>2</v>
      </c>
      <c r="BC33" s="113">
        <f t="shared" si="15"/>
        <v>4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 t="s">
        <v>35</v>
      </c>
      <c r="BU33" s="113" t="str">
        <f t="shared" si="21"/>
        <v>0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 t="s">
        <v>35</v>
      </c>
      <c r="CO33" s="113" t="s">
        <v>35</v>
      </c>
      <c r="CP33" s="113" t="str">
        <f t="shared" si="28"/>
        <v>0</v>
      </c>
      <c r="CQ33" s="113">
        <v>9</v>
      </c>
      <c r="CR33" s="113">
        <v>31</v>
      </c>
      <c r="CS33" s="113">
        <f t="shared" si="29"/>
        <v>40</v>
      </c>
      <c r="CT33" s="166"/>
    </row>
    <row r="34" spans="1:98" s="64" customFormat="1" ht="12.75" customHeight="1">
      <c r="A34" s="25">
        <v>3</v>
      </c>
      <c r="B34" s="26" t="s">
        <v>207</v>
      </c>
      <c r="C34" s="112">
        <v>1059</v>
      </c>
      <c r="D34" s="25" t="s">
        <v>52</v>
      </c>
      <c r="E34" s="17">
        <v>27046</v>
      </c>
      <c r="F34" s="112">
        <v>2</v>
      </c>
      <c r="G34" s="6" t="s">
        <v>318</v>
      </c>
      <c r="H34" s="113" t="s">
        <v>35</v>
      </c>
      <c r="I34" s="113">
        <v>6</v>
      </c>
      <c r="J34" s="113">
        <f t="shared" si="0"/>
        <v>6</v>
      </c>
      <c r="K34" s="113">
        <v>3</v>
      </c>
      <c r="L34" s="113">
        <v>4</v>
      </c>
      <c r="M34" s="113">
        <f t="shared" si="1"/>
        <v>7</v>
      </c>
      <c r="N34" s="113">
        <v>1</v>
      </c>
      <c r="O34" s="113">
        <v>4</v>
      </c>
      <c r="P34" s="113">
        <f t="shared" si="2"/>
        <v>5</v>
      </c>
      <c r="Q34" s="113">
        <v>2</v>
      </c>
      <c r="R34" s="113">
        <v>5</v>
      </c>
      <c r="S34" s="113">
        <f t="shared" si="3"/>
        <v>7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 t="s">
        <v>35</v>
      </c>
      <c r="AB34" s="113" t="str">
        <f t="shared" si="6"/>
        <v>0</v>
      </c>
      <c r="AC34" s="113" t="s">
        <v>35</v>
      </c>
      <c r="AD34" s="113" t="s">
        <v>35</v>
      </c>
      <c r="AE34" s="113" t="str">
        <f t="shared" si="7"/>
        <v>0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 t="s">
        <v>35</v>
      </c>
      <c r="AM34" s="113">
        <v>1</v>
      </c>
      <c r="AN34" s="113">
        <f t="shared" si="10"/>
        <v>1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 t="s">
        <v>35</v>
      </c>
      <c r="AY34" s="113" t="s">
        <v>35</v>
      </c>
      <c r="AZ34" s="113" t="str">
        <f t="shared" si="14"/>
        <v>0</v>
      </c>
      <c r="BA34" s="113" t="s">
        <v>35</v>
      </c>
      <c r="BB34" s="113">
        <v>4</v>
      </c>
      <c r="BC34" s="113">
        <f t="shared" si="15"/>
        <v>4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 t="s">
        <v>35</v>
      </c>
      <c r="CO34" s="113" t="s">
        <v>35</v>
      </c>
      <c r="CP34" s="113" t="str">
        <f t="shared" si="28"/>
        <v>0</v>
      </c>
      <c r="CQ34" s="113">
        <v>6</v>
      </c>
      <c r="CR34" s="113">
        <v>24</v>
      </c>
      <c r="CS34" s="113">
        <f t="shared" si="29"/>
        <v>30</v>
      </c>
      <c r="CT34" s="166"/>
    </row>
    <row r="35" spans="1:98" s="64" customFormat="1" ht="12.75" hidden="1" customHeight="1">
      <c r="A35" s="25">
        <v>9</v>
      </c>
      <c r="B35" s="26" t="s">
        <v>209</v>
      </c>
      <c r="C35" s="112">
        <v>1701</v>
      </c>
      <c r="D35" s="25" t="s">
        <v>143</v>
      </c>
      <c r="E35" s="17">
        <v>23561</v>
      </c>
      <c r="F35" s="112">
        <v>2</v>
      </c>
      <c r="G35" s="6" t="s">
        <v>318</v>
      </c>
      <c r="H35" s="113" t="s">
        <v>35</v>
      </c>
      <c r="I35" s="113" t="s">
        <v>35</v>
      </c>
      <c r="J35" s="113" t="str">
        <f t="shared" si="0"/>
        <v>0</v>
      </c>
      <c r="K35" s="113" t="s">
        <v>35</v>
      </c>
      <c r="L35" s="113" t="s">
        <v>35</v>
      </c>
      <c r="M35" s="113" t="str">
        <f t="shared" si="1"/>
        <v>0</v>
      </c>
      <c r="N35" s="113" t="s">
        <v>35</v>
      </c>
      <c r="O35" s="113" t="s">
        <v>35</v>
      </c>
      <c r="P35" s="113" t="str">
        <f t="shared" si="2"/>
        <v>0</v>
      </c>
      <c r="Q35" s="113" t="s">
        <v>35</v>
      </c>
      <c r="R35" s="113" t="s">
        <v>35</v>
      </c>
      <c r="S35" s="113" t="str">
        <f t="shared" si="3"/>
        <v>0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 t="s">
        <v>35</v>
      </c>
      <c r="AA35" s="113" t="s">
        <v>35</v>
      </c>
      <c r="AB35" s="113" t="str">
        <f t="shared" si="6"/>
        <v>0</v>
      </c>
      <c r="AC35" s="113" t="s">
        <v>35</v>
      </c>
      <c r="AD35" s="113" t="s">
        <v>35</v>
      </c>
      <c r="AE35" s="113" t="str">
        <f t="shared" si="7"/>
        <v>0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 t="s">
        <v>35</v>
      </c>
      <c r="AM35" s="113" t="s">
        <v>35</v>
      </c>
      <c r="AN35" s="113" t="str">
        <f t="shared" si="10"/>
        <v>0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 t="s">
        <v>35</v>
      </c>
      <c r="BB35" s="113" t="s">
        <v>35</v>
      </c>
      <c r="BC35" s="113" t="str">
        <f t="shared" si="15"/>
        <v>0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 t="s">
        <v>35</v>
      </c>
      <c r="BU35" s="113" t="str">
        <f t="shared" si="21"/>
        <v>0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 t="s">
        <v>35</v>
      </c>
      <c r="CO35" s="113" t="s">
        <v>35</v>
      </c>
      <c r="CP35" s="113" t="str">
        <f t="shared" si="28"/>
        <v>0</v>
      </c>
      <c r="CQ35" s="113" t="s">
        <v>35</v>
      </c>
      <c r="CR35" s="113" t="s">
        <v>35</v>
      </c>
      <c r="CS35" s="113" t="str">
        <f t="shared" si="29"/>
        <v>0</v>
      </c>
      <c r="CT35" s="166"/>
    </row>
    <row r="36" spans="1:98" s="64" customFormat="1" ht="12.75" customHeight="1">
      <c r="A36" s="25">
        <v>9</v>
      </c>
      <c r="B36" s="26" t="s">
        <v>209</v>
      </c>
      <c r="C36" s="112">
        <v>1711</v>
      </c>
      <c r="D36" s="25" t="s">
        <v>53</v>
      </c>
      <c r="E36" s="17">
        <v>29256</v>
      </c>
      <c r="F36" s="112">
        <v>2</v>
      </c>
      <c r="G36" s="6" t="s">
        <v>318</v>
      </c>
      <c r="H36" s="113">
        <v>2</v>
      </c>
      <c r="I36" s="113">
        <v>8</v>
      </c>
      <c r="J36" s="113">
        <f t="shared" si="0"/>
        <v>10</v>
      </c>
      <c r="K36" s="113">
        <v>1</v>
      </c>
      <c r="L36" s="113">
        <v>6</v>
      </c>
      <c r="M36" s="113">
        <f t="shared" si="1"/>
        <v>7</v>
      </c>
      <c r="N36" s="113">
        <v>3</v>
      </c>
      <c r="O36" s="113">
        <v>3</v>
      </c>
      <c r="P36" s="113">
        <f t="shared" si="2"/>
        <v>6</v>
      </c>
      <c r="Q36" s="113">
        <v>1</v>
      </c>
      <c r="R36" s="113">
        <v>6</v>
      </c>
      <c r="S36" s="113">
        <f t="shared" si="3"/>
        <v>7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>
        <v>2</v>
      </c>
      <c r="AG36" s="113">
        <v>1</v>
      </c>
      <c r="AH36" s="113">
        <f t="shared" si="8"/>
        <v>3</v>
      </c>
      <c r="AI36" s="113" t="s">
        <v>35</v>
      </c>
      <c r="AJ36" s="113" t="s">
        <v>35</v>
      </c>
      <c r="AK36" s="113" t="str">
        <f t="shared" si="9"/>
        <v>0</v>
      </c>
      <c r="AL36" s="113" t="s">
        <v>35</v>
      </c>
      <c r="AM36" s="113">
        <v>2</v>
      </c>
      <c r="AN36" s="113">
        <f t="shared" si="10"/>
        <v>2</v>
      </c>
      <c r="AO36" s="113" t="s">
        <v>35</v>
      </c>
      <c r="AP36" s="113" t="s">
        <v>35</v>
      </c>
      <c r="AQ36" s="113" t="str">
        <f t="shared" si="11"/>
        <v>0</v>
      </c>
      <c r="AR36" s="113" t="s">
        <v>35</v>
      </c>
      <c r="AS36" s="113" t="s">
        <v>35</v>
      </c>
      <c r="AT36" s="113" t="str">
        <f t="shared" si="12"/>
        <v>0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>
        <v>2</v>
      </c>
      <c r="BB36" s="113">
        <v>1</v>
      </c>
      <c r="BC36" s="113">
        <f t="shared" si="15"/>
        <v>3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 t="s">
        <v>35</v>
      </c>
      <c r="BW36" s="113" t="s">
        <v>35</v>
      </c>
      <c r="BX36" s="113" t="str">
        <f t="shared" si="22"/>
        <v>0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>
        <v>1</v>
      </c>
      <c r="CO36" s="113">
        <v>1</v>
      </c>
      <c r="CP36" s="113">
        <f t="shared" si="28"/>
        <v>2</v>
      </c>
      <c r="CQ36" s="113">
        <v>12</v>
      </c>
      <c r="CR36" s="113">
        <v>28</v>
      </c>
      <c r="CS36" s="113">
        <f t="shared" si="29"/>
        <v>40</v>
      </c>
      <c r="CT36" s="166"/>
    </row>
    <row r="37" spans="1:98" s="64" customFormat="1" ht="12.75" customHeight="1">
      <c r="A37" s="25">
        <v>10</v>
      </c>
      <c r="B37" s="26" t="s">
        <v>210</v>
      </c>
      <c r="C37" s="112">
        <v>2125</v>
      </c>
      <c r="D37" s="25" t="s">
        <v>145</v>
      </c>
      <c r="E37" s="17">
        <v>21991</v>
      </c>
      <c r="F37" s="112">
        <v>2</v>
      </c>
      <c r="G37" s="6" t="s">
        <v>318</v>
      </c>
      <c r="H37" s="113">
        <v>3</v>
      </c>
      <c r="I37" s="113">
        <v>12</v>
      </c>
      <c r="J37" s="113">
        <f t="shared" si="0"/>
        <v>15</v>
      </c>
      <c r="K37" s="113">
        <v>3</v>
      </c>
      <c r="L37" s="113">
        <v>5</v>
      </c>
      <c r="M37" s="113">
        <f t="shared" si="1"/>
        <v>8</v>
      </c>
      <c r="N37" s="113">
        <v>6</v>
      </c>
      <c r="O37" s="113">
        <v>9</v>
      </c>
      <c r="P37" s="113">
        <f t="shared" si="2"/>
        <v>15</v>
      </c>
      <c r="Q37" s="113">
        <v>1</v>
      </c>
      <c r="R37" s="113">
        <v>7</v>
      </c>
      <c r="S37" s="113">
        <f t="shared" si="3"/>
        <v>8</v>
      </c>
      <c r="T37" s="113" t="s">
        <v>35</v>
      </c>
      <c r="U37" s="113" t="s">
        <v>35</v>
      </c>
      <c r="V37" s="113" t="str">
        <f t="shared" si="4"/>
        <v>0</v>
      </c>
      <c r="W37" s="113" t="s">
        <v>35</v>
      </c>
      <c r="X37" s="113" t="s">
        <v>35</v>
      </c>
      <c r="Y37" s="113" t="str">
        <f t="shared" si="5"/>
        <v>0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 t="s">
        <v>35</v>
      </c>
      <c r="AG37" s="113" t="s">
        <v>35</v>
      </c>
      <c r="AH37" s="113" t="str">
        <f t="shared" si="8"/>
        <v>0</v>
      </c>
      <c r="AI37" s="113" t="s">
        <v>35</v>
      </c>
      <c r="AJ37" s="113" t="s">
        <v>35</v>
      </c>
      <c r="AK37" s="113" t="str">
        <f t="shared" si="9"/>
        <v>0</v>
      </c>
      <c r="AL37" s="113" t="s">
        <v>35</v>
      </c>
      <c r="AM37" s="113">
        <v>1</v>
      </c>
      <c r="AN37" s="113">
        <f t="shared" si="10"/>
        <v>1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>
        <v>1</v>
      </c>
      <c r="BB37" s="113">
        <v>2</v>
      </c>
      <c r="BC37" s="113">
        <f t="shared" si="15"/>
        <v>3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 t="s">
        <v>35</v>
      </c>
      <c r="CP37" s="113" t="str">
        <f t="shared" si="28"/>
        <v>0</v>
      </c>
      <c r="CQ37" s="113">
        <v>14</v>
      </c>
      <c r="CR37" s="113">
        <v>36</v>
      </c>
      <c r="CS37" s="113">
        <f t="shared" si="29"/>
        <v>50</v>
      </c>
      <c r="CT37" s="166"/>
    </row>
    <row r="38" spans="1:98" s="64" customFormat="1" ht="12.75" customHeight="1">
      <c r="A38" s="25">
        <v>10</v>
      </c>
      <c r="B38" s="26" t="s">
        <v>210</v>
      </c>
      <c r="C38" s="112">
        <v>2196</v>
      </c>
      <c r="D38" s="25" t="s">
        <v>54</v>
      </c>
      <c r="E38" s="17">
        <v>38489</v>
      </c>
      <c r="F38" s="112">
        <v>2</v>
      </c>
      <c r="G38" s="6" t="s">
        <v>318</v>
      </c>
      <c r="H38" s="113">
        <v>4</v>
      </c>
      <c r="I38" s="113">
        <v>6</v>
      </c>
      <c r="J38" s="113">
        <f t="shared" si="0"/>
        <v>10</v>
      </c>
      <c r="K38" s="113">
        <v>2</v>
      </c>
      <c r="L38" s="113">
        <v>13</v>
      </c>
      <c r="M38" s="113">
        <f t="shared" si="1"/>
        <v>15</v>
      </c>
      <c r="N38" s="113">
        <v>15</v>
      </c>
      <c r="O38" s="113">
        <v>15</v>
      </c>
      <c r="P38" s="113">
        <f t="shared" si="2"/>
        <v>30</v>
      </c>
      <c r="Q38" s="113" t="s">
        <v>35</v>
      </c>
      <c r="R38" s="113">
        <v>9</v>
      </c>
      <c r="S38" s="113">
        <f t="shared" si="3"/>
        <v>9</v>
      </c>
      <c r="T38" s="113" t="s">
        <v>35</v>
      </c>
      <c r="U38" s="113" t="s">
        <v>35</v>
      </c>
      <c r="V38" s="113" t="str">
        <f t="shared" si="4"/>
        <v>0</v>
      </c>
      <c r="W38" s="113" t="s">
        <v>35</v>
      </c>
      <c r="X38" s="113" t="s">
        <v>35</v>
      </c>
      <c r="Y38" s="113" t="str">
        <f t="shared" si="5"/>
        <v>0</v>
      </c>
      <c r="Z38" s="113" t="s">
        <v>35</v>
      </c>
      <c r="AA38" s="113" t="s">
        <v>35</v>
      </c>
      <c r="AB38" s="113" t="str">
        <f t="shared" si="6"/>
        <v>0</v>
      </c>
      <c r="AC38" s="113" t="s">
        <v>35</v>
      </c>
      <c r="AD38" s="113" t="s">
        <v>35</v>
      </c>
      <c r="AE38" s="113" t="str">
        <f t="shared" si="7"/>
        <v>0</v>
      </c>
      <c r="AF38" s="113">
        <v>2</v>
      </c>
      <c r="AG38" s="113">
        <v>3</v>
      </c>
      <c r="AH38" s="113">
        <f t="shared" si="8"/>
        <v>5</v>
      </c>
      <c r="AI38" s="113" t="s">
        <v>35</v>
      </c>
      <c r="AJ38" s="113" t="s">
        <v>35</v>
      </c>
      <c r="AK38" s="113" t="str">
        <f t="shared" si="9"/>
        <v>0</v>
      </c>
      <c r="AL38" s="113">
        <v>1</v>
      </c>
      <c r="AM38" s="113" t="s">
        <v>35</v>
      </c>
      <c r="AN38" s="113">
        <f t="shared" si="10"/>
        <v>1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>
        <v>3</v>
      </c>
      <c r="BB38" s="113">
        <v>5</v>
      </c>
      <c r="BC38" s="113">
        <f t="shared" si="15"/>
        <v>8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 t="s">
        <v>35</v>
      </c>
      <c r="CO38" s="113">
        <v>2</v>
      </c>
      <c r="CP38" s="113">
        <f t="shared" si="28"/>
        <v>2</v>
      </c>
      <c r="CQ38" s="113">
        <v>27</v>
      </c>
      <c r="CR38" s="113">
        <v>53</v>
      </c>
      <c r="CS38" s="113">
        <f t="shared" si="29"/>
        <v>80</v>
      </c>
      <c r="CT38" s="166"/>
    </row>
    <row r="39" spans="1:98" s="64" customFormat="1" ht="12.75" customHeight="1">
      <c r="A39" s="25">
        <v>12</v>
      </c>
      <c r="B39" s="26" t="s">
        <v>203</v>
      </c>
      <c r="C39" s="112">
        <v>2703</v>
      </c>
      <c r="D39" s="25" t="s">
        <v>55</v>
      </c>
      <c r="E39" s="17">
        <v>20743</v>
      </c>
      <c r="F39" s="112">
        <v>2</v>
      </c>
      <c r="G39" s="6" t="s">
        <v>318</v>
      </c>
      <c r="H39" s="113">
        <v>2</v>
      </c>
      <c r="I39" s="113">
        <v>4</v>
      </c>
      <c r="J39" s="113">
        <f t="shared" si="0"/>
        <v>6</v>
      </c>
      <c r="K39" s="113">
        <v>1</v>
      </c>
      <c r="L39" s="113">
        <v>2</v>
      </c>
      <c r="M39" s="113">
        <f t="shared" si="1"/>
        <v>3</v>
      </c>
      <c r="N39" s="113">
        <v>3</v>
      </c>
      <c r="O39" s="113">
        <v>5</v>
      </c>
      <c r="P39" s="113">
        <f t="shared" si="2"/>
        <v>8</v>
      </c>
      <c r="Q39" s="113" t="s">
        <v>35</v>
      </c>
      <c r="R39" s="113">
        <v>9</v>
      </c>
      <c r="S39" s="113">
        <f t="shared" si="3"/>
        <v>9</v>
      </c>
      <c r="T39" s="113" t="s">
        <v>35</v>
      </c>
      <c r="U39" s="113" t="s">
        <v>35</v>
      </c>
      <c r="V39" s="113" t="str">
        <f t="shared" si="4"/>
        <v>0</v>
      </c>
      <c r="W39" s="113">
        <v>1</v>
      </c>
      <c r="X39" s="113">
        <v>4</v>
      </c>
      <c r="Y39" s="113">
        <f t="shared" si="5"/>
        <v>5</v>
      </c>
      <c r="Z39" s="113" t="s">
        <v>35</v>
      </c>
      <c r="AA39" s="113" t="s">
        <v>35</v>
      </c>
      <c r="AB39" s="113" t="str">
        <f t="shared" si="6"/>
        <v>0</v>
      </c>
      <c r="AC39" s="113">
        <v>1</v>
      </c>
      <c r="AD39" s="113">
        <v>5</v>
      </c>
      <c r="AE39" s="113">
        <f t="shared" si="7"/>
        <v>6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 t="s">
        <v>35</v>
      </c>
      <c r="AM39" s="113">
        <v>1</v>
      </c>
      <c r="AN39" s="113">
        <f t="shared" si="10"/>
        <v>1</v>
      </c>
      <c r="AO39" s="113" t="s">
        <v>35</v>
      </c>
      <c r="AP39" s="113" t="s">
        <v>35</v>
      </c>
      <c r="AQ39" s="113" t="str">
        <f t="shared" si="11"/>
        <v>0</v>
      </c>
      <c r="AR39" s="113" t="s">
        <v>35</v>
      </c>
      <c r="AS39" s="113" t="s">
        <v>35</v>
      </c>
      <c r="AT39" s="113" t="str">
        <f t="shared" si="12"/>
        <v>0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>
        <v>1</v>
      </c>
      <c r="BB39" s="113">
        <v>1</v>
      </c>
      <c r="BC39" s="113">
        <f t="shared" si="15"/>
        <v>2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 t="s">
        <v>35</v>
      </c>
      <c r="BR39" s="113" t="str">
        <f t="shared" si="20"/>
        <v>0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 t="s">
        <v>35</v>
      </c>
      <c r="CO39" s="113" t="s">
        <v>35</v>
      </c>
      <c r="CP39" s="113" t="str">
        <f t="shared" si="28"/>
        <v>0</v>
      </c>
      <c r="CQ39" s="113">
        <v>9</v>
      </c>
      <c r="CR39" s="113">
        <v>31</v>
      </c>
      <c r="CS39" s="113">
        <f t="shared" si="29"/>
        <v>40</v>
      </c>
      <c r="CT39" s="166"/>
    </row>
    <row r="40" spans="1:98" s="64" customFormat="1" ht="12.75" customHeight="1">
      <c r="A40" s="25">
        <v>13</v>
      </c>
      <c r="B40" s="26" t="s">
        <v>217</v>
      </c>
      <c r="C40" s="112">
        <v>2762</v>
      </c>
      <c r="D40" s="25" t="s">
        <v>83</v>
      </c>
      <c r="E40" s="17">
        <v>20464</v>
      </c>
      <c r="F40" s="112">
        <v>2</v>
      </c>
      <c r="G40" s="6" t="s">
        <v>318</v>
      </c>
      <c r="H40" s="113">
        <v>4</v>
      </c>
      <c r="I40" s="113">
        <v>4</v>
      </c>
      <c r="J40" s="113">
        <f t="shared" si="0"/>
        <v>8</v>
      </c>
      <c r="K40" s="113">
        <v>2</v>
      </c>
      <c r="L40" s="113">
        <v>4</v>
      </c>
      <c r="M40" s="113">
        <f t="shared" si="1"/>
        <v>6</v>
      </c>
      <c r="N40" s="113">
        <v>2</v>
      </c>
      <c r="O40" s="113">
        <v>10</v>
      </c>
      <c r="P40" s="113">
        <f t="shared" si="2"/>
        <v>12</v>
      </c>
      <c r="Q40" s="113">
        <v>2</v>
      </c>
      <c r="R40" s="113">
        <v>7</v>
      </c>
      <c r="S40" s="113">
        <f t="shared" si="3"/>
        <v>9</v>
      </c>
      <c r="T40" s="113" t="s">
        <v>35</v>
      </c>
      <c r="U40" s="113" t="s">
        <v>35</v>
      </c>
      <c r="V40" s="113" t="str">
        <f t="shared" si="4"/>
        <v>0</v>
      </c>
      <c r="W40" s="113" t="s">
        <v>35</v>
      </c>
      <c r="X40" s="113" t="s">
        <v>35</v>
      </c>
      <c r="Y40" s="113" t="str">
        <f t="shared" si="5"/>
        <v>0</v>
      </c>
      <c r="Z40" s="113" t="s">
        <v>35</v>
      </c>
      <c r="AA40" s="113" t="s">
        <v>35</v>
      </c>
      <c r="AB40" s="113" t="str">
        <f t="shared" si="6"/>
        <v>0</v>
      </c>
      <c r="AC40" s="113" t="s">
        <v>35</v>
      </c>
      <c r="AD40" s="113">
        <v>1</v>
      </c>
      <c r="AE40" s="113">
        <f t="shared" si="7"/>
        <v>1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 t="s">
        <v>35</v>
      </c>
      <c r="AM40" s="113">
        <v>2</v>
      </c>
      <c r="AN40" s="113">
        <f t="shared" si="10"/>
        <v>2</v>
      </c>
      <c r="AO40" s="113" t="s">
        <v>35</v>
      </c>
      <c r="AP40" s="113" t="s">
        <v>35</v>
      </c>
      <c r="AQ40" s="113" t="str">
        <f t="shared" si="11"/>
        <v>0</v>
      </c>
      <c r="AR40" s="113" t="s">
        <v>35</v>
      </c>
      <c r="AS40" s="113" t="s">
        <v>35</v>
      </c>
      <c r="AT40" s="113" t="str">
        <f t="shared" si="12"/>
        <v>0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>
        <v>1</v>
      </c>
      <c r="BB40" s="113">
        <v>1</v>
      </c>
      <c r="BC40" s="113">
        <f t="shared" si="15"/>
        <v>2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 t="s">
        <v>35</v>
      </c>
      <c r="BR40" s="113" t="str">
        <f t="shared" si="20"/>
        <v>0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 t="s">
        <v>35</v>
      </c>
      <c r="CO40" s="113" t="s">
        <v>35</v>
      </c>
      <c r="CP40" s="113" t="str">
        <f t="shared" si="28"/>
        <v>0</v>
      </c>
      <c r="CQ40" s="113">
        <v>11</v>
      </c>
      <c r="CR40" s="113">
        <v>29</v>
      </c>
      <c r="CS40" s="113">
        <f t="shared" si="29"/>
        <v>40</v>
      </c>
      <c r="CT40" s="166"/>
    </row>
    <row r="41" spans="1:98" s="64" customFormat="1" ht="12.75" customHeight="1">
      <c r="A41" s="25">
        <v>14</v>
      </c>
      <c r="B41" s="26" t="s">
        <v>211</v>
      </c>
      <c r="C41" s="112">
        <v>2939</v>
      </c>
      <c r="D41" s="25" t="s">
        <v>56</v>
      </c>
      <c r="E41" s="17">
        <v>35948</v>
      </c>
      <c r="F41" s="112">
        <v>2</v>
      </c>
      <c r="G41" s="6" t="s">
        <v>318</v>
      </c>
      <c r="H41" s="113">
        <v>3</v>
      </c>
      <c r="I41" s="113">
        <v>5</v>
      </c>
      <c r="J41" s="113">
        <f t="shared" si="0"/>
        <v>8</v>
      </c>
      <c r="K41" s="113">
        <v>2</v>
      </c>
      <c r="L41" s="113" t="s">
        <v>35</v>
      </c>
      <c r="M41" s="113">
        <f t="shared" si="1"/>
        <v>2</v>
      </c>
      <c r="N41" s="113">
        <v>2</v>
      </c>
      <c r="O41" s="113">
        <v>6</v>
      </c>
      <c r="P41" s="113">
        <f t="shared" si="2"/>
        <v>8</v>
      </c>
      <c r="Q41" s="113">
        <v>1</v>
      </c>
      <c r="R41" s="113">
        <v>7</v>
      </c>
      <c r="S41" s="113">
        <f t="shared" si="3"/>
        <v>8</v>
      </c>
      <c r="T41" s="113" t="s">
        <v>35</v>
      </c>
      <c r="U41" s="113" t="s">
        <v>35</v>
      </c>
      <c r="V41" s="113" t="str">
        <f t="shared" si="4"/>
        <v>0</v>
      </c>
      <c r="W41" s="113" t="s">
        <v>35</v>
      </c>
      <c r="X41" s="113" t="s">
        <v>35</v>
      </c>
      <c r="Y41" s="113" t="str">
        <f t="shared" si="5"/>
        <v>0</v>
      </c>
      <c r="Z41" s="113" t="s">
        <v>35</v>
      </c>
      <c r="AA41" s="113" t="s">
        <v>35</v>
      </c>
      <c r="AB41" s="113" t="str">
        <f t="shared" si="6"/>
        <v>0</v>
      </c>
      <c r="AC41" s="113" t="s">
        <v>35</v>
      </c>
      <c r="AD41" s="113">
        <v>1</v>
      </c>
      <c r="AE41" s="113">
        <f t="shared" si="7"/>
        <v>1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>
        <v>1</v>
      </c>
      <c r="AM41" s="113">
        <v>1</v>
      </c>
      <c r="AN41" s="113">
        <f t="shared" si="10"/>
        <v>2</v>
      </c>
      <c r="AO41" s="113" t="s">
        <v>35</v>
      </c>
      <c r="AP41" s="113" t="s">
        <v>35</v>
      </c>
      <c r="AQ41" s="113" t="str">
        <f t="shared" si="11"/>
        <v>0</v>
      </c>
      <c r="AR41" s="113" t="s">
        <v>35</v>
      </c>
      <c r="AS41" s="113" t="s">
        <v>35</v>
      </c>
      <c r="AT41" s="113" t="str">
        <f t="shared" si="12"/>
        <v>0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>
        <v>1</v>
      </c>
      <c r="BB41" s="113">
        <v>1</v>
      </c>
      <c r="BC41" s="113">
        <f t="shared" si="15"/>
        <v>2</v>
      </c>
      <c r="BD41" s="113">
        <v>2</v>
      </c>
      <c r="BE41" s="113">
        <v>2</v>
      </c>
      <c r="BF41" s="113">
        <f t="shared" si="16"/>
        <v>4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>
        <v>1</v>
      </c>
      <c r="BR41" s="113">
        <f t="shared" si="20"/>
        <v>1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 t="s">
        <v>35</v>
      </c>
      <c r="CO41" s="113" t="s">
        <v>35</v>
      </c>
      <c r="CP41" s="113" t="str">
        <f t="shared" si="28"/>
        <v>0</v>
      </c>
      <c r="CQ41" s="113">
        <v>12</v>
      </c>
      <c r="CR41" s="113">
        <v>24</v>
      </c>
      <c r="CS41" s="113">
        <f t="shared" si="29"/>
        <v>36</v>
      </c>
      <c r="CT41" s="166"/>
    </row>
    <row r="42" spans="1:98" s="64" customFormat="1" ht="12.75" hidden="1" customHeight="1">
      <c r="A42" s="25">
        <v>17</v>
      </c>
      <c r="B42" s="26" t="s">
        <v>208</v>
      </c>
      <c r="C42" s="112">
        <v>3340</v>
      </c>
      <c r="D42" s="25" t="s">
        <v>167</v>
      </c>
      <c r="E42" s="17">
        <v>26875</v>
      </c>
      <c r="F42" s="112">
        <v>2</v>
      </c>
      <c r="G42" s="6" t="s">
        <v>318</v>
      </c>
      <c r="H42" s="113" t="s">
        <v>35</v>
      </c>
      <c r="I42" s="113" t="s">
        <v>35</v>
      </c>
      <c r="J42" s="113" t="str">
        <f t="shared" si="0"/>
        <v>0</v>
      </c>
      <c r="K42" s="113" t="s">
        <v>35</v>
      </c>
      <c r="L42" s="113" t="s">
        <v>35</v>
      </c>
      <c r="M42" s="113" t="str">
        <f t="shared" si="1"/>
        <v>0</v>
      </c>
      <c r="N42" s="113" t="s">
        <v>35</v>
      </c>
      <c r="O42" s="113" t="s">
        <v>35</v>
      </c>
      <c r="P42" s="113" t="str">
        <f t="shared" si="2"/>
        <v>0</v>
      </c>
      <c r="Q42" s="113" t="s">
        <v>35</v>
      </c>
      <c r="R42" s="113" t="s">
        <v>35</v>
      </c>
      <c r="S42" s="113" t="str">
        <f t="shared" si="3"/>
        <v>0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 t="s">
        <v>35</v>
      </c>
      <c r="Y42" s="113" t="str">
        <f t="shared" si="5"/>
        <v>0</v>
      </c>
      <c r="Z42" s="113" t="s">
        <v>35</v>
      </c>
      <c r="AA42" s="113" t="s">
        <v>35</v>
      </c>
      <c r="AB42" s="113" t="str">
        <f t="shared" si="6"/>
        <v>0</v>
      </c>
      <c r="AC42" s="113" t="s">
        <v>35</v>
      </c>
      <c r="AD42" s="113" t="s">
        <v>35</v>
      </c>
      <c r="AE42" s="113" t="str">
        <f t="shared" si="7"/>
        <v>0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 t="s">
        <v>35</v>
      </c>
      <c r="AM42" s="113" t="s">
        <v>35</v>
      </c>
      <c r="AN42" s="113" t="str">
        <f t="shared" si="10"/>
        <v>0</v>
      </c>
      <c r="AO42" s="113" t="s">
        <v>35</v>
      </c>
      <c r="AP42" s="113" t="s">
        <v>35</v>
      </c>
      <c r="AQ42" s="113" t="str">
        <f t="shared" si="11"/>
        <v>0</v>
      </c>
      <c r="AR42" s="113" t="s">
        <v>35</v>
      </c>
      <c r="AS42" s="113" t="s">
        <v>35</v>
      </c>
      <c r="AT42" s="113" t="str">
        <f t="shared" si="12"/>
        <v>0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 t="s">
        <v>35</v>
      </c>
      <c r="BB42" s="113" t="s">
        <v>35</v>
      </c>
      <c r="BC42" s="113" t="str">
        <f t="shared" si="15"/>
        <v>0</v>
      </c>
      <c r="BD42" s="113" t="s">
        <v>35</v>
      </c>
      <c r="BE42" s="113" t="s">
        <v>35</v>
      </c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 t="s">
        <v>35</v>
      </c>
      <c r="BL42" s="113" t="str">
        <f t="shared" si="18"/>
        <v>0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 t="s">
        <v>35</v>
      </c>
      <c r="CO42" s="113" t="s">
        <v>35</v>
      </c>
      <c r="CP42" s="113" t="str">
        <f t="shared" si="28"/>
        <v>0</v>
      </c>
      <c r="CQ42" s="113" t="s">
        <v>35</v>
      </c>
      <c r="CR42" s="113" t="s">
        <v>35</v>
      </c>
      <c r="CS42" s="113" t="str">
        <f t="shared" si="29"/>
        <v>0</v>
      </c>
      <c r="CT42" s="166"/>
    </row>
    <row r="43" spans="1:98" s="64" customFormat="1" ht="12.75" customHeight="1">
      <c r="A43" s="25">
        <v>17</v>
      </c>
      <c r="B43" s="26" t="s">
        <v>208</v>
      </c>
      <c r="C43" s="112">
        <v>3427</v>
      </c>
      <c r="D43" s="25" t="s">
        <v>119</v>
      </c>
      <c r="E43" s="17">
        <v>23667</v>
      </c>
      <c r="F43" s="112">
        <v>2</v>
      </c>
      <c r="G43" s="6" t="s">
        <v>318</v>
      </c>
      <c r="H43" s="113" t="s">
        <v>35</v>
      </c>
      <c r="I43" s="113">
        <v>8</v>
      </c>
      <c r="J43" s="113">
        <f t="shared" si="0"/>
        <v>8</v>
      </c>
      <c r="K43" s="113">
        <v>3</v>
      </c>
      <c r="L43" s="113">
        <v>10</v>
      </c>
      <c r="M43" s="113">
        <f t="shared" si="1"/>
        <v>13</v>
      </c>
      <c r="N43" s="113">
        <v>5</v>
      </c>
      <c r="O43" s="113">
        <v>3</v>
      </c>
      <c r="P43" s="113">
        <f t="shared" si="2"/>
        <v>8</v>
      </c>
      <c r="Q43" s="113">
        <v>1</v>
      </c>
      <c r="R43" s="113">
        <v>6</v>
      </c>
      <c r="S43" s="113">
        <f t="shared" si="3"/>
        <v>7</v>
      </c>
      <c r="T43" s="113" t="s">
        <v>35</v>
      </c>
      <c r="U43" s="113" t="s">
        <v>35</v>
      </c>
      <c r="V43" s="113" t="str">
        <f t="shared" si="4"/>
        <v>0</v>
      </c>
      <c r="W43" s="113" t="s">
        <v>35</v>
      </c>
      <c r="X43" s="113" t="s">
        <v>35</v>
      </c>
      <c r="Y43" s="113" t="str">
        <f t="shared" si="5"/>
        <v>0</v>
      </c>
      <c r="Z43" s="113" t="s">
        <v>35</v>
      </c>
      <c r="AA43" s="113" t="s">
        <v>35</v>
      </c>
      <c r="AB43" s="113" t="str">
        <f t="shared" si="6"/>
        <v>0</v>
      </c>
      <c r="AC43" s="113" t="s">
        <v>35</v>
      </c>
      <c r="AD43" s="113">
        <v>1</v>
      </c>
      <c r="AE43" s="113">
        <f t="shared" si="7"/>
        <v>1</v>
      </c>
      <c r="AF43" s="113" t="s">
        <v>35</v>
      </c>
      <c r="AG43" s="113" t="s">
        <v>35</v>
      </c>
      <c r="AH43" s="113" t="str">
        <f t="shared" si="8"/>
        <v>0</v>
      </c>
      <c r="AI43" s="113" t="s">
        <v>35</v>
      </c>
      <c r="AJ43" s="113" t="s">
        <v>35</v>
      </c>
      <c r="AK43" s="113" t="str">
        <f t="shared" si="9"/>
        <v>0</v>
      </c>
      <c r="AL43" s="113">
        <v>1</v>
      </c>
      <c r="AM43" s="113" t="s">
        <v>35</v>
      </c>
      <c r="AN43" s="113">
        <f t="shared" si="10"/>
        <v>1</v>
      </c>
      <c r="AO43" s="113" t="s">
        <v>35</v>
      </c>
      <c r="AP43" s="113" t="s">
        <v>35</v>
      </c>
      <c r="AQ43" s="113" t="str">
        <f t="shared" si="11"/>
        <v>0</v>
      </c>
      <c r="AR43" s="113" t="s">
        <v>35</v>
      </c>
      <c r="AS43" s="113" t="s">
        <v>35</v>
      </c>
      <c r="AT43" s="113" t="str">
        <f t="shared" si="12"/>
        <v>0</v>
      </c>
      <c r="AU43" s="113" t="s">
        <v>35</v>
      </c>
      <c r="AV43" s="113" t="s">
        <v>35</v>
      </c>
      <c r="AW43" s="113" t="str">
        <f t="shared" si="13"/>
        <v>0</v>
      </c>
      <c r="AX43" s="113" t="s">
        <v>35</v>
      </c>
      <c r="AY43" s="113" t="s">
        <v>35</v>
      </c>
      <c r="AZ43" s="113" t="str">
        <f t="shared" si="14"/>
        <v>0</v>
      </c>
      <c r="BA43" s="113" t="s">
        <v>35</v>
      </c>
      <c r="BB43" s="113">
        <v>5</v>
      </c>
      <c r="BC43" s="113">
        <f t="shared" si="15"/>
        <v>5</v>
      </c>
      <c r="BD43" s="113" t="s">
        <v>35</v>
      </c>
      <c r="BE43" s="113" t="s">
        <v>35</v>
      </c>
      <c r="BF43" s="113" t="str">
        <f t="shared" si="16"/>
        <v>0</v>
      </c>
      <c r="BG43" s="113" t="s">
        <v>35</v>
      </c>
      <c r="BH43" s="113" t="s">
        <v>35</v>
      </c>
      <c r="BI43" s="113" t="str">
        <f t="shared" si="17"/>
        <v>0</v>
      </c>
      <c r="BJ43" s="113" t="s">
        <v>35</v>
      </c>
      <c r="BK43" s="113" t="s">
        <v>35</v>
      </c>
      <c r="BL43" s="113" t="str">
        <f t="shared" si="18"/>
        <v>0</v>
      </c>
      <c r="BM43" s="113" t="s">
        <v>35</v>
      </c>
      <c r="BN43" s="113" t="s">
        <v>35</v>
      </c>
      <c r="BO43" s="113" t="str">
        <f t="shared" si="19"/>
        <v>0</v>
      </c>
      <c r="BP43" s="113" t="s">
        <v>35</v>
      </c>
      <c r="BQ43" s="113" t="s">
        <v>35</v>
      </c>
      <c r="BR43" s="113" t="str">
        <f t="shared" si="20"/>
        <v>0</v>
      </c>
      <c r="BS43" s="113" t="s">
        <v>35</v>
      </c>
      <c r="BT43" s="113" t="s">
        <v>35</v>
      </c>
      <c r="BU43" s="113" t="str">
        <f t="shared" si="21"/>
        <v>0</v>
      </c>
      <c r="BV43" s="113" t="s">
        <v>35</v>
      </c>
      <c r="BW43" s="113" t="s">
        <v>35</v>
      </c>
      <c r="BX43" s="113" t="str">
        <f t="shared" si="22"/>
        <v>0</v>
      </c>
      <c r="BY43" s="113" t="s">
        <v>35</v>
      </c>
      <c r="BZ43" s="113" t="s">
        <v>35</v>
      </c>
      <c r="CA43" s="113" t="str">
        <f t="shared" si="23"/>
        <v>0</v>
      </c>
      <c r="CB43" s="113" t="s">
        <v>35</v>
      </c>
      <c r="CC43" s="113" t="s">
        <v>35</v>
      </c>
      <c r="CD43" s="113" t="str">
        <f t="shared" si="24"/>
        <v>0</v>
      </c>
      <c r="CE43" s="113" t="s">
        <v>35</v>
      </c>
      <c r="CF43" s="113" t="s">
        <v>35</v>
      </c>
      <c r="CG43" s="113" t="str">
        <f t="shared" si="25"/>
        <v>0</v>
      </c>
      <c r="CH43" s="113" t="s">
        <v>35</v>
      </c>
      <c r="CI43" s="113" t="s">
        <v>35</v>
      </c>
      <c r="CJ43" s="113" t="str">
        <f t="shared" si="26"/>
        <v>0</v>
      </c>
      <c r="CK43" s="113" t="s">
        <v>35</v>
      </c>
      <c r="CL43" s="113" t="s">
        <v>35</v>
      </c>
      <c r="CM43" s="113" t="str">
        <f t="shared" si="27"/>
        <v>0</v>
      </c>
      <c r="CN43" s="113" t="s">
        <v>35</v>
      </c>
      <c r="CO43" s="113">
        <v>2</v>
      </c>
      <c r="CP43" s="113">
        <f t="shared" si="28"/>
        <v>2</v>
      </c>
      <c r="CQ43" s="113">
        <v>10</v>
      </c>
      <c r="CR43" s="113">
        <v>35</v>
      </c>
      <c r="CS43" s="113">
        <f t="shared" si="29"/>
        <v>45</v>
      </c>
      <c r="CT43" s="166"/>
    </row>
    <row r="44" spans="1:98" s="64" customFormat="1" ht="12.75" customHeight="1">
      <c r="A44" s="25">
        <v>18</v>
      </c>
      <c r="B44" s="26" t="s">
        <v>212</v>
      </c>
      <c r="C44" s="112">
        <v>3901</v>
      </c>
      <c r="D44" s="25" t="s">
        <v>57</v>
      </c>
      <c r="E44" s="17">
        <v>34652</v>
      </c>
      <c r="F44" s="112">
        <v>2</v>
      </c>
      <c r="G44" s="6" t="s">
        <v>318</v>
      </c>
      <c r="H44" s="113" t="s">
        <v>35</v>
      </c>
      <c r="I44" s="113">
        <v>3</v>
      </c>
      <c r="J44" s="113">
        <f t="shared" si="0"/>
        <v>3</v>
      </c>
      <c r="K44" s="113">
        <v>1</v>
      </c>
      <c r="L44" s="113">
        <v>1</v>
      </c>
      <c r="M44" s="113">
        <f t="shared" si="1"/>
        <v>2</v>
      </c>
      <c r="N44" s="113">
        <v>2</v>
      </c>
      <c r="O44" s="113">
        <v>4</v>
      </c>
      <c r="P44" s="113">
        <f t="shared" si="2"/>
        <v>6</v>
      </c>
      <c r="Q44" s="113" t="s">
        <v>35</v>
      </c>
      <c r="R44" s="113">
        <v>4</v>
      </c>
      <c r="S44" s="113">
        <f t="shared" si="3"/>
        <v>4</v>
      </c>
      <c r="T44" s="113" t="s">
        <v>35</v>
      </c>
      <c r="U44" s="113" t="s">
        <v>35</v>
      </c>
      <c r="V44" s="113" t="str">
        <f t="shared" si="4"/>
        <v>0</v>
      </c>
      <c r="W44" s="113" t="s">
        <v>35</v>
      </c>
      <c r="X44" s="113" t="s">
        <v>35</v>
      </c>
      <c r="Y44" s="113" t="str">
        <f t="shared" si="5"/>
        <v>0</v>
      </c>
      <c r="Z44" s="113" t="s">
        <v>35</v>
      </c>
      <c r="AA44" s="113" t="s">
        <v>35</v>
      </c>
      <c r="AB44" s="113" t="str">
        <f t="shared" si="6"/>
        <v>0</v>
      </c>
      <c r="AC44" s="113" t="s">
        <v>35</v>
      </c>
      <c r="AD44" s="113" t="s">
        <v>35</v>
      </c>
      <c r="AE44" s="113" t="str">
        <f t="shared" si="7"/>
        <v>0</v>
      </c>
      <c r="AF44" s="113" t="s">
        <v>35</v>
      </c>
      <c r="AG44" s="113" t="s">
        <v>35</v>
      </c>
      <c r="AH44" s="113" t="str">
        <f t="shared" si="8"/>
        <v>0</v>
      </c>
      <c r="AI44" s="113" t="s">
        <v>35</v>
      </c>
      <c r="AJ44" s="113" t="s">
        <v>35</v>
      </c>
      <c r="AK44" s="113" t="str">
        <f t="shared" si="9"/>
        <v>0</v>
      </c>
      <c r="AL44" s="113" t="s">
        <v>35</v>
      </c>
      <c r="AM44" s="113">
        <v>1</v>
      </c>
      <c r="AN44" s="113">
        <f t="shared" si="10"/>
        <v>1</v>
      </c>
      <c r="AO44" s="113">
        <v>1</v>
      </c>
      <c r="AP44" s="113">
        <v>2</v>
      </c>
      <c r="AQ44" s="113">
        <f t="shared" si="11"/>
        <v>3</v>
      </c>
      <c r="AR44" s="113" t="s">
        <v>35</v>
      </c>
      <c r="AS44" s="113" t="s">
        <v>35</v>
      </c>
      <c r="AT44" s="113" t="str">
        <f t="shared" si="12"/>
        <v>0</v>
      </c>
      <c r="AU44" s="113" t="s">
        <v>35</v>
      </c>
      <c r="AV44" s="113" t="s">
        <v>35</v>
      </c>
      <c r="AW44" s="113" t="str">
        <f t="shared" si="13"/>
        <v>0</v>
      </c>
      <c r="AX44" s="113" t="s">
        <v>35</v>
      </c>
      <c r="AY44" s="113" t="s">
        <v>35</v>
      </c>
      <c r="AZ44" s="113" t="str">
        <f t="shared" si="14"/>
        <v>0</v>
      </c>
      <c r="BA44" s="113" t="s">
        <v>35</v>
      </c>
      <c r="BB44" s="113" t="s">
        <v>35</v>
      </c>
      <c r="BC44" s="113" t="str">
        <f t="shared" si="15"/>
        <v>0</v>
      </c>
      <c r="BD44" s="113" t="s">
        <v>35</v>
      </c>
      <c r="BE44" s="113" t="s">
        <v>35</v>
      </c>
      <c r="BF44" s="113" t="str">
        <f t="shared" si="16"/>
        <v>0</v>
      </c>
      <c r="BG44" s="113" t="s">
        <v>35</v>
      </c>
      <c r="BH44" s="113" t="s">
        <v>35</v>
      </c>
      <c r="BI44" s="113" t="str">
        <f t="shared" si="17"/>
        <v>0</v>
      </c>
      <c r="BJ44" s="113" t="s">
        <v>35</v>
      </c>
      <c r="BK44" s="113" t="s">
        <v>35</v>
      </c>
      <c r="BL44" s="113" t="str">
        <f t="shared" si="18"/>
        <v>0</v>
      </c>
      <c r="BM44" s="113" t="s">
        <v>35</v>
      </c>
      <c r="BN44" s="113" t="s">
        <v>35</v>
      </c>
      <c r="BO44" s="113" t="str">
        <f t="shared" si="19"/>
        <v>0</v>
      </c>
      <c r="BP44" s="113" t="s">
        <v>35</v>
      </c>
      <c r="BQ44" s="113" t="s">
        <v>35</v>
      </c>
      <c r="BR44" s="113" t="str">
        <f t="shared" si="20"/>
        <v>0</v>
      </c>
      <c r="BS44" s="113" t="s">
        <v>35</v>
      </c>
      <c r="BT44" s="113" t="s">
        <v>35</v>
      </c>
      <c r="BU44" s="113" t="str">
        <f t="shared" si="21"/>
        <v>0</v>
      </c>
      <c r="BV44" s="113" t="s">
        <v>35</v>
      </c>
      <c r="BW44" s="113" t="s">
        <v>35</v>
      </c>
      <c r="BX44" s="113" t="str">
        <f t="shared" si="22"/>
        <v>0</v>
      </c>
      <c r="BY44" s="113" t="s">
        <v>35</v>
      </c>
      <c r="BZ44" s="113" t="s">
        <v>35</v>
      </c>
      <c r="CA44" s="113" t="str">
        <f t="shared" si="23"/>
        <v>0</v>
      </c>
      <c r="CB44" s="113" t="s">
        <v>35</v>
      </c>
      <c r="CC44" s="113" t="s">
        <v>35</v>
      </c>
      <c r="CD44" s="113" t="str">
        <f t="shared" si="24"/>
        <v>0</v>
      </c>
      <c r="CE44" s="113" t="s">
        <v>35</v>
      </c>
      <c r="CF44" s="113" t="s">
        <v>35</v>
      </c>
      <c r="CG44" s="113" t="str">
        <f t="shared" si="25"/>
        <v>0</v>
      </c>
      <c r="CH44" s="113" t="s">
        <v>35</v>
      </c>
      <c r="CI44" s="113" t="s">
        <v>35</v>
      </c>
      <c r="CJ44" s="113" t="str">
        <f t="shared" si="26"/>
        <v>0</v>
      </c>
      <c r="CK44" s="113" t="s">
        <v>35</v>
      </c>
      <c r="CL44" s="113" t="s">
        <v>35</v>
      </c>
      <c r="CM44" s="113" t="str">
        <f t="shared" si="27"/>
        <v>0</v>
      </c>
      <c r="CN44" s="113">
        <v>1</v>
      </c>
      <c r="CO44" s="113">
        <v>1</v>
      </c>
      <c r="CP44" s="113">
        <f t="shared" si="28"/>
        <v>2</v>
      </c>
      <c r="CQ44" s="113">
        <v>5</v>
      </c>
      <c r="CR44" s="113">
        <v>16</v>
      </c>
      <c r="CS44" s="113">
        <f t="shared" si="29"/>
        <v>21</v>
      </c>
      <c r="CT44" s="166"/>
    </row>
    <row r="45" spans="1:98" s="64" customFormat="1" ht="12.75" customHeight="1">
      <c r="A45" s="25">
        <v>19</v>
      </c>
      <c r="B45" s="26" t="s">
        <v>219</v>
      </c>
      <c r="C45" s="112">
        <v>4001</v>
      </c>
      <c r="D45" s="25" t="s">
        <v>92</v>
      </c>
      <c r="E45" s="17">
        <v>20710</v>
      </c>
      <c r="F45" s="112">
        <v>2</v>
      </c>
      <c r="G45" s="6" t="s">
        <v>318</v>
      </c>
      <c r="H45" s="113">
        <v>5</v>
      </c>
      <c r="I45" s="113">
        <v>5</v>
      </c>
      <c r="J45" s="113">
        <f t="shared" si="0"/>
        <v>10</v>
      </c>
      <c r="K45" s="113">
        <v>1</v>
      </c>
      <c r="L45" s="113">
        <v>2</v>
      </c>
      <c r="M45" s="113">
        <f t="shared" si="1"/>
        <v>3</v>
      </c>
      <c r="N45" s="113">
        <v>7</v>
      </c>
      <c r="O45" s="113">
        <v>5</v>
      </c>
      <c r="P45" s="113">
        <f t="shared" si="2"/>
        <v>12</v>
      </c>
      <c r="Q45" s="113">
        <v>3</v>
      </c>
      <c r="R45" s="113">
        <v>8</v>
      </c>
      <c r="S45" s="113">
        <f t="shared" si="3"/>
        <v>11</v>
      </c>
      <c r="T45" s="113" t="s">
        <v>35</v>
      </c>
      <c r="U45" s="113" t="s">
        <v>35</v>
      </c>
      <c r="V45" s="113" t="str">
        <f t="shared" si="4"/>
        <v>0</v>
      </c>
      <c r="W45" s="113" t="s">
        <v>35</v>
      </c>
      <c r="X45" s="113" t="s">
        <v>35</v>
      </c>
      <c r="Y45" s="113" t="str">
        <f t="shared" si="5"/>
        <v>0</v>
      </c>
      <c r="Z45" s="113" t="s">
        <v>35</v>
      </c>
      <c r="AA45" s="113" t="s">
        <v>35</v>
      </c>
      <c r="AB45" s="113" t="str">
        <f t="shared" si="6"/>
        <v>0</v>
      </c>
      <c r="AC45" s="113" t="s">
        <v>35</v>
      </c>
      <c r="AD45" s="113">
        <v>2</v>
      </c>
      <c r="AE45" s="113">
        <f t="shared" si="7"/>
        <v>2</v>
      </c>
      <c r="AF45" s="113" t="s">
        <v>35</v>
      </c>
      <c r="AG45" s="113" t="s">
        <v>35</v>
      </c>
      <c r="AH45" s="113" t="str">
        <f t="shared" si="8"/>
        <v>0</v>
      </c>
      <c r="AI45" s="113" t="s">
        <v>35</v>
      </c>
      <c r="AJ45" s="113" t="s">
        <v>35</v>
      </c>
      <c r="AK45" s="113" t="str">
        <f t="shared" si="9"/>
        <v>0</v>
      </c>
      <c r="AL45" s="113" t="s">
        <v>35</v>
      </c>
      <c r="AM45" s="113">
        <v>3</v>
      </c>
      <c r="AN45" s="113">
        <f t="shared" si="10"/>
        <v>3</v>
      </c>
      <c r="AO45" s="113" t="s">
        <v>35</v>
      </c>
      <c r="AP45" s="113" t="s">
        <v>35</v>
      </c>
      <c r="AQ45" s="113" t="str">
        <f t="shared" si="11"/>
        <v>0</v>
      </c>
      <c r="AR45" s="113" t="s">
        <v>35</v>
      </c>
      <c r="AS45" s="113" t="s">
        <v>35</v>
      </c>
      <c r="AT45" s="113" t="str">
        <f t="shared" si="12"/>
        <v>0</v>
      </c>
      <c r="AU45" s="113" t="s">
        <v>35</v>
      </c>
      <c r="AV45" s="113" t="s">
        <v>35</v>
      </c>
      <c r="AW45" s="113" t="str">
        <f t="shared" si="13"/>
        <v>0</v>
      </c>
      <c r="AX45" s="113" t="s">
        <v>35</v>
      </c>
      <c r="AY45" s="113" t="s">
        <v>35</v>
      </c>
      <c r="AZ45" s="113" t="str">
        <f t="shared" si="14"/>
        <v>0</v>
      </c>
      <c r="BA45" s="113">
        <v>2</v>
      </c>
      <c r="BB45" s="113">
        <v>3</v>
      </c>
      <c r="BC45" s="113">
        <f t="shared" si="15"/>
        <v>5</v>
      </c>
      <c r="BD45" s="113" t="s">
        <v>35</v>
      </c>
      <c r="BE45" s="113" t="s">
        <v>35</v>
      </c>
      <c r="BF45" s="113" t="str">
        <f t="shared" si="16"/>
        <v>0</v>
      </c>
      <c r="BG45" s="113" t="s">
        <v>35</v>
      </c>
      <c r="BH45" s="113" t="s">
        <v>35</v>
      </c>
      <c r="BI45" s="113" t="str">
        <f t="shared" si="17"/>
        <v>0</v>
      </c>
      <c r="BJ45" s="113" t="s">
        <v>35</v>
      </c>
      <c r="BK45" s="113" t="s">
        <v>35</v>
      </c>
      <c r="BL45" s="113" t="str">
        <f t="shared" si="18"/>
        <v>0</v>
      </c>
      <c r="BM45" s="113" t="s">
        <v>35</v>
      </c>
      <c r="BN45" s="113" t="s">
        <v>35</v>
      </c>
      <c r="BO45" s="113" t="str">
        <f t="shared" si="19"/>
        <v>0</v>
      </c>
      <c r="BP45" s="113" t="s">
        <v>35</v>
      </c>
      <c r="BQ45" s="113" t="s">
        <v>35</v>
      </c>
      <c r="BR45" s="113" t="str">
        <f t="shared" si="20"/>
        <v>0</v>
      </c>
      <c r="BS45" s="113" t="s">
        <v>35</v>
      </c>
      <c r="BT45" s="113" t="s">
        <v>35</v>
      </c>
      <c r="BU45" s="113" t="str">
        <f t="shared" si="21"/>
        <v>0</v>
      </c>
      <c r="BV45" s="113" t="s">
        <v>35</v>
      </c>
      <c r="BW45" s="113" t="s">
        <v>35</v>
      </c>
      <c r="BX45" s="113" t="str">
        <f t="shared" si="22"/>
        <v>0</v>
      </c>
      <c r="BY45" s="113" t="s">
        <v>35</v>
      </c>
      <c r="BZ45" s="113" t="s">
        <v>35</v>
      </c>
      <c r="CA45" s="113" t="str">
        <f t="shared" si="23"/>
        <v>0</v>
      </c>
      <c r="CB45" s="113" t="s">
        <v>35</v>
      </c>
      <c r="CC45" s="113" t="s">
        <v>35</v>
      </c>
      <c r="CD45" s="113" t="str">
        <f t="shared" si="24"/>
        <v>0</v>
      </c>
      <c r="CE45" s="113" t="s">
        <v>35</v>
      </c>
      <c r="CF45" s="113" t="s">
        <v>35</v>
      </c>
      <c r="CG45" s="113" t="str">
        <f t="shared" si="25"/>
        <v>0</v>
      </c>
      <c r="CH45" s="113" t="s">
        <v>35</v>
      </c>
      <c r="CI45" s="113" t="s">
        <v>35</v>
      </c>
      <c r="CJ45" s="113" t="str">
        <f t="shared" si="26"/>
        <v>0</v>
      </c>
      <c r="CK45" s="113" t="s">
        <v>35</v>
      </c>
      <c r="CL45" s="113" t="s">
        <v>35</v>
      </c>
      <c r="CM45" s="113" t="str">
        <f t="shared" si="27"/>
        <v>0</v>
      </c>
      <c r="CN45" s="113">
        <v>2</v>
      </c>
      <c r="CO45" s="113">
        <v>2</v>
      </c>
      <c r="CP45" s="113">
        <f t="shared" si="28"/>
        <v>4</v>
      </c>
      <c r="CQ45" s="113">
        <v>20</v>
      </c>
      <c r="CR45" s="113">
        <v>30</v>
      </c>
      <c r="CS45" s="113">
        <f t="shared" si="29"/>
        <v>50</v>
      </c>
      <c r="CT45" s="166"/>
    </row>
    <row r="46" spans="1:98" s="64" customFormat="1" ht="12.75" customHeight="1">
      <c r="A46" s="25">
        <v>19</v>
      </c>
      <c r="B46" s="26" t="s">
        <v>219</v>
      </c>
      <c r="C46" s="112">
        <v>4045</v>
      </c>
      <c r="D46" s="25" t="s">
        <v>94</v>
      </c>
      <c r="E46" s="17">
        <v>20298</v>
      </c>
      <c r="F46" s="112">
        <v>2</v>
      </c>
      <c r="G46" s="6" t="s">
        <v>318</v>
      </c>
      <c r="H46" s="113">
        <v>2</v>
      </c>
      <c r="I46" s="113">
        <v>5</v>
      </c>
      <c r="J46" s="113">
        <f t="shared" si="0"/>
        <v>7</v>
      </c>
      <c r="K46" s="113">
        <v>1</v>
      </c>
      <c r="L46" s="113">
        <v>11</v>
      </c>
      <c r="M46" s="113">
        <f t="shared" si="1"/>
        <v>12</v>
      </c>
      <c r="N46" s="113">
        <v>5</v>
      </c>
      <c r="O46" s="113">
        <v>3</v>
      </c>
      <c r="P46" s="113">
        <f t="shared" si="2"/>
        <v>8</v>
      </c>
      <c r="Q46" s="113">
        <v>2</v>
      </c>
      <c r="R46" s="113">
        <v>10</v>
      </c>
      <c r="S46" s="113">
        <f t="shared" si="3"/>
        <v>12</v>
      </c>
      <c r="T46" s="113" t="s">
        <v>35</v>
      </c>
      <c r="U46" s="113" t="s">
        <v>35</v>
      </c>
      <c r="V46" s="113" t="str">
        <f t="shared" si="4"/>
        <v>0</v>
      </c>
      <c r="W46" s="113" t="s">
        <v>35</v>
      </c>
      <c r="X46" s="113" t="s">
        <v>35</v>
      </c>
      <c r="Y46" s="113" t="str">
        <f t="shared" si="5"/>
        <v>0</v>
      </c>
      <c r="Z46" s="113" t="s">
        <v>35</v>
      </c>
      <c r="AA46" s="113" t="s">
        <v>35</v>
      </c>
      <c r="AB46" s="113" t="str">
        <f t="shared" si="6"/>
        <v>0</v>
      </c>
      <c r="AC46" s="113">
        <v>2</v>
      </c>
      <c r="AD46" s="113">
        <v>1</v>
      </c>
      <c r="AE46" s="113">
        <f t="shared" si="7"/>
        <v>3</v>
      </c>
      <c r="AF46" s="113" t="s">
        <v>35</v>
      </c>
      <c r="AG46" s="113" t="s">
        <v>35</v>
      </c>
      <c r="AH46" s="113" t="str">
        <f t="shared" si="8"/>
        <v>0</v>
      </c>
      <c r="AI46" s="113" t="s">
        <v>35</v>
      </c>
      <c r="AJ46" s="113" t="s">
        <v>35</v>
      </c>
      <c r="AK46" s="113" t="str">
        <f t="shared" si="9"/>
        <v>0</v>
      </c>
      <c r="AL46" s="113">
        <v>1</v>
      </c>
      <c r="AM46" s="113">
        <v>1</v>
      </c>
      <c r="AN46" s="113">
        <f t="shared" si="10"/>
        <v>2</v>
      </c>
      <c r="AO46" s="113" t="s">
        <v>35</v>
      </c>
      <c r="AP46" s="113">
        <v>2</v>
      </c>
      <c r="AQ46" s="113">
        <f t="shared" si="11"/>
        <v>2</v>
      </c>
      <c r="AR46" s="113" t="s">
        <v>35</v>
      </c>
      <c r="AS46" s="113" t="s">
        <v>35</v>
      </c>
      <c r="AT46" s="113" t="str">
        <f t="shared" si="12"/>
        <v>0</v>
      </c>
      <c r="AU46" s="113" t="s">
        <v>35</v>
      </c>
      <c r="AV46" s="113" t="s">
        <v>35</v>
      </c>
      <c r="AW46" s="113" t="str">
        <f t="shared" si="13"/>
        <v>0</v>
      </c>
      <c r="AX46" s="113" t="s">
        <v>35</v>
      </c>
      <c r="AY46" s="113" t="s">
        <v>35</v>
      </c>
      <c r="AZ46" s="113" t="str">
        <f t="shared" si="14"/>
        <v>0</v>
      </c>
      <c r="BA46" s="113" t="s">
        <v>35</v>
      </c>
      <c r="BB46" s="113">
        <v>3</v>
      </c>
      <c r="BC46" s="113">
        <f t="shared" si="15"/>
        <v>3</v>
      </c>
      <c r="BD46" s="113" t="s">
        <v>35</v>
      </c>
      <c r="BE46" s="113" t="s">
        <v>35</v>
      </c>
      <c r="BF46" s="113" t="str">
        <f t="shared" si="16"/>
        <v>0</v>
      </c>
      <c r="BG46" s="113" t="s">
        <v>35</v>
      </c>
      <c r="BH46" s="113" t="s">
        <v>35</v>
      </c>
      <c r="BI46" s="113" t="str">
        <f t="shared" si="17"/>
        <v>0</v>
      </c>
      <c r="BJ46" s="113" t="s">
        <v>35</v>
      </c>
      <c r="BK46" s="113" t="s">
        <v>35</v>
      </c>
      <c r="BL46" s="113" t="str">
        <f t="shared" si="18"/>
        <v>0</v>
      </c>
      <c r="BM46" s="113" t="s">
        <v>35</v>
      </c>
      <c r="BN46" s="113" t="s">
        <v>35</v>
      </c>
      <c r="BO46" s="113" t="str">
        <f t="shared" si="19"/>
        <v>0</v>
      </c>
      <c r="BP46" s="113" t="s">
        <v>35</v>
      </c>
      <c r="BQ46" s="113" t="s">
        <v>35</v>
      </c>
      <c r="BR46" s="113" t="str">
        <f t="shared" si="20"/>
        <v>0</v>
      </c>
      <c r="BS46" s="113" t="s">
        <v>35</v>
      </c>
      <c r="BT46" s="113" t="s">
        <v>35</v>
      </c>
      <c r="BU46" s="113" t="str">
        <f t="shared" si="21"/>
        <v>0</v>
      </c>
      <c r="BV46" s="113" t="s">
        <v>35</v>
      </c>
      <c r="BW46" s="113" t="s">
        <v>35</v>
      </c>
      <c r="BX46" s="113" t="str">
        <f t="shared" si="22"/>
        <v>0</v>
      </c>
      <c r="BY46" s="113" t="s">
        <v>35</v>
      </c>
      <c r="BZ46" s="113" t="s">
        <v>35</v>
      </c>
      <c r="CA46" s="113" t="str">
        <f t="shared" si="23"/>
        <v>0</v>
      </c>
      <c r="CB46" s="113" t="s">
        <v>35</v>
      </c>
      <c r="CC46" s="113" t="s">
        <v>35</v>
      </c>
      <c r="CD46" s="113" t="str">
        <f t="shared" si="24"/>
        <v>0</v>
      </c>
      <c r="CE46" s="113" t="s">
        <v>35</v>
      </c>
      <c r="CF46" s="113" t="s">
        <v>35</v>
      </c>
      <c r="CG46" s="113" t="str">
        <f t="shared" si="25"/>
        <v>0</v>
      </c>
      <c r="CH46" s="113" t="s">
        <v>35</v>
      </c>
      <c r="CI46" s="113" t="s">
        <v>35</v>
      </c>
      <c r="CJ46" s="113" t="str">
        <f t="shared" si="26"/>
        <v>0</v>
      </c>
      <c r="CK46" s="113" t="s">
        <v>35</v>
      </c>
      <c r="CL46" s="113" t="s">
        <v>35</v>
      </c>
      <c r="CM46" s="113" t="str">
        <f t="shared" si="27"/>
        <v>0</v>
      </c>
      <c r="CN46" s="113">
        <v>1</v>
      </c>
      <c r="CO46" s="113" t="s">
        <v>35</v>
      </c>
      <c r="CP46" s="113">
        <f t="shared" si="28"/>
        <v>1</v>
      </c>
      <c r="CQ46" s="113">
        <v>14</v>
      </c>
      <c r="CR46" s="113">
        <v>36</v>
      </c>
      <c r="CS46" s="113">
        <f t="shared" si="29"/>
        <v>50</v>
      </c>
      <c r="CT46" s="166"/>
    </row>
    <row r="47" spans="1:98" s="64" customFormat="1" ht="12.75" customHeight="1">
      <c r="A47" s="25">
        <v>20</v>
      </c>
      <c r="B47" s="26" t="s">
        <v>220</v>
      </c>
      <c r="C47" s="112">
        <v>4566</v>
      </c>
      <c r="D47" s="25" t="s">
        <v>96</v>
      </c>
      <c r="E47" s="17">
        <v>24864</v>
      </c>
      <c r="F47" s="112">
        <v>2</v>
      </c>
      <c r="G47" s="6" t="s">
        <v>318</v>
      </c>
      <c r="H47" s="113">
        <v>1</v>
      </c>
      <c r="I47" s="113">
        <v>6</v>
      </c>
      <c r="J47" s="113">
        <f t="shared" si="0"/>
        <v>7</v>
      </c>
      <c r="K47" s="113">
        <v>1</v>
      </c>
      <c r="L47" s="113">
        <v>3</v>
      </c>
      <c r="M47" s="113">
        <f t="shared" si="1"/>
        <v>4</v>
      </c>
      <c r="N47" s="113">
        <v>1</v>
      </c>
      <c r="O47" s="113">
        <v>3</v>
      </c>
      <c r="P47" s="113">
        <f t="shared" si="2"/>
        <v>4</v>
      </c>
      <c r="Q47" s="113">
        <v>2</v>
      </c>
      <c r="R47" s="113">
        <v>8</v>
      </c>
      <c r="S47" s="113">
        <f t="shared" si="3"/>
        <v>10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 t="s">
        <v>35</v>
      </c>
      <c r="AA47" s="113" t="s">
        <v>35</v>
      </c>
      <c r="AB47" s="113" t="str">
        <f t="shared" si="6"/>
        <v>0</v>
      </c>
      <c r="AC47" s="113" t="s">
        <v>35</v>
      </c>
      <c r="AD47" s="113">
        <v>3</v>
      </c>
      <c r="AE47" s="113">
        <f t="shared" si="7"/>
        <v>3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 t="s">
        <v>35</v>
      </c>
      <c r="AM47" s="113">
        <v>1</v>
      </c>
      <c r="AN47" s="113">
        <f t="shared" si="10"/>
        <v>1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>
        <v>1</v>
      </c>
      <c r="BB47" s="113">
        <v>1</v>
      </c>
      <c r="BC47" s="113">
        <f t="shared" si="15"/>
        <v>2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>
        <v>1</v>
      </c>
      <c r="BR47" s="113">
        <f t="shared" si="20"/>
        <v>1</v>
      </c>
      <c r="BS47" s="113" t="s">
        <v>35</v>
      </c>
      <c r="BT47" s="113" t="s">
        <v>35</v>
      </c>
      <c r="BU47" s="113" t="str">
        <f t="shared" si="21"/>
        <v>0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>
        <v>2</v>
      </c>
      <c r="CO47" s="113">
        <v>6</v>
      </c>
      <c r="CP47" s="113">
        <f t="shared" si="28"/>
        <v>8</v>
      </c>
      <c r="CQ47" s="113">
        <v>8</v>
      </c>
      <c r="CR47" s="113">
        <v>32</v>
      </c>
      <c r="CS47" s="113">
        <f t="shared" si="29"/>
        <v>40</v>
      </c>
      <c r="CT47" s="166"/>
    </row>
    <row r="48" spans="1:98" s="64" customFormat="1" ht="12.75" customHeight="1">
      <c r="A48" s="25">
        <v>20</v>
      </c>
      <c r="B48" s="26" t="s">
        <v>220</v>
      </c>
      <c r="C48" s="112">
        <v>4671</v>
      </c>
      <c r="D48" s="25" t="s">
        <v>97</v>
      </c>
      <c r="E48" s="17">
        <v>21542</v>
      </c>
      <c r="F48" s="112">
        <v>2</v>
      </c>
      <c r="G48" s="6" t="s">
        <v>318</v>
      </c>
      <c r="H48" s="113">
        <v>3</v>
      </c>
      <c r="I48" s="113">
        <v>6</v>
      </c>
      <c r="J48" s="113">
        <f t="shared" si="0"/>
        <v>9</v>
      </c>
      <c r="K48" s="113">
        <v>1</v>
      </c>
      <c r="L48" s="113">
        <v>4</v>
      </c>
      <c r="M48" s="113">
        <f t="shared" si="1"/>
        <v>5</v>
      </c>
      <c r="N48" s="113">
        <v>2</v>
      </c>
      <c r="O48" s="113">
        <v>8</v>
      </c>
      <c r="P48" s="113">
        <f t="shared" si="2"/>
        <v>10</v>
      </c>
      <c r="Q48" s="113">
        <v>4</v>
      </c>
      <c r="R48" s="113">
        <v>4</v>
      </c>
      <c r="S48" s="113">
        <f t="shared" si="3"/>
        <v>8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 t="s">
        <v>35</v>
      </c>
      <c r="AA48" s="113" t="s">
        <v>35</v>
      </c>
      <c r="AB48" s="113" t="str">
        <f t="shared" si="6"/>
        <v>0</v>
      </c>
      <c r="AC48" s="113">
        <v>1</v>
      </c>
      <c r="AD48" s="113">
        <v>2</v>
      </c>
      <c r="AE48" s="113">
        <f t="shared" si="7"/>
        <v>3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 t="s">
        <v>35</v>
      </c>
      <c r="AN48" s="113" t="str">
        <f t="shared" si="10"/>
        <v>0</v>
      </c>
      <c r="AO48" s="113" t="s">
        <v>35</v>
      </c>
      <c r="AP48" s="113" t="s">
        <v>35</v>
      </c>
      <c r="AQ48" s="113" t="str">
        <f t="shared" si="11"/>
        <v>0</v>
      </c>
      <c r="AR48" s="113" t="s">
        <v>35</v>
      </c>
      <c r="AS48" s="113" t="s">
        <v>35</v>
      </c>
      <c r="AT48" s="113" t="str">
        <f t="shared" si="12"/>
        <v>0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 t="s">
        <v>35</v>
      </c>
      <c r="BB48" s="113" t="s">
        <v>35</v>
      </c>
      <c r="BC48" s="113" t="str">
        <f t="shared" si="15"/>
        <v>0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 t="s">
        <v>35</v>
      </c>
      <c r="BL48" s="113" t="str">
        <f t="shared" si="18"/>
        <v>0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 t="s">
        <v>35</v>
      </c>
      <c r="BR48" s="113" t="str">
        <f t="shared" si="20"/>
        <v>0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>
        <v>2</v>
      </c>
      <c r="CO48" s="113">
        <v>3</v>
      </c>
      <c r="CP48" s="113">
        <f t="shared" si="28"/>
        <v>5</v>
      </c>
      <c r="CQ48" s="113">
        <v>13</v>
      </c>
      <c r="CR48" s="113">
        <v>27</v>
      </c>
      <c r="CS48" s="113">
        <f t="shared" si="29"/>
        <v>40</v>
      </c>
      <c r="CT48" s="166"/>
    </row>
    <row r="49" spans="1:98" s="64" customFormat="1" ht="12.75" customHeight="1">
      <c r="A49" s="25">
        <v>22</v>
      </c>
      <c r="B49" s="26" t="s">
        <v>204</v>
      </c>
      <c r="C49" s="112">
        <v>5591</v>
      </c>
      <c r="D49" s="25" t="s">
        <v>102</v>
      </c>
      <c r="E49" s="17">
        <v>20537</v>
      </c>
      <c r="F49" s="112">
        <v>2</v>
      </c>
      <c r="G49" s="6" t="s">
        <v>318</v>
      </c>
      <c r="H49" s="113">
        <v>6</v>
      </c>
      <c r="I49" s="113">
        <v>15</v>
      </c>
      <c r="J49" s="113">
        <f t="shared" si="0"/>
        <v>21</v>
      </c>
      <c r="K49" s="113" t="s">
        <v>35</v>
      </c>
      <c r="L49" s="113" t="s">
        <v>35</v>
      </c>
      <c r="M49" s="113" t="str">
        <f t="shared" si="1"/>
        <v>0</v>
      </c>
      <c r="N49" s="113">
        <v>5</v>
      </c>
      <c r="O49" s="113">
        <v>18</v>
      </c>
      <c r="P49" s="113">
        <f t="shared" si="2"/>
        <v>23</v>
      </c>
      <c r="Q49" s="113">
        <v>3</v>
      </c>
      <c r="R49" s="113">
        <v>7</v>
      </c>
      <c r="S49" s="113">
        <f t="shared" si="3"/>
        <v>10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 t="s">
        <v>35</v>
      </c>
      <c r="AB49" s="113" t="str">
        <f t="shared" si="6"/>
        <v>0</v>
      </c>
      <c r="AC49" s="113" t="s">
        <v>35</v>
      </c>
      <c r="AD49" s="113" t="s">
        <v>35</v>
      </c>
      <c r="AE49" s="113" t="str">
        <f t="shared" si="7"/>
        <v>0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>
        <v>8</v>
      </c>
      <c r="AS49" s="113">
        <v>9</v>
      </c>
      <c r="AT49" s="113">
        <f t="shared" si="12"/>
        <v>17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>
        <v>5</v>
      </c>
      <c r="BB49" s="113">
        <v>4</v>
      </c>
      <c r="BC49" s="113">
        <f t="shared" si="15"/>
        <v>9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 t="s">
        <v>35</v>
      </c>
      <c r="CO49" s="113" t="s">
        <v>35</v>
      </c>
      <c r="CP49" s="113" t="str">
        <f t="shared" si="28"/>
        <v>0</v>
      </c>
      <c r="CQ49" s="113">
        <v>27</v>
      </c>
      <c r="CR49" s="113">
        <v>53</v>
      </c>
      <c r="CS49" s="113">
        <f t="shared" si="29"/>
        <v>80</v>
      </c>
      <c r="CT49" s="166"/>
    </row>
    <row r="50" spans="1:98" s="64" customFormat="1" ht="12.75" customHeight="1">
      <c r="A50" s="25">
        <v>22</v>
      </c>
      <c r="B50" s="26" t="s">
        <v>204</v>
      </c>
      <c r="C50" s="112">
        <v>5724</v>
      </c>
      <c r="D50" s="25" t="s">
        <v>104</v>
      </c>
      <c r="E50" s="17">
        <v>20088</v>
      </c>
      <c r="F50" s="112">
        <v>2</v>
      </c>
      <c r="G50" s="6" t="s">
        <v>318</v>
      </c>
      <c r="H50" s="113">
        <v>7</v>
      </c>
      <c r="I50" s="113">
        <v>19</v>
      </c>
      <c r="J50" s="113">
        <f>IF(OR(ISNUMBER(I50),ISNUMBER(H50)),SUM(H50:I50),"0")</f>
        <v>26</v>
      </c>
      <c r="K50" s="113" t="s">
        <v>35</v>
      </c>
      <c r="L50" s="113" t="s">
        <v>35</v>
      </c>
      <c r="M50" s="113" t="str">
        <f>IF(OR(ISNUMBER(L50),ISNUMBER(K50)),SUM(K50:L50),"0")</f>
        <v>0</v>
      </c>
      <c r="N50" s="113">
        <v>10</v>
      </c>
      <c r="O50" s="113">
        <v>15</v>
      </c>
      <c r="P50" s="113">
        <f>IF(OR(ISNUMBER(O50),ISNUMBER(N50)),SUM(N50:O50),"0")</f>
        <v>25</v>
      </c>
      <c r="Q50" s="113">
        <v>4</v>
      </c>
      <c r="R50" s="113">
        <v>9</v>
      </c>
      <c r="S50" s="113">
        <f>IF(OR(ISNUMBER(R50),ISNUMBER(Q50)),SUM(Q50:R50),"0")</f>
        <v>13</v>
      </c>
      <c r="T50" s="113" t="s">
        <v>35</v>
      </c>
      <c r="U50" s="113" t="s">
        <v>35</v>
      </c>
      <c r="V50" s="113" t="str">
        <f>IF(OR(ISNUMBER(U50),ISNUMBER(T50)),SUM(T50:U50),"0")</f>
        <v>0</v>
      </c>
      <c r="W50" s="113" t="s">
        <v>35</v>
      </c>
      <c r="X50" s="113" t="s">
        <v>35</v>
      </c>
      <c r="Y50" s="113" t="str">
        <f>IF(OR(ISNUMBER(X50),ISNUMBER(W50)),SUM(W50:X50),"0")</f>
        <v>0</v>
      </c>
      <c r="Z50" s="113" t="s">
        <v>35</v>
      </c>
      <c r="AA50" s="113" t="s">
        <v>35</v>
      </c>
      <c r="AB50" s="113" t="str">
        <f>IF(OR(ISNUMBER(AA50),ISNUMBER(Z50)),SUM(Z50:AA50),"0")</f>
        <v>0</v>
      </c>
      <c r="AC50" s="113" t="s">
        <v>35</v>
      </c>
      <c r="AD50" s="113" t="s">
        <v>35</v>
      </c>
      <c r="AE50" s="113" t="str">
        <f>IF(OR(ISNUMBER(AD50),ISNUMBER(AC50)),SUM(AC50:AD50),"0")</f>
        <v>0</v>
      </c>
      <c r="AF50" s="113" t="s">
        <v>35</v>
      </c>
      <c r="AG50" s="113" t="s">
        <v>35</v>
      </c>
      <c r="AH50" s="113" t="str">
        <f>IF(OR(ISNUMBER(AG50),ISNUMBER(AF50)),SUM(AF50:AG50),"0")</f>
        <v>0</v>
      </c>
      <c r="AI50" s="113" t="s">
        <v>35</v>
      </c>
      <c r="AJ50" s="113" t="s">
        <v>35</v>
      </c>
      <c r="AK50" s="113" t="str">
        <f>IF(OR(ISNUMBER(AJ50),ISNUMBER(AI50)),SUM(AI50:AJ50),"0")</f>
        <v>0</v>
      </c>
      <c r="AL50" s="113">
        <v>1</v>
      </c>
      <c r="AM50" s="113">
        <v>4</v>
      </c>
      <c r="AN50" s="113">
        <f>IF(OR(ISNUMBER(AM50),ISNUMBER(AL50)),SUM(AL50:AM50),"0")</f>
        <v>5</v>
      </c>
      <c r="AO50" s="113" t="s">
        <v>35</v>
      </c>
      <c r="AP50" s="113" t="s">
        <v>35</v>
      </c>
      <c r="AQ50" s="113" t="str">
        <f>IF(OR(ISNUMBER(AP50),ISNUMBER(AO50)),SUM(AO50:AP50),"0")</f>
        <v>0</v>
      </c>
      <c r="AR50" s="113" t="s">
        <v>35</v>
      </c>
      <c r="AS50" s="113" t="s">
        <v>35</v>
      </c>
      <c r="AT50" s="113" t="str">
        <f>IF(OR(ISNUMBER(AS50),ISNUMBER(AR50)),SUM(AR50:AS50),"0")</f>
        <v>0</v>
      </c>
      <c r="AU50" s="113" t="s">
        <v>35</v>
      </c>
      <c r="AV50" s="113" t="s">
        <v>35</v>
      </c>
      <c r="AW50" s="113" t="str">
        <f>IF(OR(ISNUMBER(AV50),ISNUMBER(AU50)),SUM(AU50:AV50),"0")</f>
        <v>0</v>
      </c>
      <c r="AX50" s="113" t="s">
        <v>35</v>
      </c>
      <c r="AY50" s="113" t="s">
        <v>35</v>
      </c>
      <c r="AZ50" s="113" t="str">
        <f>IF(OR(ISNUMBER(AY50),ISNUMBER(AX50)),SUM(AX50:AY50),"0")</f>
        <v>0</v>
      </c>
      <c r="BA50" s="113">
        <v>7</v>
      </c>
      <c r="BB50" s="113">
        <v>9</v>
      </c>
      <c r="BC50" s="113">
        <f>IF(OR(ISNUMBER(BB50),ISNUMBER(BA50)),SUM(BA50:BB50),"0")</f>
        <v>16</v>
      </c>
      <c r="BD50" s="113" t="s">
        <v>35</v>
      </c>
      <c r="BE50" s="113" t="s">
        <v>35</v>
      </c>
      <c r="BF50" s="113" t="str">
        <f>IF(OR(ISNUMBER(BE50),ISNUMBER(BD50)),SUM(BD50:BE50),"0")</f>
        <v>0</v>
      </c>
      <c r="BG50" s="113" t="s">
        <v>35</v>
      </c>
      <c r="BH50" s="113" t="s">
        <v>35</v>
      </c>
      <c r="BI50" s="113" t="str">
        <f>IF(OR(ISNUMBER(BH50),ISNUMBER(BG50)),SUM(BG50:BH50),"0")</f>
        <v>0</v>
      </c>
      <c r="BJ50" s="113" t="s">
        <v>35</v>
      </c>
      <c r="BK50" s="113" t="s">
        <v>35</v>
      </c>
      <c r="BL50" s="113" t="str">
        <f>IF(OR(ISNUMBER(BK50),ISNUMBER(BJ50)),SUM(BJ50:BK50),"0")</f>
        <v>0</v>
      </c>
      <c r="BM50" s="113" t="s">
        <v>35</v>
      </c>
      <c r="BN50" s="113" t="s">
        <v>35</v>
      </c>
      <c r="BO50" s="113" t="str">
        <f>IF(OR(ISNUMBER(BN50),ISNUMBER(BM50)),SUM(BM50:BN50),"0")</f>
        <v>0</v>
      </c>
      <c r="BP50" s="113" t="s">
        <v>35</v>
      </c>
      <c r="BQ50" s="113" t="s">
        <v>35</v>
      </c>
      <c r="BR50" s="113" t="str">
        <f>IF(OR(ISNUMBER(BQ50),ISNUMBER(BP50)),SUM(BP50:BQ50),"0")</f>
        <v>0</v>
      </c>
      <c r="BS50" s="113" t="s">
        <v>35</v>
      </c>
      <c r="BT50" s="113" t="s">
        <v>35</v>
      </c>
      <c r="BU50" s="113" t="str">
        <f>IF(OR(ISNUMBER(BT50),ISNUMBER(BS50)),SUM(BS50:BT50),"0")</f>
        <v>0</v>
      </c>
      <c r="BV50" s="113" t="s">
        <v>35</v>
      </c>
      <c r="BW50" s="113" t="s">
        <v>35</v>
      </c>
      <c r="BX50" s="113" t="str">
        <f>IF(OR(ISNUMBER(BW50),ISNUMBER(BV50)),SUM(BV50:BW50),"0")</f>
        <v>0</v>
      </c>
      <c r="BY50" s="113" t="s">
        <v>35</v>
      </c>
      <c r="BZ50" s="113" t="s">
        <v>35</v>
      </c>
      <c r="CA50" s="113" t="str">
        <f>IF(OR(ISNUMBER(BZ50),ISNUMBER(BY50)),SUM(BY50:BZ50),"0")</f>
        <v>0</v>
      </c>
      <c r="CB50" s="113" t="s">
        <v>35</v>
      </c>
      <c r="CC50" s="113" t="s">
        <v>35</v>
      </c>
      <c r="CD50" s="113" t="str">
        <f>IF(OR(ISNUMBER(CC50),ISNUMBER(CB50)),SUM(CB50:CC50),"0")</f>
        <v>0</v>
      </c>
      <c r="CE50" s="113" t="s">
        <v>35</v>
      </c>
      <c r="CF50" s="113" t="s">
        <v>35</v>
      </c>
      <c r="CG50" s="113" t="str">
        <f>IF(OR(ISNUMBER(CF50),ISNUMBER(CE50)),SUM(CE50:CF50),"0")</f>
        <v>0</v>
      </c>
      <c r="CH50" s="113" t="s">
        <v>35</v>
      </c>
      <c r="CI50" s="113" t="s">
        <v>35</v>
      </c>
      <c r="CJ50" s="113" t="str">
        <f>IF(OR(ISNUMBER(CI50),ISNUMBER(CH50)),SUM(CH50:CI50),"0")</f>
        <v>0</v>
      </c>
      <c r="CK50" s="113" t="s">
        <v>35</v>
      </c>
      <c r="CL50" s="113" t="s">
        <v>35</v>
      </c>
      <c r="CM50" s="113" t="str">
        <f>IF(OR(ISNUMBER(CL50),ISNUMBER(CK50)),SUM(CK50:CL50),"0")</f>
        <v>0</v>
      </c>
      <c r="CN50" s="113">
        <v>2</v>
      </c>
      <c r="CO50" s="113">
        <v>13</v>
      </c>
      <c r="CP50" s="113">
        <f>IF(OR(ISNUMBER(CO50),ISNUMBER(CN50)),SUM(CN50:CO50),"0")</f>
        <v>15</v>
      </c>
      <c r="CQ50" s="113">
        <v>31</v>
      </c>
      <c r="CR50" s="113">
        <v>69</v>
      </c>
      <c r="CS50" s="113">
        <f>IF(OR(ISNUMBER(CR50),ISNUMBER(CQ50)),SUM(CQ50:CR50),"0")</f>
        <v>100</v>
      </c>
      <c r="CT50" s="166"/>
    </row>
    <row r="51" spans="1:98" s="64" customFormat="1" ht="12.75" customHeight="1">
      <c r="A51" s="25">
        <v>22</v>
      </c>
      <c r="B51" s="26" t="s">
        <v>204</v>
      </c>
      <c r="C51" s="112">
        <v>5886</v>
      </c>
      <c r="D51" s="25" t="s">
        <v>105</v>
      </c>
      <c r="E51" s="17">
        <v>26433</v>
      </c>
      <c r="F51" s="112">
        <v>2</v>
      </c>
      <c r="G51" s="6" t="s">
        <v>318</v>
      </c>
      <c r="H51" s="113">
        <v>9</v>
      </c>
      <c r="I51" s="113">
        <v>33</v>
      </c>
      <c r="J51" s="113">
        <f t="shared" si="0"/>
        <v>42</v>
      </c>
      <c r="K51" s="113" t="s">
        <v>35</v>
      </c>
      <c r="L51" s="113" t="s">
        <v>35</v>
      </c>
      <c r="M51" s="113" t="str">
        <f t="shared" si="1"/>
        <v>0</v>
      </c>
      <c r="N51" s="113">
        <v>9</v>
      </c>
      <c r="O51" s="113">
        <v>19</v>
      </c>
      <c r="P51" s="113">
        <f t="shared" si="2"/>
        <v>28</v>
      </c>
      <c r="Q51" s="113">
        <v>2</v>
      </c>
      <c r="R51" s="113">
        <v>9</v>
      </c>
      <c r="S51" s="113">
        <f t="shared" si="3"/>
        <v>11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 t="s">
        <v>35</v>
      </c>
      <c r="AA51" s="113" t="s">
        <v>35</v>
      </c>
      <c r="AB51" s="113" t="str">
        <f t="shared" si="6"/>
        <v>0</v>
      </c>
      <c r="AC51" s="113" t="s">
        <v>35</v>
      </c>
      <c r="AD51" s="113" t="s">
        <v>35</v>
      </c>
      <c r="AE51" s="113" t="str">
        <f t="shared" si="7"/>
        <v>0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 t="s">
        <v>35</v>
      </c>
      <c r="AM51" s="113" t="s">
        <v>35</v>
      </c>
      <c r="AN51" s="113" t="str">
        <f t="shared" si="10"/>
        <v>0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 t="s">
        <v>35</v>
      </c>
      <c r="AT51" s="113" t="str">
        <f t="shared" si="12"/>
        <v>0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>
        <v>2</v>
      </c>
      <c r="BB51" s="113">
        <v>10</v>
      </c>
      <c r="BC51" s="113">
        <f t="shared" si="15"/>
        <v>12</v>
      </c>
      <c r="BD51" s="113" t="s">
        <v>35</v>
      </c>
      <c r="BE51" s="113" t="s">
        <v>35</v>
      </c>
      <c r="BF51" s="113" t="str">
        <f t="shared" si="16"/>
        <v>0</v>
      </c>
      <c r="BG51" s="113" t="s">
        <v>35</v>
      </c>
      <c r="BH51" s="113" t="s">
        <v>35</v>
      </c>
      <c r="BI51" s="113" t="str">
        <f t="shared" si="17"/>
        <v>0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 t="s">
        <v>35</v>
      </c>
      <c r="BR51" s="113" t="str">
        <f t="shared" si="20"/>
        <v>0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>
        <v>2</v>
      </c>
      <c r="CO51" s="113">
        <v>5</v>
      </c>
      <c r="CP51" s="113">
        <f t="shared" si="28"/>
        <v>7</v>
      </c>
      <c r="CQ51" s="113">
        <v>24</v>
      </c>
      <c r="CR51" s="113">
        <v>76</v>
      </c>
      <c r="CS51" s="113">
        <f t="shared" si="29"/>
        <v>100</v>
      </c>
      <c r="CT51" s="166"/>
    </row>
    <row r="52" spans="1:98" s="64" customFormat="1" ht="12.75" customHeight="1">
      <c r="A52" s="25">
        <v>22</v>
      </c>
      <c r="B52" s="26" t="s">
        <v>204</v>
      </c>
      <c r="C52" s="112">
        <v>5938</v>
      </c>
      <c r="D52" s="25" t="s">
        <v>59</v>
      </c>
      <c r="E52" s="17">
        <v>29700</v>
      </c>
      <c r="F52" s="112">
        <v>2</v>
      </c>
      <c r="G52" s="6" t="s">
        <v>318</v>
      </c>
      <c r="H52" s="113">
        <v>7</v>
      </c>
      <c r="I52" s="113">
        <v>29</v>
      </c>
      <c r="J52" s="113">
        <f t="shared" si="0"/>
        <v>36</v>
      </c>
      <c r="K52" s="113" t="s">
        <v>35</v>
      </c>
      <c r="L52" s="113" t="s">
        <v>35</v>
      </c>
      <c r="M52" s="113" t="str">
        <f t="shared" si="1"/>
        <v>0</v>
      </c>
      <c r="N52" s="113">
        <v>14</v>
      </c>
      <c r="O52" s="113">
        <v>16</v>
      </c>
      <c r="P52" s="113">
        <f t="shared" si="2"/>
        <v>30</v>
      </c>
      <c r="Q52" s="113">
        <v>4</v>
      </c>
      <c r="R52" s="113">
        <v>11</v>
      </c>
      <c r="S52" s="113">
        <f t="shared" si="3"/>
        <v>15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 t="s">
        <v>35</v>
      </c>
      <c r="AA52" s="113" t="s">
        <v>35</v>
      </c>
      <c r="AB52" s="113" t="str">
        <f t="shared" si="6"/>
        <v>0</v>
      </c>
      <c r="AC52" s="113" t="s">
        <v>35</v>
      </c>
      <c r="AD52" s="113" t="s">
        <v>35</v>
      </c>
      <c r="AE52" s="113" t="str">
        <f t="shared" si="7"/>
        <v>0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>
        <v>1</v>
      </c>
      <c r="AM52" s="113">
        <v>2</v>
      </c>
      <c r="AN52" s="113">
        <f t="shared" si="10"/>
        <v>3</v>
      </c>
      <c r="AO52" s="113" t="s">
        <v>35</v>
      </c>
      <c r="AP52" s="113" t="s">
        <v>35</v>
      </c>
      <c r="AQ52" s="113" t="str">
        <f t="shared" si="11"/>
        <v>0</v>
      </c>
      <c r="AR52" s="113" t="s">
        <v>35</v>
      </c>
      <c r="AS52" s="113" t="s">
        <v>35</v>
      </c>
      <c r="AT52" s="113" t="str">
        <f t="shared" si="12"/>
        <v>0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>
        <v>9</v>
      </c>
      <c r="BB52" s="113">
        <v>6</v>
      </c>
      <c r="BC52" s="113">
        <f t="shared" si="15"/>
        <v>15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 t="s">
        <v>35</v>
      </c>
      <c r="BL52" s="113" t="str">
        <f t="shared" si="18"/>
        <v>0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>
        <v>1</v>
      </c>
      <c r="BR52" s="113">
        <f t="shared" si="20"/>
        <v>1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 t="s">
        <v>35</v>
      </c>
      <c r="CA52" s="113" t="str">
        <f t="shared" si="23"/>
        <v>0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 t="s">
        <v>35</v>
      </c>
      <c r="CO52" s="113" t="s">
        <v>35</v>
      </c>
      <c r="CP52" s="113" t="str">
        <f t="shared" si="28"/>
        <v>0</v>
      </c>
      <c r="CQ52" s="113">
        <v>35</v>
      </c>
      <c r="CR52" s="113">
        <v>65</v>
      </c>
      <c r="CS52" s="113">
        <f t="shared" si="29"/>
        <v>100</v>
      </c>
      <c r="CT52" s="166"/>
    </row>
    <row r="53" spans="1:98" s="64" customFormat="1" ht="12.75" customHeight="1">
      <c r="A53" s="25">
        <v>23</v>
      </c>
      <c r="B53" s="26" t="s">
        <v>214</v>
      </c>
      <c r="C53" s="112">
        <v>6266</v>
      </c>
      <c r="D53" s="25" t="s">
        <v>60</v>
      </c>
      <c r="E53" s="17">
        <v>33532</v>
      </c>
      <c r="F53" s="112">
        <v>2</v>
      </c>
      <c r="G53" s="6" t="s">
        <v>318</v>
      </c>
      <c r="H53" s="113">
        <v>4</v>
      </c>
      <c r="I53" s="113">
        <v>14</v>
      </c>
      <c r="J53" s="113">
        <f t="shared" si="0"/>
        <v>18</v>
      </c>
      <c r="K53" s="113">
        <v>6</v>
      </c>
      <c r="L53" s="113">
        <v>17</v>
      </c>
      <c r="M53" s="113">
        <f t="shared" si="1"/>
        <v>23</v>
      </c>
      <c r="N53" s="113" t="s">
        <v>35</v>
      </c>
      <c r="O53" s="113" t="s">
        <v>35</v>
      </c>
      <c r="P53" s="113" t="str">
        <f t="shared" si="2"/>
        <v>0</v>
      </c>
      <c r="Q53" s="113">
        <v>1</v>
      </c>
      <c r="R53" s="113">
        <v>5</v>
      </c>
      <c r="S53" s="113">
        <f t="shared" si="3"/>
        <v>6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 t="s">
        <v>35</v>
      </c>
      <c r="AB53" s="113" t="str">
        <f t="shared" si="6"/>
        <v>0</v>
      </c>
      <c r="AC53" s="113" t="s">
        <v>35</v>
      </c>
      <c r="AD53" s="113" t="s">
        <v>35</v>
      </c>
      <c r="AE53" s="113" t="str">
        <f t="shared" si="7"/>
        <v>0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 t="s">
        <v>35</v>
      </c>
      <c r="AS53" s="113" t="s">
        <v>35</v>
      </c>
      <c r="AT53" s="113" t="str">
        <f t="shared" si="12"/>
        <v>0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>
        <v>2</v>
      </c>
      <c r="BB53" s="113">
        <v>5</v>
      </c>
      <c r="BC53" s="113">
        <f t="shared" si="15"/>
        <v>7</v>
      </c>
      <c r="BD53" s="113" t="s">
        <v>35</v>
      </c>
      <c r="BE53" s="113" t="s">
        <v>35</v>
      </c>
      <c r="BF53" s="113" t="str">
        <f t="shared" si="16"/>
        <v>0</v>
      </c>
      <c r="BG53" s="113" t="s">
        <v>35</v>
      </c>
      <c r="BH53" s="113" t="s">
        <v>35</v>
      </c>
      <c r="BI53" s="113" t="str">
        <f t="shared" si="17"/>
        <v>0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 t="s">
        <v>35</v>
      </c>
      <c r="BZ53" s="113" t="s">
        <v>35</v>
      </c>
      <c r="CA53" s="113" t="str">
        <f t="shared" si="23"/>
        <v>0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>
        <v>3</v>
      </c>
      <c r="CO53" s="113">
        <v>3</v>
      </c>
      <c r="CP53" s="113">
        <f t="shared" si="28"/>
        <v>6</v>
      </c>
      <c r="CQ53" s="113">
        <v>16</v>
      </c>
      <c r="CR53" s="113">
        <v>44</v>
      </c>
      <c r="CS53" s="113">
        <f t="shared" si="29"/>
        <v>60</v>
      </c>
      <c r="CT53" s="166"/>
    </row>
    <row r="54" spans="1:98" s="64" customFormat="1" ht="12.75" customHeight="1">
      <c r="A54" s="25">
        <v>24</v>
      </c>
      <c r="B54" s="26" t="s">
        <v>215</v>
      </c>
      <c r="C54" s="112">
        <v>6421</v>
      </c>
      <c r="D54" s="25" t="s">
        <v>61</v>
      </c>
      <c r="E54" s="17">
        <v>38957</v>
      </c>
      <c r="F54" s="112">
        <v>2</v>
      </c>
      <c r="G54" s="6" t="s">
        <v>318</v>
      </c>
      <c r="H54" s="113" t="s">
        <v>35</v>
      </c>
      <c r="I54" s="113">
        <v>10</v>
      </c>
      <c r="J54" s="113">
        <f t="shared" si="0"/>
        <v>10</v>
      </c>
      <c r="K54" s="113" t="s">
        <v>35</v>
      </c>
      <c r="L54" s="113">
        <v>1</v>
      </c>
      <c r="M54" s="113">
        <f t="shared" si="1"/>
        <v>1</v>
      </c>
      <c r="N54" s="113">
        <v>4</v>
      </c>
      <c r="O54" s="113">
        <v>6</v>
      </c>
      <c r="P54" s="113">
        <f t="shared" si="2"/>
        <v>10</v>
      </c>
      <c r="Q54" s="113" t="s">
        <v>35</v>
      </c>
      <c r="R54" s="113">
        <v>7</v>
      </c>
      <c r="S54" s="113">
        <f t="shared" si="3"/>
        <v>7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 t="s">
        <v>35</v>
      </c>
      <c r="AD54" s="113" t="s">
        <v>35</v>
      </c>
      <c r="AE54" s="113" t="str">
        <f t="shared" si="7"/>
        <v>0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>
        <v>5</v>
      </c>
      <c r="AS54" s="113">
        <v>3</v>
      </c>
      <c r="AT54" s="113">
        <f t="shared" si="12"/>
        <v>8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>
        <v>2</v>
      </c>
      <c r="BB54" s="113">
        <v>3</v>
      </c>
      <c r="BC54" s="113">
        <f t="shared" si="15"/>
        <v>5</v>
      </c>
      <c r="BD54" s="113" t="s">
        <v>35</v>
      </c>
      <c r="BE54" s="113" t="s">
        <v>35</v>
      </c>
      <c r="BF54" s="113" t="str">
        <f t="shared" si="16"/>
        <v>0</v>
      </c>
      <c r="BG54" s="113" t="s">
        <v>35</v>
      </c>
      <c r="BH54" s="113" t="s">
        <v>35</v>
      </c>
      <c r="BI54" s="113" t="str">
        <f t="shared" si="17"/>
        <v>0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 t="s">
        <v>35</v>
      </c>
      <c r="BZ54" s="113" t="s">
        <v>35</v>
      </c>
      <c r="CA54" s="113" t="str">
        <f t="shared" si="23"/>
        <v>0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 t="s">
        <v>35</v>
      </c>
      <c r="CO54" s="113" t="s">
        <v>35</v>
      </c>
      <c r="CP54" s="113" t="str">
        <f t="shared" si="28"/>
        <v>0</v>
      </c>
      <c r="CQ54" s="113">
        <v>11</v>
      </c>
      <c r="CR54" s="113">
        <v>30</v>
      </c>
      <c r="CS54" s="113">
        <f t="shared" si="29"/>
        <v>41</v>
      </c>
      <c r="CT54" s="166"/>
    </row>
    <row r="55" spans="1:98" s="64" customFormat="1" ht="12.75" customHeight="1">
      <c r="A55" s="25">
        <v>24</v>
      </c>
      <c r="B55" s="26" t="s">
        <v>215</v>
      </c>
      <c r="C55" s="112">
        <v>6458</v>
      </c>
      <c r="D55" s="25" t="s">
        <v>62</v>
      </c>
      <c r="E55" s="17">
        <v>33712</v>
      </c>
      <c r="F55" s="112">
        <v>2</v>
      </c>
      <c r="G55" s="6" t="s">
        <v>318</v>
      </c>
      <c r="H55" s="113">
        <v>2</v>
      </c>
      <c r="I55" s="113">
        <v>12</v>
      </c>
      <c r="J55" s="113">
        <f t="shared" si="0"/>
        <v>14</v>
      </c>
      <c r="K55" s="113" t="s">
        <v>35</v>
      </c>
      <c r="L55" s="113">
        <v>1</v>
      </c>
      <c r="M55" s="113">
        <f t="shared" si="1"/>
        <v>1</v>
      </c>
      <c r="N55" s="113">
        <v>5</v>
      </c>
      <c r="O55" s="113">
        <v>9</v>
      </c>
      <c r="P55" s="113">
        <f t="shared" si="2"/>
        <v>14</v>
      </c>
      <c r="Q55" s="113" t="s">
        <v>35</v>
      </c>
      <c r="R55" s="113" t="s">
        <v>35</v>
      </c>
      <c r="S55" s="113" t="str">
        <f t="shared" si="3"/>
        <v>0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 t="s">
        <v>35</v>
      </c>
      <c r="AB55" s="113" t="str">
        <f t="shared" si="6"/>
        <v>0</v>
      </c>
      <c r="AC55" s="113" t="s">
        <v>35</v>
      </c>
      <c r="AD55" s="113" t="s">
        <v>35</v>
      </c>
      <c r="AE55" s="113" t="str">
        <f t="shared" si="7"/>
        <v>0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>
        <v>1</v>
      </c>
      <c r="AS55" s="113">
        <v>1</v>
      </c>
      <c r="AT55" s="113">
        <f t="shared" si="12"/>
        <v>2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>
        <v>2</v>
      </c>
      <c r="BB55" s="113">
        <v>5</v>
      </c>
      <c r="BC55" s="113">
        <f t="shared" si="15"/>
        <v>7</v>
      </c>
      <c r="BD55" s="113" t="s">
        <v>35</v>
      </c>
      <c r="BE55" s="113" t="s">
        <v>35</v>
      </c>
      <c r="BF55" s="113" t="str">
        <f t="shared" si="16"/>
        <v>0</v>
      </c>
      <c r="BG55" s="113">
        <v>1</v>
      </c>
      <c r="BH55" s="113">
        <v>1</v>
      </c>
      <c r="BI55" s="113">
        <f t="shared" si="17"/>
        <v>2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 t="s">
        <v>35</v>
      </c>
      <c r="BZ55" s="113" t="s">
        <v>35</v>
      </c>
      <c r="CA55" s="113" t="str">
        <f t="shared" si="23"/>
        <v>0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 t="s">
        <v>35</v>
      </c>
      <c r="CO55" s="113">
        <v>1</v>
      </c>
      <c r="CP55" s="113">
        <f t="shared" si="28"/>
        <v>1</v>
      </c>
      <c r="CQ55" s="113">
        <v>11</v>
      </c>
      <c r="CR55" s="113">
        <v>30</v>
      </c>
      <c r="CS55" s="113">
        <f t="shared" si="29"/>
        <v>41</v>
      </c>
      <c r="CT55" s="166"/>
    </row>
    <row r="56" spans="1:98" s="64" customFormat="1" ht="12.75" customHeight="1">
      <c r="A56" s="25">
        <v>25</v>
      </c>
      <c r="B56" s="26" t="s">
        <v>205</v>
      </c>
      <c r="C56" s="112">
        <v>6608</v>
      </c>
      <c r="D56" s="25" t="s">
        <v>110</v>
      </c>
      <c r="E56" s="17">
        <v>21342</v>
      </c>
      <c r="F56" s="112">
        <v>2</v>
      </c>
      <c r="G56" s="6" t="s">
        <v>318</v>
      </c>
      <c r="H56" s="113">
        <v>2</v>
      </c>
      <c r="I56" s="113">
        <v>7</v>
      </c>
      <c r="J56" s="113">
        <f t="shared" si="0"/>
        <v>9</v>
      </c>
      <c r="K56" s="113">
        <v>1</v>
      </c>
      <c r="L56" s="113">
        <v>3</v>
      </c>
      <c r="M56" s="113">
        <f t="shared" si="1"/>
        <v>4</v>
      </c>
      <c r="N56" s="113">
        <v>4</v>
      </c>
      <c r="O56" s="113">
        <v>7</v>
      </c>
      <c r="P56" s="113">
        <f t="shared" si="2"/>
        <v>11</v>
      </c>
      <c r="Q56" s="113" t="s">
        <v>35</v>
      </c>
      <c r="R56" s="113" t="s">
        <v>35</v>
      </c>
      <c r="S56" s="113" t="str">
        <f t="shared" si="3"/>
        <v>0</v>
      </c>
      <c r="T56" s="113" t="s">
        <v>35</v>
      </c>
      <c r="U56" s="113" t="s">
        <v>35</v>
      </c>
      <c r="V56" s="113" t="str">
        <f t="shared" si="4"/>
        <v>0</v>
      </c>
      <c r="W56" s="113" t="s">
        <v>35</v>
      </c>
      <c r="X56" s="113" t="s">
        <v>35</v>
      </c>
      <c r="Y56" s="113" t="str">
        <f t="shared" si="5"/>
        <v>0</v>
      </c>
      <c r="Z56" s="113" t="s">
        <v>35</v>
      </c>
      <c r="AA56" s="113" t="s">
        <v>35</v>
      </c>
      <c r="AB56" s="113" t="str">
        <f t="shared" si="6"/>
        <v>0</v>
      </c>
      <c r="AC56" s="113" t="s">
        <v>35</v>
      </c>
      <c r="AD56" s="113" t="s">
        <v>35</v>
      </c>
      <c r="AE56" s="113" t="str">
        <f t="shared" si="7"/>
        <v>0</v>
      </c>
      <c r="AF56" s="113" t="s">
        <v>35</v>
      </c>
      <c r="AG56" s="113" t="s">
        <v>35</v>
      </c>
      <c r="AH56" s="113" t="str">
        <f t="shared" si="8"/>
        <v>0</v>
      </c>
      <c r="AI56" s="113" t="s">
        <v>35</v>
      </c>
      <c r="AJ56" s="113" t="s">
        <v>35</v>
      </c>
      <c r="AK56" s="113" t="str">
        <f t="shared" si="9"/>
        <v>0</v>
      </c>
      <c r="AL56" s="113" t="s">
        <v>35</v>
      </c>
      <c r="AM56" s="113" t="s">
        <v>35</v>
      </c>
      <c r="AN56" s="113" t="str">
        <f t="shared" si="10"/>
        <v>0</v>
      </c>
      <c r="AO56" s="113" t="s">
        <v>35</v>
      </c>
      <c r="AP56" s="113" t="s">
        <v>35</v>
      </c>
      <c r="AQ56" s="113" t="str">
        <f t="shared" si="11"/>
        <v>0</v>
      </c>
      <c r="AR56" s="113" t="s">
        <v>35</v>
      </c>
      <c r="AS56" s="113" t="s">
        <v>35</v>
      </c>
      <c r="AT56" s="113" t="str">
        <f t="shared" si="12"/>
        <v>0</v>
      </c>
      <c r="AU56" s="113" t="s">
        <v>35</v>
      </c>
      <c r="AV56" s="113" t="s">
        <v>35</v>
      </c>
      <c r="AW56" s="113" t="str">
        <f t="shared" si="13"/>
        <v>0</v>
      </c>
      <c r="AX56" s="113" t="s">
        <v>35</v>
      </c>
      <c r="AY56" s="113" t="s">
        <v>35</v>
      </c>
      <c r="AZ56" s="113" t="str">
        <f t="shared" si="14"/>
        <v>0</v>
      </c>
      <c r="BA56" s="113">
        <v>2</v>
      </c>
      <c r="BB56" s="113">
        <v>3</v>
      </c>
      <c r="BC56" s="113">
        <f t="shared" si="15"/>
        <v>5</v>
      </c>
      <c r="BD56" s="113" t="s">
        <v>35</v>
      </c>
      <c r="BE56" s="113" t="s">
        <v>35</v>
      </c>
      <c r="BF56" s="113" t="str">
        <f t="shared" si="16"/>
        <v>0</v>
      </c>
      <c r="BG56" s="113" t="s">
        <v>35</v>
      </c>
      <c r="BH56" s="113" t="s">
        <v>35</v>
      </c>
      <c r="BI56" s="113" t="str">
        <f t="shared" si="17"/>
        <v>0</v>
      </c>
      <c r="BJ56" s="113" t="s">
        <v>35</v>
      </c>
      <c r="BK56" s="113" t="s">
        <v>35</v>
      </c>
      <c r="BL56" s="113" t="str">
        <f t="shared" si="18"/>
        <v>0</v>
      </c>
      <c r="BM56" s="113" t="s">
        <v>35</v>
      </c>
      <c r="BN56" s="113" t="s">
        <v>35</v>
      </c>
      <c r="BO56" s="113" t="str">
        <f t="shared" si="19"/>
        <v>0</v>
      </c>
      <c r="BP56" s="113" t="s">
        <v>35</v>
      </c>
      <c r="BQ56" s="113" t="s">
        <v>35</v>
      </c>
      <c r="BR56" s="113" t="str">
        <f t="shared" si="20"/>
        <v>0</v>
      </c>
      <c r="BS56" s="113" t="s">
        <v>35</v>
      </c>
      <c r="BT56" s="113" t="s">
        <v>35</v>
      </c>
      <c r="BU56" s="113" t="str">
        <f t="shared" si="21"/>
        <v>0</v>
      </c>
      <c r="BV56" s="113" t="s">
        <v>35</v>
      </c>
      <c r="BW56" s="113" t="s">
        <v>35</v>
      </c>
      <c r="BX56" s="113" t="str">
        <f t="shared" si="22"/>
        <v>0</v>
      </c>
      <c r="BY56" s="113">
        <v>1</v>
      </c>
      <c r="BZ56" s="113">
        <v>3</v>
      </c>
      <c r="CA56" s="113">
        <f t="shared" si="23"/>
        <v>4</v>
      </c>
      <c r="CB56" s="113" t="s">
        <v>35</v>
      </c>
      <c r="CC56" s="113" t="s">
        <v>35</v>
      </c>
      <c r="CD56" s="113" t="str">
        <f t="shared" si="24"/>
        <v>0</v>
      </c>
      <c r="CE56" s="113" t="s">
        <v>35</v>
      </c>
      <c r="CF56" s="113" t="s">
        <v>35</v>
      </c>
      <c r="CG56" s="113" t="str">
        <f t="shared" si="25"/>
        <v>0</v>
      </c>
      <c r="CH56" s="113" t="s">
        <v>35</v>
      </c>
      <c r="CI56" s="113" t="s">
        <v>35</v>
      </c>
      <c r="CJ56" s="113" t="str">
        <f t="shared" si="26"/>
        <v>0</v>
      </c>
      <c r="CK56" s="113" t="s">
        <v>35</v>
      </c>
      <c r="CL56" s="113" t="s">
        <v>35</v>
      </c>
      <c r="CM56" s="113" t="str">
        <f t="shared" si="27"/>
        <v>0</v>
      </c>
      <c r="CN56" s="113" t="s">
        <v>35</v>
      </c>
      <c r="CO56" s="113" t="s">
        <v>35</v>
      </c>
      <c r="CP56" s="113" t="str">
        <f t="shared" si="28"/>
        <v>0</v>
      </c>
      <c r="CQ56" s="113">
        <v>10</v>
      </c>
      <c r="CR56" s="113">
        <v>23</v>
      </c>
      <c r="CS56" s="113">
        <f t="shared" si="29"/>
        <v>33</v>
      </c>
      <c r="CT56" s="166"/>
    </row>
    <row r="57" spans="1:98" s="64" customFormat="1" ht="12.75" customHeight="1">
      <c r="A57" s="25">
        <v>25</v>
      </c>
      <c r="B57" s="26" t="s">
        <v>205</v>
      </c>
      <c r="C57" s="112">
        <v>6628</v>
      </c>
      <c r="D57" s="25" t="s">
        <v>63</v>
      </c>
      <c r="E57" s="17">
        <v>31359</v>
      </c>
      <c r="F57" s="112">
        <v>2</v>
      </c>
      <c r="G57" s="6" t="s">
        <v>318</v>
      </c>
      <c r="H57" s="113" t="s">
        <v>35</v>
      </c>
      <c r="I57" s="113">
        <v>5</v>
      </c>
      <c r="J57" s="113">
        <f t="shared" si="0"/>
        <v>5</v>
      </c>
      <c r="K57" s="113">
        <v>6</v>
      </c>
      <c r="L57" s="113">
        <v>3</v>
      </c>
      <c r="M57" s="113">
        <f t="shared" si="1"/>
        <v>9</v>
      </c>
      <c r="N57" s="113">
        <v>3</v>
      </c>
      <c r="O57" s="113">
        <v>5</v>
      </c>
      <c r="P57" s="113">
        <f t="shared" si="2"/>
        <v>8</v>
      </c>
      <c r="Q57" s="113" t="s">
        <v>35</v>
      </c>
      <c r="R57" s="113" t="s">
        <v>35</v>
      </c>
      <c r="S57" s="113" t="str">
        <f t="shared" si="3"/>
        <v>0</v>
      </c>
      <c r="T57" s="113" t="s">
        <v>35</v>
      </c>
      <c r="U57" s="113" t="s">
        <v>35</v>
      </c>
      <c r="V57" s="113" t="str">
        <f t="shared" si="4"/>
        <v>0</v>
      </c>
      <c r="W57" s="113" t="s">
        <v>35</v>
      </c>
      <c r="X57" s="113" t="s">
        <v>35</v>
      </c>
      <c r="Y57" s="113" t="str">
        <f t="shared" si="5"/>
        <v>0</v>
      </c>
      <c r="Z57" s="113" t="s">
        <v>35</v>
      </c>
      <c r="AA57" s="113" t="s">
        <v>35</v>
      </c>
      <c r="AB57" s="113" t="str">
        <f t="shared" si="6"/>
        <v>0</v>
      </c>
      <c r="AC57" s="113" t="s">
        <v>35</v>
      </c>
      <c r="AD57" s="113" t="s">
        <v>35</v>
      </c>
      <c r="AE57" s="113" t="str">
        <f t="shared" si="7"/>
        <v>0</v>
      </c>
      <c r="AF57" s="113" t="s">
        <v>35</v>
      </c>
      <c r="AG57" s="113" t="s">
        <v>35</v>
      </c>
      <c r="AH57" s="113" t="str">
        <f t="shared" si="8"/>
        <v>0</v>
      </c>
      <c r="AI57" s="113" t="s">
        <v>35</v>
      </c>
      <c r="AJ57" s="113" t="s">
        <v>35</v>
      </c>
      <c r="AK57" s="113" t="str">
        <f t="shared" si="9"/>
        <v>0</v>
      </c>
      <c r="AL57" s="113" t="s">
        <v>35</v>
      </c>
      <c r="AM57" s="113" t="s">
        <v>35</v>
      </c>
      <c r="AN57" s="113" t="str">
        <f t="shared" si="10"/>
        <v>0</v>
      </c>
      <c r="AO57" s="113" t="s">
        <v>35</v>
      </c>
      <c r="AP57" s="113" t="s">
        <v>35</v>
      </c>
      <c r="AQ57" s="113" t="str">
        <f t="shared" si="11"/>
        <v>0</v>
      </c>
      <c r="AR57" s="113" t="s">
        <v>35</v>
      </c>
      <c r="AS57" s="113" t="s">
        <v>35</v>
      </c>
      <c r="AT57" s="113" t="str">
        <f t="shared" si="12"/>
        <v>0</v>
      </c>
      <c r="AU57" s="113" t="s">
        <v>35</v>
      </c>
      <c r="AV57" s="113" t="s">
        <v>35</v>
      </c>
      <c r="AW57" s="113" t="str">
        <f t="shared" si="13"/>
        <v>0</v>
      </c>
      <c r="AX57" s="113" t="s">
        <v>35</v>
      </c>
      <c r="AY57" s="113" t="s">
        <v>35</v>
      </c>
      <c r="AZ57" s="113" t="str">
        <f t="shared" si="14"/>
        <v>0</v>
      </c>
      <c r="BA57" s="113">
        <v>3</v>
      </c>
      <c r="BB57" s="113">
        <v>3</v>
      </c>
      <c r="BC57" s="113">
        <f t="shared" si="15"/>
        <v>6</v>
      </c>
      <c r="BD57" s="113" t="s">
        <v>35</v>
      </c>
      <c r="BE57" s="113" t="s">
        <v>35</v>
      </c>
      <c r="BF57" s="113" t="str">
        <f t="shared" si="16"/>
        <v>0</v>
      </c>
      <c r="BG57" s="113" t="s">
        <v>35</v>
      </c>
      <c r="BH57" s="113" t="s">
        <v>35</v>
      </c>
      <c r="BI57" s="113" t="str">
        <f t="shared" si="17"/>
        <v>0</v>
      </c>
      <c r="BJ57" s="113" t="s">
        <v>35</v>
      </c>
      <c r="BK57" s="113" t="s">
        <v>35</v>
      </c>
      <c r="BL57" s="113" t="str">
        <f t="shared" si="18"/>
        <v>0</v>
      </c>
      <c r="BM57" s="113" t="s">
        <v>35</v>
      </c>
      <c r="BN57" s="113" t="s">
        <v>35</v>
      </c>
      <c r="BO57" s="113" t="str">
        <f t="shared" si="19"/>
        <v>0</v>
      </c>
      <c r="BP57" s="113" t="s">
        <v>35</v>
      </c>
      <c r="BQ57" s="113" t="s">
        <v>35</v>
      </c>
      <c r="BR57" s="113" t="str">
        <f t="shared" si="20"/>
        <v>0</v>
      </c>
      <c r="BS57" s="113" t="s">
        <v>35</v>
      </c>
      <c r="BT57" s="113" t="s">
        <v>35</v>
      </c>
      <c r="BU57" s="113" t="str">
        <f t="shared" si="21"/>
        <v>0</v>
      </c>
      <c r="BV57" s="113" t="s">
        <v>35</v>
      </c>
      <c r="BW57" s="113" t="s">
        <v>35</v>
      </c>
      <c r="BX57" s="113" t="str">
        <f t="shared" si="22"/>
        <v>0</v>
      </c>
      <c r="BY57" s="113">
        <v>1</v>
      </c>
      <c r="BZ57" s="113">
        <v>8</v>
      </c>
      <c r="CA57" s="113">
        <f t="shared" si="23"/>
        <v>9</v>
      </c>
      <c r="CB57" s="113" t="s">
        <v>35</v>
      </c>
      <c r="CC57" s="113" t="s">
        <v>35</v>
      </c>
      <c r="CD57" s="113" t="str">
        <f t="shared" si="24"/>
        <v>0</v>
      </c>
      <c r="CE57" s="113" t="s">
        <v>35</v>
      </c>
      <c r="CF57" s="113" t="s">
        <v>35</v>
      </c>
      <c r="CG57" s="113" t="str">
        <f t="shared" si="25"/>
        <v>0</v>
      </c>
      <c r="CH57" s="113" t="s">
        <v>35</v>
      </c>
      <c r="CI57" s="113" t="s">
        <v>35</v>
      </c>
      <c r="CJ57" s="113" t="str">
        <f t="shared" si="26"/>
        <v>0</v>
      </c>
      <c r="CK57" s="113" t="s">
        <v>35</v>
      </c>
      <c r="CL57" s="113" t="s">
        <v>35</v>
      </c>
      <c r="CM57" s="113" t="str">
        <f t="shared" si="27"/>
        <v>0</v>
      </c>
      <c r="CN57" s="113" t="s">
        <v>35</v>
      </c>
      <c r="CO57" s="113" t="s">
        <v>35</v>
      </c>
      <c r="CP57" s="113" t="str">
        <f t="shared" si="28"/>
        <v>0</v>
      </c>
      <c r="CQ57" s="113">
        <v>13</v>
      </c>
      <c r="CR57" s="113">
        <v>24</v>
      </c>
      <c r="CS57" s="113">
        <f t="shared" si="29"/>
        <v>37</v>
      </c>
      <c r="CT57" s="166"/>
    </row>
    <row r="58" spans="1:98" s="64" customFormat="1" ht="12.75" customHeight="1">
      <c r="A58" s="25">
        <v>25</v>
      </c>
      <c r="B58" s="26" t="s">
        <v>205</v>
      </c>
      <c r="C58" s="112">
        <v>6630</v>
      </c>
      <c r="D58" s="25" t="s">
        <v>111</v>
      </c>
      <c r="E58" s="17">
        <v>22152</v>
      </c>
      <c r="F58" s="112">
        <v>2</v>
      </c>
      <c r="G58" s="6" t="s">
        <v>318</v>
      </c>
      <c r="H58" s="113">
        <v>1</v>
      </c>
      <c r="I58" s="113">
        <v>4</v>
      </c>
      <c r="J58" s="113">
        <f t="shared" si="0"/>
        <v>5</v>
      </c>
      <c r="K58" s="113">
        <v>2</v>
      </c>
      <c r="L58" s="113">
        <v>4</v>
      </c>
      <c r="M58" s="113">
        <f t="shared" si="1"/>
        <v>6</v>
      </c>
      <c r="N58" s="113">
        <v>2</v>
      </c>
      <c r="O58" s="113">
        <v>4</v>
      </c>
      <c r="P58" s="113">
        <f t="shared" si="2"/>
        <v>6</v>
      </c>
      <c r="Q58" s="113">
        <v>2</v>
      </c>
      <c r="R58" s="113">
        <v>1</v>
      </c>
      <c r="S58" s="113">
        <f t="shared" si="3"/>
        <v>3</v>
      </c>
      <c r="T58" s="113" t="s">
        <v>35</v>
      </c>
      <c r="U58" s="113" t="s">
        <v>35</v>
      </c>
      <c r="V58" s="113" t="str">
        <f t="shared" si="4"/>
        <v>0</v>
      </c>
      <c r="W58" s="113" t="s">
        <v>35</v>
      </c>
      <c r="X58" s="113" t="s">
        <v>35</v>
      </c>
      <c r="Y58" s="113" t="str">
        <f t="shared" si="5"/>
        <v>0</v>
      </c>
      <c r="Z58" s="113" t="s">
        <v>35</v>
      </c>
      <c r="AA58" s="113" t="s">
        <v>35</v>
      </c>
      <c r="AB58" s="113" t="str">
        <f t="shared" si="6"/>
        <v>0</v>
      </c>
      <c r="AC58" s="113" t="s">
        <v>35</v>
      </c>
      <c r="AD58" s="113" t="s">
        <v>35</v>
      </c>
      <c r="AE58" s="113" t="str">
        <f t="shared" si="7"/>
        <v>0</v>
      </c>
      <c r="AF58" s="113" t="s">
        <v>35</v>
      </c>
      <c r="AG58" s="113" t="s">
        <v>35</v>
      </c>
      <c r="AH58" s="113" t="str">
        <f t="shared" si="8"/>
        <v>0</v>
      </c>
      <c r="AI58" s="113" t="s">
        <v>35</v>
      </c>
      <c r="AJ58" s="113" t="s">
        <v>35</v>
      </c>
      <c r="AK58" s="113" t="str">
        <f t="shared" si="9"/>
        <v>0</v>
      </c>
      <c r="AL58" s="113" t="s">
        <v>35</v>
      </c>
      <c r="AM58" s="113" t="s">
        <v>35</v>
      </c>
      <c r="AN58" s="113" t="str">
        <f t="shared" si="10"/>
        <v>0</v>
      </c>
      <c r="AO58" s="113" t="s">
        <v>35</v>
      </c>
      <c r="AP58" s="113" t="s">
        <v>35</v>
      </c>
      <c r="AQ58" s="113" t="str">
        <f t="shared" si="11"/>
        <v>0</v>
      </c>
      <c r="AR58" s="113" t="s">
        <v>35</v>
      </c>
      <c r="AS58" s="113" t="s">
        <v>35</v>
      </c>
      <c r="AT58" s="113" t="str">
        <f t="shared" si="12"/>
        <v>0</v>
      </c>
      <c r="AU58" s="113" t="s">
        <v>35</v>
      </c>
      <c r="AV58" s="113" t="s">
        <v>35</v>
      </c>
      <c r="AW58" s="113" t="str">
        <f t="shared" si="13"/>
        <v>0</v>
      </c>
      <c r="AX58" s="113" t="s">
        <v>35</v>
      </c>
      <c r="AY58" s="113" t="s">
        <v>35</v>
      </c>
      <c r="AZ58" s="113" t="str">
        <f t="shared" si="14"/>
        <v>0</v>
      </c>
      <c r="BA58" s="113">
        <v>4</v>
      </c>
      <c r="BB58" s="113">
        <v>3</v>
      </c>
      <c r="BC58" s="113">
        <f t="shared" si="15"/>
        <v>7</v>
      </c>
      <c r="BD58" s="113" t="s">
        <v>35</v>
      </c>
      <c r="BE58" s="113" t="s">
        <v>35</v>
      </c>
      <c r="BF58" s="113" t="str">
        <f t="shared" si="16"/>
        <v>0</v>
      </c>
      <c r="BG58" s="113" t="s">
        <v>35</v>
      </c>
      <c r="BH58" s="113" t="s">
        <v>35</v>
      </c>
      <c r="BI58" s="113" t="str">
        <f t="shared" si="17"/>
        <v>0</v>
      </c>
      <c r="BJ58" s="113" t="s">
        <v>35</v>
      </c>
      <c r="BK58" s="113" t="s">
        <v>35</v>
      </c>
      <c r="BL58" s="113" t="str">
        <f t="shared" si="18"/>
        <v>0</v>
      </c>
      <c r="BM58" s="113" t="s">
        <v>35</v>
      </c>
      <c r="BN58" s="113" t="s">
        <v>35</v>
      </c>
      <c r="BO58" s="113" t="str">
        <f t="shared" si="19"/>
        <v>0</v>
      </c>
      <c r="BP58" s="113" t="s">
        <v>35</v>
      </c>
      <c r="BQ58" s="113" t="s">
        <v>35</v>
      </c>
      <c r="BR58" s="113" t="str">
        <f t="shared" si="20"/>
        <v>0</v>
      </c>
      <c r="BS58" s="113" t="s">
        <v>35</v>
      </c>
      <c r="BT58" s="113" t="s">
        <v>35</v>
      </c>
      <c r="BU58" s="113" t="str">
        <f t="shared" si="21"/>
        <v>0</v>
      </c>
      <c r="BV58" s="113" t="s">
        <v>35</v>
      </c>
      <c r="BW58" s="113" t="s">
        <v>35</v>
      </c>
      <c r="BX58" s="113" t="str">
        <f t="shared" si="22"/>
        <v>0</v>
      </c>
      <c r="BY58" s="113">
        <v>2</v>
      </c>
      <c r="BZ58" s="113">
        <v>4</v>
      </c>
      <c r="CA58" s="113">
        <f t="shared" si="23"/>
        <v>6</v>
      </c>
      <c r="CB58" s="113" t="s">
        <v>35</v>
      </c>
      <c r="CC58" s="113" t="s">
        <v>35</v>
      </c>
      <c r="CD58" s="113" t="str">
        <f t="shared" si="24"/>
        <v>0</v>
      </c>
      <c r="CE58" s="113" t="s">
        <v>35</v>
      </c>
      <c r="CF58" s="113" t="s">
        <v>35</v>
      </c>
      <c r="CG58" s="113" t="str">
        <f t="shared" si="25"/>
        <v>0</v>
      </c>
      <c r="CH58" s="113" t="s">
        <v>35</v>
      </c>
      <c r="CI58" s="113" t="s">
        <v>35</v>
      </c>
      <c r="CJ58" s="113" t="str">
        <f t="shared" si="26"/>
        <v>0</v>
      </c>
      <c r="CK58" s="113" t="s">
        <v>35</v>
      </c>
      <c r="CL58" s="113" t="s">
        <v>35</v>
      </c>
      <c r="CM58" s="113" t="str">
        <f t="shared" si="27"/>
        <v>0</v>
      </c>
      <c r="CN58" s="113" t="s">
        <v>35</v>
      </c>
      <c r="CO58" s="113" t="s">
        <v>35</v>
      </c>
      <c r="CP58" s="113" t="str">
        <f t="shared" si="28"/>
        <v>0</v>
      </c>
      <c r="CQ58" s="113">
        <v>13</v>
      </c>
      <c r="CR58" s="113">
        <v>20</v>
      </c>
      <c r="CS58" s="113">
        <f t="shared" si="29"/>
        <v>33</v>
      </c>
      <c r="CT58" s="166"/>
    </row>
    <row r="59" spans="1:98" s="64" customFormat="1" ht="12.75" customHeight="1">
      <c r="A59" s="25">
        <v>25</v>
      </c>
      <c r="B59" s="26" t="s">
        <v>205</v>
      </c>
      <c r="C59" s="112">
        <v>6643</v>
      </c>
      <c r="D59" s="25" t="s">
        <v>64</v>
      </c>
      <c r="E59" s="17">
        <v>34655</v>
      </c>
      <c r="F59" s="112">
        <v>2</v>
      </c>
      <c r="G59" s="6" t="s">
        <v>318</v>
      </c>
      <c r="H59" s="113">
        <v>2</v>
      </c>
      <c r="I59" s="113">
        <v>2</v>
      </c>
      <c r="J59" s="113">
        <f t="shared" si="0"/>
        <v>4</v>
      </c>
      <c r="K59" s="113">
        <v>1</v>
      </c>
      <c r="L59" s="113">
        <v>2</v>
      </c>
      <c r="M59" s="113">
        <f t="shared" si="1"/>
        <v>3</v>
      </c>
      <c r="N59" s="113">
        <v>3</v>
      </c>
      <c r="O59" s="113">
        <v>11</v>
      </c>
      <c r="P59" s="113">
        <f t="shared" si="2"/>
        <v>14</v>
      </c>
      <c r="Q59" s="113" t="s">
        <v>35</v>
      </c>
      <c r="R59" s="113" t="s">
        <v>35</v>
      </c>
      <c r="S59" s="113" t="str">
        <f t="shared" si="3"/>
        <v>0</v>
      </c>
      <c r="T59" s="113" t="s">
        <v>35</v>
      </c>
      <c r="U59" s="113" t="s">
        <v>35</v>
      </c>
      <c r="V59" s="113" t="str">
        <f t="shared" si="4"/>
        <v>0</v>
      </c>
      <c r="W59" s="113" t="s">
        <v>35</v>
      </c>
      <c r="X59" s="113" t="s">
        <v>35</v>
      </c>
      <c r="Y59" s="113" t="str">
        <f t="shared" si="5"/>
        <v>0</v>
      </c>
      <c r="Z59" s="113" t="s">
        <v>35</v>
      </c>
      <c r="AA59" s="113" t="s">
        <v>35</v>
      </c>
      <c r="AB59" s="113" t="str">
        <f t="shared" si="6"/>
        <v>0</v>
      </c>
      <c r="AC59" s="113" t="s">
        <v>35</v>
      </c>
      <c r="AD59" s="113" t="s">
        <v>35</v>
      </c>
      <c r="AE59" s="113" t="str">
        <f t="shared" si="7"/>
        <v>0</v>
      </c>
      <c r="AF59" s="113" t="s">
        <v>35</v>
      </c>
      <c r="AG59" s="113" t="s">
        <v>35</v>
      </c>
      <c r="AH59" s="113" t="str">
        <f t="shared" si="8"/>
        <v>0</v>
      </c>
      <c r="AI59" s="113" t="s">
        <v>35</v>
      </c>
      <c r="AJ59" s="113" t="s">
        <v>35</v>
      </c>
      <c r="AK59" s="113" t="str">
        <f t="shared" si="9"/>
        <v>0</v>
      </c>
      <c r="AL59" s="113" t="s">
        <v>35</v>
      </c>
      <c r="AM59" s="113" t="s">
        <v>35</v>
      </c>
      <c r="AN59" s="113" t="str">
        <f t="shared" si="10"/>
        <v>0</v>
      </c>
      <c r="AO59" s="113" t="s">
        <v>35</v>
      </c>
      <c r="AP59" s="113" t="s">
        <v>35</v>
      </c>
      <c r="AQ59" s="113" t="str">
        <f t="shared" si="11"/>
        <v>0</v>
      </c>
      <c r="AR59" s="113" t="s">
        <v>35</v>
      </c>
      <c r="AS59" s="113" t="s">
        <v>35</v>
      </c>
      <c r="AT59" s="113" t="str">
        <f t="shared" si="12"/>
        <v>0</v>
      </c>
      <c r="AU59" s="113" t="s">
        <v>35</v>
      </c>
      <c r="AV59" s="113" t="s">
        <v>35</v>
      </c>
      <c r="AW59" s="113" t="str">
        <f t="shared" si="13"/>
        <v>0</v>
      </c>
      <c r="AX59" s="113" t="s">
        <v>35</v>
      </c>
      <c r="AY59" s="113" t="s">
        <v>35</v>
      </c>
      <c r="AZ59" s="113" t="str">
        <f t="shared" si="14"/>
        <v>0</v>
      </c>
      <c r="BA59" s="113">
        <v>1</v>
      </c>
      <c r="BB59" s="113">
        <v>3</v>
      </c>
      <c r="BC59" s="113">
        <f t="shared" si="15"/>
        <v>4</v>
      </c>
      <c r="BD59" s="113" t="s">
        <v>35</v>
      </c>
      <c r="BE59" s="113" t="s">
        <v>35</v>
      </c>
      <c r="BF59" s="113" t="str">
        <f t="shared" si="16"/>
        <v>0</v>
      </c>
      <c r="BG59" s="113" t="s">
        <v>35</v>
      </c>
      <c r="BH59" s="113" t="s">
        <v>35</v>
      </c>
      <c r="BI59" s="113" t="str">
        <f t="shared" si="17"/>
        <v>0</v>
      </c>
      <c r="BJ59" s="113" t="s">
        <v>35</v>
      </c>
      <c r="BK59" s="113" t="s">
        <v>35</v>
      </c>
      <c r="BL59" s="113" t="str">
        <f t="shared" si="18"/>
        <v>0</v>
      </c>
      <c r="BM59" s="113" t="s">
        <v>35</v>
      </c>
      <c r="BN59" s="113" t="s">
        <v>35</v>
      </c>
      <c r="BO59" s="113" t="str">
        <f t="shared" si="19"/>
        <v>0</v>
      </c>
      <c r="BP59" s="113" t="s">
        <v>35</v>
      </c>
      <c r="BQ59" s="113" t="s">
        <v>35</v>
      </c>
      <c r="BR59" s="113" t="str">
        <f t="shared" si="20"/>
        <v>0</v>
      </c>
      <c r="BS59" s="113" t="s">
        <v>35</v>
      </c>
      <c r="BT59" s="113" t="s">
        <v>35</v>
      </c>
      <c r="BU59" s="113" t="str">
        <f t="shared" si="21"/>
        <v>0</v>
      </c>
      <c r="BV59" s="113" t="s">
        <v>35</v>
      </c>
      <c r="BW59" s="113" t="s">
        <v>35</v>
      </c>
      <c r="BX59" s="113" t="str">
        <f t="shared" si="22"/>
        <v>0</v>
      </c>
      <c r="BY59" s="113">
        <v>2</v>
      </c>
      <c r="BZ59" s="113">
        <v>10</v>
      </c>
      <c r="CA59" s="113">
        <f t="shared" si="23"/>
        <v>12</v>
      </c>
      <c r="CB59" s="113" t="s">
        <v>35</v>
      </c>
      <c r="CC59" s="113" t="s">
        <v>35</v>
      </c>
      <c r="CD59" s="113" t="str">
        <f t="shared" si="24"/>
        <v>0</v>
      </c>
      <c r="CE59" s="113" t="s">
        <v>35</v>
      </c>
      <c r="CF59" s="113" t="s">
        <v>35</v>
      </c>
      <c r="CG59" s="113" t="str">
        <f t="shared" si="25"/>
        <v>0</v>
      </c>
      <c r="CH59" s="113" t="s">
        <v>35</v>
      </c>
      <c r="CI59" s="113" t="s">
        <v>35</v>
      </c>
      <c r="CJ59" s="113" t="str">
        <f t="shared" si="26"/>
        <v>0</v>
      </c>
      <c r="CK59" s="113" t="s">
        <v>35</v>
      </c>
      <c r="CL59" s="113" t="s">
        <v>35</v>
      </c>
      <c r="CM59" s="113" t="str">
        <f t="shared" si="27"/>
        <v>0</v>
      </c>
      <c r="CN59" s="113" t="s">
        <v>35</v>
      </c>
      <c r="CO59" s="113" t="s">
        <v>35</v>
      </c>
      <c r="CP59" s="113" t="str">
        <f t="shared" si="28"/>
        <v>0</v>
      </c>
      <c r="CQ59" s="113">
        <v>9</v>
      </c>
      <c r="CR59" s="113">
        <v>28</v>
      </c>
      <c r="CS59" s="113">
        <f t="shared" si="29"/>
        <v>37</v>
      </c>
      <c r="CT59" s="166"/>
    </row>
    <row r="60" spans="1:98" s="59" customFormat="1" ht="3.75" customHeight="1">
      <c r="A60" s="82"/>
      <c r="B60" s="90"/>
      <c r="C60" s="74"/>
      <c r="D60" s="87"/>
      <c r="F60" s="76"/>
      <c r="G60" s="58"/>
      <c r="H60" s="58"/>
      <c r="I60" s="58"/>
      <c r="J60" s="113"/>
      <c r="K60" s="58"/>
      <c r="L60" s="58"/>
      <c r="M60" s="113"/>
      <c r="N60" s="58"/>
      <c r="O60" s="58"/>
      <c r="P60" s="113"/>
      <c r="Q60" s="58"/>
      <c r="R60" s="58"/>
      <c r="S60" s="113"/>
      <c r="T60" s="58"/>
      <c r="U60" s="58"/>
      <c r="V60" s="113"/>
      <c r="W60" s="58"/>
      <c r="X60" s="58"/>
      <c r="Y60" s="113"/>
      <c r="Z60" s="58"/>
      <c r="AA60" s="58"/>
      <c r="AB60" s="113"/>
      <c r="AC60" s="58"/>
      <c r="AD60" s="58"/>
      <c r="AE60" s="113"/>
      <c r="AF60" s="58"/>
      <c r="AG60" s="58"/>
      <c r="AH60" s="113"/>
      <c r="AI60" s="58"/>
      <c r="AJ60" s="58"/>
      <c r="AK60" s="113"/>
      <c r="AL60" s="58"/>
      <c r="AM60" s="58"/>
      <c r="AN60" s="113"/>
      <c r="AO60" s="58"/>
      <c r="AP60" s="58"/>
      <c r="AQ60" s="113"/>
      <c r="AR60" s="58"/>
      <c r="AS60" s="58"/>
      <c r="AT60" s="113"/>
      <c r="AU60" s="58"/>
      <c r="AV60" s="58"/>
      <c r="AW60" s="113"/>
      <c r="AX60" s="58"/>
      <c r="AY60" s="58"/>
      <c r="AZ60" s="113"/>
      <c r="BA60" s="58"/>
      <c r="BB60" s="58"/>
      <c r="BC60" s="113"/>
      <c r="BD60" s="58"/>
      <c r="BE60" s="58"/>
      <c r="BF60" s="113"/>
      <c r="BG60" s="58"/>
      <c r="BH60" s="58"/>
      <c r="BI60" s="113"/>
      <c r="BJ60" s="58"/>
      <c r="BK60" s="58"/>
      <c r="BL60" s="113"/>
      <c r="BM60" s="58"/>
      <c r="BN60" s="58"/>
      <c r="BO60" s="113"/>
      <c r="BP60" s="58"/>
      <c r="BQ60" s="58"/>
      <c r="BR60" s="113"/>
      <c r="BS60" s="58"/>
      <c r="BT60" s="58"/>
      <c r="BU60" s="113"/>
      <c r="BV60" s="58"/>
      <c r="BW60" s="58"/>
      <c r="BX60" s="113"/>
      <c r="BY60" s="58"/>
      <c r="BZ60" s="58"/>
      <c r="CA60" s="113"/>
      <c r="CB60" s="58"/>
      <c r="CC60" s="58"/>
      <c r="CD60" s="113"/>
      <c r="CE60" s="58"/>
      <c r="CF60" s="58"/>
      <c r="CG60" s="113"/>
      <c r="CH60" s="58"/>
      <c r="CI60" s="58"/>
      <c r="CJ60" s="113"/>
      <c r="CK60" s="58"/>
      <c r="CL60" s="58"/>
      <c r="CM60" s="113"/>
      <c r="CN60" s="172"/>
      <c r="CO60" s="172"/>
      <c r="CP60" s="113"/>
      <c r="CS60" s="113"/>
      <c r="CT60" s="166"/>
    </row>
    <row r="61" spans="1:98" s="154" customFormat="1" ht="14.3">
      <c r="A61" s="88" t="s">
        <v>65</v>
      </c>
      <c r="B61" s="89"/>
      <c r="C61" s="156"/>
      <c r="D61" s="157"/>
      <c r="E61" s="61"/>
      <c r="F61" s="156"/>
      <c r="G61" s="168"/>
      <c r="H61" s="57"/>
      <c r="I61" s="57"/>
      <c r="J61" s="23"/>
      <c r="K61" s="57"/>
      <c r="L61" s="57"/>
      <c r="M61" s="23"/>
      <c r="N61" s="57"/>
      <c r="O61" s="57"/>
      <c r="P61" s="23"/>
      <c r="Q61" s="57"/>
      <c r="R61" s="57"/>
      <c r="S61" s="23"/>
      <c r="T61" s="57"/>
      <c r="U61" s="57"/>
      <c r="V61" s="23"/>
      <c r="W61" s="57"/>
      <c r="X61" s="57"/>
      <c r="Y61" s="23"/>
      <c r="Z61" s="57"/>
      <c r="AA61" s="57"/>
      <c r="AB61" s="23"/>
      <c r="AC61" s="57"/>
      <c r="AD61" s="57"/>
      <c r="AE61" s="23"/>
      <c r="AF61" s="57"/>
      <c r="AG61" s="57"/>
      <c r="AH61" s="23"/>
      <c r="AI61" s="57"/>
      <c r="AJ61" s="57"/>
      <c r="AK61" s="23"/>
      <c r="AL61" s="57"/>
      <c r="AM61" s="57"/>
      <c r="AN61" s="23"/>
      <c r="AO61" s="57"/>
      <c r="AP61" s="57"/>
      <c r="AQ61" s="23"/>
      <c r="AR61" s="57"/>
      <c r="AS61" s="57"/>
      <c r="AT61" s="23"/>
      <c r="AU61" s="57"/>
      <c r="AV61" s="57"/>
      <c r="AW61" s="23"/>
      <c r="AX61" s="57"/>
      <c r="AY61" s="57"/>
      <c r="AZ61" s="23"/>
      <c r="BA61" s="57"/>
      <c r="BB61" s="57"/>
      <c r="BC61" s="23"/>
      <c r="BD61" s="57"/>
      <c r="BE61" s="57"/>
      <c r="BF61" s="23"/>
      <c r="BG61" s="57"/>
      <c r="BH61" s="57"/>
      <c r="BI61" s="23"/>
      <c r="BJ61" s="57"/>
      <c r="BK61" s="57"/>
      <c r="BL61" s="23"/>
      <c r="BM61" s="57"/>
      <c r="BN61" s="57"/>
      <c r="BO61" s="23"/>
      <c r="BP61" s="57"/>
      <c r="BQ61" s="57"/>
      <c r="BR61" s="23"/>
      <c r="BS61" s="57"/>
      <c r="BT61" s="57"/>
      <c r="BU61" s="23"/>
      <c r="BV61" s="57"/>
      <c r="BW61" s="57"/>
      <c r="BX61" s="23"/>
      <c r="BY61" s="57"/>
      <c r="BZ61" s="57"/>
      <c r="CA61" s="23"/>
      <c r="CB61" s="57"/>
      <c r="CC61" s="57"/>
      <c r="CD61" s="23"/>
      <c r="CE61" s="57"/>
      <c r="CF61" s="57"/>
      <c r="CG61" s="23"/>
      <c r="CH61" s="57"/>
      <c r="CI61" s="57"/>
      <c r="CJ61" s="23"/>
      <c r="CK61" s="57"/>
      <c r="CL61" s="57"/>
      <c r="CM61" s="23"/>
      <c r="CN61" s="57"/>
      <c r="CO61" s="57"/>
      <c r="CP61" s="23"/>
      <c r="CQ61" s="57"/>
      <c r="CR61" s="57"/>
      <c r="CS61" s="23"/>
      <c r="CT61" s="166"/>
    </row>
    <row r="62" spans="1:98" s="59" customFormat="1" ht="3.75" customHeight="1">
      <c r="A62" s="82"/>
      <c r="B62" s="91"/>
      <c r="C62" s="92"/>
      <c r="D62" s="73"/>
      <c r="F62" s="76"/>
      <c r="G62" s="58"/>
      <c r="H62" s="58"/>
      <c r="I62" s="58"/>
      <c r="J62" s="113"/>
      <c r="K62" s="58"/>
      <c r="L62" s="58"/>
      <c r="M62" s="113"/>
      <c r="N62" s="58"/>
      <c r="O62" s="58"/>
      <c r="P62" s="113"/>
      <c r="Q62" s="58"/>
      <c r="R62" s="58"/>
      <c r="S62" s="113"/>
      <c r="T62" s="58"/>
      <c r="U62" s="58"/>
      <c r="V62" s="113"/>
      <c r="W62" s="58"/>
      <c r="X62" s="58"/>
      <c r="Y62" s="113"/>
      <c r="Z62" s="58"/>
      <c r="AA62" s="58"/>
      <c r="AB62" s="113"/>
      <c r="AC62" s="58"/>
      <c r="AD62" s="58"/>
      <c r="AE62" s="113"/>
      <c r="AF62" s="63"/>
      <c r="AG62" s="63"/>
      <c r="AH62" s="113"/>
      <c r="AI62" s="58"/>
      <c r="AJ62" s="58"/>
      <c r="AK62" s="113"/>
      <c r="AL62" s="63"/>
      <c r="AM62" s="63"/>
      <c r="AN62" s="113"/>
      <c r="AO62" s="58"/>
      <c r="AP62" s="58"/>
      <c r="AQ62" s="113"/>
      <c r="AR62" s="58"/>
      <c r="AS62" s="58"/>
      <c r="AT62" s="113"/>
      <c r="AU62" s="63"/>
      <c r="AV62" s="63"/>
      <c r="AW62" s="113"/>
      <c r="AX62" s="58"/>
      <c r="AY62" s="58"/>
      <c r="AZ62" s="113"/>
      <c r="BA62" s="173"/>
      <c r="BB62" s="173"/>
      <c r="BC62" s="113"/>
      <c r="BD62" s="173"/>
      <c r="BE62" s="173"/>
      <c r="BF62" s="113"/>
      <c r="BG62" s="63"/>
      <c r="BH62" s="63"/>
      <c r="BI62" s="113"/>
      <c r="BJ62" s="173"/>
      <c r="BK62" s="173"/>
      <c r="BL62" s="113"/>
      <c r="BM62" s="63"/>
      <c r="BN62" s="63"/>
      <c r="BO62" s="113"/>
      <c r="BP62" s="173"/>
      <c r="BQ62" s="173"/>
      <c r="BR62" s="113"/>
      <c r="BS62" s="63"/>
      <c r="BT62" s="63"/>
      <c r="BU62" s="113"/>
      <c r="BV62" s="63"/>
      <c r="BW62" s="63"/>
      <c r="BX62" s="113"/>
      <c r="BY62" s="58"/>
      <c r="BZ62" s="58"/>
      <c r="CA62" s="113"/>
      <c r="CB62" s="63"/>
      <c r="CC62" s="63"/>
      <c r="CD62" s="113"/>
      <c r="CE62" s="63"/>
      <c r="CF62" s="63"/>
      <c r="CG62" s="113"/>
      <c r="CH62" s="63"/>
      <c r="CI62" s="63"/>
      <c r="CJ62" s="113"/>
      <c r="CK62" s="63"/>
      <c r="CL62" s="63"/>
      <c r="CM62" s="113"/>
      <c r="CN62" s="58"/>
      <c r="CP62" s="113"/>
      <c r="CS62" s="113"/>
      <c r="CT62" s="166"/>
    </row>
    <row r="63" spans="1:98" s="64" customFormat="1" ht="12.75" hidden="1" customHeight="1">
      <c r="A63" s="25">
        <v>1</v>
      </c>
      <c r="B63" s="26" t="s">
        <v>201</v>
      </c>
      <c r="C63" s="112">
        <v>2</v>
      </c>
      <c r="D63" s="25" t="s">
        <v>168</v>
      </c>
      <c r="E63" s="17">
        <v>11708</v>
      </c>
      <c r="F63" s="112">
        <v>1</v>
      </c>
      <c r="G63" s="6" t="s">
        <v>319</v>
      </c>
      <c r="H63" s="113" t="s">
        <v>35</v>
      </c>
      <c r="I63" s="113" t="s">
        <v>35</v>
      </c>
      <c r="J63" s="113" t="str">
        <f t="shared" si="0"/>
        <v>0</v>
      </c>
      <c r="K63" s="113" t="s">
        <v>35</v>
      </c>
      <c r="L63" s="113" t="s">
        <v>35</v>
      </c>
      <c r="M63" s="113" t="str">
        <f t="shared" si="1"/>
        <v>0</v>
      </c>
      <c r="N63" s="113" t="s">
        <v>35</v>
      </c>
      <c r="O63" s="113" t="s">
        <v>35</v>
      </c>
      <c r="P63" s="113" t="str">
        <f t="shared" si="2"/>
        <v>0</v>
      </c>
      <c r="Q63" s="113" t="s">
        <v>35</v>
      </c>
      <c r="R63" s="113" t="s">
        <v>35</v>
      </c>
      <c r="S63" s="113" t="str">
        <f t="shared" si="3"/>
        <v>0</v>
      </c>
      <c r="T63" s="113" t="s">
        <v>35</v>
      </c>
      <c r="U63" s="113" t="s">
        <v>35</v>
      </c>
      <c r="V63" s="113" t="str">
        <f t="shared" si="4"/>
        <v>0</v>
      </c>
      <c r="W63" s="113" t="s">
        <v>35</v>
      </c>
      <c r="X63" s="113" t="s">
        <v>35</v>
      </c>
      <c r="Y63" s="113" t="str">
        <f t="shared" si="5"/>
        <v>0</v>
      </c>
      <c r="Z63" s="113" t="s">
        <v>35</v>
      </c>
      <c r="AA63" s="113" t="s">
        <v>35</v>
      </c>
      <c r="AB63" s="113" t="str">
        <f t="shared" si="6"/>
        <v>0</v>
      </c>
      <c r="AC63" s="113" t="s">
        <v>35</v>
      </c>
      <c r="AD63" s="113" t="s">
        <v>35</v>
      </c>
      <c r="AE63" s="113" t="str">
        <f t="shared" si="7"/>
        <v>0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 t="s">
        <v>35</v>
      </c>
      <c r="AM63" s="113" t="s">
        <v>35</v>
      </c>
      <c r="AN63" s="113" t="str">
        <f t="shared" si="10"/>
        <v>0</v>
      </c>
      <c r="AO63" s="113" t="s">
        <v>35</v>
      </c>
      <c r="AP63" s="113" t="s">
        <v>35</v>
      </c>
      <c r="AQ63" s="113" t="str">
        <f t="shared" si="11"/>
        <v>0</v>
      </c>
      <c r="AR63" s="113" t="s">
        <v>35</v>
      </c>
      <c r="AS63" s="113" t="s">
        <v>35</v>
      </c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 t="s">
        <v>35</v>
      </c>
      <c r="BB63" s="113" t="s">
        <v>35</v>
      </c>
      <c r="BC63" s="113" t="str">
        <f t="shared" si="15"/>
        <v>0</v>
      </c>
      <c r="BD63" s="113" t="s">
        <v>35</v>
      </c>
      <c r="BE63" s="113" t="s">
        <v>35</v>
      </c>
      <c r="BF63" s="113" t="str">
        <f t="shared" si="16"/>
        <v>0</v>
      </c>
      <c r="BG63" s="113" t="s">
        <v>35</v>
      </c>
      <c r="BH63" s="113" t="s">
        <v>35</v>
      </c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 t="s">
        <v>35</v>
      </c>
      <c r="BR63" s="113" t="str">
        <f t="shared" si="20"/>
        <v>0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 t="s">
        <v>35</v>
      </c>
      <c r="CO63" s="113" t="s">
        <v>35</v>
      </c>
      <c r="CP63" s="113" t="str">
        <f t="shared" si="28"/>
        <v>0</v>
      </c>
      <c r="CQ63" s="113" t="s">
        <v>35</v>
      </c>
      <c r="CR63" s="113" t="s">
        <v>35</v>
      </c>
      <c r="CS63" s="113" t="str">
        <f t="shared" si="29"/>
        <v>0</v>
      </c>
      <c r="CT63" s="166"/>
    </row>
    <row r="64" spans="1:98" s="64" customFormat="1" ht="12.75" hidden="1" customHeight="1">
      <c r="A64" s="25">
        <v>1</v>
      </c>
      <c r="B64" s="26" t="s">
        <v>201</v>
      </c>
      <c r="C64" s="112">
        <v>52</v>
      </c>
      <c r="D64" s="25" t="s">
        <v>169</v>
      </c>
      <c r="E64" s="17">
        <v>11580</v>
      </c>
      <c r="F64" s="112">
        <v>1</v>
      </c>
      <c r="G64" s="6" t="s">
        <v>319</v>
      </c>
      <c r="H64" s="113" t="s">
        <v>35</v>
      </c>
      <c r="I64" s="113" t="s">
        <v>35</v>
      </c>
      <c r="J64" s="113" t="str">
        <f t="shared" si="0"/>
        <v>0</v>
      </c>
      <c r="K64" s="113" t="s">
        <v>35</v>
      </c>
      <c r="L64" s="113" t="s">
        <v>35</v>
      </c>
      <c r="M64" s="113" t="str">
        <f t="shared" si="1"/>
        <v>0</v>
      </c>
      <c r="N64" s="113" t="s">
        <v>35</v>
      </c>
      <c r="O64" s="113" t="s">
        <v>35</v>
      </c>
      <c r="P64" s="113" t="str">
        <f t="shared" si="2"/>
        <v>0</v>
      </c>
      <c r="Q64" s="113" t="s">
        <v>35</v>
      </c>
      <c r="R64" s="113" t="s">
        <v>35</v>
      </c>
      <c r="S64" s="113" t="str">
        <f t="shared" si="3"/>
        <v>0</v>
      </c>
      <c r="T64" s="113" t="s">
        <v>35</v>
      </c>
      <c r="U64" s="113" t="s">
        <v>35</v>
      </c>
      <c r="V64" s="113" t="str">
        <f t="shared" si="4"/>
        <v>0</v>
      </c>
      <c r="W64" s="113" t="s">
        <v>35</v>
      </c>
      <c r="X64" s="113" t="s">
        <v>35</v>
      </c>
      <c r="Y64" s="113" t="str">
        <f t="shared" si="5"/>
        <v>0</v>
      </c>
      <c r="Z64" s="113" t="s">
        <v>35</v>
      </c>
      <c r="AA64" s="113" t="s">
        <v>35</v>
      </c>
      <c r="AB64" s="113" t="str">
        <f t="shared" si="6"/>
        <v>0</v>
      </c>
      <c r="AC64" s="113" t="s">
        <v>35</v>
      </c>
      <c r="AD64" s="113" t="s">
        <v>35</v>
      </c>
      <c r="AE64" s="113" t="str">
        <f t="shared" si="7"/>
        <v>0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 t="s">
        <v>35</v>
      </c>
      <c r="AM64" s="113" t="s">
        <v>35</v>
      </c>
      <c r="AN64" s="113" t="str">
        <f t="shared" si="10"/>
        <v>0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 t="s">
        <v>35</v>
      </c>
      <c r="AY64" s="113" t="s">
        <v>35</v>
      </c>
      <c r="AZ64" s="113" t="str">
        <f t="shared" si="14"/>
        <v>0</v>
      </c>
      <c r="BA64" s="113" t="s">
        <v>35</v>
      </c>
      <c r="BB64" s="113" t="s">
        <v>35</v>
      </c>
      <c r="BC64" s="113" t="str">
        <f t="shared" si="15"/>
        <v>0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 t="s">
        <v>35</v>
      </c>
      <c r="BR64" s="113" t="str">
        <f t="shared" si="20"/>
        <v>0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 t="s">
        <v>35</v>
      </c>
      <c r="CO64" s="113" t="s">
        <v>35</v>
      </c>
      <c r="CP64" s="113" t="str">
        <f t="shared" si="28"/>
        <v>0</v>
      </c>
      <c r="CQ64" s="113" t="s">
        <v>35</v>
      </c>
      <c r="CR64" s="113" t="s">
        <v>35</v>
      </c>
      <c r="CS64" s="113" t="str">
        <f t="shared" si="29"/>
        <v>0</v>
      </c>
      <c r="CT64" s="166"/>
    </row>
    <row r="65" spans="1:98" s="64" customFormat="1" ht="12.75" customHeight="1">
      <c r="A65" s="25">
        <v>1</v>
      </c>
      <c r="B65" s="26" t="s">
        <v>201</v>
      </c>
      <c r="C65" s="112">
        <v>53</v>
      </c>
      <c r="D65" s="25" t="s">
        <v>66</v>
      </c>
      <c r="E65" s="17">
        <v>19393</v>
      </c>
      <c r="F65" s="112">
        <v>1</v>
      </c>
      <c r="G65" s="6" t="s">
        <v>319</v>
      </c>
      <c r="H65" s="113" t="s">
        <v>35</v>
      </c>
      <c r="I65" s="113">
        <v>4</v>
      </c>
      <c r="J65" s="113">
        <f t="shared" si="0"/>
        <v>4</v>
      </c>
      <c r="K65" s="113" t="s">
        <v>35</v>
      </c>
      <c r="L65" s="113" t="s">
        <v>35</v>
      </c>
      <c r="M65" s="113" t="str">
        <f t="shared" si="1"/>
        <v>0</v>
      </c>
      <c r="N65" s="113">
        <v>3</v>
      </c>
      <c r="O65" s="113">
        <v>2</v>
      </c>
      <c r="P65" s="113">
        <f t="shared" si="2"/>
        <v>5</v>
      </c>
      <c r="Q65" s="113">
        <v>2</v>
      </c>
      <c r="R65" s="113">
        <v>5</v>
      </c>
      <c r="S65" s="113">
        <f t="shared" si="3"/>
        <v>7</v>
      </c>
      <c r="T65" s="113" t="s">
        <v>35</v>
      </c>
      <c r="U65" s="113" t="s">
        <v>35</v>
      </c>
      <c r="V65" s="113" t="str">
        <f t="shared" si="4"/>
        <v>0</v>
      </c>
      <c r="W65" s="113" t="s">
        <v>35</v>
      </c>
      <c r="X65" s="113" t="s">
        <v>35</v>
      </c>
      <c r="Y65" s="113" t="str">
        <f t="shared" si="5"/>
        <v>0</v>
      </c>
      <c r="Z65" s="113" t="s">
        <v>35</v>
      </c>
      <c r="AA65" s="113" t="s">
        <v>35</v>
      </c>
      <c r="AB65" s="113" t="str">
        <f t="shared" si="6"/>
        <v>0</v>
      </c>
      <c r="AC65" s="113">
        <v>2</v>
      </c>
      <c r="AD65" s="113">
        <v>2</v>
      </c>
      <c r="AE65" s="113">
        <f t="shared" si="7"/>
        <v>4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 t="s">
        <v>35</v>
      </c>
      <c r="AM65" s="113">
        <v>2</v>
      </c>
      <c r="AN65" s="113">
        <f t="shared" si="10"/>
        <v>2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>
        <v>1</v>
      </c>
      <c r="BB65" s="113">
        <v>2</v>
      </c>
      <c r="BC65" s="113">
        <f t="shared" si="15"/>
        <v>3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 t="s">
        <v>35</v>
      </c>
      <c r="BL65" s="113" t="str">
        <f t="shared" si="18"/>
        <v>0</v>
      </c>
      <c r="BM65" s="113" t="s">
        <v>35</v>
      </c>
      <c r="BN65" s="113" t="s">
        <v>35</v>
      </c>
      <c r="BO65" s="113" t="str">
        <f t="shared" si="19"/>
        <v>0</v>
      </c>
      <c r="BP65" s="113">
        <v>1</v>
      </c>
      <c r="BQ65" s="113" t="s">
        <v>35</v>
      </c>
      <c r="BR65" s="113">
        <f t="shared" si="20"/>
        <v>1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 t="s">
        <v>35</v>
      </c>
      <c r="CO65" s="113">
        <v>2</v>
      </c>
      <c r="CP65" s="113">
        <f t="shared" si="28"/>
        <v>2</v>
      </c>
      <c r="CQ65" s="113">
        <v>9</v>
      </c>
      <c r="CR65" s="113">
        <v>19</v>
      </c>
      <c r="CS65" s="113">
        <f t="shared" si="29"/>
        <v>28</v>
      </c>
      <c r="CT65" s="166"/>
    </row>
    <row r="66" spans="1:98" s="64" customFormat="1" ht="12.75" customHeight="1">
      <c r="A66" s="25">
        <v>1</v>
      </c>
      <c r="B66" s="26" t="s">
        <v>201</v>
      </c>
      <c r="C66" s="112">
        <v>62</v>
      </c>
      <c r="D66" s="25" t="s">
        <v>67</v>
      </c>
      <c r="E66" s="17">
        <v>18452</v>
      </c>
      <c r="F66" s="112">
        <v>1</v>
      </c>
      <c r="G66" s="6" t="s">
        <v>319</v>
      </c>
      <c r="H66" s="113">
        <v>1</v>
      </c>
      <c r="I66" s="113">
        <v>3</v>
      </c>
      <c r="J66" s="113">
        <f t="shared" si="0"/>
        <v>4</v>
      </c>
      <c r="K66" s="113">
        <v>1</v>
      </c>
      <c r="L66" s="113">
        <v>2</v>
      </c>
      <c r="M66" s="113">
        <f t="shared" si="1"/>
        <v>3</v>
      </c>
      <c r="N66" s="113">
        <v>2</v>
      </c>
      <c r="O66" s="113">
        <v>3</v>
      </c>
      <c r="P66" s="113">
        <f t="shared" si="2"/>
        <v>5</v>
      </c>
      <c r="Q66" s="113">
        <v>2</v>
      </c>
      <c r="R66" s="113">
        <v>11</v>
      </c>
      <c r="S66" s="113">
        <f t="shared" si="3"/>
        <v>13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 t="s">
        <v>35</v>
      </c>
      <c r="AA66" s="113" t="s">
        <v>35</v>
      </c>
      <c r="AB66" s="113" t="str">
        <f t="shared" si="6"/>
        <v>0</v>
      </c>
      <c r="AC66" s="113">
        <v>1</v>
      </c>
      <c r="AD66" s="113">
        <v>1</v>
      </c>
      <c r="AE66" s="113">
        <f t="shared" si="7"/>
        <v>2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 t="s">
        <v>35</v>
      </c>
      <c r="AM66" s="113">
        <v>2</v>
      </c>
      <c r="AN66" s="113">
        <f t="shared" si="10"/>
        <v>2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>
        <v>1</v>
      </c>
      <c r="BB66" s="113">
        <v>1</v>
      </c>
      <c r="BC66" s="113">
        <f t="shared" si="15"/>
        <v>2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>
        <v>1</v>
      </c>
      <c r="BR66" s="113">
        <f t="shared" si="20"/>
        <v>1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 t="s">
        <v>35</v>
      </c>
      <c r="CO66" s="113" t="s">
        <v>35</v>
      </c>
      <c r="CP66" s="113" t="str">
        <f t="shared" si="28"/>
        <v>0</v>
      </c>
      <c r="CQ66" s="113">
        <v>8</v>
      </c>
      <c r="CR66" s="113">
        <v>24</v>
      </c>
      <c r="CS66" s="113">
        <f t="shared" si="29"/>
        <v>32</v>
      </c>
      <c r="CT66" s="166"/>
    </row>
    <row r="67" spans="1:98" s="64" customFormat="1" ht="12.75" customHeight="1">
      <c r="A67" s="25">
        <v>1</v>
      </c>
      <c r="B67" s="26" t="s">
        <v>201</v>
      </c>
      <c r="C67" s="112">
        <v>66</v>
      </c>
      <c r="D67" s="25" t="s">
        <v>68</v>
      </c>
      <c r="E67" s="17">
        <v>18617</v>
      </c>
      <c r="F67" s="112">
        <v>1</v>
      </c>
      <c r="G67" s="6" t="s">
        <v>319</v>
      </c>
      <c r="H67" s="113" t="s">
        <v>35</v>
      </c>
      <c r="I67" s="113">
        <v>6</v>
      </c>
      <c r="J67" s="113">
        <f t="shared" si="0"/>
        <v>6</v>
      </c>
      <c r="K67" s="113" t="s">
        <v>35</v>
      </c>
      <c r="L67" s="113">
        <v>4</v>
      </c>
      <c r="M67" s="113">
        <f t="shared" si="1"/>
        <v>4</v>
      </c>
      <c r="N67" s="113">
        <v>1</v>
      </c>
      <c r="O67" s="113">
        <v>5</v>
      </c>
      <c r="P67" s="113">
        <f t="shared" si="2"/>
        <v>6</v>
      </c>
      <c r="Q67" s="113">
        <v>3</v>
      </c>
      <c r="R67" s="113">
        <v>10</v>
      </c>
      <c r="S67" s="113">
        <f t="shared" si="3"/>
        <v>13</v>
      </c>
      <c r="T67" s="113" t="s">
        <v>35</v>
      </c>
      <c r="U67" s="113" t="s">
        <v>35</v>
      </c>
      <c r="V67" s="113" t="str">
        <f t="shared" si="4"/>
        <v>0</v>
      </c>
      <c r="W67" s="113" t="s">
        <v>35</v>
      </c>
      <c r="X67" s="113" t="s">
        <v>35</v>
      </c>
      <c r="Y67" s="113" t="str">
        <f t="shared" si="5"/>
        <v>0</v>
      </c>
      <c r="Z67" s="113" t="s">
        <v>35</v>
      </c>
      <c r="AA67" s="113" t="s">
        <v>35</v>
      </c>
      <c r="AB67" s="113" t="str">
        <f t="shared" si="6"/>
        <v>0</v>
      </c>
      <c r="AC67" s="113">
        <v>2</v>
      </c>
      <c r="AD67" s="113" t="s">
        <v>35</v>
      </c>
      <c r="AE67" s="113">
        <f t="shared" si="7"/>
        <v>2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 t="s">
        <v>35</v>
      </c>
      <c r="AM67" s="113">
        <v>3</v>
      </c>
      <c r="AN67" s="113">
        <f t="shared" si="10"/>
        <v>3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 t="s">
        <v>35</v>
      </c>
      <c r="AY67" s="113" t="s">
        <v>35</v>
      </c>
      <c r="AZ67" s="113" t="str">
        <f t="shared" si="14"/>
        <v>0</v>
      </c>
      <c r="BA67" s="113" t="s">
        <v>35</v>
      </c>
      <c r="BB67" s="113" t="s">
        <v>35</v>
      </c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 t="s">
        <v>35</v>
      </c>
      <c r="BK67" s="113" t="s">
        <v>35</v>
      </c>
      <c r="BL67" s="113" t="str">
        <f t="shared" si="18"/>
        <v>0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 t="s">
        <v>35</v>
      </c>
      <c r="BT67" s="113" t="s">
        <v>35</v>
      </c>
      <c r="BU67" s="113" t="str">
        <f t="shared" si="21"/>
        <v>0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 t="s">
        <v>35</v>
      </c>
      <c r="CO67" s="113">
        <v>2</v>
      </c>
      <c r="CP67" s="113">
        <f t="shared" si="28"/>
        <v>2</v>
      </c>
      <c r="CQ67" s="113">
        <v>6</v>
      </c>
      <c r="CR67" s="113">
        <v>30</v>
      </c>
      <c r="CS67" s="113">
        <f t="shared" si="29"/>
        <v>36</v>
      </c>
      <c r="CT67" s="166"/>
    </row>
    <row r="68" spans="1:98" s="64" customFormat="1" ht="12.75" hidden="1" customHeight="1">
      <c r="A68" s="25">
        <v>1</v>
      </c>
      <c r="B68" s="26" t="s">
        <v>201</v>
      </c>
      <c r="C68" s="112">
        <v>69</v>
      </c>
      <c r="D68" s="25" t="s">
        <v>125</v>
      </c>
      <c r="E68" s="17">
        <v>15662</v>
      </c>
      <c r="F68" s="112">
        <v>1</v>
      </c>
      <c r="G68" s="6" t="s">
        <v>319</v>
      </c>
      <c r="H68" s="113" t="s">
        <v>35</v>
      </c>
      <c r="I68" s="113" t="s">
        <v>35</v>
      </c>
      <c r="J68" s="113" t="str">
        <f t="shared" si="0"/>
        <v>0</v>
      </c>
      <c r="K68" s="113" t="s">
        <v>35</v>
      </c>
      <c r="L68" s="113" t="s">
        <v>35</v>
      </c>
      <c r="M68" s="113" t="str">
        <f t="shared" si="1"/>
        <v>0</v>
      </c>
      <c r="N68" s="113" t="s">
        <v>35</v>
      </c>
      <c r="O68" s="113" t="s">
        <v>35</v>
      </c>
      <c r="P68" s="113" t="str">
        <f t="shared" si="2"/>
        <v>0</v>
      </c>
      <c r="Q68" s="113" t="s">
        <v>35</v>
      </c>
      <c r="R68" s="113" t="s">
        <v>35</v>
      </c>
      <c r="S68" s="113" t="str">
        <f t="shared" si="3"/>
        <v>0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 t="s">
        <v>35</v>
      </c>
      <c r="AB68" s="113" t="str">
        <f t="shared" si="6"/>
        <v>0</v>
      </c>
      <c r="AC68" s="113" t="s">
        <v>35</v>
      </c>
      <c r="AD68" s="113" t="s">
        <v>35</v>
      </c>
      <c r="AE68" s="113" t="str">
        <f t="shared" si="7"/>
        <v>0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 t="s">
        <v>35</v>
      </c>
      <c r="AM68" s="113" t="s">
        <v>35</v>
      </c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 t="s">
        <v>35</v>
      </c>
      <c r="AY68" s="113" t="s">
        <v>35</v>
      </c>
      <c r="AZ68" s="113" t="str">
        <f t="shared" si="14"/>
        <v>0</v>
      </c>
      <c r="BA68" s="113" t="s">
        <v>35</v>
      </c>
      <c r="BB68" s="113" t="s">
        <v>35</v>
      </c>
      <c r="BC68" s="113" t="str">
        <f t="shared" si="15"/>
        <v>0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 t="s">
        <v>35</v>
      </c>
      <c r="BL68" s="113" t="str">
        <f t="shared" si="18"/>
        <v>0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 t="s">
        <v>35</v>
      </c>
      <c r="BU68" s="113" t="str">
        <f t="shared" si="21"/>
        <v>0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 t="s">
        <v>35</v>
      </c>
      <c r="CO68" s="113" t="s">
        <v>35</v>
      </c>
      <c r="CP68" s="113" t="str">
        <f t="shared" si="28"/>
        <v>0</v>
      </c>
      <c r="CQ68" s="113" t="s">
        <v>35</v>
      </c>
      <c r="CR68" s="113" t="s">
        <v>35</v>
      </c>
      <c r="CS68" s="113" t="str">
        <f t="shared" si="29"/>
        <v>0</v>
      </c>
      <c r="CT68" s="166"/>
    </row>
    <row r="69" spans="1:98" s="64" customFormat="1" ht="12.75" hidden="1" customHeight="1">
      <c r="A69" s="25">
        <v>1</v>
      </c>
      <c r="B69" s="26" t="s">
        <v>201</v>
      </c>
      <c r="C69" s="112">
        <v>96</v>
      </c>
      <c r="D69" s="25" t="s">
        <v>126</v>
      </c>
      <c r="E69" s="17">
        <v>18036</v>
      </c>
      <c r="F69" s="112">
        <v>1</v>
      </c>
      <c r="G69" s="6" t="s">
        <v>319</v>
      </c>
      <c r="H69" s="113" t="s">
        <v>35</v>
      </c>
      <c r="I69" s="113" t="s">
        <v>35</v>
      </c>
      <c r="J69" s="113" t="str">
        <f t="shared" si="0"/>
        <v>0</v>
      </c>
      <c r="K69" s="113" t="s">
        <v>35</v>
      </c>
      <c r="L69" s="113" t="s">
        <v>35</v>
      </c>
      <c r="M69" s="113" t="str">
        <f t="shared" si="1"/>
        <v>0</v>
      </c>
      <c r="N69" s="113" t="s">
        <v>35</v>
      </c>
      <c r="O69" s="113" t="s">
        <v>35</v>
      </c>
      <c r="P69" s="113" t="str">
        <f t="shared" si="2"/>
        <v>0</v>
      </c>
      <c r="Q69" s="113" t="s">
        <v>35</v>
      </c>
      <c r="R69" s="113" t="s">
        <v>35</v>
      </c>
      <c r="S69" s="113" t="str">
        <f t="shared" si="3"/>
        <v>0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 t="s">
        <v>35</v>
      </c>
      <c r="AA69" s="113" t="s">
        <v>35</v>
      </c>
      <c r="AB69" s="113" t="str">
        <f t="shared" si="6"/>
        <v>0</v>
      </c>
      <c r="AC69" s="113" t="s">
        <v>35</v>
      </c>
      <c r="AD69" s="113" t="s">
        <v>35</v>
      </c>
      <c r="AE69" s="113" t="str">
        <f t="shared" si="7"/>
        <v>0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 t="s">
        <v>35</v>
      </c>
      <c r="AM69" s="113" t="s">
        <v>35</v>
      </c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 t="s">
        <v>35</v>
      </c>
      <c r="BB69" s="113" t="s">
        <v>35</v>
      </c>
      <c r="BC69" s="113" t="str">
        <f t="shared" si="15"/>
        <v>0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 t="s">
        <v>35</v>
      </c>
      <c r="BL69" s="113" t="str">
        <f t="shared" si="18"/>
        <v>0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 t="s">
        <v>35</v>
      </c>
      <c r="CO69" s="113" t="s">
        <v>35</v>
      </c>
      <c r="CP69" s="113" t="str">
        <f t="shared" si="28"/>
        <v>0</v>
      </c>
      <c r="CQ69" s="113" t="s">
        <v>35</v>
      </c>
      <c r="CR69" s="113" t="s">
        <v>35</v>
      </c>
      <c r="CS69" s="113" t="str">
        <f t="shared" si="29"/>
        <v>0</v>
      </c>
      <c r="CT69" s="166"/>
    </row>
    <row r="70" spans="1:98" s="64" customFormat="1" ht="12.75" hidden="1" customHeight="1">
      <c r="A70" s="25">
        <v>1</v>
      </c>
      <c r="B70" s="26" t="s">
        <v>201</v>
      </c>
      <c r="C70" s="112">
        <v>117</v>
      </c>
      <c r="D70" s="25" t="s">
        <v>185</v>
      </c>
      <c r="E70" s="17">
        <v>10848</v>
      </c>
      <c r="F70" s="112">
        <v>1</v>
      </c>
      <c r="G70" s="6" t="s">
        <v>319</v>
      </c>
      <c r="H70" s="113" t="s">
        <v>35</v>
      </c>
      <c r="I70" s="113" t="s">
        <v>35</v>
      </c>
      <c r="J70" s="113" t="str">
        <f t="shared" si="0"/>
        <v>0</v>
      </c>
      <c r="K70" s="113" t="s">
        <v>35</v>
      </c>
      <c r="L70" s="113" t="s">
        <v>35</v>
      </c>
      <c r="M70" s="113" t="str">
        <f t="shared" si="1"/>
        <v>0</v>
      </c>
      <c r="N70" s="113" t="s">
        <v>35</v>
      </c>
      <c r="O70" s="113" t="s">
        <v>35</v>
      </c>
      <c r="P70" s="113" t="str">
        <f t="shared" si="2"/>
        <v>0</v>
      </c>
      <c r="Q70" s="113" t="s">
        <v>35</v>
      </c>
      <c r="R70" s="113" t="s">
        <v>35</v>
      </c>
      <c r="S70" s="113" t="str">
        <f t="shared" si="3"/>
        <v>0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 t="s">
        <v>35</v>
      </c>
      <c r="AD70" s="113" t="s">
        <v>35</v>
      </c>
      <c r="AE70" s="113" t="str">
        <f t="shared" si="7"/>
        <v>0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 t="s">
        <v>35</v>
      </c>
      <c r="AM70" s="113" t="s">
        <v>35</v>
      </c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 t="s">
        <v>35</v>
      </c>
      <c r="BB70" s="113" t="s">
        <v>35</v>
      </c>
      <c r="BC70" s="113" t="str">
        <f t="shared" si="15"/>
        <v>0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 t="s">
        <v>35</v>
      </c>
      <c r="CO70" s="113" t="s">
        <v>35</v>
      </c>
      <c r="CP70" s="113" t="str">
        <f t="shared" si="28"/>
        <v>0</v>
      </c>
      <c r="CQ70" s="113" t="s">
        <v>35</v>
      </c>
      <c r="CR70" s="113" t="s">
        <v>35</v>
      </c>
      <c r="CS70" s="113" t="str">
        <f t="shared" si="29"/>
        <v>0</v>
      </c>
      <c r="CT70" s="166"/>
    </row>
    <row r="71" spans="1:98" s="64" customFormat="1" ht="12.75" hidden="1" customHeight="1">
      <c r="A71" s="25">
        <v>1</v>
      </c>
      <c r="B71" s="26" t="s">
        <v>201</v>
      </c>
      <c r="C71" s="112">
        <v>118</v>
      </c>
      <c r="D71" s="25" t="s">
        <v>127</v>
      </c>
      <c r="E71" s="17">
        <v>12047</v>
      </c>
      <c r="F71" s="112">
        <v>1</v>
      </c>
      <c r="G71" s="6" t="s">
        <v>319</v>
      </c>
      <c r="H71" s="113" t="s">
        <v>35</v>
      </c>
      <c r="I71" s="113" t="s">
        <v>35</v>
      </c>
      <c r="J71" s="113" t="str">
        <f t="shared" si="0"/>
        <v>0</v>
      </c>
      <c r="K71" s="113" t="s">
        <v>35</v>
      </c>
      <c r="L71" s="113" t="s">
        <v>35</v>
      </c>
      <c r="M71" s="113" t="str">
        <f t="shared" si="1"/>
        <v>0</v>
      </c>
      <c r="N71" s="113" t="s">
        <v>35</v>
      </c>
      <c r="O71" s="113" t="s">
        <v>35</v>
      </c>
      <c r="P71" s="113" t="str">
        <f t="shared" si="2"/>
        <v>0</v>
      </c>
      <c r="Q71" s="113" t="s">
        <v>35</v>
      </c>
      <c r="R71" s="113" t="s">
        <v>35</v>
      </c>
      <c r="S71" s="113" t="str">
        <f t="shared" si="3"/>
        <v>0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 t="s">
        <v>35</v>
      </c>
      <c r="AB71" s="113" t="str">
        <f t="shared" si="6"/>
        <v>0</v>
      </c>
      <c r="AC71" s="113" t="s">
        <v>35</v>
      </c>
      <c r="AD71" s="113" t="s">
        <v>35</v>
      </c>
      <c r="AE71" s="113" t="str">
        <f t="shared" si="7"/>
        <v>0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 t="s">
        <v>35</v>
      </c>
      <c r="BB71" s="113" t="s">
        <v>35</v>
      </c>
      <c r="BC71" s="113" t="str">
        <f t="shared" si="15"/>
        <v>0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 t="s">
        <v>35</v>
      </c>
      <c r="CO71" s="113" t="s">
        <v>35</v>
      </c>
      <c r="CP71" s="113" t="str">
        <f t="shared" si="28"/>
        <v>0</v>
      </c>
      <c r="CQ71" s="113" t="s">
        <v>35</v>
      </c>
      <c r="CR71" s="113" t="s">
        <v>35</v>
      </c>
      <c r="CS71" s="113" t="str">
        <f t="shared" si="29"/>
        <v>0</v>
      </c>
      <c r="CT71" s="166"/>
    </row>
    <row r="72" spans="1:98" s="64" customFormat="1" ht="12.75" customHeight="1">
      <c r="A72" s="25">
        <v>1</v>
      </c>
      <c r="B72" s="26" t="s">
        <v>201</v>
      </c>
      <c r="C72" s="112">
        <v>131</v>
      </c>
      <c r="D72" s="25" t="s">
        <v>69</v>
      </c>
      <c r="E72" s="17">
        <v>18605</v>
      </c>
      <c r="F72" s="112">
        <v>1</v>
      </c>
      <c r="G72" s="6" t="s">
        <v>319</v>
      </c>
      <c r="H72" s="113">
        <v>3</v>
      </c>
      <c r="I72" s="113">
        <v>3</v>
      </c>
      <c r="J72" s="113">
        <f t="shared" si="0"/>
        <v>6</v>
      </c>
      <c r="K72" s="113">
        <v>2</v>
      </c>
      <c r="L72" s="113">
        <v>3</v>
      </c>
      <c r="M72" s="113">
        <f t="shared" si="1"/>
        <v>5</v>
      </c>
      <c r="N72" s="113">
        <v>1</v>
      </c>
      <c r="O72" s="113">
        <v>6</v>
      </c>
      <c r="P72" s="113">
        <f t="shared" si="2"/>
        <v>7</v>
      </c>
      <c r="Q72" s="113">
        <v>3</v>
      </c>
      <c r="R72" s="113">
        <v>7</v>
      </c>
      <c r="S72" s="113">
        <f t="shared" si="3"/>
        <v>10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 t="s">
        <v>35</v>
      </c>
      <c r="AA72" s="113" t="s">
        <v>35</v>
      </c>
      <c r="AB72" s="113" t="str">
        <f t="shared" si="6"/>
        <v>0</v>
      </c>
      <c r="AC72" s="113" t="s">
        <v>35</v>
      </c>
      <c r="AD72" s="113">
        <v>2</v>
      </c>
      <c r="AE72" s="113">
        <f t="shared" si="7"/>
        <v>2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 t="s">
        <v>35</v>
      </c>
      <c r="AM72" s="113" t="s">
        <v>35</v>
      </c>
      <c r="AN72" s="113" t="str">
        <f t="shared" si="10"/>
        <v>0</v>
      </c>
      <c r="AO72" s="113" t="s">
        <v>35</v>
      </c>
      <c r="AP72" s="113" t="s">
        <v>35</v>
      </c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>
        <v>1</v>
      </c>
      <c r="BB72" s="113">
        <v>1</v>
      </c>
      <c r="BC72" s="113">
        <f t="shared" si="15"/>
        <v>2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 t="s">
        <v>35</v>
      </c>
      <c r="BL72" s="113" t="str">
        <f t="shared" si="18"/>
        <v>0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 t="s">
        <v>35</v>
      </c>
      <c r="BU72" s="113" t="str">
        <f t="shared" si="21"/>
        <v>0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 t="s">
        <v>35</v>
      </c>
      <c r="CO72" s="113">
        <v>4</v>
      </c>
      <c r="CP72" s="113">
        <f t="shared" si="28"/>
        <v>4</v>
      </c>
      <c r="CQ72" s="113">
        <v>10</v>
      </c>
      <c r="CR72" s="113">
        <v>26</v>
      </c>
      <c r="CS72" s="113">
        <f t="shared" si="29"/>
        <v>36</v>
      </c>
      <c r="CT72" s="166"/>
    </row>
    <row r="73" spans="1:98" s="64" customFormat="1" ht="12.75" hidden="1" customHeight="1">
      <c r="A73" s="25">
        <v>1</v>
      </c>
      <c r="B73" s="26" t="s">
        <v>201</v>
      </c>
      <c r="C73" s="112">
        <v>138</v>
      </c>
      <c r="D73" s="25" t="s">
        <v>170</v>
      </c>
      <c r="E73" s="17">
        <v>13198</v>
      </c>
      <c r="F73" s="112">
        <v>1</v>
      </c>
      <c r="G73" s="6" t="s">
        <v>319</v>
      </c>
      <c r="H73" s="113" t="s">
        <v>35</v>
      </c>
      <c r="I73" s="113" t="s">
        <v>35</v>
      </c>
      <c r="J73" s="113" t="str">
        <f t="shared" si="0"/>
        <v>0</v>
      </c>
      <c r="K73" s="113" t="s">
        <v>35</v>
      </c>
      <c r="L73" s="113" t="s">
        <v>35</v>
      </c>
      <c r="M73" s="113" t="str">
        <f t="shared" si="1"/>
        <v>0</v>
      </c>
      <c r="N73" s="113" t="s">
        <v>35</v>
      </c>
      <c r="O73" s="113" t="s">
        <v>35</v>
      </c>
      <c r="P73" s="113" t="str">
        <f t="shared" si="2"/>
        <v>0</v>
      </c>
      <c r="Q73" s="113" t="s">
        <v>35</v>
      </c>
      <c r="R73" s="113" t="s">
        <v>35</v>
      </c>
      <c r="S73" s="113" t="str">
        <f t="shared" si="3"/>
        <v>0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 t="s">
        <v>35</v>
      </c>
      <c r="AA73" s="113" t="s">
        <v>35</v>
      </c>
      <c r="AB73" s="113" t="str">
        <f t="shared" si="6"/>
        <v>0</v>
      </c>
      <c r="AC73" s="113" t="s">
        <v>35</v>
      </c>
      <c r="AD73" s="113" t="s">
        <v>35</v>
      </c>
      <c r="AE73" s="113" t="str">
        <f t="shared" si="7"/>
        <v>0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 t="s">
        <v>35</v>
      </c>
      <c r="AM73" s="113" t="s">
        <v>35</v>
      </c>
      <c r="AN73" s="113" t="str">
        <f t="shared" si="10"/>
        <v>0</v>
      </c>
      <c r="AO73" s="113" t="s">
        <v>35</v>
      </c>
      <c r="AP73" s="113" t="s">
        <v>35</v>
      </c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 t="s">
        <v>35</v>
      </c>
      <c r="BB73" s="113" t="s">
        <v>35</v>
      </c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 t="s">
        <v>35</v>
      </c>
      <c r="CO73" s="113" t="s">
        <v>35</v>
      </c>
      <c r="CP73" s="113" t="str">
        <f t="shared" si="28"/>
        <v>0</v>
      </c>
      <c r="CQ73" s="113" t="s">
        <v>35</v>
      </c>
      <c r="CR73" s="113" t="s">
        <v>35</v>
      </c>
      <c r="CS73" s="113" t="str">
        <f t="shared" si="29"/>
        <v>0</v>
      </c>
      <c r="CT73" s="166"/>
    </row>
    <row r="74" spans="1:98" s="64" customFormat="1" ht="12.75" hidden="1" customHeight="1">
      <c r="A74" s="25">
        <v>1</v>
      </c>
      <c r="B74" s="26" t="s">
        <v>201</v>
      </c>
      <c r="C74" s="112">
        <v>141</v>
      </c>
      <c r="D74" s="25" t="s">
        <v>130</v>
      </c>
      <c r="E74" s="17">
        <v>17747</v>
      </c>
      <c r="F74" s="112">
        <v>1</v>
      </c>
      <c r="G74" s="6" t="s">
        <v>319</v>
      </c>
      <c r="H74" s="113" t="s">
        <v>35</v>
      </c>
      <c r="I74" s="113" t="s">
        <v>35</v>
      </c>
      <c r="J74" s="113" t="str">
        <f t="shared" si="0"/>
        <v>0</v>
      </c>
      <c r="K74" s="113" t="s">
        <v>35</v>
      </c>
      <c r="L74" s="113" t="s">
        <v>35</v>
      </c>
      <c r="M74" s="113" t="str">
        <f t="shared" si="1"/>
        <v>0</v>
      </c>
      <c r="N74" s="113" t="s">
        <v>35</v>
      </c>
      <c r="O74" s="113" t="s">
        <v>35</v>
      </c>
      <c r="P74" s="113" t="str">
        <f t="shared" si="2"/>
        <v>0</v>
      </c>
      <c r="Q74" s="113" t="s">
        <v>35</v>
      </c>
      <c r="R74" s="113" t="s">
        <v>35</v>
      </c>
      <c r="S74" s="113" t="str">
        <f t="shared" si="3"/>
        <v>0</v>
      </c>
      <c r="T74" s="113" t="s">
        <v>35</v>
      </c>
      <c r="U74" s="113" t="s">
        <v>35</v>
      </c>
      <c r="V74" s="113" t="str">
        <f t="shared" si="4"/>
        <v>0</v>
      </c>
      <c r="W74" s="113" t="s">
        <v>35</v>
      </c>
      <c r="X74" s="113" t="s">
        <v>35</v>
      </c>
      <c r="Y74" s="113" t="str">
        <f t="shared" si="5"/>
        <v>0</v>
      </c>
      <c r="Z74" s="113" t="s">
        <v>35</v>
      </c>
      <c r="AA74" s="113" t="s">
        <v>35</v>
      </c>
      <c r="AB74" s="113" t="str">
        <f t="shared" si="6"/>
        <v>0</v>
      </c>
      <c r="AC74" s="113" t="s">
        <v>35</v>
      </c>
      <c r="AD74" s="113" t="s">
        <v>35</v>
      </c>
      <c r="AE74" s="113" t="str">
        <f t="shared" si="7"/>
        <v>0</v>
      </c>
      <c r="AF74" s="113" t="s">
        <v>35</v>
      </c>
      <c r="AG74" s="113" t="s">
        <v>35</v>
      </c>
      <c r="AH74" s="113" t="str">
        <f t="shared" si="8"/>
        <v>0</v>
      </c>
      <c r="AI74" s="113" t="s">
        <v>35</v>
      </c>
      <c r="AJ74" s="113" t="s">
        <v>35</v>
      </c>
      <c r="AK74" s="113" t="str">
        <f t="shared" si="9"/>
        <v>0</v>
      </c>
      <c r="AL74" s="113" t="s">
        <v>35</v>
      </c>
      <c r="AM74" s="113" t="s">
        <v>35</v>
      </c>
      <c r="AN74" s="113" t="str">
        <f t="shared" si="10"/>
        <v>0</v>
      </c>
      <c r="AO74" s="113" t="s">
        <v>35</v>
      </c>
      <c r="AP74" s="113" t="s">
        <v>35</v>
      </c>
      <c r="AQ74" s="113" t="str">
        <f t="shared" si="11"/>
        <v>0</v>
      </c>
      <c r="AR74" s="113" t="s">
        <v>35</v>
      </c>
      <c r="AS74" s="113" t="s">
        <v>35</v>
      </c>
      <c r="AT74" s="113" t="str">
        <f t="shared" si="12"/>
        <v>0</v>
      </c>
      <c r="AU74" s="113" t="s">
        <v>35</v>
      </c>
      <c r="AV74" s="113" t="s">
        <v>35</v>
      </c>
      <c r="AW74" s="113" t="str">
        <f t="shared" si="13"/>
        <v>0</v>
      </c>
      <c r="AX74" s="113" t="s">
        <v>35</v>
      </c>
      <c r="AY74" s="113" t="s">
        <v>35</v>
      </c>
      <c r="AZ74" s="113" t="str">
        <f t="shared" si="14"/>
        <v>0</v>
      </c>
      <c r="BA74" s="113" t="s">
        <v>35</v>
      </c>
      <c r="BB74" s="113" t="s">
        <v>35</v>
      </c>
      <c r="BC74" s="113" t="str">
        <f t="shared" si="15"/>
        <v>0</v>
      </c>
      <c r="BD74" s="113" t="s">
        <v>35</v>
      </c>
      <c r="BE74" s="113" t="s">
        <v>35</v>
      </c>
      <c r="BF74" s="113" t="str">
        <f t="shared" si="16"/>
        <v>0</v>
      </c>
      <c r="BG74" s="113" t="s">
        <v>35</v>
      </c>
      <c r="BH74" s="113" t="s">
        <v>35</v>
      </c>
      <c r="BI74" s="113" t="str">
        <f t="shared" si="17"/>
        <v>0</v>
      </c>
      <c r="BJ74" s="113" t="s">
        <v>35</v>
      </c>
      <c r="BK74" s="113" t="s">
        <v>35</v>
      </c>
      <c r="BL74" s="113" t="str">
        <f t="shared" si="18"/>
        <v>0</v>
      </c>
      <c r="BM74" s="113" t="s">
        <v>35</v>
      </c>
      <c r="BN74" s="113" t="s">
        <v>35</v>
      </c>
      <c r="BO74" s="113" t="str">
        <f t="shared" si="19"/>
        <v>0</v>
      </c>
      <c r="BP74" s="113" t="s">
        <v>35</v>
      </c>
      <c r="BQ74" s="113" t="s">
        <v>35</v>
      </c>
      <c r="BR74" s="113" t="str">
        <f t="shared" si="20"/>
        <v>0</v>
      </c>
      <c r="BS74" s="113" t="s">
        <v>35</v>
      </c>
      <c r="BT74" s="113" t="s">
        <v>35</v>
      </c>
      <c r="BU74" s="113" t="str">
        <f t="shared" si="21"/>
        <v>0</v>
      </c>
      <c r="BV74" s="113" t="s">
        <v>35</v>
      </c>
      <c r="BW74" s="113" t="s">
        <v>35</v>
      </c>
      <c r="BX74" s="113" t="str">
        <f t="shared" si="22"/>
        <v>0</v>
      </c>
      <c r="BY74" s="113" t="s">
        <v>35</v>
      </c>
      <c r="BZ74" s="113" t="s">
        <v>35</v>
      </c>
      <c r="CA74" s="113" t="str">
        <f t="shared" si="23"/>
        <v>0</v>
      </c>
      <c r="CB74" s="113" t="s">
        <v>35</v>
      </c>
      <c r="CC74" s="113" t="s">
        <v>35</v>
      </c>
      <c r="CD74" s="113" t="str">
        <f t="shared" si="24"/>
        <v>0</v>
      </c>
      <c r="CE74" s="113" t="s">
        <v>35</v>
      </c>
      <c r="CF74" s="113" t="s">
        <v>35</v>
      </c>
      <c r="CG74" s="113" t="str">
        <f t="shared" si="25"/>
        <v>0</v>
      </c>
      <c r="CH74" s="113" t="s">
        <v>35</v>
      </c>
      <c r="CI74" s="113" t="s">
        <v>35</v>
      </c>
      <c r="CJ74" s="113" t="str">
        <f t="shared" si="26"/>
        <v>0</v>
      </c>
      <c r="CK74" s="113" t="s">
        <v>35</v>
      </c>
      <c r="CL74" s="113" t="s">
        <v>35</v>
      </c>
      <c r="CM74" s="113" t="str">
        <f t="shared" si="27"/>
        <v>0</v>
      </c>
      <c r="CN74" s="113" t="s">
        <v>35</v>
      </c>
      <c r="CO74" s="113" t="s">
        <v>35</v>
      </c>
      <c r="CP74" s="113" t="str">
        <f t="shared" si="28"/>
        <v>0</v>
      </c>
      <c r="CQ74" s="113" t="s">
        <v>35</v>
      </c>
      <c r="CR74" s="113" t="s">
        <v>35</v>
      </c>
      <c r="CS74" s="113" t="str">
        <f t="shared" si="29"/>
        <v>0</v>
      </c>
      <c r="CT74" s="166"/>
    </row>
    <row r="75" spans="1:98" s="64" customFormat="1" ht="12.75" hidden="1" customHeight="1">
      <c r="A75" s="25">
        <v>1</v>
      </c>
      <c r="B75" s="26" t="s">
        <v>201</v>
      </c>
      <c r="C75" s="112">
        <v>154</v>
      </c>
      <c r="D75" s="25" t="s">
        <v>131</v>
      </c>
      <c r="E75" s="17">
        <v>13830</v>
      </c>
      <c r="F75" s="112">
        <v>1</v>
      </c>
      <c r="G75" s="6" t="s">
        <v>319</v>
      </c>
      <c r="H75" s="113" t="s">
        <v>35</v>
      </c>
      <c r="I75" s="113" t="s">
        <v>35</v>
      </c>
      <c r="J75" s="113" t="str">
        <f t="shared" ref="J75:J138" si="30">IF(OR(ISNUMBER(I75),ISNUMBER(H75)),SUM(H75:I75),"0")</f>
        <v>0</v>
      </c>
      <c r="K75" s="113" t="s">
        <v>35</v>
      </c>
      <c r="L75" s="113" t="s">
        <v>35</v>
      </c>
      <c r="M75" s="113" t="str">
        <f t="shared" ref="M75:M138" si="31">IF(OR(ISNUMBER(L75),ISNUMBER(K75)),SUM(K75:L75),"0")</f>
        <v>0</v>
      </c>
      <c r="N75" s="113" t="s">
        <v>35</v>
      </c>
      <c r="O75" s="113" t="s">
        <v>35</v>
      </c>
      <c r="P75" s="113" t="str">
        <f t="shared" ref="P75:P138" si="32">IF(OR(ISNUMBER(O75),ISNUMBER(N75)),SUM(N75:O75),"0")</f>
        <v>0</v>
      </c>
      <c r="Q75" s="113" t="s">
        <v>35</v>
      </c>
      <c r="R75" s="113" t="s">
        <v>35</v>
      </c>
      <c r="S75" s="113" t="str">
        <f t="shared" ref="S75:S138" si="33">IF(OR(ISNUMBER(R75),ISNUMBER(Q75)),SUM(Q75:R75),"0")</f>
        <v>0</v>
      </c>
      <c r="T75" s="113" t="s">
        <v>35</v>
      </c>
      <c r="U75" s="113" t="s">
        <v>35</v>
      </c>
      <c r="V75" s="113" t="str">
        <f t="shared" ref="V75:V138" si="34">IF(OR(ISNUMBER(U75),ISNUMBER(T75)),SUM(T75:U75),"0")</f>
        <v>0</v>
      </c>
      <c r="W75" s="113" t="s">
        <v>35</v>
      </c>
      <c r="X75" s="113" t="s">
        <v>35</v>
      </c>
      <c r="Y75" s="113" t="str">
        <f t="shared" ref="Y75:Y138" si="35">IF(OR(ISNUMBER(X75),ISNUMBER(W75)),SUM(W75:X75),"0")</f>
        <v>0</v>
      </c>
      <c r="Z75" s="113" t="s">
        <v>35</v>
      </c>
      <c r="AA75" s="113" t="s">
        <v>35</v>
      </c>
      <c r="AB75" s="113" t="str">
        <f t="shared" ref="AB75:AB138" si="36">IF(OR(ISNUMBER(AA75),ISNUMBER(Z75)),SUM(Z75:AA75),"0")</f>
        <v>0</v>
      </c>
      <c r="AC75" s="113" t="s">
        <v>35</v>
      </c>
      <c r="AD75" s="113" t="s">
        <v>35</v>
      </c>
      <c r="AE75" s="113" t="str">
        <f t="shared" ref="AE75:AE138" si="37">IF(OR(ISNUMBER(AD75),ISNUMBER(AC75)),SUM(AC75:AD75),"0")</f>
        <v>0</v>
      </c>
      <c r="AF75" s="113" t="s">
        <v>35</v>
      </c>
      <c r="AG75" s="113" t="s">
        <v>35</v>
      </c>
      <c r="AH75" s="113" t="str">
        <f t="shared" ref="AH75:AH138" si="38">IF(OR(ISNUMBER(AG75),ISNUMBER(AF75)),SUM(AF75:AG75),"0")</f>
        <v>0</v>
      </c>
      <c r="AI75" s="113" t="s">
        <v>35</v>
      </c>
      <c r="AJ75" s="113" t="s">
        <v>35</v>
      </c>
      <c r="AK75" s="113" t="str">
        <f t="shared" ref="AK75:AK138" si="39">IF(OR(ISNUMBER(AJ75),ISNUMBER(AI75)),SUM(AI75:AJ75),"0")</f>
        <v>0</v>
      </c>
      <c r="AL75" s="113" t="s">
        <v>35</v>
      </c>
      <c r="AM75" s="113" t="s">
        <v>35</v>
      </c>
      <c r="AN75" s="113" t="str">
        <f t="shared" ref="AN75:AN138" si="40">IF(OR(ISNUMBER(AM75),ISNUMBER(AL75)),SUM(AL75:AM75),"0")</f>
        <v>0</v>
      </c>
      <c r="AO75" s="113" t="s">
        <v>35</v>
      </c>
      <c r="AP75" s="113" t="s">
        <v>35</v>
      </c>
      <c r="AQ75" s="113" t="str">
        <f t="shared" ref="AQ75:AQ138" si="41">IF(OR(ISNUMBER(AP75),ISNUMBER(AO75)),SUM(AO75:AP75),"0")</f>
        <v>0</v>
      </c>
      <c r="AR75" s="113" t="s">
        <v>35</v>
      </c>
      <c r="AS75" s="113" t="s">
        <v>35</v>
      </c>
      <c r="AT75" s="113" t="str">
        <f t="shared" ref="AT75:AT138" si="42">IF(OR(ISNUMBER(AS75),ISNUMBER(AR75)),SUM(AR75:AS75),"0")</f>
        <v>0</v>
      </c>
      <c r="AU75" s="113" t="s">
        <v>35</v>
      </c>
      <c r="AV75" s="113" t="s">
        <v>35</v>
      </c>
      <c r="AW75" s="113" t="str">
        <f t="shared" ref="AW75:AW138" si="43">IF(OR(ISNUMBER(AV75),ISNUMBER(AU75)),SUM(AU75:AV75),"0")</f>
        <v>0</v>
      </c>
      <c r="AX75" s="113" t="s">
        <v>35</v>
      </c>
      <c r="AY75" s="113" t="s">
        <v>35</v>
      </c>
      <c r="AZ75" s="113" t="str">
        <f t="shared" ref="AZ75:AZ138" si="44">IF(OR(ISNUMBER(AY75),ISNUMBER(AX75)),SUM(AX75:AY75),"0")</f>
        <v>0</v>
      </c>
      <c r="BA75" s="113" t="s">
        <v>35</v>
      </c>
      <c r="BB75" s="113" t="s">
        <v>35</v>
      </c>
      <c r="BC75" s="113" t="str">
        <f t="shared" ref="BC75:BC138" si="45">IF(OR(ISNUMBER(BB75),ISNUMBER(BA75)),SUM(BA75:BB75),"0")</f>
        <v>0</v>
      </c>
      <c r="BD75" s="113" t="s">
        <v>35</v>
      </c>
      <c r="BE75" s="113" t="s">
        <v>35</v>
      </c>
      <c r="BF75" s="113" t="str">
        <f t="shared" ref="BF75:BF138" si="46">IF(OR(ISNUMBER(BE75),ISNUMBER(BD75)),SUM(BD75:BE75),"0")</f>
        <v>0</v>
      </c>
      <c r="BG75" s="113" t="s">
        <v>35</v>
      </c>
      <c r="BH75" s="113" t="s">
        <v>35</v>
      </c>
      <c r="BI75" s="113" t="str">
        <f t="shared" ref="BI75:BI138" si="47">IF(OR(ISNUMBER(BH75),ISNUMBER(BG75)),SUM(BG75:BH75),"0")</f>
        <v>0</v>
      </c>
      <c r="BJ75" s="113" t="s">
        <v>35</v>
      </c>
      <c r="BK75" s="113" t="s">
        <v>35</v>
      </c>
      <c r="BL75" s="113" t="str">
        <f t="shared" ref="BL75:BL138" si="48">IF(OR(ISNUMBER(BK75),ISNUMBER(BJ75)),SUM(BJ75:BK75),"0")</f>
        <v>0</v>
      </c>
      <c r="BM75" s="113" t="s">
        <v>35</v>
      </c>
      <c r="BN75" s="113" t="s">
        <v>35</v>
      </c>
      <c r="BO75" s="113" t="str">
        <f t="shared" ref="BO75:BO138" si="49">IF(OR(ISNUMBER(BN75),ISNUMBER(BM75)),SUM(BM75:BN75),"0")</f>
        <v>0</v>
      </c>
      <c r="BP75" s="113" t="s">
        <v>35</v>
      </c>
      <c r="BQ75" s="113" t="s">
        <v>35</v>
      </c>
      <c r="BR75" s="113" t="str">
        <f t="shared" ref="BR75:BR138" si="50">IF(OR(ISNUMBER(BQ75),ISNUMBER(BP75)),SUM(BP75:BQ75),"0")</f>
        <v>0</v>
      </c>
      <c r="BS75" s="113" t="s">
        <v>35</v>
      </c>
      <c r="BT75" s="113" t="s">
        <v>35</v>
      </c>
      <c r="BU75" s="113" t="str">
        <f t="shared" ref="BU75:BU138" si="51">IF(OR(ISNUMBER(BT75),ISNUMBER(BS75)),SUM(BS75:BT75),"0")</f>
        <v>0</v>
      </c>
      <c r="BV75" s="113" t="s">
        <v>35</v>
      </c>
      <c r="BW75" s="113" t="s">
        <v>35</v>
      </c>
      <c r="BX75" s="113" t="str">
        <f t="shared" ref="BX75:BX138" si="52">IF(OR(ISNUMBER(BW75),ISNUMBER(BV75)),SUM(BV75:BW75),"0")</f>
        <v>0</v>
      </c>
      <c r="BY75" s="113" t="s">
        <v>35</v>
      </c>
      <c r="BZ75" s="113" t="s">
        <v>35</v>
      </c>
      <c r="CA75" s="113" t="str">
        <f t="shared" ref="CA75:CA138" si="53">IF(OR(ISNUMBER(BZ75),ISNUMBER(BY75)),SUM(BY75:BZ75),"0")</f>
        <v>0</v>
      </c>
      <c r="CB75" s="113" t="s">
        <v>35</v>
      </c>
      <c r="CC75" s="113" t="s">
        <v>35</v>
      </c>
      <c r="CD75" s="113" t="str">
        <f t="shared" ref="CD75:CD138" si="54">IF(OR(ISNUMBER(CC75),ISNUMBER(CB75)),SUM(CB75:CC75),"0")</f>
        <v>0</v>
      </c>
      <c r="CE75" s="113" t="s">
        <v>35</v>
      </c>
      <c r="CF75" s="113" t="s">
        <v>35</v>
      </c>
      <c r="CG75" s="113" t="str">
        <f t="shared" ref="CG75:CG138" si="55">IF(OR(ISNUMBER(CF75),ISNUMBER(CE75)),SUM(CE75:CF75),"0")</f>
        <v>0</v>
      </c>
      <c r="CH75" s="113" t="s">
        <v>35</v>
      </c>
      <c r="CI75" s="113" t="s">
        <v>35</v>
      </c>
      <c r="CJ75" s="113" t="str">
        <f t="shared" ref="CJ75:CJ138" si="56">IF(OR(ISNUMBER(CI75),ISNUMBER(CH75)),SUM(CH75:CI75),"0")</f>
        <v>0</v>
      </c>
      <c r="CK75" s="113" t="s">
        <v>35</v>
      </c>
      <c r="CL75" s="113" t="s">
        <v>35</v>
      </c>
      <c r="CM75" s="113" t="str">
        <f t="shared" ref="CM75:CM138" si="57">IF(OR(ISNUMBER(CL75),ISNUMBER(CK75)),SUM(CK75:CL75),"0")</f>
        <v>0</v>
      </c>
      <c r="CN75" s="113" t="s">
        <v>35</v>
      </c>
      <c r="CO75" s="113" t="s">
        <v>35</v>
      </c>
      <c r="CP75" s="113" t="str">
        <f t="shared" ref="CP75:CP138" si="58">IF(OR(ISNUMBER(CO75),ISNUMBER(CN75)),SUM(CN75:CO75),"0")</f>
        <v>0</v>
      </c>
      <c r="CQ75" s="113" t="s">
        <v>35</v>
      </c>
      <c r="CR75" s="113" t="s">
        <v>35</v>
      </c>
      <c r="CS75" s="113" t="str">
        <f t="shared" ref="CS75:CS138" si="59">IF(OR(ISNUMBER(CR75),ISNUMBER(CQ75)),SUM(CQ75:CR75),"0")</f>
        <v>0</v>
      </c>
      <c r="CT75" s="166"/>
    </row>
    <row r="76" spans="1:98" s="64" customFormat="1" ht="12.75" hidden="1" customHeight="1">
      <c r="A76" s="25">
        <v>1</v>
      </c>
      <c r="B76" s="26" t="s">
        <v>201</v>
      </c>
      <c r="C76" s="112">
        <v>155</v>
      </c>
      <c r="D76" s="25" t="s">
        <v>171</v>
      </c>
      <c r="E76" s="17">
        <v>10593</v>
      </c>
      <c r="F76" s="112">
        <v>1</v>
      </c>
      <c r="G76" s="6" t="s">
        <v>319</v>
      </c>
      <c r="H76" s="113" t="s">
        <v>35</v>
      </c>
      <c r="I76" s="113" t="s">
        <v>35</v>
      </c>
      <c r="J76" s="113" t="str">
        <f t="shared" si="30"/>
        <v>0</v>
      </c>
      <c r="K76" s="113" t="s">
        <v>35</v>
      </c>
      <c r="L76" s="113" t="s">
        <v>35</v>
      </c>
      <c r="M76" s="113" t="str">
        <f t="shared" si="31"/>
        <v>0</v>
      </c>
      <c r="N76" s="113" t="s">
        <v>35</v>
      </c>
      <c r="O76" s="113" t="s">
        <v>35</v>
      </c>
      <c r="P76" s="113" t="str">
        <f t="shared" si="32"/>
        <v>0</v>
      </c>
      <c r="Q76" s="113" t="s">
        <v>35</v>
      </c>
      <c r="R76" s="113" t="s">
        <v>35</v>
      </c>
      <c r="S76" s="113" t="str">
        <f t="shared" si="33"/>
        <v>0</v>
      </c>
      <c r="T76" s="113" t="s">
        <v>35</v>
      </c>
      <c r="U76" s="113" t="s">
        <v>35</v>
      </c>
      <c r="V76" s="113" t="str">
        <f t="shared" si="34"/>
        <v>0</v>
      </c>
      <c r="W76" s="113" t="s">
        <v>35</v>
      </c>
      <c r="X76" s="113" t="s">
        <v>35</v>
      </c>
      <c r="Y76" s="113" t="str">
        <f t="shared" si="35"/>
        <v>0</v>
      </c>
      <c r="Z76" s="113" t="s">
        <v>35</v>
      </c>
      <c r="AA76" s="113" t="s">
        <v>35</v>
      </c>
      <c r="AB76" s="113" t="str">
        <f t="shared" si="36"/>
        <v>0</v>
      </c>
      <c r="AC76" s="113" t="s">
        <v>35</v>
      </c>
      <c r="AD76" s="113" t="s">
        <v>35</v>
      </c>
      <c r="AE76" s="113" t="str">
        <f t="shared" si="37"/>
        <v>0</v>
      </c>
      <c r="AF76" s="113" t="s">
        <v>35</v>
      </c>
      <c r="AG76" s="113" t="s">
        <v>35</v>
      </c>
      <c r="AH76" s="113" t="str">
        <f t="shared" si="38"/>
        <v>0</v>
      </c>
      <c r="AI76" s="113" t="s">
        <v>35</v>
      </c>
      <c r="AJ76" s="113" t="s">
        <v>35</v>
      </c>
      <c r="AK76" s="113" t="str">
        <f t="shared" si="39"/>
        <v>0</v>
      </c>
      <c r="AL76" s="113" t="s">
        <v>35</v>
      </c>
      <c r="AM76" s="113" t="s">
        <v>35</v>
      </c>
      <c r="AN76" s="113" t="str">
        <f t="shared" si="40"/>
        <v>0</v>
      </c>
      <c r="AO76" s="113" t="s">
        <v>35</v>
      </c>
      <c r="AP76" s="113" t="s">
        <v>35</v>
      </c>
      <c r="AQ76" s="113" t="str">
        <f t="shared" si="41"/>
        <v>0</v>
      </c>
      <c r="AR76" s="113" t="s">
        <v>35</v>
      </c>
      <c r="AS76" s="113" t="s">
        <v>35</v>
      </c>
      <c r="AT76" s="113" t="str">
        <f t="shared" si="42"/>
        <v>0</v>
      </c>
      <c r="AU76" s="113" t="s">
        <v>35</v>
      </c>
      <c r="AV76" s="113" t="s">
        <v>35</v>
      </c>
      <c r="AW76" s="113" t="str">
        <f t="shared" si="43"/>
        <v>0</v>
      </c>
      <c r="AX76" s="113" t="s">
        <v>35</v>
      </c>
      <c r="AY76" s="113" t="s">
        <v>35</v>
      </c>
      <c r="AZ76" s="113" t="str">
        <f t="shared" si="44"/>
        <v>0</v>
      </c>
      <c r="BA76" s="113" t="s">
        <v>35</v>
      </c>
      <c r="BB76" s="113" t="s">
        <v>35</v>
      </c>
      <c r="BC76" s="113" t="str">
        <f t="shared" si="45"/>
        <v>0</v>
      </c>
      <c r="BD76" s="113" t="s">
        <v>35</v>
      </c>
      <c r="BE76" s="113" t="s">
        <v>35</v>
      </c>
      <c r="BF76" s="113" t="str">
        <f t="shared" si="46"/>
        <v>0</v>
      </c>
      <c r="BG76" s="113" t="s">
        <v>35</v>
      </c>
      <c r="BH76" s="113" t="s">
        <v>35</v>
      </c>
      <c r="BI76" s="113" t="str">
        <f t="shared" si="47"/>
        <v>0</v>
      </c>
      <c r="BJ76" s="113" t="s">
        <v>35</v>
      </c>
      <c r="BK76" s="113" t="s">
        <v>35</v>
      </c>
      <c r="BL76" s="113" t="str">
        <f t="shared" si="48"/>
        <v>0</v>
      </c>
      <c r="BM76" s="113" t="s">
        <v>35</v>
      </c>
      <c r="BN76" s="113" t="s">
        <v>35</v>
      </c>
      <c r="BO76" s="113" t="str">
        <f t="shared" si="49"/>
        <v>0</v>
      </c>
      <c r="BP76" s="113" t="s">
        <v>35</v>
      </c>
      <c r="BQ76" s="113" t="s">
        <v>35</v>
      </c>
      <c r="BR76" s="113" t="str">
        <f t="shared" si="50"/>
        <v>0</v>
      </c>
      <c r="BS76" s="113" t="s">
        <v>35</v>
      </c>
      <c r="BT76" s="113" t="s">
        <v>35</v>
      </c>
      <c r="BU76" s="113" t="str">
        <f t="shared" si="51"/>
        <v>0</v>
      </c>
      <c r="BV76" s="113" t="s">
        <v>35</v>
      </c>
      <c r="BW76" s="113" t="s">
        <v>35</v>
      </c>
      <c r="BX76" s="113" t="str">
        <f t="shared" si="52"/>
        <v>0</v>
      </c>
      <c r="BY76" s="113" t="s">
        <v>35</v>
      </c>
      <c r="BZ76" s="113" t="s">
        <v>35</v>
      </c>
      <c r="CA76" s="113" t="str">
        <f t="shared" si="53"/>
        <v>0</v>
      </c>
      <c r="CB76" s="113" t="s">
        <v>35</v>
      </c>
      <c r="CC76" s="113" t="s">
        <v>35</v>
      </c>
      <c r="CD76" s="113" t="str">
        <f t="shared" si="54"/>
        <v>0</v>
      </c>
      <c r="CE76" s="113" t="s">
        <v>35</v>
      </c>
      <c r="CF76" s="113" t="s">
        <v>35</v>
      </c>
      <c r="CG76" s="113" t="str">
        <f t="shared" si="55"/>
        <v>0</v>
      </c>
      <c r="CH76" s="113" t="s">
        <v>35</v>
      </c>
      <c r="CI76" s="113" t="s">
        <v>35</v>
      </c>
      <c r="CJ76" s="113" t="str">
        <f t="shared" si="56"/>
        <v>0</v>
      </c>
      <c r="CK76" s="113" t="s">
        <v>35</v>
      </c>
      <c r="CL76" s="113" t="s">
        <v>35</v>
      </c>
      <c r="CM76" s="113" t="str">
        <f t="shared" si="57"/>
        <v>0</v>
      </c>
      <c r="CN76" s="113" t="s">
        <v>35</v>
      </c>
      <c r="CO76" s="113" t="s">
        <v>35</v>
      </c>
      <c r="CP76" s="113" t="str">
        <f t="shared" si="58"/>
        <v>0</v>
      </c>
      <c r="CQ76" s="113" t="s">
        <v>35</v>
      </c>
      <c r="CR76" s="113" t="s">
        <v>35</v>
      </c>
      <c r="CS76" s="113" t="str">
        <f t="shared" si="59"/>
        <v>0</v>
      </c>
      <c r="CT76" s="166"/>
    </row>
    <row r="77" spans="1:98" s="64" customFormat="1" ht="12.75" hidden="1" customHeight="1">
      <c r="A77" s="25">
        <v>1</v>
      </c>
      <c r="B77" s="26" t="s">
        <v>201</v>
      </c>
      <c r="C77" s="112">
        <v>156</v>
      </c>
      <c r="D77" s="25" t="s">
        <v>132</v>
      </c>
      <c r="E77" s="17">
        <v>13531</v>
      </c>
      <c r="F77" s="112">
        <v>1</v>
      </c>
      <c r="G77" s="6" t="s">
        <v>319</v>
      </c>
      <c r="H77" s="113" t="s">
        <v>35</v>
      </c>
      <c r="I77" s="113" t="s">
        <v>35</v>
      </c>
      <c r="J77" s="113" t="str">
        <f t="shared" si="30"/>
        <v>0</v>
      </c>
      <c r="K77" s="113" t="s">
        <v>35</v>
      </c>
      <c r="L77" s="113" t="s">
        <v>35</v>
      </c>
      <c r="M77" s="113" t="str">
        <f t="shared" si="31"/>
        <v>0</v>
      </c>
      <c r="N77" s="113" t="s">
        <v>35</v>
      </c>
      <c r="O77" s="113" t="s">
        <v>35</v>
      </c>
      <c r="P77" s="113" t="str">
        <f t="shared" si="32"/>
        <v>0</v>
      </c>
      <c r="Q77" s="113" t="s">
        <v>35</v>
      </c>
      <c r="R77" s="113" t="s">
        <v>35</v>
      </c>
      <c r="S77" s="113" t="str">
        <f t="shared" si="33"/>
        <v>0</v>
      </c>
      <c r="T77" s="113" t="s">
        <v>35</v>
      </c>
      <c r="U77" s="113" t="s">
        <v>35</v>
      </c>
      <c r="V77" s="113" t="str">
        <f t="shared" si="34"/>
        <v>0</v>
      </c>
      <c r="W77" s="113" t="s">
        <v>35</v>
      </c>
      <c r="X77" s="113" t="s">
        <v>35</v>
      </c>
      <c r="Y77" s="113" t="str">
        <f t="shared" si="35"/>
        <v>0</v>
      </c>
      <c r="Z77" s="113" t="s">
        <v>35</v>
      </c>
      <c r="AA77" s="113" t="s">
        <v>35</v>
      </c>
      <c r="AB77" s="113" t="str">
        <f t="shared" si="36"/>
        <v>0</v>
      </c>
      <c r="AC77" s="113" t="s">
        <v>35</v>
      </c>
      <c r="AD77" s="113" t="s">
        <v>35</v>
      </c>
      <c r="AE77" s="113" t="str">
        <f t="shared" si="37"/>
        <v>0</v>
      </c>
      <c r="AF77" s="113" t="s">
        <v>35</v>
      </c>
      <c r="AG77" s="113" t="s">
        <v>35</v>
      </c>
      <c r="AH77" s="113" t="str">
        <f t="shared" si="38"/>
        <v>0</v>
      </c>
      <c r="AI77" s="113" t="s">
        <v>35</v>
      </c>
      <c r="AJ77" s="113" t="s">
        <v>35</v>
      </c>
      <c r="AK77" s="113" t="str">
        <f t="shared" si="39"/>
        <v>0</v>
      </c>
      <c r="AL77" s="113" t="s">
        <v>35</v>
      </c>
      <c r="AM77" s="113" t="s">
        <v>35</v>
      </c>
      <c r="AN77" s="113" t="str">
        <f t="shared" si="40"/>
        <v>0</v>
      </c>
      <c r="AO77" s="113" t="s">
        <v>35</v>
      </c>
      <c r="AP77" s="113" t="s">
        <v>35</v>
      </c>
      <c r="AQ77" s="113" t="str">
        <f t="shared" si="41"/>
        <v>0</v>
      </c>
      <c r="AR77" s="113" t="s">
        <v>35</v>
      </c>
      <c r="AS77" s="113" t="s">
        <v>35</v>
      </c>
      <c r="AT77" s="113" t="str">
        <f t="shared" si="42"/>
        <v>0</v>
      </c>
      <c r="AU77" s="113" t="s">
        <v>35</v>
      </c>
      <c r="AV77" s="113" t="s">
        <v>35</v>
      </c>
      <c r="AW77" s="113" t="str">
        <f t="shared" si="43"/>
        <v>0</v>
      </c>
      <c r="AX77" s="113" t="s">
        <v>35</v>
      </c>
      <c r="AY77" s="113" t="s">
        <v>35</v>
      </c>
      <c r="AZ77" s="113" t="str">
        <f t="shared" si="44"/>
        <v>0</v>
      </c>
      <c r="BA77" s="113" t="s">
        <v>35</v>
      </c>
      <c r="BB77" s="113" t="s">
        <v>35</v>
      </c>
      <c r="BC77" s="113" t="str">
        <f t="shared" si="45"/>
        <v>0</v>
      </c>
      <c r="BD77" s="113" t="s">
        <v>35</v>
      </c>
      <c r="BE77" s="113" t="s">
        <v>35</v>
      </c>
      <c r="BF77" s="113" t="str">
        <f t="shared" si="46"/>
        <v>0</v>
      </c>
      <c r="BG77" s="113" t="s">
        <v>35</v>
      </c>
      <c r="BH77" s="113" t="s">
        <v>35</v>
      </c>
      <c r="BI77" s="113" t="str">
        <f t="shared" si="47"/>
        <v>0</v>
      </c>
      <c r="BJ77" s="113" t="s">
        <v>35</v>
      </c>
      <c r="BK77" s="113" t="s">
        <v>35</v>
      </c>
      <c r="BL77" s="113" t="str">
        <f t="shared" si="48"/>
        <v>0</v>
      </c>
      <c r="BM77" s="113" t="s">
        <v>35</v>
      </c>
      <c r="BN77" s="113" t="s">
        <v>35</v>
      </c>
      <c r="BO77" s="113" t="str">
        <f t="shared" si="49"/>
        <v>0</v>
      </c>
      <c r="BP77" s="113" t="s">
        <v>35</v>
      </c>
      <c r="BQ77" s="113" t="s">
        <v>35</v>
      </c>
      <c r="BR77" s="113" t="str">
        <f t="shared" si="50"/>
        <v>0</v>
      </c>
      <c r="BS77" s="113" t="s">
        <v>35</v>
      </c>
      <c r="BT77" s="113" t="s">
        <v>35</v>
      </c>
      <c r="BU77" s="113" t="str">
        <f t="shared" si="51"/>
        <v>0</v>
      </c>
      <c r="BV77" s="113" t="s">
        <v>35</v>
      </c>
      <c r="BW77" s="113" t="s">
        <v>35</v>
      </c>
      <c r="BX77" s="113" t="str">
        <f t="shared" si="52"/>
        <v>0</v>
      </c>
      <c r="BY77" s="113" t="s">
        <v>35</v>
      </c>
      <c r="BZ77" s="113" t="s">
        <v>35</v>
      </c>
      <c r="CA77" s="113" t="str">
        <f t="shared" si="53"/>
        <v>0</v>
      </c>
      <c r="CB77" s="113" t="s">
        <v>35</v>
      </c>
      <c r="CC77" s="113" t="s">
        <v>35</v>
      </c>
      <c r="CD77" s="113" t="str">
        <f t="shared" si="54"/>
        <v>0</v>
      </c>
      <c r="CE77" s="113" t="s">
        <v>35</v>
      </c>
      <c r="CF77" s="113" t="s">
        <v>35</v>
      </c>
      <c r="CG77" s="113" t="str">
        <f t="shared" si="55"/>
        <v>0</v>
      </c>
      <c r="CH77" s="113" t="s">
        <v>35</v>
      </c>
      <c r="CI77" s="113" t="s">
        <v>35</v>
      </c>
      <c r="CJ77" s="113" t="str">
        <f t="shared" si="56"/>
        <v>0</v>
      </c>
      <c r="CK77" s="113" t="s">
        <v>35</v>
      </c>
      <c r="CL77" s="113" t="s">
        <v>35</v>
      </c>
      <c r="CM77" s="113" t="str">
        <f t="shared" si="57"/>
        <v>0</v>
      </c>
      <c r="CN77" s="113" t="s">
        <v>35</v>
      </c>
      <c r="CO77" s="113" t="s">
        <v>35</v>
      </c>
      <c r="CP77" s="113" t="str">
        <f t="shared" si="58"/>
        <v>0</v>
      </c>
      <c r="CQ77" s="113" t="s">
        <v>35</v>
      </c>
      <c r="CR77" s="113" t="s">
        <v>35</v>
      </c>
      <c r="CS77" s="113" t="str">
        <f t="shared" si="59"/>
        <v>0</v>
      </c>
      <c r="CT77" s="166"/>
    </row>
    <row r="78" spans="1:98" s="64" customFormat="1" ht="12.75" hidden="1" customHeight="1">
      <c r="A78" s="25">
        <v>1</v>
      </c>
      <c r="B78" s="26" t="s">
        <v>201</v>
      </c>
      <c r="C78" s="112">
        <v>158</v>
      </c>
      <c r="D78" s="25" t="s">
        <v>133</v>
      </c>
      <c r="E78" s="17">
        <v>14178</v>
      </c>
      <c r="F78" s="112">
        <v>1</v>
      </c>
      <c r="G78" s="6" t="s">
        <v>319</v>
      </c>
      <c r="H78" s="113" t="s">
        <v>35</v>
      </c>
      <c r="I78" s="113" t="s">
        <v>35</v>
      </c>
      <c r="J78" s="113" t="str">
        <f t="shared" si="30"/>
        <v>0</v>
      </c>
      <c r="K78" s="113" t="s">
        <v>35</v>
      </c>
      <c r="L78" s="113" t="s">
        <v>35</v>
      </c>
      <c r="M78" s="113" t="str">
        <f t="shared" si="31"/>
        <v>0</v>
      </c>
      <c r="N78" s="113" t="s">
        <v>35</v>
      </c>
      <c r="O78" s="113" t="s">
        <v>35</v>
      </c>
      <c r="P78" s="113" t="str">
        <f t="shared" si="32"/>
        <v>0</v>
      </c>
      <c r="Q78" s="113" t="s">
        <v>35</v>
      </c>
      <c r="R78" s="113" t="s">
        <v>35</v>
      </c>
      <c r="S78" s="113" t="str">
        <f t="shared" si="33"/>
        <v>0</v>
      </c>
      <c r="T78" s="113" t="s">
        <v>35</v>
      </c>
      <c r="U78" s="113" t="s">
        <v>35</v>
      </c>
      <c r="V78" s="113" t="str">
        <f t="shared" si="34"/>
        <v>0</v>
      </c>
      <c r="W78" s="113" t="s">
        <v>35</v>
      </c>
      <c r="X78" s="113" t="s">
        <v>35</v>
      </c>
      <c r="Y78" s="113" t="str">
        <f t="shared" si="35"/>
        <v>0</v>
      </c>
      <c r="Z78" s="113" t="s">
        <v>35</v>
      </c>
      <c r="AA78" s="113" t="s">
        <v>35</v>
      </c>
      <c r="AB78" s="113" t="str">
        <f t="shared" si="36"/>
        <v>0</v>
      </c>
      <c r="AC78" s="113" t="s">
        <v>35</v>
      </c>
      <c r="AD78" s="113" t="s">
        <v>35</v>
      </c>
      <c r="AE78" s="113" t="str">
        <f t="shared" si="37"/>
        <v>0</v>
      </c>
      <c r="AF78" s="113" t="s">
        <v>35</v>
      </c>
      <c r="AG78" s="113" t="s">
        <v>35</v>
      </c>
      <c r="AH78" s="113" t="str">
        <f t="shared" si="38"/>
        <v>0</v>
      </c>
      <c r="AI78" s="113" t="s">
        <v>35</v>
      </c>
      <c r="AJ78" s="113" t="s">
        <v>35</v>
      </c>
      <c r="AK78" s="113" t="str">
        <f t="shared" si="39"/>
        <v>0</v>
      </c>
      <c r="AL78" s="113" t="s">
        <v>35</v>
      </c>
      <c r="AM78" s="113" t="s">
        <v>35</v>
      </c>
      <c r="AN78" s="113" t="str">
        <f t="shared" si="40"/>
        <v>0</v>
      </c>
      <c r="AO78" s="113" t="s">
        <v>35</v>
      </c>
      <c r="AP78" s="113" t="s">
        <v>35</v>
      </c>
      <c r="AQ78" s="113" t="str">
        <f t="shared" si="41"/>
        <v>0</v>
      </c>
      <c r="AR78" s="113" t="s">
        <v>35</v>
      </c>
      <c r="AS78" s="113" t="s">
        <v>35</v>
      </c>
      <c r="AT78" s="113" t="str">
        <f t="shared" si="42"/>
        <v>0</v>
      </c>
      <c r="AU78" s="113" t="s">
        <v>35</v>
      </c>
      <c r="AV78" s="113" t="s">
        <v>35</v>
      </c>
      <c r="AW78" s="113" t="str">
        <f t="shared" si="43"/>
        <v>0</v>
      </c>
      <c r="AX78" s="113" t="s">
        <v>35</v>
      </c>
      <c r="AY78" s="113" t="s">
        <v>35</v>
      </c>
      <c r="AZ78" s="113" t="str">
        <f t="shared" si="44"/>
        <v>0</v>
      </c>
      <c r="BA78" s="113" t="s">
        <v>35</v>
      </c>
      <c r="BB78" s="113" t="s">
        <v>35</v>
      </c>
      <c r="BC78" s="113" t="str">
        <f t="shared" si="45"/>
        <v>0</v>
      </c>
      <c r="BD78" s="113" t="s">
        <v>35</v>
      </c>
      <c r="BE78" s="113" t="s">
        <v>35</v>
      </c>
      <c r="BF78" s="113" t="str">
        <f t="shared" si="46"/>
        <v>0</v>
      </c>
      <c r="BG78" s="113" t="s">
        <v>35</v>
      </c>
      <c r="BH78" s="113" t="s">
        <v>35</v>
      </c>
      <c r="BI78" s="113" t="str">
        <f t="shared" si="47"/>
        <v>0</v>
      </c>
      <c r="BJ78" s="113" t="s">
        <v>35</v>
      </c>
      <c r="BK78" s="113" t="s">
        <v>35</v>
      </c>
      <c r="BL78" s="113" t="str">
        <f t="shared" si="48"/>
        <v>0</v>
      </c>
      <c r="BM78" s="113" t="s">
        <v>35</v>
      </c>
      <c r="BN78" s="113" t="s">
        <v>35</v>
      </c>
      <c r="BO78" s="113" t="str">
        <f t="shared" si="49"/>
        <v>0</v>
      </c>
      <c r="BP78" s="113" t="s">
        <v>35</v>
      </c>
      <c r="BQ78" s="113" t="s">
        <v>35</v>
      </c>
      <c r="BR78" s="113" t="str">
        <f t="shared" si="50"/>
        <v>0</v>
      </c>
      <c r="BS78" s="113" t="s">
        <v>35</v>
      </c>
      <c r="BT78" s="113" t="s">
        <v>35</v>
      </c>
      <c r="BU78" s="113" t="str">
        <f t="shared" si="51"/>
        <v>0</v>
      </c>
      <c r="BV78" s="113" t="s">
        <v>35</v>
      </c>
      <c r="BW78" s="113" t="s">
        <v>35</v>
      </c>
      <c r="BX78" s="113" t="str">
        <f t="shared" si="52"/>
        <v>0</v>
      </c>
      <c r="BY78" s="113" t="s">
        <v>35</v>
      </c>
      <c r="BZ78" s="113" t="s">
        <v>35</v>
      </c>
      <c r="CA78" s="113" t="str">
        <f t="shared" si="53"/>
        <v>0</v>
      </c>
      <c r="CB78" s="113" t="s">
        <v>35</v>
      </c>
      <c r="CC78" s="113" t="s">
        <v>35</v>
      </c>
      <c r="CD78" s="113" t="str">
        <f t="shared" si="54"/>
        <v>0</v>
      </c>
      <c r="CE78" s="113" t="s">
        <v>35</v>
      </c>
      <c r="CF78" s="113" t="s">
        <v>35</v>
      </c>
      <c r="CG78" s="113" t="str">
        <f t="shared" si="55"/>
        <v>0</v>
      </c>
      <c r="CH78" s="113" t="s">
        <v>35</v>
      </c>
      <c r="CI78" s="113" t="s">
        <v>35</v>
      </c>
      <c r="CJ78" s="113" t="str">
        <f t="shared" si="56"/>
        <v>0</v>
      </c>
      <c r="CK78" s="113" t="s">
        <v>35</v>
      </c>
      <c r="CL78" s="113" t="s">
        <v>35</v>
      </c>
      <c r="CM78" s="113" t="str">
        <f t="shared" si="57"/>
        <v>0</v>
      </c>
      <c r="CN78" s="113" t="s">
        <v>35</v>
      </c>
      <c r="CO78" s="113" t="s">
        <v>35</v>
      </c>
      <c r="CP78" s="113" t="str">
        <f t="shared" si="58"/>
        <v>0</v>
      </c>
      <c r="CQ78" s="113" t="s">
        <v>35</v>
      </c>
      <c r="CR78" s="113" t="s">
        <v>35</v>
      </c>
      <c r="CS78" s="113" t="str">
        <f t="shared" si="59"/>
        <v>0</v>
      </c>
      <c r="CT78" s="166"/>
    </row>
    <row r="79" spans="1:98" s="64" customFormat="1" ht="12.75" hidden="1" customHeight="1">
      <c r="A79" s="25">
        <v>1</v>
      </c>
      <c r="B79" s="26" t="s">
        <v>201</v>
      </c>
      <c r="C79" s="112">
        <v>161</v>
      </c>
      <c r="D79" s="25" t="s">
        <v>134</v>
      </c>
      <c r="E79" s="17">
        <v>12753</v>
      </c>
      <c r="F79" s="112">
        <v>1</v>
      </c>
      <c r="G79" s="6" t="s">
        <v>319</v>
      </c>
      <c r="H79" s="113" t="s">
        <v>35</v>
      </c>
      <c r="I79" s="113" t="s">
        <v>35</v>
      </c>
      <c r="J79" s="113" t="str">
        <f t="shared" si="30"/>
        <v>0</v>
      </c>
      <c r="K79" s="113" t="s">
        <v>35</v>
      </c>
      <c r="L79" s="113" t="s">
        <v>35</v>
      </c>
      <c r="M79" s="113" t="str">
        <f t="shared" si="31"/>
        <v>0</v>
      </c>
      <c r="N79" s="113" t="s">
        <v>35</v>
      </c>
      <c r="O79" s="113" t="s">
        <v>35</v>
      </c>
      <c r="P79" s="113" t="str">
        <f t="shared" si="32"/>
        <v>0</v>
      </c>
      <c r="Q79" s="113" t="s">
        <v>35</v>
      </c>
      <c r="R79" s="113" t="s">
        <v>35</v>
      </c>
      <c r="S79" s="113" t="str">
        <f t="shared" si="33"/>
        <v>0</v>
      </c>
      <c r="T79" s="113" t="s">
        <v>35</v>
      </c>
      <c r="U79" s="113" t="s">
        <v>35</v>
      </c>
      <c r="V79" s="113" t="str">
        <f t="shared" si="34"/>
        <v>0</v>
      </c>
      <c r="W79" s="113" t="s">
        <v>35</v>
      </c>
      <c r="X79" s="113" t="s">
        <v>35</v>
      </c>
      <c r="Y79" s="113" t="str">
        <f t="shared" si="35"/>
        <v>0</v>
      </c>
      <c r="Z79" s="113" t="s">
        <v>35</v>
      </c>
      <c r="AA79" s="113" t="s">
        <v>35</v>
      </c>
      <c r="AB79" s="113" t="str">
        <f t="shared" si="36"/>
        <v>0</v>
      </c>
      <c r="AC79" s="113" t="s">
        <v>35</v>
      </c>
      <c r="AD79" s="113" t="s">
        <v>35</v>
      </c>
      <c r="AE79" s="113" t="str">
        <f t="shared" si="37"/>
        <v>0</v>
      </c>
      <c r="AF79" s="113" t="s">
        <v>35</v>
      </c>
      <c r="AG79" s="113" t="s">
        <v>35</v>
      </c>
      <c r="AH79" s="113" t="str">
        <f t="shared" si="38"/>
        <v>0</v>
      </c>
      <c r="AI79" s="113" t="s">
        <v>35</v>
      </c>
      <c r="AJ79" s="113" t="s">
        <v>35</v>
      </c>
      <c r="AK79" s="113" t="str">
        <f t="shared" si="39"/>
        <v>0</v>
      </c>
      <c r="AL79" s="113" t="s">
        <v>35</v>
      </c>
      <c r="AM79" s="113" t="s">
        <v>35</v>
      </c>
      <c r="AN79" s="113" t="str">
        <f t="shared" si="40"/>
        <v>0</v>
      </c>
      <c r="AO79" s="113" t="s">
        <v>35</v>
      </c>
      <c r="AP79" s="113" t="s">
        <v>35</v>
      </c>
      <c r="AQ79" s="113" t="str">
        <f t="shared" si="41"/>
        <v>0</v>
      </c>
      <c r="AR79" s="113" t="s">
        <v>35</v>
      </c>
      <c r="AS79" s="113" t="s">
        <v>35</v>
      </c>
      <c r="AT79" s="113" t="str">
        <f t="shared" si="42"/>
        <v>0</v>
      </c>
      <c r="AU79" s="113" t="s">
        <v>35</v>
      </c>
      <c r="AV79" s="113" t="s">
        <v>35</v>
      </c>
      <c r="AW79" s="113" t="str">
        <f t="shared" si="43"/>
        <v>0</v>
      </c>
      <c r="AX79" s="113" t="s">
        <v>35</v>
      </c>
      <c r="AY79" s="113" t="s">
        <v>35</v>
      </c>
      <c r="AZ79" s="113" t="str">
        <f t="shared" si="44"/>
        <v>0</v>
      </c>
      <c r="BA79" s="113" t="s">
        <v>35</v>
      </c>
      <c r="BB79" s="113" t="s">
        <v>35</v>
      </c>
      <c r="BC79" s="113" t="str">
        <f t="shared" si="45"/>
        <v>0</v>
      </c>
      <c r="BD79" s="113" t="s">
        <v>35</v>
      </c>
      <c r="BE79" s="113" t="s">
        <v>35</v>
      </c>
      <c r="BF79" s="113" t="str">
        <f t="shared" si="46"/>
        <v>0</v>
      </c>
      <c r="BG79" s="113" t="s">
        <v>35</v>
      </c>
      <c r="BH79" s="113" t="s">
        <v>35</v>
      </c>
      <c r="BI79" s="113" t="str">
        <f t="shared" si="47"/>
        <v>0</v>
      </c>
      <c r="BJ79" s="113" t="s">
        <v>35</v>
      </c>
      <c r="BK79" s="113" t="s">
        <v>35</v>
      </c>
      <c r="BL79" s="113" t="str">
        <f t="shared" si="48"/>
        <v>0</v>
      </c>
      <c r="BM79" s="113" t="s">
        <v>35</v>
      </c>
      <c r="BN79" s="113" t="s">
        <v>35</v>
      </c>
      <c r="BO79" s="113" t="str">
        <f t="shared" si="49"/>
        <v>0</v>
      </c>
      <c r="BP79" s="113" t="s">
        <v>35</v>
      </c>
      <c r="BQ79" s="113" t="s">
        <v>35</v>
      </c>
      <c r="BR79" s="113" t="str">
        <f t="shared" si="50"/>
        <v>0</v>
      </c>
      <c r="BS79" s="113" t="s">
        <v>35</v>
      </c>
      <c r="BT79" s="113" t="s">
        <v>35</v>
      </c>
      <c r="BU79" s="113" t="str">
        <f t="shared" si="51"/>
        <v>0</v>
      </c>
      <c r="BV79" s="113" t="s">
        <v>35</v>
      </c>
      <c r="BW79" s="113" t="s">
        <v>35</v>
      </c>
      <c r="BX79" s="113" t="str">
        <f t="shared" si="52"/>
        <v>0</v>
      </c>
      <c r="BY79" s="113" t="s">
        <v>35</v>
      </c>
      <c r="BZ79" s="113" t="s">
        <v>35</v>
      </c>
      <c r="CA79" s="113" t="str">
        <f t="shared" si="53"/>
        <v>0</v>
      </c>
      <c r="CB79" s="113" t="s">
        <v>35</v>
      </c>
      <c r="CC79" s="113" t="s">
        <v>35</v>
      </c>
      <c r="CD79" s="113" t="str">
        <f t="shared" si="54"/>
        <v>0</v>
      </c>
      <c r="CE79" s="113" t="s">
        <v>35</v>
      </c>
      <c r="CF79" s="113" t="s">
        <v>35</v>
      </c>
      <c r="CG79" s="113" t="str">
        <f t="shared" si="55"/>
        <v>0</v>
      </c>
      <c r="CH79" s="113" t="s">
        <v>35</v>
      </c>
      <c r="CI79" s="113" t="s">
        <v>35</v>
      </c>
      <c r="CJ79" s="113" t="str">
        <f t="shared" si="56"/>
        <v>0</v>
      </c>
      <c r="CK79" s="113" t="s">
        <v>35</v>
      </c>
      <c r="CL79" s="113" t="s">
        <v>35</v>
      </c>
      <c r="CM79" s="113" t="str">
        <f t="shared" si="57"/>
        <v>0</v>
      </c>
      <c r="CN79" s="113" t="s">
        <v>35</v>
      </c>
      <c r="CO79" s="113" t="s">
        <v>35</v>
      </c>
      <c r="CP79" s="113" t="str">
        <f t="shared" si="58"/>
        <v>0</v>
      </c>
      <c r="CQ79" s="113" t="s">
        <v>35</v>
      </c>
      <c r="CR79" s="113" t="s">
        <v>35</v>
      </c>
      <c r="CS79" s="113" t="str">
        <f t="shared" si="59"/>
        <v>0</v>
      </c>
      <c r="CT79" s="166"/>
    </row>
    <row r="80" spans="1:98" s="64" customFormat="1" ht="12.75" customHeight="1">
      <c r="A80" s="25">
        <v>1</v>
      </c>
      <c r="B80" s="26" t="s">
        <v>201</v>
      </c>
      <c r="C80" s="112">
        <v>296</v>
      </c>
      <c r="D80" s="25" t="s">
        <v>71</v>
      </c>
      <c r="E80" s="17">
        <v>16327</v>
      </c>
      <c r="F80" s="112">
        <v>1</v>
      </c>
      <c r="G80" s="6" t="s">
        <v>319</v>
      </c>
      <c r="H80" s="113">
        <v>3</v>
      </c>
      <c r="I80" s="113">
        <v>5</v>
      </c>
      <c r="J80" s="113">
        <f t="shared" si="30"/>
        <v>8</v>
      </c>
      <c r="K80" s="113" t="s">
        <v>35</v>
      </c>
      <c r="L80" s="113">
        <v>2</v>
      </c>
      <c r="M80" s="113">
        <f t="shared" si="31"/>
        <v>2</v>
      </c>
      <c r="N80" s="113">
        <v>2</v>
      </c>
      <c r="O80" s="113">
        <v>5</v>
      </c>
      <c r="P80" s="113">
        <f t="shared" si="32"/>
        <v>7</v>
      </c>
      <c r="Q80" s="113">
        <v>1</v>
      </c>
      <c r="R80" s="113">
        <v>10</v>
      </c>
      <c r="S80" s="113">
        <f t="shared" si="33"/>
        <v>11</v>
      </c>
      <c r="T80" s="113" t="s">
        <v>35</v>
      </c>
      <c r="U80" s="113" t="s">
        <v>35</v>
      </c>
      <c r="V80" s="113" t="str">
        <f t="shared" si="34"/>
        <v>0</v>
      </c>
      <c r="W80" s="113" t="s">
        <v>35</v>
      </c>
      <c r="X80" s="113" t="s">
        <v>35</v>
      </c>
      <c r="Y80" s="113" t="str">
        <f t="shared" si="35"/>
        <v>0</v>
      </c>
      <c r="Z80" s="113" t="s">
        <v>35</v>
      </c>
      <c r="AA80" s="113" t="s">
        <v>35</v>
      </c>
      <c r="AB80" s="113" t="str">
        <f t="shared" si="36"/>
        <v>0</v>
      </c>
      <c r="AC80" s="113" t="s">
        <v>35</v>
      </c>
      <c r="AD80" s="113">
        <v>2</v>
      </c>
      <c r="AE80" s="113">
        <f t="shared" si="37"/>
        <v>2</v>
      </c>
      <c r="AF80" s="113" t="s">
        <v>35</v>
      </c>
      <c r="AG80" s="113" t="s">
        <v>35</v>
      </c>
      <c r="AH80" s="113" t="str">
        <f t="shared" si="38"/>
        <v>0</v>
      </c>
      <c r="AI80" s="113" t="s">
        <v>35</v>
      </c>
      <c r="AJ80" s="113" t="s">
        <v>35</v>
      </c>
      <c r="AK80" s="113" t="str">
        <f t="shared" si="39"/>
        <v>0</v>
      </c>
      <c r="AL80" s="113" t="s">
        <v>35</v>
      </c>
      <c r="AM80" s="113">
        <v>2</v>
      </c>
      <c r="AN80" s="113">
        <f t="shared" si="40"/>
        <v>2</v>
      </c>
      <c r="AO80" s="113" t="s">
        <v>35</v>
      </c>
      <c r="AP80" s="113">
        <v>2</v>
      </c>
      <c r="AQ80" s="113">
        <f t="shared" si="41"/>
        <v>2</v>
      </c>
      <c r="AR80" s="113" t="s">
        <v>35</v>
      </c>
      <c r="AS80" s="113" t="s">
        <v>35</v>
      </c>
      <c r="AT80" s="113" t="str">
        <f t="shared" si="42"/>
        <v>0</v>
      </c>
      <c r="AU80" s="113" t="s">
        <v>35</v>
      </c>
      <c r="AV80" s="113" t="s">
        <v>35</v>
      </c>
      <c r="AW80" s="113" t="str">
        <f t="shared" si="43"/>
        <v>0</v>
      </c>
      <c r="AX80" s="113" t="s">
        <v>35</v>
      </c>
      <c r="AY80" s="113" t="s">
        <v>35</v>
      </c>
      <c r="AZ80" s="113" t="str">
        <f t="shared" si="44"/>
        <v>0</v>
      </c>
      <c r="BA80" s="113" t="s">
        <v>35</v>
      </c>
      <c r="BB80" s="113">
        <v>2</v>
      </c>
      <c r="BC80" s="113">
        <f t="shared" si="45"/>
        <v>2</v>
      </c>
      <c r="BD80" s="113" t="s">
        <v>35</v>
      </c>
      <c r="BE80" s="113" t="s">
        <v>35</v>
      </c>
      <c r="BF80" s="113" t="str">
        <f t="shared" si="46"/>
        <v>0</v>
      </c>
      <c r="BG80" s="113" t="s">
        <v>35</v>
      </c>
      <c r="BH80" s="113" t="s">
        <v>35</v>
      </c>
      <c r="BI80" s="113" t="str">
        <f t="shared" si="47"/>
        <v>0</v>
      </c>
      <c r="BJ80" s="113" t="s">
        <v>35</v>
      </c>
      <c r="BK80" s="113" t="s">
        <v>35</v>
      </c>
      <c r="BL80" s="113" t="str">
        <f t="shared" si="48"/>
        <v>0</v>
      </c>
      <c r="BM80" s="113" t="s">
        <v>35</v>
      </c>
      <c r="BN80" s="113" t="s">
        <v>35</v>
      </c>
      <c r="BO80" s="113" t="str">
        <f t="shared" si="49"/>
        <v>0</v>
      </c>
      <c r="BP80" s="113" t="s">
        <v>35</v>
      </c>
      <c r="BQ80" s="113" t="s">
        <v>35</v>
      </c>
      <c r="BR80" s="113" t="str">
        <f t="shared" si="50"/>
        <v>0</v>
      </c>
      <c r="BS80" s="113" t="s">
        <v>35</v>
      </c>
      <c r="BT80" s="113" t="s">
        <v>35</v>
      </c>
      <c r="BU80" s="113" t="str">
        <f t="shared" si="51"/>
        <v>0</v>
      </c>
      <c r="BV80" s="113" t="s">
        <v>35</v>
      </c>
      <c r="BW80" s="113" t="s">
        <v>35</v>
      </c>
      <c r="BX80" s="113" t="str">
        <f t="shared" si="52"/>
        <v>0</v>
      </c>
      <c r="BY80" s="113" t="s">
        <v>35</v>
      </c>
      <c r="BZ80" s="113" t="s">
        <v>35</v>
      </c>
      <c r="CA80" s="113" t="str">
        <f t="shared" si="53"/>
        <v>0</v>
      </c>
      <c r="CB80" s="113" t="s">
        <v>35</v>
      </c>
      <c r="CC80" s="113" t="s">
        <v>35</v>
      </c>
      <c r="CD80" s="113" t="str">
        <f t="shared" si="54"/>
        <v>0</v>
      </c>
      <c r="CE80" s="113" t="s">
        <v>35</v>
      </c>
      <c r="CF80" s="113" t="s">
        <v>35</v>
      </c>
      <c r="CG80" s="113" t="str">
        <f t="shared" si="55"/>
        <v>0</v>
      </c>
      <c r="CH80" s="113" t="s">
        <v>35</v>
      </c>
      <c r="CI80" s="113" t="s">
        <v>35</v>
      </c>
      <c r="CJ80" s="113" t="str">
        <f t="shared" si="56"/>
        <v>0</v>
      </c>
      <c r="CK80" s="113" t="s">
        <v>35</v>
      </c>
      <c r="CL80" s="113" t="s">
        <v>35</v>
      </c>
      <c r="CM80" s="113" t="str">
        <f t="shared" si="57"/>
        <v>0</v>
      </c>
      <c r="CN80" s="113" t="s">
        <v>35</v>
      </c>
      <c r="CO80" s="113" t="s">
        <v>35</v>
      </c>
      <c r="CP80" s="113" t="str">
        <f t="shared" si="58"/>
        <v>0</v>
      </c>
      <c r="CQ80" s="113">
        <v>6</v>
      </c>
      <c r="CR80" s="113">
        <v>30</v>
      </c>
      <c r="CS80" s="113">
        <f t="shared" si="59"/>
        <v>36</v>
      </c>
      <c r="CT80" s="166"/>
    </row>
    <row r="81" spans="1:98" s="64" customFormat="1" ht="12.75" hidden="1" customHeight="1">
      <c r="A81" s="25">
        <v>1</v>
      </c>
      <c r="B81" s="26" t="s">
        <v>201</v>
      </c>
      <c r="C81" s="112">
        <v>177</v>
      </c>
      <c r="D81" s="25" t="s">
        <v>172</v>
      </c>
      <c r="E81" s="17">
        <v>11454</v>
      </c>
      <c r="F81" s="112">
        <v>1</v>
      </c>
      <c r="G81" s="6" t="s">
        <v>319</v>
      </c>
      <c r="H81" s="113" t="s">
        <v>35</v>
      </c>
      <c r="I81" s="113" t="s">
        <v>35</v>
      </c>
      <c r="J81" s="113" t="str">
        <f t="shared" si="30"/>
        <v>0</v>
      </c>
      <c r="K81" s="113" t="s">
        <v>35</v>
      </c>
      <c r="L81" s="113" t="s">
        <v>35</v>
      </c>
      <c r="M81" s="113" t="str">
        <f t="shared" si="31"/>
        <v>0</v>
      </c>
      <c r="N81" s="113" t="s">
        <v>35</v>
      </c>
      <c r="O81" s="113" t="s">
        <v>35</v>
      </c>
      <c r="P81" s="113" t="str">
        <f t="shared" si="32"/>
        <v>0</v>
      </c>
      <c r="Q81" s="113" t="s">
        <v>35</v>
      </c>
      <c r="R81" s="113" t="s">
        <v>35</v>
      </c>
      <c r="S81" s="113" t="str">
        <f t="shared" si="33"/>
        <v>0</v>
      </c>
      <c r="T81" s="113" t="s">
        <v>35</v>
      </c>
      <c r="U81" s="113" t="s">
        <v>35</v>
      </c>
      <c r="V81" s="113" t="str">
        <f t="shared" si="34"/>
        <v>0</v>
      </c>
      <c r="W81" s="113" t="s">
        <v>35</v>
      </c>
      <c r="X81" s="113" t="s">
        <v>35</v>
      </c>
      <c r="Y81" s="113" t="str">
        <f t="shared" si="35"/>
        <v>0</v>
      </c>
      <c r="Z81" s="113" t="s">
        <v>35</v>
      </c>
      <c r="AA81" s="113" t="s">
        <v>35</v>
      </c>
      <c r="AB81" s="113" t="str">
        <f t="shared" si="36"/>
        <v>0</v>
      </c>
      <c r="AC81" s="113" t="s">
        <v>35</v>
      </c>
      <c r="AD81" s="113" t="s">
        <v>35</v>
      </c>
      <c r="AE81" s="113" t="str">
        <f t="shared" si="37"/>
        <v>0</v>
      </c>
      <c r="AF81" s="113" t="s">
        <v>35</v>
      </c>
      <c r="AG81" s="113" t="s">
        <v>35</v>
      </c>
      <c r="AH81" s="113" t="str">
        <f t="shared" si="38"/>
        <v>0</v>
      </c>
      <c r="AI81" s="113" t="s">
        <v>35</v>
      </c>
      <c r="AJ81" s="113" t="s">
        <v>35</v>
      </c>
      <c r="AK81" s="113" t="str">
        <f t="shared" si="39"/>
        <v>0</v>
      </c>
      <c r="AL81" s="113" t="s">
        <v>35</v>
      </c>
      <c r="AM81" s="113" t="s">
        <v>35</v>
      </c>
      <c r="AN81" s="113" t="str">
        <f t="shared" si="40"/>
        <v>0</v>
      </c>
      <c r="AO81" s="113" t="s">
        <v>35</v>
      </c>
      <c r="AP81" s="113" t="s">
        <v>35</v>
      </c>
      <c r="AQ81" s="113" t="str">
        <f t="shared" si="41"/>
        <v>0</v>
      </c>
      <c r="AR81" s="113" t="s">
        <v>35</v>
      </c>
      <c r="AS81" s="113" t="s">
        <v>35</v>
      </c>
      <c r="AT81" s="113" t="str">
        <f t="shared" si="42"/>
        <v>0</v>
      </c>
      <c r="AU81" s="113" t="s">
        <v>35</v>
      </c>
      <c r="AV81" s="113" t="s">
        <v>35</v>
      </c>
      <c r="AW81" s="113" t="str">
        <f t="shared" si="43"/>
        <v>0</v>
      </c>
      <c r="AX81" s="113" t="s">
        <v>35</v>
      </c>
      <c r="AY81" s="113" t="s">
        <v>35</v>
      </c>
      <c r="AZ81" s="113" t="str">
        <f t="shared" si="44"/>
        <v>0</v>
      </c>
      <c r="BA81" s="113" t="s">
        <v>35</v>
      </c>
      <c r="BB81" s="113" t="s">
        <v>35</v>
      </c>
      <c r="BC81" s="113" t="str">
        <f t="shared" si="45"/>
        <v>0</v>
      </c>
      <c r="BD81" s="113" t="s">
        <v>35</v>
      </c>
      <c r="BE81" s="113" t="s">
        <v>35</v>
      </c>
      <c r="BF81" s="113" t="str">
        <f t="shared" si="46"/>
        <v>0</v>
      </c>
      <c r="BG81" s="113" t="s">
        <v>35</v>
      </c>
      <c r="BH81" s="113" t="s">
        <v>35</v>
      </c>
      <c r="BI81" s="113" t="str">
        <f t="shared" si="47"/>
        <v>0</v>
      </c>
      <c r="BJ81" s="113" t="s">
        <v>35</v>
      </c>
      <c r="BK81" s="113" t="s">
        <v>35</v>
      </c>
      <c r="BL81" s="113" t="str">
        <f t="shared" si="48"/>
        <v>0</v>
      </c>
      <c r="BM81" s="113" t="s">
        <v>35</v>
      </c>
      <c r="BN81" s="113" t="s">
        <v>35</v>
      </c>
      <c r="BO81" s="113" t="str">
        <f t="shared" si="49"/>
        <v>0</v>
      </c>
      <c r="BP81" s="113" t="s">
        <v>35</v>
      </c>
      <c r="BQ81" s="113" t="s">
        <v>35</v>
      </c>
      <c r="BR81" s="113" t="str">
        <f t="shared" si="50"/>
        <v>0</v>
      </c>
      <c r="BS81" s="113" t="s">
        <v>35</v>
      </c>
      <c r="BT81" s="113" t="s">
        <v>35</v>
      </c>
      <c r="BU81" s="113" t="str">
        <f t="shared" si="51"/>
        <v>0</v>
      </c>
      <c r="BV81" s="113" t="s">
        <v>35</v>
      </c>
      <c r="BW81" s="113" t="s">
        <v>35</v>
      </c>
      <c r="BX81" s="113" t="str">
        <f t="shared" si="52"/>
        <v>0</v>
      </c>
      <c r="BY81" s="113" t="s">
        <v>35</v>
      </c>
      <c r="BZ81" s="113" t="s">
        <v>35</v>
      </c>
      <c r="CA81" s="113" t="str">
        <f t="shared" si="53"/>
        <v>0</v>
      </c>
      <c r="CB81" s="113" t="s">
        <v>35</v>
      </c>
      <c r="CC81" s="113" t="s">
        <v>35</v>
      </c>
      <c r="CD81" s="113" t="str">
        <f t="shared" si="54"/>
        <v>0</v>
      </c>
      <c r="CE81" s="113" t="s">
        <v>35</v>
      </c>
      <c r="CF81" s="113" t="s">
        <v>35</v>
      </c>
      <c r="CG81" s="113" t="str">
        <f t="shared" si="55"/>
        <v>0</v>
      </c>
      <c r="CH81" s="113" t="s">
        <v>35</v>
      </c>
      <c r="CI81" s="113" t="s">
        <v>35</v>
      </c>
      <c r="CJ81" s="113" t="str">
        <f t="shared" si="56"/>
        <v>0</v>
      </c>
      <c r="CK81" s="113" t="s">
        <v>35</v>
      </c>
      <c r="CL81" s="113" t="s">
        <v>35</v>
      </c>
      <c r="CM81" s="113" t="str">
        <f t="shared" si="57"/>
        <v>0</v>
      </c>
      <c r="CN81" s="113" t="s">
        <v>35</v>
      </c>
      <c r="CO81" s="113" t="s">
        <v>35</v>
      </c>
      <c r="CP81" s="113" t="str">
        <f t="shared" si="58"/>
        <v>0</v>
      </c>
      <c r="CQ81" s="113" t="s">
        <v>35</v>
      </c>
      <c r="CR81" s="113" t="s">
        <v>35</v>
      </c>
      <c r="CS81" s="113" t="str">
        <f t="shared" si="59"/>
        <v>0</v>
      </c>
      <c r="CT81" s="166"/>
    </row>
    <row r="82" spans="1:98" s="64" customFormat="1" ht="12.75" hidden="1" customHeight="1">
      <c r="A82" s="25">
        <v>1</v>
      </c>
      <c r="B82" s="26" t="s">
        <v>201</v>
      </c>
      <c r="C82" s="112">
        <v>199</v>
      </c>
      <c r="D82" s="25" t="s">
        <v>135</v>
      </c>
      <c r="E82" s="17">
        <v>18536</v>
      </c>
      <c r="F82" s="112">
        <v>1</v>
      </c>
      <c r="G82" s="6" t="s">
        <v>319</v>
      </c>
      <c r="H82" s="113" t="s">
        <v>35</v>
      </c>
      <c r="I82" s="113" t="s">
        <v>35</v>
      </c>
      <c r="J82" s="113" t="str">
        <f t="shared" si="30"/>
        <v>0</v>
      </c>
      <c r="K82" s="113" t="s">
        <v>35</v>
      </c>
      <c r="L82" s="113" t="s">
        <v>35</v>
      </c>
      <c r="M82" s="113" t="str">
        <f t="shared" si="31"/>
        <v>0</v>
      </c>
      <c r="N82" s="113" t="s">
        <v>35</v>
      </c>
      <c r="O82" s="113" t="s">
        <v>35</v>
      </c>
      <c r="P82" s="113" t="str">
        <f t="shared" si="32"/>
        <v>0</v>
      </c>
      <c r="Q82" s="113" t="s">
        <v>35</v>
      </c>
      <c r="R82" s="113" t="s">
        <v>35</v>
      </c>
      <c r="S82" s="113" t="str">
        <f t="shared" si="33"/>
        <v>0</v>
      </c>
      <c r="T82" s="113" t="s">
        <v>35</v>
      </c>
      <c r="U82" s="113" t="s">
        <v>35</v>
      </c>
      <c r="V82" s="113" t="str">
        <f t="shared" si="34"/>
        <v>0</v>
      </c>
      <c r="W82" s="113" t="s">
        <v>35</v>
      </c>
      <c r="X82" s="113" t="s">
        <v>35</v>
      </c>
      <c r="Y82" s="113" t="str">
        <f t="shared" si="35"/>
        <v>0</v>
      </c>
      <c r="Z82" s="113" t="s">
        <v>35</v>
      </c>
      <c r="AA82" s="113" t="s">
        <v>35</v>
      </c>
      <c r="AB82" s="113" t="str">
        <f t="shared" si="36"/>
        <v>0</v>
      </c>
      <c r="AC82" s="113" t="s">
        <v>35</v>
      </c>
      <c r="AD82" s="113" t="s">
        <v>35</v>
      </c>
      <c r="AE82" s="113" t="str">
        <f t="shared" si="37"/>
        <v>0</v>
      </c>
      <c r="AF82" s="113" t="s">
        <v>35</v>
      </c>
      <c r="AG82" s="113" t="s">
        <v>35</v>
      </c>
      <c r="AH82" s="113" t="str">
        <f t="shared" si="38"/>
        <v>0</v>
      </c>
      <c r="AI82" s="113" t="s">
        <v>35</v>
      </c>
      <c r="AJ82" s="113" t="s">
        <v>35</v>
      </c>
      <c r="AK82" s="113" t="str">
        <f t="shared" si="39"/>
        <v>0</v>
      </c>
      <c r="AL82" s="113" t="s">
        <v>35</v>
      </c>
      <c r="AM82" s="113" t="s">
        <v>35</v>
      </c>
      <c r="AN82" s="113" t="str">
        <f t="shared" si="40"/>
        <v>0</v>
      </c>
      <c r="AO82" s="113" t="s">
        <v>35</v>
      </c>
      <c r="AP82" s="113" t="s">
        <v>35</v>
      </c>
      <c r="AQ82" s="113" t="str">
        <f t="shared" si="41"/>
        <v>0</v>
      </c>
      <c r="AR82" s="113" t="s">
        <v>35</v>
      </c>
      <c r="AS82" s="113" t="s">
        <v>35</v>
      </c>
      <c r="AT82" s="113" t="str">
        <f t="shared" si="42"/>
        <v>0</v>
      </c>
      <c r="AU82" s="113" t="s">
        <v>35</v>
      </c>
      <c r="AV82" s="113" t="s">
        <v>35</v>
      </c>
      <c r="AW82" s="113" t="str">
        <f t="shared" si="43"/>
        <v>0</v>
      </c>
      <c r="AX82" s="113" t="s">
        <v>35</v>
      </c>
      <c r="AY82" s="113" t="s">
        <v>35</v>
      </c>
      <c r="AZ82" s="113" t="str">
        <f t="shared" si="44"/>
        <v>0</v>
      </c>
      <c r="BA82" s="113" t="s">
        <v>35</v>
      </c>
      <c r="BB82" s="113" t="s">
        <v>35</v>
      </c>
      <c r="BC82" s="113" t="str">
        <f t="shared" si="45"/>
        <v>0</v>
      </c>
      <c r="BD82" s="113" t="s">
        <v>35</v>
      </c>
      <c r="BE82" s="113" t="s">
        <v>35</v>
      </c>
      <c r="BF82" s="113" t="str">
        <f t="shared" si="46"/>
        <v>0</v>
      </c>
      <c r="BG82" s="113" t="s">
        <v>35</v>
      </c>
      <c r="BH82" s="113" t="s">
        <v>35</v>
      </c>
      <c r="BI82" s="113" t="str">
        <f t="shared" si="47"/>
        <v>0</v>
      </c>
      <c r="BJ82" s="113" t="s">
        <v>35</v>
      </c>
      <c r="BK82" s="113" t="s">
        <v>35</v>
      </c>
      <c r="BL82" s="113" t="str">
        <f t="shared" si="48"/>
        <v>0</v>
      </c>
      <c r="BM82" s="113" t="s">
        <v>35</v>
      </c>
      <c r="BN82" s="113" t="s">
        <v>35</v>
      </c>
      <c r="BO82" s="113" t="str">
        <f t="shared" si="49"/>
        <v>0</v>
      </c>
      <c r="BP82" s="113" t="s">
        <v>35</v>
      </c>
      <c r="BQ82" s="113" t="s">
        <v>35</v>
      </c>
      <c r="BR82" s="113" t="str">
        <f t="shared" si="50"/>
        <v>0</v>
      </c>
      <c r="BS82" s="113" t="s">
        <v>35</v>
      </c>
      <c r="BT82" s="113" t="s">
        <v>35</v>
      </c>
      <c r="BU82" s="113" t="str">
        <f t="shared" si="51"/>
        <v>0</v>
      </c>
      <c r="BV82" s="113" t="s">
        <v>35</v>
      </c>
      <c r="BW82" s="113" t="s">
        <v>35</v>
      </c>
      <c r="BX82" s="113" t="str">
        <f t="shared" si="52"/>
        <v>0</v>
      </c>
      <c r="BY82" s="113" t="s">
        <v>35</v>
      </c>
      <c r="BZ82" s="113" t="s">
        <v>35</v>
      </c>
      <c r="CA82" s="113" t="str">
        <f t="shared" si="53"/>
        <v>0</v>
      </c>
      <c r="CB82" s="113" t="s">
        <v>35</v>
      </c>
      <c r="CC82" s="113" t="s">
        <v>35</v>
      </c>
      <c r="CD82" s="113" t="str">
        <f t="shared" si="54"/>
        <v>0</v>
      </c>
      <c r="CE82" s="113" t="s">
        <v>35</v>
      </c>
      <c r="CF82" s="113" t="s">
        <v>35</v>
      </c>
      <c r="CG82" s="113" t="str">
        <f t="shared" si="55"/>
        <v>0</v>
      </c>
      <c r="CH82" s="113" t="s">
        <v>35</v>
      </c>
      <c r="CI82" s="113" t="s">
        <v>35</v>
      </c>
      <c r="CJ82" s="113" t="str">
        <f t="shared" si="56"/>
        <v>0</v>
      </c>
      <c r="CK82" s="113" t="s">
        <v>35</v>
      </c>
      <c r="CL82" s="113" t="s">
        <v>35</v>
      </c>
      <c r="CM82" s="113" t="str">
        <f t="shared" si="57"/>
        <v>0</v>
      </c>
      <c r="CN82" s="113" t="s">
        <v>35</v>
      </c>
      <c r="CO82" s="113" t="s">
        <v>35</v>
      </c>
      <c r="CP82" s="113" t="str">
        <f t="shared" si="58"/>
        <v>0</v>
      </c>
      <c r="CQ82" s="113" t="s">
        <v>35</v>
      </c>
      <c r="CR82" s="113" t="s">
        <v>35</v>
      </c>
      <c r="CS82" s="113" t="str">
        <f t="shared" si="59"/>
        <v>0</v>
      </c>
      <c r="CT82" s="166"/>
    </row>
    <row r="83" spans="1:98" s="64" customFormat="1" ht="12.75" customHeight="1">
      <c r="A83" s="25">
        <v>1</v>
      </c>
      <c r="B83" s="26" t="s">
        <v>201</v>
      </c>
      <c r="C83" s="112">
        <v>247</v>
      </c>
      <c r="D83" s="25" t="s">
        <v>72</v>
      </c>
      <c r="E83" s="17">
        <v>18453</v>
      </c>
      <c r="F83" s="112">
        <v>1</v>
      </c>
      <c r="G83" s="6" t="s">
        <v>319</v>
      </c>
      <c r="H83" s="113">
        <v>1</v>
      </c>
      <c r="I83" s="113">
        <v>5</v>
      </c>
      <c r="J83" s="113">
        <f t="shared" si="30"/>
        <v>6</v>
      </c>
      <c r="K83" s="113">
        <v>2</v>
      </c>
      <c r="L83" s="113">
        <v>2</v>
      </c>
      <c r="M83" s="113">
        <f t="shared" si="31"/>
        <v>4</v>
      </c>
      <c r="N83" s="113">
        <v>4</v>
      </c>
      <c r="O83" s="113">
        <v>4</v>
      </c>
      <c r="P83" s="113">
        <f t="shared" si="32"/>
        <v>8</v>
      </c>
      <c r="Q83" s="113">
        <v>1</v>
      </c>
      <c r="R83" s="113">
        <v>9</v>
      </c>
      <c r="S83" s="113">
        <f t="shared" si="33"/>
        <v>10</v>
      </c>
      <c r="T83" s="113" t="s">
        <v>35</v>
      </c>
      <c r="U83" s="113" t="s">
        <v>35</v>
      </c>
      <c r="V83" s="113" t="str">
        <f t="shared" si="34"/>
        <v>0</v>
      </c>
      <c r="W83" s="113" t="s">
        <v>35</v>
      </c>
      <c r="X83" s="113" t="s">
        <v>35</v>
      </c>
      <c r="Y83" s="113" t="str">
        <f t="shared" si="35"/>
        <v>0</v>
      </c>
      <c r="Z83" s="113" t="s">
        <v>35</v>
      </c>
      <c r="AA83" s="113" t="s">
        <v>35</v>
      </c>
      <c r="AB83" s="113" t="str">
        <f t="shared" si="36"/>
        <v>0</v>
      </c>
      <c r="AC83" s="113" t="s">
        <v>35</v>
      </c>
      <c r="AD83" s="113">
        <v>2</v>
      </c>
      <c r="AE83" s="113">
        <f t="shared" si="37"/>
        <v>2</v>
      </c>
      <c r="AF83" s="113" t="s">
        <v>35</v>
      </c>
      <c r="AG83" s="113" t="s">
        <v>35</v>
      </c>
      <c r="AH83" s="113" t="str">
        <f t="shared" si="38"/>
        <v>0</v>
      </c>
      <c r="AI83" s="113" t="s">
        <v>35</v>
      </c>
      <c r="AJ83" s="113" t="s">
        <v>35</v>
      </c>
      <c r="AK83" s="113" t="str">
        <f t="shared" si="39"/>
        <v>0</v>
      </c>
      <c r="AL83" s="113">
        <v>1</v>
      </c>
      <c r="AM83" s="113">
        <v>1</v>
      </c>
      <c r="AN83" s="113">
        <f t="shared" si="40"/>
        <v>2</v>
      </c>
      <c r="AO83" s="113" t="s">
        <v>35</v>
      </c>
      <c r="AP83" s="113" t="s">
        <v>35</v>
      </c>
      <c r="AQ83" s="113" t="str">
        <f t="shared" si="41"/>
        <v>0</v>
      </c>
      <c r="AR83" s="113" t="s">
        <v>35</v>
      </c>
      <c r="AS83" s="113" t="s">
        <v>35</v>
      </c>
      <c r="AT83" s="113" t="str">
        <f t="shared" si="42"/>
        <v>0</v>
      </c>
      <c r="AU83" s="113" t="s">
        <v>35</v>
      </c>
      <c r="AV83" s="113" t="s">
        <v>35</v>
      </c>
      <c r="AW83" s="113" t="str">
        <f t="shared" si="43"/>
        <v>0</v>
      </c>
      <c r="AX83" s="113" t="s">
        <v>35</v>
      </c>
      <c r="AY83" s="113" t="s">
        <v>35</v>
      </c>
      <c r="AZ83" s="113" t="str">
        <f t="shared" si="44"/>
        <v>0</v>
      </c>
      <c r="BA83" s="113" t="s">
        <v>35</v>
      </c>
      <c r="BB83" s="113">
        <v>1</v>
      </c>
      <c r="BC83" s="113">
        <f t="shared" si="45"/>
        <v>1</v>
      </c>
      <c r="BD83" s="113" t="s">
        <v>35</v>
      </c>
      <c r="BE83" s="113" t="s">
        <v>35</v>
      </c>
      <c r="BF83" s="113" t="str">
        <f t="shared" si="46"/>
        <v>0</v>
      </c>
      <c r="BG83" s="113" t="s">
        <v>35</v>
      </c>
      <c r="BH83" s="113" t="s">
        <v>35</v>
      </c>
      <c r="BI83" s="113" t="str">
        <f t="shared" si="47"/>
        <v>0</v>
      </c>
      <c r="BJ83" s="113" t="s">
        <v>35</v>
      </c>
      <c r="BK83" s="113" t="s">
        <v>35</v>
      </c>
      <c r="BL83" s="113" t="str">
        <f t="shared" si="48"/>
        <v>0</v>
      </c>
      <c r="BM83" s="113" t="s">
        <v>35</v>
      </c>
      <c r="BN83" s="113" t="s">
        <v>35</v>
      </c>
      <c r="BO83" s="113" t="str">
        <f t="shared" si="49"/>
        <v>0</v>
      </c>
      <c r="BP83" s="113" t="s">
        <v>35</v>
      </c>
      <c r="BQ83" s="113" t="s">
        <v>35</v>
      </c>
      <c r="BR83" s="113" t="str">
        <f t="shared" si="50"/>
        <v>0</v>
      </c>
      <c r="BS83" s="113" t="s">
        <v>35</v>
      </c>
      <c r="BT83" s="113" t="s">
        <v>35</v>
      </c>
      <c r="BU83" s="113" t="str">
        <f t="shared" si="51"/>
        <v>0</v>
      </c>
      <c r="BV83" s="113" t="s">
        <v>35</v>
      </c>
      <c r="BW83" s="113" t="s">
        <v>35</v>
      </c>
      <c r="BX83" s="113" t="str">
        <f t="shared" si="52"/>
        <v>0</v>
      </c>
      <c r="BY83" s="113" t="s">
        <v>35</v>
      </c>
      <c r="BZ83" s="113" t="s">
        <v>35</v>
      </c>
      <c r="CA83" s="113" t="str">
        <f t="shared" si="53"/>
        <v>0</v>
      </c>
      <c r="CB83" s="113" t="s">
        <v>35</v>
      </c>
      <c r="CC83" s="113" t="s">
        <v>35</v>
      </c>
      <c r="CD83" s="113" t="str">
        <f t="shared" si="54"/>
        <v>0</v>
      </c>
      <c r="CE83" s="113" t="s">
        <v>35</v>
      </c>
      <c r="CF83" s="113" t="s">
        <v>35</v>
      </c>
      <c r="CG83" s="113" t="str">
        <f t="shared" si="55"/>
        <v>0</v>
      </c>
      <c r="CH83" s="113" t="s">
        <v>35</v>
      </c>
      <c r="CI83" s="113" t="s">
        <v>35</v>
      </c>
      <c r="CJ83" s="113" t="str">
        <f t="shared" si="56"/>
        <v>0</v>
      </c>
      <c r="CK83" s="113" t="s">
        <v>35</v>
      </c>
      <c r="CL83" s="113" t="s">
        <v>35</v>
      </c>
      <c r="CM83" s="113" t="str">
        <f t="shared" si="57"/>
        <v>0</v>
      </c>
      <c r="CN83" s="113">
        <v>1</v>
      </c>
      <c r="CO83" s="113">
        <v>2</v>
      </c>
      <c r="CP83" s="113">
        <f t="shared" si="58"/>
        <v>3</v>
      </c>
      <c r="CQ83" s="113">
        <v>10</v>
      </c>
      <c r="CR83" s="113">
        <v>26</v>
      </c>
      <c r="CS83" s="113">
        <f t="shared" si="59"/>
        <v>36</v>
      </c>
      <c r="CT83" s="166"/>
    </row>
    <row r="84" spans="1:98" s="64" customFormat="1" ht="12.75" customHeight="1">
      <c r="A84" s="25">
        <v>2</v>
      </c>
      <c r="B84" s="26" t="s">
        <v>202</v>
      </c>
      <c r="C84" s="112">
        <v>306</v>
      </c>
      <c r="D84" s="25" t="s">
        <v>136</v>
      </c>
      <c r="E84" s="17">
        <v>14341</v>
      </c>
      <c r="F84" s="112">
        <v>1</v>
      </c>
      <c r="G84" s="6" t="s">
        <v>319</v>
      </c>
      <c r="H84" s="113">
        <v>3</v>
      </c>
      <c r="I84" s="113">
        <v>5</v>
      </c>
      <c r="J84" s="113">
        <f t="shared" si="30"/>
        <v>8</v>
      </c>
      <c r="K84" s="113" t="s">
        <v>35</v>
      </c>
      <c r="L84" s="113" t="s">
        <v>35</v>
      </c>
      <c r="M84" s="113" t="str">
        <f t="shared" si="31"/>
        <v>0</v>
      </c>
      <c r="N84" s="113">
        <v>2</v>
      </c>
      <c r="O84" s="113">
        <v>7</v>
      </c>
      <c r="P84" s="113">
        <f t="shared" si="32"/>
        <v>9</v>
      </c>
      <c r="Q84" s="113">
        <v>4</v>
      </c>
      <c r="R84" s="113">
        <v>7</v>
      </c>
      <c r="S84" s="113">
        <f t="shared" si="33"/>
        <v>11</v>
      </c>
      <c r="T84" s="113" t="s">
        <v>35</v>
      </c>
      <c r="U84" s="113" t="s">
        <v>35</v>
      </c>
      <c r="V84" s="113" t="str">
        <f t="shared" si="34"/>
        <v>0</v>
      </c>
      <c r="W84" s="113" t="s">
        <v>35</v>
      </c>
      <c r="X84" s="113" t="s">
        <v>35</v>
      </c>
      <c r="Y84" s="113" t="str">
        <f t="shared" si="35"/>
        <v>0</v>
      </c>
      <c r="Z84" s="113" t="s">
        <v>35</v>
      </c>
      <c r="AA84" s="113" t="s">
        <v>35</v>
      </c>
      <c r="AB84" s="113" t="str">
        <f t="shared" si="36"/>
        <v>0</v>
      </c>
      <c r="AC84" s="113">
        <v>2</v>
      </c>
      <c r="AD84" s="113">
        <v>4</v>
      </c>
      <c r="AE84" s="113">
        <f t="shared" si="37"/>
        <v>6</v>
      </c>
      <c r="AF84" s="113" t="s">
        <v>35</v>
      </c>
      <c r="AG84" s="113" t="s">
        <v>35</v>
      </c>
      <c r="AH84" s="113" t="str">
        <f t="shared" si="38"/>
        <v>0</v>
      </c>
      <c r="AI84" s="113" t="s">
        <v>35</v>
      </c>
      <c r="AJ84" s="113" t="s">
        <v>35</v>
      </c>
      <c r="AK84" s="113" t="str">
        <f t="shared" si="39"/>
        <v>0</v>
      </c>
      <c r="AL84" s="113" t="s">
        <v>35</v>
      </c>
      <c r="AM84" s="113">
        <v>2</v>
      </c>
      <c r="AN84" s="113">
        <f t="shared" si="40"/>
        <v>2</v>
      </c>
      <c r="AO84" s="113">
        <v>2</v>
      </c>
      <c r="AP84" s="113">
        <v>4</v>
      </c>
      <c r="AQ84" s="113">
        <f t="shared" si="41"/>
        <v>6</v>
      </c>
      <c r="AR84" s="113" t="s">
        <v>35</v>
      </c>
      <c r="AS84" s="113" t="s">
        <v>35</v>
      </c>
      <c r="AT84" s="113" t="str">
        <f t="shared" si="42"/>
        <v>0</v>
      </c>
      <c r="AU84" s="113" t="s">
        <v>35</v>
      </c>
      <c r="AV84" s="113" t="s">
        <v>35</v>
      </c>
      <c r="AW84" s="113" t="str">
        <f t="shared" si="43"/>
        <v>0</v>
      </c>
      <c r="AX84" s="113" t="s">
        <v>35</v>
      </c>
      <c r="AY84" s="113" t="s">
        <v>35</v>
      </c>
      <c r="AZ84" s="113" t="str">
        <f t="shared" si="44"/>
        <v>0</v>
      </c>
      <c r="BA84" s="113" t="s">
        <v>35</v>
      </c>
      <c r="BB84" s="113">
        <v>1</v>
      </c>
      <c r="BC84" s="113">
        <f t="shared" si="45"/>
        <v>1</v>
      </c>
      <c r="BD84" s="113" t="s">
        <v>35</v>
      </c>
      <c r="BE84" s="113" t="s">
        <v>35</v>
      </c>
      <c r="BF84" s="113" t="str">
        <f t="shared" si="46"/>
        <v>0</v>
      </c>
      <c r="BG84" s="113" t="s">
        <v>35</v>
      </c>
      <c r="BH84" s="113" t="s">
        <v>35</v>
      </c>
      <c r="BI84" s="113" t="str">
        <f t="shared" si="47"/>
        <v>0</v>
      </c>
      <c r="BJ84" s="113" t="s">
        <v>35</v>
      </c>
      <c r="BK84" s="113" t="s">
        <v>35</v>
      </c>
      <c r="BL84" s="113" t="str">
        <f t="shared" si="48"/>
        <v>0</v>
      </c>
      <c r="BM84" s="113" t="s">
        <v>35</v>
      </c>
      <c r="BN84" s="113" t="s">
        <v>35</v>
      </c>
      <c r="BO84" s="113" t="str">
        <f t="shared" si="49"/>
        <v>0</v>
      </c>
      <c r="BP84" s="113" t="s">
        <v>35</v>
      </c>
      <c r="BQ84" s="113">
        <v>1</v>
      </c>
      <c r="BR84" s="113">
        <f t="shared" si="50"/>
        <v>1</v>
      </c>
      <c r="BS84" s="113" t="s">
        <v>35</v>
      </c>
      <c r="BT84" s="113" t="s">
        <v>35</v>
      </c>
      <c r="BU84" s="113" t="str">
        <f t="shared" si="51"/>
        <v>0</v>
      </c>
      <c r="BV84" s="113" t="s">
        <v>35</v>
      </c>
      <c r="BW84" s="113" t="s">
        <v>35</v>
      </c>
      <c r="BX84" s="113" t="str">
        <f t="shared" si="52"/>
        <v>0</v>
      </c>
      <c r="BY84" s="113" t="s">
        <v>35</v>
      </c>
      <c r="BZ84" s="113" t="s">
        <v>35</v>
      </c>
      <c r="CA84" s="113" t="str">
        <f t="shared" si="53"/>
        <v>0</v>
      </c>
      <c r="CB84" s="113" t="s">
        <v>35</v>
      </c>
      <c r="CC84" s="113" t="s">
        <v>35</v>
      </c>
      <c r="CD84" s="113" t="str">
        <f t="shared" si="54"/>
        <v>0</v>
      </c>
      <c r="CE84" s="113" t="s">
        <v>35</v>
      </c>
      <c r="CF84" s="113" t="s">
        <v>35</v>
      </c>
      <c r="CG84" s="113" t="str">
        <f t="shared" si="55"/>
        <v>0</v>
      </c>
      <c r="CH84" s="113" t="s">
        <v>35</v>
      </c>
      <c r="CI84" s="113" t="s">
        <v>35</v>
      </c>
      <c r="CJ84" s="113" t="str">
        <f t="shared" si="56"/>
        <v>0</v>
      </c>
      <c r="CK84" s="113" t="s">
        <v>35</v>
      </c>
      <c r="CL84" s="113" t="s">
        <v>35</v>
      </c>
      <c r="CM84" s="113" t="str">
        <f t="shared" si="57"/>
        <v>0</v>
      </c>
      <c r="CN84" s="113" t="s">
        <v>35</v>
      </c>
      <c r="CO84" s="113" t="s">
        <v>35</v>
      </c>
      <c r="CP84" s="113" t="str">
        <f t="shared" si="58"/>
        <v>0</v>
      </c>
      <c r="CQ84" s="113">
        <v>13</v>
      </c>
      <c r="CR84" s="113">
        <v>31</v>
      </c>
      <c r="CS84" s="113">
        <f t="shared" si="59"/>
        <v>44</v>
      </c>
      <c r="CT84" s="166"/>
    </row>
    <row r="85" spans="1:98" s="64" customFormat="1" ht="12.75" customHeight="1">
      <c r="A85" s="25">
        <v>2</v>
      </c>
      <c r="B85" s="26" t="s">
        <v>202</v>
      </c>
      <c r="C85" s="112">
        <v>329</v>
      </c>
      <c r="D85" s="25" t="s">
        <v>73</v>
      </c>
      <c r="E85" s="17">
        <v>15447</v>
      </c>
      <c r="F85" s="112">
        <v>1</v>
      </c>
      <c r="G85" s="6" t="s">
        <v>319</v>
      </c>
      <c r="H85" s="113">
        <v>2</v>
      </c>
      <c r="I85" s="113">
        <v>9</v>
      </c>
      <c r="J85" s="113">
        <f t="shared" si="30"/>
        <v>11</v>
      </c>
      <c r="K85" s="113" t="s">
        <v>35</v>
      </c>
      <c r="L85" s="113" t="s">
        <v>35</v>
      </c>
      <c r="M85" s="113" t="str">
        <f t="shared" si="31"/>
        <v>0</v>
      </c>
      <c r="N85" s="113">
        <v>4</v>
      </c>
      <c r="O85" s="113">
        <v>6</v>
      </c>
      <c r="P85" s="113">
        <f t="shared" si="32"/>
        <v>10</v>
      </c>
      <c r="Q85" s="113">
        <v>2</v>
      </c>
      <c r="R85" s="113">
        <v>8</v>
      </c>
      <c r="S85" s="113">
        <f t="shared" si="33"/>
        <v>10</v>
      </c>
      <c r="T85" s="113" t="s">
        <v>35</v>
      </c>
      <c r="U85" s="113" t="s">
        <v>35</v>
      </c>
      <c r="V85" s="113" t="str">
        <f t="shared" si="34"/>
        <v>0</v>
      </c>
      <c r="W85" s="113" t="s">
        <v>35</v>
      </c>
      <c r="X85" s="113" t="s">
        <v>35</v>
      </c>
      <c r="Y85" s="113" t="str">
        <f t="shared" si="35"/>
        <v>0</v>
      </c>
      <c r="Z85" s="113" t="s">
        <v>35</v>
      </c>
      <c r="AA85" s="113" t="s">
        <v>35</v>
      </c>
      <c r="AB85" s="113" t="str">
        <f t="shared" si="36"/>
        <v>0</v>
      </c>
      <c r="AC85" s="113">
        <v>3</v>
      </c>
      <c r="AD85" s="113">
        <v>1</v>
      </c>
      <c r="AE85" s="113">
        <f t="shared" si="37"/>
        <v>4</v>
      </c>
      <c r="AF85" s="113" t="s">
        <v>35</v>
      </c>
      <c r="AG85" s="113" t="s">
        <v>35</v>
      </c>
      <c r="AH85" s="113" t="str">
        <f t="shared" si="38"/>
        <v>0</v>
      </c>
      <c r="AI85" s="113" t="s">
        <v>35</v>
      </c>
      <c r="AJ85" s="113" t="s">
        <v>35</v>
      </c>
      <c r="AK85" s="113" t="str">
        <f t="shared" si="39"/>
        <v>0</v>
      </c>
      <c r="AL85" s="113" t="s">
        <v>35</v>
      </c>
      <c r="AM85" s="113">
        <v>1</v>
      </c>
      <c r="AN85" s="113">
        <f t="shared" si="40"/>
        <v>1</v>
      </c>
      <c r="AO85" s="113">
        <v>1</v>
      </c>
      <c r="AP85" s="113">
        <v>1</v>
      </c>
      <c r="AQ85" s="113">
        <f t="shared" si="41"/>
        <v>2</v>
      </c>
      <c r="AR85" s="113" t="s">
        <v>35</v>
      </c>
      <c r="AS85" s="113" t="s">
        <v>35</v>
      </c>
      <c r="AT85" s="113" t="str">
        <f t="shared" si="42"/>
        <v>0</v>
      </c>
      <c r="AU85" s="113" t="s">
        <v>35</v>
      </c>
      <c r="AV85" s="113" t="s">
        <v>35</v>
      </c>
      <c r="AW85" s="113" t="str">
        <f t="shared" si="43"/>
        <v>0</v>
      </c>
      <c r="AX85" s="113" t="s">
        <v>35</v>
      </c>
      <c r="AY85" s="113" t="s">
        <v>35</v>
      </c>
      <c r="AZ85" s="113" t="str">
        <f t="shared" si="44"/>
        <v>0</v>
      </c>
      <c r="BA85" s="113" t="s">
        <v>35</v>
      </c>
      <c r="BB85" s="113">
        <v>2</v>
      </c>
      <c r="BC85" s="113">
        <f t="shared" si="45"/>
        <v>2</v>
      </c>
      <c r="BD85" s="113" t="s">
        <v>35</v>
      </c>
      <c r="BE85" s="113" t="s">
        <v>35</v>
      </c>
      <c r="BF85" s="113" t="str">
        <f t="shared" si="46"/>
        <v>0</v>
      </c>
      <c r="BG85" s="113" t="s">
        <v>35</v>
      </c>
      <c r="BH85" s="113" t="s">
        <v>35</v>
      </c>
      <c r="BI85" s="113" t="str">
        <f t="shared" si="47"/>
        <v>0</v>
      </c>
      <c r="BJ85" s="113" t="s">
        <v>35</v>
      </c>
      <c r="BK85" s="113" t="s">
        <v>35</v>
      </c>
      <c r="BL85" s="113" t="str">
        <f t="shared" si="48"/>
        <v>0</v>
      </c>
      <c r="BM85" s="113" t="s">
        <v>35</v>
      </c>
      <c r="BN85" s="113" t="s">
        <v>35</v>
      </c>
      <c r="BO85" s="113" t="str">
        <f t="shared" si="49"/>
        <v>0</v>
      </c>
      <c r="BP85" s="113" t="s">
        <v>35</v>
      </c>
      <c r="BQ85" s="113" t="s">
        <v>35</v>
      </c>
      <c r="BR85" s="113" t="str">
        <f t="shared" si="50"/>
        <v>0</v>
      </c>
      <c r="BS85" s="113" t="s">
        <v>35</v>
      </c>
      <c r="BT85" s="113" t="s">
        <v>35</v>
      </c>
      <c r="BU85" s="113" t="str">
        <f t="shared" si="51"/>
        <v>0</v>
      </c>
      <c r="BV85" s="113" t="s">
        <v>35</v>
      </c>
      <c r="BW85" s="113" t="s">
        <v>35</v>
      </c>
      <c r="BX85" s="113" t="str">
        <f t="shared" si="52"/>
        <v>0</v>
      </c>
      <c r="BY85" s="113" t="s">
        <v>35</v>
      </c>
      <c r="BZ85" s="113" t="s">
        <v>35</v>
      </c>
      <c r="CA85" s="113" t="str">
        <f t="shared" si="53"/>
        <v>0</v>
      </c>
      <c r="CB85" s="113" t="s">
        <v>35</v>
      </c>
      <c r="CC85" s="113" t="s">
        <v>35</v>
      </c>
      <c r="CD85" s="113" t="str">
        <f t="shared" si="54"/>
        <v>0</v>
      </c>
      <c r="CE85" s="113" t="s">
        <v>35</v>
      </c>
      <c r="CF85" s="113" t="s">
        <v>35</v>
      </c>
      <c r="CG85" s="113" t="str">
        <f t="shared" si="55"/>
        <v>0</v>
      </c>
      <c r="CH85" s="113" t="s">
        <v>35</v>
      </c>
      <c r="CI85" s="113" t="s">
        <v>35</v>
      </c>
      <c r="CJ85" s="113" t="str">
        <f t="shared" si="56"/>
        <v>0</v>
      </c>
      <c r="CK85" s="113" t="s">
        <v>35</v>
      </c>
      <c r="CL85" s="113" t="s">
        <v>35</v>
      </c>
      <c r="CM85" s="113" t="str">
        <f t="shared" si="57"/>
        <v>0</v>
      </c>
      <c r="CN85" s="113" t="s">
        <v>35</v>
      </c>
      <c r="CO85" s="113" t="s">
        <v>35</v>
      </c>
      <c r="CP85" s="113" t="str">
        <f t="shared" si="58"/>
        <v>0</v>
      </c>
      <c r="CQ85" s="113">
        <v>12</v>
      </c>
      <c r="CR85" s="113">
        <v>28</v>
      </c>
      <c r="CS85" s="113">
        <f t="shared" si="59"/>
        <v>40</v>
      </c>
      <c r="CT85" s="166"/>
    </row>
    <row r="86" spans="1:98" s="64" customFormat="1" ht="12.75" customHeight="1">
      <c r="A86" s="25">
        <v>2</v>
      </c>
      <c r="B86" s="26" t="s">
        <v>202</v>
      </c>
      <c r="C86" s="112">
        <v>356</v>
      </c>
      <c r="D86" s="25" t="s">
        <v>74</v>
      </c>
      <c r="E86" s="17">
        <v>12984</v>
      </c>
      <c r="F86" s="112">
        <v>1</v>
      </c>
      <c r="G86" s="6" t="s">
        <v>319</v>
      </c>
      <c r="H86" s="113">
        <v>5</v>
      </c>
      <c r="I86" s="113">
        <v>12</v>
      </c>
      <c r="J86" s="113">
        <f t="shared" si="30"/>
        <v>17</v>
      </c>
      <c r="K86" s="113" t="s">
        <v>35</v>
      </c>
      <c r="L86" s="113" t="s">
        <v>35</v>
      </c>
      <c r="M86" s="113" t="str">
        <f t="shared" si="31"/>
        <v>0</v>
      </c>
      <c r="N86" s="113">
        <v>1</v>
      </c>
      <c r="O86" s="113">
        <v>6</v>
      </c>
      <c r="P86" s="113">
        <f t="shared" si="32"/>
        <v>7</v>
      </c>
      <c r="Q86" s="113">
        <v>1</v>
      </c>
      <c r="R86" s="113">
        <v>6</v>
      </c>
      <c r="S86" s="113">
        <f t="shared" si="33"/>
        <v>7</v>
      </c>
      <c r="T86" s="113" t="s">
        <v>35</v>
      </c>
      <c r="U86" s="113" t="s">
        <v>35</v>
      </c>
      <c r="V86" s="113" t="str">
        <f t="shared" si="34"/>
        <v>0</v>
      </c>
      <c r="W86" s="113" t="s">
        <v>35</v>
      </c>
      <c r="X86" s="113" t="s">
        <v>35</v>
      </c>
      <c r="Y86" s="113" t="str">
        <f t="shared" si="35"/>
        <v>0</v>
      </c>
      <c r="Z86" s="113" t="s">
        <v>35</v>
      </c>
      <c r="AA86" s="113" t="s">
        <v>35</v>
      </c>
      <c r="AB86" s="113" t="str">
        <f t="shared" si="36"/>
        <v>0</v>
      </c>
      <c r="AC86" s="113" t="s">
        <v>35</v>
      </c>
      <c r="AD86" s="113">
        <v>1</v>
      </c>
      <c r="AE86" s="113">
        <f t="shared" si="37"/>
        <v>1</v>
      </c>
      <c r="AF86" s="113" t="s">
        <v>35</v>
      </c>
      <c r="AG86" s="113" t="s">
        <v>35</v>
      </c>
      <c r="AH86" s="113" t="str">
        <f t="shared" si="38"/>
        <v>0</v>
      </c>
      <c r="AI86" s="113" t="s">
        <v>35</v>
      </c>
      <c r="AJ86" s="113" t="s">
        <v>35</v>
      </c>
      <c r="AK86" s="113" t="str">
        <f t="shared" si="39"/>
        <v>0</v>
      </c>
      <c r="AL86" s="113" t="s">
        <v>35</v>
      </c>
      <c r="AM86" s="113" t="s">
        <v>35</v>
      </c>
      <c r="AN86" s="113" t="str">
        <f t="shared" si="40"/>
        <v>0</v>
      </c>
      <c r="AO86" s="113" t="s">
        <v>35</v>
      </c>
      <c r="AP86" s="113" t="s">
        <v>35</v>
      </c>
      <c r="AQ86" s="113" t="str">
        <f t="shared" si="41"/>
        <v>0</v>
      </c>
      <c r="AR86" s="113" t="s">
        <v>35</v>
      </c>
      <c r="AS86" s="113" t="s">
        <v>35</v>
      </c>
      <c r="AT86" s="113" t="str">
        <f t="shared" si="42"/>
        <v>0</v>
      </c>
      <c r="AU86" s="113" t="s">
        <v>35</v>
      </c>
      <c r="AV86" s="113" t="s">
        <v>35</v>
      </c>
      <c r="AW86" s="113" t="str">
        <f t="shared" si="43"/>
        <v>0</v>
      </c>
      <c r="AX86" s="113" t="s">
        <v>35</v>
      </c>
      <c r="AY86" s="113" t="s">
        <v>35</v>
      </c>
      <c r="AZ86" s="113" t="str">
        <f t="shared" si="44"/>
        <v>0</v>
      </c>
      <c r="BA86" s="113" t="s">
        <v>35</v>
      </c>
      <c r="BB86" s="113" t="s">
        <v>35</v>
      </c>
      <c r="BC86" s="113" t="str">
        <f t="shared" si="45"/>
        <v>0</v>
      </c>
      <c r="BD86" s="113" t="s">
        <v>35</v>
      </c>
      <c r="BE86" s="113" t="s">
        <v>35</v>
      </c>
      <c r="BF86" s="113" t="str">
        <f t="shared" si="46"/>
        <v>0</v>
      </c>
      <c r="BG86" s="113" t="s">
        <v>35</v>
      </c>
      <c r="BH86" s="113" t="s">
        <v>35</v>
      </c>
      <c r="BI86" s="113" t="str">
        <f t="shared" si="47"/>
        <v>0</v>
      </c>
      <c r="BJ86" s="113" t="s">
        <v>35</v>
      </c>
      <c r="BK86" s="113" t="s">
        <v>35</v>
      </c>
      <c r="BL86" s="113" t="str">
        <f t="shared" si="48"/>
        <v>0</v>
      </c>
      <c r="BM86" s="113" t="s">
        <v>35</v>
      </c>
      <c r="BN86" s="113" t="s">
        <v>35</v>
      </c>
      <c r="BO86" s="113" t="str">
        <f t="shared" si="49"/>
        <v>0</v>
      </c>
      <c r="BP86" s="113" t="s">
        <v>35</v>
      </c>
      <c r="BQ86" s="113" t="s">
        <v>35</v>
      </c>
      <c r="BR86" s="113" t="str">
        <f t="shared" si="50"/>
        <v>0</v>
      </c>
      <c r="BS86" s="113" t="s">
        <v>35</v>
      </c>
      <c r="BT86" s="113" t="s">
        <v>35</v>
      </c>
      <c r="BU86" s="113" t="str">
        <f t="shared" si="51"/>
        <v>0</v>
      </c>
      <c r="BV86" s="113" t="s">
        <v>35</v>
      </c>
      <c r="BW86" s="113" t="s">
        <v>35</v>
      </c>
      <c r="BX86" s="113" t="str">
        <f t="shared" si="52"/>
        <v>0</v>
      </c>
      <c r="BY86" s="113" t="s">
        <v>35</v>
      </c>
      <c r="BZ86" s="113" t="s">
        <v>35</v>
      </c>
      <c r="CA86" s="113" t="str">
        <f t="shared" si="53"/>
        <v>0</v>
      </c>
      <c r="CB86" s="113" t="s">
        <v>35</v>
      </c>
      <c r="CC86" s="113" t="s">
        <v>35</v>
      </c>
      <c r="CD86" s="113" t="str">
        <f t="shared" si="54"/>
        <v>0</v>
      </c>
      <c r="CE86" s="113" t="s">
        <v>35</v>
      </c>
      <c r="CF86" s="113" t="s">
        <v>35</v>
      </c>
      <c r="CG86" s="113" t="str">
        <f t="shared" si="55"/>
        <v>0</v>
      </c>
      <c r="CH86" s="113" t="s">
        <v>35</v>
      </c>
      <c r="CI86" s="113" t="s">
        <v>35</v>
      </c>
      <c r="CJ86" s="113" t="str">
        <f t="shared" si="56"/>
        <v>0</v>
      </c>
      <c r="CK86" s="113" t="s">
        <v>35</v>
      </c>
      <c r="CL86" s="113" t="s">
        <v>35</v>
      </c>
      <c r="CM86" s="113" t="str">
        <f t="shared" si="57"/>
        <v>0</v>
      </c>
      <c r="CN86" s="113">
        <v>2</v>
      </c>
      <c r="CO86" s="113">
        <v>6</v>
      </c>
      <c r="CP86" s="113">
        <f t="shared" si="58"/>
        <v>8</v>
      </c>
      <c r="CQ86" s="113">
        <v>9</v>
      </c>
      <c r="CR86" s="113">
        <v>31</v>
      </c>
      <c r="CS86" s="113">
        <f t="shared" si="59"/>
        <v>40</v>
      </c>
      <c r="CT86" s="166"/>
    </row>
    <row r="87" spans="1:98" s="64" customFormat="1" ht="12.75" customHeight="1">
      <c r="A87" s="25">
        <v>2</v>
      </c>
      <c r="B87" s="26" t="s">
        <v>202</v>
      </c>
      <c r="C87" s="112">
        <v>361</v>
      </c>
      <c r="D87" s="25" t="s">
        <v>265</v>
      </c>
      <c r="E87" s="17">
        <v>10217</v>
      </c>
      <c r="F87" s="112">
        <v>1</v>
      </c>
      <c r="G87" s="6" t="s">
        <v>319</v>
      </c>
      <c r="H87" s="113">
        <v>1</v>
      </c>
      <c r="I87" s="113">
        <v>5</v>
      </c>
      <c r="J87" s="113">
        <f t="shared" si="30"/>
        <v>6</v>
      </c>
      <c r="K87" s="113">
        <v>1</v>
      </c>
      <c r="L87" s="113">
        <v>1</v>
      </c>
      <c r="M87" s="113">
        <f t="shared" si="31"/>
        <v>2</v>
      </c>
      <c r="N87" s="113">
        <v>3</v>
      </c>
      <c r="O87" s="113">
        <v>6</v>
      </c>
      <c r="P87" s="113">
        <f t="shared" si="32"/>
        <v>9</v>
      </c>
      <c r="Q87" s="113">
        <v>3</v>
      </c>
      <c r="R87" s="113">
        <v>8</v>
      </c>
      <c r="S87" s="113">
        <f t="shared" si="33"/>
        <v>11</v>
      </c>
      <c r="T87" s="113" t="s">
        <v>35</v>
      </c>
      <c r="U87" s="113" t="s">
        <v>35</v>
      </c>
      <c r="V87" s="113" t="str">
        <f t="shared" si="34"/>
        <v>0</v>
      </c>
      <c r="W87" s="113" t="s">
        <v>35</v>
      </c>
      <c r="X87" s="113" t="s">
        <v>35</v>
      </c>
      <c r="Y87" s="113" t="str">
        <f t="shared" si="35"/>
        <v>0</v>
      </c>
      <c r="Z87" s="113" t="s">
        <v>35</v>
      </c>
      <c r="AA87" s="113" t="s">
        <v>35</v>
      </c>
      <c r="AB87" s="113" t="str">
        <f t="shared" si="36"/>
        <v>0</v>
      </c>
      <c r="AC87" s="113">
        <v>1</v>
      </c>
      <c r="AD87" s="113">
        <v>1</v>
      </c>
      <c r="AE87" s="113">
        <f t="shared" si="37"/>
        <v>2</v>
      </c>
      <c r="AF87" s="113" t="s">
        <v>35</v>
      </c>
      <c r="AG87" s="113" t="s">
        <v>35</v>
      </c>
      <c r="AH87" s="113" t="str">
        <f t="shared" si="38"/>
        <v>0</v>
      </c>
      <c r="AI87" s="113" t="s">
        <v>35</v>
      </c>
      <c r="AJ87" s="113" t="s">
        <v>35</v>
      </c>
      <c r="AK87" s="113" t="str">
        <f t="shared" si="39"/>
        <v>0</v>
      </c>
      <c r="AL87" s="113" t="s">
        <v>35</v>
      </c>
      <c r="AM87" s="113" t="s">
        <v>35</v>
      </c>
      <c r="AN87" s="113" t="str">
        <f t="shared" si="40"/>
        <v>0</v>
      </c>
      <c r="AO87" s="113">
        <v>1</v>
      </c>
      <c r="AP87" s="113">
        <v>3</v>
      </c>
      <c r="AQ87" s="113">
        <f t="shared" si="41"/>
        <v>4</v>
      </c>
      <c r="AR87" s="113" t="s">
        <v>35</v>
      </c>
      <c r="AS87" s="113" t="s">
        <v>35</v>
      </c>
      <c r="AT87" s="113" t="str">
        <f t="shared" si="42"/>
        <v>0</v>
      </c>
      <c r="AU87" s="113" t="s">
        <v>35</v>
      </c>
      <c r="AV87" s="113" t="s">
        <v>35</v>
      </c>
      <c r="AW87" s="113" t="str">
        <f t="shared" si="43"/>
        <v>0</v>
      </c>
      <c r="AX87" s="113" t="s">
        <v>35</v>
      </c>
      <c r="AY87" s="113" t="s">
        <v>35</v>
      </c>
      <c r="AZ87" s="113" t="str">
        <f t="shared" si="44"/>
        <v>0</v>
      </c>
      <c r="BA87" s="113">
        <v>2</v>
      </c>
      <c r="BB87" s="113">
        <v>3</v>
      </c>
      <c r="BC87" s="113">
        <f t="shared" si="45"/>
        <v>5</v>
      </c>
      <c r="BD87" s="113" t="s">
        <v>35</v>
      </c>
      <c r="BE87" s="113" t="s">
        <v>35</v>
      </c>
      <c r="BF87" s="113" t="str">
        <f t="shared" si="46"/>
        <v>0</v>
      </c>
      <c r="BG87" s="113" t="s">
        <v>35</v>
      </c>
      <c r="BH87" s="113" t="s">
        <v>35</v>
      </c>
      <c r="BI87" s="113" t="str">
        <f t="shared" si="47"/>
        <v>0</v>
      </c>
      <c r="BJ87" s="113" t="s">
        <v>35</v>
      </c>
      <c r="BK87" s="113" t="s">
        <v>35</v>
      </c>
      <c r="BL87" s="113" t="str">
        <f t="shared" si="48"/>
        <v>0</v>
      </c>
      <c r="BM87" s="113" t="s">
        <v>35</v>
      </c>
      <c r="BN87" s="113" t="s">
        <v>35</v>
      </c>
      <c r="BO87" s="113" t="str">
        <f t="shared" si="49"/>
        <v>0</v>
      </c>
      <c r="BP87" s="113" t="s">
        <v>35</v>
      </c>
      <c r="BQ87" s="113" t="s">
        <v>35</v>
      </c>
      <c r="BR87" s="113" t="str">
        <f t="shared" si="50"/>
        <v>0</v>
      </c>
      <c r="BS87" s="113" t="s">
        <v>35</v>
      </c>
      <c r="BT87" s="113" t="s">
        <v>35</v>
      </c>
      <c r="BU87" s="113" t="str">
        <f t="shared" si="51"/>
        <v>0</v>
      </c>
      <c r="BV87" s="113" t="s">
        <v>35</v>
      </c>
      <c r="BW87" s="113" t="s">
        <v>35</v>
      </c>
      <c r="BX87" s="113" t="str">
        <f t="shared" si="52"/>
        <v>0</v>
      </c>
      <c r="BY87" s="113" t="s">
        <v>35</v>
      </c>
      <c r="BZ87" s="113" t="s">
        <v>35</v>
      </c>
      <c r="CA87" s="113" t="str">
        <f t="shared" si="53"/>
        <v>0</v>
      </c>
      <c r="CB87" s="113" t="s">
        <v>35</v>
      </c>
      <c r="CC87" s="113" t="s">
        <v>35</v>
      </c>
      <c r="CD87" s="113" t="str">
        <f t="shared" si="54"/>
        <v>0</v>
      </c>
      <c r="CE87" s="113" t="s">
        <v>35</v>
      </c>
      <c r="CF87" s="113" t="s">
        <v>35</v>
      </c>
      <c r="CG87" s="113" t="str">
        <f t="shared" si="55"/>
        <v>0</v>
      </c>
      <c r="CH87" s="113" t="s">
        <v>35</v>
      </c>
      <c r="CI87" s="113" t="s">
        <v>35</v>
      </c>
      <c r="CJ87" s="113" t="str">
        <f t="shared" si="56"/>
        <v>0</v>
      </c>
      <c r="CK87" s="113" t="s">
        <v>35</v>
      </c>
      <c r="CL87" s="113" t="s">
        <v>35</v>
      </c>
      <c r="CM87" s="113" t="str">
        <f t="shared" si="57"/>
        <v>0</v>
      </c>
      <c r="CN87" s="113" t="s">
        <v>35</v>
      </c>
      <c r="CO87" s="113">
        <v>1</v>
      </c>
      <c r="CP87" s="113">
        <f t="shared" si="58"/>
        <v>1</v>
      </c>
      <c r="CQ87" s="113">
        <v>12</v>
      </c>
      <c r="CR87" s="113">
        <v>28</v>
      </c>
      <c r="CS87" s="113">
        <f t="shared" si="59"/>
        <v>40</v>
      </c>
      <c r="CT87" s="166"/>
    </row>
    <row r="88" spans="1:98" s="64" customFormat="1" ht="12.75" hidden="1" customHeight="1">
      <c r="A88" s="25">
        <v>2</v>
      </c>
      <c r="B88" s="26" t="s">
        <v>202</v>
      </c>
      <c r="C88" s="112">
        <v>362</v>
      </c>
      <c r="D88" s="25" t="s">
        <v>137</v>
      </c>
      <c r="E88" s="17">
        <v>11390</v>
      </c>
      <c r="F88" s="112">
        <v>1</v>
      </c>
      <c r="G88" s="6" t="s">
        <v>319</v>
      </c>
      <c r="H88" s="113" t="s">
        <v>35</v>
      </c>
      <c r="I88" s="113" t="s">
        <v>35</v>
      </c>
      <c r="J88" s="113" t="str">
        <f t="shared" si="30"/>
        <v>0</v>
      </c>
      <c r="K88" s="113" t="s">
        <v>35</v>
      </c>
      <c r="L88" s="113" t="s">
        <v>35</v>
      </c>
      <c r="M88" s="113" t="str">
        <f t="shared" si="31"/>
        <v>0</v>
      </c>
      <c r="N88" s="113" t="s">
        <v>35</v>
      </c>
      <c r="O88" s="113" t="s">
        <v>35</v>
      </c>
      <c r="P88" s="113" t="str">
        <f t="shared" si="32"/>
        <v>0</v>
      </c>
      <c r="Q88" s="113" t="s">
        <v>35</v>
      </c>
      <c r="R88" s="113" t="s">
        <v>35</v>
      </c>
      <c r="S88" s="113" t="str">
        <f t="shared" si="33"/>
        <v>0</v>
      </c>
      <c r="T88" s="113" t="s">
        <v>35</v>
      </c>
      <c r="U88" s="113" t="s">
        <v>35</v>
      </c>
      <c r="V88" s="113" t="str">
        <f t="shared" si="34"/>
        <v>0</v>
      </c>
      <c r="W88" s="113" t="s">
        <v>35</v>
      </c>
      <c r="X88" s="113" t="s">
        <v>35</v>
      </c>
      <c r="Y88" s="113" t="str">
        <f t="shared" si="35"/>
        <v>0</v>
      </c>
      <c r="Z88" s="113" t="s">
        <v>35</v>
      </c>
      <c r="AA88" s="113" t="s">
        <v>35</v>
      </c>
      <c r="AB88" s="113" t="str">
        <f t="shared" si="36"/>
        <v>0</v>
      </c>
      <c r="AC88" s="113" t="s">
        <v>35</v>
      </c>
      <c r="AD88" s="113" t="s">
        <v>35</v>
      </c>
      <c r="AE88" s="113" t="str">
        <f t="shared" si="37"/>
        <v>0</v>
      </c>
      <c r="AF88" s="113" t="s">
        <v>35</v>
      </c>
      <c r="AG88" s="113" t="s">
        <v>35</v>
      </c>
      <c r="AH88" s="113" t="str">
        <f t="shared" si="38"/>
        <v>0</v>
      </c>
      <c r="AI88" s="113" t="s">
        <v>35</v>
      </c>
      <c r="AJ88" s="113" t="s">
        <v>35</v>
      </c>
      <c r="AK88" s="113" t="str">
        <f t="shared" si="39"/>
        <v>0</v>
      </c>
      <c r="AL88" s="113" t="s">
        <v>35</v>
      </c>
      <c r="AM88" s="113" t="s">
        <v>35</v>
      </c>
      <c r="AN88" s="113" t="str">
        <f t="shared" si="40"/>
        <v>0</v>
      </c>
      <c r="AO88" s="113" t="s">
        <v>35</v>
      </c>
      <c r="AP88" s="113" t="s">
        <v>35</v>
      </c>
      <c r="AQ88" s="113" t="str">
        <f t="shared" si="41"/>
        <v>0</v>
      </c>
      <c r="AR88" s="113" t="s">
        <v>35</v>
      </c>
      <c r="AS88" s="113" t="s">
        <v>35</v>
      </c>
      <c r="AT88" s="113" t="str">
        <f t="shared" si="42"/>
        <v>0</v>
      </c>
      <c r="AU88" s="113" t="s">
        <v>35</v>
      </c>
      <c r="AV88" s="113" t="s">
        <v>35</v>
      </c>
      <c r="AW88" s="113" t="str">
        <f t="shared" si="43"/>
        <v>0</v>
      </c>
      <c r="AX88" s="113" t="s">
        <v>35</v>
      </c>
      <c r="AY88" s="113" t="s">
        <v>35</v>
      </c>
      <c r="AZ88" s="113" t="str">
        <f t="shared" si="44"/>
        <v>0</v>
      </c>
      <c r="BA88" s="113" t="s">
        <v>35</v>
      </c>
      <c r="BB88" s="113" t="s">
        <v>35</v>
      </c>
      <c r="BC88" s="113" t="str">
        <f t="shared" si="45"/>
        <v>0</v>
      </c>
      <c r="BD88" s="113" t="s">
        <v>35</v>
      </c>
      <c r="BE88" s="113" t="s">
        <v>35</v>
      </c>
      <c r="BF88" s="113" t="str">
        <f t="shared" si="46"/>
        <v>0</v>
      </c>
      <c r="BG88" s="113" t="s">
        <v>35</v>
      </c>
      <c r="BH88" s="113" t="s">
        <v>35</v>
      </c>
      <c r="BI88" s="113" t="str">
        <f t="shared" si="47"/>
        <v>0</v>
      </c>
      <c r="BJ88" s="113" t="s">
        <v>35</v>
      </c>
      <c r="BK88" s="113" t="s">
        <v>35</v>
      </c>
      <c r="BL88" s="113" t="str">
        <f t="shared" si="48"/>
        <v>0</v>
      </c>
      <c r="BM88" s="113" t="s">
        <v>35</v>
      </c>
      <c r="BN88" s="113" t="s">
        <v>35</v>
      </c>
      <c r="BO88" s="113" t="str">
        <f t="shared" si="49"/>
        <v>0</v>
      </c>
      <c r="BP88" s="113" t="s">
        <v>35</v>
      </c>
      <c r="BQ88" s="113" t="s">
        <v>35</v>
      </c>
      <c r="BR88" s="113" t="str">
        <f t="shared" si="50"/>
        <v>0</v>
      </c>
      <c r="BS88" s="113" t="s">
        <v>35</v>
      </c>
      <c r="BT88" s="113" t="s">
        <v>35</v>
      </c>
      <c r="BU88" s="113" t="str">
        <f t="shared" si="51"/>
        <v>0</v>
      </c>
      <c r="BV88" s="113" t="s">
        <v>35</v>
      </c>
      <c r="BW88" s="113" t="s">
        <v>35</v>
      </c>
      <c r="BX88" s="113" t="str">
        <f t="shared" si="52"/>
        <v>0</v>
      </c>
      <c r="BY88" s="113" t="s">
        <v>35</v>
      </c>
      <c r="BZ88" s="113" t="s">
        <v>35</v>
      </c>
      <c r="CA88" s="113" t="str">
        <f t="shared" si="53"/>
        <v>0</v>
      </c>
      <c r="CB88" s="113" t="s">
        <v>35</v>
      </c>
      <c r="CC88" s="113" t="s">
        <v>35</v>
      </c>
      <c r="CD88" s="113" t="str">
        <f t="shared" si="54"/>
        <v>0</v>
      </c>
      <c r="CE88" s="113" t="s">
        <v>35</v>
      </c>
      <c r="CF88" s="113" t="s">
        <v>35</v>
      </c>
      <c r="CG88" s="113" t="str">
        <f t="shared" si="55"/>
        <v>0</v>
      </c>
      <c r="CH88" s="113" t="s">
        <v>35</v>
      </c>
      <c r="CI88" s="113" t="s">
        <v>35</v>
      </c>
      <c r="CJ88" s="113" t="str">
        <f t="shared" si="56"/>
        <v>0</v>
      </c>
      <c r="CK88" s="113" t="s">
        <v>35</v>
      </c>
      <c r="CL88" s="113" t="s">
        <v>35</v>
      </c>
      <c r="CM88" s="113" t="str">
        <f t="shared" si="57"/>
        <v>0</v>
      </c>
      <c r="CN88" s="113" t="s">
        <v>35</v>
      </c>
      <c r="CO88" s="113" t="s">
        <v>35</v>
      </c>
      <c r="CP88" s="113" t="str">
        <f t="shared" si="58"/>
        <v>0</v>
      </c>
      <c r="CQ88" s="113" t="s">
        <v>35</v>
      </c>
      <c r="CR88" s="113" t="s">
        <v>35</v>
      </c>
      <c r="CS88" s="113" t="str">
        <f t="shared" si="59"/>
        <v>0</v>
      </c>
      <c r="CT88" s="166"/>
    </row>
    <row r="89" spans="1:98" s="64" customFormat="1" ht="12.75" customHeight="1">
      <c r="A89" s="25">
        <v>2</v>
      </c>
      <c r="B89" s="26" t="s">
        <v>202</v>
      </c>
      <c r="C89" s="112">
        <v>363</v>
      </c>
      <c r="D89" s="25" t="s">
        <v>75</v>
      </c>
      <c r="E89" s="17">
        <v>16788</v>
      </c>
      <c r="F89" s="112">
        <v>1</v>
      </c>
      <c r="G89" s="6" t="s">
        <v>319</v>
      </c>
      <c r="H89" s="113" t="s">
        <v>35</v>
      </c>
      <c r="I89" s="113">
        <v>4</v>
      </c>
      <c r="J89" s="113">
        <f t="shared" si="30"/>
        <v>4</v>
      </c>
      <c r="K89" s="113">
        <v>1</v>
      </c>
      <c r="L89" s="113">
        <v>1</v>
      </c>
      <c r="M89" s="113">
        <f t="shared" si="31"/>
        <v>2</v>
      </c>
      <c r="N89" s="113">
        <v>3</v>
      </c>
      <c r="O89" s="113">
        <v>10</v>
      </c>
      <c r="P89" s="113">
        <f t="shared" si="32"/>
        <v>13</v>
      </c>
      <c r="Q89" s="113">
        <v>2</v>
      </c>
      <c r="R89" s="113">
        <v>9</v>
      </c>
      <c r="S89" s="113">
        <f t="shared" si="33"/>
        <v>11</v>
      </c>
      <c r="T89" s="113" t="s">
        <v>35</v>
      </c>
      <c r="U89" s="113" t="s">
        <v>35</v>
      </c>
      <c r="V89" s="113" t="str">
        <f t="shared" si="34"/>
        <v>0</v>
      </c>
      <c r="W89" s="113" t="s">
        <v>35</v>
      </c>
      <c r="X89" s="113" t="s">
        <v>35</v>
      </c>
      <c r="Y89" s="113" t="str">
        <f t="shared" si="35"/>
        <v>0</v>
      </c>
      <c r="Z89" s="113" t="s">
        <v>35</v>
      </c>
      <c r="AA89" s="113" t="s">
        <v>35</v>
      </c>
      <c r="AB89" s="113" t="str">
        <f t="shared" si="36"/>
        <v>0</v>
      </c>
      <c r="AC89" s="113">
        <v>3</v>
      </c>
      <c r="AD89" s="113">
        <v>1</v>
      </c>
      <c r="AE89" s="113">
        <f t="shared" si="37"/>
        <v>4</v>
      </c>
      <c r="AF89" s="113" t="s">
        <v>35</v>
      </c>
      <c r="AG89" s="113" t="s">
        <v>35</v>
      </c>
      <c r="AH89" s="113" t="str">
        <f t="shared" si="38"/>
        <v>0</v>
      </c>
      <c r="AI89" s="113" t="s">
        <v>35</v>
      </c>
      <c r="AJ89" s="113" t="s">
        <v>35</v>
      </c>
      <c r="AK89" s="113" t="str">
        <f t="shared" si="39"/>
        <v>0</v>
      </c>
      <c r="AL89" s="113" t="s">
        <v>35</v>
      </c>
      <c r="AM89" s="113">
        <v>3</v>
      </c>
      <c r="AN89" s="113">
        <f t="shared" si="40"/>
        <v>3</v>
      </c>
      <c r="AO89" s="113" t="s">
        <v>35</v>
      </c>
      <c r="AP89" s="113" t="s">
        <v>35</v>
      </c>
      <c r="AQ89" s="113" t="str">
        <f t="shared" si="41"/>
        <v>0</v>
      </c>
      <c r="AR89" s="113" t="s">
        <v>35</v>
      </c>
      <c r="AS89" s="113" t="s">
        <v>35</v>
      </c>
      <c r="AT89" s="113" t="str">
        <f t="shared" si="42"/>
        <v>0</v>
      </c>
      <c r="AU89" s="113" t="s">
        <v>35</v>
      </c>
      <c r="AV89" s="113" t="s">
        <v>35</v>
      </c>
      <c r="AW89" s="113" t="str">
        <f t="shared" si="43"/>
        <v>0</v>
      </c>
      <c r="AX89" s="113" t="s">
        <v>35</v>
      </c>
      <c r="AY89" s="113" t="s">
        <v>35</v>
      </c>
      <c r="AZ89" s="113" t="str">
        <f t="shared" si="44"/>
        <v>0</v>
      </c>
      <c r="BA89" s="113" t="s">
        <v>35</v>
      </c>
      <c r="BB89" s="113" t="s">
        <v>35</v>
      </c>
      <c r="BC89" s="113" t="str">
        <f t="shared" si="45"/>
        <v>0</v>
      </c>
      <c r="BD89" s="113" t="s">
        <v>35</v>
      </c>
      <c r="BE89" s="113" t="s">
        <v>35</v>
      </c>
      <c r="BF89" s="113" t="str">
        <f t="shared" si="46"/>
        <v>0</v>
      </c>
      <c r="BG89" s="113" t="s">
        <v>35</v>
      </c>
      <c r="BH89" s="113" t="s">
        <v>35</v>
      </c>
      <c r="BI89" s="113" t="str">
        <f t="shared" si="47"/>
        <v>0</v>
      </c>
      <c r="BJ89" s="113" t="s">
        <v>35</v>
      </c>
      <c r="BK89" s="113" t="s">
        <v>35</v>
      </c>
      <c r="BL89" s="113" t="str">
        <f t="shared" si="48"/>
        <v>0</v>
      </c>
      <c r="BM89" s="113" t="s">
        <v>35</v>
      </c>
      <c r="BN89" s="113" t="s">
        <v>35</v>
      </c>
      <c r="BO89" s="113" t="str">
        <f t="shared" si="49"/>
        <v>0</v>
      </c>
      <c r="BP89" s="113" t="s">
        <v>35</v>
      </c>
      <c r="BQ89" s="113" t="s">
        <v>35</v>
      </c>
      <c r="BR89" s="113" t="str">
        <f t="shared" si="50"/>
        <v>0</v>
      </c>
      <c r="BS89" s="113" t="s">
        <v>35</v>
      </c>
      <c r="BT89" s="113" t="s">
        <v>35</v>
      </c>
      <c r="BU89" s="113" t="str">
        <f t="shared" si="51"/>
        <v>0</v>
      </c>
      <c r="BV89" s="113" t="s">
        <v>35</v>
      </c>
      <c r="BW89" s="113" t="s">
        <v>35</v>
      </c>
      <c r="BX89" s="113" t="str">
        <f t="shared" si="52"/>
        <v>0</v>
      </c>
      <c r="BY89" s="113" t="s">
        <v>35</v>
      </c>
      <c r="BZ89" s="113" t="s">
        <v>35</v>
      </c>
      <c r="CA89" s="113" t="str">
        <f t="shared" si="53"/>
        <v>0</v>
      </c>
      <c r="CB89" s="113" t="s">
        <v>35</v>
      </c>
      <c r="CC89" s="113" t="s">
        <v>35</v>
      </c>
      <c r="CD89" s="113" t="str">
        <f t="shared" si="54"/>
        <v>0</v>
      </c>
      <c r="CE89" s="113" t="s">
        <v>35</v>
      </c>
      <c r="CF89" s="113" t="s">
        <v>35</v>
      </c>
      <c r="CG89" s="113" t="str">
        <f t="shared" si="55"/>
        <v>0</v>
      </c>
      <c r="CH89" s="113" t="s">
        <v>35</v>
      </c>
      <c r="CI89" s="113" t="s">
        <v>35</v>
      </c>
      <c r="CJ89" s="113" t="str">
        <f t="shared" si="56"/>
        <v>0</v>
      </c>
      <c r="CK89" s="113" t="s">
        <v>35</v>
      </c>
      <c r="CL89" s="113" t="s">
        <v>35</v>
      </c>
      <c r="CM89" s="113" t="str">
        <f t="shared" si="57"/>
        <v>0</v>
      </c>
      <c r="CN89" s="113">
        <v>1</v>
      </c>
      <c r="CO89" s="113">
        <v>2</v>
      </c>
      <c r="CP89" s="113">
        <f t="shared" si="58"/>
        <v>3</v>
      </c>
      <c r="CQ89" s="113">
        <v>10</v>
      </c>
      <c r="CR89" s="113">
        <v>30</v>
      </c>
      <c r="CS89" s="113">
        <f t="shared" si="59"/>
        <v>40</v>
      </c>
      <c r="CT89" s="166"/>
    </row>
    <row r="90" spans="1:98" s="64" customFormat="1" ht="12.75" customHeight="1">
      <c r="A90" s="25">
        <v>2</v>
      </c>
      <c r="B90" s="26" t="s">
        <v>202</v>
      </c>
      <c r="C90" s="112">
        <v>404</v>
      </c>
      <c r="D90" s="25" t="s">
        <v>77</v>
      </c>
      <c r="E90" s="17">
        <v>16228</v>
      </c>
      <c r="F90" s="112">
        <v>1</v>
      </c>
      <c r="G90" s="6" t="s">
        <v>319</v>
      </c>
      <c r="H90" s="113">
        <v>2</v>
      </c>
      <c r="I90" s="113">
        <v>3</v>
      </c>
      <c r="J90" s="113">
        <f t="shared" si="30"/>
        <v>5</v>
      </c>
      <c r="K90" s="113" t="s">
        <v>35</v>
      </c>
      <c r="L90" s="113">
        <v>1</v>
      </c>
      <c r="M90" s="113">
        <f t="shared" si="31"/>
        <v>1</v>
      </c>
      <c r="N90" s="113">
        <v>2</v>
      </c>
      <c r="O90" s="113">
        <v>9</v>
      </c>
      <c r="P90" s="113">
        <f t="shared" si="32"/>
        <v>11</v>
      </c>
      <c r="Q90" s="113">
        <v>1</v>
      </c>
      <c r="R90" s="113">
        <v>6</v>
      </c>
      <c r="S90" s="113">
        <f t="shared" si="33"/>
        <v>7</v>
      </c>
      <c r="T90" s="113" t="s">
        <v>35</v>
      </c>
      <c r="U90" s="113" t="s">
        <v>35</v>
      </c>
      <c r="V90" s="113" t="str">
        <f t="shared" si="34"/>
        <v>0</v>
      </c>
      <c r="W90" s="113" t="s">
        <v>35</v>
      </c>
      <c r="X90" s="113" t="s">
        <v>35</v>
      </c>
      <c r="Y90" s="113" t="str">
        <f t="shared" si="35"/>
        <v>0</v>
      </c>
      <c r="Z90" s="113" t="s">
        <v>35</v>
      </c>
      <c r="AA90" s="113" t="s">
        <v>35</v>
      </c>
      <c r="AB90" s="113" t="str">
        <f t="shared" si="36"/>
        <v>0</v>
      </c>
      <c r="AC90" s="113">
        <v>2</v>
      </c>
      <c r="AD90" s="113" t="s">
        <v>35</v>
      </c>
      <c r="AE90" s="113">
        <f t="shared" si="37"/>
        <v>2</v>
      </c>
      <c r="AF90" s="113" t="s">
        <v>35</v>
      </c>
      <c r="AG90" s="113" t="s">
        <v>35</v>
      </c>
      <c r="AH90" s="113" t="str">
        <f t="shared" si="38"/>
        <v>0</v>
      </c>
      <c r="AI90" s="113" t="s">
        <v>35</v>
      </c>
      <c r="AJ90" s="113" t="s">
        <v>35</v>
      </c>
      <c r="AK90" s="113" t="str">
        <f t="shared" si="39"/>
        <v>0</v>
      </c>
      <c r="AL90" s="113" t="s">
        <v>35</v>
      </c>
      <c r="AM90" s="113">
        <v>2</v>
      </c>
      <c r="AN90" s="113">
        <f t="shared" si="40"/>
        <v>2</v>
      </c>
      <c r="AO90" s="113" t="s">
        <v>35</v>
      </c>
      <c r="AP90" s="113">
        <v>7</v>
      </c>
      <c r="AQ90" s="113">
        <f t="shared" si="41"/>
        <v>7</v>
      </c>
      <c r="AR90" s="113" t="s">
        <v>35</v>
      </c>
      <c r="AS90" s="113" t="s">
        <v>35</v>
      </c>
      <c r="AT90" s="113" t="str">
        <f t="shared" si="42"/>
        <v>0</v>
      </c>
      <c r="AU90" s="113" t="s">
        <v>35</v>
      </c>
      <c r="AV90" s="113" t="s">
        <v>35</v>
      </c>
      <c r="AW90" s="113" t="str">
        <f t="shared" si="43"/>
        <v>0</v>
      </c>
      <c r="AX90" s="113" t="s">
        <v>35</v>
      </c>
      <c r="AY90" s="113" t="s">
        <v>35</v>
      </c>
      <c r="AZ90" s="113" t="str">
        <f t="shared" si="44"/>
        <v>0</v>
      </c>
      <c r="BA90" s="113">
        <v>2</v>
      </c>
      <c r="BB90" s="113">
        <v>2</v>
      </c>
      <c r="BC90" s="113">
        <f t="shared" si="45"/>
        <v>4</v>
      </c>
      <c r="BD90" s="113" t="s">
        <v>35</v>
      </c>
      <c r="BE90" s="113" t="s">
        <v>35</v>
      </c>
      <c r="BF90" s="113" t="str">
        <f t="shared" si="46"/>
        <v>0</v>
      </c>
      <c r="BG90" s="113" t="s">
        <v>35</v>
      </c>
      <c r="BH90" s="113" t="s">
        <v>35</v>
      </c>
      <c r="BI90" s="113" t="str">
        <f t="shared" si="47"/>
        <v>0</v>
      </c>
      <c r="BJ90" s="113" t="s">
        <v>35</v>
      </c>
      <c r="BK90" s="113" t="s">
        <v>35</v>
      </c>
      <c r="BL90" s="113" t="str">
        <f t="shared" si="48"/>
        <v>0</v>
      </c>
      <c r="BM90" s="113" t="s">
        <v>35</v>
      </c>
      <c r="BN90" s="113" t="s">
        <v>35</v>
      </c>
      <c r="BO90" s="113" t="str">
        <f t="shared" si="49"/>
        <v>0</v>
      </c>
      <c r="BP90" s="113" t="s">
        <v>35</v>
      </c>
      <c r="BQ90" s="113">
        <v>1</v>
      </c>
      <c r="BR90" s="113">
        <f t="shared" si="50"/>
        <v>1</v>
      </c>
      <c r="BS90" s="113" t="s">
        <v>35</v>
      </c>
      <c r="BT90" s="113" t="s">
        <v>35</v>
      </c>
      <c r="BU90" s="113" t="str">
        <f t="shared" si="51"/>
        <v>0</v>
      </c>
      <c r="BV90" s="113" t="s">
        <v>35</v>
      </c>
      <c r="BW90" s="113" t="s">
        <v>35</v>
      </c>
      <c r="BX90" s="113" t="str">
        <f t="shared" si="52"/>
        <v>0</v>
      </c>
      <c r="BY90" s="113" t="s">
        <v>35</v>
      </c>
      <c r="BZ90" s="113" t="s">
        <v>35</v>
      </c>
      <c r="CA90" s="113" t="str">
        <f t="shared" si="53"/>
        <v>0</v>
      </c>
      <c r="CB90" s="113" t="s">
        <v>35</v>
      </c>
      <c r="CC90" s="113" t="s">
        <v>35</v>
      </c>
      <c r="CD90" s="113" t="str">
        <f t="shared" si="54"/>
        <v>0</v>
      </c>
      <c r="CE90" s="113" t="s">
        <v>35</v>
      </c>
      <c r="CF90" s="113" t="s">
        <v>35</v>
      </c>
      <c r="CG90" s="113" t="str">
        <f t="shared" si="55"/>
        <v>0</v>
      </c>
      <c r="CH90" s="113" t="s">
        <v>35</v>
      </c>
      <c r="CI90" s="113" t="s">
        <v>35</v>
      </c>
      <c r="CJ90" s="113" t="str">
        <f t="shared" si="56"/>
        <v>0</v>
      </c>
      <c r="CK90" s="113" t="s">
        <v>35</v>
      </c>
      <c r="CL90" s="113" t="s">
        <v>35</v>
      </c>
      <c r="CM90" s="113" t="str">
        <f t="shared" si="57"/>
        <v>0</v>
      </c>
      <c r="CN90" s="113" t="s">
        <v>35</v>
      </c>
      <c r="CO90" s="113" t="s">
        <v>35</v>
      </c>
      <c r="CP90" s="113" t="str">
        <f t="shared" si="58"/>
        <v>0</v>
      </c>
      <c r="CQ90" s="113">
        <v>9</v>
      </c>
      <c r="CR90" s="113">
        <v>31</v>
      </c>
      <c r="CS90" s="113">
        <f t="shared" si="59"/>
        <v>40</v>
      </c>
      <c r="CT90" s="166"/>
    </row>
    <row r="91" spans="1:98" s="64" customFormat="1" ht="12.75" customHeight="1">
      <c r="A91" s="25">
        <v>2</v>
      </c>
      <c r="B91" s="26" t="s">
        <v>202</v>
      </c>
      <c r="C91" s="112">
        <v>616</v>
      </c>
      <c r="D91" s="25" t="s">
        <v>158</v>
      </c>
      <c r="E91" s="17">
        <v>11813</v>
      </c>
      <c r="F91" s="112">
        <v>1</v>
      </c>
      <c r="G91" s="6" t="s">
        <v>319</v>
      </c>
      <c r="H91" s="113" t="s">
        <v>35</v>
      </c>
      <c r="I91" s="113">
        <v>3</v>
      </c>
      <c r="J91" s="113">
        <f t="shared" si="30"/>
        <v>3</v>
      </c>
      <c r="K91" s="113" t="s">
        <v>35</v>
      </c>
      <c r="L91" s="113" t="s">
        <v>35</v>
      </c>
      <c r="M91" s="113" t="str">
        <f t="shared" si="31"/>
        <v>0</v>
      </c>
      <c r="N91" s="113">
        <v>3</v>
      </c>
      <c r="O91" s="113">
        <v>1</v>
      </c>
      <c r="P91" s="113">
        <f t="shared" si="32"/>
        <v>4</v>
      </c>
      <c r="Q91" s="113" t="s">
        <v>35</v>
      </c>
      <c r="R91" s="113">
        <v>6</v>
      </c>
      <c r="S91" s="113">
        <f t="shared" si="33"/>
        <v>6</v>
      </c>
      <c r="T91" s="113" t="s">
        <v>35</v>
      </c>
      <c r="U91" s="113" t="s">
        <v>35</v>
      </c>
      <c r="V91" s="113" t="str">
        <f t="shared" si="34"/>
        <v>0</v>
      </c>
      <c r="W91" s="113" t="s">
        <v>35</v>
      </c>
      <c r="X91" s="113" t="s">
        <v>35</v>
      </c>
      <c r="Y91" s="113" t="str">
        <f t="shared" si="35"/>
        <v>0</v>
      </c>
      <c r="Z91" s="113" t="s">
        <v>35</v>
      </c>
      <c r="AA91" s="113" t="s">
        <v>35</v>
      </c>
      <c r="AB91" s="113" t="str">
        <f t="shared" si="36"/>
        <v>0</v>
      </c>
      <c r="AC91" s="113">
        <v>1</v>
      </c>
      <c r="AD91" s="113">
        <v>2</v>
      </c>
      <c r="AE91" s="113">
        <f t="shared" si="37"/>
        <v>3</v>
      </c>
      <c r="AF91" s="113" t="s">
        <v>35</v>
      </c>
      <c r="AG91" s="113" t="s">
        <v>35</v>
      </c>
      <c r="AH91" s="113" t="str">
        <f t="shared" si="38"/>
        <v>0</v>
      </c>
      <c r="AI91" s="113" t="s">
        <v>35</v>
      </c>
      <c r="AJ91" s="113" t="s">
        <v>35</v>
      </c>
      <c r="AK91" s="113" t="str">
        <f t="shared" si="39"/>
        <v>0</v>
      </c>
      <c r="AL91" s="113">
        <v>1</v>
      </c>
      <c r="AM91" s="113">
        <v>2</v>
      </c>
      <c r="AN91" s="113">
        <f t="shared" si="40"/>
        <v>3</v>
      </c>
      <c r="AO91" s="113" t="s">
        <v>35</v>
      </c>
      <c r="AP91" s="113">
        <v>2</v>
      </c>
      <c r="AQ91" s="113">
        <f t="shared" si="41"/>
        <v>2</v>
      </c>
      <c r="AR91" s="113" t="s">
        <v>35</v>
      </c>
      <c r="AS91" s="113" t="s">
        <v>35</v>
      </c>
      <c r="AT91" s="113" t="str">
        <f t="shared" si="42"/>
        <v>0</v>
      </c>
      <c r="AU91" s="113" t="s">
        <v>35</v>
      </c>
      <c r="AV91" s="113" t="s">
        <v>35</v>
      </c>
      <c r="AW91" s="113" t="str">
        <f t="shared" si="43"/>
        <v>0</v>
      </c>
      <c r="AX91" s="113" t="s">
        <v>35</v>
      </c>
      <c r="AY91" s="113" t="s">
        <v>35</v>
      </c>
      <c r="AZ91" s="113" t="str">
        <f t="shared" si="44"/>
        <v>0</v>
      </c>
      <c r="BA91" s="113">
        <v>4</v>
      </c>
      <c r="BB91" s="113">
        <v>2</v>
      </c>
      <c r="BC91" s="113">
        <f t="shared" si="45"/>
        <v>6</v>
      </c>
      <c r="BD91" s="113" t="s">
        <v>35</v>
      </c>
      <c r="BE91" s="113" t="s">
        <v>35</v>
      </c>
      <c r="BF91" s="113" t="str">
        <f t="shared" si="46"/>
        <v>0</v>
      </c>
      <c r="BG91" s="113" t="s">
        <v>35</v>
      </c>
      <c r="BH91" s="113" t="s">
        <v>35</v>
      </c>
      <c r="BI91" s="113" t="str">
        <f t="shared" si="47"/>
        <v>0</v>
      </c>
      <c r="BJ91" s="113" t="s">
        <v>35</v>
      </c>
      <c r="BK91" s="113" t="s">
        <v>35</v>
      </c>
      <c r="BL91" s="113" t="str">
        <f t="shared" si="48"/>
        <v>0</v>
      </c>
      <c r="BM91" s="113" t="s">
        <v>35</v>
      </c>
      <c r="BN91" s="113" t="s">
        <v>35</v>
      </c>
      <c r="BO91" s="113" t="str">
        <f t="shared" si="49"/>
        <v>0</v>
      </c>
      <c r="BP91" s="113">
        <v>1</v>
      </c>
      <c r="BQ91" s="113" t="s">
        <v>35</v>
      </c>
      <c r="BR91" s="113">
        <f t="shared" si="50"/>
        <v>1</v>
      </c>
      <c r="BS91" s="113" t="s">
        <v>35</v>
      </c>
      <c r="BT91" s="113" t="s">
        <v>35</v>
      </c>
      <c r="BU91" s="113" t="str">
        <f t="shared" si="51"/>
        <v>0</v>
      </c>
      <c r="BV91" s="113" t="s">
        <v>35</v>
      </c>
      <c r="BW91" s="113" t="s">
        <v>35</v>
      </c>
      <c r="BX91" s="113" t="str">
        <f t="shared" si="52"/>
        <v>0</v>
      </c>
      <c r="BY91" s="113" t="s">
        <v>35</v>
      </c>
      <c r="BZ91" s="113" t="s">
        <v>35</v>
      </c>
      <c r="CA91" s="113" t="str">
        <f t="shared" si="53"/>
        <v>0</v>
      </c>
      <c r="CB91" s="113" t="s">
        <v>35</v>
      </c>
      <c r="CC91" s="113" t="s">
        <v>35</v>
      </c>
      <c r="CD91" s="113" t="str">
        <f t="shared" si="54"/>
        <v>0</v>
      </c>
      <c r="CE91" s="113" t="s">
        <v>35</v>
      </c>
      <c r="CF91" s="113" t="s">
        <v>35</v>
      </c>
      <c r="CG91" s="113" t="str">
        <f t="shared" si="55"/>
        <v>0</v>
      </c>
      <c r="CH91" s="113" t="s">
        <v>35</v>
      </c>
      <c r="CI91" s="113" t="s">
        <v>35</v>
      </c>
      <c r="CJ91" s="113" t="str">
        <f t="shared" si="56"/>
        <v>0</v>
      </c>
      <c r="CK91" s="113" t="s">
        <v>35</v>
      </c>
      <c r="CL91" s="113" t="s">
        <v>35</v>
      </c>
      <c r="CM91" s="113" t="str">
        <f t="shared" si="57"/>
        <v>0</v>
      </c>
      <c r="CN91" s="113" t="s">
        <v>35</v>
      </c>
      <c r="CO91" s="113">
        <v>2</v>
      </c>
      <c r="CP91" s="113">
        <f t="shared" si="58"/>
        <v>2</v>
      </c>
      <c r="CQ91" s="113">
        <v>10</v>
      </c>
      <c r="CR91" s="113">
        <v>20</v>
      </c>
      <c r="CS91" s="113">
        <f t="shared" si="59"/>
        <v>30</v>
      </c>
      <c r="CT91" s="166"/>
    </row>
    <row r="92" spans="1:98" s="64" customFormat="1" ht="12.75" customHeight="1">
      <c r="A92" s="25">
        <v>2</v>
      </c>
      <c r="B92" s="26" t="s">
        <v>202</v>
      </c>
      <c r="C92" s="112">
        <v>768</v>
      </c>
      <c r="D92" s="25" t="s">
        <v>118</v>
      </c>
      <c r="E92" s="17">
        <v>12477</v>
      </c>
      <c r="F92" s="112">
        <v>1</v>
      </c>
      <c r="G92" s="6" t="s">
        <v>319</v>
      </c>
      <c r="H92" s="113">
        <v>1</v>
      </c>
      <c r="I92" s="113">
        <v>3</v>
      </c>
      <c r="J92" s="113">
        <f t="shared" si="30"/>
        <v>4</v>
      </c>
      <c r="K92" s="113" t="s">
        <v>35</v>
      </c>
      <c r="L92" s="113" t="s">
        <v>35</v>
      </c>
      <c r="M92" s="113" t="str">
        <f t="shared" si="31"/>
        <v>0</v>
      </c>
      <c r="N92" s="113">
        <v>2</v>
      </c>
      <c r="O92" s="113">
        <v>5</v>
      </c>
      <c r="P92" s="113">
        <f t="shared" si="32"/>
        <v>7</v>
      </c>
      <c r="Q92" s="113" t="s">
        <v>35</v>
      </c>
      <c r="R92" s="113">
        <v>8</v>
      </c>
      <c r="S92" s="113">
        <f t="shared" si="33"/>
        <v>8</v>
      </c>
      <c r="T92" s="113" t="s">
        <v>35</v>
      </c>
      <c r="U92" s="113" t="s">
        <v>35</v>
      </c>
      <c r="V92" s="113" t="str">
        <f t="shared" si="34"/>
        <v>0</v>
      </c>
      <c r="W92" s="113" t="s">
        <v>35</v>
      </c>
      <c r="X92" s="113" t="s">
        <v>35</v>
      </c>
      <c r="Y92" s="113" t="str">
        <f t="shared" si="35"/>
        <v>0</v>
      </c>
      <c r="Z92" s="113" t="s">
        <v>35</v>
      </c>
      <c r="AA92" s="113" t="s">
        <v>35</v>
      </c>
      <c r="AB92" s="113" t="str">
        <f t="shared" si="36"/>
        <v>0</v>
      </c>
      <c r="AC92" s="113">
        <v>1</v>
      </c>
      <c r="AD92" s="113">
        <v>3</v>
      </c>
      <c r="AE92" s="113">
        <f t="shared" si="37"/>
        <v>4</v>
      </c>
      <c r="AF92" s="113" t="s">
        <v>35</v>
      </c>
      <c r="AG92" s="113" t="s">
        <v>35</v>
      </c>
      <c r="AH92" s="113" t="str">
        <f t="shared" si="38"/>
        <v>0</v>
      </c>
      <c r="AI92" s="113" t="s">
        <v>35</v>
      </c>
      <c r="AJ92" s="113" t="s">
        <v>35</v>
      </c>
      <c r="AK92" s="113" t="str">
        <f t="shared" si="39"/>
        <v>0</v>
      </c>
      <c r="AL92" s="113">
        <v>1</v>
      </c>
      <c r="AM92" s="113">
        <v>4</v>
      </c>
      <c r="AN92" s="113">
        <f t="shared" si="40"/>
        <v>5</v>
      </c>
      <c r="AO92" s="113" t="s">
        <v>35</v>
      </c>
      <c r="AP92" s="113">
        <v>4</v>
      </c>
      <c r="AQ92" s="113">
        <f t="shared" si="41"/>
        <v>4</v>
      </c>
      <c r="AR92" s="113" t="s">
        <v>35</v>
      </c>
      <c r="AS92" s="113" t="s">
        <v>35</v>
      </c>
      <c r="AT92" s="113" t="str">
        <f t="shared" si="42"/>
        <v>0</v>
      </c>
      <c r="AU92" s="113" t="s">
        <v>35</v>
      </c>
      <c r="AV92" s="113" t="s">
        <v>35</v>
      </c>
      <c r="AW92" s="113" t="str">
        <f t="shared" si="43"/>
        <v>0</v>
      </c>
      <c r="AX92" s="113" t="s">
        <v>35</v>
      </c>
      <c r="AY92" s="113" t="s">
        <v>35</v>
      </c>
      <c r="AZ92" s="113" t="str">
        <f t="shared" si="44"/>
        <v>0</v>
      </c>
      <c r="BA92" s="113">
        <v>2</v>
      </c>
      <c r="BB92" s="113">
        <v>1</v>
      </c>
      <c r="BC92" s="113">
        <f t="shared" si="45"/>
        <v>3</v>
      </c>
      <c r="BD92" s="113" t="s">
        <v>35</v>
      </c>
      <c r="BE92" s="113" t="s">
        <v>35</v>
      </c>
      <c r="BF92" s="113" t="str">
        <f t="shared" si="46"/>
        <v>0</v>
      </c>
      <c r="BG92" s="113" t="s">
        <v>35</v>
      </c>
      <c r="BH92" s="113" t="s">
        <v>35</v>
      </c>
      <c r="BI92" s="113" t="str">
        <f t="shared" si="47"/>
        <v>0</v>
      </c>
      <c r="BJ92" s="113" t="s">
        <v>35</v>
      </c>
      <c r="BK92" s="113" t="s">
        <v>35</v>
      </c>
      <c r="BL92" s="113" t="str">
        <f t="shared" si="48"/>
        <v>0</v>
      </c>
      <c r="BM92" s="113" t="s">
        <v>35</v>
      </c>
      <c r="BN92" s="113" t="s">
        <v>35</v>
      </c>
      <c r="BO92" s="113" t="str">
        <f t="shared" si="49"/>
        <v>0</v>
      </c>
      <c r="BP92" s="113" t="s">
        <v>35</v>
      </c>
      <c r="BQ92" s="113">
        <v>1</v>
      </c>
      <c r="BR92" s="113">
        <f t="shared" si="50"/>
        <v>1</v>
      </c>
      <c r="BS92" s="113" t="s">
        <v>35</v>
      </c>
      <c r="BT92" s="113" t="s">
        <v>35</v>
      </c>
      <c r="BU92" s="113" t="str">
        <f t="shared" si="51"/>
        <v>0</v>
      </c>
      <c r="BV92" s="113" t="s">
        <v>35</v>
      </c>
      <c r="BW92" s="113" t="s">
        <v>35</v>
      </c>
      <c r="BX92" s="113" t="str">
        <f t="shared" si="52"/>
        <v>0</v>
      </c>
      <c r="BY92" s="113" t="s">
        <v>35</v>
      </c>
      <c r="BZ92" s="113" t="s">
        <v>35</v>
      </c>
      <c r="CA92" s="113" t="str">
        <f t="shared" si="53"/>
        <v>0</v>
      </c>
      <c r="CB92" s="113" t="s">
        <v>35</v>
      </c>
      <c r="CC92" s="113" t="s">
        <v>35</v>
      </c>
      <c r="CD92" s="113" t="str">
        <f t="shared" si="54"/>
        <v>0</v>
      </c>
      <c r="CE92" s="113" t="s">
        <v>35</v>
      </c>
      <c r="CF92" s="113" t="s">
        <v>35</v>
      </c>
      <c r="CG92" s="113" t="str">
        <f t="shared" si="55"/>
        <v>0</v>
      </c>
      <c r="CH92" s="113" t="s">
        <v>35</v>
      </c>
      <c r="CI92" s="113" t="s">
        <v>35</v>
      </c>
      <c r="CJ92" s="113" t="str">
        <f t="shared" si="56"/>
        <v>0</v>
      </c>
      <c r="CK92" s="113" t="s">
        <v>35</v>
      </c>
      <c r="CL92" s="113" t="s">
        <v>35</v>
      </c>
      <c r="CM92" s="113" t="str">
        <f t="shared" si="57"/>
        <v>0</v>
      </c>
      <c r="CN92" s="113" t="s">
        <v>35</v>
      </c>
      <c r="CO92" s="113" t="s">
        <v>35</v>
      </c>
      <c r="CP92" s="113" t="str">
        <f t="shared" si="58"/>
        <v>0</v>
      </c>
      <c r="CQ92" s="113">
        <v>7</v>
      </c>
      <c r="CR92" s="113">
        <v>29</v>
      </c>
      <c r="CS92" s="113">
        <f t="shared" si="59"/>
        <v>36</v>
      </c>
      <c r="CT92" s="166"/>
    </row>
    <row r="93" spans="1:98" s="64" customFormat="1" ht="12.75" hidden="1" customHeight="1">
      <c r="A93" s="25">
        <v>2</v>
      </c>
      <c r="B93" s="26" t="s">
        <v>202</v>
      </c>
      <c r="C93" s="112">
        <v>861</v>
      </c>
      <c r="D93" s="25" t="s">
        <v>188</v>
      </c>
      <c r="E93" s="17">
        <v>11548</v>
      </c>
      <c r="F93" s="112">
        <v>1</v>
      </c>
      <c r="G93" s="6" t="s">
        <v>319</v>
      </c>
      <c r="H93" s="113" t="s">
        <v>35</v>
      </c>
      <c r="I93" s="113" t="s">
        <v>35</v>
      </c>
      <c r="J93" s="113" t="str">
        <f t="shared" si="30"/>
        <v>0</v>
      </c>
      <c r="K93" s="113" t="s">
        <v>35</v>
      </c>
      <c r="L93" s="113" t="s">
        <v>35</v>
      </c>
      <c r="M93" s="113" t="str">
        <f t="shared" si="31"/>
        <v>0</v>
      </c>
      <c r="N93" s="113" t="s">
        <v>35</v>
      </c>
      <c r="O93" s="113" t="s">
        <v>35</v>
      </c>
      <c r="P93" s="113" t="str">
        <f t="shared" si="32"/>
        <v>0</v>
      </c>
      <c r="Q93" s="113" t="s">
        <v>35</v>
      </c>
      <c r="R93" s="113" t="s">
        <v>35</v>
      </c>
      <c r="S93" s="113" t="str">
        <f t="shared" si="33"/>
        <v>0</v>
      </c>
      <c r="T93" s="113" t="s">
        <v>35</v>
      </c>
      <c r="U93" s="113" t="s">
        <v>35</v>
      </c>
      <c r="V93" s="113" t="str">
        <f t="shared" si="34"/>
        <v>0</v>
      </c>
      <c r="W93" s="113" t="s">
        <v>35</v>
      </c>
      <c r="X93" s="113" t="s">
        <v>35</v>
      </c>
      <c r="Y93" s="113" t="str">
        <f t="shared" si="35"/>
        <v>0</v>
      </c>
      <c r="Z93" s="113" t="s">
        <v>35</v>
      </c>
      <c r="AA93" s="113" t="s">
        <v>35</v>
      </c>
      <c r="AB93" s="113" t="str">
        <f t="shared" si="36"/>
        <v>0</v>
      </c>
      <c r="AC93" s="113" t="s">
        <v>35</v>
      </c>
      <c r="AD93" s="113" t="s">
        <v>35</v>
      </c>
      <c r="AE93" s="113" t="str">
        <f t="shared" si="37"/>
        <v>0</v>
      </c>
      <c r="AF93" s="113" t="s">
        <v>35</v>
      </c>
      <c r="AG93" s="113" t="s">
        <v>35</v>
      </c>
      <c r="AH93" s="113" t="str">
        <f t="shared" si="38"/>
        <v>0</v>
      </c>
      <c r="AI93" s="113" t="s">
        <v>35</v>
      </c>
      <c r="AJ93" s="113" t="s">
        <v>35</v>
      </c>
      <c r="AK93" s="113" t="str">
        <f t="shared" si="39"/>
        <v>0</v>
      </c>
      <c r="AL93" s="113" t="s">
        <v>35</v>
      </c>
      <c r="AM93" s="113" t="s">
        <v>35</v>
      </c>
      <c r="AN93" s="113" t="str">
        <f t="shared" si="40"/>
        <v>0</v>
      </c>
      <c r="AO93" s="113" t="s">
        <v>35</v>
      </c>
      <c r="AP93" s="113" t="s">
        <v>35</v>
      </c>
      <c r="AQ93" s="113" t="str">
        <f t="shared" si="41"/>
        <v>0</v>
      </c>
      <c r="AR93" s="113" t="s">
        <v>35</v>
      </c>
      <c r="AS93" s="113" t="s">
        <v>35</v>
      </c>
      <c r="AT93" s="113" t="str">
        <f t="shared" si="42"/>
        <v>0</v>
      </c>
      <c r="AU93" s="113" t="s">
        <v>35</v>
      </c>
      <c r="AV93" s="113" t="s">
        <v>35</v>
      </c>
      <c r="AW93" s="113" t="str">
        <f t="shared" si="43"/>
        <v>0</v>
      </c>
      <c r="AX93" s="113" t="s">
        <v>35</v>
      </c>
      <c r="AY93" s="113" t="s">
        <v>35</v>
      </c>
      <c r="AZ93" s="113" t="str">
        <f t="shared" si="44"/>
        <v>0</v>
      </c>
      <c r="BA93" s="113" t="s">
        <v>35</v>
      </c>
      <c r="BB93" s="113" t="s">
        <v>35</v>
      </c>
      <c r="BC93" s="113" t="str">
        <f t="shared" si="45"/>
        <v>0</v>
      </c>
      <c r="BD93" s="113" t="s">
        <v>35</v>
      </c>
      <c r="BE93" s="113" t="s">
        <v>35</v>
      </c>
      <c r="BF93" s="113" t="str">
        <f t="shared" si="46"/>
        <v>0</v>
      </c>
      <c r="BG93" s="113" t="s">
        <v>35</v>
      </c>
      <c r="BH93" s="113" t="s">
        <v>35</v>
      </c>
      <c r="BI93" s="113" t="str">
        <f t="shared" si="47"/>
        <v>0</v>
      </c>
      <c r="BJ93" s="113" t="s">
        <v>35</v>
      </c>
      <c r="BK93" s="113" t="s">
        <v>35</v>
      </c>
      <c r="BL93" s="113" t="str">
        <f t="shared" si="48"/>
        <v>0</v>
      </c>
      <c r="BM93" s="113" t="s">
        <v>35</v>
      </c>
      <c r="BN93" s="113" t="s">
        <v>35</v>
      </c>
      <c r="BO93" s="113" t="str">
        <f t="shared" si="49"/>
        <v>0</v>
      </c>
      <c r="BP93" s="113" t="s">
        <v>35</v>
      </c>
      <c r="BQ93" s="113" t="s">
        <v>35</v>
      </c>
      <c r="BR93" s="113" t="str">
        <f t="shared" si="50"/>
        <v>0</v>
      </c>
      <c r="BS93" s="113" t="s">
        <v>35</v>
      </c>
      <c r="BT93" s="113" t="s">
        <v>35</v>
      </c>
      <c r="BU93" s="113" t="str">
        <f t="shared" si="51"/>
        <v>0</v>
      </c>
      <c r="BV93" s="113" t="s">
        <v>35</v>
      </c>
      <c r="BW93" s="113" t="s">
        <v>35</v>
      </c>
      <c r="BX93" s="113" t="str">
        <f t="shared" si="52"/>
        <v>0</v>
      </c>
      <c r="BY93" s="113" t="s">
        <v>35</v>
      </c>
      <c r="BZ93" s="113" t="s">
        <v>35</v>
      </c>
      <c r="CA93" s="113" t="str">
        <f t="shared" si="53"/>
        <v>0</v>
      </c>
      <c r="CB93" s="113" t="s">
        <v>35</v>
      </c>
      <c r="CC93" s="113" t="s">
        <v>35</v>
      </c>
      <c r="CD93" s="113" t="str">
        <f t="shared" si="54"/>
        <v>0</v>
      </c>
      <c r="CE93" s="113" t="s">
        <v>35</v>
      </c>
      <c r="CF93" s="113" t="s">
        <v>35</v>
      </c>
      <c r="CG93" s="113" t="str">
        <f t="shared" si="55"/>
        <v>0</v>
      </c>
      <c r="CH93" s="113" t="s">
        <v>35</v>
      </c>
      <c r="CI93" s="113" t="s">
        <v>35</v>
      </c>
      <c r="CJ93" s="113" t="str">
        <f t="shared" si="56"/>
        <v>0</v>
      </c>
      <c r="CK93" s="113" t="s">
        <v>35</v>
      </c>
      <c r="CL93" s="113" t="s">
        <v>35</v>
      </c>
      <c r="CM93" s="113" t="str">
        <f t="shared" si="57"/>
        <v>0</v>
      </c>
      <c r="CN93" s="113" t="s">
        <v>35</v>
      </c>
      <c r="CO93" s="113" t="s">
        <v>35</v>
      </c>
      <c r="CP93" s="113" t="str">
        <f t="shared" si="58"/>
        <v>0</v>
      </c>
      <c r="CQ93" s="113" t="s">
        <v>35</v>
      </c>
      <c r="CR93" s="113" t="s">
        <v>35</v>
      </c>
      <c r="CS93" s="113" t="str">
        <f t="shared" si="59"/>
        <v>0</v>
      </c>
      <c r="CT93" s="166"/>
    </row>
    <row r="94" spans="1:98" s="64" customFormat="1" ht="12.75" customHeight="1">
      <c r="A94" s="25">
        <v>2</v>
      </c>
      <c r="B94" s="26" t="s">
        <v>202</v>
      </c>
      <c r="C94" s="112">
        <v>939</v>
      </c>
      <c r="D94" s="25" t="s">
        <v>79</v>
      </c>
      <c r="E94" s="17">
        <v>15689</v>
      </c>
      <c r="F94" s="112">
        <v>1</v>
      </c>
      <c r="G94" s="6" t="s">
        <v>319</v>
      </c>
      <c r="H94" s="113">
        <v>2</v>
      </c>
      <c r="I94" s="113">
        <v>3</v>
      </c>
      <c r="J94" s="113">
        <f t="shared" si="30"/>
        <v>5</v>
      </c>
      <c r="K94" s="113" t="s">
        <v>35</v>
      </c>
      <c r="L94" s="113" t="s">
        <v>35</v>
      </c>
      <c r="M94" s="113" t="str">
        <f t="shared" si="31"/>
        <v>0</v>
      </c>
      <c r="N94" s="113">
        <v>3</v>
      </c>
      <c r="O94" s="113">
        <v>4</v>
      </c>
      <c r="P94" s="113">
        <f t="shared" si="32"/>
        <v>7</v>
      </c>
      <c r="Q94" s="113">
        <v>1</v>
      </c>
      <c r="R94" s="113">
        <v>8</v>
      </c>
      <c r="S94" s="113">
        <f t="shared" si="33"/>
        <v>9</v>
      </c>
      <c r="T94" s="113" t="s">
        <v>35</v>
      </c>
      <c r="U94" s="113" t="s">
        <v>35</v>
      </c>
      <c r="V94" s="113" t="str">
        <f t="shared" si="34"/>
        <v>0</v>
      </c>
      <c r="W94" s="113" t="s">
        <v>35</v>
      </c>
      <c r="X94" s="113" t="s">
        <v>35</v>
      </c>
      <c r="Y94" s="113" t="str">
        <f t="shared" si="35"/>
        <v>0</v>
      </c>
      <c r="Z94" s="113" t="s">
        <v>35</v>
      </c>
      <c r="AA94" s="113" t="s">
        <v>35</v>
      </c>
      <c r="AB94" s="113" t="str">
        <f t="shared" si="36"/>
        <v>0</v>
      </c>
      <c r="AC94" s="113">
        <v>2</v>
      </c>
      <c r="AD94" s="113">
        <v>2</v>
      </c>
      <c r="AE94" s="113">
        <f t="shared" si="37"/>
        <v>4</v>
      </c>
      <c r="AF94" s="113" t="s">
        <v>35</v>
      </c>
      <c r="AG94" s="113" t="s">
        <v>35</v>
      </c>
      <c r="AH94" s="113" t="str">
        <f t="shared" si="38"/>
        <v>0</v>
      </c>
      <c r="AI94" s="113" t="s">
        <v>35</v>
      </c>
      <c r="AJ94" s="113" t="s">
        <v>35</v>
      </c>
      <c r="AK94" s="113" t="str">
        <f t="shared" si="39"/>
        <v>0</v>
      </c>
      <c r="AL94" s="113">
        <v>1</v>
      </c>
      <c r="AM94" s="113">
        <v>2</v>
      </c>
      <c r="AN94" s="113">
        <f t="shared" si="40"/>
        <v>3</v>
      </c>
      <c r="AO94" s="113">
        <v>1</v>
      </c>
      <c r="AP94" s="113">
        <v>2</v>
      </c>
      <c r="AQ94" s="113">
        <f t="shared" si="41"/>
        <v>3</v>
      </c>
      <c r="AR94" s="113" t="s">
        <v>35</v>
      </c>
      <c r="AS94" s="113" t="s">
        <v>35</v>
      </c>
      <c r="AT94" s="113" t="str">
        <f t="shared" si="42"/>
        <v>0</v>
      </c>
      <c r="AU94" s="113" t="s">
        <v>35</v>
      </c>
      <c r="AV94" s="113" t="s">
        <v>35</v>
      </c>
      <c r="AW94" s="113" t="str">
        <f t="shared" si="43"/>
        <v>0</v>
      </c>
      <c r="AX94" s="113" t="s">
        <v>35</v>
      </c>
      <c r="AY94" s="113" t="s">
        <v>35</v>
      </c>
      <c r="AZ94" s="113" t="str">
        <f t="shared" si="44"/>
        <v>0</v>
      </c>
      <c r="BA94" s="113" t="s">
        <v>35</v>
      </c>
      <c r="BB94" s="113">
        <v>1</v>
      </c>
      <c r="BC94" s="113">
        <f t="shared" si="45"/>
        <v>1</v>
      </c>
      <c r="BD94" s="113" t="s">
        <v>35</v>
      </c>
      <c r="BE94" s="113" t="s">
        <v>35</v>
      </c>
      <c r="BF94" s="113" t="str">
        <f t="shared" si="46"/>
        <v>0</v>
      </c>
      <c r="BG94" s="113" t="s">
        <v>35</v>
      </c>
      <c r="BH94" s="113" t="s">
        <v>35</v>
      </c>
      <c r="BI94" s="113" t="str">
        <f t="shared" si="47"/>
        <v>0</v>
      </c>
      <c r="BJ94" s="113" t="s">
        <v>35</v>
      </c>
      <c r="BK94" s="113" t="s">
        <v>35</v>
      </c>
      <c r="BL94" s="113" t="str">
        <f t="shared" si="48"/>
        <v>0</v>
      </c>
      <c r="BM94" s="113" t="s">
        <v>35</v>
      </c>
      <c r="BN94" s="113" t="s">
        <v>35</v>
      </c>
      <c r="BO94" s="113" t="str">
        <f t="shared" si="49"/>
        <v>0</v>
      </c>
      <c r="BP94" s="113">
        <v>1</v>
      </c>
      <c r="BQ94" s="113">
        <v>1</v>
      </c>
      <c r="BR94" s="113">
        <f t="shared" si="50"/>
        <v>2</v>
      </c>
      <c r="BS94" s="113" t="s">
        <v>35</v>
      </c>
      <c r="BT94" s="113" t="s">
        <v>35</v>
      </c>
      <c r="BU94" s="113" t="str">
        <f t="shared" si="51"/>
        <v>0</v>
      </c>
      <c r="BV94" s="113" t="s">
        <v>35</v>
      </c>
      <c r="BW94" s="113" t="s">
        <v>35</v>
      </c>
      <c r="BX94" s="113" t="str">
        <f t="shared" si="52"/>
        <v>0</v>
      </c>
      <c r="BY94" s="113" t="s">
        <v>35</v>
      </c>
      <c r="BZ94" s="113" t="s">
        <v>35</v>
      </c>
      <c r="CA94" s="113" t="str">
        <f t="shared" si="53"/>
        <v>0</v>
      </c>
      <c r="CB94" s="113" t="s">
        <v>35</v>
      </c>
      <c r="CC94" s="113" t="s">
        <v>35</v>
      </c>
      <c r="CD94" s="113" t="str">
        <f t="shared" si="54"/>
        <v>0</v>
      </c>
      <c r="CE94" s="113" t="s">
        <v>35</v>
      </c>
      <c r="CF94" s="113" t="s">
        <v>35</v>
      </c>
      <c r="CG94" s="113" t="str">
        <f t="shared" si="55"/>
        <v>0</v>
      </c>
      <c r="CH94" s="113" t="s">
        <v>35</v>
      </c>
      <c r="CI94" s="113" t="s">
        <v>35</v>
      </c>
      <c r="CJ94" s="113" t="str">
        <f t="shared" si="56"/>
        <v>0</v>
      </c>
      <c r="CK94" s="113" t="s">
        <v>35</v>
      </c>
      <c r="CL94" s="113" t="s">
        <v>35</v>
      </c>
      <c r="CM94" s="113" t="str">
        <f t="shared" si="57"/>
        <v>0</v>
      </c>
      <c r="CN94" s="113" t="s">
        <v>35</v>
      </c>
      <c r="CO94" s="113" t="s">
        <v>35</v>
      </c>
      <c r="CP94" s="113" t="str">
        <f t="shared" si="58"/>
        <v>0</v>
      </c>
      <c r="CQ94" s="113">
        <v>11</v>
      </c>
      <c r="CR94" s="113">
        <v>23</v>
      </c>
      <c r="CS94" s="113">
        <f t="shared" si="59"/>
        <v>34</v>
      </c>
      <c r="CT94" s="166"/>
    </row>
    <row r="95" spans="1:98" s="64" customFormat="1" ht="12.75" hidden="1" customHeight="1">
      <c r="A95" s="25">
        <v>3</v>
      </c>
      <c r="B95" s="26" t="s">
        <v>207</v>
      </c>
      <c r="C95" s="112">
        <v>1054</v>
      </c>
      <c r="D95" s="25" t="s">
        <v>138</v>
      </c>
      <c r="E95" s="17">
        <v>13106</v>
      </c>
      <c r="F95" s="112">
        <v>1</v>
      </c>
      <c r="G95" s="6" t="s">
        <v>319</v>
      </c>
      <c r="H95" s="113" t="s">
        <v>35</v>
      </c>
      <c r="I95" s="113" t="s">
        <v>35</v>
      </c>
      <c r="J95" s="113" t="str">
        <f t="shared" si="30"/>
        <v>0</v>
      </c>
      <c r="K95" s="113" t="s">
        <v>35</v>
      </c>
      <c r="L95" s="113" t="s">
        <v>35</v>
      </c>
      <c r="M95" s="113" t="str">
        <f t="shared" si="31"/>
        <v>0</v>
      </c>
      <c r="N95" s="113" t="s">
        <v>35</v>
      </c>
      <c r="O95" s="113" t="s">
        <v>35</v>
      </c>
      <c r="P95" s="113" t="str">
        <f t="shared" si="32"/>
        <v>0</v>
      </c>
      <c r="Q95" s="113" t="s">
        <v>35</v>
      </c>
      <c r="R95" s="113" t="s">
        <v>35</v>
      </c>
      <c r="S95" s="113" t="str">
        <f t="shared" si="33"/>
        <v>0</v>
      </c>
      <c r="T95" s="113" t="s">
        <v>35</v>
      </c>
      <c r="U95" s="113" t="s">
        <v>35</v>
      </c>
      <c r="V95" s="113" t="str">
        <f t="shared" si="34"/>
        <v>0</v>
      </c>
      <c r="W95" s="113" t="s">
        <v>35</v>
      </c>
      <c r="X95" s="113" t="s">
        <v>35</v>
      </c>
      <c r="Y95" s="113" t="str">
        <f t="shared" si="35"/>
        <v>0</v>
      </c>
      <c r="Z95" s="113" t="s">
        <v>35</v>
      </c>
      <c r="AA95" s="113" t="s">
        <v>35</v>
      </c>
      <c r="AB95" s="113" t="str">
        <f t="shared" si="36"/>
        <v>0</v>
      </c>
      <c r="AC95" s="113" t="s">
        <v>35</v>
      </c>
      <c r="AD95" s="113" t="s">
        <v>35</v>
      </c>
      <c r="AE95" s="113" t="str">
        <f t="shared" si="37"/>
        <v>0</v>
      </c>
      <c r="AF95" s="113" t="s">
        <v>35</v>
      </c>
      <c r="AG95" s="113" t="s">
        <v>35</v>
      </c>
      <c r="AH95" s="113" t="str">
        <f t="shared" si="38"/>
        <v>0</v>
      </c>
      <c r="AI95" s="113" t="s">
        <v>35</v>
      </c>
      <c r="AJ95" s="113" t="s">
        <v>35</v>
      </c>
      <c r="AK95" s="113" t="str">
        <f t="shared" si="39"/>
        <v>0</v>
      </c>
      <c r="AL95" s="113" t="s">
        <v>35</v>
      </c>
      <c r="AM95" s="113" t="s">
        <v>35</v>
      </c>
      <c r="AN95" s="113" t="str">
        <f t="shared" si="40"/>
        <v>0</v>
      </c>
      <c r="AO95" s="113" t="s">
        <v>35</v>
      </c>
      <c r="AP95" s="113" t="s">
        <v>35</v>
      </c>
      <c r="AQ95" s="113" t="str">
        <f t="shared" si="41"/>
        <v>0</v>
      </c>
      <c r="AR95" s="113" t="s">
        <v>35</v>
      </c>
      <c r="AS95" s="113" t="s">
        <v>35</v>
      </c>
      <c r="AT95" s="113" t="str">
        <f t="shared" si="42"/>
        <v>0</v>
      </c>
      <c r="AU95" s="113" t="s">
        <v>35</v>
      </c>
      <c r="AV95" s="113" t="s">
        <v>35</v>
      </c>
      <c r="AW95" s="113" t="str">
        <f t="shared" si="43"/>
        <v>0</v>
      </c>
      <c r="AX95" s="113" t="s">
        <v>35</v>
      </c>
      <c r="AY95" s="113" t="s">
        <v>35</v>
      </c>
      <c r="AZ95" s="113" t="str">
        <f t="shared" si="44"/>
        <v>0</v>
      </c>
      <c r="BA95" s="113" t="s">
        <v>35</v>
      </c>
      <c r="BB95" s="113" t="s">
        <v>35</v>
      </c>
      <c r="BC95" s="113" t="str">
        <f t="shared" si="45"/>
        <v>0</v>
      </c>
      <c r="BD95" s="113" t="s">
        <v>35</v>
      </c>
      <c r="BE95" s="113" t="s">
        <v>35</v>
      </c>
      <c r="BF95" s="113" t="str">
        <f t="shared" si="46"/>
        <v>0</v>
      </c>
      <c r="BG95" s="113" t="s">
        <v>35</v>
      </c>
      <c r="BH95" s="113" t="s">
        <v>35</v>
      </c>
      <c r="BI95" s="113" t="str">
        <f t="shared" si="47"/>
        <v>0</v>
      </c>
      <c r="BJ95" s="113" t="s">
        <v>35</v>
      </c>
      <c r="BK95" s="113" t="s">
        <v>35</v>
      </c>
      <c r="BL95" s="113" t="str">
        <f t="shared" si="48"/>
        <v>0</v>
      </c>
      <c r="BM95" s="113" t="s">
        <v>35</v>
      </c>
      <c r="BN95" s="113" t="s">
        <v>35</v>
      </c>
      <c r="BO95" s="113" t="str">
        <f t="shared" si="49"/>
        <v>0</v>
      </c>
      <c r="BP95" s="113" t="s">
        <v>35</v>
      </c>
      <c r="BQ95" s="113" t="s">
        <v>35</v>
      </c>
      <c r="BR95" s="113" t="str">
        <f t="shared" si="50"/>
        <v>0</v>
      </c>
      <c r="BS95" s="113" t="s">
        <v>35</v>
      </c>
      <c r="BT95" s="113" t="s">
        <v>35</v>
      </c>
      <c r="BU95" s="113" t="str">
        <f t="shared" si="51"/>
        <v>0</v>
      </c>
      <c r="BV95" s="113" t="s">
        <v>35</v>
      </c>
      <c r="BW95" s="113" t="s">
        <v>35</v>
      </c>
      <c r="BX95" s="113" t="str">
        <f t="shared" si="52"/>
        <v>0</v>
      </c>
      <c r="BY95" s="113" t="s">
        <v>35</v>
      </c>
      <c r="BZ95" s="113" t="s">
        <v>35</v>
      </c>
      <c r="CA95" s="113" t="str">
        <f t="shared" si="53"/>
        <v>0</v>
      </c>
      <c r="CB95" s="113" t="s">
        <v>35</v>
      </c>
      <c r="CC95" s="113" t="s">
        <v>35</v>
      </c>
      <c r="CD95" s="113" t="str">
        <f t="shared" si="54"/>
        <v>0</v>
      </c>
      <c r="CE95" s="113" t="s">
        <v>35</v>
      </c>
      <c r="CF95" s="113" t="s">
        <v>35</v>
      </c>
      <c r="CG95" s="113" t="str">
        <f t="shared" si="55"/>
        <v>0</v>
      </c>
      <c r="CH95" s="113" t="s">
        <v>35</v>
      </c>
      <c r="CI95" s="113" t="s">
        <v>35</v>
      </c>
      <c r="CJ95" s="113" t="str">
        <f t="shared" si="56"/>
        <v>0</v>
      </c>
      <c r="CK95" s="113" t="s">
        <v>35</v>
      </c>
      <c r="CL95" s="113" t="s">
        <v>35</v>
      </c>
      <c r="CM95" s="113" t="str">
        <f t="shared" si="57"/>
        <v>0</v>
      </c>
      <c r="CN95" s="113" t="s">
        <v>35</v>
      </c>
      <c r="CO95" s="113" t="s">
        <v>35</v>
      </c>
      <c r="CP95" s="113" t="str">
        <f t="shared" si="58"/>
        <v>0</v>
      </c>
      <c r="CQ95" s="113" t="s">
        <v>35</v>
      </c>
      <c r="CR95" s="113" t="s">
        <v>35</v>
      </c>
      <c r="CS95" s="113" t="str">
        <f t="shared" si="59"/>
        <v>0</v>
      </c>
      <c r="CT95" s="166"/>
    </row>
    <row r="96" spans="1:98" s="64" customFormat="1" ht="12.75" customHeight="1">
      <c r="A96" s="25">
        <v>3</v>
      </c>
      <c r="B96" s="26" t="s">
        <v>207</v>
      </c>
      <c r="C96" s="112">
        <v>1058</v>
      </c>
      <c r="D96" s="25" t="s">
        <v>80</v>
      </c>
      <c r="E96" s="17">
        <v>13788</v>
      </c>
      <c r="F96" s="112">
        <v>1</v>
      </c>
      <c r="G96" s="6" t="s">
        <v>319</v>
      </c>
      <c r="H96" s="113">
        <v>1</v>
      </c>
      <c r="I96" s="113">
        <v>6</v>
      </c>
      <c r="J96" s="113">
        <f t="shared" si="30"/>
        <v>7</v>
      </c>
      <c r="K96" s="113">
        <v>3</v>
      </c>
      <c r="L96" s="113">
        <v>6</v>
      </c>
      <c r="M96" s="113">
        <f t="shared" si="31"/>
        <v>9</v>
      </c>
      <c r="N96" s="113" t="s">
        <v>35</v>
      </c>
      <c r="O96" s="113" t="s">
        <v>35</v>
      </c>
      <c r="P96" s="113" t="str">
        <f t="shared" si="32"/>
        <v>0</v>
      </c>
      <c r="Q96" s="113">
        <v>1</v>
      </c>
      <c r="R96" s="113">
        <v>5</v>
      </c>
      <c r="S96" s="113">
        <f t="shared" si="33"/>
        <v>6</v>
      </c>
      <c r="T96" s="113" t="s">
        <v>35</v>
      </c>
      <c r="U96" s="113" t="s">
        <v>35</v>
      </c>
      <c r="V96" s="113" t="str">
        <f t="shared" si="34"/>
        <v>0</v>
      </c>
      <c r="W96" s="113" t="s">
        <v>35</v>
      </c>
      <c r="X96" s="113" t="s">
        <v>35</v>
      </c>
      <c r="Y96" s="113" t="str">
        <f t="shared" si="35"/>
        <v>0</v>
      </c>
      <c r="Z96" s="113" t="s">
        <v>35</v>
      </c>
      <c r="AA96" s="113" t="s">
        <v>35</v>
      </c>
      <c r="AB96" s="113" t="str">
        <f t="shared" si="36"/>
        <v>0</v>
      </c>
      <c r="AC96" s="113" t="s">
        <v>35</v>
      </c>
      <c r="AD96" s="113" t="s">
        <v>35</v>
      </c>
      <c r="AE96" s="113" t="str">
        <f t="shared" si="37"/>
        <v>0</v>
      </c>
      <c r="AF96" s="113" t="s">
        <v>35</v>
      </c>
      <c r="AG96" s="113" t="s">
        <v>35</v>
      </c>
      <c r="AH96" s="113" t="str">
        <f t="shared" si="38"/>
        <v>0</v>
      </c>
      <c r="AI96" s="113" t="s">
        <v>35</v>
      </c>
      <c r="AJ96" s="113" t="s">
        <v>35</v>
      </c>
      <c r="AK96" s="113" t="str">
        <f t="shared" si="39"/>
        <v>0</v>
      </c>
      <c r="AL96" s="113" t="s">
        <v>35</v>
      </c>
      <c r="AM96" s="113" t="s">
        <v>35</v>
      </c>
      <c r="AN96" s="113" t="str">
        <f t="shared" si="40"/>
        <v>0</v>
      </c>
      <c r="AO96" s="113" t="s">
        <v>35</v>
      </c>
      <c r="AP96" s="113" t="s">
        <v>35</v>
      </c>
      <c r="AQ96" s="113" t="str">
        <f t="shared" si="41"/>
        <v>0</v>
      </c>
      <c r="AR96" s="113" t="s">
        <v>35</v>
      </c>
      <c r="AS96" s="113" t="s">
        <v>35</v>
      </c>
      <c r="AT96" s="113" t="str">
        <f t="shared" si="42"/>
        <v>0</v>
      </c>
      <c r="AU96" s="113" t="s">
        <v>35</v>
      </c>
      <c r="AV96" s="113" t="s">
        <v>35</v>
      </c>
      <c r="AW96" s="113" t="str">
        <f t="shared" si="43"/>
        <v>0</v>
      </c>
      <c r="AX96" s="113" t="s">
        <v>35</v>
      </c>
      <c r="AY96" s="113" t="s">
        <v>35</v>
      </c>
      <c r="AZ96" s="113" t="str">
        <f t="shared" si="44"/>
        <v>0</v>
      </c>
      <c r="BA96" s="113" t="s">
        <v>35</v>
      </c>
      <c r="BB96" s="113" t="s">
        <v>35</v>
      </c>
      <c r="BC96" s="113" t="str">
        <f t="shared" si="45"/>
        <v>0</v>
      </c>
      <c r="BD96" s="113" t="s">
        <v>35</v>
      </c>
      <c r="BE96" s="113" t="s">
        <v>35</v>
      </c>
      <c r="BF96" s="113" t="str">
        <f t="shared" si="46"/>
        <v>0</v>
      </c>
      <c r="BG96" s="113" t="s">
        <v>35</v>
      </c>
      <c r="BH96" s="113" t="s">
        <v>35</v>
      </c>
      <c r="BI96" s="113" t="str">
        <f t="shared" si="47"/>
        <v>0</v>
      </c>
      <c r="BJ96" s="113" t="s">
        <v>35</v>
      </c>
      <c r="BK96" s="113" t="s">
        <v>35</v>
      </c>
      <c r="BL96" s="113" t="str">
        <f t="shared" si="48"/>
        <v>0</v>
      </c>
      <c r="BM96" s="113" t="s">
        <v>35</v>
      </c>
      <c r="BN96" s="113" t="s">
        <v>35</v>
      </c>
      <c r="BO96" s="113" t="str">
        <f t="shared" si="49"/>
        <v>0</v>
      </c>
      <c r="BP96" s="113" t="s">
        <v>35</v>
      </c>
      <c r="BQ96" s="113" t="s">
        <v>35</v>
      </c>
      <c r="BR96" s="113" t="str">
        <f t="shared" si="50"/>
        <v>0</v>
      </c>
      <c r="BS96" s="113" t="s">
        <v>35</v>
      </c>
      <c r="BT96" s="113" t="s">
        <v>35</v>
      </c>
      <c r="BU96" s="113" t="str">
        <f t="shared" si="51"/>
        <v>0</v>
      </c>
      <c r="BV96" s="113" t="s">
        <v>35</v>
      </c>
      <c r="BW96" s="113" t="s">
        <v>35</v>
      </c>
      <c r="BX96" s="113" t="str">
        <f t="shared" si="52"/>
        <v>0</v>
      </c>
      <c r="BY96" s="113" t="s">
        <v>35</v>
      </c>
      <c r="BZ96" s="113" t="s">
        <v>35</v>
      </c>
      <c r="CA96" s="113" t="str">
        <f t="shared" si="53"/>
        <v>0</v>
      </c>
      <c r="CB96" s="113" t="s">
        <v>35</v>
      </c>
      <c r="CC96" s="113" t="s">
        <v>35</v>
      </c>
      <c r="CD96" s="113" t="str">
        <f t="shared" si="54"/>
        <v>0</v>
      </c>
      <c r="CE96" s="113" t="s">
        <v>35</v>
      </c>
      <c r="CF96" s="113" t="s">
        <v>35</v>
      </c>
      <c r="CG96" s="113" t="str">
        <f t="shared" si="55"/>
        <v>0</v>
      </c>
      <c r="CH96" s="113" t="s">
        <v>35</v>
      </c>
      <c r="CI96" s="113" t="s">
        <v>35</v>
      </c>
      <c r="CJ96" s="113" t="str">
        <f t="shared" si="56"/>
        <v>0</v>
      </c>
      <c r="CK96" s="113" t="s">
        <v>35</v>
      </c>
      <c r="CL96" s="113" t="s">
        <v>35</v>
      </c>
      <c r="CM96" s="113" t="str">
        <f t="shared" si="57"/>
        <v>0</v>
      </c>
      <c r="CN96" s="113">
        <v>5</v>
      </c>
      <c r="CO96" s="113">
        <v>3</v>
      </c>
      <c r="CP96" s="113">
        <f t="shared" si="58"/>
        <v>8</v>
      </c>
      <c r="CQ96" s="113">
        <v>10</v>
      </c>
      <c r="CR96" s="113">
        <v>20</v>
      </c>
      <c r="CS96" s="113">
        <f t="shared" si="59"/>
        <v>30</v>
      </c>
      <c r="CT96" s="166"/>
    </row>
    <row r="97" spans="1:98" s="64" customFormat="1" ht="12.75" hidden="1" customHeight="1">
      <c r="A97" s="25">
        <v>5</v>
      </c>
      <c r="B97" s="26" t="s">
        <v>222</v>
      </c>
      <c r="C97" s="112">
        <v>1301</v>
      </c>
      <c r="D97" s="25" t="s">
        <v>139</v>
      </c>
      <c r="E97" s="17">
        <v>15077</v>
      </c>
      <c r="F97" s="112">
        <v>1</v>
      </c>
      <c r="G97" s="6" t="s">
        <v>319</v>
      </c>
      <c r="H97" s="113" t="s">
        <v>35</v>
      </c>
      <c r="I97" s="113" t="s">
        <v>35</v>
      </c>
      <c r="J97" s="113" t="str">
        <f t="shared" si="30"/>
        <v>0</v>
      </c>
      <c r="K97" s="113" t="s">
        <v>35</v>
      </c>
      <c r="L97" s="113" t="s">
        <v>35</v>
      </c>
      <c r="M97" s="113" t="str">
        <f t="shared" si="31"/>
        <v>0</v>
      </c>
      <c r="N97" s="113" t="s">
        <v>35</v>
      </c>
      <c r="O97" s="113" t="s">
        <v>35</v>
      </c>
      <c r="P97" s="113" t="str">
        <f t="shared" si="32"/>
        <v>0</v>
      </c>
      <c r="Q97" s="113" t="s">
        <v>35</v>
      </c>
      <c r="R97" s="113" t="s">
        <v>35</v>
      </c>
      <c r="S97" s="113" t="str">
        <f t="shared" si="33"/>
        <v>0</v>
      </c>
      <c r="T97" s="113" t="s">
        <v>35</v>
      </c>
      <c r="U97" s="113" t="s">
        <v>35</v>
      </c>
      <c r="V97" s="113" t="str">
        <f t="shared" si="34"/>
        <v>0</v>
      </c>
      <c r="W97" s="113" t="s">
        <v>35</v>
      </c>
      <c r="X97" s="113" t="s">
        <v>35</v>
      </c>
      <c r="Y97" s="113" t="str">
        <f t="shared" si="35"/>
        <v>0</v>
      </c>
      <c r="Z97" s="113" t="s">
        <v>35</v>
      </c>
      <c r="AA97" s="113" t="s">
        <v>35</v>
      </c>
      <c r="AB97" s="113" t="str">
        <f t="shared" si="36"/>
        <v>0</v>
      </c>
      <c r="AC97" s="113" t="s">
        <v>35</v>
      </c>
      <c r="AD97" s="113" t="s">
        <v>35</v>
      </c>
      <c r="AE97" s="113" t="str">
        <f t="shared" si="37"/>
        <v>0</v>
      </c>
      <c r="AF97" s="113" t="s">
        <v>35</v>
      </c>
      <c r="AG97" s="113" t="s">
        <v>35</v>
      </c>
      <c r="AH97" s="113" t="str">
        <f t="shared" si="38"/>
        <v>0</v>
      </c>
      <c r="AI97" s="113" t="s">
        <v>35</v>
      </c>
      <c r="AJ97" s="113" t="s">
        <v>35</v>
      </c>
      <c r="AK97" s="113" t="str">
        <f t="shared" si="39"/>
        <v>0</v>
      </c>
      <c r="AL97" s="113" t="s">
        <v>35</v>
      </c>
      <c r="AM97" s="113" t="s">
        <v>35</v>
      </c>
      <c r="AN97" s="113" t="str">
        <f t="shared" si="40"/>
        <v>0</v>
      </c>
      <c r="AO97" s="113" t="s">
        <v>35</v>
      </c>
      <c r="AP97" s="113" t="s">
        <v>35</v>
      </c>
      <c r="AQ97" s="113" t="str">
        <f t="shared" si="41"/>
        <v>0</v>
      </c>
      <c r="AR97" s="113" t="s">
        <v>35</v>
      </c>
      <c r="AS97" s="113" t="s">
        <v>35</v>
      </c>
      <c r="AT97" s="113" t="str">
        <f t="shared" si="42"/>
        <v>0</v>
      </c>
      <c r="AU97" s="113" t="s">
        <v>35</v>
      </c>
      <c r="AV97" s="113" t="s">
        <v>35</v>
      </c>
      <c r="AW97" s="113" t="str">
        <f t="shared" si="43"/>
        <v>0</v>
      </c>
      <c r="AX97" s="113" t="s">
        <v>35</v>
      </c>
      <c r="AY97" s="113" t="s">
        <v>35</v>
      </c>
      <c r="AZ97" s="113" t="str">
        <f t="shared" si="44"/>
        <v>0</v>
      </c>
      <c r="BA97" s="113" t="s">
        <v>35</v>
      </c>
      <c r="BB97" s="113" t="s">
        <v>35</v>
      </c>
      <c r="BC97" s="113" t="str">
        <f t="shared" si="45"/>
        <v>0</v>
      </c>
      <c r="BD97" s="113" t="s">
        <v>35</v>
      </c>
      <c r="BE97" s="113" t="s">
        <v>35</v>
      </c>
      <c r="BF97" s="113" t="str">
        <f t="shared" si="46"/>
        <v>0</v>
      </c>
      <c r="BG97" s="113" t="s">
        <v>35</v>
      </c>
      <c r="BH97" s="113" t="s">
        <v>35</v>
      </c>
      <c r="BI97" s="113" t="str">
        <f t="shared" si="47"/>
        <v>0</v>
      </c>
      <c r="BJ97" s="113" t="s">
        <v>35</v>
      </c>
      <c r="BK97" s="113" t="s">
        <v>35</v>
      </c>
      <c r="BL97" s="113" t="str">
        <f t="shared" si="48"/>
        <v>0</v>
      </c>
      <c r="BM97" s="113" t="s">
        <v>35</v>
      </c>
      <c r="BN97" s="113" t="s">
        <v>35</v>
      </c>
      <c r="BO97" s="113" t="str">
        <f t="shared" si="49"/>
        <v>0</v>
      </c>
      <c r="BP97" s="113" t="s">
        <v>35</v>
      </c>
      <c r="BQ97" s="113" t="s">
        <v>35</v>
      </c>
      <c r="BR97" s="113" t="str">
        <f t="shared" si="50"/>
        <v>0</v>
      </c>
      <c r="BS97" s="113" t="s">
        <v>35</v>
      </c>
      <c r="BT97" s="113" t="s">
        <v>35</v>
      </c>
      <c r="BU97" s="113" t="str">
        <f t="shared" si="51"/>
        <v>0</v>
      </c>
      <c r="BV97" s="113" t="s">
        <v>35</v>
      </c>
      <c r="BW97" s="113" t="s">
        <v>35</v>
      </c>
      <c r="BX97" s="113" t="str">
        <f t="shared" si="52"/>
        <v>0</v>
      </c>
      <c r="BY97" s="113" t="s">
        <v>35</v>
      </c>
      <c r="BZ97" s="113" t="s">
        <v>35</v>
      </c>
      <c r="CA97" s="113" t="str">
        <f t="shared" si="53"/>
        <v>0</v>
      </c>
      <c r="CB97" s="113" t="s">
        <v>35</v>
      </c>
      <c r="CC97" s="113" t="s">
        <v>35</v>
      </c>
      <c r="CD97" s="113" t="str">
        <f t="shared" si="54"/>
        <v>0</v>
      </c>
      <c r="CE97" s="113" t="s">
        <v>35</v>
      </c>
      <c r="CF97" s="113" t="s">
        <v>35</v>
      </c>
      <c r="CG97" s="113" t="str">
        <f t="shared" si="55"/>
        <v>0</v>
      </c>
      <c r="CH97" s="113" t="s">
        <v>35</v>
      </c>
      <c r="CI97" s="113" t="s">
        <v>35</v>
      </c>
      <c r="CJ97" s="113" t="str">
        <f t="shared" si="56"/>
        <v>0</v>
      </c>
      <c r="CK97" s="113" t="s">
        <v>35</v>
      </c>
      <c r="CL97" s="113" t="s">
        <v>35</v>
      </c>
      <c r="CM97" s="113" t="str">
        <f t="shared" si="57"/>
        <v>0</v>
      </c>
      <c r="CN97" s="113" t="s">
        <v>35</v>
      </c>
      <c r="CO97" s="113" t="s">
        <v>35</v>
      </c>
      <c r="CP97" s="113" t="str">
        <f t="shared" si="58"/>
        <v>0</v>
      </c>
      <c r="CQ97" s="113" t="s">
        <v>35</v>
      </c>
      <c r="CR97" s="113" t="s">
        <v>35</v>
      </c>
      <c r="CS97" s="113" t="str">
        <f t="shared" si="59"/>
        <v>0</v>
      </c>
      <c r="CT97" s="166"/>
    </row>
    <row r="98" spans="1:98" s="64" customFormat="1" ht="12.75" hidden="1" customHeight="1">
      <c r="A98" s="25">
        <v>5</v>
      </c>
      <c r="B98" s="26" t="s">
        <v>222</v>
      </c>
      <c r="C98" s="112">
        <v>1322</v>
      </c>
      <c r="D98" s="25" t="s">
        <v>140</v>
      </c>
      <c r="E98" s="17">
        <v>16037</v>
      </c>
      <c r="F98" s="112">
        <v>1</v>
      </c>
      <c r="G98" s="6" t="s">
        <v>319</v>
      </c>
      <c r="H98" s="113" t="s">
        <v>35</v>
      </c>
      <c r="I98" s="113" t="s">
        <v>35</v>
      </c>
      <c r="J98" s="113" t="str">
        <f t="shared" si="30"/>
        <v>0</v>
      </c>
      <c r="K98" s="113" t="s">
        <v>35</v>
      </c>
      <c r="L98" s="113" t="s">
        <v>35</v>
      </c>
      <c r="M98" s="113" t="str">
        <f t="shared" si="31"/>
        <v>0</v>
      </c>
      <c r="N98" s="113" t="s">
        <v>35</v>
      </c>
      <c r="O98" s="113" t="s">
        <v>35</v>
      </c>
      <c r="P98" s="113" t="str">
        <f t="shared" si="32"/>
        <v>0</v>
      </c>
      <c r="Q98" s="113" t="s">
        <v>35</v>
      </c>
      <c r="R98" s="113" t="s">
        <v>35</v>
      </c>
      <c r="S98" s="113" t="str">
        <f t="shared" si="33"/>
        <v>0</v>
      </c>
      <c r="T98" s="113" t="s">
        <v>35</v>
      </c>
      <c r="U98" s="113" t="s">
        <v>35</v>
      </c>
      <c r="V98" s="113" t="str">
        <f t="shared" si="34"/>
        <v>0</v>
      </c>
      <c r="W98" s="113" t="s">
        <v>35</v>
      </c>
      <c r="X98" s="113" t="s">
        <v>35</v>
      </c>
      <c r="Y98" s="113" t="str">
        <f t="shared" si="35"/>
        <v>0</v>
      </c>
      <c r="Z98" s="113" t="s">
        <v>35</v>
      </c>
      <c r="AA98" s="113" t="s">
        <v>35</v>
      </c>
      <c r="AB98" s="113" t="str">
        <f t="shared" si="36"/>
        <v>0</v>
      </c>
      <c r="AC98" s="113" t="s">
        <v>35</v>
      </c>
      <c r="AD98" s="113" t="s">
        <v>35</v>
      </c>
      <c r="AE98" s="113" t="str">
        <f t="shared" si="37"/>
        <v>0</v>
      </c>
      <c r="AF98" s="113" t="s">
        <v>35</v>
      </c>
      <c r="AG98" s="113" t="s">
        <v>35</v>
      </c>
      <c r="AH98" s="113" t="str">
        <f t="shared" si="38"/>
        <v>0</v>
      </c>
      <c r="AI98" s="113" t="s">
        <v>35</v>
      </c>
      <c r="AJ98" s="113" t="s">
        <v>35</v>
      </c>
      <c r="AK98" s="113" t="str">
        <f t="shared" si="39"/>
        <v>0</v>
      </c>
      <c r="AL98" s="113" t="s">
        <v>35</v>
      </c>
      <c r="AM98" s="113" t="s">
        <v>35</v>
      </c>
      <c r="AN98" s="113" t="str">
        <f t="shared" si="40"/>
        <v>0</v>
      </c>
      <c r="AO98" s="113" t="s">
        <v>35</v>
      </c>
      <c r="AP98" s="113" t="s">
        <v>35</v>
      </c>
      <c r="AQ98" s="113" t="str">
        <f t="shared" si="41"/>
        <v>0</v>
      </c>
      <c r="AR98" s="113" t="s">
        <v>35</v>
      </c>
      <c r="AS98" s="113" t="s">
        <v>35</v>
      </c>
      <c r="AT98" s="113" t="str">
        <f t="shared" si="42"/>
        <v>0</v>
      </c>
      <c r="AU98" s="113" t="s">
        <v>35</v>
      </c>
      <c r="AV98" s="113" t="s">
        <v>35</v>
      </c>
      <c r="AW98" s="113" t="str">
        <f t="shared" si="43"/>
        <v>0</v>
      </c>
      <c r="AX98" s="113" t="s">
        <v>35</v>
      </c>
      <c r="AY98" s="113" t="s">
        <v>35</v>
      </c>
      <c r="AZ98" s="113" t="str">
        <f t="shared" si="44"/>
        <v>0</v>
      </c>
      <c r="BA98" s="113" t="s">
        <v>35</v>
      </c>
      <c r="BB98" s="113" t="s">
        <v>35</v>
      </c>
      <c r="BC98" s="113" t="str">
        <f t="shared" si="45"/>
        <v>0</v>
      </c>
      <c r="BD98" s="113" t="s">
        <v>35</v>
      </c>
      <c r="BE98" s="113" t="s">
        <v>35</v>
      </c>
      <c r="BF98" s="113" t="str">
        <f t="shared" si="46"/>
        <v>0</v>
      </c>
      <c r="BG98" s="113" t="s">
        <v>35</v>
      </c>
      <c r="BH98" s="113" t="s">
        <v>35</v>
      </c>
      <c r="BI98" s="113" t="str">
        <f t="shared" si="47"/>
        <v>0</v>
      </c>
      <c r="BJ98" s="113" t="s">
        <v>35</v>
      </c>
      <c r="BK98" s="113" t="s">
        <v>35</v>
      </c>
      <c r="BL98" s="113" t="str">
        <f t="shared" si="48"/>
        <v>0</v>
      </c>
      <c r="BM98" s="113" t="s">
        <v>35</v>
      </c>
      <c r="BN98" s="113" t="s">
        <v>35</v>
      </c>
      <c r="BO98" s="113" t="str">
        <f t="shared" si="49"/>
        <v>0</v>
      </c>
      <c r="BP98" s="113" t="s">
        <v>35</v>
      </c>
      <c r="BQ98" s="113" t="s">
        <v>35</v>
      </c>
      <c r="BR98" s="113" t="str">
        <f t="shared" si="50"/>
        <v>0</v>
      </c>
      <c r="BS98" s="113" t="s">
        <v>35</v>
      </c>
      <c r="BT98" s="113" t="s">
        <v>35</v>
      </c>
      <c r="BU98" s="113" t="str">
        <f t="shared" si="51"/>
        <v>0</v>
      </c>
      <c r="BV98" s="113" t="s">
        <v>35</v>
      </c>
      <c r="BW98" s="113" t="s">
        <v>35</v>
      </c>
      <c r="BX98" s="113" t="str">
        <f t="shared" si="52"/>
        <v>0</v>
      </c>
      <c r="BY98" s="113" t="s">
        <v>35</v>
      </c>
      <c r="BZ98" s="113" t="s">
        <v>35</v>
      </c>
      <c r="CA98" s="113" t="str">
        <f t="shared" si="53"/>
        <v>0</v>
      </c>
      <c r="CB98" s="113" t="s">
        <v>35</v>
      </c>
      <c r="CC98" s="113" t="s">
        <v>35</v>
      </c>
      <c r="CD98" s="113" t="str">
        <f t="shared" si="54"/>
        <v>0</v>
      </c>
      <c r="CE98" s="113" t="s">
        <v>35</v>
      </c>
      <c r="CF98" s="113" t="s">
        <v>35</v>
      </c>
      <c r="CG98" s="113" t="str">
        <f t="shared" si="55"/>
        <v>0</v>
      </c>
      <c r="CH98" s="113" t="s">
        <v>35</v>
      </c>
      <c r="CI98" s="113" t="s">
        <v>35</v>
      </c>
      <c r="CJ98" s="113" t="str">
        <f t="shared" si="56"/>
        <v>0</v>
      </c>
      <c r="CK98" s="113" t="s">
        <v>35</v>
      </c>
      <c r="CL98" s="113" t="s">
        <v>35</v>
      </c>
      <c r="CM98" s="113" t="str">
        <f t="shared" si="57"/>
        <v>0</v>
      </c>
      <c r="CN98" s="113" t="s">
        <v>35</v>
      </c>
      <c r="CO98" s="113" t="s">
        <v>35</v>
      </c>
      <c r="CP98" s="113" t="str">
        <f t="shared" si="58"/>
        <v>0</v>
      </c>
      <c r="CQ98" s="113" t="s">
        <v>35</v>
      </c>
      <c r="CR98" s="113" t="s">
        <v>35</v>
      </c>
      <c r="CS98" s="113" t="str">
        <f t="shared" si="59"/>
        <v>0</v>
      </c>
      <c r="CT98" s="166"/>
    </row>
    <row r="99" spans="1:98" s="64" customFormat="1" ht="12.75" hidden="1" customHeight="1">
      <c r="A99" s="25">
        <v>5</v>
      </c>
      <c r="B99" s="26" t="s">
        <v>222</v>
      </c>
      <c r="C99" s="112">
        <v>1362</v>
      </c>
      <c r="D99" s="25" t="s">
        <v>173</v>
      </c>
      <c r="E99" s="17">
        <v>11597</v>
      </c>
      <c r="F99" s="112">
        <v>1</v>
      </c>
      <c r="G99" s="6" t="s">
        <v>319</v>
      </c>
      <c r="H99" s="113" t="s">
        <v>35</v>
      </c>
      <c r="I99" s="113" t="s">
        <v>35</v>
      </c>
      <c r="J99" s="113" t="str">
        <f t="shared" si="30"/>
        <v>0</v>
      </c>
      <c r="K99" s="113" t="s">
        <v>35</v>
      </c>
      <c r="L99" s="113" t="s">
        <v>35</v>
      </c>
      <c r="M99" s="113" t="str">
        <f t="shared" si="31"/>
        <v>0</v>
      </c>
      <c r="N99" s="113" t="s">
        <v>35</v>
      </c>
      <c r="O99" s="113" t="s">
        <v>35</v>
      </c>
      <c r="P99" s="113" t="str">
        <f t="shared" si="32"/>
        <v>0</v>
      </c>
      <c r="Q99" s="113" t="s">
        <v>35</v>
      </c>
      <c r="R99" s="113" t="s">
        <v>35</v>
      </c>
      <c r="S99" s="113" t="str">
        <f t="shared" si="33"/>
        <v>0</v>
      </c>
      <c r="T99" s="113" t="s">
        <v>35</v>
      </c>
      <c r="U99" s="113" t="s">
        <v>35</v>
      </c>
      <c r="V99" s="113" t="str">
        <f t="shared" si="34"/>
        <v>0</v>
      </c>
      <c r="W99" s="113" t="s">
        <v>35</v>
      </c>
      <c r="X99" s="113" t="s">
        <v>35</v>
      </c>
      <c r="Y99" s="113" t="str">
        <f t="shared" si="35"/>
        <v>0</v>
      </c>
      <c r="Z99" s="113" t="s">
        <v>35</v>
      </c>
      <c r="AA99" s="113" t="s">
        <v>35</v>
      </c>
      <c r="AB99" s="113" t="str">
        <f t="shared" si="36"/>
        <v>0</v>
      </c>
      <c r="AC99" s="113" t="s">
        <v>35</v>
      </c>
      <c r="AD99" s="113" t="s">
        <v>35</v>
      </c>
      <c r="AE99" s="113" t="str">
        <f t="shared" si="37"/>
        <v>0</v>
      </c>
      <c r="AF99" s="113" t="s">
        <v>35</v>
      </c>
      <c r="AG99" s="113" t="s">
        <v>35</v>
      </c>
      <c r="AH99" s="113" t="str">
        <f t="shared" si="38"/>
        <v>0</v>
      </c>
      <c r="AI99" s="113" t="s">
        <v>35</v>
      </c>
      <c r="AJ99" s="113" t="s">
        <v>35</v>
      </c>
      <c r="AK99" s="113" t="str">
        <f t="shared" si="39"/>
        <v>0</v>
      </c>
      <c r="AL99" s="113" t="s">
        <v>35</v>
      </c>
      <c r="AM99" s="113" t="s">
        <v>35</v>
      </c>
      <c r="AN99" s="113" t="str">
        <f t="shared" si="40"/>
        <v>0</v>
      </c>
      <c r="AO99" s="113" t="s">
        <v>35</v>
      </c>
      <c r="AP99" s="113" t="s">
        <v>35</v>
      </c>
      <c r="AQ99" s="113" t="str">
        <f t="shared" si="41"/>
        <v>0</v>
      </c>
      <c r="AR99" s="113" t="s">
        <v>35</v>
      </c>
      <c r="AS99" s="113" t="s">
        <v>35</v>
      </c>
      <c r="AT99" s="113" t="str">
        <f t="shared" si="42"/>
        <v>0</v>
      </c>
      <c r="AU99" s="113" t="s">
        <v>35</v>
      </c>
      <c r="AV99" s="113" t="s">
        <v>35</v>
      </c>
      <c r="AW99" s="113" t="str">
        <f t="shared" si="43"/>
        <v>0</v>
      </c>
      <c r="AX99" s="113" t="s">
        <v>35</v>
      </c>
      <c r="AY99" s="113" t="s">
        <v>35</v>
      </c>
      <c r="AZ99" s="113" t="str">
        <f t="shared" si="44"/>
        <v>0</v>
      </c>
      <c r="BA99" s="113" t="s">
        <v>35</v>
      </c>
      <c r="BB99" s="113" t="s">
        <v>35</v>
      </c>
      <c r="BC99" s="113" t="str">
        <f t="shared" si="45"/>
        <v>0</v>
      </c>
      <c r="BD99" s="113" t="s">
        <v>35</v>
      </c>
      <c r="BE99" s="113" t="s">
        <v>35</v>
      </c>
      <c r="BF99" s="113" t="str">
        <f t="shared" si="46"/>
        <v>0</v>
      </c>
      <c r="BG99" s="113" t="s">
        <v>35</v>
      </c>
      <c r="BH99" s="113" t="s">
        <v>35</v>
      </c>
      <c r="BI99" s="113" t="str">
        <f t="shared" si="47"/>
        <v>0</v>
      </c>
      <c r="BJ99" s="113" t="s">
        <v>35</v>
      </c>
      <c r="BK99" s="113" t="s">
        <v>35</v>
      </c>
      <c r="BL99" s="113" t="str">
        <f t="shared" si="48"/>
        <v>0</v>
      </c>
      <c r="BM99" s="113" t="s">
        <v>35</v>
      </c>
      <c r="BN99" s="113" t="s">
        <v>35</v>
      </c>
      <c r="BO99" s="113" t="str">
        <f t="shared" si="49"/>
        <v>0</v>
      </c>
      <c r="BP99" s="113" t="s">
        <v>35</v>
      </c>
      <c r="BQ99" s="113" t="s">
        <v>35</v>
      </c>
      <c r="BR99" s="113" t="str">
        <f t="shared" si="50"/>
        <v>0</v>
      </c>
      <c r="BS99" s="113" t="s">
        <v>35</v>
      </c>
      <c r="BT99" s="113" t="s">
        <v>35</v>
      </c>
      <c r="BU99" s="113" t="str">
        <f t="shared" si="51"/>
        <v>0</v>
      </c>
      <c r="BV99" s="113" t="s">
        <v>35</v>
      </c>
      <c r="BW99" s="113" t="s">
        <v>35</v>
      </c>
      <c r="BX99" s="113" t="str">
        <f t="shared" si="52"/>
        <v>0</v>
      </c>
      <c r="BY99" s="113" t="s">
        <v>35</v>
      </c>
      <c r="BZ99" s="113" t="s">
        <v>35</v>
      </c>
      <c r="CA99" s="113" t="str">
        <f t="shared" si="53"/>
        <v>0</v>
      </c>
      <c r="CB99" s="113" t="s">
        <v>35</v>
      </c>
      <c r="CC99" s="113" t="s">
        <v>35</v>
      </c>
      <c r="CD99" s="113" t="str">
        <f t="shared" si="54"/>
        <v>0</v>
      </c>
      <c r="CE99" s="113" t="s">
        <v>35</v>
      </c>
      <c r="CF99" s="113" t="s">
        <v>35</v>
      </c>
      <c r="CG99" s="113" t="str">
        <f t="shared" si="55"/>
        <v>0</v>
      </c>
      <c r="CH99" s="113" t="s">
        <v>35</v>
      </c>
      <c r="CI99" s="113" t="s">
        <v>35</v>
      </c>
      <c r="CJ99" s="113" t="str">
        <f t="shared" si="56"/>
        <v>0</v>
      </c>
      <c r="CK99" s="113" t="s">
        <v>35</v>
      </c>
      <c r="CL99" s="113" t="s">
        <v>35</v>
      </c>
      <c r="CM99" s="113" t="str">
        <f t="shared" si="57"/>
        <v>0</v>
      </c>
      <c r="CN99" s="113" t="s">
        <v>35</v>
      </c>
      <c r="CO99" s="113" t="s">
        <v>35</v>
      </c>
      <c r="CP99" s="113" t="str">
        <f t="shared" si="58"/>
        <v>0</v>
      </c>
      <c r="CQ99" s="113" t="s">
        <v>35</v>
      </c>
      <c r="CR99" s="113" t="s">
        <v>35</v>
      </c>
      <c r="CS99" s="113" t="str">
        <f t="shared" si="59"/>
        <v>0</v>
      </c>
      <c r="CT99" s="166"/>
    </row>
    <row r="100" spans="1:98" s="64" customFormat="1" ht="12.75" hidden="1" customHeight="1">
      <c r="A100" s="25">
        <v>5</v>
      </c>
      <c r="B100" s="26" t="s">
        <v>222</v>
      </c>
      <c r="C100" s="112">
        <v>1372</v>
      </c>
      <c r="D100" s="25" t="s">
        <v>142</v>
      </c>
      <c r="E100" s="17">
        <v>14856</v>
      </c>
      <c r="F100" s="112">
        <v>1</v>
      </c>
      <c r="G100" s="6" t="s">
        <v>319</v>
      </c>
      <c r="H100" s="113" t="s">
        <v>35</v>
      </c>
      <c r="I100" s="113" t="s">
        <v>35</v>
      </c>
      <c r="J100" s="113" t="str">
        <f t="shared" si="30"/>
        <v>0</v>
      </c>
      <c r="K100" s="113" t="s">
        <v>35</v>
      </c>
      <c r="L100" s="113" t="s">
        <v>35</v>
      </c>
      <c r="M100" s="113" t="str">
        <f t="shared" si="31"/>
        <v>0</v>
      </c>
      <c r="N100" s="113" t="s">
        <v>35</v>
      </c>
      <c r="O100" s="113" t="s">
        <v>35</v>
      </c>
      <c r="P100" s="113" t="str">
        <f t="shared" si="32"/>
        <v>0</v>
      </c>
      <c r="Q100" s="113" t="s">
        <v>35</v>
      </c>
      <c r="R100" s="113" t="s">
        <v>35</v>
      </c>
      <c r="S100" s="113" t="str">
        <f t="shared" si="33"/>
        <v>0</v>
      </c>
      <c r="T100" s="113" t="s">
        <v>35</v>
      </c>
      <c r="U100" s="113" t="s">
        <v>35</v>
      </c>
      <c r="V100" s="113" t="str">
        <f t="shared" si="34"/>
        <v>0</v>
      </c>
      <c r="W100" s="113" t="s">
        <v>35</v>
      </c>
      <c r="X100" s="113" t="s">
        <v>35</v>
      </c>
      <c r="Y100" s="113" t="str">
        <f t="shared" si="35"/>
        <v>0</v>
      </c>
      <c r="Z100" s="113" t="s">
        <v>35</v>
      </c>
      <c r="AA100" s="113" t="s">
        <v>35</v>
      </c>
      <c r="AB100" s="113" t="str">
        <f t="shared" si="36"/>
        <v>0</v>
      </c>
      <c r="AC100" s="113" t="s">
        <v>35</v>
      </c>
      <c r="AD100" s="113" t="s">
        <v>35</v>
      </c>
      <c r="AE100" s="113" t="str">
        <f t="shared" si="37"/>
        <v>0</v>
      </c>
      <c r="AF100" s="113" t="s">
        <v>35</v>
      </c>
      <c r="AG100" s="113" t="s">
        <v>35</v>
      </c>
      <c r="AH100" s="113" t="str">
        <f t="shared" si="38"/>
        <v>0</v>
      </c>
      <c r="AI100" s="113" t="s">
        <v>35</v>
      </c>
      <c r="AJ100" s="113" t="s">
        <v>35</v>
      </c>
      <c r="AK100" s="113" t="str">
        <f t="shared" si="39"/>
        <v>0</v>
      </c>
      <c r="AL100" s="113" t="s">
        <v>35</v>
      </c>
      <c r="AM100" s="113" t="s">
        <v>35</v>
      </c>
      <c r="AN100" s="113" t="str">
        <f t="shared" si="40"/>
        <v>0</v>
      </c>
      <c r="AO100" s="113" t="s">
        <v>35</v>
      </c>
      <c r="AP100" s="113" t="s">
        <v>35</v>
      </c>
      <c r="AQ100" s="113" t="str">
        <f t="shared" si="41"/>
        <v>0</v>
      </c>
      <c r="AR100" s="113" t="s">
        <v>35</v>
      </c>
      <c r="AS100" s="113" t="s">
        <v>35</v>
      </c>
      <c r="AT100" s="113" t="str">
        <f t="shared" si="42"/>
        <v>0</v>
      </c>
      <c r="AU100" s="113" t="s">
        <v>35</v>
      </c>
      <c r="AV100" s="113" t="s">
        <v>35</v>
      </c>
      <c r="AW100" s="113" t="str">
        <f t="shared" si="43"/>
        <v>0</v>
      </c>
      <c r="AX100" s="113" t="s">
        <v>35</v>
      </c>
      <c r="AY100" s="113" t="s">
        <v>35</v>
      </c>
      <c r="AZ100" s="113" t="str">
        <f t="shared" si="44"/>
        <v>0</v>
      </c>
      <c r="BA100" s="113" t="s">
        <v>35</v>
      </c>
      <c r="BB100" s="113" t="s">
        <v>35</v>
      </c>
      <c r="BC100" s="113" t="str">
        <f t="shared" si="45"/>
        <v>0</v>
      </c>
      <c r="BD100" s="113" t="s">
        <v>35</v>
      </c>
      <c r="BE100" s="113" t="s">
        <v>35</v>
      </c>
      <c r="BF100" s="113" t="str">
        <f t="shared" si="46"/>
        <v>0</v>
      </c>
      <c r="BG100" s="113" t="s">
        <v>35</v>
      </c>
      <c r="BH100" s="113" t="s">
        <v>35</v>
      </c>
      <c r="BI100" s="113" t="str">
        <f t="shared" si="47"/>
        <v>0</v>
      </c>
      <c r="BJ100" s="113" t="s">
        <v>35</v>
      </c>
      <c r="BK100" s="113" t="s">
        <v>35</v>
      </c>
      <c r="BL100" s="113" t="str">
        <f t="shared" si="48"/>
        <v>0</v>
      </c>
      <c r="BM100" s="113" t="s">
        <v>35</v>
      </c>
      <c r="BN100" s="113" t="s">
        <v>35</v>
      </c>
      <c r="BO100" s="113" t="str">
        <f t="shared" si="49"/>
        <v>0</v>
      </c>
      <c r="BP100" s="113" t="s">
        <v>35</v>
      </c>
      <c r="BQ100" s="113" t="s">
        <v>35</v>
      </c>
      <c r="BR100" s="113" t="str">
        <f t="shared" si="50"/>
        <v>0</v>
      </c>
      <c r="BS100" s="113" t="s">
        <v>35</v>
      </c>
      <c r="BT100" s="113" t="s">
        <v>35</v>
      </c>
      <c r="BU100" s="113" t="str">
        <f t="shared" si="51"/>
        <v>0</v>
      </c>
      <c r="BV100" s="113" t="s">
        <v>35</v>
      </c>
      <c r="BW100" s="113" t="s">
        <v>35</v>
      </c>
      <c r="BX100" s="113" t="str">
        <f t="shared" si="52"/>
        <v>0</v>
      </c>
      <c r="BY100" s="113" t="s">
        <v>35</v>
      </c>
      <c r="BZ100" s="113" t="s">
        <v>35</v>
      </c>
      <c r="CA100" s="113" t="str">
        <f t="shared" si="53"/>
        <v>0</v>
      </c>
      <c r="CB100" s="113" t="s">
        <v>35</v>
      </c>
      <c r="CC100" s="113" t="s">
        <v>35</v>
      </c>
      <c r="CD100" s="113" t="str">
        <f t="shared" si="54"/>
        <v>0</v>
      </c>
      <c r="CE100" s="113" t="s">
        <v>35</v>
      </c>
      <c r="CF100" s="113" t="s">
        <v>35</v>
      </c>
      <c r="CG100" s="113" t="str">
        <f t="shared" si="55"/>
        <v>0</v>
      </c>
      <c r="CH100" s="113" t="s">
        <v>35</v>
      </c>
      <c r="CI100" s="113" t="s">
        <v>35</v>
      </c>
      <c r="CJ100" s="113" t="str">
        <f t="shared" si="56"/>
        <v>0</v>
      </c>
      <c r="CK100" s="113" t="s">
        <v>35</v>
      </c>
      <c r="CL100" s="113" t="s">
        <v>35</v>
      </c>
      <c r="CM100" s="113" t="str">
        <f t="shared" si="57"/>
        <v>0</v>
      </c>
      <c r="CN100" s="113" t="s">
        <v>35</v>
      </c>
      <c r="CO100" s="113" t="s">
        <v>35</v>
      </c>
      <c r="CP100" s="113" t="str">
        <f t="shared" si="58"/>
        <v>0</v>
      </c>
      <c r="CQ100" s="113" t="s">
        <v>35</v>
      </c>
      <c r="CR100" s="113" t="s">
        <v>35</v>
      </c>
      <c r="CS100" s="113" t="str">
        <f t="shared" si="59"/>
        <v>0</v>
      </c>
      <c r="CT100" s="166"/>
    </row>
    <row r="101" spans="1:98" s="64" customFormat="1" ht="12.75" hidden="1" customHeight="1">
      <c r="A101" s="25">
        <v>6</v>
      </c>
      <c r="B101" s="26" t="s">
        <v>271</v>
      </c>
      <c r="C101" s="112">
        <v>1407</v>
      </c>
      <c r="D101" s="25" t="s">
        <v>266</v>
      </c>
      <c r="E101" s="17">
        <v>10229</v>
      </c>
      <c r="F101" s="112">
        <v>1</v>
      </c>
      <c r="G101" s="6" t="s">
        <v>319</v>
      </c>
      <c r="H101" s="113" t="s">
        <v>35</v>
      </c>
      <c r="I101" s="113" t="s">
        <v>35</v>
      </c>
      <c r="J101" s="113" t="str">
        <f t="shared" si="30"/>
        <v>0</v>
      </c>
      <c r="K101" s="113" t="s">
        <v>35</v>
      </c>
      <c r="L101" s="113" t="s">
        <v>35</v>
      </c>
      <c r="M101" s="113" t="str">
        <f t="shared" si="31"/>
        <v>0</v>
      </c>
      <c r="N101" s="113" t="s">
        <v>35</v>
      </c>
      <c r="O101" s="113" t="s">
        <v>35</v>
      </c>
      <c r="P101" s="113" t="str">
        <f t="shared" si="32"/>
        <v>0</v>
      </c>
      <c r="Q101" s="113" t="s">
        <v>35</v>
      </c>
      <c r="R101" s="113" t="s">
        <v>35</v>
      </c>
      <c r="S101" s="113" t="str">
        <f t="shared" si="33"/>
        <v>0</v>
      </c>
      <c r="T101" s="113" t="s">
        <v>35</v>
      </c>
      <c r="U101" s="113" t="s">
        <v>35</v>
      </c>
      <c r="V101" s="113" t="str">
        <f t="shared" si="34"/>
        <v>0</v>
      </c>
      <c r="W101" s="113" t="s">
        <v>35</v>
      </c>
      <c r="X101" s="113" t="s">
        <v>35</v>
      </c>
      <c r="Y101" s="113" t="str">
        <f t="shared" si="35"/>
        <v>0</v>
      </c>
      <c r="Z101" s="113" t="s">
        <v>35</v>
      </c>
      <c r="AA101" s="113" t="s">
        <v>35</v>
      </c>
      <c r="AB101" s="113" t="str">
        <f t="shared" si="36"/>
        <v>0</v>
      </c>
      <c r="AC101" s="113" t="s">
        <v>35</v>
      </c>
      <c r="AD101" s="113" t="s">
        <v>35</v>
      </c>
      <c r="AE101" s="113" t="str">
        <f t="shared" si="37"/>
        <v>0</v>
      </c>
      <c r="AF101" s="113" t="s">
        <v>35</v>
      </c>
      <c r="AG101" s="113" t="s">
        <v>35</v>
      </c>
      <c r="AH101" s="113" t="str">
        <f t="shared" si="38"/>
        <v>0</v>
      </c>
      <c r="AI101" s="113" t="s">
        <v>35</v>
      </c>
      <c r="AJ101" s="113" t="s">
        <v>35</v>
      </c>
      <c r="AK101" s="113" t="str">
        <f t="shared" si="39"/>
        <v>0</v>
      </c>
      <c r="AL101" s="113" t="s">
        <v>35</v>
      </c>
      <c r="AM101" s="113" t="s">
        <v>35</v>
      </c>
      <c r="AN101" s="113" t="str">
        <f t="shared" si="40"/>
        <v>0</v>
      </c>
      <c r="AO101" s="113" t="s">
        <v>35</v>
      </c>
      <c r="AP101" s="113" t="s">
        <v>35</v>
      </c>
      <c r="AQ101" s="113" t="str">
        <f t="shared" si="41"/>
        <v>0</v>
      </c>
      <c r="AR101" s="113" t="s">
        <v>35</v>
      </c>
      <c r="AS101" s="113" t="s">
        <v>35</v>
      </c>
      <c r="AT101" s="113" t="str">
        <f t="shared" si="42"/>
        <v>0</v>
      </c>
      <c r="AU101" s="113" t="s">
        <v>35</v>
      </c>
      <c r="AV101" s="113" t="s">
        <v>35</v>
      </c>
      <c r="AW101" s="113" t="str">
        <f t="shared" si="43"/>
        <v>0</v>
      </c>
      <c r="AX101" s="113" t="s">
        <v>35</v>
      </c>
      <c r="AY101" s="113" t="s">
        <v>35</v>
      </c>
      <c r="AZ101" s="113" t="str">
        <f t="shared" si="44"/>
        <v>0</v>
      </c>
      <c r="BA101" s="113" t="s">
        <v>35</v>
      </c>
      <c r="BB101" s="113" t="s">
        <v>35</v>
      </c>
      <c r="BC101" s="113" t="str">
        <f t="shared" si="45"/>
        <v>0</v>
      </c>
      <c r="BD101" s="113" t="s">
        <v>35</v>
      </c>
      <c r="BE101" s="113" t="s">
        <v>35</v>
      </c>
      <c r="BF101" s="113" t="str">
        <f t="shared" si="46"/>
        <v>0</v>
      </c>
      <c r="BG101" s="113" t="s">
        <v>35</v>
      </c>
      <c r="BH101" s="113" t="s">
        <v>35</v>
      </c>
      <c r="BI101" s="113" t="str">
        <f t="shared" si="47"/>
        <v>0</v>
      </c>
      <c r="BJ101" s="113" t="s">
        <v>35</v>
      </c>
      <c r="BK101" s="113" t="s">
        <v>35</v>
      </c>
      <c r="BL101" s="113" t="str">
        <f t="shared" si="48"/>
        <v>0</v>
      </c>
      <c r="BM101" s="113" t="s">
        <v>35</v>
      </c>
      <c r="BN101" s="113" t="s">
        <v>35</v>
      </c>
      <c r="BO101" s="113" t="str">
        <f t="shared" si="49"/>
        <v>0</v>
      </c>
      <c r="BP101" s="113" t="s">
        <v>35</v>
      </c>
      <c r="BQ101" s="113" t="s">
        <v>35</v>
      </c>
      <c r="BR101" s="113" t="str">
        <f t="shared" si="50"/>
        <v>0</v>
      </c>
      <c r="BS101" s="113" t="s">
        <v>35</v>
      </c>
      <c r="BT101" s="113" t="s">
        <v>35</v>
      </c>
      <c r="BU101" s="113" t="str">
        <f t="shared" si="51"/>
        <v>0</v>
      </c>
      <c r="BV101" s="113" t="s">
        <v>35</v>
      </c>
      <c r="BW101" s="113" t="s">
        <v>35</v>
      </c>
      <c r="BX101" s="113" t="str">
        <f t="shared" si="52"/>
        <v>0</v>
      </c>
      <c r="BY101" s="113" t="s">
        <v>35</v>
      </c>
      <c r="BZ101" s="113" t="s">
        <v>35</v>
      </c>
      <c r="CA101" s="113" t="str">
        <f t="shared" si="53"/>
        <v>0</v>
      </c>
      <c r="CB101" s="113" t="s">
        <v>35</v>
      </c>
      <c r="CC101" s="113" t="s">
        <v>35</v>
      </c>
      <c r="CD101" s="113" t="str">
        <f t="shared" si="54"/>
        <v>0</v>
      </c>
      <c r="CE101" s="113" t="s">
        <v>35</v>
      </c>
      <c r="CF101" s="113" t="s">
        <v>35</v>
      </c>
      <c r="CG101" s="113" t="str">
        <f t="shared" si="55"/>
        <v>0</v>
      </c>
      <c r="CH101" s="113" t="s">
        <v>35</v>
      </c>
      <c r="CI101" s="113" t="s">
        <v>35</v>
      </c>
      <c r="CJ101" s="113" t="str">
        <f t="shared" si="56"/>
        <v>0</v>
      </c>
      <c r="CK101" s="113" t="s">
        <v>35</v>
      </c>
      <c r="CL101" s="113" t="s">
        <v>35</v>
      </c>
      <c r="CM101" s="113" t="str">
        <f t="shared" si="57"/>
        <v>0</v>
      </c>
      <c r="CN101" s="113" t="s">
        <v>35</v>
      </c>
      <c r="CO101" s="113" t="s">
        <v>35</v>
      </c>
      <c r="CP101" s="113" t="str">
        <f t="shared" si="58"/>
        <v>0</v>
      </c>
      <c r="CQ101" s="113" t="s">
        <v>35</v>
      </c>
      <c r="CR101" s="113" t="s">
        <v>35</v>
      </c>
      <c r="CS101" s="113" t="str">
        <f t="shared" si="59"/>
        <v>0</v>
      </c>
      <c r="CT101" s="166"/>
    </row>
    <row r="102" spans="1:98" s="64" customFormat="1" ht="12.75" hidden="1" customHeight="1">
      <c r="A102" s="25">
        <v>8</v>
      </c>
      <c r="B102" s="26" t="s">
        <v>223</v>
      </c>
      <c r="C102" s="112">
        <v>1630</v>
      </c>
      <c r="D102" s="25" t="s">
        <v>190</v>
      </c>
      <c r="E102" s="17">
        <v>17797</v>
      </c>
      <c r="F102" s="112">
        <v>1</v>
      </c>
      <c r="G102" s="6" t="s">
        <v>319</v>
      </c>
      <c r="H102" s="113" t="s">
        <v>35</v>
      </c>
      <c r="I102" s="113" t="s">
        <v>35</v>
      </c>
      <c r="J102" s="113" t="str">
        <f t="shared" si="30"/>
        <v>0</v>
      </c>
      <c r="K102" s="113" t="s">
        <v>35</v>
      </c>
      <c r="L102" s="113" t="s">
        <v>35</v>
      </c>
      <c r="M102" s="113" t="str">
        <f t="shared" si="31"/>
        <v>0</v>
      </c>
      <c r="N102" s="113" t="s">
        <v>35</v>
      </c>
      <c r="O102" s="113" t="s">
        <v>35</v>
      </c>
      <c r="P102" s="113" t="str">
        <f t="shared" si="32"/>
        <v>0</v>
      </c>
      <c r="Q102" s="113" t="s">
        <v>35</v>
      </c>
      <c r="R102" s="113" t="s">
        <v>35</v>
      </c>
      <c r="S102" s="113" t="str">
        <f t="shared" si="33"/>
        <v>0</v>
      </c>
      <c r="T102" s="113" t="s">
        <v>35</v>
      </c>
      <c r="U102" s="113" t="s">
        <v>35</v>
      </c>
      <c r="V102" s="113" t="str">
        <f t="shared" si="34"/>
        <v>0</v>
      </c>
      <c r="W102" s="113" t="s">
        <v>35</v>
      </c>
      <c r="X102" s="113" t="s">
        <v>35</v>
      </c>
      <c r="Y102" s="113" t="str">
        <f t="shared" si="35"/>
        <v>0</v>
      </c>
      <c r="Z102" s="113" t="s">
        <v>35</v>
      </c>
      <c r="AA102" s="113" t="s">
        <v>35</v>
      </c>
      <c r="AB102" s="113" t="str">
        <f t="shared" si="36"/>
        <v>0</v>
      </c>
      <c r="AC102" s="113" t="s">
        <v>35</v>
      </c>
      <c r="AD102" s="113" t="s">
        <v>35</v>
      </c>
      <c r="AE102" s="113" t="str">
        <f t="shared" si="37"/>
        <v>0</v>
      </c>
      <c r="AF102" s="113" t="s">
        <v>35</v>
      </c>
      <c r="AG102" s="113" t="s">
        <v>35</v>
      </c>
      <c r="AH102" s="113" t="str">
        <f t="shared" si="38"/>
        <v>0</v>
      </c>
      <c r="AI102" s="113" t="s">
        <v>35</v>
      </c>
      <c r="AJ102" s="113" t="s">
        <v>35</v>
      </c>
      <c r="AK102" s="113" t="str">
        <f t="shared" si="39"/>
        <v>0</v>
      </c>
      <c r="AL102" s="113" t="s">
        <v>35</v>
      </c>
      <c r="AM102" s="113" t="s">
        <v>35</v>
      </c>
      <c r="AN102" s="113" t="str">
        <f t="shared" si="40"/>
        <v>0</v>
      </c>
      <c r="AO102" s="113" t="s">
        <v>35</v>
      </c>
      <c r="AP102" s="113" t="s">
        <v>35</v>
      </c>
      <c r="AQ102" s="113" t="str">
        <f t="shared" si="41"/>
        <v>0</v>
      </c>
      <c r="AR102" s="113" t="s">
        <v>35</v>
      </c>
      <c r="AS102" s="113" t="s">
        <v>35</v>
      </c>
      <c r="AT102" s="113" t="str">
        <f t="shared" si="42"/>
        <v>0</v>
      </c>
      <c r="AU102" s="113" t="s">
        <v>35</v>
      </c>
      <c r="AV102" s="113" t="s">
        <v>35</v>
      </c>
      <c r="AW102" s="113" t="str">
        <f t="shared" si="43"/>
        <v>0</v>
      </c>
      <c r="AX102" s="113" t="s">
        <v>35</v>
      </c>
      <c r="AY102" s="113" t="s">
        <v>35</v>
      </c>
      <c r="AZ102" s="113" t="str">
        <f t="shared" si="44"/>
        <v>0</v>
      </c>
      <c r="BA102" s="113" t="s">
        <v>35</v>
      </c>
      <c r="BB102" s="113" t="s">
        <v>35</v>
      </c>
      <c r="BC102" s="113" t="str">
        <f t="shared" si="45"/>
        <v>0</v>
      </c>
      <c r="BD102" s="113" t="s">
        <v>35</v>
      </c>
      <c r="BE102" s="113" t="s">
        <v>35</v>
      </c>
      <c r="BF102" s="113" t="str">
        <f t="shared" si="46"/>
        <v>0</v>
      </c>
      <c r="BG102" s="113" t="s">
        <v>35</v>
      </c>
      <c r="BH102" s="113" t="s">
        <v>35</v>
      </c>
      <c r="BI102" s="113" t="str">
        <f t="shared" si="47"/>
        <v>0</v>
      </c>
      <c r="BJ102" s="113" t="s">
        <v>35</v>
      </c>
      <c r="BK102" s="113" t="s">
        <v>35</v>
      </c>
      <c r="BL102" s="113" t="str">
        <f t="shared" si="48"/>
        <v>0</v>
      </c>
      <c r="BM102" s="113" t="s">
        <v>35</v>
      </c>
      <c r="BN102" s="113" t="s">
        <v>35</v>
      </c>
      <c r="BO102" s="113" t="str">
        <f t="shared" si="49"/>
        <v>0</v>
      </c>
      <c r="BP102" s="113" t="s">
        <v>35</v>
      </c>
      <c r="BQ102" s="113" t="s">
        <v>35</v>
      </c>
      <c r="BR102" s="113" t="str">
        <f t="shared" si="50"/>
        <v>0</v>
      </c>
      <c r="BS102" s="113" t="s">
        <v>35</v>
      </c>
      <c r="BT102" s="113" t="s">
        <v>35</v>
      </c>
      <c r="BU102" s="113" t="str">
        <f t="shared" si="51"/>
        <v>0</v>
      </c>
      <c r="BV102" s="113" t="s">
        <v>35</v>
      </c>
      <c r="BW102" s="113" t="s">
        <v>35</v>
      </c>
      <c r="BX102" s="113" t="str">
        <f t="shared" si="52"/>
        <v>0</v>
      </c>
      <c r="BY102" s="113" t="s">
        <v>35</v>
      </c>
      <c r="BZ102" s="113" t="s">
        <v>35</v>
      </c>
      <c r="CA102" s="113" t="str">
        <f t="shared" si="53"/>
        <v>0</v>
      </c>
      <c r="CB102" s="113" t="s">
        <v>35</v>
      </c>
      <c r="CC102" s="113" t="s">
        <v>35</v>
      </c>
      <c r="CD102" s="113" t="str">
        <f t="shared" si="54"/>
        <v>0</v>
      </c>
      <c r="CE102" s="113" t="s">
        <v>35</v>
      </c>
      <c r="CF102" s="113" t="s">
        <v>35</v>
      </c>
      <c r="CG102" s="113" t="str">
        <f t="shared" si="55"/>
        <v>0</v>
      </c>
      <c r="CH102" s="113" t="s">
        <v>35</v>
      </c>
      <c r="CI102" s="113" t="s">
        <v>35</v>
      </c>
      <c r="CJ102" s="113" t="str">
        <f t="shared" si="56"/>
        <v>0</v>
      </c>
      <c r="CK102" s="113" t="s">
        <v>35</v>
      </c>
      <c r="CL102" s="113" t="s">
        <v>35</v>
      </c>
      <c r="CM102" s="113" t="str">
        <f t="shared" si="57"/>
        <v>0</v>
      </c>
      <c r="CN102" s="113" t="s">
        <v>35</v>
      </c>
      <c r="CO102" s="113" t="s">
        <v>35</v>
      </c>
      <c r="CP102" s="113" t="str">
        <f t="shared" si="58"/>
        <v>0</v>
      </c>
      <c r="CQ102" s="113" t="s">
        <v>35</v>
      </c>
      <c r="CR102" s="113" t="s">
        <v>35</v>
      </c>
      <c r="CS102" s="113" t="str">
        <f t="shared" si="59"/>
        <v>0</v>
      </c>
      <c r="CT102" s="166"/>
    </row>
    <row r="103" spans="1:98" s="64" customFormat="1" ht="12.75" hidden="1" customHeight="1">
      <c r="A103" s="25">
        <v>8</v>
      </c>
      <c r="B103" s="26" t="s">
        <v>223</v>
      </c>
      <c r="C103" s="112">
        <v>1632</v>
      </c>
      <c r="D103" s="25" t="s">
        <v>189</v>
      </c>
      <c r="E103" s="17">
        <v>12570</v>
      </c>
      <c r="F103" s="112">
        <v>1</v>
      </c>
      <c r="G103" s="6" t="s">
        <v>319</v>
      </c>
      <c r="H103" s="113" t="s">
        <v>35</v>
      </c>
      <c r="I103" s="113" t="s">
        <v>35</v>
      </c>
      <c r="J103" s="113" t="str">
        <f t="shared" si="30"/>
        <v>0</v>
      </c>
      <c r="K103" s="113" t="s">
        <v>35</v>
      </c>
      <c r="L103" s="113" t="s">
        <v>35</v>
      </c>
      <c r="M103" s="113" t="str">
        <f t="shared" si="31"/>
        <v>0</v>
      </c>
      <c r="N103" s="113" t="s">
        <v>35</v>
      </c>
      <c r="O103" s="113" t="s">
        <v>35</v>
      </c>
      <c r="P103" s="113" t="str">
        <f t="shared" si="32"/>
        <v>0</v>
      </c>
      <c r="Q103" s="113" t="s">
        <v>35</v>
      </c>
      <c r="R103" s="113" t="s">
        <v>35</v>
      </c>
      <c r="S103" s="113" t="str">
        <f t="shared" si="33"/>
        <v>0</v>
      </c>
      <c r="T103" s="113" t="s">
        <v>35</v>
      </c>
      <c r="U103" s="113" t="s">
        <v>35</v>
      </c>
      <c r="V103" s="113" t="str">
        <f t="shared" si="34"/>
        <v>0</v>
      </c>
      <c r="W103" s="113" t="s">
        <v>35</v>
      </c>
      <c r="X103" s="113" t="s">
        <v>35</v>
      </c>
      <c r="Y103" s="113" t="str">
        <f t="shared" si="35"/>
        <v>0</v>
      </c>
      <c r="Z103" s="113" t="s">
        <v>35</v>
      </c>
      <c r="AA103" s="113" t="s">
        <v>35</v>
      </c>
      <c r="AB103" s="113" t="str">
        <f t="shared" si="36"/>
        <v>0</v>
      </c>
      <c r="AC103" s="113" t="s">
        <v>35</v>
      </c>
      <c r="AD103" s="113" t="s">
        <v>35</v>
      </c>
      <c r="AE103" s="113" t="str">
        <f t="shared" si="37"/>
        <v>0</v>
      </c>
      <c r="AF103" s="113" t="s">
        <v>35</v>
      </c>
      <c r="AG103" s="113" t="s">
        <v>35</v>
      </c>
      <c r="AH103" s="113" t="str">
        <f t="shared" si="38"/>
        <v>0</v>
      </c>
      <c r="AI103" s="113" t="s">
        <v>35</v>
      </c>
      <c r="AJ103" s="113" t="s">
        <v>35</v>
      </c>
      <c r="AK103" s="113" t="str">
        <f t="shared" si="39"/>
        <v>0</v>
      </c>
      <c r="AL103" s="113" t="s">
        <v>35</v>
      </c>
      <c r="AM103" s="113" t="s">
        <v>35</v>
      </c>
      <c r="AN103" s="113" t="str">
        <f t="shared" si="40"/>
        <v>0</v>
      </c>
      <c r="AO103" s="113" t="s">
        <v>35</v>
      </c>
      <c r="AP103" s="113" t="s">
        <v>35</v>
      </c>
      <c r="AQ103" s="113" t="str">
        <f t="shared" si="41"/>
        <v>0</v>
      </c>
      <c r="AR103" s="113" t="s">
        <v>35</v>
      </c>
      <c r="AS103" s="113" t="s">
        <v>35</v>
      </c>
      <c r="AT103" s="113" t="str">
        <f t="shared" si="42"/>
        <v>0</v>
      </c>
      <c r="AU103" s="113" t="s">
        <v>35</v>
      </c>
      <c r="AV103" s="113" t="s">
        <v>35</v>
      </c>
      <c r="AW103" s="113" t="str">
        <f t="shared" si="43"/>
        <v>0</v>
      </c>
      <c r="AX103" s="113" t="s">
        <v>35</v>
      </c>
      <c r="AY103" s="113" t="s">
        <v>35</v>
      </c>
      <c r="AZ103" s="113" t="str">
        <f t="shared" si="44"/>
        <v>0</v>
      </c>
      <c r="BA103" s="113" t="s">
        <v>35</v>
      </c>
      <c r="BB103" s="113" t="s">
        <v>35</v>
      </c>
      <c r="BC103" s="113" t="str">
        <f t="shared" si="45"/>
        <v>0</v>
      </c>
      <c r="BD103" s="113" t="s">
        <v>35</v>
      </c>
      <c r="BE103" s="113" t="s">
        <v>35</v>
      </c>
      <c r="BF103" s="113" t="str">
        <f t="shared" si="46"/>
        <v>0</v>
      </c>
      <c r="BG103" s="113" t="s">
        <v>35</v>
      </c>
      <c r="BH103" s="113" t="s">
        <v>35</v>
      </c>
      <c r="BI103" s="113" t="str">
        <f t="shared" si="47"/>
        <v>0</v>
      </c>
      <c r="BJ103" s="113" t="s">
        <v>35</v>
      </c>
      <c r="BK103" s="113" t="s">
        <v>35</v>
      </c>
      <c r="BL103" s="113" t="str">
        <f t="shared" si="48"/>
        <v>0</v>
      </c>
      <c r="BM103" s="113" t="s">
        <v>35</v>
      </c>
      <c r="BN103" s="113" t="s">
        <v>35</v>
      </c>
      <c r="BO103" s="113" t="str">
        <f t="shared" si="49"/>
        <v>0</v>
      </c>
      <c r="BP103" s="113" t="s">
        <v>35</v>
      </c>
      <c r="BQ103" s="113" t="s">
        <v>35</v>
      </c>
      <c r="BR103" s="113" t="str">
        <f t="shared" si="50"/>
        <v>0</v>
      </c>
      <c r="BS103" s="113" t="s">
        <v>35</v>
      </c>
      <c r="BT103" s="113" t="s">
        <v>35</v>
      </c>
      <c r="BU103" s="113" t="str">
        <f t="shared" si="51"/>
        <v>0</v>
      </c>
      <c r="BV103" s="113" t="s">
        <v>35</v>
      </c>
      <c r="BW103" s="113" t="s">
        <v>35</v>
      </c>
      <c r="BX103" s="113" t="str">
        <f t="shared" si="52"/>
        <v>0</v>
      </c>
      <c r="BY103" s="113" t="s">
        <v>35</v>
      </c>
      <c r="BZ103" s="113" t="s">
        <v>35</v>
      </c>
      <c r="CA103" s="113" t="str">
        <f t="shared" si="53"/>
        <v>0</v>
      </c>
      <c r="CB103" s="113" t="s">
        <v>35</v>
      </c>
      <c r="CC103" s="113" t="s">
        <v>35</v>
      </c>
      <c r="CD103" s="113" t="str">
        <f t="shared" si="54"/>
        <v>0</v>
      </c>
      <c r="CE103" s="113" t="s">
        <v>35</v>
      </c>
      <c r="CF103" s="113" t="s">
        <v>35</v>
      </c>
      <c r="CG103" s="113" t="str">
        <f t="shared" si="55"/>
        <v>0</v>
      </c>
      <c r="CH103" s="113" t="s">
        <v>35</v>
      </c>
      <c r="CI103" s="113" t="s">
        <v>35</v>
      </c>
      <c r="CJ103" s="113" t="str">
        <f t="shared" si="56"/>
        <v>0</v>
      </c>
      <c r="CK103" s="113" t="s">
        <v>35</v>
      </c>
      <c r="CL103" s="113" t="s">
        <v>35</v>
      </c>
      <c r="CM103" s="113" t="str">
        <f t="shared" si="57"/>
        <v>0</v>
      </c>
      <c r="CN103" s="113" t="s">
        <v>35</v>
      </c>
      <c r="CO103" s="113" t="s">
        <v>35</v>
      </c>
      <c r="CP103" s="113" t="str">
        <f t="shared" si="58"/>
        <v>0</v>
      </c>
      <c r="CQ103" s="113" t="s">
        <v>35</v>
      </c>
      <c r="CR103" s="113" t="s">
        <v>35</v>
      </c>
      <c r="CS103" s="113" t="str">
        <f t="shared" si="59"/>
        <v>0</v>
      </c>
      <c r="CT103" s="166"/>
    </row>
    <row r="104" spans="1:98" s="64" customFormat="1" ht="12.75" hidden="1" customHeight="1">
      <c r="A104" s="25">
        <v>9</v>
      </c>
      <c r="B104" s="26" t="s">
        <v>209</v>
      </c>
      <c r="C104" s="112">
        <v>1702</v>
      </c>
      <c r="D104" s="25" t="s">
        <v>144</v>
      </c>
      <c r="E104" s="17">
        <v>15954</v>
      </c>
      <c r="F104" s="112">
        <v>1</v>
      </c>
      <c r="G104" s="6" t="s">
        <v>319</v>
      </c>
      <c r="H104" s="113" t="s">
        <v>35</v>
      </c>
      <c r="I104" s="113" t="s">
        <v>35</v>
      </c>
      <c r="J104" s="113" t="str">
        <f t="shared" si="30"/>
        <v>0</v>
      </c>
      <c r="K104" s="113" t="s">
        <v>35</v>
      </c>
      <c r="L104" s="113" t="s">
        <v>35</v>
      </c>
      <c r="M104" s="113" t="str">
        <f t="shared" si="31"/>
        <v>0</v>
      </c>
      <c r="N104" s="113" t="s">
        <v>35</v>
      </c>
      <c r="O104" s="113" t="s">
        <v>35</v>
      </c>
      <c r="P104" s="113" t="str">
        <f t="shared" si="32"/>
        <v>0</v>
      </c>
      <c r="Q104" s="113" t="s">
        <v>35</v>
      </c>
      <c r="R104" s="113" t="s">
        <v>35</v>
      </c>
      <c r="S104" s="113" t="str">
        <f t="shared" si="33"/>
        <v>0</v>
      </c>
      <c r="T104" s="113" t="s">
        <v>35</v>
      </c>
      <c r="U104" s="113" t="s">
        <v>35</v>
      </c>
      <c r="V104" s="113" t="str">
        <f t="shared" si="34"/>
        <v>0</v>
      </c>
      <c r="W104" s="113" t="s">
        <v>35</v>
      </c>
      <c r="X104" s="113" t="s">
        <v>35</v>
      </c>
      <c r="Y104" s="113" t="str">
        <f t="shared" si="35"/>
        <v>0</v>
      </c>
      <c r="Z104" s="113" t="s">
        <v>35</v>
      </c>
      <c r="AA104" s="113" t="s">
        <v>35</v>
      </c>
      <c r="AB104" s="113" t="str">
        <f t="shared" si="36"/>
        <v>0</v>
      </c>
      <c r="AC104" s="113" t="s">
        <v>35</v>
      </c>
      <c r="AD104" s="113" t="s">
        <v>35</v>
      </c>
      <c r="AE104" s="113" t="str">
        <f t="shared" si="37"/>
        <v>0</v>
      </c>
      <c r="AF104" s="113" t="s">
        <v>35</v>
      </c>
      <c r="AG104" s="113" t="s">
        <v>35</v>
      </c>
      <c r="AH104" s="113" t="str">
        <f t="shared" si="38"/>
        <v>0</v>
      </c>
      <c r="AI104" s="113" t="s">
        <v>35</v>
      </c>
      <c r="AJ104" s="113" t="s">
        <v>35</v>
      </c>
      <c r="AK104" s="113" t="str">
        <f t="shared" si="39"/>
        <v>0</v>
      </c>
      <c r="AL104" s="113" t="s">
        <v>35</v>
      </c>
      <c r="AM104" s="113" t="s">
        <v>35</v>
      </c>
      <c r="AN104" s="113" t="str">
        <f t="shared" si="40"/>
        <v>0</v>
      </c>
      <c r="AO104" s="113" t="s">
        <v>35</v>
      </c>
      <c r="AP104" s="113" t="s">
        <v>35</v>
      </c>
      <c r="AQ104" s="113" t="str">
        <f t="shared" si="41"/>
        <v>0</v>
      </c>
      <c r="AR104" s="113" t="s">
        <v>35</v>
      </c>
      <c r="AS104" s="113" t="s">
        <v>35</v>
      </c>
      <c r="AT104" s="113" t="str">
        <f t="shared" si="42"/>
        <v>0</v>
      </c>
      <c r="AU104" s="113" t="s">
        <v>35</v>
      </c>
      <c r="AV104" s="113" t="s">
        <v>35</v>
      </c>
      <c r="AW104" s="113" t="str">
        <f t="shared" si="43"/>
        <v>0</v>
      </c>
      <c r="AX104" s="113" t="s">
        <v>35</v>
      </c>
      <c r="AY104" s="113" t="s">
        <v>35</v>
      </c>
      <c r="AZ104" s="113" t="str">
        <f t="shared" si="44"/>
        <v>0</v>
      </c>
      <c r="BA104" s="113" t="s">
        <v>35</v>
      </c>
      <c r="BB104" s="113" t="s">
        <v>35</v>
      </c>
      <c r="BC104" s="113" t="str">
        <f t="shared" si="45"/>
        <v>0</v>
      </c>
      <c r="BD104" s="113" t="s">
        <v>35</v>
      </c>
      <c r="BE104" s="113" t="s">
        <v>35</v>
      </c>
      <c r="BF104" s="113" t="str">
        <f t="shared" si="46"/>
        <v>0</v>
      </c>
      <c r="BG104" s="113" t="s">
        <v>35</v>
      </c>
      <c r="BH104" s="113" t="s">
        <v>35</v>
      </c>
      <c r="BI104" s="113" t="str">
        <f t="shared" si="47"/>
        <v>0</v>
      </c>
      <c r="BJ104" s="113" t="s">
        <v>35</v>
      </c>
      <c r="BK104" s="113" t="s">
        <v>35</v>
      </c>
      <c r="BL104" s="113" t="str">
        <f t="shared" si="48"/>
        <v>0</v>
      </c>
      <c r="BM104" s="113" t="s">
        <v>35</v>
      </c>
      <c r="BN104" s="113" t="s">
        <v>35</v>
      </c>
      <c r="BO104" s="113" t="str">
        <f t="shared" si="49"/>
        <v>0</v>
      </c>
      <c r="BP104" s="113" t="s">
        <v>35</v>
      </c>
      <c r="BQ104" s="113" t="s">
        <v>35</v>
      </c>
      <c r="BR104" s="113" t="str">
        <f t="shared" si="50"/>
        <v>0</v>
      </c>
      <c r="BS104" s="113" t="s">
        <v>35</v>
      </c>
      <c r="BT104" s="113" t="s">
        <v>35</v>
      </c>
      <c r="BU104" s="113" t="str">
        <f t="shared" si="51"/>
        <v>0</v>
      </c>
      <c r="BV104" s="113" t="s">
        <v>35</v>
      </c>
      <c r="BW104" s="113" t="s">
        <v>35</v>
      </c>
      <c r="BX104" s="113" t="str">
        <f t="shared" si="52"/>
        <v>0</v>
      </c>
      <c r="BY104" s="113" t="s">
        <v>35</v>
      </c>
      <c r="BZ104" s="113" t="s">
        <v>35</v>
      </c>
      <c r="CA104" s="113" t="str">
        <f t="shared" si="53"/>
        <v>0</v>
      </c>
      <c r="CB104" s="113" t="s">
        <v>35</v>
      </c>
      <c r="CC104" s="113" t="s">
        <v>35</v>
      </c>
      <c r="CD104" s="113" t="str">
        <f t="shared" si="54"/>
        <v>0</v>
      </c>
      <c r="CE104" s="113" t="s">
        <v>35</v>
      </c>
      <c r="CF104" s="113" t="s">
        <v>35</v>
      </c>
      <c r="CG104" s="113" t="str">
        <f t="shared" si="55"/>
        <v>0</v>
      </c>
      <c r="CH104" s="113" t="s">
        <v>35</v>
      </c>
      <c r="CI104" s="113" t="s">
        <v>35</v>
      </c>
      <c r="CJ104" s="113" t="str">
        <f t="shared" si="56"/>
        <v>0</v>
      </c>
      <c r="CK104" s="113" t="s">
        <v>35</v>
      </c>
      <c r="CL104" s="113" t="s">
        <v>35</v>
      </c>
      <c r="CM104" s="113" t="str">
        <f t="shared" si="57"/>
        <v>0</v>
      </c>
      <c r="CN104" s="113" t="s">
        <v>35</v>
      </c>
      <c r="CO104" s="113" t="s">
        <v>35</v>
      </c>
      <c r="CP104" s="113" t="str">
        <f t="shared" si="58"/>
        <v>0</v>
      </c>
      <c r="CQ104" s="113" t="s">
        <v>35</v>
      </c>
      <c r="CR104" s="113" t="s">
        <v>35</v>
      </c>
      <c r="CS104" s="113" t="str">
        <f t="shared" si="59"/>
        <v>0</v>
      </c>
      <c r="CT104" s="166"/>
    </row>
    <row r="105" spans="1:98" s="64" customFormat="1" ht="12.75" hidden="1" customHeight="1">
      <c r="A105" s="25">
        <v>9</v>
      </c>
      <c r="B105" s="26" t="s">
        <v>209</v>
      </c>
      <c r="C105" s="112">
        <v>1707</v>
      </c>
      <c r="D105" s="25" t="s">
        <v>298</v>
      </c>
      <c r="E105" s="17">
        <v>10272</v>
      </c>
      <c r="F105" s="112">
        <v>1</v>
      </c>
      <c r="G105" s="6" t="s">
        <v>319</v>
      </c>
      <c r="H105" s="113" t="s">
        <v>35</v>
      </c>
      <c r="I105" s="113" t="s">
        <v>35</v>
      </c>
      <c r="J105" s="113" t="str">
        <f t="shared" si="30"/>
        <v>0</v>
      </c>
      <c r="K105" s="113" t="s">
        <v>35</v>
      </c>
      <c r="L105" s="113" t="s">
        <v>35</v>
      </c>
      <c r="M105" s="113" t="str">
        <f t="shared" si="31"/>
        <v>0</v>
      </c>
      <c r="N105" s="113" t="s">
        <v>35</v>
      </c>
      <c r="O105" s="113" t="s">
        <v>35</v>
      </c>
      <c r="P105" s="113" t="str">
        <f t="shared" si="32"/>
        <v>0</v>
      </c>
      <c r="Q105" s="113" t="s">
        <v>35</v>
      </c>
      <c r="R105" s="113" t="s">
        <v>35</v>
      </c>
      <c r="S105" s="113" t="str">
        <f t="shared" si="33"/>
        <v>0</v>
      </c>
      <c r="T105" s="113" t="s">
        <v>35</v>
      </c>
      <c r="U105" s="113" t="s">
        <v>35</v>
      </c>
      <c r="V105" s="113" t="str">
        <f t="shared" si="34"/>
        <v>0</v>
      </c>
      <c r="W105" s="113" t="s">
        <v>35</v>
      </c>
      <c r="X105" s="113" t="s">
        <v>35</v>
      </c>
      <c r="Y105" s="113" t="str">
        <f t="shared" si="35"/>
        <v>0</v>
      </c>
      <c r="Z105" s="113" t="s">
        <v>35</v>
      </c>
      <c r="AA105" s="113" t="s">
        <v>35</v>
      </c>
      <c r="AB105" s="113" t="str">
        <f t="shared" si="36"/>
        <v>0</v>
      </c>
      <c r="AC105" s="113" t="s">
        <v>35</v>
      </c>
      <c r="AD105" s="113" t="s">
        <v>35</v>
      </c>
      <c r="AE105" s="113" t="str">
        <f t="shared" si="37"/>
        <v>0</v>
      </c>
      <c r="AF105" s="113" t="s">
        <v>35</v>
      </c>
      <c r="AG105" s="113" t="s">
        <v>35</v>
      </c>
      <c r="AH105" s="113" t="str">
        <f t="shared" si="38"/>
        <v>0</v>
      </c>
      <c r="AI105" s="113" t="s">
        <v>35</v>
      </c>
      <c r="AJ105" s="113" t="s">
        <v>35</v>
      </c>
      <c r="AK105" s="113" t="str">
        <f t="shared" si="39"/>
        <v>0</v>
      </c>
      <c r="AL105" s="113" t="s">
        <v>35</v>
      </c>
      <c r="AM105" s="113" t="s">
        <v>35</v>
      </c>
      <c r="AN105" s="113" t="str">
        <f t="shared" si="40"/>
        <v>0</v>
      </c>
      <c r="AO105" s="113" t="s">
        <v>35</v>
      </c>
      <c r="AP105" s="113" t="s">
        <v>35</v>
      </c>
      <c r="AQ105" s="113" t="str">
        <f t="shared" si="41"/>
        <v>0</v>
      </c>
      <c r="AR105" s="113" t="s">
        <v>35</v>
      </c>
      <c r="AS105" s="113" t="s">
        <v>35</v>
      </c>
      <c r="AT105" s="113" t="str">
        <f t="shared" si="42"/>
        <v>0</v>
      </c>
      <c r="AU105" s="113" t="s">
        <v>35</v>
      </c>
      <c r="AV105" s="113" t="s">
        <v>35</v>
      </c>
      <c r="AW105" s="113" t="str">
        <f t="shared" si="43"/>
        <v>0</v>
      </c>
      <c r="AX105" s="113" t="s">
        <v>35</v>
      </c>
      <c r="AY105" s="113" t="s">
        <v>35</v>
      </c>
      <c r="AZ105" s="113" t="str">
        <f t="shared" si="44"/>
        <v>0</v>
      </c>
      <c r="BA105" s="113" t="s">
        <v>35</v>
      </c>
      <c r="BB105" s="113" t="s">
        <v>35</v>
      </c>
      <c r="BC105" s="113" t="str">
        <f t="shared" si="45"/>
        <v>0</v>
      </c>
      <c r="BD105" s="113" t="s">
        <v>35</v>
      </c>
      <c r="BE105" s="113" t="s">
        <v>35</v>
      </c>
      <c r="BF105" s="113" t="str">
        <f t="shared" si="46"/>
        <v>0</v>
      </c>
      <c r="BG105" s="113" t="s">
        <v>35</v>
      </c>
      <c r="BH105" s="113" t="s">
        <v>35</v>
      </c>
      <c r="BI105" s="113" t="str">
        <f t="shared" si="47"/>
        <v>0</v>
      </c>
      <c r="BJ105" s="113" t="s">
        <v>35</v>
      </c>
      <c r="BK105" s="113" t="s">
        <v>35</v>
      </c>
      <c r="BL105" s="113" t="str">
        <f t="shared" si="48"/>
        <v>0</v>
      </c>
      <c r="BM105" s="113" t="s">
        <v>35</v>
      </c>
      <c r="BN105" s="113" t="s">
        <v>35</v>
      </c>
      <c r="BO105" s="113" t="str">
        <f t="shared" si="49"/>
        <v>0</v>
      </c>
      <c r="BP105" s="113" t="s">
        <v>35</v>
      </c>
      <c r="BQ105" s="113" t="s">
        <v>35</v>
      </c>
      <c r="BR105" s="113" t="str">
        <f t="shared" si="50"/>
        <v>0</v>
      </c>
      <c r="BS105" s="113" t="s">
        <v>35</v>
      </c>
      <c r="BT105" s="113" t="s">
        <v>35</v>
      </c>
      <c r="BU105" s="113" t="str">
        <f t="shared" si="51"/>
        <v>0</v>
      </c>
      <c r="BV105" s="113" t="s">
        <v>35</v>
      </c>
      <c r="BW105" s="113" t="s">
        <v>35</v>
      </c>
      <c r="BX105" s="113" t="str">
        <f t="shared" si="52"/>
        <v>0</v>
      </c>
      <c r="BY105" s="113" t="s">
        <v>35</v>
      </c>
      <c r="BZ105" s="113" t="s">
        <v>35</v>
      </c>
      <c r="CA105" s="113" t="str">
        <f t="shared" si="53"/>
        <v>0</v>
      </c>
      <c r="CB105" s="113" t="s">
        <v>35</v>
      </c>
      <c r="CC105" s="113" t="s">
        <v>35</v>
      </c>
      <c r="CD105" s="113" t="str">
        <f t="shared" si="54"/>
        <v>0</v>
      </c>
      <c r="CE105" s="113" t="s">
        <v>35</v>
      </c>
      <c r="CF105" s="113" t="s">
        <v>35</v>
      </c>
      <c r="CG105" s="113" t="str">
        <f t="shared" si="55"/>
        <v>0</v>
      </c>
      <c r="CH105" s="113" t="s">
        <v>35</v>
      </c>
      <c r="CI105" s="113" t="s">
        <v>35</v>
      </c>
      <c r="CJ105" s="113" t="str">
        <f t="shared" si="56"/>
        <v>0</v>
      </c>
      <c r="CK105" s="113" t="s">
        <v>35</v>
      </c>
      <c r="CL105" s="113" t="s">
        <v>35</v>
      </c>
      <c r="CM105" s="113" t="str">
        <f t="shared" si="57"/>
        <v>0</v>
      </c>
      <c r="CN105" s="113" t="s">
        <v>35</v>
      </c>
      <c r="CO105" s="113" t="s">
        <v>35</v>
      </c>
      <c r="CP105" s="113" t="str">
        <f t="shared" si="58"/>
        <v>0</v>
      </c>
      <c r="CQ105" s="113" t="s">
        <v>35</v>
      </c>
      <c r="CR105" s="113" t="s">
        <v>35</v>
      </c>
      <c r="CS105" s="113" t="str">
        <f t="shared" si="59"/>
        <v>0</v>
      </c>
      <c r="CT105" s="166"/>
    </row>
    <row r="106" spans="1:98" s="64" customFormat="1" ht="12.75" customHeight="1">
      <c r="A106" s="25">
        <v>10</v>
      </c>
      <c r="B106" s="26" t="s">
        <v>210</v>
      </c>
      <c r="C106" s="112">
        <v>2228</v>
      </c>
      <c r="D106" s="25" t="s">
        <v>174</v>
      </c>
      <c r="E106" s="17">
        <v>12142</v>
      </c>
      <c r="F106" s="112">
        <v>1</v>
      </c>
      <c r="G106" s="6" t="s">
        <v>319</v>
      </c>
      <c r="H106" s="113">
        <v>2</v>
      </c>
      <c r="I106" s="113">
        <v>8</v>
      </c>
      <c r="J106" s="113">
        <f t="shared" si="30"/>
        <v>10</v>
      </c>
      <c r="K106" s="113">
        <v>5</v>
      </c>
      <c r="L106" s="113">
        <v>4</v>
      </c>
      <c r="M106" s="113">
        <f t="shared" si="31"/>
        <v>9</v>
      </c>
      <c r="N106" s="113">
        <v>9</v>
      </c>
      <c r="O106" s="113">
        <v>9</v>
      </c>
      <c r="P106" s="113">
        <f t="shared" si="32"/>
        <v>18</v>
      </c>
      <c r="Q106" s="113" t="s">
        <v>35</v>
      </c>
      <c r="R106" s="113">
        <v>4</v>
      </c>
      <c r="S106" s="113">
        <f t="shared" si="33"/>
        <v>4</v>
      </c>
      <c r="T106" s="113" t="s">
        <v>35</v>
      </c>
      <c r="U106" s="113" t="s">
        <v>35</v>
      </c>
      <c r="V106" s="113" t="str">
        <f t="shared" si="34"/>
        <v>0</v>
      </c>
      <c r="W106" s="113" t="s">
        <v>35</v>
      </c>
      <c r="X106" s="113" t="s">
        <v>35</v>
      </c>
      <c r="Y106" s="113" t="str">
        <f t="shared" si="35"/>
        <v>0</v>
      </c>
      <c r="Z106" s="113" t="s">
        <v>35</v>
      </c>
      <c r="AA106" s="113" t="s">
        <v>35</v>
      </c>
      <c r="AB106" s="113" t="str">
        <f t="shared" si="36"/>
        <v>0</v>
      </c>
      <c r="AC106" s="113" t="s">
        <v>35</v>
      </c>
      <c r="AD106" s="113" t="s">
        <v>35</v>
      </c>
      <c r="AE106" s="113" t="str">
        <f t="shared" si="37"/>
        <v>0</v>
      </c>
      <c r="AF106" s="113">
        <v>1</v>
      </c>
      <c r="AG106" s="113">
        <v>1</v>
      </c>
      <c r="AH106" s="113">
        <f t="shared" si="38"/>
        <v>2</v>
      </c>
      <c r="AI106" s="113" t="s">
        <v>35</v>
      </c>
      <c r="AJ106" s="113" t="s">
        <v>35</v>
      </c>
      <c r="AK106" s="113" t="str">
        <f t="shared" si="39"/>
        <v>0</v>
      </c>
      <c r="AL106" s="113">
        <v>1</v>
      </c>
      <c r="AM106" s="113">
        <v>1</v>
      </c>
      <c r="AN106" s="113">
        <f t="shared" si="40"/>
        <v>2</v>
      </c>
      <c r="AO106" s="113" t="s">
        <v>35</v>
      </c>
      <c r="AP106" s="113" t="s">
        <v>35</v>
      </c>
      <c r="AQ106" s="113" t="str">
        <f t="shared" si="41"/>
        <v>0</v>
      </c>
      <c r="AR106" s="113" t="s">
        <v>35</v>
      </c>
      <c r="AS106" s="113" t="s">
        <v>35</v>
      </c>
      <c r="AT106" s="113" t="str">
        <f t="shared" si="42"/>
        <v>0</v>
      </c>
      <c r="AU106" s="113" t="s">
        <v>35</v>
      </c>
      <c r="AV106" s="113" t="s">
        <v>35</v>
      </c>
      <c r="AW106" s="113" t="str">
        <f t="shared" si="43"/>
        <v>0</v>
      </c>
      <c r="AX106" s="113" t="s">
        <v>35</v>
      </c>
      <c r="AY106" s="113" t="s">
        <v>35</v>
      </c>
      <c r="AZ106" s="113" t="str">
        <f t="shared" si="44"/>
        <v>0</v>
      </c>
      <c r="BA106" s="113">
        <v>2</v>
      </c>
      <c r="BB106" s="113">
        <v>3</v>
      </c>
      <c r="BC106" s="113">
        <f t="shared" si="45"/>
        <v>5</v>
      </c>
      <c r="BD106" s="113" t="s">
        <v>35</v>
      </c>
      <c r="BE106" s="113" t="s">
        <v>35</v>
      </c>
      <c r="BF106" s="113" t="str">
        <f t="shared" si="46"/>
        <v>0</v>
      </c>
      <c r="BG106" s="113" t="s">
        <v>35</v>
      </c>
      <c r="BH106" s="113" t="s">
        <v>35</v>
      </c>
      <c r="BI106" s="113" t="str">
        <f t="shared" si="47"/>
        <v>0</v>
      </c>
      <c r="BJ106" s="113" t="s">
        <v>35</v>
      </c>
      <c r="BK106" s="113" t="s">
        <v>35</v>
      </c>
      <c r="BL106" s="113" t="str">
        <f t="shared" si="48"/>
        <v>0</v>
      </c>
      <c r="BM106" s="113" t="s">
        <v>35</v>
      </c>
      <c r="BN106" s="113" t="s">
        <v>35</v>
      </c>
      <c r="BO106" s="113" t="str">
        <f t="shared" si="49"/>
        <v>0</v>
      </c>
      <c r="BP106" s="113" t="s">
        <v>35</v>
      </c>
      <c r="BQ106" s="113" t="s">
        <v>35</v>
      </c>
      <c r="BR106" s="113" t="str">
        <f t="shared" si="50"/>
        <v>0</v>
      </c>
      <c r="BS106" s="113" t="s">
        <v>35</v>
      </c>
      <c r="BT106" s="113" t="s">
        <v>35</v>
      </c>
      <c r="BU106" s="113" t="str">
        <f t="shared" si="51"/>
        <v>0</v>
      </c>
      <c r="BV106" s="113" t="s">
        <v>35</v>
      </c>
      <c r="BW106" s="113" t="s">
        <v>35</v>
      </c>
      <c r="BX106" s="113" t="str">
        <f t="shared" si="52"/>
        <v>0</v>
      </c>
      <c r="BY106" s="113" t="s">
        <v>35</v>
      </c>
      <c r="BZ106" s="113" t="s">
        <v>35</v>
      </c>
      <c r="CA106" s="113" t="str">
        <f t="shared" si="53"/>
        <v>0</v>
      </c>
      <c r="CB106" s="113" t="s">
        <v>35</v>
      </c>
      <c r="CC106" s="113" t="s">
        <v>35</v>
      </c>
      <c r="CD106" s="113" t="str">
        <f t="shared" si="54"/>
        <v>0</v>
      </c>
      <c r="CE106" s="113" t="s">
        <v>35</v>
      </c>
      <c r="CF106" s="113" t="s">
        <v>35</v>
      </c>
      <c r="CG106" s="113" t="str">
        <f t="shared" si="55"/>
        <v>0</v>
      </c>
      <c r="CH106" s="113" t="s">
        <v>35</v>
      </c>
      <c r="CI106" s="113" t="s">
        <v>35</v>
      </c>
      <c r="CJ106" s="113" t="str">
        <f t="shared" si="56"/>
        <v>0</v>
      </c>
      <c r="CK106" s="113" t="s">
        <v>35</v>
      </c>
      <c r="CL106" s="113" t="s">
        <v>35</v>
      </c>
      <c r="CM106" s="113" t="str">
        <f t="shared" si="57"/>
        <v>0</v>
      </c>
      <c r="CN106" s="113" t="s">
        <v>35</v>
      </c>
      <c r="CO106" s="113" t="s">
        <v>35</v>
      </c>
      <c r="CP106" s="113" t="str">
        <f t="shared" si="58"/>
        <v>0</v>
      </c>
      <c r="CQ106" s="113">
        <v>20</v>
      </c>
      <c r="CR106" s="113">
        <v>30</v>
      </c>
      <c r="CS106" s="113">
        <f t="shared" si="59"/>
        <v>50</v>
      </c>
      <c r="CT106" s="166"/>
    </row>
    <row r="107" spans="1:98" s="64" customFormat="1" ht="12.75" hidden="1" customHeight="1">
      <c r="A107" s="25">
        <v>11</v>
      </c>
      <c r="B107" s="26" t="s">
        <v>216</v>
      </c>
      <c r="C107" s="112">
        <v>2546</v>
      </c>
      <c r="D107" s="25" t="s">
        <v>146</v>
      </c>
      <c r="E107" s="17">
        <v>16741</v>
      </c>
      <c r="F107" s="112">
        <v>1</v>
      </c>
      <c r="G107" s="6" t="s">
        <v>319</v>
      </c>
      <c r="H107" s="113" t="s">
        <v>35</v>
      </c>
      <c r="I107" s="113" t="s">
        <v>35</v>
      </c>
      <c r="J107" s="113" t="str">
        <f t="shared" si="30"/>
        <v>0</v>
      </c>
      <c r="K107" s="113" t="s">
        <v>35</v>
      </c>
      <c r="L107" s="113" t="s">
        <v>35</v>
      </c>
      <c r="M107" s="113" t="str">
        <f t="shared" si="31"/>
        <v>0</v>
      </c>
      <c r="N107" s="113" t="s">
        <v>35</v>
      </c>
      <c r="O107" s="113" t="s">
        <v>35</v>
      </c>
      <c r="P107" s="113" t="str">
        <f t="shared" si="32"/>
        <v>0</v>
      </c>
      <c r="Q107" s="113" t="s">
        <v>35</v>
      </c>
      <c r="R107" s="113" t="s">
        <v>35</v>
      </c>
      <c r="S107" s="113" t="str">
        <f t="shared" si="33"/>
        <v>0</v>
      </c>
      <c r="T107" s="113" t="s">
        <v>35</v>
      </c>
      <c r="U107" s="113" t="s">
        <v>35</v>
      </c>
      <c r="V107" s="113" t="str">
        <f t="shared" si="34"/>
        <v>0</v>
      </c>
      <c r="W107" s="113" t="s">
        <v>35</v>
      </c>
      <c r="X107" s="113" t="s">
        <v>35</v>
      </c>
      <c r="Y107" s="113" t="str">
        <f t="shared" si="35"/>
        <v>0</v>
      </c>
      <c r="Z107" s="113" t="s">
        <v>35</v>
      </c>
      <c r="AA107" s="113" t="s">
        <v>35</v>
      </c>
      <c r="AB107" s="113" t="str">
        <f t="shared" si="36"/>
        <v>0</v>
      </c>
      <c r="AC107" s="113" t="s">
        <v>35</v>
      </c>
      <c r="AD107" s="113" t="s">
        <v>35</v>
      </c>
      <c r="AE107" s="113" t="str">
        <f t="shared" si="37"/>
        <v>0</v>
      </c>
      <c r="AF107" s="113" t="s">
        <v>35</v>
      </c>
      <c r="AG107" s="113" t="s">
        <v>35</v>
      </c>
      <c r="AH107" s="113" t="str">
        <f t="shared" si="38"/>
        <v>0</v>
      </c>
      <c r="AI107" s="113" t="s">
        <v>35</v>
      </c>
      <c r="AJ107" s="113" t="s">
        <v>35</v>
      </c>
      <c r="AK107" s="113" t="str">
        <f t="shared" si="39"/>
        <v>0</v>
      </c>
      <c r="AL107" s="113" t="s">
        <v>35</v>
      </c>
      <c r="AM107" s="113" t="s">
        <v>35</v>
      </c>
      <c r="AN107" s="113" t="str">
        <f t="shared" si="40"/>
        <v>0</v>
      </c>
      <c r="AO107" s="113" t="s">
        <v>35</v>
      </c>
      <c r="AP107" s="113" t="s">
        <v>35</v>
      </c>
      <c r="AQ107" s="113" t="str">
        <f t="shared" si="41"/>
        <v>0</v>
      </c>
      <c r="AR107" s="113" t="s">
        <v>35</v>
      </c>
      <c r="AS107" s="113" t="s">
        <v>35</v>
      </c>
      <c r="AT107" s="113" t="str">
        <f t="shared" si="42"/>
        <v>0</v>
      </c>
      <c r="AU107" s="113" t="s">
        <v>35</v>
      </c>
      <c r="AV107" s="113" t="s">
        <v>35</v>
      </c>
      <c r="AW107" s="113" t="str">
        <f t="shared" si="43"/>
        <v>0</v>
      </c>
      <c r="AX107" s="113" t="s">
        <v>35</v>
      </c>
      <c r="AY107" s="113" t="s">
        <v>35</v>
      </c>
      <c r="AZ107" s="113" t="str">
        <f t="shared" si="44"/>
        <v>0</v>
      </c>
      <c r="BA107" s="113" t="s">
        <v>35</v>
      </c>
      <c r="BB107" s="113" t="s">
        <v>35</v>
      </c>
      <c r="BC107" s="113" t="str">
        <f t="shared" si="45"/>
        <v>0</v>
      </c>
      <c r="BD107" s="113" t="s">
        <v>35</v>
      </c>
      <c r="BE107" s="113" t="s">
        <v>35</v>
      </c>
      <c r="BF107" s="113" t="str">
        <f t="shared" si="46"/>
        <v>0</v>
      </c>
      <c r="BG107" s="113" t="s">
        <v>35</v>
      </c>
      <c r="BH107" s="113" t="s">
        <v>35</v>
      </c>
      <c r="BI107" s="113" t="str">
        <f t="shared" si="47"/>
        <v>0</v>
      </c>
      <c r="BJ107" s="113" t="s">
        <v>35</v>
      </c>
      <c r="BK107" s="113" t="s">
        <v>35</v>
      </c>
      <c r="BL107" s="113" t="str">
        <f t="shared" si="48"/>
        <v>0</v>
      </c>
      <c r="BM107" s="113" t="s">
        <v>35</v>
      </c>
      <c r="BN107" s="113" t="s">
        <v>35</v>
      </c>
      <c r="BO107" s="113" t="str">
        <f t="shared" si="49"/>
        <v>0</v>
      </c>
      <c r="BP107" s="113" t="s">
        <v>35</v>
      </c>
      <c r="BQ107" s="113" t="s">
        <v>35</v>
      </c>
      <c r="BR107" s="113" t="str">
        <f t="shared" si="50"/>
        <v>0</v>
      </c>
      <c r="BS107" s="113" t="s">
        <v>35</v>
      </c>
      <c r="BT107" s="113" t="s">
        <v>35</v>
      </c>
      <c r="BU107" s="113" t="str">
        <f t="shared" si="51"/>
        <v>0</v>
      </c>
      <c r="BV107" s="113" t="s">
        <v>35</v>
      </c>
      <c r="BW107" s="113" t="s">
        <v>35</v>
      </c>
      <c r="BX107" s="113" t="str">
        <f t="shared" si="52"/>
        <v>0</v>
      </c>
      <c r="BY107" s="113" t="s">
        <v>35</v>
      </c>
      <c r="BZ107" s="113" t="s">
        <v>35</v>
      </c>
      <c r="CA107" s="113" t="str">
        <f t="shared" si="53"/>
        <v>0</v>
      </c>
      <c r="CB107" s="113" t="s">
        <v>35</v>
      </c>
      <c r="CC107" s="113" t="s">
        <v>35</v>
      </c>
      <c r="CD107" s="113" t="str">
        <f t="shared" si="54"/>
        <v>0</v>
      </c>
      <c r="CE107" s="113" t="s">
        <v>35</v>
      </c>
      <c r="CF107" s="113" t="s">
        <v>35</v>
      </c>
      <c r="CG107" s="113" t="str">
        <f t="shared" si="55"/>
        <v>0</v>
      </c>
      <c r="CH107" s="113" t="s">
        <v>35</v>
      </c>
      <c r="CI107" s="113" t="s">
        <v>35</v>
      </c>
      <c r="CJ107" s="113" t="str">
        <f t="shared" si="56"/>
        <v>0</v>
      </c>
      <c r="CK107" s="113" t="s">
        <v>35</v>
      </c>
      <c r="CL107" s="113" t="s">
        <v>35</v>
      </c>
      <c r="CM107" s="113" t="str">
        <f t="shared" si="57"/>
        <v>0</v>
      </c>
      <c r="CN107" s="113" t="s">
        <v>35</v>
      </c>
      <c r="CO107" s="113" t="s">
        <v>35</v>
      </c>
      <c r="CP107" s="113" t="str">
        <f t="shared" si="58"/>
        <v>0</v>
      </c>
      <c r="CQ107" s="113" t="s">
        <v>35</v>
      </c>
      <c r="CR107" s="113" t="s">
        <v>35</v>
      </c>
      <c r="CS107" s="113" t="str">
        <f t="shared" si="59"/>
        <v>0</v>
      </c>
      <c r="CT107" s="166"/>
    </row>
    <row r="108" spans="1:98" s="64" customFormat="1" ht="12.75" customHeight="1">
      <c r="A108" s="25">
        <v>11</v>
      </c>
      <c r="B108" s="26" t="s">
        <v>216</v>
      </c>
      <c r="C108" s="112">
        <v>2581</v>
      </c>
      <c r="D108" s="25" t="s">
        <v>82</v>
      </c>
      <c r="E108" s="17">
        <v>17833</v>
      </c>
      <c r="F108" s="112">
        <v>1</v>
      </c>
      <c r="G108" s="6" t="s">
        <v>319</v>
      </c>
      <c r="H108" s="113">
        <v>4</v>
      </c>
      <c r="I108" s="113">
        <v>8</v>
      </c>
      <c r="J108" s="113">
        <f t="shared" si="30"/>
        <v>12</v>
      </c>
      <c r="K108" s="113">
        <v>3</v>
      </c>
      <c r="L108" s="113">
        <v>4</v>
      </c>
      <c r="M108" s="113">
        <f t="shared" si="31"/>
        <v>7</v>
      </c>
      <c r="N108" s="113">
        <v>4</v>
      </c>
      <c r="O108" s="113">
        <v>10</v>
      </c>
      <c r="P108" s="113">
        <f t="shared" si="32"/>
        <v>14</v>
      </c>
      <c r="Q108" s="113">
        <v>2</v>
      </c>
      <c r="R108" s="113">
        <v>5</v>
      </c>
      <c r="S108" s="113">
        <f t="shared" si="33"/>
        <v>7</v>
      </c>
      <c r="T108" s="113" t="s">
        <v>35</v>
      </c>
      <c r="U108" s="113" t="s">
        <v>35</v>
      </c>
      <c r="V108" s="113" t="str">
        <f t="shared" si="34"/>
        <v>0</v>
      </c>
      <c r="W108" s="113" t="s">
        <v>35</v>
      </c>
      <c r="X108" s="113" t="s">
        <v>35</v>
      </c>
      <c r="Y108" s="113" t="str">
        <f t="shared" si="35"/>
        <v>0</v>
      </c>
      <c r="Z108" s="113" t="s">
        <v>35</v>
      </c>
      <c r="AA108" s="113" t="s">
        <v>35</v>
      </c>
      <c r="AB108" s="113" t="str">
        <f t="shared" si="36"/>
        <v>0</v>
      </c>
      <c r="AC108" s="113">
        <v>1</v>
      </c>
      <c r="AD108" s="113">
        <v>1</v>
      </c>
      <c r="AE108" s="113">
        <f t="shared" si="37"/>
        <v>2</v>
      </c>
      <c r="AF108" s="113" t="s">
        <v>35</v>
      </c>
      <c r="AG108" s="113" t="s">
        <v>35</v>
      </c>
      <c r="AH108" s="113" t="str">
        <f t="shared" si="38"/>
        <v>0</v>
      </c>
      <c r="AI108" s="113" t="s">
        <v>35</v>
      </c>
      <c r="AJ108" s="113" t="s">
        <v>35</v>
      </c>
      <c r="AK108" s="113" t="str">
        <f t="shared" si="39"/>
        <v>0</v>
      </c>
      <c r="AL108" s="113">
        <v>1</v>
      </c>
      <c r="AM108" s="113">
        <v>1</v>
      </c>
      <c r="AN108" s="113">
        <f t="shared" si="40"/>
        <v>2</v>
      </c>
      <c r="AO108" s="113" t="s">
        <v>35</v>
      </c>
      <c r="AP108" s="113" t="s">
        <v>35</v>
      </c>
      <c r="AQ108" s="113" t="str">
        <f t="shared" si="41"/>
        <v>0</v>
      </c>
      <c r="AR108" s="113" t="s">
        <v>35</v>
      </c>
      <c r="AS108" s="113" t="s">
        <v>35</v>
      </c>
      <c r="AT108" s="113" t="str">
        <f t="shared" si="42"/>
        <v>0</v>
      </c>
      <c r="AU108" s="113" t="s">
        <v>35</v>
      </c>
      <c r="AV108" s="113" t="s">
        <v>35</v>
      </c>
      <c r="AW108" s="113" t="str">
        <f t="shared" si="43"/>
        <v>0</v>
      </c>
      <c r="AX108" s="113" t="s">
        <v>35</v>
      </c>
      <c r="AY108" s="113" t="s">
        <v>35</v>
      </c>
      <c r="AZ108" s="113" t="str">
        <f t="shared" si="44"/>
        <v>0</v>
      </c>
      <c r="BA108" s="113">
        <v>3</v>
      </c>
      <c r="BB108" s="113">
        <v>3</v>
      </c>
      <c r="BC108" s="113">
        <f t="shared" si="45"/>
        <v>6</v>
      </c>
      <c r="BD108" s="113" t="s">
        <v>35</v>
      </c>
      <c r="BE108" s="113" t="s">
        <v>35</v>
      </c>
      <c r="BF108" s="113" t="str">
        <f t="shared" si="46"/>
        <v>0</v>
      </c>
      <c r="BG108" s="113" t="s">
        <v>35</v>
      </c>
      <c r="BH108" s="113" t="s">
        <v>35</v>
      </c>
      <c r="BI108" s="113" t="str">
        <f t="shared" si="47"/>
        <v>0</v>
      </c>
      <c r="BJ108" s="113" t="s">
        <v>35</v>
      </c>
      <c r="BK108" s="113" t="s">
        <v>35</v>
      </c>
      <c r="BL108" s="113" t="str">
        <f t="shared" si="48"/>
        <v>0</v>
      </c>
      <c r="BM108" s="113" t="s">
        <v>35</v>
      </c>
      <c r="BN108" s="113" t="s">
        <v>35</v>
      </c>
      <c r="BO108" s="113" t="str">
        <f t="shared" si="49"/>
        <v>0</v>
      </c>
      <c r="BP108" s="113" t="s">
        <v>35</v>
      </c>
      <c r="BQ108" s="113" t="s">
        <v>35</v>
      </c>
      <c r="BR108" s="113" t="str">
        <f t="shared" si="50"/>
        <v>0</v>
      </c>
      <c r="BS108" s="113" t="s">
        <v>35</v>
      </c>
      <c r="BT108" s="113" t="s">
        <v>35</v>
      </c>
      <c r="BU108" s="113" t="str">
        <f t="shared" si="51"/>
        <v>0</v>
      </c>
      <c r="BV108" s="113" t="s">
        <v>35</v>
      </c>
      <c r="BW108" s="113" t="s">
        <v>35</v>
      </c>
      <c r="BX108" s="113" t="str">
        <f t="shared" si="52"/>
        <v>0</v>
      </c>
      <c r="BY108" s="113" t="s">
        <v>35</v>
      </c>
      <c r="BZ108" s="113" t="s">
        <v>35</v>
      </c>
      <c r="CA108" s="113" t="str">
        <f t="shared" si="53"/>
        <v>0</v>
      </c>
      <c r="CB108" s="113" t="s">
        <v>35</v>
      </c>
      <c r="CC108" s="113" t="s">
        <v>35</v>
      </c>
      <c r="CD108" s="113" t="str">
        <f t="shared" si="54"/>
        <v>0</v>
      </c>
      <c r="CE108" s="113" t="s">
        <v>35</v>
      </c>
      <c r="CF108" s="113" t="s">
        <v>35</v>
      </c>
      <c r="CG108" s="113" t="str">
        <f t="shared" si="55"/>
        <v>0</v>
      </c>
      <c r="CH108" s="113" t="s">
        <v>35</v>
      </c>
      <c r="CI108" s="113" t="s">
        <v>35</v>
      </c>
      <c r="CJ108" s="113" t="str">
        <f t="shared" si="56"/>
        <v>0</v>
      </c>
      <c r="CK108" s="113" t="s">
        <v>35</v>
      </c>
      <c r="CL108" s="113" t="s">
        <v>35</v>
      </c>
      <c r="CM108" s="113" t="str">
        <f t="shared" si="57"/>
        <v>0</v>
      </c>
      <c r="CN108" s="113" t="s">
        <v>35</v>
      </c>
      <c r="CO108" s="113" t="s">
        <v>35</v>
      </c>
      <c r="CP108" s="113" t="str">
        <f t="shared" si="58"/>
        <v>0</v>
      </c>
      <c r="CQ108" s="113">
        <v>18</v>
      </c>
      <c r="CR108" s="113">
        <v>32</v>
      </c>
      <c r="CS108" s="113">
        <f t="shared" si="59"/>
        <v>50</v>
      </c>
      <c r="CT108" s="166"/>
    </row>
    <row r="109" spans="1:98" s="64" customFormat="1" ht="12.75" hidden="1" customHeight="1">
      <c r="A109" s="25">
        <v>11</v>
      </c>
      <c r="B109" s="26" t="s">
        <v>216</v>
      </c>
      <c r="C109" s="112">
        <v>2601</v>
      </c>
      <c r="D109" s="25" t="s">
        <v>147</v>
      </c>
      <c r="E109" s="17">
        <v>16721</v>
      </c>
      <c r="F109" s="112">
        <v>1</v>
      </c>
      <c r="G109" s="6" t="s">
        <v>319</v>
      </c>
      <c r="H109" s="113" t="s">
        <v>35</v>
      </c>
      <c r="I109" s="113" t="s">
        <v>35</v>
      </c>
      <c r="J109" s="113" t="str">
        <f t="shared" si="30"/>
        <v>0</v>
      </c>
      <c r="K109" s="113" t="s">
        <v>35</v>
      </c>
      <c r="L109" s="113" t="s">
        <v>35</v>
      </c>
      <c r="M109" s="113" t="str">
        <f t="shared" si="31"/>
        <v>0</v>
      </c>
      <c r="N109" s="113" t="s">
        <v>35</v>
      </c>
      <c r="O109" s="113" t="s">
        <v>35</v>
      </c>
      <c r="P109" s="113" t="str">
        <f t="shared" si="32"/>
        <v>0</v>
      </c>
      <c r="Q109" s="113" t="s">
        <v>35</v>
      </c>
      <c r="R109" s="113" t="s">
        <v>35</v>
      </c>
      <c r="S109" s="113" t="str">
        <f t="shared" si="33"/>
        <v>0</v>
      </c>
      <c r="T109" s="113" t="s">
        <v>35</v>
      </c>
      <c r="U109" s="113" t="s">
        <v>35</v>
      </c>
      <c r="V109" s="113" t="str">
        <f t="shared" si="34"/>
        <v>0</v>
      </c>
      <c r="W109" s="113" t="s">
        <v>35</v>
      </c>
      <c r="X109" s="113" t="s">
        <v>35</v>
      </c>
      <c r="Y109" s="113" t="str">
        <f t="shared" si="35"/>
        <v>0</v>
      </c>
      <c r="Z109" s="113" t="s">
        <v>35</v>
      </c>
      <c r="AA109" s="113" t="s">
        <v>35</v>
      </c>
      <c r="AB109" s="113" t="str">
        <f t="shared" si="36"/>
        <v>0</v>
      </c>
      <c r="AC109" s="113" t="s">
        <v>35</v>
      </c>
      <c r="AD109" s="113" t="s">
        <v>35</v>
      </c>
      <c r="AE109" s="113" t="str">
        <f t="shared" si="37"/>
        <v>0</v>
      </c>
      <c r="AF109" s="113" t="s">
        <v>35</v>
      </c>
      <c r="AG109" s="113" t="s">
        <v>35</v>
      </c>
      <c r="AH109" s="113" t="str">
        <f t="shared" si="38"/>
        <v>0</v>
      </c>
      <c r="AI109" s="113" t="s">
        <v>35</v>
      </c>
      <c r="AJ109" s="113" t="s">
        <v>35</v>
      </c>
      <c r="AK109" s="113" t="str">
        <f t="shared" si="39"/>
        <v>0</v>
      </c>
      <c r="AL109" s="113" t="s">
        <v>35</v>
      </c>
      <c r="AM109" s="113" t="s">
        <v>35</v>
      </c>
      <c r="AN109" s="113" t="str">
        <f t="shared" si="40"/>
        <v>0</v>
      </c>
      <c r="AO109" s="113" t="s">
        <v>35</v>
      </c>
      <c r="AP109" s="113" t="s">
        <v>35</v>
      </c>
      <c r="AQ109" s="113" t="str">
        <f t="shared" si="41"/>
        <v>0</v>
      </c>
      <c r="AR109" s="113" t="s">
        <v>35</v>
      </c>
      <c r="AS109" s="113" t="s">
        <v>35</v>
      </c>
      <c r="AT109" s="113" t="str">
        <f t="shared" si="42"/>
        <v>0</v>
      </c>
      <c r="AU109" s="113" t="s">
        <v>35</v>
      </c>
      <c r="AV109" s="113" t="s">
        <v>35</v>
      </c>
      <c r="AW109" s="113" t="str">
        <f t="shared" si="43"/>
        <v>0</v>
      </c>
      <c r="AX109" s="113" t="s">
        <v>35</v>
      </c>
      <c r="AY109" s="113" t="s">
        <v>35</v>
      </c>
      <c r="AZ109" s="113" t="str">
        <f t="shared" si="44"/>
        <v>0</v>
      </c>
      <c r="BA109" s="113" t="s">
        <v>35</v>
      </c>
      <c r="BB109" s="113" t="s">
        <v>35</v>
      </c>
      <c r="BC109" s="113" t="str">
        <f t="shared" si="45"/>
        <v>0</v>
      </c>
      <c r="BD109" s="113" t="s">
        <v>35</v>
      </c>
      <c r="BE109" s="113" t="s">
        <v>35</v>
      </c>
      <c r="BF109" s="113" t="str">
        <f t="shared" si="46"/>
        <v>0</v>
      </c>
      <c r="BG109" s="113" t="s">
        <v>35</v>
      </c>
      <c r="BH109" s="113" t="s">
        <v>35</v>
      </c>
      <c r="BI109" s="113" t="str">
        <f t="shared" si="47"/>
        <v>0</v>
      </c>
      <c r="BJ109" s="113" t="s">
        <v>35</v>
      </c>
      <c r="BK109" s="113" t="s">
        <v>35</v>
      </c>
      <c r="BL109" s="113" t="str">
        <f t="shared" si="48"/>
        <v>0</v>
      </c>
      <c r="BM109" s="113" t="s">
        <v>35</v>
      </c>
      <c r="BN109" s="113" t="s">
        <v>35</v>
      </c>
      <c r="BO109" s="113" t="str">
        <f t="shared" si="49"/>
        <v>0</v>
      </c>
      <c r="BP109" s="113" t="s">
        <v>35</v>
      </c>
      <c r="BQ109" s="113" t="s">
        <v>35</v>
      </c>
      <c r="BR109" s="113" t="str">
        <f t="shared" si="50"/>
        <v>0</v>
      </c>
      <c r="BS109" s="113" t="s">
        <v>35</v>
      </c>
      <c r="BT109" s="113" t="s">
        <v>35</v>
      </c>
      <c r="BU109" s="113" t="str">
        <f t="shared" si="51"/>
        <v>0</v>
      </c>
      <c r="BV109" s="113" t="s">
        <v>35</v>
      </c>
      <c r="BW109" s="113" t="s">
        <v>35</v>
      </c>
      <c r="BX109" s="113" t="str">
        <f t="shared" si="52"/>
        <v>0</v>
      </c>
      <c r="BY109" s="113" t="s">
        <v>35</v>
      </c>
      <c r="BZ109" s="113" t="s">
        <v>35</v>
      </c>
      <c r="CA109" s="113" t="str">
        <f t="shared" si="53"/>
        <v>0</v>
      </c>
      <c r="CB109" s="113" t="s">
        <v>35</v>
      </c>
      <c r="CC109" s="113" t="s">
        <v>35</v>
      </c>
      <c r="CD109" s="113" t="str">
        <f t="shared" si="54"/>
        <v>0</v>
      </c>
      <c r="CE109" s="113" t="s">
        <v>35</v>
      </c>
      <c r="CF109" s="113" t="s">
        <v>35</v>
      </c>
      <c r="CG109" s="113" t="str">
        <f t="shared" si="55"/>
        <v>0</v>
      </c>
      <c r="CH109" s="113" t="s">
        <v>35</v>
      </c>
      <c r="CI109" s="113" t="s">
        <v>35</v>
      </c>
      <c r="CJ109" s="113" t="str">
        <f t="shared" si="56"/>
        <v>0</v>
      </c>
      <c r="CK109" s="113" t="s">
        <v>35</v>
      </c>
      <c r="CL109" s="113" t="s">
        <v>35</v>
      </c>
      <c r="CM109" s="113" t="str">
        <f t="shared" si="57"/>
        <v>0</v>
      </c>
      <c r="CN109" s="113" t="s">
        <v>35</v>
      </c>
      <c r="CO109" s="113" t="s">
        <v>35</v>
      </c>
      <c r="CP109" s="113" t="str">
        <f t="shared" si="58"/>
        <v>0</v>
      </c>
      <c r="CQ109" s="113" t="s">
        <v>35</v>
      </c>
      <c r="CR109" s="113" t="s">
        <v>35</v>
      </c>
      <c r="CS109" s="113" t="str">
        <f t="shared" si="59"/>
        <v>0</v>
      </c>
      <c r="CT109" s="166"/>
    </row>
    <row r="110" spans="1:98" s="64" customFormat="1" ht="12.75" hidden="1" customHeight="1">
      <c r="A110" s="25">
        <v>13</v>
      </c>
      <c r="B110" s="26" t="s">
        <v>217</v>
      </c>
      <c r="C110" s="112">
        <v>2761</v>
      </c>
      <c r="D110" s="25" t="s">
        <v>175</v>
      </c>
      <c r="E110" s="17">
        <v>10173</v>
      </c>
      <c r="F110" s="112">
        <v>1</v>
      </c>
      <c r="G110" s="6" t="s">
        <v>319</v>
      </c>
      <c r="H110" s="113" t="s">
        <v>35</v>
      </c>
      <c r="I110" s="113" t="s">
        <v>35</v>
      </c>
      <c r="J110" s="113" t="str">
        <f t="shared" si="30"/>
        <v>0</v>
      </c>
      <c r="K110" s="113" t="s">
        <v>35</v>
      </c>
      <c r="L110" s="113" t="s">
        <v>35</v>
      </c>
      <c r="M110" s="113" t="str">
        <f t="shared" si="31"/>
        <v>0</v>
      </c>
      <c r="N110" s="113" t="s">
        <v>35</v>
      </c>
      <c r="O110" s="113" t="s">
        <v>35</v>
      </c>
      <c r="P110" s="113" t="str">
        <f t="shared" si="32"/>
        <v>0</v>
      </c>
      <c r="Q110" s="113" t="s">
        <v>35</v>
      </c>
      <c r="R110" s="113" t="s">
        <v>35</v>
      </c>
      <c r="S110" s="113" t="str">
        <f t="shared" si="33"/>
        <v>0</v>
      </c>
      <c r="T110" s="113" t="s">
        <v>35</v>
      </c>
      <c r="U110" s="113" t="s">
        <v>35</v>
      </c>
      <c r="V110" s="113" t="str">
        <f t="shared" si="34"/>
        <v>0</v>
      </c>
      <c r="W110" s="113" t="s">
        <v>35</v>
      </c>
      <c r="X110" s="113" t="s">
        <v>35</v>
      </c>
      <c r="Y110" s="113" t="str">
        <f t="shared" si="35"/>
        <v>0</v>
      </c>
      <c r="Z110" s="113" t="s">
        <v>35</v>
      </c>
      <c r="AA110" s="113" t="s">
        <v>35</v>
      </c>
      <c r="AB110" s="113" t="str">
        <f t="shared" si="36"/>
        <v>0</v>
      </c>
      <c r="AC110" s="113" t="s">
        <v>35</v>
      </c>
      <c r="AD110" s="113" t="s">
        <v>35</v>
      </c>
      <c r="AE110" s="113" t="str">
        <f t="shared" si="37"/>
        <v>0</v>
      </c>
      <c r="AF110" s="113" t="s">
        <v>35</v>
      </c>
      <c r="AG110" s="113" t="s">
        <v>35</v>
      </c>
      <c r="AH110" s="113" t="str">
        <f t="shared" si="38"/>
        <v>0</v>
      </c>
      <c r="AI110" s="113" t="s">
        <v>35</v>
      </c>
      <c r="AJ110" s="113" t="s">
        <v>35</v>
      </c>
      <c r="AK110" s="113" t="str">
        <f t="shared" si="39"/>
        <v>0</v>
      </c>
      <c r="AL110" s="113" t="s">
        <v>35</v>
      </c>
      <c r="AM110" s="113" t="s">
        <v>35</v>
      </c>
      <c r="AN110" s="113" t="str">
        <f t="shared" si="40"/>
        <v>0</v>
      </c>
      <c r="AO110" s="113" t="s">
        <v>35</v>
      </c>
      <c r="AP110" s="113" t="s">
        <v>35</v>
      </c>
      <c r="AQ110" s="113" t="str">
        <f t="shared" si="41"/>
        <v>0</v>
      </c>
      <c r="AR110" s="113" t="s">
        <v>35</v>
      </c>
      <c r="AS110" s="113" t="s">
        <v>35</v>
      </c>
      <c r="AT110" s="113" t="str">
        <f t="shared" si="42"/>
        <v>0</v>
      </c>
      <c r="AU110" s="113" t="s">
        <v>35</v>
      </c>
      <c r="AV110" s="113" t="s">
        <v>35</v>
      </c>
      <c r="AW110" s="113" t="str">
        <f t="shared" si="43"/>
        <v>0</v>
      </c>
      <c r="AX110" s="113" t="s">
        <v>35</v>
      </c>
      <c r="AY110" s="113" t="s">
        <v>35</v>
      </c>
      <c r="AZ110" s="113" t="str">
        <f t="shared" si="44"/>
        <v>0</v>
      </c>
      <c r="BA110" s="113" t="s">
        <v>35</v>
      </c>
      <c r="BB110" s="113" t="s">
        <v>35</v>
      </c>
      <c r="BC110" s="113" t="str">
        <f t="shared" si="45"/>
        <v>0</v>
      </c>
      <c r="BD110" s="113" t="s">
        <v>35</v>
      </c>
      <c r="BE110" s="113" t="s">
        <v>35</v>
      </c>
      <c r="BF110" s="113" t="str">
        <f t="shared" si="46"/>
        <v>0</v>
      </c>
      <c r="BG110" s="113" t="s">
        <v>35</v>
      </c>
      <c r="BH110" s="113" t="s">
        <v>35</v>
      </c>
      <c r="BI110" s="113" t="str">
        <f t="shared" si="47"/>
        <v>0</v>
      </c>
      <c r="BJ110" s="113" t="s">
        <v>35</v>
      </c>
      <c r="BK110" s="113" t="s">
        <v>35</v>
      </c>
      <c r="BL110" s="113" t="str">
        <f t="shared" si="48"/>
        <v>0</v>
      </c>
      <c r="BM110" s="113" t="s">
        <v>35</v>
      </c>
      <c r="BN110" s="113" t="s">
        <v>35</v>
      </c>
      <c r="BO110" s="113" t="str">
        <f t="shared" si="49"/>
        <v>0</v>
      </c>
      <c r="BP110" s="113" t="s">
        <v>35</v>
      </c>
      <c r="BQ110" s="113" t="s">
        <v>35</v>
      </c>
      <c r="BR110" s="113" t="str">
        <f t="shared" si="50"/>
        <v>0</v>
      </c>
      <c r="BS110" s="113" t="s">
        <v>35</v>
      </c>
      <c r="BT110" s="113" t="s">
        <v>35</v>
      </c>
      <c r="BU110" s="113" t="str">
        <f t="shared" si="51"/>
        <v>0</v>
      </c>
      <c r="BV110" s="113" t="s">
        <v>35</v>
      </c>
      <c r="BW110" s="113" t="s">
        <v>35</v>
      </c>
      <c r="BX110" s="113" t="str">
        <f t="shared" si="52"/>
        <v>0</v>
      </c>
      <c r="BY110" s="113" t="s">
        <v>35</v>
      </c>
      <c r="BZ110" s="113" t="s">
        <v>35</v>
      </c>
      <c r="CA110" s="113" t="str">
        <f t="shared" si="53"/>
        <v>0</v>
      </c>
      <c r="CB110" s="113" t="s">
        <v>35</v>
      </c>
      <c r="CC110" s="113" t="s">
        <v>35</v>
      </c>
      <c r="CD110" s="113" t="str">
        <f t="shared" si="54"/>
        <v>0</v>
      </c>
      <c r="CE110" s="113" t="s">
        <v>35</v>
      </c>
      <c r="CF110" s="113" t="s">
        <v>35</v>
      </c>
      <c r="CG110" s="113" t="str">
        <f t="shared" si="55"/>
        <v>0</v>
      </c>
      <c r="CH110" s="113" t="s">
        <v>35</v>
      </c>
      <c r="CI110" s="113" t="s">
        <v>35</v>
      </c>
      <c r="CJ110" s="113" t="str">
        <f t="shared" si="56"/>
        <v>0</v>
      </c>
      <c r="CK110" s="113" t="s">
        <v>35</v>
      </c>
      <c r="CL110" s="113" t="s">
        <v>35</v>
      </c>
      <c r="CM110" s="113" t="str">
        <f t="shared" si="57"/>
        <v>0</v>
      </c>
      <c r="CN110" s="113" t="s">
        <v>35</v>
      </c>
      <c r="CO110" s="113" t="s">
        <v>35</v>
      </c>
      <c r="CP110" s="113" t="str">
        <f t="shared" si="58"/>
        <v>0</v>
      </c>
      <c r="CQ110" s="113" t="s">
        <v>35</v>
      </c>
      <c r="CR110" s="113" t="s">
        <v>35</v>
      </c>
      <c r="CS110" s="113" t="str">
        <f t="shared" si="59"/>
        <v>0</v>
      </c>
      <c r="CT110" s="166"/>
    </row>
    <row r="111" spans="1:98" s="64" customFormat="1" ht="12.75" customHeight="1">
      <c r="A111" s="25">
        <v>13</v>
      </c>
      <c r="B111" s="26" t="s">
        <v>217</v>
      </c>
      <c r="C111" s="112">
        <v>2765</v>
      </c>
      <c r="D111" s="25" t="s">
        <v>84</v>
      </c>
      <c r="E111" s="17">
        <v>15121</v>
      </c>
      <c r="F111" s="112">
        <v>1</v>
      </c>
      <c r="G111" s="6" t="s">
        <v>319</v>
      </c>
      <c r="H111" s="113">
        <v>1</v>
      </c>
      <c r="I111" s="113">
        <v>11</v>
      </c>
      <c r="J111" s="113">
        <f t="shared" si="30"/>
        <v>12</v>
      </c>
      <c r="K111" s="113">
        <v>2</v>
      </c>
      <c r="L111" s="113">
        <v>2</v>
      </c>
      <c r="M111" s="113">
        <f t="shared" si="31"/>
        <v>4</v>
      </c>
      <c r="N111" s="113">
        <v>8</v>
      </c>
      <c r="O111" s="113">
        <v>3</v>
      </c>
      <c r="P111" s="113">
        <f t="shared" si="32"/>
        <v>11</v>
      </c>
      <c r="Q111" s="113">
        <v>3</v>
      </c>
      <c r="R111" s="113">
        <v>5</v>
      </c>
      <c r="S111" s="113">
        <f t="shared" si="33"/>
        <v>8</v>
      </c>
      <c r="T111" s="113" t="s">
        <v>35</v>
      </c>
      <c r="U111" s="113" t="s">
        <v>35</v>
      </c>
      <c r="V111" s="113" t="str">
        <f t="shared" si="34"/>
        <v>0</v>
      </c>
      <c r="W111" s="113" t="s">
        <v>35</v>
      </c>
      <c r="X111" s="113" t="s">
        <v>35</v>
      </c>
      <c r="Y111" s="113" t="str">
        <f t="shared" si="35"/>
        <v>0</v>
      </c>
      <c r="Z111" s="113" t="s">
        <v>35</v>
      </c>
      <c r="AA111" s="113" t="s">
        <v>35</v>
      </c>
      <c r="AB111" s="113" t="str">
        <f t="shared" si="36"/>
        <v>0</v>
      </c>
      <c r="AC111" s="113" t="s">
        <v>35</v>
      </c>
      <c r="AD111" s="113" t="s">
        <v>35</v>
      </c>
      <c r="AE111" s="113" t="str">
        <f t="shared" si="37"/>
        <v>0</v>
      </c>
      <c r="AF111" s="113" t="s">
        <v>35</v>
      </c>
      <c r="AG111" s="113" t="s">
        <v>35</v>
      </c>
      <c r="AH111" s="113" t="str">
        <f t="shared" si="38"/>
        <v>0</v>
      </c>
      <c r="AI111" s="113" t="s">
        <v>35</v>
      </c>
      <c r="AJ111" s="113" t="s">
        <v>35</v>
      </c>
      <c r="AK111" s="113" t="str">
        <f t="shared" si="39"/>
        <v>0</v>
      </c>
      <c r="AL111" s="113" t="s">
        <v>35</v>
      </c>
      <c r="AM111" s="113" t="s">
        <v>35</v>
      </c>
      <c r="AN111" s="113" t="str">
        <f t="shared" si="40"/>
        <v>0</v>
      </c>
      <c r="AO111" s="113" t="s">
        <v>35</v>
      </c>
      <c r="AP111" s="113" t="s">
        <v>35</v>
      </c>
      <c r="AQ111" s="113" t="str">
        <f t="shared" si="41"/>
        <v>0</v>
      </c>
      <c r="AR111" s="113" t="s">
        <v>35</v>
      </c>
      <c r="AS111" s="113" t="s">
        <v>35</v>
      </c>
      <c r="AT111" s="113" t="str">
        <f t="shared" si="42"/>
        <v>0</v>
      </c>
      <c r="AU111" s="113" t="s">
        <v>35</v>
      </c>
      <c r="AV111" s="113" t="s">
        <v>35</v>
      </c>
      <c r="AW111" s="113" t="str">
        <f t="shared" si="43"/>
        <v>0</v>
      </c>
      <c r="AX111" s="113" t="s">
        <v>35</v>
      </c>
      <c r="AY111" s="113" t="s">
        <v>35</v>
      </c>
      <c r="AZ111" s="113" t="str">
        <f t="shared" si="44"/>
        <v>0</v>
      </c>
      <c r="BA111" s="113">
        <v>4</v>
      </c>
      <c r="BB111" s="113">
        <v>1</v>
      </c>
      <c r="BC111" s="113">
        <f t="shared" si="45"/>
        <v>5</v>
      </c>
      <c r="BD111" s="113" t="s">
        <v>35</v>
      </c>
      <c r="BE111" s="113" t="s">
        <v>35</v>
      </c>
      <c r="BF111" s="113" t="str">
        <f t="shared" si="46"/>
        <v>0</v>
      </c>
      <c r="BG111" s="113" t="s">
        <v>35</v>
      </c>
      <c r="BH111" s="113" t="s">
        <v>35</v>
      </c>
      <c r="BI111" s="113" t="str">
        <f t="shared" si="47"/>
        <v>0</v>
      </c>
      <c r="BJ111" s="113" t="s">
        <v>35</v>
      </c>
      <c r="BK111" s="113" t="s">
        <v>35</v>
      </c>
      <c r="BL111" s="113" t="str">
        <f t="shared" si="48"/>
        <v>0</v>
      </c>
      <c r="BM111" s="113" t="s">
        <v>35</v>
      </c>
      <c r="BN111" s="113" t="s">
        <v>35</v>
      </c>
      <c r="BO111" s="113" t="str">
        <f t="shared" si="49"/>
        <v>0</v>
      </c>
      <c r="BP111" s="113" t="s">
        <v>35</v>
      </c>
      <c r="BQ111" s="113" t="s">
        <v>35</v>
      </c>
      <c r="BR111" s="113" t="str">
        <f t="shared" si="50"/>
        <v>0</v>
      </c>
      <c r="BS111" s="113" t="s">
        <v>35</v>
      </c>
      <c r="BT111" s="113" t="s">
        <v>35</v>
      </c>
      <c r="BU111" s="113" t="str">
        <f t="shared" si="51"/>
        <v>0</v>
      </c>
      <c r="BV111" s="113" t="s">
        <v>35</v>
      </c>
      <c r="BW111" s="113" t="s">
        <v>35</v>
      </c>
      <c r="BX111" s="113" t="str">
        <f t="shared" si="52"/>
        <v>0</v>
      </c>
      <c r="BY111" s="113" t="s">
        <v>35</v>
      </c>
      <c r="BZ111" s="113" t="s">
        <v>35</v>
      </c>
      <c r="CA111" s="113" t="str">
        <f t="shared" si="53"/>
        <v>0</v>
      </c>
      <c r="CB111" s="113" t="s">
        <v>35</v>
      </c>
      <c r="CC111" s="113" t="s">
        <v>35</v>
      </c>
      <c r="CD111" s="113" t="str">
        <f t="shared" si="54"/>
        <v>0</v>
      </c>
      <c r="CE111" s="113" t="s">
        <v>35</v>
      </c>
      <c r="CF111" s="113" t="s">
        <v>35</v>
      </c>
      <c r="CG111" s="113" t="str">
        <f t="shared" si="55"/>
        <v>0</v>
      </c>
      <c r="CH111" s="113" t="s">
        <v>35</v>
      </c>
      <c r="CI111" s="113" t="s">
        <v>35</v>
      </c>
      <c r="CJ111" s="113" t="str">
        <f t="shared" si="56"/>
        <v>0</v>
      </c>
      <c r="CK111" s="113" t="s">
        <v>35</v>
      </c>
      <c r="CL111" s="113" t="s">
        <v>35</v>
      </c>
      <c r="CM111" s="113" t="str">
        <f t="shared" si="57"/>
        <v>0</v>
      </c>
      <c r="CN111" s="113" t="s">
        <v>35</v>
      </c>
      <c r="CO111" s="113" t="s">
        <v>35</v>
      </c>
      <c r="CP111" s="113" t="str">
        <f t="shared" si="58"/>
        <v>0</v>
      </c>
      <c r="CQ111" s="113">
        <v>18</v>
      </c>
      <c r="CR111" s="113">
        <v>22</v>
      </c>
      <c r="CS111" s="113">
        <f t="shared" si="59"/>
        <v>40</v>
      </c>
      <c r="CT111" s="166"/>
    </row>
    <row r="112" spans="1:98" s="64" customFormat="1" ht="12.75" hidden="1" customHeight="1">
      <c r="A112" s="25">
        <v>13</v>
      </c>
      <c r="B112" s="26" t="s">
        <v>217</v>
      </c>
      <c r="C112" s="112">
        <v>2766</v>
      </c>
      <c r="D112" s="25" t="s">
        <v>85</v>
      </c>
      <c r="E112" s="17">
        <v>10356</v>
      </c>
      <c r="F112" s="112">
        <v>1</v>
      </c>
      <c r="G112" s="6" t="s">
        <v>319</v>
      </c>
      <c r="H112" s="113" t="s">
        <v>35</v>
      </c>
      <c r="I112" s="113" t="s">
        <v>35</v>
      </c>
      <c r="J112" s="113" t="str">
        <f t="shared" si="30"/>
        <v>0</v>
      </c>
      <c r="K112" s="113" t="s">
        <v>35</v>
      </c>
      <c r="L112" s="113" t="s">
        <v>35</v>
      </c>
      <c r="M112" s="113" t="str">
        <f t="shared" si="31"/>
        <v>0</v>
      </c>
      <c r="N112" s="113" t="s">
        <v>35</v>
      </c>
      <c r="O112" s="113" t="s">
        <v>35</v>
      </c>
      <c r="P112" s="113" t="str">
        <f t="shared" si="32"/>
        <v>0</v>
      </c>
      <c r="Q112" s="113" t="s">
        <v>35</v>
      </c>
      <c r="R112" s="113" t="s">
        <v>35</v>
      </c>
      <c r="S112" s="113" t="str">
        <f t="shared" si="33"/>
        <v>0</v>
      </c>
      <c r="T112" s="113" t="s">
        <v>35</v>
      </c>
      <c r="U112" s="113" t="s">
        <v>35</v>
      </c>
      <c r="V112" s="113" t="str">
        <f t="shared" si="34"/>
        <v>0</v>
      </c>
      <c r="W112" s="113" t="s">
        <v>35</v>
      </c>
      <c r="X112" s="113" t="s">
        <v>35</v>
      </c>
      <c r="Y112" s="113" t="str">
        <f t="shared" si="35"/>
        <v>0</v>
      </c>
      <c r="Z112" s="113" t="s">
        <v>35</v>
      </c>
      <c r="AA112" s="113" t="s">
        <v>35</v>
      </c>
      <c r="AB112" s="113" t="str">
        <f t="shared" si="36"/>
        <v>0</v>
      </c>
      <c r="AC112" s="113" t="s">
        <v>35</v>
      </c>
      <c r="AD112" s="113" t="s">
        <v>35</v>
      </c>
      <c r="AE112" s="113" t="str">
        <f t="shared" si="37"/>
        <v>0</v>
      </c>
      <c r="AF112" s="113" t="s">
        <v>35</v>
      </c>
      <c r="AG112" s="113" t="s">
        <v>35</v>
      </c>
      <c r="AH112" s="113" t="str">
        <f t="shared" si="38"/>
        <v>0</v>
      </c>
      <c r="AI112" s="113" t="s">
        <v>35</v>
      </c>
      <c r="AJ112" s="113" t="s">
        <v>35</v>
      </c>
      <c r="AK112" s="113" t="str">
        <f t="shared" si="39"/>
        <v>0</v>
      </c>
      <c r="AL112" s="113" t="s">
        <v>35</v>
      </c>
      <c r="AM112" s="113" t="s">
        <v>35</v>
      </c>
      <c r="AN112" s="113" t="str">
        <f t="shared" si="40"/>
        <v>0</v>
      </c>
      <c r="AO112" s="113" t="s">
        <v>35</v>
      </c>
      <c r="AP112" s="113" t="s">
        <v>35</v>
      </c>
      <c r="AQ112" s="113" t="str">
        <f t="shared" si="41"/>
        <v>0</v>
      </c>
      <c r="AR112" s="113" t="s">
        <v>35</v>
      </c>
      <c r="AS112" s="113" t="s">
        <v>35</v>
      </c>
      <c r="AT112" s="113" t="str">
        <f t="shared" si="42"/>
        <v>0</v>
      </c>
      <c r="AU112" s="113" t="s">
        <v>35</v>
      </c>
      <c r="AV112" s="113" t="s">
        <v>35</v>
      </c>
      <c r="AW112" s="113" t="str">
        <f t="shared" si="43"/>
        <v>0</v>
      </c>
      <c r="AX112" s="113" t="s">
        <v>35</v>
      </c>
      <c r="AY112" s="113" t="s">
        <v>35</v>
      </c>
      <c r="AZ112" s="113" t="str">
        <f t="shared" si="44"/>
        <v>0</v>
      </c>
      <c r="BA112" s="113" t="s">
        <v>35</v>
      </c>
      <c r="BB112" s="113" t="s">
        <v>35</v>
      </c>
      <c r="BC112" s="113" t="str">
        <f t="shared" si="45"/>
        <v>0</v>
      </c>
      <c r="BD112" s="113" t="s">
        <v>35</v>
      </c>
      <c r="BE112" s="113" t="s">
        <v>35</v>
      </c>
      <c r="BF112" s="113" t="str">
        <f t="shared" si="46"/>
        <v>0</v>
      </c>
      <c r="BG112" s="113" t="s">
        <v>35</v>
      </c>
      <c r="BH112" s="113" t="s">
        <v>35</v>
      </c>
      <c r="BI112" s="113" t="str">
        <f t="shared" si="47"/>
        <v>0</v>
      </c>
      <c r="BJ112" s="113" t="s">
        <v>35</v>
      </c>
      <c r="BK112" s="113" t="s">
        <v>35</v>
      </c>
      <c r="BL112" s="113" t="str">
        <f t="shared" si="48"/>
        <v>0</v>
      </c>
      <c r="BM112" s="113" t="s">
        <v>35</v>
      </c>
      <c r="BN112" s="113" t="s">
        <v>35</v>
      </c>
      <c r="BO112" s="113" t="str">
        <f t="shared" si="49"/>
        <v>0</v>
      </c>
      <c r="BP112" s="113" t="s">
        <v>35</v>
      </c>
      <c r="BQ112" s="113" t="s">
        <v>35</v>
      </c>
      <c r="BR112" s="113" t="str">
        <f t="shared" si="50"/>
        <v>0</v>
      </c>
      <c r="BS112" s="113" t="s">
        <v>35</v>
      </c>
      <c r="BT112" s="113" t="s">
        <v>35</v>
      </c>
      <c r="BU112" s="113" t="str">
        <f t="shared" si="51"/>
        <v>0</v>
      </c>
      <c r="BV112" s="113" t="s">
        <v>35</v>
      </c>
      <c r="BW112" s="113" t="s">
        <v>35</v>
      </c>
      <c r="BX112" s="113" t="str">
        <f t="shared" si="52"/>
        <v>0</v>
      </c>
      <c r="BY112" s="113" t="s">
        <v>35</v>
      </c>
      <c r="BZ112" s="113" t="s">
        <v>35</v>
      </c>
      <c r="CA112" s="113" t="str">
        <f t="shared" si="53"/>
        <v>0</v>
      </c>
      <c r="CB112" s="113" t="s">
        <v>35</v>
      </c>
      <c r="CC112" s="113" t="s">
        <v>35</v>
      </c>
      <c r="CD112" s="113" t="str">
        <f t="shared" si="54"/>
        <v>0</v>
      </c>
      <c r="CE112" s="113" t="s">
        <v>35</v>
      </c>
      <c r="CF112" s="113" t="s">
        <v>35</v>
      </c>
      <c r="CG112" s="113" t="str">
        <f t="shared" si="55"/>
        <v>0</v>
      </c>
      <c r="CH112" s="113" t="s">
        <v>35</v>
      </c>
      <c r="CI112" s="113" t="s">
        <v>35</v>
      </c>
      <c r="CJ112" s="113" t="str">
        <f t="shared" si="56"/>
        <v>0</v>
      </c>
      <c r="CK112" s="113" t="s">
        <v>35</v>
      </c>
      <c r="CL112" s="113" t="s">
        <v>35</v>
      </c>
      <c r="CM112" s="113" t="str">
        <f t="shared" si="57"/>
        <v>0</v>
      </c>
      <c r="CN112" s="113" t="s">
        <v>35</v>
      </c>
      <c r="CO112" s="113" t="s">
        <v>35</v>
      </c>
      <c r="CP112" s="113" t="str">
        <f t="shared" si="58"/>
        <v>0</v>
      </c>
      <c r="CQ112" s="113" t="s">
        <v>35</v>
      </c>
      <c r="CR112" s="113" t="s">
        <v>35</v>
      </c>
      <c r="CS112" s="113" t="str">
        <f t="shared" si="59"/>
        <v>0</v>
      </c>
      <c r="CT112" s="166"/>
    </row>
    <row r="113" spans="1:98" s="64" customFormat="1" ht="12.75" hidden="1" customHeight="1">
      <c r="A113" s="25">
        <v>13</v>
      </c>
      <c r="B113" s="26" t="s">
        <v>217</v>
      </c>
      <c r="C113" s="112">
        <v>2769</v>
      </c>
      <c r="D113" s="25" t="s">
        <v>148</v>
      </c>
      <c r="E113" s="17">
        <v>11901</v>
      </c>
      <c r="F113" s="112">
        <v>1</v>
      </c>
      <c r="G113" s="6" t="s">
        <v>319</v>
      </c>
      <c r="H113" s="113" t="s">
        <v>35</v>
      </c>
      <c r="I113" s="113" t="s">
        <v>35</v>
      </c>
      <c r="J113" s="113" t="str">
        <f t="shared" si="30"/>
        <v>0</v>
      </c>
      <c r="K113" s="113" t="s">
        <v>35</v>
      </c>
      <c r="L113" s="113" t="s">
        <v>35</v>
      </c>
      <c r="M113" s="113" t="str">
        <f t="shared" si="31"/>
        <v>0</v>
      </c>
      <c r="N113" s="113" t="s">
        <v>35</v>
      </c>
      <c r="O113" s="113" t="s">
        <v>35</v>
      </c>
      <c r="P113" s="113" t="str">
        <f t="shared" si="32"/>
        <v>0</v>
      </c>
      <c r="Q113" s="113" t="s">
        <v>35</v>
      </c>
      <c r="R113" s="113" t="s">
        <v>35</v>
      </c>
      <c r="S113" s="113" t="str">
        <f t="shared" si="33"/>
        <v>0</v>
      </c>
      <c r="T113" s="113" t="s">
        <v>35</v>
      </c>
      <c r="U113" s="113" t="s">
        <v>35</v>
      </c>
      <c r="V113" s="113" t="str">
        <f t="shared" si="34"/>
        <v>0</v>
      </c>
      <c r="W113" s="113" t="s">
        <v>35</v>
      </c>
      <c r="X113" s="113" t="s">
        <v>35</v>
      </c>
      <c r="Y113" s="113" t="str">
        <f t="shared" si="35"/>
        <v>0</v>
      </c>
      <c r="Z113" s="113" t="s">
        <v>35</v>
      </c>
      <c r="AA113" s="113" t="s">
        <v>35</v>
      </c>
      <c r="AB113" s="113" t="str">
        <f t="shared" si="36"/>
        <v>0</v>
      </c>
      <c r="AC113" s="113" t="s">
        <v>35</v>
      </c>
      <c r="AD113" s="113" t="s">
        <v>35</v>
      </c>
      <c r="AE113" s="113" t="str">
        <f t="shared" si="37"/>
        <v>0</v>
      </c>
      <c r="AF113" s="113" t="s">
        <v>35</v>
      </c>
      <c r="AG113" s="113" t="s">
        <v>35</v>
      </c>
      <c r="AH113" s="113" t="str">
        <f t="shared" si="38"/>
        <v>0</v>
      </c>
      <c r="AI113" s="113" t="s">
        <v>35</v>
      </c>
      <c r="AJ113" s="113" t="s">
        <v>35</v>
      </c>
      <c r="AK113" s="113" t="str">
        <f t="shared" si="39"/>
        <v>0</v>
      </c>
      <c r="AL113" s="113" t="s">
        <v>35</v>
      </c>
      <c r="AM113" s="113" t="s">
        <v>35</v>
      </c>
      <c r="AN113" s="113" t="str">
        <f t="shared" si="40"/>
        <v>0</v>
      </c>
      <c r="AO113" s="113" t="s">
        <v>35</v>
      </c>
      <c r="AP113" s="113" t="s">
        <v>35</v>
      </c>
      <c r="AQ113" s="113" t="str">
        <f t="shared" si="41"/>
        <v>0</v>
      </c>
      <c r="AR113" s="113" t="s">
        <v>35</v>
      </c>
      <c r="AS113" s="113" t="s">
        <v>35</v>
      </c>
      <c r="AT113" s="113" t="str">
        <f t="shared" si="42"/>
        <v>0</v>
      </c>
      <c r="AU113" s="113" t="s">
        <v>35</v>
      </c>
      <c r="AV113" s="113" t="s">
        <v>35</v>
      </c>
      <c r="AW113" s="113" t="str">
        <f t="shared" si="43"/>
        <v>0</v>
      </c>
      <c r="AX113" s="113" t="s">
        <v>35</v>
      </c>
      <c r="AY113" s="113" t="s">
        <v>35</v>
      </c>
      <c r="AZ113" s="113" t="str">
        <f t="shared" si="44"/>
        <v>0</v>
      </c>
      <c r="BA113" s="113" t="s">
        <v>35</v>
      </c>
      <c r="BB113" s="113" t="s">
        <v>35</v>
      </c>
      <c r="BC113" s="113" t="str">
        <f t="shared" si="45"/>
        <v>0</v>
      </c>
      <c r="BD113" s="113" t="s">
        <v>35</v>
      </c>
      <c r="BE113" s="113" t="s">
        <v>35</v>
      </c>
      <c r="BF113" s="113" t="str">
        <f t="shared" si="46"/>
        <v>0</v>
      </c>
      <c r="BG113" s="113" t="s">
        <v>35</v>
      </c>
      <c r="BH113" s="113" t="s">
        <v>35</v>
      </c>
      <c r="BI113" s="113" t="str">
        <f t="shared" si="47"/>
        <v>0</v>
      </c>
      <c r="BJ113" s="113" t="s">
        <v>35</v>
      </c>
      <c r="BK113" s="113" t="s">
        <v>35</v>
      </c>
      <c r="BL113" s="113" t="str">
        <f t="shared" si="48"/>
        <v>0</v>
      </c>
      <c r="BM113" s="113" t="s">
        <v>35</v>
      </c>
      <c r="BN113" s="113" t="s">
        <v>35</v>
      </c>
      <c r="BO113" s="113" t="str">
        <f t="shared" si="49"/>
        <v>0</v>
      </c>
      <c r="BP113" s="113" t="s">
        <v>35</v>
      </c>
      <c r="BQ113" s="113" t="s">
        <v>35</v>
      </c>
      <c r="BR113" s="113" t="str">
        <f t="shared" si="50"/>
        <v>0</v>
      </c>
      <c r="BS113" s="113" t="s">
        <v>35</v>
      </c>
      <c r="BT113" s="113" t="s">
        <v>35</v>
      </c>
      <c r="BU113" s="113" t="str">
        <f t="shared" si="51"/>
        <v>0</v>
      </c>
      <c r="BV113" s="113" t="s">
        <v>35</v>
      </c>
      <c r="BW113" s="113" t="s">
        <v>35</v>
      </c>
      <c r="BX113" s="113" t="str">
        <f t="shared" si="52"/>
        <v>0</v>
      </c>
      <c r="BY113" s="113" t="s">
        <v>35</v>
      </c>
      <c r="BZ113" s="113" t="s">
        <v>35</v>
      </c>
      <c r="CA113" s="113" t="str">
        <f t="shared" si="53"/>
        <v>0</v>
      </c>
      <c r="CB113" s="113" t="s">
        <v>35</v>
      </c>
      <c r="CC113" s="113" t="s">
        <v>35</v>
      </c>
      <c r="CD113" s="113" t="str">
        <f t="shared" si="54"/>
        <v>0</v>
      </c>
      <c r="CE113" s="113" t="s">
        <v>35</v>
      </c>
      <c r="CF113" s="113" t="s">
        <v>35</v>
      </c>
      <c r="CG113" s="113" t="str">
        <f t="shared" si="55"/>
        <v>0</v>
      </c>
      <c r="CH113" s="113" t="s">
        <v>35</v>
      </c>
      <c r="CI113" s="113" t="s">
        <v>35</v>
      </c>
      <c r="CJ113" s="113" t="str">
        <f t="shared" si="56"/>
        <v>0</v>
      </c>
      <c r="CK113" s="113" t="s">
        <v>35</v>
      </c>
      <c r="CL113" s="113" t="s">
        <v>35</v>
      </c>
      <c r="CM113" s="113" t="str">
        <f t="shared" si="57"/>
        <v>0</v>
      </c>
      <c r="CN113" s="113" t="s">
        <v>35</v>
      </c>
      <c r="CO113" s="113" t="s">
        <v>35</v>
      </c>
      <c r="CP113" s="113" t="str">
        <f t="shared" si="58"/>
        <v>0</v>
      </c>
      <c r="CQ113" s="113" t="s">
        <v>35</v>
      </c>
      <c r="CR113" s="113" t="s">
        <v>35</v>
      </c>
      <c r="CS113" s="113" t="str">
        <f t="shared" si="59"/>
        <v>0</v>
      </c>
      <c r="CT113" s="166"/>
    </row>
    <row r="114" spans="1:98" s="64" customFormat="1" ht="12.75" hidden="1" customHeight="1">
      <c r="A114" s="25">
        <v>13</v>
      </c>
      <c r="B114" s="26" t="s">
        <v>217</v>
      </c>
      <c r="C114" s="112">
        <v>2770</v>
      </c>
      <c r="D114" s="25" t="s">
        <v>149</v>
      </c>
      <c r="E114" s="17">
        <v>17610</v>
      </c>
      <c r="F114" s="112">
        <v>1</v>
      </c>
      <c r="G114" s="6" t="s">
        <v>319</v>
      </c>
      <c r="H114" s="113" t="s">
        <v>35</v>
      </c>
      <c r="I114" s="113" t="s">
        <v>35</v>
      </c>
      <c r="J114" s="113" t="str">
        <f t="shared" si="30"/>
        <v>0</v>
      </c>
      <c r="K114" s="113" t="s">
        <v>35</v>
      </c>
      <c r="L114" s="113" t="s">
        <v>35</v>
      </c>
      <c r="M114" s="113" t="str">
        <f t="shared" si="31"/>
        <v>0</v>
      </c>
      <c r="N114" s="113" t="s">
        <v>35</v>
      </c>
      <c r="O114" s="113" t="s">
        <v>35</v>
      </c>
      <c r="P114" s="113" t="str">
        <f t="shared" si="32"/>
        <v>0</v>
      </c>
      <c r="Q114" s="113" t="s">
        <v>35</v>
      </c>
      <c r="R114" s="113" t="s">
        <v>35</v>
      </c>
      <c r="S114" s="113" t="str">
        <f t="shared" si="33"/>
        <v>0</v>
      </c>
      <c r="T114" s="113" t="s">
        <v>35</v>
      </c>
      <c r="U114" s="113" t="s">
        <v>35</v>
      </c>
      <c r="V114" s="113" t="str">
        <f t="shared" si="34"/>
        <v>0</v>
      </c>
      <c r="W114" s="113" t="s">
        <v>35</v>
      </c>
      <c r="X114" s="113" t="s">
        <v>35</v>
      </c>
      <c r="Y114" s="113" t="str">
        <f t="shared" si="35"/>
        <v>0</v>
      </c>
      <c r="Z114" s="113" t="s">
        <v>35</v>
      </c>
      <c r="AA114" s="113" t="s">
        <v>35</v>
      </c>
      <c r="AB114" s="113" t="str">
        <f t="shared" si="36"/>
        <v>0</v>
      </c>
      <c r="AC114" s="113" t="s">
        <v>35</v>
      </c>
      <c r="AD114" s="113" t="s">
        <v>35</v>
      </c>
      <c r="AE114" s="113" t="str">
        <f t="shared" si="37"/>
        <v>0</v>
      </c>
      <c r="AF114" s="113" t="s">
        <v>35</v>
      </c>
      <c r="AG114" s="113" t="s">
        <v>35</v>
      </c>
      <c r="AH114" s="113" t="str">
        <f t="shared" si="38"/>
        <v>0</v>
      </c>
      <c r="AI114" s="113" t="s">
        <v>35</v>
      </c>
      <c r="AJ114" s="113" t="s">
        <v>35</v>
      </c>
      <c r="AK114" s="113" t="str">
        <f t="shared" si="39"/>
        <v>0</v>
      </c>
      <c r="AL114" s="113" t="s">
        <v>35</v>
      </c>
      <c r="AM114" s="113" t="s">
        <v>35</v>
      </c>
      <c r="AN114" s="113" t="str">
        <f t="shared" si="40"/>
        <v>0</v>
      </c>
      <c r="AO114" s="113" t="s">
        <v>35</v>
      </c>
      <c r="AP114" s="113" t="s">
        <v>35</v>
      </c>
      <c r="AQ114" s="113" t="str">
        <f t="shared" si="41"/>
        <v>0</v>
      </c>
      <c r="AR114" s="113" t="s">
        <v>35</v>
      </c>
      <c r="AS114" s="113" t="s">
        <v>35</v>
      </c>
      <c r="AT114" s="113" t="str">
        <f t="shared" si="42"/>
        <v>0</v>
      </c>
      <c r="AU114" s="113" t="s">
        <v>35</v>
      </c>
      <c r="AV114" s="113" t="s">
        <v>35</v>
      </c>
      <c r="AW114" s="113" t="str">
        <f t="shared" si="43"/>
        <v>0</v>
      </c>
      <c r="AX114" s="113" t="s">
        <v>35</v>
      </c>
      <c r="AY114" s="113" t="s">
        <v>35</v>
      </c>
      <c r="AZ114" s="113" t="str">
        <f t="shared" si="44"/>
        <v>0</v>
      </c>
      <c r="BA114" s="113" t="s">
        <v>35</v>
      </c>
      <c r="BB114" s="113" t="s">
        <v>35</v>
      </c>
      <c r="BC114" s="113" t="str">
        <f t="shared" si="45"/>
        <v>0</v>
      </c>
      <c r="BD114" s="113" t="s">
        <v>35</v>
      </c>
      <c r="BE114" s="113" t="s">
        <v>35</v>
      </c>
      <c r="BF114" s="113" t="str">
        <f t="shared" si="46"/>
        <v>0</v>
      </c>
      <c r="BG114" s="113" t="s">
        <v>35</v>
      </c>
      <c r="BH114" s="113" t="s">
        <v>35</v>
      </c>
      <c r="BI114" s="113" t="str">
        <f t="shared" si="47"/>
        <v>0</v>
      </c>
      <c r="BJ114" s="113" t="s">
        <v>35</v>
      </c>
      <c r="BK114" s="113" t="s">
        <v>35</v>
      </c>
      <c r="BL114" s="113" t="str">
        <f t="shared" si="48"/>
        <v>0</v>
      </c>
      <c r="BM114" s="113" t="s">
        <v>35</v>
      </c>
      <c r="BN114" s="113" t="s">
        <v>35</v>
      </c>
      <c r="BO114" s="113" t="str">
        <f t="shared" si="49"/>
        <v>0</v>
      </c>
      <c r="BP114" s="113" t="s">
        <v>35</v>
      </c>
      <c r="BQ114" s="113" t="s">
        <v>35</v>
      </c>
      <c r="BR114" s="113" t="str">
        <f t="shared" si="50"/>
        <v>0</v>
      </c>
      <c r="BS114" s="113" t="s">
        <v>35</v>
      </c>
      <c r="BT114" s="113" t="s">
        <v>35</v>
      </c>
      <c r="BU114" s="113" t="str">
        <f t="shared" si="51"/>
        <v>0</v>
      </c>
      <c r="BV114" s="113" t="s">
        <v>35</v>
      </c>
      <c r="BW114" s="113" t="s">
        <v>35</v>
      </c>
      <c r="BX114" s="113" t="str">
        <f t="shared" si="52"/>
        <v>0</v>
      </c>
      <c r="BY114" s="113" t="s">
        <v>35</v>
      </c>
      <c r="BZ114" s="113" t="s">
        <v>35</v>
      </c>
      <c r="CA114" s="113" t="str">
        <f t="shared" si="53"/>
        <v>0</v>
      </c>
      <c r="CB114" s="113" t="s">
        <v>35</v>
      </c>
      <c r="CC114" s="113" t="s">
        <v>35</v>
      </c>
      <c r="CD114" s="113" t="str">
        <f t="shared" si="54"/>
        <v>0</v>
      </c>
      <c r="CE114" s="113" t="s">
        <v>35</v>
      </c>
      <c r="CF114" s="113" t="s">
        <v>35</v>
      </c>
      <c r="CG114" s="113" t="str">
        <f t="shared" si="55"/>
        <v>0</v>
      </c>
      <c r="CH114" s="113" t="s">
        <v>35</v>
      </c>
      <c r="CI114" s="113" t="s">
        <v>35</v>
      </c>
      <c r="CJ114" s="113" t="str">
        <f t="shared" si="56"/>
        <v>0</v>
      </c>
      <c r="CK114" s="113" t="s">
        <v>35</v>
      </c>
      <c r="CL114" s="113" t="s">
        <v>35</v>
      </c>
      <c r="CM114" s="113" t="str">
        <f t="shared" si="57"/>
        <v>0</v>
      </c>
      <c r="CN114" s="113" t="s">
        <v>35</v>
      </c>
      <c r="CO114" s="113" t="s">
        <v>35</v>
      </c>
      <c r="CP114" s="113" t="str">
        <f t="shared" si="58"/>
        <v>0</v>
      </c>
      <c r="CQ114" s="113" t="s">
        <v>35</v>
      </c>
      <c r="CR114" s="113" t="s">
        <v>35</v>
      </c>
      <c r="CS114" s="113" t="str">
        <f t="shared" si="59"/>
        <v>0</v>
      </c>
      <c r="CT114" s="166"/>
    </row>
    <row r="115" spans="1:98" s="64" customFormat="1" ht="12.75" hidden="1" customHeight="1">
      <c r="A115" s="25">
        <v>13</v>
      </c>
      <c r="B115" s="26" t="s">
        <v>217</v>
      </c>
      <c r="C115" s="112">
        <v>2771</v>
      </c>
      <c r="D115" s="25" t="s">
        <v>176</v>
      </c>
      <c r="E115" s="17">
        <v>11105</v>
      </c>
      <c r="F115" s="112">
        <v>1</v>
      </c>
      <c r="G115" s="6" t="s">
        <v>319</v>
      </c>
      <c r="H115" s="113" t="s">
        <v>35</v>
      </c>
      <c r="I115" s="113" t="s">
        <v>35</v>
      </c>
      <c r="J115" s="113" t="str">
        <f t="shared" si="30"/>
        <v>0</v>
      </c>
      <c r="K115" s="113" t="s">
        <v>35</v>
      </c>
      <c r="L115" s="113" t="s">
        <v>35</v>
      </c>
      <c r="M115" s="113" t="str">
        <f t="shared" si="31"/>
        <v>0</v>
      </c>
      <c r="N115" s="113" t="s">
        <v>35</v>
      </c>
      <c r="O115" s="113" t="s">
        <v>35</v>
      </c>
      <c r="P115" s="113" t="str">
        <f t="shared" si="32"/>
        <v>0</v>
      </c>
      <c r="Q115" s="113" t="s">
        <v>35</v>
      </c>
      <c r="R115" s="113" t="s">
        <v>35</v>
      </c>
      <c r="S115" s="113" t="str">
        <f t="shared" si="33"/>
        <v>0</v>
      </c>
      <c r="T115" s="113" t="s">
        <v>35</v>
      </c>
      <c r="U115" s="113" t="s">
        <v>35</v>
      </c>
      <c r="V115" s="113" t="str">
        <f t="shared" si="34"/>
        <v>0</v>
      </c>
      <c r="W115" s="113" t="s">
        <v>35</v>
      </c>
      <c r="X115" s="113" t="s">
        <v>35</v>
      </c>
      <c r="Y115" s="113" t="str">
        <f t="shared" si="35"/>
        <v>0</v>
      </c>
      <c r="Z115" s="113" t="s">
        <v>35</v>
      </c>
      <c r="AA115" s="113" t="s">
        <v>35</v>
      </c>
      <c r="AB115" s="113" t="str">
        <f t="shared" si="36"/>
        <v>0</v>
      </c>
      <c r="AC115" s="113" t="s">
        <v>35</v>
      </c>
      <c r="AD115" s="113" t="s">
        <v>35</v>
      </c>
      <c r="AE115" s="113" t="str">
        <f t="shared" si="37"/>
        <v>0</v>
      </c>
      <c r="AF115" s="113" t="s">
        <v>35</v>
      </c>
      <c r="AG115" s="113" t="s">
        <v>35</v>
      </c>
      <c r="AH115" s="113" t="str">
        <f t="shared" si="38"/>
        <v>0</v>
      </c>
      <c r="AI115" s="113" t="s">
        <v>35</v>
      </c>
      <c r="AJ115" s="113" t="s">
        <v>35</v>
      </c>
      <c r="AK115" s="113" t="str">
        <f t="shared" si="39"/>
        <v>0</v>
      </c>
      <c r="AL115" s="113" t="s">
        <v>35</v>
      </c>
      <c r="AM115" s="113" t="s">
        <v>35</v>
      </c>
      <c r="AN115" s="113" t="str">
        <f t="shared" si="40"/>
        <v>0</v>
      </c>
      <c r="AO115" s="113" t="s">
        <v>35</v>
      </c>
      <c r="AP115" s="113" t="s">
        <v>35</v>
      </c>
      <c r="AQ115" s="113" t="str">
        <f t="shared" si="41"/>
        <v>0</v>
      </c>
      <c r="AR115" s="113" t="s">
        <v>35</v>
      </c>
      <c r="AS115" s="113" t="s">
        <v>35</v>
      </c>
      <c r="AT115" s="113" t="str">
        <f t="shared" si="42"/>
        <v>0</v>
      </c>
      <c r="AU115" s="113" t="s">
        <v>35</v>
      </c>
      <c r="AV115" s="113" t="s">
        <v>35</v>
      </c>
      <c r="AW115" s="113" t="str">
        <f t="shared" si="43"/>
        <v>0</v>
      </c>
      <c r="AX115" s="113" t="s">
        <v>35</v>
      </c>
      <c r="AY115" s="113" t="s">
        <v>35</v>
      </c>
      <c r="AZ115" s="113" t="str">
        <f t="shared" si="44"/>
        <v>0</v>
      </c>
      <c r="BA115" s="113" t="s">
        <v>35</v>
      </c>
      <c r="BB115" s="113" t="s">
        <v>35</v>
      </c>
      <c r="BC115" s="113" t="str">
        <f t="shared" si="45"/>
        <v>0</v>
      </c>
      <c r="BD115" s="113" t="s">
        <v>35</v>
      </c>
      <c r="BE115" s="113" t="s">
        <v>35</v>
      </c>
      <c r="BF115" s="113" t="str">
        <f t="shared" si="46"/>
        <v>0</v>
      </c>
      <c r="BG115" s="113" t="s">
        <v>35</v>
      </c>
      <c r="BH115" s="113" t="s">
        <v>35</v>
      </c>
      <c r="BI115" s="113" t="str">
        <f t="shared" si="47"/>
        <v>0</v>
      </c>
      <c r="BJ115" s="113" t="s">
        <v>35</v>
      </c>
      <c r="BK115" s="113" t="s">
        <v>35</v>
      </c>
      <c r="BL115" s="113" t="str">
        <f t="shared" si="48"/>
        <v>0</v>
      </c>
      <c r="BM115" s="113" t="s">
        <v>35</v>
      </c>
      <c r="BN115" s="113" t="s">
        <v>35</v>
      </c>
      <c r="BO115" s="113" t="str">
        <f t="shared" si="49"/>
        <v>0</v>
      </c>
      <c r="BP115" s="113" t="s">
        <v>35</v>
      </c>
      <c r="BQ115" s="113" t="s">
        <v>35</v>
      </c>
      <c r="BR115" s="113" t="str">
        <f t="shared" si="50"/>
        <v>0</v>
      </c>
      <c r="BS115" s="113" t="s">
        <v>35</v>
      </c>
      <c r="BT115" s="113" t="s">
        <v>35</v>
      </c>
      <c r="BU115" s="113" t="str">
        <f t="shared" si="51"/>
        <v>0</v>
      </c>
      <c r="BV115" s="113" t="s">
        <v>35</v>
      </c>
      <c r="BW115" s="113" t="s">
        <v>35</v>
      </c>
      <c r="BX115" s="113" t="str">
        <f t="shared" si="52"/>
        <v>0</v>
      </c>
      <c r="BY115" s="113" t="s">
        <v>35</v>
      </c>
      <c r="BZ115" s="113" t="s">
        <v>35</v>
      </c>
      <c r="CA115" s="113" t="str">
        <f t="shared" si="53"/>
        <v>0</v>
      </c>
      <c r="CB115" s="113" t="s">
        <v>35</v>
      </c>
      <c r="CC115" s="113" t="s">
        <v>35</v>
      </c>
      <c r="CD115" s="113" t="str">
        <f t="shared" si="54"/>
        <v>0</v>
      </c>
      <c r="CE115" s="113" t="s">
        <v>35</v>
      </c>
      <c r="CF115" s="113" t="s">
        <v>35</v>
      </c>
      <c r="CG115" s="113" t="str">
        <f t="shared" si="55"/>
        <v>0</v>
      </c>
      <c r="CH115" s="113" t="s">
        <v>35</v>
      </c>
      <c r="CI115" s="113" t="s">
        <v>35</v>
      </c>
      <c r="CJ115" s="113" t="str">
        <f t="shared" si="56"/>
        <v>0</v>
      </c>
      <c r="CK115" s="113" t="s">
        <v>35</v>
      </c>
      <c r="CL115" s="113" t="s">
        <v>35</v>
      </c>
      <c r="CM115" s="113" t="str">
        <f t="shared" si="57"/>
        <v>0</v>
      </c>
      <c r="CN115" s="113" t="s">
        <v>35</v>
      </c>
      <c r="CO115" s="113" t="s">
        <v>35</v>
      </c>
      <c r="CP115" s="113" t="str">
        <f t="shared" si="58"/>
        <v>0</v>
      </c>
      <c r="CQ115" s="113" t="s">
        <v>35</v>
      </c>
      <c r="CR115" s="113" t="s">
        <v>35</v>
      </c>
      <c r="CS115" s="113" t="str">
        <f t="shared" si="59"/>
        <v>0</v>
      </c>
      <c r="CT115" s="166"/>
    </row>
    <row r="116" spans="1:98" s="64" customFormat="1" ht="12.75" customHeight="1">
      <c r="A116" s="25">
        <v>13</v>
      </c>
      <c r="B116" s="26" t="s">
        <v>217</v>
      </c>
      <c r="C116" s="112">
        <v>2773</v>
      </c>
      <c r="D116" s="25" t="s">
        <v>86</v>
      </c>
      <c r="E116" s="17">
        <v>18855</v>
      </c>
      <c r="F116" s="112">
        <v>1</v>
      </c>
      <c r="G116" s="6" t="s">
        <v>319</v>
      </c>
      <c r="H116" s="113">
        <v>5</v>
      </c>
      <c r="I116" s="113">
        <v>4</v>
      </c>
      <c r="J116" s="113">
        <f t="shared" si="30"/>
        <v>9</v>
      </c>
      <c r="K116" s="113">
        <v>3</v>
      </c>
      <c r="L116" s="113">
        <v>2</v>
      </c>
      <c r="M116" s="113">
        <f t="shared" si="31"/>
        <v>5</v>
      </c>
      <c r="N116" s="113">
        <v>6</v>
      </c>
      <c r="O116" s="113">
        <v>5</v>
      </c>
      <c r="P116" s="113">
        <f t="shared" si="32"/>
        <v>11</v>
      </c>
      <c r="Q116" s="113">
        <v>3</v>
      </c>
      <c r="R116" s="113">
        <v>8</v>
      </c>
      <c r="S116" s="113">
        <f t="shared" si="33"/>
        <v>11</v>
      </c>
      <c r="T116" s="113" t="s">
        <v>35</v>
      </c>
      <c r="U116" s="113" t="s">
        <v>35</v>
      </c>
      <c r="V116" s="113" t="str">
        <f t="shared" si="34"/>
        <v>0</v>
      </c>
      <c r="W116" s="113" t="s">
        <v>35</v>
      </c>
      <c r="X116" s="113" t="s">
        <v>35</v>
      </c>
      <c r="Y116" s="113" t="str">
        <f t="shared" si="35"/>
        <v>0</v>
      </c>
      <c r="Z116" s="113" t="s">
        <v>35</v>
      </c>
      <c r="AA116" s="113" t="s">
        <v>35</v>
      </c>
      <c r="AB116" s="113" t="str">
        <f t="shared" si="36"/>
        <v>0</v>
      </c>
      <c r="AC116" s="113" t="s">
        <v>35</v>
      </c>
      <c r="AD116" s="113" t="s">
        <v>35</v>
      </c>
      <c r="AE116" s="113" t="str">
        <f t="shared" si="37"/>
        <v>0</v>
      </c>
      <c r="AF116" s="113" t="s">
        <v>35</v>
      </c>
      <c r="AG116" s="113" t="s">
        <v>35</v>
      </c>
      <c r="AH116" s="113" t="str">
        <f t="shared" si="38"/>
        <v>0</v>
      </c>
      <c r="AI116" s="113" t="s">
        <v>35</v>
      </c>
      <c r="AJ116" s="113" t="s">
        <v>35</v>
      </c>
      <c r="AK116" s="113" t="str">
        <f t="shared" si="39"/>
        <v>0</v>
      </c>
      <c r="AL116" s="113" t="s">
        <v>35</v>
      </c>
      <c r="AM116" s="113" t="s">
        <v>35</v>
      </c>
      <c r="AN116" s="113" t="str">
        <f t="shared" si="40"/>
        <v>0</v>
      </c>
      <c r="AO116" s="113">
        <v>2</v>
      </c>
      <c r="AP116" s="113" t="s">
        <v>35</v>
      </c>
      <c r="AQ116" s="113">
        <f t="shared" si="41"/>
        <v>2</v>
      </c>
      <c r="AR116" s="113" t="s">
        <v>35</v>
      </c>
      <c r="AS116" s="113" t="s">
        <v>35</v>
      </c>
      <c r="AT116" s="113" t="str">
        <f t="shared" si="42"/>
        <v>0</v>
      </c>
      <c r="AU116" s="113" t="s">
        <v>35</v>
      </c>
      <c r="AV116" s="113" t="s">
        <v>35</v>
      </c>
      <c r="AW116" s="113" t="str">
        <f t="shared" si="43"/>
        <v>0</v>
      </c>
      <c r="AX116" s="113" t="s">
        <v>35</v>
      </c>
      <c r="AY116" s="113" t="s">
        <v>35</v>
      </c>
      <c r="AZ116" s="113" t="str">
        <f t="shared" si="44"/>
        <v>0</v>
      </c>
      <c r="BA116" s="113">
        <v>2</v>
      </c>
      <c r="BB116" s="113" t="s">
        <v>35</v>
      </c>
      <c r="BC116" s="113">
        <f t="shared" si="45"/>
        <v>2</v>
      </c>
      <c r="BD116" s="113" t="s">
        <v>35</v>
      </c>
      <c r="BE116" s="113" t="s">
        <v>35</v>
      </c>
      <c r="BF116" s="113" t="str">
        <f t="shared" si="46"/>
        <v>0</v>
      </c>
      <c r="BG116" s="113" t="s">
        <v>35</v>
      </c>
      <c r="BH116" s="113" t="s">
        <v>35</v>
      </c>
      <c r="BI116" s="113" t="str">
        <f t="shared" si="47"/>
        <v>0</v>
      </c>
      <c r="BJ116" s="113" t="s">
        <v>35</v>
      </c>
      <c r="BK116" s="113" t="s">
        <v>35</v>
      </c>
      <c r="BL116" s="113" t="str">
        <f t="shared" si="48"/>
        <v>0</v>
      </c>
      <c r="BM116" s="113" t="s">
        <v>35</v>
      </c>
      <c r="BN116" s="113" t="s">
        <v>35</v>
      </c>
      <c r="BO116" s="113" t="str">
        <f t="shared" si="49"/>
        <v>0</v>
      </c>
      <c r="BP116" s="113" t="s">
        <v>35</v>
      </c>
      <c r="BQ116" s="113" t="s">
        <v>35</v>
      </c>
      <c r="BR116" s="113" t="str">
        <f t="shared" si="50"/>
        <v>0</v>
      </c>
      <c r="BS116" s="113" t="s">
        <v>35</v>
      </c>
      <c r="BT116" s="113" t="s">
        <v>35</v>
      </c>
      <c r="BU116" s="113" t="str">
        <f t="shared" si="51"/>
        <v>0</v>
      </c>
      <c r="BV116" s="113" t="s">
        <v>35</v>
      </c>
      <c r="BW116" s="113" t="s">
        <v>35</v>
      </c>
      <c r="BX116" s="113" t="str">
        <f t="shared" si="52"/>
        <v>0</v>
      </c>
      <c r="BY116" s="113" t="s">
        <v>35</v>
      </c>
      <c r="BZ116" s="113" t="s">
        <v>35</v>
      </c>
      <c r="CA116" s="113" t="str">
        <f t="shared" si="53"/>
        <v>0</v>
      </c>
      <c r="CB116" s="113" t="s">
        <v>35</v>
      </c>
      <c r="CC116" s="113" t="s">
        <v>35</v>
      </c>
      <c r="CD116" s="113" t="str">
        <f t="shared" si="54"/>
        <v>0</v>
      </c>
      <c r="CE116" s="113" t="s">
        <v>35</v>
      </c>
      <c r="CF116" s="113" t="s">
        <v>35</v>
      </c>
      <c r="CG116" s="113" t="str">
        <f t="shared" si="55"/>
        <v>0</v>
      </c>
      <c r="CH116" s="113" t="s">
        <v>35</v>
      </c>
      <c r="CI116" s="113" t="s">
        <v>35</v>
      </c>
      <c r="CJ116" s="113" t="str">
        <f t="shared" si="56"/>
        <v>0</v>
      </c>
      <c r="CK116" s="113" t="s">
        <v>35</v>
      </c>
      <c r="CL116" s="113" t="s">
        <v>35</v>
      </c>
      <c r="CM116" s="113" t="str">
        <f t="shared" si="57"/>
        <v>0</v>
      </c>
      <c r="CN116" s="113" t="s">
        <v>35</v>
      </c>
      <c r="CO116" s="113" t="s">
        <v>35</v>
      </c>
      <c r="CP116" s="113" t="str">
        <f t="shared" si="58"/>
        <v>0</v>
      </c>
      <c r="CQ116" s="113">
        <v>21</v>
      </c>
      <c r="CR116" s="113">
        <v>19</v>
      </c>
      <c r="CS116" s="113">
        <f t="shared" si="59"/>
        <v>40</v>
      </c>
      <c r="CT116" s="166"/>
    </row>
    <row r="117" spans="1:98" s="64" customFormat="1" ht="12.75" customHeight="1">
      <c r="A117" s="25">
        <v>13</v>
      </c>
      <c r="B117" s="26" t="s">
        <v>217</v>
      </c>
      <c r="C117" s="112">
        <v>2829</v>
      </c>
      <c r="D117" s="25" t="s">
        <v>87</v>
      </c>
      <c r="E117" s="17">
        <v>14079</v>
      </c>
      <c r="F117" s="112">
        <v>1</v>
      </c>
      <c r="G117" s="6" t="s">
        <v>319</v>
      </c>
      <c r="H117" s="113">
        <v>3</v>
      </c>
      <c r="I117" s="113">
        <v>6</v>
      </c>
      <c r="J117" s="113">
        <f t="shared" si="30"/>
        <v>9</v>
      </c>
      <c r="K117" s="113">
        <v>1</v>
      </c>
      <c r="L117" s="113">
        <v>2</v>
      </c>
      <c r="M117" s="113">
        <f t="shared" si="31"/>
        <v>3</v>
      </c>
      <c r="N117" s="113">
        <v>2</v>
      </c>
      <c r="O117" s="113">
        <v>8</v>
      </c>
      <c r="P117" s="113">
        <f t="shared" si="32"/>
        <v>10</v>
      </c>
      <c r="Q117" s="113">
        <v>2</v>
      </c>
      <c r="R117" s="113">
        <v>6</v>
      </c>
      <c r="S117" s="113">
        <f t="shared" si="33"/>
        <v>8</v>
      </c>
      <c r="T117" s="113" t="s">
        <v>35</v>
      </c>
      <c r="U117" s="113" t="s">
        <v>35</v>
      </c>
      <c r="V117" s="113" t="str">
        <f t="shared" si="34"/>
        <v>0</v>
      </c>
      <c r="W117" s="113" t="s">
        <v>35</v>
      </c>
      <c r="X117" s="113" t="s">
        <v>35</v>
      </c>
      <c r="Y117" s="113" t="str">
        <f t="shared" si="35"/>
        <v>0</v>
      </c>
      <c r="Z117" s="113" t="s">
        <v>35</v>
      </c>
      <c r="AA117" s="113" t="s">
        <v>35</v>
      </c>
      <c r="AB117" s="113" t="str">
        <f t="shared" si="36"/>
        <v>0</v>
      </c>
      <c r="AC117" s="113">
        <v>1</v>
      </c>
      <c r="AD117" s="113" t="s">
        <v>35</v>
      </c>
      <c r="AE117" s="113">
        <f t="shared" si="37"/>
        <v>1</v>
      </c>
      <c r="AF117" s="113" t="s">
        <v>35</v>
      </c>
      <c r="AG117" s="113" t="s">
        <v>35</v>
      </c>
      <c r="AH117" s="113" t="str">
        <f t="shared" si="38"/>
        <v>0</v>
      </c>
      <c r="AI117" s="113" t="s">
        <v>35</v>
      </c>
      <c r="AJ117" s="113" t="s">
        <v>35</v>
      </c>
      <c r="AK117" s="113" t="str">
        <f t="shared" si="39"/>
        <v>0</v>
      </c>
      <c r="AL117" s="113">
        <v>1</v>
      </c>
      <c r="AM117" s="113">
        <v>1</v>
      </c>
      <c r="AN117" s="113">
        <f t="shared" si="40"/>
        <v>2</v>
      </c>
      <c r="AO117" s="113" t="s">
        <v>35</v>
      </c>
      <c r="AP117" s="113" t="s">
        <v>35</v>
      </c>
      <c r="AQ117" s="113" t="str">
        <f t="shared" si="41"/>
        <v>0</v>
      </c>
      <c r="AR117" s="113" t="s">
        <v>35</v>
      </c>
      <c r="AS117" s="113" t="s">
        <v>35</v>
      </c>
      <c r="AT117" s="113" t="str">
        <f t="shared" si="42"/>
        <v>0</v>
      </c>
      <c r="AU117" s="113" t="s">
        <v>35</v>
      </c>
      <c r="AV117" s="113" t="s">
        <v>35</v>
      </c>
      <c r="AW117" s="113" t="str">
        <f t="shared" si="43"/>
        <v>0</v>
      </c>
      <c r="AX117" s="113" t="s">
        <v>35</v>
      </c>
      <c r="AY117" s="113" t="s">
        <v>35</v>
      </c>
      <c r="AZ117" s="113" t="str">
        <f t="shared" si="44"/>
        <v>0</v>
      </c>
      <c r="BA117" s="113">
        <v>4</v>
      </c>
      <c r="BB117" s="113">
        <v>3</v>
      </c>
      <c r="BC117" s="113">
        <f t="shared" si="45"/>
        <v>7</v>
      </c>
      <c r="BD117" s="113" t="s">
        <v>35</v>
      </c>
      <c r="BE117" s="113" t="s">
        <v>35</v>
      </c>
      <c r="BF117" s="113" t="str">
        <f t="shared" si="46"/>
        <v>0</v>
      </c>
      <c r="BG117" s="113" t="s">
        <v>35</v>
      </c>
      <c r="BH117" s="113" t="s">
        <v>35</v>
      </c>
      <c r="BI117" s="113" t="str">
        <f t="shared" si="47"/>
        <v>0</v>
      </c>
      <c r="BJ117" s="113" t="s">
        <v>35</v>
      </c>
      <c r="BK117" s="113" t="s">
        <v>35</v>
      </c>
      <c r="BL117" s="113" t="str">
        <f t="shared" si="48"/>
        <v>0</v>
      </c>
      <c r="BM117" s="113" t="s">
        <v>35</v>
      </c>
      <c r="BN117" s="113" t="s">
        <v>35</v>
      </c>
      <c r="BO117" s="113" t="str">
        <f t="shared" si="49"/>
        <v>0</v>
      </c>
      <c r="BP117" s="113" t="s">
        <v>35</v>
      </c>
      <c r="BQ117" s="113" t="s">
        <v>35</v>
      </c>
      <c r="BR117" s="113" t="str">
        <f t="shared" si="50"/>
        <v>0</v>
      </c>
      <c r="BS117" s="113" t="s">
        <v>35</v>
      </c>
      <c r="BT117" s="113" t="s">
        <v>35</v>
      </c>
      <c r="BU117" s="113" t="str">
        <f t="shared" si="51"/>
        <v>0</v>
      </c>
      <c r="BV117" s="113" t="s">
        <v>35</v>
      </c>
      <c r="BW117" s="113" t="s">
        <v>35</v>
      </c>
      <c r="BX117" s="113" t="str">
        <f t="shared" si="52"/>
        <v>0</v>
      </c>
      <c r="BY117" s="113" t="s">
        <v>35</v>
      </c>
      <c r="BZ117" s="113" t="s">
        <v>35</v>
      </c>
      <c r="CA117" s="113" t="str">
        <f t="shared" si="53"/>
        <v>0</v>
      </c>
      <c r="CB117" s="113" t="s">
        <v>35</v>
      </c>
      <c r="CC117" s="113" t="s">
        <v>35</v>
      </c>
      <c r="CD117" s="113" t="str">
        <f t="shared" si="54"/>
        <v>0</v>
      </c>
      <c r="CE117" s="113" t="s">
        <v>35</v>
      </c>
      <c r="CF117" s="113" t="s">
        <v>35</v>
      </c>
      <c r="CG117" s="113" t="str">
        <f t="shared" si="55"/>
        <v>0</v>
      </c>
      <c r="CH117" s="113" t="s">
        <v>35</v>
      </c>
      <c r="CI117" s="113" t="s">
        <v>35</v>
      </c>
      <c r="CJ117" s="113" t="str">
        <f t="shared" si="56"/>
        <v>0</v>
      </c>
      <c r="CK117" s="113" t="s">
        <v>35</v>
      </c>
      <c r="CL117" s="113" t="s">
        <v>35</v>
      </c>
      <c r="CM117" s="113" t="str">
        <f t="shared" si="57"/>
        <v>0</v>
      </c>
      <c r="CN117" s="113" t="s">
        <v>35</v>
      </c>
      <c r="CO117" s="113" t="s">
        <v>35</v>
      </c>
      <c r="CP117" s="113" t="str">
        <f t="shared" si="58"/>
        <v>0</v>
      </c>
      <c r="CQ117" s="113">
        <v>14</v>
      </c>
      <c r="CR117" s="113">
        <v>26</v>
      </c>
      <c r="CS117" s="113">
        <f t="shared" si="59"/>
        <v>40</v>
      </c>
      <c r="CT117" s="166"/>
    </row>
    <row r="118" spans="1:98" s="64" customFormat="1" ht="12.75" customHeight="1">
      <c r="A118" s="25">
        <v>13</v>
      </c>
      <c r="B118" s="26" t="s">
        <v>217</v>
      </c>
      <c r="C118" s="112">
        <v>2831</v>
      </c>
      <c r="D118" s="25" t="s">
        <v>88</v>
      </c>
      <c r="E118" s="17">
        <v>15898</v>
      </c>
      <c r="F118" s="112">
        <v>1</v>
      </c>
      <c r="G118" s="6" t="s">
        <v>319</v>
      </c>
      <c r="H118" s="113">
        <v>1</v>
      </c>
      <c r="I118" s="113">
        <v>6</v>
      </c>
      <c r="J118" s="113">
        <f t="shared" si="30"/>
        <v>7</v>
      </c>
      <c r="K118" s="113">
        <v>1</v>
      </c>
      <c r="L118" s="113" t="s">
        <v>35</v>
      </c>
      <c r="M118" s="113">
        <f t="shared" si="31"/>
        <v>1</v>
      </c>
      <c r="N118" s="113">
        <v>3</v>
      </c>
      <c r="O118" s="113">
        <v>8</v>
      </c>
      <c r="P118" s="113">
        <f t="shared" si="32"/>
        <v>11</v>
      </c>
      <c r="Q118" s="113">
        <v>1</v>
      </c>
      <c r="R118" s="113">
        <v>12</v>
      </c>
      <c r="S118" s="113">
        <f t="shared" si="33"/>
        <v>13</v>
      </c>
      <c r="T118" s="113" t="s">
        <v>35</v>
      </c>
      <c r="U118" s="113" t="s">
        <v>35</v>
      </c>
      <c r="V118" s="113" t="str">
        <f t="shared" si="34"/>
        <v>0</v>
      </c>
      <c r="W118" s="113" t="s">
        <v>35</v>
      </c>
      <c r="X118" s="113" t="s">
        <v>35</v>
      </c>
      <c r="Y118" s="113" t="str">
        <f t="shared" si="35"/>
        <v>0</v>
      </c>
      <c r="Z118" s="113" t="s">
        <v>35</v>
      </c>
      <c r="AA118" s="113" t="s">
        <v>35</v>
      </c>
      <c r="AB118" s="113" t="str">
        <f t="shared" si="36"/>
        <v>0</v>
      </c>
      <c r="AC118" s="113" t="s">
        <v>35</v>
      </c>
      <c r="AD118" s="113" t="s">
        <v>35</v>
      </c>
      <c r="AE118" s="113" t="str">
        <f t="shared" si="37"/>
        <v>0</v>
      </c>
      <c r="AF118" s="113" t="s">
        <v>35</v>
      </c>
      <c r="AG118" s="113" t="s">
        <v>35</v>
      </c>
      <c r="AH118" s="113" t="str">
        <f t="shared" si="38"/>
        <v>0</v>
      </c>
      <c r="AI118" s="113" t="s">
        <v>35</v>
      </c>
      <c r="AJ118" s="113" t="s">
        <v>35</v>
      </c>
      <c r="AK118" s="113" t="str">
        <f t="shared" si="39"/>
        <v>0</v>
      </c>
      <c r="AL118" s="113" t="s">
        <v>35</v>
      </c>
      <c r="AM118" s="113" t="s">
        <v>35</v>
      </c>
      <c r="AN118" s="113" t="str">
        <f t="shared" si="40"/>
        <v>0</v>
      </c>
      <c r="AO118" s="113" t="s">
        <v>35</v>
      </c>
      <c r="AP118" s="113">
        <v>1</v>
      </c>
      <c r="AQ118" s="113">
        <f t="shared" si="41"/>
        <v>1</v>
      </c>
      <c r="AR118" s="113" t="s">
        <v>35</v>
      </c>
      <c r="AS118" s="113" t="s">
        <v>35</v>
      </c>
      <c r="AT118" s="113" t="str">
        <f t="shared" si="42"/>
        <v>0</v>
      </c>
      <c r="AU118" s="113" t="s">
        <v>35</v>
      </c>
      <c r="AV118" s="113" t="s">
        <v>35</v>
      </c>
      <c r="AW118" s="113" t="str">
        <f t="shared" si="43"/>
        <v>0</v>
      </c>
      <c r="AX118" s="113" t="s">
        <v>35</v>
      </c>
      <c r="AY118" s="113" t="s">
        <v>35</v>
      </c>
      <c r="AZ118" s="113" t="str">
        <f t="shared" si="44"/>
        <v>0</v>
      </c>
      <c r="BA118" s="113" t="s">
        <v>35</v>
      </c>
      <c r="BB118" s="113" t="s">
        <v>35</v>
      </c>
      <c r="BC118" s="113" t="str">
        <f t="shared" si="45"/>
        <v>0</v>
      </c>
      <c r="BD118" s="113" t="s">
        <v>35</v>
      </c>
      <c r="BE118" s="113" t="s">
        <v>35</v>
      </c>
      <c r="BF118" s="113" t="str">
        <f t="shared" si="46"/>
        <v>0</v>
      </c>
      <c r="BG118" s="113" t="s">
        <v>35</v>
      </c>
      <c r="BH118" s="113" t="s">
        <v>35</v>
      </c>
      <c r="BI118" s="113" t="str">
        <f t="shared" si="47"/>
        <v>0</v>
      </c>
      <c r="BJ118" s="113" t="s">
        <v>35</v>
      </c>
      <c r="BK118" s="113" t="s">
        <v>35</v>
      </c>
      <c r="BL118" s="113" t="str">
        <f t="shared" si="48"/>
        <v>0</v>
      </c>
      <c r="BM118" s="113" t="s">
        <v>35</v>
      </c>
      <c r="BN118" s="113" t="s">
        <v>35</v>
      </c>
      <c r="BO118" s="113" t="str">
        <f t="shared" si="49"/>
        <v>0</v>
      </c>
      <c r="BP118" s="113" t="s">
        <v>35</v>
      </c>
      <c r="BQ118" s="113" t="s">
        <v>35</v>
      </c>
      <c r="BR118" s="113" t="str">
        <f t="shared" si="50"/>
        <v>0</v>
      </c>
      <c r="BS118" s="113" t="s">
        <v>35</v>
      </c>
      <c r="BT118" s="113" t="s">
        <v>35</v>
      </c>
      <c r="BU118" s="113" t="str">
        <f t="shared" si="51"/>
        <v>0</v>
      </c>
      <c r="BV118" s="113" t="s">
        <v>35</v>
      </c>
      <c r="BW118" s="113" t="s">
        <v>35</v>
      </c>
      <c r="BX118" s="113" t="str">
        <f t="shared" si="52"/>
        <v>0</v>
      </c>
      <c r="BY118" s="113" t="s">
        <v>35</v>
      </c>
      <c r="BZ118" s="113" t="s">
        <v>35</v>
      </c>
      <c r="CA118" s="113" t="str">
        <f t="shared" si="53"/>
        <v>0</v>
      </c>
      <c r="CB118" s="113" t="s">
        <v>35</v>
      </c>
      <c r="CC118" s="113" t="s">
        <v>35</v>
      </c>
      <c r="CD118" s="113" t="str">
        <f t="shared" si="54"/>
        <v>0</v>
      </c>
      <c r="CE118" s="113" t="s">
        <v>35</v>
      </c>
      <c r="CF118" s="113" t="s">
        <v>35</v>
      </c>
      <c r="CG118" s="113" t="str">
        <f t="shared" si="55"/>
        <v>0</v>
      </c>
      <c r="CH118" s="113" t="s">
        <v>35</v>
      </c>
      <c r="CI118" s="113" t="s">
        <v>35</v>
      </c>
      <c r="CJ118" s="113" t="str">
        <f t="shared" si="56"/>
        <v>0</v>
      </c>
      <c r="CK118" s="113" t="s">
        <v>35</v>
      </c>
      <c r="CL118" s="113" t="s">
        <v>35</v>
      </c>
      <c r="CM118" s="113" t="str">
        <f t="shared" si="57"/>
        <v>0</v>
      </c>
      <c r="CN118" s="113">
        <v>2</v>
      </c>
      <c r="CO118" s="113">
        <v>5</v>
      </c>
      <c r="CP118" s="113">
        <f t="shared" si="58"/>
        <v>7</v>
      </c>
      <c r="CQ118" s="113">
        <v>8</v>
      </c>
      <c r="CR118" s="113">
        <v>32</v>
      </c>
      <c r="CS118" s="113">
        <f t="shared" si="59"/>
        <v>40</v>
      </c>
      <c r="CT118" s="166"/>
    </row>
    <row r="119" spans="1:98" s="64" customFormat="1" ht="12.75" customHeight="1">
      <c r="A119" s="25">
        <v>14</v>
      </c>
      <c r="B119" s="26" t="s">
        <v>211</v>
      </c>
      <c r="C119" s="112">
        <v>2937</v>
      </c>
      <c r="D119" s="25" t="s">
        <v>89</v>
      </c>
      <c r="E119" s="17">
        <v>10316</v>
      </c>
      <c r="F119" s="112">
        <v>1</v>
      </c>
      <c r="G119" s="6" t="s">
        <v>319</v>
      </c>
      <c r="H119" s="113" t="s">
        <v>35</v>
      </c>
      <c r="I119" s="113">
        <v>4</v>
      </c>
      <c r="J119" s="113">
        <f t="shared" si="30"/>
        <v>4</v>
      </c>
      <c r="K119" s="113" t="s">
        <v>35</v>
      </c>
      <c r="L119" s="113">
        <v>3</v>
      </c>
      <c r="M119" s="113">
        <f t="shared" si="31"/>
        <v>3</v>
      </c>
      <c r="N119" s="113">
        <v>1</v>
      </c>
      <c r="O119" s="113">
        <v>5</v>
      </c>
      <c r="P119" s="113">
        <f t="shared" si="32"/>
        <v>6</v>
      </c>
      <c r="Q119" s="113">
        <v>1</v>
      </c>
      <c r="R119" s="113">
        <v>4</v>
      </c>
      <c r="S119" s="113">
        <f t="shared" si="33"/>
        <v>5</v>
      </c>
      <c r="T119" s="113" t="s">
        <v>35</v>
      </c>
      <c r="U119" s="113" t="s">
        <v>35</v>
      </c>
      <c r="V119" s="113" t="str">
        <f t="shared" si="34"/>
        <v>0</v>
      </c>
      <c r="W119" s="113" t="s">
        <v>35</v>
      </c>
      <c r="X119" s="113" t="s">
        <v>35</v>
      </c>
      <c r="Y119" s="113" t="str">
        <f t="shared" si="35"/>
        <v>0</v>
      </c>
      <c r="Z119" s="113" t="s">
        <v>35</v>
      </c>
      <c r="AA119" s="113" t="s">
        <v>35</v>
      </c>
      <c r="AB119" s="113" t="str">
        <f t="shared" si="36"/>
        <v>0</v>
      </c>
      <c r="AC119" s="113" t="s">
        <v>35</v>
      </c>
      <c r="AD119" s="113" t="s">
        <v>35</v>
      </c>
      <c r="AE119" s="113" t="str">
        <f t="shared" si="37"/>
        <v>0</v>
      </c>
      <c r="AF119" s="113" t="s">
        <v>35</v>
      </c>
      <c r="AG119" s="113" t="s">
        <v>35</v>
      </c>
      <c r="AH119" s="113" t="str">
        <f t="shared" si="38"/>
        <v>0</v>
      </c>
      <c r="AI119" s="113" t="s">
        <v>35</v>
      </c>
      <c r="AJ119" s="113" t="s">
        <v>35</v>
      </c>
      <c r="AK119" s="113" t="str">
        <f t="shared" si="39"/>
        <v>0</v>
      </c>
      <c r="AL119" s="113" t="s">
        <v>35</v>
      </c>
      <c r="AM119" s="113" t="s">
        <v>35</v>
      </c>
      <c r="AN119" s="113" t="str">
        <f t="shared" si="40"/>
        <v>0</v>
      </c>
      <c r="AO119" s="113" t="s">
        <v>35</v>
      </c>
      <c r="AP119" s="113" t="s">
        <v>35</v>
      </c>
      <c r="AQ119" s="113" t="str">
        <f t="shared" si="41"/>
        <v>0</v>
      </c>
      <c r="AR119" s="113" t="s">
        <v>35</v>
      </c>
      <c r="AS119" s="113" t="s">
        <v>35</v>
      </c>
      <c r="AT119" s="113" t="str">
        <f t="shared" si="42"/>
        <v>0</v>
      </c>
      <c r="AU119" s="113" t="s">
        <v>35</v>
      </c>
      <c r="AV119" s="113" t="s">
        <v>35</v>
      </c>
      <c r="AW119" s="113" t="str">
        <f t="shared" si="43"/>
        <v>0</v>
      </c>
      <c r="AX119" s="113" t="s">
        <v>35</v>
      </c>
      <c r="AY119" s="113" t="s">
        <v>35</v>
      </c>
      <c r="AZ119" s="113" t="str">
        <f t="shared" si="44"/>
        <v>0</v>
      </c>
      <c r="BA119" s="113" t="s">
        <v>35</v>
      </c>
      <c r="BB119" s="113">
        <v>2</v>
      </c>
      <c r="BC119" s="113">
        <f t="shared" si="45"/>
        <v>2</v>
      </c>
      <c r="BD119" s="113" t="s">
        <v>35</v>
      </c>
      <c r="BE119" s="113" t="s">
        <v>35</v>
      </c>
      <c r="BF119" s="113" t="str">
        <f t="shared" si="46"/>
        <v>0</v>
      </c>
      <c r="BG119" s="113" t="s">
        <v>35</v>
      </c>
      <c r="BH119" s="113" t="s">
        <v>35</v>
      </c>
      <c r="BI119" s="113" t="str">
        <f t="shared" si="47"/>
        <v>0</v>
      </c>
      <c r="BJ119" s="113" t="s">
        <v>35</v>
      </c>
      <c r="BK119" s="113" t="s">
        <v>35</v>
      </c>
      <c r="BL119" s="113" t="str">
        <f t="shared" si="48"/>
        <v>0</v>
      </c>
      <c r="BM119" s="113" t="s">
        <v>35</v>
      </c>
      <c r="BN119" s="113" t="s">
        <v>35</v>
      </c>
      <c r="BO119" s="113" t="str">
        <f t="shared" si="49"/>
        <v>0</v>
      </c>
      <c r="BP119" s="113" t="s">
        <v>35</v>
      </c>
      <c r="BQ119" s="113" t="s">
        <v>35</v>
      </c>
      <c r="BR119" s="113" t="str">
        <f t="shared" si="50"/>
        <v>0</v>
      </c>
      <c r="BS119" s="113" t="s">
        <v>35</v>
      </c>
      <c r="BT119" s="113" t="s">
        <v>35</v>
      </c>
      <c r="BU119" s="113" t="str">
        <f t="shared" si="51"/>
        <v>0</v>
      </c>
      <c r="BV119" s="113" t="s">
        <v>35</v>
      </c>
      <c r="BW119" s="113" t="s">
        <v>35</v>
      </c>
      <c r="BX119" s="113" t="str">
        <f t="shared" si="52"/>
        <v>0</v>
      </c>
      <c r="BY119" s="113" t="s">
        <v>35</v>
      </c>
      <c r="BZ119" s="113" t="s">
        <v>35</v>
      </c>
      <c r="CA119" s="113" t="str">
        <f t="shared" si="53"/>
        <v>0</v>
      </c>
      <c r="CB119" s="113" t="s">
        <v>35</v>
      </c>
      <c r="CC119" s="113" t="s">
        <v>35</v>
      </c>
      <c r="CD119" s="113" t="str">
        <f t="shared" si="54"/>
        <v>0</v>
      </c>
      <c r="CE119" s="113" t="s">
        <v>35</v>
      </c>
      <c r="CF119" s="113" t="s">
        <v>35</v>
      </c>
      <c r="CG119" s="113" t="str">
        <f t="shared" si="55"/>
        <v>0</v>
      </c>
      <c r="CH119" s="113" t="s">
        <v>35</v>
      </c>
      <c r="CI119" s="113" t="s">
        <v>35</v>
      </c>
      <c r="CJ119" s="113" t="str">
        <f t="shared" si="56"/>
        <v>0</v>
      </c>
      <c r="CK119" s="113" t="s">
        <v>35</v>
      </c>
      <c r="CL119" s="113" t="s">
        <v>35</v>
      </c>
      <c r="CM119" s="113" t="str">
        <f t="shared" si="57"/>
        <v>0</v>
      </c>
      <c r="CN119" s="113" t="s">
        <v>35</v>
      </c>
      <c r="CO119" s="113" t="s">
        <v>35</v>
      </c>
      <c r="CP119" s="113" t="str">
        <f t="shared" si="58"/>
        <v>0</v>
      </c>
      <c r="CQ119" s="113">
        <v>2</v>
      </c>
      <c r="CR119" s="113">
        <v>18</v>
      </c>
      <c r="CS119" s="113">
        <f t="shared" si="59"/>
        <v>20</v>
      </c>
      <c r="CT119" s="166"/>
    </row>
    <row r="120" spans="1:98" s="64" customFormat="1" ht="12.75" customHeight="1">
      <c r="A120" s="25">
        <v>15</v>
      </c>
      <c r="B120" s="26" t="s">
        <v>218</v>
      </c>
      <c r="C120" s="112">
        <v>3001</v>
      </c>
      <c r="D120" s="25" t="s">
        <v>90</v>
      </c>
      <c r="E120" s="17">
        <v>15721</v>
      </c>
      <c r="F120" s="112">
        <v>1</v>
      </c>
      <c r="G120" s="6" t="s">
        <v>319</v>
      </c>
      <c r="H120" s="113">
        <v>4</v>
      </c>
      <c r="I120" s="113">
        <v>5</v>
      </c>
      <c r="J120" s="113">
        <f t="shared" si="30"/>
        <v>9</v>
      </c>
      <c r="K120" s="113">
        <v>1</v>
      </c>
      <c r="L120" s="113">
        <v>4</v>
      </c>
      <c r="M120" s="113">
        <f t="shared" si="31"/>
        <v>5</v>
      </c>
      <c r="N120" s="113">
        <v>2</v>
      </c>
      <c r="O120" s="113">
        <v>3</v>
      </c>
      <c r="P120" s="113">
        <f t="shared" si="32"/>
        <v>5</v>
      </c>
      <c r="Q120" s="113">
        <v>2</v>
      </c>
      <c r="R120" s="113">
        <v>7</v>
      </c>
      <c r="S120" s="113">
        <f t="shared" si="33"/>
        <v>9</v>
      </c>
      <c r="T120" s="113" t="s">
        <v>35</v>
      </c>
      <c r="U120" s="113" t="s">
        <v>35</v>
      </c>
      <c r="V120" s="113" t="str">
        <f t="shared" si="34"/>
        <v>0</v>
      </c>
      <c r="W120" s="113" t="s">
        <v>35</v>
      </c>
      <c r="X120" s="113" t="s">
        <v>35</v>
      </c>
      <c r="Y120" s="113" t="str">
        <f t="shared" si="35"/>
        <v>0</v>
      </c>
      <c r="Z120" s="113" t="s">
        <v>35</v>
      </c>
      <c r="AA120" s="113" t="s">
        <v>35</v>
      </c>
      <c r="AB120" s="113" t="str">
        <f t="shared" si="36"/>
        <v>0</v>
      </c>
      <c r="AC120" s="113">
        <v>1</v>
      </c>
      <c r="AD120" s="113">
        <v>2</v>
      </c>
      <c r="AE120" s="113">
        <f t="shared" si="37"/>
        <v>3</v>
      </c>
      <c r="AF120" s="113" t="s">
        <v>35</v>
      </c>
      <c r="AG120" s="113" t="s">
        <v>35</v>
      </c>
      <c r="AH120" s="113" t="str">
        <f t="shared" si="38"/>
        <v>0</v>
      </c>
      <c r="AI120" s="113" t="s">
        <v>35</v>
      </c>
      <c r="AJ120" s="113" t="s">
        <v>35</v>
      </c>
      <c r="AK120" s="113" t="str">
        <f t="shared" si="39"/>
        <v>0</v>
      </c>
      <c r="AL120" s="113" t="s">
        <v>35</v>
      </c>
      <c r="AM120" s="113" t="s">
        <v>35</v>
      </c>
      <c r="AN120" s="113" t="str">
        <f t="shared" si="40"/>
        <v>0</v>
      </c>
      <c r="AO120" s="113" t="s">
        <v>35</v>
      </c>
      <c r="AP120" s="113" t="s">
        <v>35</v>
      </c>
      <c r="AQ120" s="113" t="str">
        <f t="shared" si="41"/>
        <v>0</v>
      </c>
      <c r="AR120" s="113" t="s">
        <v>35</v>
      </c>
      <c r="AS120" s="113" t="s">
        <v>35</v>
      </c>
      <c r="AT120" s="113" t="str">
        <f t="shared" si="42"/>
        <v>0</v>
      </c>
      <c r="AU120" s="113" t="s">
        <v>35</v>
      </c>
      <c r="AV120" s="113" t="s">
        <v>35</v>
      </c>
      <c r="AW120" s="113" t="str">
        <f t="shared" si="43"/>
        <v>0</v>
      </c>
      <c r="AX120" s="113" t="s">
        <v>35</v>
      </c>
      <c r="AY120" s="113" t="s">
        <v>35</v>
      </c>
      <c r="AZ120" s="113" t="str">
        <f t="shared" si="44"/>
        <v>0</v>
      </c>
      <c r="BA120" s="113" t="s">
        <v>35</v>
      </c>
      <c r="BB120" s="113" t="s">
        <v>35</v>
      </c>
      <c r="BC120" s="113" t="str">
        <f t="shared" si="45"/>
        <v>0</v>
      </c>
      <c r="BD120" s="113" t="s">
        <v>35</v>
      </c>
      <c r="BE120" s="113" t="s">
        <v>35</v>
      </c>
      <c r="BF120" s="113" t="str">
        <f t="shared" si="46"/>
        <v>0</v>
      </c>
      <c r="BG120" s="113" t="s">
        <v>35</v>
      </c>
      <c r="BH120" s="113" t="s">
        <v>35</v>
      </c>
      <c r="BI120" s="113" t="str">
        <f t="shared" si="47"/>
        <v>0</v>
      </c>
      <c r="BJ120" s="113" t="s">
        <v>35</v>
      </c>
      <c r="BK120" s="113" t="s">
        <v>35</v>
      </c>
      <c r="BL120" s="113" t="str">
        <f t="shared" si="48"/>
        <v>0</v>
      </c>
      <c r="BM120" s="113" t="s">
        <v>35</v>
      </c>
      <c r="BN120" s="113" t="s">
        <v>35</v>
      </c>
      <c r="BO120" s="113" t="str">
        <f t="shared" si="49"/>
        <v>0</v>
      </c>
      <c r="BP120" s="113" t="s">
        <v>35</v>
      </c>
      <c r="BQ120" s="113" t="s">
        <v>35</v>
      </c>
      <c r="BR120" s="113" t="str">
        <f t="shared" si="50"/>
        <v>0</v>
      </c>
      <c r="BS120" s="113" t="s">
        <v>35</v>
      </c>
      <c r="BT120" s="113" t="s">
        <v>35</v>
      </c>
      <c r="BU120" s="113" t="str">
        <f t="shared" si="51"/>
        <v>0</v>
      </c>
      <c r="BV120" s="113" t="s">
        <v>35</v>
      </c>
      <c r="BW120" s="113" t="s">
        <v>35</v>
      </c>
      <c r="BX120" s="113" t="str">
        <f t="shared" si="52"/>
        <v>0</v>
      </c>
      <c r="BY120" s="113" t="s">
        <v>35</v>
      </c>
      <c r="BZ120" s="113" t="s">
        <v>35</v>
      </c>
      <c r="CA120" s="113" t="str">
        <f t="shared" si="53"/>
        <v>0</v>
      </c>
      <c r="CB120" s="113" t="s">
        <v>35</v>
      </c>
      <c r="CC120" s="113" t="s">
        <v>35</v>
      </c>
      <c r="CD120" s="113" t="str">
        <f t="shared" si="54"/>
        <v>0</v>
      </c>
      <c r="CE120" s="113" t="s">
        <v>35</v>
      </c>
      <c r="CF120" s="113" t="s">
        <v>35</v>
      </c>
      <c r="CG120" s="113" t="str">
        <f t="shared" si="55"/>
        <v>0</v>
      </c>
      <c r="CH120" s="113" t="s">
        <v>35</v>
      </c>
      <c r="CI120" s="113" t="s">
        <v>35</v>
      </c>
      <c r="CJ120" s="113" t="str">
        <f t="shared" si="56"/>
        <v>0</v>
      </c>
      <c r="CK120" s="113" t="s">
        <v>35</v>
      </c>
      <c r="CL120" s="113" t="s">
        <v>35</v>
      </c>
      <c r="CM120" s="113" t="str">
        <f t="shared" si="57"/>
        <v>0</v>
      </c>
      <c r="CN120" s="113" t="s">
        <v>35</v>
      </c>
      <c r="CO120" s="113" t="s">
        <v>35</v>
      </c>
      <c r="CP120" s="113" t="str">
        <f t="shared" si="58"/>
        <v>0</v>
      </c>
      <c r="CQ120" s="113">
        <v>10</v>
      </c>
      <c r="CR120" s="113">
        <v>21</v>
      </c>
      <c r="CS120" s="113">
        <f t="shared" si="59"/>
        <v>31</v>
      </c>
      <c r="CT120" s="166"/>
    </row>
    <row r="121" spans="1:98" s="64" customFormat="1" ht="12.75" hidden="1" customHeight="1">
      <c r="A121" s="25">
        <v>17</v>
      </c>
      <c r="B121" s="26" t="s">
        <v>208</v>
      </c>
      <c r="C121" s="112">
        <v>3251</v>
      </c>
      <c r="D121" s="25" t="s">
        <v>150</v>
      </c>
      <c r="E121" s="17">
        <v>11358</v>
      </c>
      <c r="F121" s="112">
        <v>1</v>
      </c>
      <c r="G121" s="6" t="s">
        <v>319</v>
      </c>
      <c r="H121" s="113" t="s">
        <v>35</v>
      </c>
      <c r="I121" s="113" t="s">
        <v>35</v>
      </c>
      <c r="J121" s="113" t="str">
        <f t="shared" si="30"/>
        <v>0</v>
      </c>
      <c r="K121" s="113" t="s">
        <v>35</v>
      </c>
      <c r="L121" s="113" t="s">
        <v>35</v>
      </c>
      <c r="M121" s="113" t="str">
        <f t="shared" si="31"/>
        <v>0</v>
      </c>
      <c r="N121" s="113" t="s">
        <v>35</v>
      </c>
      <c r="O121" s="113" t="s">
        <v>35</v>
      </c>
      <c r="P121" s="113" t="str">
        <f t="shared" si="32"/>
        <v>0</v>
      </c>
      <c r="Q121" s="113" t="s">
        <v>35</v>
      </c>
      <c r="R121" s="113" t="s">
        <v>35</v>
      </c>
      <c r="S121" s="113" t="str">
        <f t="shared" si="33"/>
        <v>0</v>
      </c>
      <c r="T121" s="113" t="s">
        <v>35</v>
      </c>
      <c r="U121" s="113" t="s">
        <v>35</v>
      </c>
      <c r="V121" s="113" t="str">
        <f t="shared" si="34"/>
        <v>0</v>
      </c>
      <c r="W121" s="113" t="s">
        <v>35</v>
      </c>
      <c r="X121" s="113" t="s">
        <v>35</v>
      </c>
      <c r="Y121" s="113" t="str">
        <f t="shared" si="35"/>
        <v>0</v>
      </c>
      <c r="Z121" s="113" t="s">
        <v>35</v>
      </c>
      <c r="AA121" s="113" t="s">
        <v>35</v>
      </c>
      <c r="AB121" s="113" t="str">
        <f t="shared" si="36"/>
        <v>0</v>
      </c>
      <c r="AC121" s="113" t="s">
        <v>35</v>
      </c>
      <c r="AD121" s="113" t="s">
        <v>35</v>
      </c>
      <c r="AE121" s="113" t="str">
        <f t="shared" si="37"/>
        <v>0</v>
      </c>
      <c r="AF121" s="113" t="s">
        <v>35</v>
      </c>
      <c r="AG121" s="113" t="s">
        <v>35</v>
      </c>
      <c r="AH121" s="113" t="str">
        <f t="shared" si="38"/>
        <v>0</v>
      </c>
      <c r="AI121" s="113" t="s">
        <v>35</v>
      </c>
      <c r="AJ121" s="113" t="s">
        <v>35</v>
      </c>
      <c r="AK121" s="113" t="str">
        <f t="shared" si="39"/>
        <v>0</v>
      </c>
      <c r="AL121" s="113" t="s">
        <v>35</v>
      </c>
      <c r="AM121" s="113" t="s">
        <v>35</v>
      </c>
      <c r="AN121" s="113" t="str">
        <f t="shared" si="40"/>
        <v>0</v>
      </c>
      <c r="AO121" s="113" t="s">
        <v>35</v>
      </c>
      <c r="AP121" s="113" t="s">
        <v>35</v>
      </c>
      <c r="AQ121" s="113" t="str">
        <f t="shared" si="41"/>
        <v>0</v>
      </c>
      <c r="AR121" s="113" t="s">
        <v>35</v>
      </c>
      <c r="AS121" s="113" t="s">
        <v>35</v>
      </c>
      <c r="AT121" s="113" t="str">
        <f t="shared" si="42"/>
        <v>0</v>
      </c>
      <c r="AU121" s="113" t="s">
        <v>35</v>
      </c>
      <c r="AV121" s="113" t="s">
        <v>35</v>
      </c>
      <c r="AW121" s="113" t="str">
        <f t="shared" si="43"/>
        <v>0</v>
      </c>
      <c r="AX121" s="113" t="s">
        <v>35</v>
      </c>
      <c r="AY121" s="113" t="s">
        <v>35</v>
      </c>
      <c r="AZ121" s="113" t="str">
        <f t="shared" si="44"/>
        <v>0</v>
      </c>
      <c r="BA121" s="113" t="s">
        <v>35</v>
      </c>
      <c r="BB121" s="113" t="s">
        <v>35</v>
      </c>
      <c r="BC121" s="113" t="str">
        <f t="shared" si="45"/>
        <v>0</v>
      </c>
      <c r="BD121" s="113" t="s">
        <v>35</v>
      </c>
      <c r="BE121" s="113" t="s">
        <v>35</v>
      </c>
      <c r="BF121" s="113" t="str">
        <f t="shared" si="46"/>
        <v>0</v>
      </c>
      <c r="BG121" s="113" t="s">
        <v>35</v>
      </c>
      <c r="BH121" s="113" t="s">
        <v>35</v>
      </c>
      <c r="BI121" s="113" t="str">
        <f t="shared" si="47"/>
        <v>0</v>
      </c>
      <c r="BJ121" s="113" t="s">
        <v>35</v>
      </c>
      <c r="BK121" s="113" t="s">
        <v>35</v>
      </c>
      <c r="BL121" s="113" t="str">
        <f t="shared" si="48"/>
        <v>0</v>
      </c>
      <c r="BM121" s="113" t="s">
        <v>35</v>
      </c>
      <c r="BN121" s="113" t="s">
        <v>35</v>
      </c>
      <c r="BO121" s="113" t="str">
        <f t="shared" si="49"/>
        <v>0</v>
      </c>
      <c r="BP121" s="113" t="s">
        <v>35</v>
      </c>
      <c r="BQ121" s="113" t="s">
        <v>35</v>
      </c>
      <c r="BR121" s="113" t="str">
        <f t="shared" si="50"/>
        <v>0</v>
      </c>
      <c r="BS121" s="113" t="s">
        <v>35</v>
      </c>
      <c r="BT121" s="113" t="s">
        <v>35</v>
      </c>
      <c r="BU121" s="113" t="str">
        <f t="shared" si="51"/>
        <v>0</v>
      </c>
      <c r="BV121" s="113" t="s">
        <v>35</v>
      </c>
      <c r="BW121" s="113" t="s">
        <v>35</v>
      </c>
      <c r="BX121" s="113" t="str">
        <f t="shared" si="52"/>
        <v>0</v>
      </c>
      <c r="BY121" s="113" t="s">
        <v>35</v>
      </c>
      <c r="BZ121" s="113" t="s">
        <v>35</v>
      </c>
      <c r="CA121" s="113" t="str">
        <f t="shared" si="53"/>
        <v>0</v>
      </c>
      <c r="CB121" s="113" t="s">
        <v>35</v>
      </c>
      <c r="CC121" s="113" t="s">
        <v>35</v>
      </c>
      <c r="CD121" s="113" t="str">
        <f t="shared" si="54"/>
        <v>0</v>
      </c>
      <c r="CE121" s="113" t="s">
        <v>35</v>
      </c>
      <c r="CF121" s="113" t="s">
        <v>35</v>
      </c>
      <c r="CG121" s="113" t="str">
        <f t="shared" si="55"/>
        <v>0</v>
      </c>
      <c r="CH121" s="113" t="s">
        <v>35</v>
      </c>
      <c r="CI121" s="113" t="s">
        <v>35</v>
      </c>
      <c r="CJ121" s="113" t="str">
        <f t="shared" si="56"/>
        <v>0</v>
      </c>
      <c r="CK121" s="113" t="s">
        <v>35</v>
      </c>
      <c r="CL121" s="113" t="s">
        <v>35</v>
      </c>
      <c r="CM121" s="113" t="str">
        <f t="shared" si="57"/>
        <v>0</v>
      </c>
      <c r="CN121" s="113" t="s">
        <v>35</v>
      </c>
      <c r="CO121" s="113" t="s">
        <v>35</v>
      </c>
      <c r="CP121" s="113" t="str">
        <f t="shared" si="58"/>
        <v>0</v>
      </c>
      <c r="CQ121" s="113" t="s">
        <v>35</v>
      </c>
      <c r="CR121" s="113" t="s">
        <v>35</v>
      </c>
      <c r="CS121" s="113" t="str">
        <f t="shared" si="59"/>
        <v>0</v>
      </c>
      <c r="CT121" s="166"/>
    </row>
    <row r="122" spans="1:98" s="64" customFormat="1" ht="12.75" hidden="1" customHeight="1">
      <c r="A122" s="25">
        <v>17</v>
      </c>
      <c r="B122" s="26" t="s">
        <v>208</v>
      </c>
      <c r="C122" s="112">
        <v>3271</v>
      </c>
      <c r="D122" s="25" t="s">
        <v>151</v>
      </c>
      <c r="E122" s="17">
        <v>12414</v>
      </c>
      <c r="F122" s="112">
        <v>1</v>
      </c>
      <c r="G122" s="6" t="s">
        <v>319</v>
      </c>
      <c r="H122" s="113" t="s">
        <v>35</v>
      </c>
      <c r="I122" s="113" t="s">
        <v>35</v>
      </c>
      <c r="J122" s="113" t="str">
        <f t="shared" si="30"/>
        <v>0</v>
      </c>
      <c r="K122" s="113" t="s">
        <v>35</v>
      </c>
      <c r="L122" s="113" t="s">
        <v>35</v>
      </c>
      <c r="M122" s="113" t="str">
        <f t="shared" si="31"/>
        <v>0</v>
      </c>
      <c r="N122" s="113" t="s">
        <v>35</v>
      </c>
      <c r="O122" s="113" t="s">
        <v>35</v>
      </c>
      <c r="P122" s="113" t="str">
        <f t="shared" si="32"/>
        <v>0</v>
      </c>
      <c r="Q122" s="113" t="s">
        <v>35</v>
      </c>
      <c r="R122" s="113" t="s">
        <v>35</v>
      </c>
      <c r="S122" s="113" t="str">
        <f t="shared" si="33"/>
        <v>0</v>
      </c>
      <c r="T122" s="113" t="s">
        <v>35</v>
      </c>
      <c r="U122" s="113" t="s">
        <v>35</v>
      </c>
      <c r="V122" s="113" t="str">
        <f t="shared" si="34"/>
        <v>0</v>
      </c>
      <c r="W122" s="113" t="s">
        <v>35</v>
      </c>
      <c r="X122" s="113" t="s">
        <v>35</v>
      </c>
      <c r="Y122" s="113" t="str">
        <f t="shared" si="35"/>
        <v>0</v>
      </c>
      <c r="Z122" s="113" t="s">
        <v>35</v>
      </c>
      <c r="AA122" s="113" t="s">
        <v>35</v>
      </c>
      <c r="AB122" s="113" t="str">
        <f t="shared" si="36"/>
        <v>0</v>
      </c>
      <c r="AC122" s="113" t="s">
        <v>35</v>
      </c>
      <c r="AD122" s="113" t="s">
        <v>35</v>
      </c>
      <c r="AE122" s="113" t="str">
        <f t="shared" si="37"/>
        <v>0</v>
      </c>
      <c r="AF122" s="113" t="s">
        <v>35</v>
      </c>
      <c r="AG122" s="113" t="s">
        <v>35</v>
      </c>
      <c r="AH122" s="113" t="str">
        <f t="shared" si="38"/>
        <v>0</v>
      </c>
      <c r="AI122" s="113" t="s">
        <v>35</v>
      </c>
      <c r="AJ122" s="113" t="s">
        <v>35</v>
      </c>
      <c r="AK122" s="113" t="str">
        <f t="shared" si="39"/>
        <v>0</v>
      </c>
      <c r="AL122" s="113" t="s">
        <v>35</v>
      </c>
      <c r="AM122" s="113" t="s">
        <v>35</v>
      </c>
      <c r="AN122" s="113" t="str">
        <f t="shared" si="40"/>
        <v>0</v>
      </c>
      <c r="AO122" s="113" t="s">
        <v>35</v>
      </c>
      <c r="AP122" s="113" t="s">
        <v>35</v>
      </c>
      <c r="AQ122" s="113" t="str">
        <f t="shared" si="41"/>
        <v>0</v>
      </c>
      <c r="AR122" s="113" t="s">
        <v>35</v>
      </c>
      <c r="AS122" s="113" t="s">
        <v>35</v>
      </c>
      <c r="AT122" s="113" t="str">
        <f t="shared" si="42"/>
        <v>0</v>
      </c>
      <c r="AU122" s="113" t="s">
        <v>35</v>
      </c>
      <c r="AV122" s="113" t="s">
        <v>35</v>
      </c>
      <c r="AW122" s="113" t="str">
        <f t="shared" si="43"/>
        <v>0</v>
      </c>
      <c r="AX122" s="113" t="s">
        <v>35</v>
      </c>
      <c r="AY122" s="113" t="s">
        <v>35</v>
      </c>
      <c r="AZ122" s="113" t="str">
        <f t="shared" si="44"/>
        <v>0</v>
      </c>
      <c r="BA122" s="113" t="s">
        <v>35</v>
      </c>
      <c r="BB122" s="113" t="s">
        <v>35</v>
      </c>
      <c r="BC122" s="113" t="str">
        <f t="shared" si="45"/>
        <v>0</v>
      </c>
      <c r="BD122" s="113" t="s">
        <v>35</v>
      </c>
      <c r="BE122" s="113" t="s">
        <v>35</v>
      </c>
      <c r="BF122" s="113" t="str">
        <f t="shared" si="46"/>
        <v>0</v>
      </c>
      <c r="BG122" s="113" t="s">
        <v>35</v>
      </c>
      <c r="BH122" s="113" t="s">
        <v>35</v>
      </c>
      <c r="BI122" s="113" t="str">
        <f t="shared" si="47"/>
        <v>0</v>
      </c>
      <c r="BJ122" s="113" t="s">
        <v>35</v>
      </c>
      <c r="BK122" s="113" t="s">
        <v>35</v>
      </c>
      <c r="BL122" s="113" t="str">
        <f t="shared" si="48"/>
        <v>0</v>
      </c>
      <c r="BM122" s="113" t="s">
        <v>35</v>
      </c>
      <c r="BN122" s="113" t="s">
        <v>35</v>
      </c>
      <c r="BO122" s="113" t="str">
        <f t="shared" si="49"/>
        <v>0</v>
      </c>
      <c r="BP122" s="113" t="s">
        <v>35</v>
      </c>
      <c r="BQ122" s="113" t="s">
        <v>35</v>
      </c>
      <c r="BR122" s="113" t="str">
        <f t="shared" si="50"/>
        <v>0</v>
      </c>
      <c r="BS122" s="113" t="s">
        <v>35</v>
      </c>
      <c r="BT122" s="113" t="s">
        <v>35</v>
      </c>
      <c r="BU122" s="113" t="str">
        <f t="shared" si="51"/>
        <v>0</v>
      </c>
      <c r="BV122" s="113" t="s">
        <v>35</v>
      </c>
      <c r="BW122" s="113" t="s">
        <v>35</v>
      </c>
      <c r="BX122" s="113" t="str">
        <f t="shared" si="52"/>
        <v>0</v>
      </c>
      <c r="BY122" s="113" t="s">
        <v>35</v>
      </c>
      <c r="BZ122" s="113" t="s">
        <v>35</v>
      </c>
      <c r="CA122" s="113" t="str">
        <f t="shared" si="53"/>
        <v>0</v>
      </c>
      <c r="CB122" s="113" t="s">
        <v>35</v>
      </c>
      <c r="CC122" s="113" t="s">
        <v>35</v>
      </c>
      <c r="CD122" s="113" t="str">
        <f t="shared" si="54"/>
        <v>0</v>
      </c>
      <c r="CE122" s="113" t="s">
        <v>35</v>
      </c>
      <c r="CF122" s="113" t="s">
        <v>35</v>
      </c>
      <c r="CG122" s="113" t="str">
        <f t="shared" si="55"/>
        <v>0</v>
      </c>
      <c r="CH122" s="113" t="s">
        <v>35</v>
      </c>
      <c r="CI122" s="113" t="s">
        <v>35</v>
      </c>
      <c r="CJ122" s="113" t="str">
        <f t="shared" si="56"/>
        <v>0</v>
      </c>
      <c r="CK122" s="113" t="s">
        <v>35</v>
      </c>
      <c r="CL122" s="113" t="s">
        <v>35</v>
      </c>
      <c r="CM122" s="113" t="str">
        <f t="shared" si="57"/>
        <v>0</v>
      </c>
      <c r="CN122" s="113" t="s">
        <v>35</v>
      </c>
      <c r="CO122" s="113" t="s">
        <v>35</v>
      </c>
      <c r="CP122" s="113" t="str">
        <f t="shared" si="58"/>
        <v>0</v>
      </c>
      <c r="CQ122" s="113" t="s">
        <v>35</v>
      </c>
      <c r="CR122" s="113" t="s">
        <v>35</v>
      </c>
      <c r="CS122" s="113" t="str">
        <f t="shared" si="59"/>
        <v>0</v>
      </c>
      <c r="CT122" s="166"/>
    </row>
    <row r="123" spans="1:98" s="64" customFormat="1" ht="12.75" hidden="1" customHeight="1">
      <c r="A123" s="25">
        <v>17</v>
      </c>
      <c r="B123" s="26" t="s">
        <v>208</v>
      </c>
      <c r="C123" s="112">
        <v>3402</v>
      </c>
      <c r="D123" s="25" t="s">
        <v>197</v>
      </c>
      <c r="E123" s="17">
        <v>10368</v>
      </c>
      <c r="F123" s="112">
        <v>1</v>
      </c>
      <c r="G123" s="6" t="s">
        <v>319</v>
      </c>
      <c r="H123" s="113" t="s">
        <v>35</v>
      </c>
      <c r="I123" s="113" t="s">
        <v>35</v>
      </c>
      <c r="J123" s="113" t="str">
        <f t="shared" si="30"/>
        <v>0</v>
      </c>
      <c r="K123" s="113" t="s">
        <v>35</v>
      </c>
      <c r="L123" s="113" t="s">
        <v>35</v>
      </c>
      <c r="M123" s="113" t="str">
        <f t="shared" si="31"/>
        <v>0</v>
      </c>
      <c r="N123" s="113" t="s">
        <v>35</v>
      </c>
      <c r="O123" s="113" t="s">
        <v>35</v>
      </c>
      <c r="P123" s="113" t="str">
        <f t="shared" si="32"/>
        <v>0</v>
      </c>
      <c r="Q123" s="113" t="s">
        <v>35</v>
      </c>
      <c r="R123" s="113" t="s">
        <v>35</v>
      </c>
      <c r="S123" s="113" t="str">
        <f t="shared" si="33"/>
        <v>0</v>
      </c>
      <c r="T123" s="113" t="s">
        <v>35</v>
      </c>
      <c r="U123" s="113" t="s">
        <v>35</v>
      </c>
      <c r="V123" s="113" t="str">
        <f t="shared" si="34"/>
        <v>0</v>
      </c>
      <c r="W123" s="113" t="s">
        <v>35</v>
      </c>
      <c r="X123" s="113" t="s">
        <v>35</v>
      </c>
      <c r="Y123" s="113" t="str">
        <f t="shared" si="35"/>
        <v>0</v>
      </c>
      <c r="Z123" s="113" t="s">
        <v>35</v>
      </c>
      <c r="AA123" s="113" t="s">
        <v>35</v>
      </c>
      <c r="AB123" s="113" t="str">
        <f t="shared" si="36"/>
        <v>0</v>
      </c>
      <c r="AC123" s="113" t="s">
        <v>35</v>
      </c>
      <c r="AD123" s="113" t="s">
        <v>35</v>
      </c>
      <c r="AE123" s="113" t="str">
        <f t="shared" si="37"/>
        <v>0</v>
      </c>
      <c r="AF123" s="113" t="s">
        <v>35</v>
      </c>
      <c r="AG123" s="113" t="s">
        <v>35</v>
      </c>
      <c r="AH123" s="113" t="str">
        <f t="shared" si="38"/>
        <v>0</v>
      </c>
      <c r="AI123" s="113" t="s">
        <v>35</v>
      </c>
      <c r="AJ123" s="113" t="s">
        <v>35</v>
      </c>
      <c r="AK123" s="113" t="str">
        <f t="shared" si="39"/>
        <v>0</v>
      </c>
      <c r="AL123" s="113" t="s">
        <v>35</v>
      </c>
      <c r="AM123" s="113" t="s">
        <v>35</v>
      </c>
      <c r="AN123" s="113" t="str">
        <f t="shared" si="40"/>
        <v>0</v>
      </c>
      <c r="AO123" s="113" t="s">
        <v>35</v>
      </c>
      <c r="AP123" s="113" t="s">
        <v>35</v>
      </c>
      <c r="AQ123" s="113" t="str">
        <f t="shared" si="41"/>
        <v>0</v>
      </c>
      <c r="AR123" s="113" t="s">
        <v>35</v>
      </c>
      <c r="AS123" s="113" t="s">
        <v>35</v>
      </c>
      <c r="AT123" s="113" t="str">
        <f t="shared" si="42"/>
        <v>0</v>
      </c>
      <c r="AU123" s="113" t="s">
        <v>35</v>
      </c>
      <c r="AV123" s="113" t="s">
        <v>35</v>
      </c>
      <c r="AW123" s="113" t="str">
        <f t="shared" si="43"/>
        <v>0</v>
      </c>
      <c r="AX123" s="113" t="s">
        <v>35</v>
      </c>
      <c r="AY123" s="113" t="s">
        <v>35</v>
      </c>
      <c r="AZ123" s="113" t="str">
        <f t="shared" si="44"/>
        <v>0</v>
      </c>
      <c r="BA123" s="113" t="s">
        <v>35</v>
      </c>
      <c r="BB123" s="113" t="s">
        <v>35</v>
      </c>
      <c r="BC123" s="113" t="str">
        <f t="shared" si="45"/>
        <v>0</v>
      </c>
      <c r="BD123" s="113" t="s">
        <v>35</v>
      </c>
      <c r="BE123" s="113" t="s">
        <v>35</v>
      </c>
      <c r="BF123" s="113" t="str">
        <f t="shared" si="46"/>
        <v>0</v>
      </c>
      <c r="BG123" s="113" t="s">
        <v>35</v>
      </c>
      <c r="BH123" s="113" t="s">
        <v>35</v>
      </c>
      <c r="BI123" s="113" t="str">
        <f t="shared" si="47"/>
        <v>0</v>
      </c>
      <c r="BJ123" s="113" t="s">
        <v>35</v>
      </c>
      <c r="BK123" s="113" t="s">
        <v>35</v>
      </c>
      <c r="BL123" s="113" t="str">
        <f t="shared" si="48"/>
        <v>0</v>
      </c>
      <c r="BM123" s="113" t="s">
        <v>35</v>
      </c>
      <c r="BN123" s="113" t="s">
        <v>35</v>
      </c>
      <c r="BO123" s="113" t="str">
        <f t="shared" si="49"/>
        <v>0</v>
      </c>
      <c r="BP123" s="113" t="s">
        <v>35</v>
      </c>
      <c r="BQ123" s="113" t="s">
        <v>35</v>
      </c>
      <c r="BR123" s="113" t="str">
        <f t="shared" si="50"/>
        <v>0</v>
      </c>
      <c r="BS123" s="113" t="s">
        <v>35</v>
      </c>
      <c r="BT123" s="113" t="s">
        <v>35</v>
      </c>
      <c r="BU123" s="113" t="str">
        <f t="shared" si="51"/>
        <v>0</v>
      </c>
      <c r="BV123" s="113" t="s">
        <v>35</v>
      </c>
      <c r="BW123" s="113" t="s">
        <v>35</v>
      </c>
      <c r="BX123" s="113" t="str">
        <f t="shared" si="52"/>
        <v>0</v>
      </c>
      <c r="BY123" s="113" t="s">
        <v>35</v>
      </c>
      <c r="BZ123" s="113" t="s">
        <v>35</v>
      </c>
      <c r="CA123" s="113" t="str">
        <f t="shared" si="53"/>
        <v>0</v>
      </c>
      <c r="CB123" s="113" t="s">
        <v>35</v>
      </c>
      <c r="CC123" s="113" t="s">
        <v>35</v>
      </c>
      <c r="CD123" s="113" t="str">
        <f t="shared" si="54"/>
        <v>0</v>
      </c>
      <c r="CE123" s="113" t="s">
        <v>35</v>
      </c>
      <c r="CF123" s="113" t="s">
        <v>35</v>
      </c>
      <c r="CG123" s="113" t="str">
        <f t="shared" si="55"/>
        <v>0</v>
      </c>
      <c r="CH123" s="113" t="s">
        <v>35</v>
      </c>
      <c r="CI123" s="113" t="s">
        <v>35</v>
      </c>
      <c r="CJ123" s="113" t="str">
        <f t="shared" si="56"/>
        <v>0</v>
      </c>
      <c r="CK123" s="113" t="s">
        <v>35</v>
      </c>
      <c r="CL123" s="113" t="s">
        <v>35</v>
      </c>
      <c r="CM123" s="113" t="str">
        <f t="shared" si="57"/>
        <v>0</v>
      </c>
      <c r="CN123" s="113" t="s">
        <v>35</v>
      </c>
      <c r="CO123" s="113" t="s">
        <v>35</v>
      </c>
      <c r="CP123" s="113" t="str">
        <f t="shared" si="58"/>
        <v>0</v>
      </c>
      <c r="CQ123" s="113" t="s">
        <v>35</v>
      </c>
      <c r="CR123" s="113" t="s">
        <v>35</v>
      </c>
      <c r="CS123" s="113" t="str">
        <f t="shared" si="59"/>
        <v>0</v>
      </c>
      <c r="CT123" s="166"/>
    </row>
    <row r="124" spans="1:98" s="64" customFormat="1" ht="12.75" hidden="1" customHeight="1">
      <c r="A124" s="25">
        <v>17</v>
      </c>
      <c r="B124" s="26" t="s">
        <v>208</v>
      </c>
      <c r="C124" s="112">
        <v>3408</v>
      </c>
      <c r="D124" s="25" t="s">
        <v>153</v>
      </c>
      <c r="E124" s="17">
        <v>12781</v>
      </c>
      <c r="F124" s="112">
        <v>1</v>
      </c>
      <c r="G124" s="6" t="s">
        <v>319</v>
      </c>
      <c r="H124" s="113" t="s">
        <v>35</v>
      </c>
      <c r="I124" s="113" t="s">
        <v>35</v>
      </c>
      <c r="J124" s="113" t="str">
        <f t="shared" si="30"/>
        <v>0</v>
      </c>
      <c r="K124" s="113" t="s">
        <v>35</v>
      </c>
      <c r="L124" s="113" t="s">
        <v>35</v>
      </c>
      <c r="M124" s="113" t="str">
        <f t="shared" si="31"/>
        <v>0</v>
      </c>
      <c r="N124" s="113" t="s">
        <v>35</v>
      </c>
      <c r="O124" s="113" t="s">
        <v>35</v>
      </c>
      <c r="P124" s="113" t="str">
        <f t="shared" si="32"/>
        <v>0</v>
      </c>
      <c r="Q124" s="113" t="s">
        <v>35</v>
      </c>
      <c r="R124" s="113" t="s">
        <v>35</v>
      </c>
      <c r="S124" s="113" t="str">
        <f t="shared" si="33"/>
        <v>0</v>
      </c>
      <c r="T124" s="113" t="s">
        <v>35</v>
      </c>
      <c r="U124" s="113" t="s">
        <v>35</v>
      </c>
      <c r="V124" s="113" t="str">
        <f t="shared" si="34"/>
        <v>0</v>
      </c>
      <c r="W124" s="113" t="s">
        <v>35</v>
      </c>
      <c r="X124" s="113" t="s">
        <v>35</v>
      </c>
      <c r="Y124" s="113" t="str">
        <f t="shared" si="35"/>
        <v>0</v>
      </c>
      <c r="Z124" s="113" t="s">
        <v>35</v>
      </c>
      <c r="AA124" s="113" t="s">
        <v>35</v>
      </c>
      <c r="AB124" s="113" t="str">
        <f t="shared" si="36"/>
        <v>0</v>
      </c>
      <c r="AC124" s="113" t="s">
        <v>35</v>
      </c>
      <c r="AD124" s="113" t="s">
        <v>35</v>
      </c>
      <c r="AE124" s="113" t="str">
        <f t="shared" si="37"/>
        <v>0</v>
      </c>
      <c r="AF124" s="113" t="s">
        <v>35</v>
      </c>
      <c r="AG124" s="113" t="s">
        <v>35</v>
      </c>
      <c r="AH124" s="113" t="str">
        <f t="shared" si="38"/>
        <v>0</v>
      </c>
      <c r="AI124" s="113" t="s">
        <v>35</v>
      </c>
      <c r="AJ124" s="113" t="s">
        <v>35</v>
      </c>
      <c r="AK124" s="113" t="str">
        <f t="shared" si="39"/>
        <v>0</v>
      </c>
      <c r="AL124" s="113" t="s">
        <v>35</v>
      </c>
      <c r="AM124" s="113" t="s">
        <v>35</v>
      </c>
      <c r="AN124" s="113" t="str">
        <f t="shared" si="40"/>
        <v>0</v>
      </c>
      <c r="AO124" s="113" t="s">
        <v>35</v>
      </c>
      <c r="AP124" s="113" t="s">
        <v>35</v>
      </c>
      <c r="AQ124" s="113" t="str">
        <f t="shared" si="41"/>
        <v>0</v>
      </c>
      <c r="AR124" s="113" t="s">
        <v>35</v>
      </c>
      <c r="AS124" s="113" t="s">
        <v>35</v>
      </c>
      <c r="AT124" s="113" t="str">
        <f t="shared" si="42"/>
        <v>0</v>
      </c>
      <c r="AU124" s="113" t="s">
        <v>35</v>
      </c>
      <c r="AV124" s="113" t="s">
        <v>35</v>
      </c>
      <c r="AW124" s="113" t="str">
        <f t="shared" si="43"/>
        <v>0</v>
      </c>
      <c r="AX124" s="113" t="s">
        <v>35</v>
      </c>
      <c r="AY124" s="113" t="s">
        <v>35</v>
      </c>
      <c r="AZ124" s="113" t="str">
        <f t="shared" si="44"/>
        <v>0</v>
      </c>
      <c r="BA124" s="113" t="s">
        <v>35</v>
      </c>
      <c r="BB124" s="113" t="s">
        <v>35</v>
      </c>
      <c r="BC124" s="113" t="str">
        <f t="shared" si="45"/>
        <v>0</v>
      </c>
      <c r="BD124" s="113" t="s">
        <v>35</v>
      </c>
      <c r="BE124" s="113" t="s">
        <v>35</v>
      </c>
      <c r="BF124" s="113" t="str">
        <f t="shared" si="46"/>
        <v>0</v>
      </c>
      <c r="BG124" s="113" t="s">
        <v>35</v>
      </c>
      <c r="BH124" s="113" t="s">
        <v>35</v>
      </c>
      <c r="BI124" s="113" t="str">
        <f t="shared" si="47"/>
        <v>0</v>
      </c>
      <c r="BJ124" s="113" t="s">
        <v>35</v>
      </c>
      <c r="BK124" s="113" t="s">
        <v>35</v>
      </c>
      <c r="BL124" s="113" t="str">
        <f t="shared" si="48"/>
        <v>0</v>
      </c>
      <c r="BM124" s="113" t="s">
        <v>35</v>
      </c>
      <c r="BN124" s="113" t="s">
        <v>35</v>
      </c>
      <c r="BO124" s="113" t="str">
        <f t="shared" si="49"/>
        <v>0</v>
      </c>
      <c r="BP124" s="113" t="s">
        <v>35</v>
      </c>
      <c r="BQ124" s="113" t="s">
        <v>35</v>
      </c>
      <c r="BR124" s="113" t="str">
        <f t="shared" si="50"/>
        <v>0</v>
      </c>
      <c r="BS124" s="113" t="s">
        <v>35</v>
      </c>
      <c r="BT124" s="113" t="s">
        <v>35</v>
      </c>
      <c r="BU124" s="113" t="str">
        <f t="shared" si="51"/>
        <v>0</v>
      </c>
      <c r="BV124" s="113" t="s">
        <v>35</v>
      </c>
      <c r="BW124" s="113" t="s">
        <v>35</v>
      </c>
      <c r="BX124" s="113" t="str">
        <f t="shared" si="52"/>
        <v>0</v>
      </c>
      <c r="BY124" s="113" t="s">
        <v>35</v>
      </c>
      <c r="BZ124" s="113" t="s">
        <v>35</v>
      </c>
      <c r="CA124" s="113" t="str">
        <f t="shared" si="53"/>
        <v>0</v>
      </c>
      <c r="CB124" s="113" t="s">
        <v>35</v>
      </c>
      <c r="CC124" s="113" t="s">
        <v>35</v>
      </c>
      <c r="CD124" s="113" t="str">
        <f t="shared" si="54"/>
        <v>0</v>
      </c>
      <c r="CE124" s="113" t="s">
        <v>35</v>
      </c>
      <c r="CF124" s="113" t="s">
        <v>35</v>
      </c>
      <c r="CG124" s="113" t="str">
        <f t="shared" si="55"/>
        <v>0</v>
      </c>
      <c r="CH124" s="113" t="s">
        <v>35</v>
      </c>
      <c r="CI124" s="113" t="s">
        <v>35</v>
      </c>
      <c r="CJ124" s="113" t="str">
        <f t="shared" si="56"/>
        <v>0</v>
      </c>
      <c r="CK124" s="113" t="s">
        <v>35</v>
      </c>
      <c r="CL124" s="113" t="s">
        <v>35</v>
      </c>
      <c r="CM124" s="113" t="str">
        <f t="shared" si="57"/>
        <v>0</v>
      </c>
      <c r="CN124" s="113" t="s">
        <v>35</v>
      </c>
      <c r="CO124" s="113" t="s">
        <v>35</v>
      </c>
      <c r="CP124" s="113" t="str">
        <f t="shared" si="58"/>
        <v>0</v>
      </c>
      <c r="CQ124" s="113" t="s">
        <v>35</v>
      </c>
      <c r="CR124" s="113" t="s">
        <v>35</v>
      </c>
      <c r="CS124" s="113" t="str">
        <f t="shared" si="59"/>
        <v>0</v>
      </c>
      <c r="CT124" s="166"/>
    </row>
    <row r="125" spans="1:98" s="64" customFormat="1" ht="12.75" customHeight="1">
      <c r="A125" s="25">
        <v>17</v>
      </c>
      <c r="B125" s="26" t="s">
        <v>208</v>
      </c>
      <c r="C125" s="112">
        <v>3443</v>
      </c>
      <c r="D125" s="25" t="s">
        <v>154</v>
      </c>
      <c r="E125" s="17">
        <v>18005</v>
      </c>
      <c r="F125" s="112">
        <v>1</v>
      </c>
      <c r="G125" s="6" t="s">
        <v>319</v>
      </c>
      <c r="H125" s="113">
        <v>2</v>
      </c>
      <c r="I125" s="113">
        <v>2</v>
      </c>
      <c r="J125" s="113">
        <f t="shared" si="30"/>
        <v>4</v>
      </c>
      <c r="K125" s="113">
        <v>1</v>
      </c>
      <c r="L125" s="113">
        <v>9</v>
      </c>
      <c r="M125" s="113">
        <f t="shared" si="31"/>
        <v>10</v>
      </c>
      <c r="N125" s="113">
        <v>2</v>
      </c>
      <c r="O125" s="113">
        <v>1</v>
      </c>
      <c r="P125" s="113">
        <f t="shared" si="32"/>
        <v>3</v>
      </c>
      <c r="Q125" s="113">
        <v>1</v>
      </c>
      <c r="R125" s="113">
        <v>8</v>
      </c>
      <c r="S125" s="113">
        <f t="shared" si="33"/>
        <v>9</v>
      </c>
      <c r="T125" s="113" t="s">
        <v>35</v>
      </c>
      <c r="U125" s="113" t="s">
        <v>35</v>
      </c>
      <c r="V125" s="113" t="str">
        <f t="shared" si="34"/>
        <v>0</v>
      </c>
      <c r="W125" s="113" t="s">
        <v>35</v>
      </c>
      <c r="X125" s="113" t="s">
        <v>35</v>
      </c>
      <c r="Y125" s="113" t="str">
        <f t="shared" si="35"/>
        <v>0</v>
      </c>
      <c r="Z125" s="113" t="s">
        <v>35</v>
      </c>
      <c r="AA125" s="113" t="s">
        <v>35</v>
      </c>
      <c r="AB125" s="113" t="str">
        <f t="shared" si="36"/>
        <v>0</v>
      </c>
      <c r="AC125" s="113" t="s">
        <v>35</v>
      </c>
      <c r="AD125" s="113" t="s">
        <v>35</v>
      </c>
      <c r="AE125" s="113" t="str">
        <f t="shared" si="37"/>
        <v>0</v>
      </c>
      <c r="AF125" s="113" t="s">
        <v>35</v>
      </c>
      <c r="AG125" s="113" t="s">
        <v>35</v>
      </c>
      <c r="AH125" s="113" t="str">
        <f t="shared" si="38"/>
        <v>0</v>
      </c>
      <c r="AI125" s="113" t="s">
        <v>35</v>
      </c>
      <c r="AJ125" s="113" t="s">
        <v>35</v>
      </c>
      <c r="AK125" s="113" t="str">
        <f t="shared" si="39"/>
        <v>0</v>
      </c>
      <c r="AL125" s="113" t="s">
        <v>35</v>
      </c>
      <c r="AM125" s="113" t="s">
        <v>35</v>
      </c>
      <c r="AN125" s="113" t="str">
        <f t="shared" si="40"/>
        <v>0</v>
      </c>
      <c r="AO125" s="113" t="s">
        <v>35</v>
      </c>
      <c r="AP125" s="113" t="s">
        <v>35</v>
      </c>
      <c r="AQ125" s="113" t="str">
        <f t="shared" si="41"/>
        <v>0</v>
      </c>
      <c r="AR125" s="113" t="s">
        <v>35</v>
      </c>
      <c r="AS125" s="113" t="s">
        <v>35</v>
      </c>
      <c r="AT125" s="113" t="str">
        <f t="shared" si="42"/>
        <v>0</v>
      </c>
      <c r="AU125" s="113" t="s">
        <v>35</v>
      </c>
      <c r="AV125" s="113" t="s">
        <v>35</v>
      </c>
      <c r="AW125" s="113" t="str">
        <f t="shared" si="43"/>
        <v>0</v>
      </c>
      <c r="AX125" s="113" t="s">
        <v>35</v>
      </c>
      <c r="AY125" s="113" t="s">
        <v>35</v>
      </c>
      <c r="AZ125" s="113" t="str">
        <f t="shared" si="44"/>
        <v>0</v>
      </c>
      <c r="BA125" s="113" t="s">
        <v>35</v>
      </c>
      <c r="BB125" s="113" t="s">
        <v>35</v>
      </c>
      <c r="BC125" s="113" t="str">
        <f t="shared" si="45"/>
        <v>0</v>
      </c>
      <c r="BD125" s="113" t="s">
        <v>35</v>
      </c>
      <c r="BE125" s="113" t="s">
        <v>35</v>
      </c>
      <c r="BF125" s="113" t="str">
        <f t="shared" si="46"/>
        <v>0</v>
      </c>
      <c r="BG125" s="113" t="s">
        <v>35</v>
      </c>
      <c r="BH125" s="113" t="s">
        <v>35</v>
      </c>
      <c r="BI125" s="113" t="str">
        <f t="shared" si="47"/>
        <v>0</v>
      </c>
      <c r="BJ125" s="113" t="s">
        <v>35</v>
      </c>
      <c r="BK125" s="113" t="s">
        <v>35</v>
      </c>
      <c r="BL125" s="113" t="str">
        <f t="shared" si="48"/>
        <v>0</v>
      </c>
      <c r="BM125" s="113" t="s">
        <v>35</v>
      </c>
      <c r="BN125" s="113" t="s">
        <v>35</v>
      </c>
      <c r="BO125" s="113" t="str">
        <f t="shared" si="49"/>
        <v>0</v>
      </c>
      <c r="BP125" s="113" t="s">
        <v>35</v>
      </c>
      <c r="BQ125" s="113" t="s">
        <v>35</v>
      </c>
      <c r="BR125" s="113" t="str">
        <f t="shared" si="50"/>
        <v>0</v>
      </c>
      <c r="BS125" s="113" t="s">
        <v>35</v>
      </c>
      <c r="BT125" s="113" t="s">
        <v>35</v>
      </c>
      <c r="BU125" s="113" t="str">
        <f t="shared" si="51"/>
        <v>0</v>
      </c>
      <c r="BV125" s="113" t="s">
        <v>35</v>
      </c>
      <c r="BW125" s="113" t="s">
        <v>35</v>
      </c>
      <c r="BX125" s="113" t="str">
        <f t="shared" si="52"/>
        <v>0</v>
      </c>
      <c r="BY125" s="113" t="s">
        <v>35</v>
      </c>
      <c r="BZ125" s="113" t="s">
        <v>35</v>
      </c>
      <c r="CA125" s="113" t="str">
        <f t="shared" si="53"/>
        <v>0</v>
      </c>
      <c r="CB125" s="113" t="s">
        <v>35</v>
      </c>
      <c r="CC125" s="113" t="s">
        <v>35</v>
      </c>
      <c r="CD125" s="113" t="str">
        <f t="shared" si="54"/>
        <v>0</v>
      </c>
      <c r="CE125" s="113" t="s">
        <v>35</v>
      </c>
      <c r="CF125" s="113" t="s">
        <v>35</v>
      </c>
      <c r="CG125" s="113" t="str">
        <f t="shared" si="55"/>
        <v>0</v>
      </c>
      <c r="CH125" s="113" t="s">
        <v>35</v>
      </c>
      <c r="CI125" s="113" t="s">
        <v>35</v>
      </c>
      <c r="CJ125" s="113" t="str">
        <f t="shared" si="56"/>
        <v>0</v>
      </c>
      <c r="CK125" s="113" t="s">
        <v>35</v>
      </c>
      <c r="CL125" s="113" t="s">
        <v>35</v>
      </c>
      <c r="CM125" s="113" t="str">
        <f t="shared" si="57"/>
        <v>0</v>
      </c>
      <c r="CN125" s="113" t="s">
        <v>35</v>
      </c>
      <c r="CO125" s="113">
        <v>4</v>
      </c>
      <c r="CP125" s="113">
        <f t="shared" si="58"/>
        <v>4</v>
      </c>
      <c r="CQ125" s="113">
        <v>6</v>
      </c>
      <c r="CR125" s="113">
        <v>24</v>
      </c>
      <c r="CS125" s="113">
        <f t="shared" si="59"/>
        <v>30</v>
      </c>
      <c r="CT125" s="166"/>
    </row>
    <row r="126" spans="1:98" s="64" customFormat="1" ht="12.75" customHeight="1">
      <c r="A126" s="25">
        <v>18</v>
      </c>
      <c r="B126" s="26" t="s">
        <v>212</v>
      </c>
      <c r="C126" s="112">
        <v>3851</v>
      </c>
      <c r="D126" s="25" t="s">
        <v>91</v>
      </c>
      <c r="E126" s="17">
        <v>11109</v>
      </c>
      <c r="F126" s="112">
        <v>1</v>
      </c>
      <c r="G126" s="6" t="s">
        <v>319</v>
      </c>
      <c r="H126" s="113">
        <v>2</v>
      </c>
      <c r="I126" s="113">
        <v>5</v>
      </c>
      <c r="J126" s="113">
        <f t="shared" si="30"/>
        <v>7</v>
      </c>
      <c r="K126" s="113">
        <v>1</v>
      </c>
      <c r="L126" s="113" t="s">
        <v>35</v>
      </c>
      <c r="M126" s="113">
        <f t="shared" si="31"/>
        <v>1</v>
      </c>
      <c r="N126" s="113" t="s">
        <v>35</v>
      </c>
      <c r="O126" s="113">
        <v>2</v>
      </c>
      <c r="P126" s="113">
        <f t="shared" si="32"/>
        <v>2</v>
      </c>
      <c r="Q126" s="113" t="s">
        <v>35</v>
      </c>
      <c r="R126" s="113">
        <v>4</v>
      </c>
      <c r="S126" s="113">
        <f t="shared" si="33"/>
        <v>4</v>
      </c>
      <c r="T126" s="113" t="s">
        <v>35</v>
      </c>
      <c r="U126" s="113" t="s">
        <v>35</v>
      </c>
      <c r="V126" s="113" t="str">
        <f t="shared" si="34"/>
        <v>0</v>
      </c>
      <c r="W126" s="113" t="s">
        <v>35</v>
      </c>
      <c r="X126" s="113" t="s">
        <v>35</v>
      </c>
      <c r="Y126" s="113" t="str">
        <f t="shared" si="35"/>
        <v>0</v>
      </c>
      <c r="Z126" s="113" t="s">
        <v>35</v>
      </c>
      <c r="AA126" s="113" t="s">
        <v>35</v>
      </c>
      <c r="AB126" s="113" t="str">
        <f t="shared" si="36"/>
        <v>0</v>
      </c>
      <c r="AC126" s="113" t="s">
        <v>35</v>
      </c>
      <c r="AD126" s="113">
        <v>1</v>
      </c>
      <c r="AE126" s="113">
        <f t="shared" si="37"/>
        <v>1</v>
      </c>
      <c r="AF126" s="113" t="s">
        <v>35</v>
      </c>
      <c r="AG126" s="113" t="s">
        <v>35</v>
      </c>
      <c r="AH126" s="113" t="str">
        <f t="shared" si="38"/>
        <v>0</v>
      </c>
      <c r="AI126" s="113" t="s">
        <v>35</v>
      </c>
      <c r="AJ126" s="113" t="s">
        <v>35</v>
      </c>
      <c r="AK126" s="113" t="str">
        <f t="shared" si="39"/>
        <v>0</v>
      </c>
      <c r="AL126" s="113" t="s">
        <v>35</v>
      </c>
      <c r="AM126" s="113">
        <v>1</v>
      </c>
      <c r="AN126" s="113">
        <f t="shared" si="40"/>
        <v>1</v>
      </c>
      <c r="AO126" s="113" t="s">
        <v>35</v>
      </c>
      <c r="AP126" s="113">
        <v>1</v>
      </c>
      <c r="AQ126" s="113">
        <f t="shared" si="41"/>
        <v>1</v>
      </c>
      <c r="AR126" s="113" t="s">
        <v>35</v>
      </c>
      <c r="AS126" s="113" t="s">
        <v>35</v>
      </c>
      <c r="AT126" s="113" t="str">
        <f t="shared" si="42"/>
        <v>0</v>
      </c>
      <c r="AU126" s="113" t="s">
        <v>35</v>
      </c>
      <c r="AV126" s="113" t="s">
        <v>35</v>
      </c>
      <c r="AW126" s="113" t="str">
        <f t="shared" si="43"/>
        <v>0</v>
      </c>
      <c r="AX126" s="113" t="s">
        <v>35</v>
      </c>
      <c r="AY126" s="113" t="s">
        <v>35</v>
      </c>
      <c r="AZ126" s="113" t="str">
        <f t="shared" si="44"/>
        <v>0</v>
      </c>
      <c r="BA126" s="113" t="s">
        <v>35</v>
      </c>
      <c r="BB126" s="113" t="s">
        <v>35</v>
      </c>
      <c r="BC126" s="113" t="str">
        <f t="shared" si="45"/>
        <v>0</v>
      </c>
      <c r="BD126" s="113" t="s">
        <v>35</v>
      </c>
      <c r="BE126" s="113" t="s">
        <v>35</v>
      </c>
      <c r="BF126" s="113" t="str">
        <f t="shared" si="46"/>
        <v>0</v>
      </c>
      <c r="BG126" s="113" t="s">
        <v>35</v>
      </c>
      <c r="BH126" s="113" t="s">
        <v>35</v>
      </c>
      <c r="BI126" s="113" t="str">
        <f t="shared" si="47"/>
        <v>0</v>
      </c>
      <c r="BJ126" s="113" t="s">
        <v>35</v>
      </c>
      <c r="BK126" s="113" t="s">
        <v>35</v>
      </c>
      <c r="BL126" s="113" t="str">
        <f t="shared" si="48"/>
        <v>0</v>
      </c>
      <c r="BM126" s="113" t="s">
        <v>35</v>
      </c>
      <c r="BN126" s="113" t="s">
        <v>35</v>
      </c>
      <c r="BO126" s="113" t="str">
        <f t="shared" si="49"/>
        <v>0</v>
      </c>
      <c r="BP126" s="113" t="s">
        <v>35</v>
      </c>
      <c r="BQ126" s="113" t="s">
        <v>35</v>
      </c>
      <c r="BR126" s="113" t="str">
        <f t="shared" si="50"/>
        <v>0</v>
      </c>
      <c r="BS126" s="113" t="s">
        <v>35</v>
      </c>
      <c r="BT126" s="113" t="s">
        <v>35</v>
      </c>
      <c r="BU126" s="113" t="str">
        <f t="shared" si="51"/>
        <v>0</v>
      </c>
      <c r="BV126" s="113" t="s">
        <v>35</v>
      </c>
      <c r="BW126" s="113" t="s">
        <v>35</v>
      </c>
      <c r="BX126" s="113" t="str">
        <f t="shared" si="52"/>
        <v>0</v>
      </c>
      <c r="BY126" s="113" t="s">
        <v>35</v>
      </c>
      <c r="BZ126" s="113" t="s">
        <v>35</v>
      </c>
      <c r="CA126" s="113" t="str">
        <f t="shared" si="53"/>
        <v>0</v>
      </c>
      <c r="CB126" s="113" t="s">
        <v>35</v>
      </c>
      <c r="CC126" s="113" t="s">
        <v>35</v>
      </c>
      <c r="CD126" s="113" t="str">
        <f t="shared" si="54"/>
        <v>0</v>
      </c>
      <c r="CE126" s="113" t="s">
        <v>35</v>
      </c>
      <c r="CF126" s="113" t="s">
        <v>35</v>
      </c>
      <c r="CG126" s="113" t="str">
        <f t="shared" si="55"/>
        <v>0</v>
      </c>
      <c r="CH126" s="113" t="s">
        <v>35</v>
      </c>
      <c r="CI126" s="113" t="s">
        <v>35</v>
      </c>
      <c r="CJ126" s="113" t="str">
        <f t="shared" si="56"/>
        <v>0</v>
      </c>
      <c r="CK126" s="113" t="s">
        <v>35</v>
      </c>
      <c r="CL126" s="113" t="s">
        <v>35</v>
      </c>
      <c r="CM126" s="113" t="str">
        <f t="shared" si="57"/>
        <v>0</v>
      </c>
      <c r="CN126" s="113" t="s">
        <v>35</v>
      </c>
      <c r="CO126" s="113" t="s">
        <v>35</v>
      </c>
      <c r="CP126" s="113" t="str">
        <f t="shared" si="58"/>
        <v>0</v>
      </c>
      <c r="CQ126" s="113">
        <v>3</v>
      </c>
      <c r="CR126" s="113">
        <v>14</v>
      </c>
      <c r="CS126" s="113">
        <f t="shared" si="59"/>
        <v>17</v>
      </c>
      <c r="CT126" s="166"/>
    </row>
    <row r="127" spans="1:98" s="64" customFormat="1" ht="12.75" customHeight="1">
      <c r="A127" s="25">
        <v>19</v>
      </c>
      <c r="B127" s="26" t="s">
        <v>219</v>
      </c>
      <c r="C127" s="112">
        <v>4021</v>
      </c>
      <c r="D127" s="25" t="s">
        <v>93</v>
      </c>
      <c r="E127" s="17">
        <v>19012</v>
      </c>
      <c r="F127" s="112">
        <v>1</v>
      </c>
      <c r="G127" s="6" t="s">
        <v>319</v>
      </c>
      <c r="H127" s="113">
        <v>4</v>
      </c>
      <c r="I127" s="113">
        <v>6</v>
      </c>
      <c r="J127" s="113">
        <f t="shared" si="30"/>
        <v>10</v>
      </c>
      <c r="K127" s="113">
        <v>2</v>
      </c>
      <c r="L127" s="113">
        <v>6</v>
      </c>
      <c r="M127" s="113">
        <f t="shared" si="31"/>
        <v>8</v>
      </c>
      <c r="N127" s="113">
        <v>6</v>
      </c>
      <c r="O127" s="113">
        <v>3</v>
      </c>
      <c r="P127" s="113">
        <f t="shared" si="32"/>
        <v>9</v>
      </c>
      <c r="Q127" s="113">
        <v>1</v>
      </c>
      <c r="R127" s="113">
        <v>6</v>
      </c>
      <c r="S127" s="113">
        <f t="shared" si="33"/>
        <v>7</v>
      </c>
      <c r="T127" s="113" t="s">
        <v>35</v>
      </c>
      <c r="U127" s="113" t="s">
        <v>35</v>
      </c>
      <c r="V127" s="113" t="str">
        <f t="shared" si="34"/>
        <v>0</v>
      </c>
      <c r="W127" s="113" t="s">
        <v>35</v>
      </c>
      <c r="X127" s="113" t="s">
        <v>35</v>
      </c>
      <c r="Y127" s="113" t="str">
        <f t="shared" si="35"/>
        <v>0</v>
      </c>
      <c r="Z127" s="113" t="s">
        <v>35</v>
      </c>
      <c r="AA127" s="113" t="s">
        <v>35</v>
      </c>
      <c r="AB127" s="113" t="str">
        <f t="shared" si="36"/>
        <v>0</v>
      </c>
      <c r="AC127" s="113" t="s">
        <v>35</v>
      </c>
      <c r="AD127" s="113">
        <v>1</v>
      </c>
      <c r="AE127" s="113">
        <f t="shared" si="37"/>
        <v>1</v>
      </c>
      <c r="AF127" s="113" t="s">
        <v>35</v>
      </c>
      <c r="AG127" s="113" t="s">
        <v>35</v>
      </c>
      <c r="AH127" s="113" t="str">
        <f t="shared" si="38"/>
        <v>0</v>
      </c>
      <c r="AI127" s="113" t="s">
        <v>35</v>
      </c>
      <c r="AJ127" s="113" t="s">
        <v>35</v>
      </c>
      <c r="AK127" s="113" t="str">
        <f t="shared" si="39"/>
        <v>0</v>
      </c>
      <c r="AL127" s="113" t="s">
        <v>35</v>
      </c>
      <c r="AM127" s="113">
        <v>2</v>
      </c>
      <c r="AN127" s="113">
        <f t="shared" si="40"/>
        <v>2</v>
      </c>
      <c r="AO127" s="113" t="s">
        <v>35</v>
      </c>
      <c r="AP127" s="113" t="s">
        <v>35</v>
      </c>
      <c r="AQ127" s="113" t="str">
        <f t="shared" si="41"/>
        <v>0</v>
      </c>
      <c r="AR127" s="113" t="s">
        <v>35</v>
      </c>
      <c r="AS127" s="113" t="s">
        <v>35</v>
      </c>
      <c r="AT127" s="113" t="str">
        <f t="shared" si="42"/>
        <v>0</v>
      </c>
      <c r="AU127" s="113" t="s">
        <v>35</v>
      </c>
      <c r="AV127" s="113" t="s">
        <v>35</v>
      </c>
      <c r="AW127" s="113" t="str">
        <f t="shared" si="43"/>
        <v>0</v>
      </c>
      <c r="AX127" s="113" t="s">
        <v>35</v>
      </c>
      <c r="AY127" s="113" t="s">
        <v>35</v>
      </c>
      <c r="AZ127" s="113" t="str">
        <f t="shared" si="44"/>
        <v>0</v>
      </c>
      <c r="BA127" s="113">
        <v>1</v>
      </c>
      <c r="BB127" s="113">
        <v>2</v>
      </c>
      <c r="BC127" s="113">
        <f t="shared" si="45"/>
        <v>3</v>
      </c>
      <c r="BD127" s="113" t="s">
        <v>35</v>
      </c>
      <c r="BE127" s="113" t="s">
        <v>35</v>
      </c>
      <c r="BF127" s="113" t="str">
        <f t="shared" si="46"/>
        <v>0</v>
      </c>
      <c r="BG127" s="113" t="s">
        <v>35</v>
      </c>
      <c r="BH127" s="113" t="s">
        <v>35</v>
      </c>
      <c r="BI127" s="113" t="str">
        <f t="shared" si="47"/>
        <v>0</v>
      </c>
      <c r="BJ127" s="113" t="s">
        <v>35</v>
      </c>
      <c r="BK127" s="113" t="s">
        <v>35</v>
      </c>
      <c r="BL127" s="113" t="str">
        <f t="shared" si="48"/>
        <v>0</v>
      </c>
      <c r="BM127" s="113" t="s">
        <v>35</v>
      </c>
      <c r="BN127" s="113" t="s">
        <v>35</v>
      </c>
      <c r="BO127" s="113" t="str">
        <f t="shared" si="49"/>
        <v>0</v>
      </c>
      <c r="BP127" s="113" t="s">
        <v>35</v>
      </c>
      <c r="BQ127" s="113" t="s">
        <v>35</v>
      </c>
      <c r="BR127" s="113" t="str">
        <f t="shared" si="50"/>
        <v>0</v>
      </c>
      <c r="BS127" s="113" t="s">
        <v>35</v>
      </c>
      <c r="BT127" s="113" t="s">
        <v>35</v>
      </c>
      <c r="BU127" s="113" t="str">
        <f t="shared" si="51"/>
        <v>0</v>
      </c>
      <c r="BV127" s="113" t="s">
        <v>35</v>
      </c>
      <c r="BW127" s="113" t="s">
        <v>35</v>
      </c>
      <c r="BX127" s="113" t="str">
        <f t="shared" si="52"/>
        <v>0</v>
      </c>
      <c r="BY127" s="113" t="s">
        <v>35</v>
      </c>
      <c r="BZ127" s="113" t="s">
        <v>35</v>
      </c>
      <c r="CA127" s="113" t="str">
        <f t="shared" si="53"/>
        <v>0</v>
      </c>
      <c r="CB127" s="113" t="s">
        <v>35</v>
      </c>
      <c r="CC127" s="113" t="s">
        <v>35</v>
      </c>
      <c r="CD127" s="113" t="str">
        <f t="shared" si="54"/>
        <v>0</v>
      </c>
      <c r="CE127" s="113" t="s">
        <v>35</v>
      </c>
      <c r="CF127" s="113" t="s">
        <v>35</v>
      </c>
      <c r="CG127" s="113" t="str">
        <f t="shared" si="55"/>
        <v>0</v>
      </c>
      <c r="CH127" s="113" t="s">
        <v>35</v>
      </c>
      <c r="CI127" s="113" t="s">
        <v>35</v>
      </c>
      <c r="CJ127" s="113" t="str">
        <f t="shared" si="56"/>
        <v>0</v>
      </c>
      <c r="CK127" s="113" t="s">
        <v>35</v>
      </c>
      <c r="CL127" s="113" t="s">
        <v>35</v>
      </c>
      <c r="CM127" s="113" t="str">
        <f t="shared" si="57"/>
        <v>0</v>
      </c>
      <c r="CN127" s="113">
        <v>4</v>
      </c>
      <c r="CO127" s="113">
        <v>5</v>
      </c>
      <c r="CP127" s="113">
        <f t="shared" si="58"/>
        <v>9</v>
      </c>
      <c r="CQ127" s="113">
        <v>18</v>
      </c>
      <c r="CR127" s="113">
        <v>31</v>
      </c>
      <c r="CS127" s="113">
        <f t="shared" si="59"/>
        <v>49</v>
      </c>
      <c r="CT127" s="166"/>
    </row>
    <row r="128" spans="1:98" s="64" customFormat="1" ht="12.75" hidden="1" customHeight="1">
      <c r="A128" s="25">
        <v>19</v>
      </c>
      <c r="B128" s="26" t="s">
        <v>219</v>
      </c>
      <c r="C128" s="112">
        <v>4040</v>
      </c>
      <c r="D128" s="25" t="s">
        <v>177</v>
      </c>
      <c r="E128" s="17">
        <v>11253</v>
      </c>
      <c r="F128" s="112">
        <v>1</v>
      </c>
      <c r="G128" s="6" t="s">
        <v>319</v>
      </c>
      <c r="H128" s="113" t="s">
        <v>35</v>
      </c>
      <c r="I128" s="113" t="s">
        <v>35</v>
      </c>
      <c r="J128" s="113" t="str">
        <f t="shared" si="30"/>
        <v>0</v>
      </c>
      <c r="K128" s="113" t="s">
        <v>35</v>
      </c>
      <c r="L128" s="113" t="s">
        <v>35</v>
      </c>
      <c r="M128" s="113" t="str">
        <f t="shared" si="31"/>
        <v>0</v>
      </c>
      <c r="N128" s="113" t="s">
        <v>35</v>
      </c>
      <c r="O128" s="113" t="s">
        <v>35</v>
      </c>
      <c r="P128" s="113" t="str">
        <f t="shared" si="32"/>
        <v>0</v>
      </c>
      <c r="Q128" s="113" t="s">
        <v>35</v>
      </c>
      <c r="R128" s="113" t="s">
        <v>35</v>
      </c>
      <c r="S128" s="113" t="str">
        <f t="shared" si="33"/>
        <v>0</v>
      </c>
      <c r="T128" s="113" t="s">
        <v>35</v>
      </c>
      <c r="U128" s="113" t="s">
        <v>35</v>
      </c>
      <c r="V128" s="113" t="str">
        <f t="shared" si="34"/>
        <v>0</v>
      </c>
      <c r="W128" s="113" t="s">
        <v>35</v>
      </c>
      <c r="X128" s="113" t="s">
        <v>35</v>
      </c>
      <c r="Y128" s="113" t="str">
        <f t="shared" si="35"/>
        <v>0</v>
      </c>
      <c r="Z128" s="113" t="s">
        <v>35</v>
      </c>
      <c r="AA128" s="113" t="s">
        <v>35</v>
      </c>
      <c r="AB128" s="113" t="str">
        <f t="shared" si="36"/>
        <v>0</v>
      </c>
      <c r="AC128" s="113" t="s">
        <v>35</v>
      </c>
      <c r="AD128" s="113" t="s">
        <v>35</v>
      </c>
      <c r="AE128" s="113" t="str">
        <f t="shared" si="37"/>
        <v>0</v>
      </c>
      <c r="AF128" s="113" t="s">
        <v>35</v>
      </c>
      <c r="AG128" s="113" t="s">
        <v>35</v>
      </c>
      <c r="AH128" s="113" t="str">
        <f t="shared" si="38"/>
        <v>0</v>
      </c>
      <c r="AI128" s="113" t="s">
        <v>35</v>
      </c>
      <c r="AJ128" s="113" t="s">
        <v>35</v>
      </c>
      <c r="AK128" s="113" t="str">
        <f t="shared" si="39"/>
        <v>0</v>
      </c>
      <c r="AL128" s="113" t="s">
        <v>35</v>
      </c>
      <c r="AM128" s="113" t="s">
        <v>35</v>
      </c>
      <c r="AN128" s="113" t="str">
        <f t="shared" si="40"/>
        <v>0</v>
      </c>
      <c r="AO128" s="113" t="s">
        <v>35</v>
      </c>
      <c r="AP128" s="113" t="s">
        <v>35</v>
      </c>
      <c r="AQ128" s="113" t="str">
        <f t="shared" si="41"/>
        <v>0</v>
      </c>
      <c r="AR128" s="113" t="s">
        <v>35</v>
      </c>
      <c r="AS128" s="113" t="s">
        <v>35</v>
      </c>
      <c r="AT128" s="113" t="str">
        <f t="shared" si="42"/>
        <v>0</v>
      </c>
      <c r="AU128" s="113" t="s">
        <v>35</v>
      </c>
      <c r="AV128" s="113" t="s">
        <v>35</v>
      </c>
      <c r="AW128" s="113" t="str">
        <f t="shared" si="43"/>
        <v>0</v>
      </c>
      <c r="AX128" s="113" t="s">
        <v>35</v>
      </c>
      <c r="AY128" s="113" t="s">
        <v>35</v>
      </c>
      <c r="AZ128" s="113" t="str">
        <f t="shared" si="44"/>
        <v>0</v>
      </c>
      <c r="BA128" s="113" t="s">
        <v>35</v>
      </c>
      <c r="BB128" s="113" t="s">
        <v>35</v>
      </c>
      <c r="BC128" s="113" t="str">
        <f t="shared" si="45"/>
        <v>0</v>
      </c>
      <c r="BD128" s="113" t="s">
        <v>35</v>
      </c>
      <c r="BE128" s="113" t="s">
        <v>35</v>
      </c>
      <c r="BF128" s="113" t="str">
        <f t="shared" si="46"/>
        <v>0</v>
      </c>
      <c r="BG128" s="113" t="s">
        <v>35</v>
      </c>
      <c r="BH128" s="113" t="s">
        <v>35</v>
      </c>
      <c r="BI128" s="113" t="str">
        <f t="shared" si="47"/>
        <v>0</v>
      </c>
      <c r="BJ128" s="113" t="s">
        <v>35</v>
      </c>
      <c r="BK128" s="113" t="s">
        <v>35</v>
      </c>
      <c r="BL128" s="113" t="str">
        <f t="shared" si="48"/>
        <v>0</v>
      </c>
      <c r="BM128" s="113" t="s">
        <v>35</v>
      </c>
      <c r="BN128" s="113" t="s">
        <v>35</v>
      </c>
      <c r="BO128" s="113" t="str">
        <f t="shared" si="49"/>
        <v>0</v>
      </c>
      <c r="BP128" s="113" t="s">
        <v>35</v>
      </c>
      <c r="BQ128" s="113" t="s">
        <v>35</v>
      </c>
      <c r="BR128" s="113" t="str">
        <f t="shared" si="50"/>
        <v>0</v>
      </c>
      <c r="BS128" s="113" t="s">
        <v>35</v>
      </c>
      <c r="BT128" s="113" t="s">
        <v>35</v>
      </c>
      <c r="BU128" s="113" t="str">
        <f t="shared" si="51"/>
        <v>0</v>
      </c>
      <c r="BV128" s="113" t="s">
        <v>35</v>
      </c>
      <c r="BW128" s="113" t="s">
        <v>35</v>
      </c>
      <c r="BX128" s="113" t="str">
        <f t="shared" si="52"/>
        <v>0</v>
      </c>
      <c r="BY128" s="113" t="s">
        <v>35</v>
      </c>
      <c r="BZ128" s="113" t="s">
        <v>35</v>
      </c>
      <c r="CA128" s="113" t="str">
        <f t="shared" si="53"/>
        <v>0</v>
      </c>
      <c r="CB128" s="113" t="s">
        <v>35</v>
      </c>
      <c r="CC128" s="113" t="s">
        <v>35</v>
      </c>
      <c r="CD128" s="113" t="str">
        <f t="shared" si="54"/>
        <v>0</v>
      </c>
      <c r="CE128" s="113" t="s">
        <v>35</v>
      </c>
      <c r="CF128" s="113" t="s">
        <v>35</v>
      </c>
      <c r="CG128" s="113" t="str">
        <f t="shared" si="55"/>
        <v>0</v>
      </c>
      <c r="CH128" s="113" t="s">
        <v>35</v>
      </c>
      <c r="CI128" s="113" t="s">
        <v>35</v>
      </c>
      <c r="CJ128" s="113" t="str">
        <f t="shared" si="56"/>
        <v>0</v>
      </c>
      <c r="CK128" s="113" t="s">
        <v>35</v>
      </c>
      <c r="CL128" s="113" t="s">
        <v>35</v>
      </c>
      <c r="CM128" s="113" t="str">
        <f t="shared" si="57"/>
        <v>0</v>
      </c>
      <c r="CN128" s="113" t="s">
        <v>35</v>
      </c>
      <c r="CO128" s="113" t="s">
        <v>35</v>
      </c>
      <c r="CP128" s="113" t="str">
        <f t="shared" si="58"/>
        <v>0</v>
      </c>
      <c r="CQ128" s="113" t="s">
        <v>35</v>
      </c>
      <c r="CR128" s="113" t="s">
        <v>35</v>
      </c>
      <c r="CS128" s="113" t="str">
        <f t="shared" si="59"/>
        <v>0</v>
      </c>
      <c r="CT128" s="166"/>
    </row>
    <row r="129" spans="1:98" s="64" customFormat="1" ht="12.75" customHeight="1">
      <c r="A129" s="25">
        <v>19</v>
      </c>
      <c r="B129" s="26" t="s">
        <v>219</v>
      </c>
      <c r="C129" s="112">
        <v>4082</v>
      </c>
      <c r="D129" s="25" t="s">
        <v>95</v>
      </c>
      <c r="E129" s="17">
        <v>15600</v>
      </c>
      <c r="F129" s="112">
        <v>1</v>
      </c>
      <c r="G129" s="6" t="s">
        <v>319</v>
      </c>
      <c r="H129" s="113" t="s">
        <v>35</v>
      </c>
      <c r="I129" s="113">
        <v>5</v>
      </c>
      <c r="J129" s="113">
        <f t="shared" si="30"/>
        <v>5</v>
      </c>
      <c r="K129" s="113">
        <v>2</v>
      </c>
      <c r="L129" s="113">
        <v>7</v>
      </c>
      <c r="M129" s="113">
        <f t="shared" si="31"/>
        <v>9</v>
      </c>
      <c r="N129" s="113">
        <v>1</v>
      </c>
      <c r="O129" s="113">
        <v>3</v>
      </c>
      <c r="P129" s="113">
        <f t="shared" si="32"/>
        <v>4</v>
      </c>
      <c r="Q129" s="113">
        <v>1</v>
      </c>
      <c r="R129" s="113">
        <v>12</v>
      </c>
      <c r="S129" s="113">
        <f t="shared" si="33"/>
        <v>13</v>
      </c>
      <c r="T129" s="113" t="s">
        <v>35</v>
      </c>
      <c r="U129" s="113" t="s">
        <v>35</v>
      </c>
      <c r="V129" s="113" t="str">
        <f t="shared" si="34"/>
        <v>0</v>
      </c>
      <c r="W129" s="113" t="s">
        <v>35</v>
      </c>
      <c r="X129" s="113" t="s">
        <v>35</v>
      </c>
      <c r="Y129" s="113" t="str">
        <f t="shared" si="35"/>
        <v>0</v>
      </c>
      <c r="Z129" s="113" t="s">
        <v>35</v>
      </c>
      <c r="AA129" s="113" t="s">
        <v>35</v>
      </c>
      <c r="AB129" s="113" t="str">
        <f t="shared" si="36"/>
        <v>0</v>
      </c>
      <c r="AC129" s="113" t="s">
        <v>35</v>
      </c>
      <c r="AD129" s="113">
        <v>1</v>
      </c>
      <c r="AE129" s="113">
        <f t="shared" si="37"/>
        <v>1</v>
      </c>
      <c r="AF129" s="113" t="s">
        <v>35</v>
      </c>
      <c r="AG129" s="113" t="s">
        <v>35</v>
      </c>
      <c r="AH129" s="113" t="str">
        <f t="shared" si="38"/>
        <v>0</v>
      </c>
      <c r="AI129" s="113" t="s">
        <v>35</v>
      </c>
      <c r="AJ129" s="113" t="s">
        <v>35</v>
      </c>
      <c r="AK129" s="113" t="str">
        <f t="shared" si="39"/>
        <v>0</v>
      </c>
      <c r="AL129" s="113">
        <v>1</v>
      </c>
      <c r="AM129" s="113">
        <v>2</v>
      </c>
      <c r="AN129" s="113">
        <f t="shared" si="40"/>
        <v>3</v>
      </c>
      <c r="AO129" s="113" t="s">
        <v>35</v>
      </c>
      <c r="AP129" s="113" t="s">
        <v>35</v>
      </c>
      <c r="AQ129" s="113" t="str">
        <f t="shared" si="41"/>
        <v>0</v>
      </c>
      <c r="AR129" s="113" t="s">
        <v>35</v>
      </c>
      <c r="AS129" s="113" t="s">
        <v>35</v>
      </c>
      <c r="AT129" s="113" t="str">
        <f t="shared" si="42"/>
        <v>0</v>
      </c>
      <c r="AU129" s="113" t="s">
        <v>35</v>
      </c>
      <c r="AV129" s="113" t="s">
        <v>35</v>
      </c>
      <c r="AW129" s="113" t="str">
        <f t="shared" si="43"/>
        <v>0</v>
      </c>
      <c r="AX129" s="113" t="s">
        <v>35</v>
      </c>
      <c r="AY129" s="113" t="s">
        <v>35</v>
      </c>
      <c r="AZ129" s="113" t="str">
        <f t="shared" si="44"/>
        <v>0</v>
      </c>
      <c r="BA129" s="113">
        <v>2</v>
      </c>
      <c r="BB129" s="113">
        <v>1</v>
      </c>
      <c r="BC129" s="113">
        <f t="shared" si="45"/>
        <v>3</v>
      </c>
      <c r="BD129" s="113" t="s">
        <v>35</v>
      </c>
      <c r="BE129" s="113" t="s">
        <v>35</v>
      </c>
      <c r="BF129" s="113" t="str">
        <f t="shared" si="46"/>
        <v>0</v>
      </c>
      <c r="BG129" s="113" t="s">
        <v>35</v>
      </c>
      <c r="BH129" s="113" t="s">
        <v>35</v>
      </c>
      <c r="BI129" s="113" t="str">
        <f t="shared" si="47"/>
        <v>0</v>
      </c>
      <c r="BJ129" s="113" t="s">
        <v>35</v>
      </c>
      <c r="BK129" s="113" t="s">
        <v>35</v>
      </c>
      <c r="BL129" s="113" t="str">
        <f t="shared" si="48"/>
        <v>0</v>
      </c>
      <c r="BM129" s="113" t="s">
        <v>35</v>
      </c>
      <c r="BN129" s="113" t="s">
        <v>35</v>
      </c>
      <c r="BO129" s="113" t="str">
        <f t="shared" si="49"/>
        <v>0</v>
      </c>
      <c r="BP129" s="113" t="s">
        <v>35</v>
      </c>
      <c r="BQ129" s="113" t="s">
        <v>35</v>
      </c>
      <c r="BR129" s="113" t="str">
        <f t="shared" si="50"/>
        <v>0</v>
      </c>
      <c r="BS129" s="113" t="s">
        <v>35</v>
      </c>
      <c r="BT129" s="113" t="s">
        <v>35</v>
      </c>
      <c r="BU129" s="113" t="str">
        <f t="shared" si="51"/>
        <v>0</v>
      </c>
      <c r="BV129" s="113" t="s">
        <v>35</v>
      </c>
      <c r="BW129" s="113" t="s">
        <v>35</v>
      </c>
      <c r="BX129" s="113" t="str">
        <f t="shared" si="52"/>
        <v>0</v>
      </c>
      <c r="BY129" s="113" t="s">
        <v>35</v>
      </c>
      <c r="BZ129" s="113" t="s">
        <v>35</v>
      </c>
      <c r="CA129" s="113" t="str">
        <f t="shared" si="53"/>
        <v>0</v>
      </c>
      <c r="CB129" s="113" t="s">
        <v>35</v>
      </c>
      <c r="CC129" s="113" t="s">
        <v>35</v>
      </c>
      <c r="CD129" s="113" t="str">
        <f t="shared" si="54"/>
        <v>0</v>
      </c>
      <c r="CE129" s="113" t="s">
        <v>35</v>
      </c>
      <c r="CF129" s="113" t="s">
        <v>35</v>
      </c>
      <c r="CG129" s="113" t="str">
        <f t="shared" si="55"/>
        <v>0</v>
      </c>
      <c r="CH129" s="113" t="s">
        <v>35</v>
      </c>
      <c r="CI129" s="113" t="s">
        <v>35</v>
      </c>
      <c r="CJ129" s="113" t="str">
        <f t="shared" si="56"/>
        <v>0</v>
      </c>
      <c r="CK129" s="113" t="s">
        <v>35</v>
      </c>
      <c r="CL129" s="113" t="s">
        <v>35</v>
      </c>
      <c r="CM129" s="113" t="str">
        <f t="shared" si="57"/>
        <v>0</v>
      </c>
      <c r="CN129" s="113" t="s">
        <v>35</v>
      </c>
      <c r="CO129" s="113">
        <v>1</v>
      </c>
      <c r="CP129" s="113">
        <f t="shared" si="58"/>
        <v>1</v>
      </c>
      <c r="CQ129" s="113">
        <v>7</v>
      </c>
      <c r="CR129" s="113">
        <v>32</v>
      </c>
      <c r="CS129" s="113">
        <f t="shared" si="59"/>
        <v>39</v>
      </c>
      <c r="CT129" s="166"/>
    </row>
    <row r="130" spans="1:98" s="64" customFormat="1" ht="12.75" customHeight="1">
      <c r="A130" s="25">
        <v>19</v>
      </c>
      <c r="B130" s="26" t="s">
        <v>219</v>
      </c>
      <c r="C130" s="112">
        <v>4095</v>
      </c>
      <c r="D130" s="25" t="s">
        <v>191</v>
      </c>
      <c r="E130" s="17">
        <v>11200</v>
      </c>
      <c r="F130" s="112">
        <v>1</v>
      </c>
      <c r="G130" s="6" t="s">
        <v>319</v>
      </c>
      <c r="H130" s="113">
        <v>4</v>
      </c>
      <c r="I130" s="113">
        <v>9</v>
      </c>
      <c r="J130" s="113">
        <f t="shared" si="30"/>
        <v>13</v>
      </c>
      <c r="K130" s="113">
        <v>3</v>
      </c>
      <c r="L130" s="113">
        <v>4</v>
      </c>
      <c r="M130" s="113">
        <f t="shared" si="31"/>
        <v>7</v>
      </c>
      <c r="N130" s="113">
        <v>4</v>
      </c>
      <c r="O130" s="113">
        <v>5</v>
      </c>
      <c r="P130" s="113">
        <f t="shared" si="32"/>
        <v>9</v>
      </c>
      <c r="Q130" s="113" t="s">
        <v>35</v>
      </c>
      <c r="R130" s="113">
        <v>11</v>
      </c>
      <c r="S130" s="113">
        <f t="shared" si="33"/>
        <v>11</v>
      </c>
      <c r="T130" s="113" t="s">
        <v>35</v>
      </c>
      <c r="U130" s="113" t="s">
        <v>35</v>
      </c>
      <c r="V130" s="113" t="str">
        <f t="shared" si="34"/>
        <v>0</v>
      </c>
      <c r="W130" s="113" t="s">
        <v>35</v>
      </c>
      <c r="X130" s="113" t="s">
        <v>35</v>
      </c>
      <c r="Y130" s="113" t="str">
        <f t="shared" si="35"/>
        <v>0</v>
      </c>
      <c r="Z130" s="113" t="s">
        <v>35</v>
      </c>
      <c r="AA130" s="113" t="s">
        <v>35</v>
      </c>
      <c r="AB130" s="113" t="str">
        <f t="shared" si="36"/>
        <v>0</v>
      </c>
      <c r="AC130" s="113">
        <v>1</v>
      </c>
      <c r="AD130" s="113">
        <v>2</v>
      </c>
      <c r="AE130" s="113">
        <f t="shared" si="37"/>
        <v>3</v>
      </c>
      <c r="AF130" s="113" t="s">
        <v>35</v>
      </c>
      <c r="AG130" s="113" t="s">
        <v>35</v>
      </c>
      <c r="AH130" s="113" t="str">
        <f t="shared" si="38"/>
        <v>0</v>
      </c>
      <c r="AI130" s="113" t="s">
        <v>35</v>
      </c>
      <c r="AJ130" s="113" t="s">
        <v>35</v>
      </c>
      <c r="AK130" s="113" t="str">
        <f t="shared" si="39"/>
        <v>0</v>
      </c>
      <c r="AL130" s="113" t="s">
        <v>35</v>
      </c>
      <c r="AM130" s="113">
        <v>2</v>
      </c>
      <c r="AN130" s="113">
        <f t="shared" si="40"/>
        <v>2</v>
      </c>
      <c r="AO130" s="113" t="s">
        <v>35</v>
      </c>
      <c r="AP130" s="113" t="s">
        <v>35</v>
      </c>
      <c r="AQ130" s="113" t="str">
        <f t="shared" si="41"/>
        <v>0</v>
      </c>
      <c r="AR130" s="113" t="s">
        <v>35</v>
      </c>
      <c r="AS130" s="113" t="s">
        <v>35</v>
      </c>
      <c r="AT130" s="113" t="str">
        <f t="shared" si="42"/>
        <v>0</v>
      </c>
      <c r="AU130" s="113" t="s">
        <v>35</v>
      </c>
      <c r="AV130" s="113" t="s">
        <v>35</v>
      </c>
      <c r="AW130" s="113" t="str">
        <f t="shared" si="43"/>
        <v>0</v>
      </c>
      <c r="AX130" s="113" t="s">
        <v>35</v>
      </c>
      <c r="AY130" s="113" t="s">
        <v>35</v>
      </c>
      <c r="AZ130" s="113" t="str">
        <f t="shared" si="44"/>
        <v>0</v>
      </c>
      <c r="BA130" s="113">
        <v>2</v>
      </c>
      <c r="BB130" s="113">
        <v>3</v>
      </c>
      <c r="BC130" s="113">
        <f t="shared" si="45"/>
        <v>5</v>
      </c>
      <c r="BD130" s="113" t="s">
        <v>35</v>
      </c>
      <c r="BE130" s="113" t="s">
        <v>35</v>
      </c>
      <c r="BF130" s="113" t="str">
        <f t="shared" si="46"/>
        <v>0</v>
      </c>
      <c r="BG130" s="113" t="s">
        <v>35</v>
      </c>
      <c r="BH130" s="113" t="s">
        <v>35</v>
      </c>
      <c r="BI130" s="113" t="str">
        <f t="shared" si="47"/>
        <v>0</v>
      </c>
      <c r="BJ130" s="113" t="s">
        <v>35</v>
      </c>
      <c r="BK130" s="113" t="s">
        <v>35</v>
      </c>
      <c r="BL130" s="113" t="str">
        <f t="shared" si="48"/>
        <v>0</v>
      </c>
      <c r="BM130" s="113" t="s">
        <v>35</v>
      </c>
      <c r="BN130" s="113" t="s">
        <v>35</v>
      </c>
      <c r="BO130" s="113" t="str">
        <f t="shared" si="49"/>
        <v>0</v>
      </c>
      <c r="BP130" s="113" t="s">
        <v>35</v>
      </c>
      <c r="BQ130" s="113" t="s">
        <v>35</v>
      </c>
      <c r="BR130" s="113" t="str">
        <f t="shared" si="50"/>
        <v>0</v>
      </c>
      <c r="BS130" s="113" t="s">
        <v>35</v>
      </c>
      <c r="BT130" s="113" t="s">
        <v>35</v>
      </c>
      <c r="BU130" s="113" t="str">
        <f t="shared" si="51"/>
        <v>0</v>
      </c>
      <c r="BV130" s="113" t="s">
        <v>35</v>
      </c>
      <c r="BW130" s="113" t="s">
        <v>35</v>
      </c>
      <c r="BX130" s="113" t="str">
        <f t="shared" si="52"/>
        <v>0</v>
      </c>
      <c r="BY130" s="113" t="s">
        <v>35</v>
      </c>
      <c r="BZ130" s="113" t="s">
        <v>35</v>
      </c>
      <c r="CA130" s="113" t="str">
        <f t="shared" si="53"/>
        <v>0</v>
      </c>
      <c r="CB130" s="113" t="s">
        <v>35</v>
      </c>
      <c r="CC130" s="113" t="s">
        <v>35</v>
      </c>
      <c r="CD130" s="113" t="str">
        <f t="shared" si="54"/>
        <v>0</v>
      </c>
      <c r="CE130" s="113" t="s">
        <v>35</v>
      </c>
      <c r="CF130" s="113" t="s">
        <v>35</v>
      </c>
      <c r="CG130" s="113" t="str">
        <f t="shared" si="55"/>
        <v>0</v>
      </c>
      <c r="CH130" s="113" t="s">
        <v>35</v>
      </c>
      <c r="CI130" s="113" t="s">
        <v>35</v>
      </c>
      <c r="CJ130" s="113" t="str">
        <f t="shared" si="56"/>
        <v>0</v>
      </c>
      <c r="CK130" s="113" t="s">
        <v>35</v>
      </c>
      <c r="CL130" s="113" t="s">
        <v>35</v>
      </c>
      <c r="CM130" s="113" t="str">
        <f t="shared" si="57"/>
        <v>0</v>
      </c>
      <c r="CN130" s="113" t="s">
        <v>35</v>
      </c>
      <c r="CO130" s="113" t="s">
        <v>35</v>
      </c>
      <c r="CP130" s="113" t="str">
        <f t="shared" si="58"/>
        <v>0</v>
      </c>
      <c r="CQ130" s="113">
        <v>14</v>
      </c>
      <c r="CR130" s="113">
        <v>36</v>
      </c>
      <c r="CS130" s="113">
        <f t="shared" si="59"/>
        <v>50</v>
      </c>
      <c r="CT130" s="166"/>
    </row>
    <row r="131" spans="1:98" s="64" customFormat="1" ht="12.75" hidden="1" customHeight="1">
      <c r="A131" s="25">
        <v>19</v>
      </c>
      <c r="B131" s="26" t="s">
        <v>219</v>
      </c>
      <c r="C131" s="112">
        <v>4254</v>
      </c>
      <c r="D131" s="25" t="s">
        <v>192</v>
      </c>
      <c r="E131" s="17">
        <v>10853</v>
      </c>
      <c r="F131" s="112">
        <v>1</v>
      </c>
      <c r="G131" s="6" t="s">
        <v>319</v>
      </c>
      <c r="H131" s="113" t="s">
        <v>35</v>
      </c>
      <c r="I131" s="113" t="s">
        <v>35</v>
      </c>
      <c r="J131" s="113" t="str">
        <f t="shared" si="30"/>
        <v>0</v>
      </c>
      <c r="K131" s="113" t="s">
        <v>35</v>
      </c>
      <c r="L131" s="113" t="s">
        <v>35</v>
      </c>
      <c r="M131" s="113" t="str">
        <f t="shared" si="31"/>
        <v>0</v>
      </c>
      <c r="N131" s="113" t="s">
        <v>35</v>
      </c>
      <c r="O131" s="113" t="s">
        <v>35</v>
      </c>
      <c r="P131" s="113" t="str">
        <f t="shared" si="32"/>
        <v>0</v>
      </c>
      <c r="Q131" s="113" t="s">
        <v>35</v>
      </c>
      <c r="R131" s="113" t="s">
        <v>35</v>
      </c>
      <c r="S131" s="113" t="str">
        <f t="shared" si="33"/>
        <v>0</v>
      </c>
      <c r="T131" s="113" t="s">
        <v>35</v>
      </c>
      <c r="U131" s="113" t="s">
        <v>35</v>
      </c>
      <c r="V131" s="113" t="str">
        <f t="shared" si="34"/>
        <v>0</v>
      </c>
      <c r="W131" s="113" t="s">
        <v>35</v>
      </c>
      <c r="X131" s="113" t="s">
        <v>35</v>
      </c>
      <c r="Y131" s="113" t="str">
        <f t="shared" si="35"/>
        <v>0</v>
      </c>
      <c r="Z131" s="113" t="s">
        <v>35</v>
      </c>
      <c r="AA131" s="113" t="s">
        <v>35</v>
      </c>
      <c r="AB131" s="113" t="str">
        <f t="shared" si="36"/>
        <v>0</v>
      </c>
      <c r="AC131" s="113" t="s">
        <v>35</v>
      </c>
      <c r="AD131" s="113" t="s">
        <v>35</v>
      </c>
      <c r="AE131" s="113" t="str">
        <f t="shared" si="37"/>
        <v>0</v>
      </c>
      <c r="AF131" s="113" t="s">
        <v>35</v>
      </c>
      <c r="AG131" s="113" t="s">
        <v>35</v>
      </c>
      <c r="AH131" s="113" t="str">
        <f t="shared" si="38"/>
        <v>0</v>
      </c>
      <c r="AI131" s="113" t="s">
        <v>35</v>
      </c>
      <c r="AJ131" s="113" t="s">
        <v>35</v>
      </c>
      <c r="AK131" s="113" t="str">
        <f t="shared" si="39"/>
        <v>0</v>
      </c>
      <c r="AL131" s="113" t="s">
        <v>35</v>
      </c>
      <c r="AM131" s="113" t="s">
        <v>35</v>
      </c>
      <c r="AN131" s="113" t="str">
        <f t="shared" si="40"/>
        <v>0</v>
      </c>
      <c r="AO131" s="113" t="s">
        <v>35</v>
      </c>
      <c r="AP131" s="113" t="s">
        <v>35</v>
      </c>
      <c r="AQ131" s="113" t="str">
        <f t="shared" si="41"/>
        <v>0</v>
      </c>
      <c r="AR131" s="113" t="s">
        <v>35</v>
      </c>
      <c r="AS131" s="113" t="s">
        <v>35</v>
      </c>
      <c r="AT131" s="113" t="str">
        <f t="shared" si="42"/>
        <v>0</v>
      </c>
      <c r="AU131" s="113" t="s">
        <v>35</v>
      </c>
      <c r="AV131" s="113" t="s">
        <v>35</v>
      </c>
      <c r="AW131" s="113" t="str">
        <f t="shared" si="43"/>
        <v>0</v>
      </c>
      <c r="AX131" s="113" t="s">
        <v>35</v>
      </c>
      <c r="AY131" s="113" t="s">
        <v>35</v>
      </c>
      <c r="AZ131" s="113" t="str">
        <f t="shared" si="44"/>
        <v>0</v>
      </c>
      <c r="BA131" s="113" t="s">
        <v>35</v>
      </c>
      <c r="BB131" s="113" t="s">
        <v>35</v>
      </c>
      <c r="BC131" s="113" t="str">
        <f t="shared" si="45"/>
        <v>0</v>
      </c>
      <c r="BD131" s="113" t="s">
        <v>35</v>
      </c>
      <c r="BE131" s="113" t="s">
        <v>35</v>
      </c>
      <c r="BF131" s="113" t="str">
        <f t="shared" si="46"/>
        <v>0</v>
      </c>
      <c r="BG131" s="113" t="s">
        <v>35</v>
      </c>
      <c r="BH131" s="113" t="s">
        <v>35</v>
      </c>
      <c r="BI131" s="113" t="str">
        <f t="shared" si="47"/>
        <v>0</v>
      </c>
      <c r="BJ131" s="113" t="s">
        <v>35</v>
      </c>
      <c r="BK131" s="113" t="s">
        <v>35</v>
      </c>
      <c r="BL131" s="113" t="str">
        <f t="shared" si="48"/>
        <v>0</v>
      </c>
      <c r="BM131" s="113" t="s">
        <v>35</v>
      </c>
      <c r="BN131" s="113" t="s">
        <v>35</v>
      </c>
      <c r="BO131" s="113" t="str">
        <f t="shared" si="49"/>
        <v>0</v>
      </c>
      <c r="BP131" s="113" t="s">
        <v>35</v>
      </c>
      <c r="BQ131" s="113" t="s">
        <v>35</v>
      </c>
      <c r="BR131" s="113" t="str">
        <f t="shared" si="50"/>
        <v>0</v>
      </c>
      <c r="BS131" s="113" t="s">
        <v>35</v>
      </c>
      <c r="BT131" s="113" t="s">
        <v>35</v>
      </c>
      <c r="BU131" s="113" t="str">
        <f t="shared" si="51"/>
        <v>0</v>
      </c>
      <c r="BV131" s="113" t="s">
        <v>35</v>
      </c>
      <c r="BW131" s="113" t="s">
        <v>35</v>
      </c>
      <c r="BX131" s="113" t="str">
        <f t="shared" si="52"/>
        <v>0</v>
      </c>
      <c r="BY131" s="113" t="s">
        <v>35</v>
      </c>
      <c r="BZ131" s="113" t="s">
        <v>35</v>
      </c>
      <c r="CA131" s="113" t="str">
        <f t="shared" si="53"/>
        <v>0</v>
      </c>
      <c r="CB131" s="113" t="s">
        <v>35</v>
      </c>
      <c r="CC131" s="113" t="s">
        <v>35</v>
      </c>
      <c r="CD131" s="113" t="str">
        <f t="shared" si="54"/>
        <v>0</v>
      </c>
      <c r="CE131" s="113" t="s">
        <v>35</v>
      </c>
      <c r="CF131" s="113" t="s">
        <v>35</v>
      </c>
      <c r="CG131" s="113" t="str">
        <f t="shared" si="55"/>
        <v>0</v>
      </c>
      <c r="CH131" s="113" t="s">
        <v>35</v>
      </c>
      <c r="CI131" s="113" t="s">
        <v>35</v>
      </c>
      <c r="CJ131" s="113" t="str">
        <f t="shared" si="56"/>
        <v>0</v>
      </c>
      <c r="CK131" s="113" t="s">
        <v>35</v>
      </c>
      <c r="CL131" s="113" t="s">
        <v>35</v>
      </c>
      <c r="CM131" s="113" t="str">
        <f t="shared" si="57"/>
        <v>0</v>
      </c>
      <c r="CN131" s="113" t="s">
        <v>35</v>
      </c>
      <c r="CO131" s="113" t="s">
        <v>35</v>
      </c>
      <c r="CP131" s="113" t="str">
        <f t="shared" si="58"/>
        <v>0</v>
      </c>
      <c r="CQ131" s="113" t="s">
        <v>35</v>
      </c>
      <c r="CR131" s="113" t="s">
        <v>35</v>
      </c>
      <c r="CS131" s="113" t="str">
        <f t="shared" si="59"/>
        <v>0</v>
      </c>
      <c r="CT131" s="166"/>
    </row>
    <row r="132" spans="1:98" s="64" customFormat="1" ht="12.75" hidden="1" customHeight="1">
      <c r="A132" s="25">
        <v>19</v>
      </c>
      <c r="B132" s="26" t="s">
        <v>219</v>
      </c>
      <c r="C132" s="112">
        <v>4258</v>
      </c>
      <c r="D132" s="25" t="s">
        <v>155</v>
      </c>
      <c r="E132" s="17">
        <v>13105</v>
      </c>
      <c r="F132" s="112">
        <v>1</v>
      </c>
      <c r="G132" s="6" t="s">
        <v>319</v>
      </c>
      <c r="H132" s="113" t="s">
        <v>35</v>
      </c>
      <c r="I132" s="113" t="s">
        <v>35</v>
      </c>
      <c r="J132" s="113" t="str">
        <f t="shared" si="30"/>
        <v>0</v>
      </c>
      <c r="K132" s="113" t="s">
        <v>35</v>
      </c>
      <c r="L132" s="113" t="s">
        <v>35</v>
      </c>
      <c r="M132" s="113" t="str">
        <f t="shared" si="31"/>
        <v>0</v>
      </c>
      <c r="N132" s="113" t="s">
        <v>35</v>
      </c>
      <c r="O132" s="113" t="s">
        <v>35</v>
      </c>
      <c r="P132" s="113" t="str">
        <f t="shared" si="32"/>
        <v>0</v>
      </c>
      <c r="Q132" s="113" t="s">
        <v>35</v>
      </c>
      <c r="R132" s="113" t="s">
        <v>35</v>
      </c>
      <c r="S132" s="113" t="str">
        <f t="shared" si="33"/>
        <v>0</v>
      </c>
      <c r="T132" s="113" t="s">
        <v>35</v>
      </c>
      <c r="U132" s="113" t="s">
        <v>35</v>
      </c>
      <c r="V132" s="113" t="str">
        <f t="shared" si="34"/>
        <v>0</v>
      </c>
      <c r="W132" s="113" t="s">
        <v>35</v>
      </c>
      <c r="X132" s="113" t="s">
        <v>35</v>
      </c>
      <c r="Y132" s="113" t="str">
        <f t="shared" si="35"/>
        <v>0</v>
      </c>
      <c r="Z132" s="113" t="s">
        <v>35</v>
      </c>
      <c r="AA132" s="113" t="s">
        <v>35</v>
      </c>
      <c r="AB132" s="113" t="str">
        <f t="shared" si="36"/>
        <v>0</v>
      </c>
      <c r="AC132" s="113" t="s">
        <v>35</v>
      </c>
      <c r="AD132" s="113" t="s">
        <v>35</v>
      </c>
      <c r="AE132" s="113" t="str">
        <f t="shared" si="37"/>
        <v>0</v>
      </c>
      <c r="AF132" s="113" t="s">
        <v>35</v>
      </c>
      <c r="AG132" s="113" t="s">
        <v>35</v>
      </c>
      <c r="AH132" s="113" t="str">
        <f t="shared" si="38"/>
        <v>0</v>
      </c>
      <c r="AI132" s="113" t="s">
        <v>35</v>
      </c>
      <c r="AJ132" s="113" t="s">
        <v>35</v>
      </c>
      <c r="AK132" s="113" t="str">
        <f t="shared" si="39"/>
        <v>0</v>
      </c>
      <c r="AL132" s="113" t="s">
        <v>35</v>
      </c>
      <c r="AM132" s="113" t="s">
        <v>35</v>
      </c>
      <c r="AN132" s="113" t="str">
        <f t="shared" si="40"/>
        <v>0</v>
      </c>
      <c r="AO132" s="113" t="s">
        <v>35</v>
      </c>
      <c r="AP132" s="113" t="s">
        <v>35</v>
      </c>
      <c r="AQ132" s="113" t="str">
        <f t="shared" si="41"/>
        <v>0</v>
      </c>
      <c r="AR132" s="113" t="s">
        <v>35</v>
      </c>
      <c r="AS132" s="113" t="s">
        <v>35</v>
      </c>
      <c r="AT132" s="113" t="str">
        <f t="shared" si="42"/>
        <v>0</v>
      </c>
      <c r="AU132" s="113" t="s">
        <v>35</v>
      </c>
      <c r="AV132" s="113" t="s">
        <v>35</v>
      </c>
      <c r="AW132" s="113" t="str">
        <f t="shared" si="43"/>
        <v>0</v>
      </c>
      <c r="AX132" s="113" t="s">
        <v>35</v>
      </c>
      <c r="AY132" s="113" t="s">
        <v>35</v>
      </c>
      <c r="AZ132" s="113" t="str">
        <f t="shared" si="44"/>
        <v>0</v>
      </c>
      <c r="BA132" s="113" t="s">
        <v>35</v>
      </c>
      <c r="BB132" s="113" t="s">
        <v>35</v>
      </c>
      <c r="BC132" s="113" t="str">
        <f t="shared" si="45"/>
        <v>0</v>
      </c>
      <c r="BD132" s="113" t="s">
        <v>35</v>
      </c>
      <c r="BE132" s="113" t="s">
        <v>35</v>
      </c>
      <c r="BF132" s="113" t="str">
        <f t="shared" si="46"/>
        <v>0</v>
      </c>
      <c r="BG132" s="113" t="s">
        <v>35</v>
      </c>
      <c r="BH132" s="113" t="s">
        <v>35</v>
      </c>
      <c r="BI132" s="113" t="str">
        <f t="shared" si="47"/>
        <v>0</v>
      </c>
      <c r="BJ132" s="113" t="s">
        <v>35</v>
      </c>
      <c r="BK132" s="113" t="s">
        <v>35</v>
      </c>
      <c r="BL132" s="113" t="str">
        <f t="shared" si="48"/>
        <v>0</v>
      </c>
      <c r="BM132" s="113" t="s">
        <v>35</v>
      </c>
      <c r="BN132" s="113" t="s">
        <v>35</v>
      </c>
      <c r="BO132" s="113" t="str">
        <f t="shared" si="49"/>
        <v>0</v>
      </c>
      <c r="BP132" s="113" t="s">
        <v>35</v>
      </c>
      <c r="BQ132" s="113" t="s">
        <v>35</v>
      </c>
      <c r="BR132" s="113" t="str">
        <f t="shared" si="50"/>
        <v>0</v>
      </c>
      <c r="BS132" s="113" t="s">
        <v>35</v>
      </c>
      <c r="BT132" s="113" t="s">
        <v>35</v>
      </c>
      <c r="BU132" s="113" t="str">
        <f t="shared" si="51"/>
        <v>0</v>
      </c>
      <c r="BV132" s="113" t="s">
        <v>35</v>
      </c>
      <c r="BW132" s="113" t="s">
        <v>35</v>
      </c>
      <c r="BX132" s="113" t="str">
        <f t="shared" si="52"/>
        <v>0</v>
      </c>
      <c r="BY132" s="113" t="s">
        <v>35</v>
      </c>
      <c r="BZ132" s="113" t="s">
        <v>35</v>
      </c>
      <c r="CA132" s="113" t="str">
        <f t="shared" si="53"/>
        <v>0</v>
      </c>
      <c r="CB132" s="113" t="s">
        <v>35</v>
      </c>
      <c r="CC132" s="113" t="s">
        <v>35</v>
      </c>
      <c r="CD132" s="113" t="str">
        <f t="shared" si="54"/>
        <v>0</v>
      </c>
      <c r="CE132" s="113" t="s">
        <v>35</v>
      </c>
      <c r="CF132" s="113" t="s">
        <v>35</v>
      </c>
      <c r="CG132" s="113" t="str">
        <f t="shared" si="55"/>
        <v>0</v>
      </c>
      <c r="CH132" s="113" t="s">
        <v>35</v>
      </c>
      <c r="CI132" s="113" t="s">
        <v>35</v>
      </c>
      <c r="CJ132" s="113" t="str">
        <f t="shared" si="56"/>
        <v>0</v>
      </c>
      <c r="CK132" s="113" t="s">
        <v>35</v>
      </c>
      <c r="CL132" s="113" t="s">
        <v>35</v>
      </c>
      <c r="CM132" s="113" t="str">
        <f t="shared" si="57"/>
        <v>0</v>
      </c>
      <c r="CN132" s="113" t="s">
        <v>35</v>
      </c>
      <c r="CO132" s="113" t="s">
        <v>35</v>
      </c>
      <c r="CP132" s="113" t="str">
        <f t="shared" si="58"/>
        <v>0</v>
      </c>
      <c r="CQ132" s="113" t="s">
        <v>35</v>
      </c>
      <c r="CR132" s="113" t="s">
        <v>35</v>
      </c>
      <c r="CS132" s="113" t="str">
        <f t="shared" si="59"/>
        <v>0</v>
      </c>
      <c r="CT132" s="166"/>
    </row>
    <row r="133" spans="1:98" s="64" customFormat="1" ht="12.75" hidden="1" customHeight="1">
      <c r="A133" s="25">
        <v>19</v>
      </c>
      <c r="B133" s="26" t="s">
        <v>219</v>
      </c>
      <c r="C133" s="112">
        <v>4280</v>
      </c>
      <c r="D133" s="25" t="s">
        <v>178</v>
      </c>
      <c r="E133" s="17">
        <v>13251</v>
      </c>
      <c r="F133" s="112">
        <v>1</v>
      </c>
      <c r="G133" s="6" t="s">
        <v>319</v>
      </c>
      <c r="H133" s="113" t="s">
        <v>35</v>
      </c>
      <c r="I133" s="113" t="s">
        <v>35</v>
      </c>
      <c r="J133" s="113" t="str">
        <f t="shared" si="30"/>
        <v>0</v>
      </c>
      <c r="K133" s="113" t="s">
        <v>35</v>
      </c>
      <c r="L133" s="113" t="s">
        <v>35</v>
      </c>
      <c r="M133" s="113" t="str">
        <f t="shared" si="31"/>
        <v>0</v>
      </c>
      <c r="N133" s="113" t="s">
        <v>35</v>
      </c>
      <c r="O133" s="113" t="s">
        <v>35</v>
      </c>
      <c r="P133" s="113" t="str">
        <f t="shared" si="32"/>
        <v>0</v>
      </c>
      <c r="Q133" s="113" t="s">
        <v>35</v>
      </c>
      <c r="R133" s="113" t="s">
        <v>35</v>
      </c>
      <c r="S133" s="113" t="str">
        <f t="shared" si="33"/>
        <v>0</v>
      </c>
      <c r="T133" s="113" t="s">
        <v>35</v>
      </c>
      <c r="U133" s="113" t="s">
        <v>35</v>
      </c>
      <c r="V133" s="113" t="str">
        <f t="shared" si="34"/>
        <v>0</v>
      </c>
      <c r="W133" s="113" t="s">
        <v>35</v>
      </c>
      <c r="X133" s="113" t="s">
        <v>35</v>
      </c>
      <c r="Y133" s="113" t="str">
        <f t="shared" si="35"/>
        <v>0</v>
      </c>
      <c r="Z133" s="113" t="s">
        <v>35</v>
      </c>
      <c r="AA133" s="113" t="s">
        <v>35</v>
      </c>
      <c r="AB133" s="113" t="str">
        <f t="shared" si="36"/>
        <v>0</v>
      </c>
      <c r="AC133" s="113" t="s">
        <v>35</v>
      </c>
      <c r="AD133" s="113" t="s">
        <v>35</v>
      </c>
      <c r="AE133" s="113" t="str">
        <f t="shared" si="37"/>
        <v>0</v>
      </c>
      <c r="AF133" s="113" t="s">
        <v>35</v>
      </c>
      <c r="AG133" s="113" t="s">
        <v>35</v>
      </c>
      <c r="AH133" s="113" t="str">
        <f t="shared" si="38"/>
        <v>0</v>
      </c>
      <c r="AI133" s="113" t="s">
        <v>35</v>
      </c>
      <c r="AJ133" s="113" t="s">
        <v>35</v>
      </c>
      <c r="AK133" s="113" t="str">
        <f t="shared" si="39"/>
        <v>0</v>
      </c>
      <c r="AL133" s="113" t="s">
        <v>35</v>
      </c>
      <c r="AM133" s="113" t="s">
        <v>35</v>
      </c>
      <c r="AN133" s="113" t="str">
        <f t="shared" si="40"/>
        <v>0</v>
      </c>
      <c r="AO133" s="113" t="s">
        <v>35</v>
      </c>
      <c r="AP133" s="113" t="s">
        <v>35</v>
      </c>
      <c r="AQ133" s="113" t="str">
        <f t="shared" si="41"/>
        <v>0</v>
      </c>
      <c r="AR133" s="113" t="s">
        <v>35</v>
      </c>
      <c r="AS133" s="113" t="s">
        <v>35</v>
      </c>
      <c r="AT133" s="113" t="str">
        <f t="shared" si="42"/>
        <v>0</v>
      </c>
      <c r="AU133" s="113" t="s">
        <v>35</v>
      </c>
      <c r="AV133" s="113" t="s">
        <v>35</v>
      </c>
      <c r="AW133" s="113" t="str">
        <f t="shared" si="43"/>
        <v>0</v>
      </c>
      <c r="AX133" s="113" t="s">
        <v>35</v>
      </c>
      <c r="AY133" s="113" t="s">
        <v>35</v>
      </c>
      <c r="AZ133" s="113" t="str">
        <f t="shared" si="44"/>
        <v>0</v>
      </c>
      <c r="BA133" s="113" t="s">
        <v>35</v>
      </c>
      <c r="BB133" s="113" t="s">
        <v>35</v>
      </c>
      <c r="BC133" s="113" t="str">
        <f t="shared" si="45"/>
        <v>0</v>
      </c>
      <c r="BD133" s="113" t="s">
        <v>35</v>
      </c>
      <c r="BE133" s="113" t="s">
        <v>35</v>
      </c>
      <c r="BF133" s="113" t="str">
        <f t="shared" si="46"/>
        <v>0</v>
      </c>
      <c r="BG133" s="113" t="s">
        <v>35</v>
      </c>
      <c r="BH133" s="113" t="s">
        <v>35</v>
      </c>
      <c r="BI133" s="113" t="str">
        <f t="shared" si="47"/>
        <v>0</v>
      </c>
      <c r="BJ133" s="113" t="s">
        <v>35</v>
      </c>
      <c r="BK133" s="113" t="s">
        <v>35</v>
      </c>
      <c r="BL133" s="113" t="str">
        <f t="shared" si="48"/>
        <v>0</v>
      </c>
      <c r="BM133" s="113" t="s">
        <v>35</v>
      </c>
      <c r="BN133" s="113" t="s">
        <v>35</v>
      </c>
      <c r="BO133" s="113" t="str">
        <f t="shared" si="49"/>
        <v>0</v>
      </c>
      <c r="BP133" s="113" t="s">
        <v>35</v>
      </c>
      <c r="BQ133" s="113" t="s">
        <v>35</v>
      </c>
      <c r="BR133" s="113" t="str">
        <f t="shared" si="50"/>
        <v>0</v>
      </c>
      <c r="BS133" s="113" t="s">
        <v>35</v>
      </c>
      <c r="BT133" s="113" t="s">
        <v>35</v>
      </c>
      <c r="BU133" s="113" t="str">
        <f t="shared" si="51"/>
        <v>0</v>
      </c>
      <c r="BV133" s="113" t="s">
        <v>35</v>
      </c>
      <c r="BW133" s="113" t="s">
        <v>35</v>
      </c>
      <c r="BX133" s="113" t="str">
        <f t="shared" si="52"/>
        <v>0</v>
      </c>
      <c r="BY133" s="113" t="s">
        <v>35</v>
      </c>
      <c r="BZ133" s="113" t="s">
        <v>35</v>
      </c>
      <c r="CA133" s="113" t="str">
        <f t="shared" si="53"/>
        <v>0</v>
      </c>
      <c r="CB133" s="113" t="s">
        <v>35</v>
      </c>
      <c r="CC133" s="113" t="s">
        <v>35</v>
      </c>
      <c r="CD133" s="113" t="str">
        <f t="shared" si="54"/>
        <v>0</v>
      </c>
      <c r="CE133" s="113" t="s">
        <v>35</v>
      </c>
      <c r="CF133" s="113" t="s">
        <v>35</v>
      </c>
      <c r="CG133" s="113" t="str">
        <f t="shared" si="55"/>
        <v>0</v>
      </c>
      <c r="CH133" s="113" t="s">
        <v>35</v>
      </c>
      <c r="CI133" s="113" t="s">
        <v>35</v>
      </c>
      <c r="CJ133" s="113" t="str">
        <f t="shared" si="56"/>
        <v>0</v>
      </c>
      <c r="CK133" s="113" t="s">
        <v>35</v>
      </c>
      <c r="CL133" s="113" t="s">
        <v>35</v>
      </c>
      <c r="CM133" s="113" t="str">
        <f t="shared" si="57"/>
        <v>0</v>
      </c>
      <c r="CN133" s="113" t="s">
        <v>35</v>
      </c>
      <c r="CO133" s="113" t="s">
        <v>35</v>
      </c>
      <c r="CP133" s="113" t="str">
        <f t="shared" si="58"/>
        <v>0</v>
      </c>
      <c r="CQ133" s="113" t="s">
        <v>35</v>
      </c>
      <c r="CR133" s="113" t="s">
        <v>35</v>
      </c>
      <c r="CS133" s="113" t="str">
        <f t="shared" si="59"/>
        <v>0</v>
      </c>
      <c r="CT133" s="166"/>
    </row>
    <row r="134" spans="1:98" s="64" customFormat="1" ht="12.75" customHeight="1">
      <c r="A134" s="25">
        <v>19</v>
      </c>
      <c r="B134" s="26" t="s">
        <v>219</v>
      </c>
      <c r="C134" s="112">
        <v>4289</v>
      </c>
      <c r="D134" s="25" t="s">
        <v>179</v>
      </c>
      <c r="E134" s="17">
        <v>11487</v>
      </c>
      <c r="F134" s="112">
        <v>1</v>
      </c>
      <c r="G134" s="6" t="s">
        <v>319</v>
      </c>
      <c r="H134" s="113">
        <v>2</v>
      </c>
      <c r="I134" s="113">
        <v>7</v>
      </c>
      <c r="J134" s="113">
        <f t="shared" si="30"/>
        <v>9</v>
      </c>
      <c r="K134" s="113">
        <v>1</v>
      </c>
      <c r="L134" s="113">
        <v>1</v>
      </c>
      <c r="M134" s="113">
        <f t="shared" si="31"/>
        <v>2</v>
      </c>
      <c r="N134" s="113">
        <v>5</v>
      </c>
      <c r="O134" s="113">
        <v>5</v>
      </c>
      <c r="P134" s="113">
        <f t="shared" si="32"/>
        <v>10</v>
      </c>
      <c r="Q134" s="113">
        <v>3</v>
      </c>
      <c r="R134" s="113">
        <v>7</v>
      </c>
      <c r="S134" s="113">
        <f t="shared" si="33"/>
        <v>10</v>
      </c>
      <c r="T134" s="113" t="s">
        <v>35</v>
      </c>
      <c r="U134" s="113" t="s">
        <v>35</v>
      </c>
      <c r="V134" s="113" t="str">
        <f t="shared" si="34"/>
        <v>0</v>
      </c>
      <c r="W134" s="113" t="s">
        <v>35</v>
      </c>
      <c r="X134" s="113" t="s">
        <v>35</v>
      </c>
      <c r="Y134" s="113" t="str">
        <f t="shared" si="35"/>
        <v>0</v>
      </c>
      <c r="Z134" s="113" t="s">
        <v>35</v>
      </c>
      <c r="AA134" s="113" t="s">
        <v>35</v>
      </c>
      <c r="AB134" s="113" t="str">
        <f t="shared" si="36"/>
        <v>0</v>
      </c>
      <c r="AC134" s="113">
        <v>2</v>
      </c>
      <c r="AD134" s="113">
        <v>1</v>
      </c>
      <c r="AE134" s="113">
        <f t="shared" si="37"/>
        <v>3</v>
      </c>
      <c r="AF134" s="113" t="s">
        <v>35</v>
      </c>
      <c r="AG134" s="113" t="s">
        <v>35</v>
      </c>
      <c r="AH134" s="113" t="str">
        <f t="shared" si="38"/>
        <v>0</v>
      </c>
      <c r="AI134" s="113" t="s">
        <v>35</v>
      </c>
      <c r="AJ134" s="113" t="s">
        <v>35</v>
      </c>
      <c r="AK134" s="113" t="str">
        <f t="shared" si="39"/>
        <v>0</v>
      </c>
      <c r="AL134" s="113" t="s">
        <v>35</v>
      </c>
      <c r="AM134" s="113">
        <v>4</v>
      </c>
      <c r="AN134" s="113">
        <f t="shared" si="40"/>
        <v>4</v>
      </c>
      <c r="AO134" s="113" t="s">
        <v>35</v>
      </c>
      <c r="AP134" s="113" t="s">
        <v>35</v>
      </c>
      <c r="AQ134" s="113" t="str">
        <f t="shared" si="41"/>
        <v>0</v>
      </c>
      <c r="AR134" s="113" t="s">
        <v>35</v>
      </c>
      <c r="AS134" s="113" t="s">
        <v>35</v>
      </c>
      <c r="AT134" s="113" t="str">
        <f t="shared" si="42"/>
        <v>0</v>
      </c>
      <c r="AU134" s="113" t="s">
        <v>35</v>
      </c>
      <c r="AV134" s="113" t="s">
        <v>35</v>
      </c>
      <c r="AW134" s="113" t="str">
        <f t="shared" si="43"/>
        <v>0</v>
      </c>
      <c r="AX134" s="113" t="s">
        <v>35</v>
      </c>
      <c r="AY134" s="113" t="s">
        <v>35</v>
      </c>
      <c r="AZ134" s="113" t="str">
        <f t="shared" si="44"/>
        <v>0</v>
      </c>
      <c r="BA134" s="113" t="s">
        <v>35</v>
      </c>
      <c r="BB134" s="113" t="s">
        <v>35</v>
      </c>
      <c r="BC134" s="113" t="str">
        <f t="shared" si="45"/>
        <v>0</v>
      </c>
      <c r="BD134" s="113" t="s">
        <v>35</v>
      </c>
      <c r="BE134" s="113" t="s">
        <v>35</v>
      </c>
      <c r="BF134" s="113" t="str">
        <f t="shared" si="46"/>
        <v>0</v>
      </c>
      <c r="BG134" s="113" t="s">
        <v>35</v>
      </c>
      <c r="BH134" s="113" t="s">
        <v>35</v>
      </c>
      <c r="BI134" s="113" t="str">
        <f t="shared" si="47"/>
        <v>0</v>
      </c>
      <c r="BJ134" s="113" t="s">
        <v>35</v>
      </c>
      <c r="BK134" s="113" t="s">
        <v>35</v>
      </c>
      <c r="BL134" s="113" t="str">
        <f t="shared" si="48"/>
        <v>0</v>
      </c>
      <c r="BM134" s="113" t="s">
        <v>35</v>
      </c>
      <c r="BN134" s="113" t="s">
        <v>35</v>
      </c>
      <c r="BO134" s="113" t="str">
        <f t="shared" si="49"/>
        <v>0</v>
      </c>
      <c r="BP134" s="113" t="s">
        <v>35</v>
      </c>
      <c r="BQ134" s="113" t="s">
        <v>35</v>
      </c>
      <c r="BR134" s="113" t="str">
        <f t="shared" si="50"/>
        <v>0</v>
      </c>
      <c r="BS134" s="113" t="s">
        <v>35</v>
      </c>
      <c r="BT134" s="113" t="s">
        <v>35</v>
      </c>
      <c r="BU134" s="113" t="str">
        <f t="shared" si="51"/>
        <v>0</v>
      </c>
      <c r="BV134" s="113" t="s">
        <v>35</v>
      </c>
      <c r="BW134" s="113" t="s">
        <v>35</v>
      </c>
      <c r="BX134" s="113" t="str">
        <f t="shared" si="52"/>
        <v>0</v>
      </c>
      <c r="BY134" s="113" t="s">
        <v>35</v>
      </c>
      <c r="BZ134" s="113" t="s">
        <v>35</v>
      </c>
      <c r="CA134" s="113" t="str">
        <f t="shared" si="53"/>
        <v>0</v>
      </c>
      <c r="CB134" s="113" t="s">
        <v>35</v>
      </c>
      <c r="CC134" s="113" t="s">
        <v>35</v>
      </c>
      <c r="CD134" s="113" t="str">
        <f t="shared" si="54"/>
        <v>0</v>
      </c>
      <c r="CE134" s="113" t="s">
        <v>35</v>
      </c>
      <c r="CF134" s="113" t="s">
        <v>35</v>
      </c>
      <c r="CG134" s="113" t="str">
        <f t="shared" si="55"/>
        <v>0</v>
      </c>
      <c r="CH134" s="113" t="s">
        <v>35</v>
      </c>
      <c r="CI134" s="113" t="s">
        <v>35</v>
      </c>
      <c r="CJ134" s="113" t="str">
        <f t="shared" si="56"/>
        <v>0</v>
      </c>
      <c r="CK134" s="113" t="s">
        <v>35</v>
      </c>
      <c r="CL134" s="113" t="s">
        <v>35</v>
      </c>
      <c r="CM134" s="113" t="str">
        <f t="shared" si="57"/>
        <v>0</v>
      </c>
      <c r="CN134" s="113">
        <v>1</v>
      </c>
      <c r="CO134" s="113">
        <v>1</v>
      </c>
      <c r="CP134" s="113">
        <f t="shared" si="58"/>
        <v>2</v>
      </c>
      <c r="CQ134" s="113">
        <v>14</v>
      </c>
      <c r="CR134" s="113">
        <v>26</v>
      </c>
      <c r="CS134" s="113">
        <f t="shared" si="59"/>
        <v>40</v>
      </c>
      <c r="CT134" s="166"/>
    </row>
    <row r="135" spans="1:98" s="64" customFormat="1" ht="12.75" customHeight="1">
      <c r="A135" s="25">
        <v>20</v>
      </c>
      <c r="B135" s="26" t="s">
        <v>220</v>
      </c>
      <c r="C135" s="112">
        <v>4401</v>
      </c>
      <c r="D135" s="25" t="s">
        <v>162</v>
      </c>
      <c r="E135" s="17">
        <v>14266</v>
      </c>
      <c r="F135" s="112">
        <v>1</v>
      </c>
      <c r="G135" s="6" t="s">
        <v>319</v>
      </c>
      <c r="H135" s="113">
        <v>4</v>
      </c>
      <c r="I135" s="113">
        <v>3</v>
      </c>
      <c r="J135" s="113">
        <f t="shared" si="30"/>
        <v>7</v>
      </c>
      <c r="K135" s="113">
        <v>1</v>
      </c>
      <c r="L135" s="113">
        <v>5</v>
      </c>
      <c r="M135" s="113">
        <f t="shared" si="31"/>
        <v>6</v>
      </c>
      <c r="N135" s="113">
        <v>3</v>
      </c>
      <c r="O135" s="113">
        <v>5</v>
      </c>
      <c r="P135" s="113">
        <f t="shared" si="32"/>
        <v>8</v>
      </c>
      <c r="Q135" s="113">
        <v>2</v>
      </c>
      <c r="R135" s="113">
        <v>4</v>
      </c>
      <c r="S135" s="113">
        <f t="shared" si="33"/>
        <v>6</v>
      </c>
      <c r="T135" s="113" t="s">
        <v>35</v>
      </c>
      <c r="U135" s="113" t="s">
        <v>35</v>
      </c>
      <c r="V135" s="113" t="str">
        <f t="shared" si="34"/>
        <v>0</v>
      </c>
      <c r="W135" s="113" t="s">
        <v>35</v>
      </c>
      <c r="X135" s="113" t="s">
        <v>35</v>
      </c>
      <c r="Y135" s="113" t="str">
        <f t="shared" si="35"/>
        <v>0</v>
      </c>
      <c r="Z135" s="113" t="s">
        <v>35</v>
      </c>
      <c r="AA135" s="113" t="s">
        <v>35</v>
      </c>
      <c r="AB135" s="113" t="str">
        <f t="shared" si="36"/>
        <v>0</v>
      </c>
      <c r="AC135" s="113" t="s">
        <v>35</v>
      </c>
      <c r="AD135" s="113">
        <v>2</v>
      </c>
      <c r="AE135" s="113">
        <f t="shared" si="37"/>
        <v>2</v>
      </c>
      <c r="AF135" s="113" t="s">
        <v>35</v>
      </c>
      <c r="AG135" s="113" t="s">
        <v>35</v>
      </c>
      <c r="AH135" s="113" t="str">
        <f t="shared" si="38"/>
        <v>0</v>
      </c>
      <c r="AI135" s="113" t="s">
        <v>35</v>
      </c>
      <c r="AJ135" s="113" t="s">
        <v>35</v>
      </c>
      <c r="AK135" s="113" t="str">
        <f t="shared" si="39"/>
        <v>0</v>
      </c>
      <c r="AL135" s="113" t="s">
        <v>35</v>
      </c>
      <c r="AM135" s="113" t="s">
        <v>35</v>
      </c>
      <c r="AN135" s="113" t="str">
        <f t="shared" si="40"/>
        <v>0</v>
      </c>
      <c r="AO135" s="113" t="s">
        <v>35</v>
      </c>
      <c r="AP135" s="113" t="s">
        <v>35</v>
      </c>
      <c r="AQ135" s="113" t="str">
        <f t="shared" si="41"/>
        <v>0</v>
      </c>
      <c r="AR135" s="113" t="s">
        <v>35</v>
      </c>
      <c r="AS135" s="113" t="s">
        <v>35</v>
      </c>
      <c r="AT135" s="113" t="str">
        <f t="shared" si="42"/>
        <v>0</v>
      </c>
      <c r="AU135" s="113" t="s">
        <v>35</v>
      </c>
      <c r="AV135" s="113" t="s">
        <v>35</v>
      </c>
      <c r="AW135" s="113" t="str">
        <f t="shared" si="43"/>
        <v>0</v>
      </c>
      <c r="AX135" s="113" t="s">
        <v>35</v>
      </c>
      <c r="AY135" s="113" t="s">
        <v>35</v>
      </c>
      <c r="AZ135" s="113" t="str">
        <f t="shared" si="44"/>
        <v>0</v>
      </c>
      <c r="BA135" s="113" t="s">
        <v>35</v>
      </c>
      <c r="BB135" s="113" t="s">
        <v>35</v>
      </c>
      <c r="BC135" s="113" t="str">
        <f t="shared" si="45"/>
        <v>0</v>
      </c>
      <c r="BD135" s="113" t="s">
        <v>35</v>
      </c>
      <c r="BE135" s="113" t="s">
        <v>35</v>
      </c>
      <c r="BF135" s="113" t="str">
        <f t="shared" si="46"/>
        <v>0</v>
      </c>
      <c r="BG135" s="113" t="s">
        <v>35</v>
      </c>
      <c r="BH135" s="113" t="s">
        <v>35</v>
      </c>
      <c r="BI135" s="113" t="str">
        <f t="shared" si="47"/>
        <v>0</v>
      </c>
      <c r="BJ135" s="113" t="s">
        <v>35</v>
      </c>
      <c r="BK135" s="113" t="s">
        <v>35</v>
      </c>
      <c r="BL135" s="113" t="str">
        <f t="shared" si="48"/>
        <v>0</v>
      </c>
      <c r="BM135" s="113" t="s">
        <v>35</v>
      </c>
      <c r="BN135" s="113" t="s">
        <v>35</v>
      </c>
      <c r="BO135" s="113" t="str">
        <f t="shared" si="49"/>
        <v>0</v>
      </c>
      <c r="BP135" s="113" t="s">
        <v>35</v>
      </c>
      <c r="BQ135" s="113" t="s">
        <v>35</v>
      </c>
      <c r="BR135" s="113" t="str">
        <f t="shared" si="50"/>
        <v>0</v>
      </c>
      <c r="BS135" s="113" t="s">
        <v>35</v>
      </c>
      <c r="BT135" s="113" t="s">
        <v>35</v>
      </c>
      <c r="BU135" s="113" t="str">
        <f t="shared" si="51"/>
        <v>0</v>
      </c>
      <c r="BV135" s="113" t="s">
        <v>35</v>
      </c>
      <c r="BW135" s="113" t="s">
        <v>35</v>
      </c>
      <c r="BX135" s="113" t="str">
        <f t="shared" si="52"/>
        <v>0</v>
      </c>
      <c r="BY135" s="113" t="s">
        <v>35</v>
      </c>
      <c r="BZ135" s="113" t="s">
        <v>35</v>
      </c>
      <c r="CA135" s="113" t="str">
        <f t="shared" si="53"/>
        <v>0</v>
      </c>
      <c r="CB135" s="113" t="s">
        <v>35</v>
      </c>
      <c r="CC135" s="113" t="s">
        <v>35</v>
      </c>
      <c r="CD135" s="113" t="str">
        <f t="shared" si="54"/>
        <v>0</v>
      </c>
      <c r="CE135" s="113" t="s">
        <v>35</v>
      </c>
      <c r="CF135" s="113" t="s">
        <v>35</v>
      </c>
      <c r="CG135" s="113" t="str">
        <f t="shared" si="55"/>
        <v>0</v>
      </c>
      <c r="CH135" s="113" t="s">
        <v>35</v>
      </c>
      <c r="CI135" s="113" t="s">
        <v>35</v>
      </c>
      <c r="CJ135" s="113" t="str">
        <f t="shared" si="56"/>
        <v>0</v>
      </c>
      <c r="CK135" s="113" t="s">
        <v>35</v>
      </c>
      <c r="CL135" s="113" t="s">
        <v>35</v>
      </c>
      <c r="CM135" s="113" t="str">
        <f t="shared" si="57"/>
        <v>0</v>
      </c>
      <c r="CN135" s="113" t="s">
        <v>35</v>
      </c>
      <c r="CO135" s="113">
        <v>1</v>
      </c>
      <c r="CP135" s="113">
        <f t="shared" si="58"/>
        <v>1</v>
      </c>
      <c r="CQ135" s="113">
        <v>10</v>
      </c>
      <c r="CR135" s="113">
        <v>20</v>
      </c>
      <c r="CS135" s="113">
        <f t="shared" si="59"/>
        <v>30</v>
      </c>
      <c r="CT135" s="166"/>
    </row>
    <row r="136" spans="1:98" s="64" customFormat="1" ht="12.75" hidden="1" customHeight="1">
      <c r="A136" s="25">
        <v>20</v>
      </c>
      <c r="B136" s="26" t="s">
        <v>220</v>
      </c>
      <c r="C136" s="112">
        <v>4436</v>
      </c>
      <c r="D136" s="25" t="s">
        <v>198</v>
      </c>
      <c r="E136" s="17">
        <v>10753</v>
      </c>
      <c r="F136" s="112">
        <v>1</v>
      </c>
      <c r="G136" s="6" t="s">
        <v>319</v>
      </c>
      <c r="H136" s="113" t="s">
        <v>35</v>
      </c>
      <c r="I136" s="113" t="s">
        <v>35</v>
      </c>
      <c r="J136" s="113" t="str">
        <f t="shared" si="30"/>
        <v>0</v>
      </c>
      <c r="K136" s="113" t="s">
        <v>35</v>
      </c>
      <c r="L136" s="113" t="s">
        <v>35</v>
      </c>
      <c r="M136" s="113" t="str">
        <f t="shared" si="31"/>
        <v>0</v>
      </c>
      <c r="N136" s="113" t="s">
        <v>35</v>
      </c>
      <c r="O136" s="113" t="s">
        <v>35</v>
      </c>
      <c r="P136" s="113" t="str">
        <f t="shared" si="32"/>
        <v>0</v>
      </c>
      <c r="Q136" s="113" t="s">
        <v>35</v>
      </c>
      <c r="R136" s="113" t="s">
        <v>35</v>
      </c>
      <c r="S136" s="113" t="str">
        <f t="shared" si="33"/>
        <v>0</v>
      </c>
      <c r="T136" s="113" t="s">
        <v>35</v>
      </c>
      <c r="U136" s="113" t="s">
        <v>35</v>
      </c>
      <c r="V136" s="113" t="str">
        <f t="shared" si="34"/>
        <v>0</v>
      </c>
      <c r="W136" s="113" t="s">
        <v>35</v>
      </c>
      <c r="X136" s="113" t="s">
        <v>35</v>
      </c>
      <c r="Y136" s="113" t="str">
        <f t="shared" si="35"/>
        <v>0</v>
      </c>
      <c r="Z136" s="113" t="s">
        <v>35</v>
      </c>
      <c r="AA136" s="113" t="s">
        <v>35</v>
      </c>
      <c r="AB136" s="113" t="str">
        <f t="shared" si="36"/>
        <v>0</v>
      </c>
      <c r="AC136" s="113" t="s">
        <v>35</v>
      </c>
      <c r="AD136" s="113" t="s">
        <v>35</v>
      </c>
      <c r="AE136" s="113" t="str">
        <f t="shared" si="37"/>
        <v>0</v>
      </c>
      <c r="AF136" s="113" t="s">
        <v>35</v>
      </c>
      <c r="AG136" s="113" t="s">
        <v>35</v>
      </c>
      <c r="AH136" s="113" t="str">
        <f t="shared" si="38"/>
        <v>0</v>
      </c>
      <c r="AI136" s="113" t="s">
        <v>35</v>
      </c>
      <c r="AJ136" s="113" t="s">
        <v>35</v>
      </c>
      <c r="AK136" s="113" t="str">
        <f t="shared" si="39"/>
        <v>0</v>
      </c>
      <c r="AL136" s="113" t="s">
        <v>35</v>
      </c>
      <c r="AM136" s="113" t="s">
        <v>35</v>
      </c>
      <c r="AN136" s="113" t="str">
        <f t="shared" si="40"/>
        <v>0</v>
      </c>
      <c r="AO136" s="113" t="s">
        <v>35</v>
      </c>
      <c r="AP136" s="113" t="s">
        <v>35</v>
      </c>
      <c r="AQ136" s="113" t="str">
        <f t="shared" si="41"/>
        <v>0</v>
      </c>
      <c r="AR136" s="113" t="s">
        <v>35</v>
      </c>
      <c r="AS136" s="113" t="s">
        <v>35</v>
      </c>
      <c r="AT136" s="113" t="str">
        <f t="shared" si="42"/>
        <v>0</v>
      </c>
      <c r="AU136" s="113" t="s">
        <v>35</v>
      </c>
      <c r="AV136" s="113" t="s">
        <v>35</v>
      </c>
      <c r="AW136" s="113" t="str">
        <f t="shared" si="43"/>
        <v>0</v>
      </c>
      <c r="AX136" s="113" t="s">
        <v>35</v>
      </c>
      <c r="AY136" s="113" t="s">
        <v>35</v>
      </c>
      <c r="AZ136" s="113" t="str">
        <f t="shared" si="44"/>
        <v>0</v>
      </c>
      <c r="BA136" s="113" t="s">
        <v>35</v>
      </c>
      <c r="BB136" s="113" t="s">
        <v>35</v>
      </c>
      <c r="BC136" s="113" t="str">
        <f t="shared" si="45"/>
        <v>0</v>
      </c>
      <c r="BD136" s="113" t="s">
        <v>35</v>
      </c>
      <c r="BE136" s="113" t="s">
        <v>35</v>
      </c>
      <c r="BF136" s="113" t="str">
        <f t="shared" si="46"/>
        <v>0</v>
      </c>
      <c r="BG136" s="113" t="s">
        <v>35</v>
      </c>
      <c r="BH136" s="113" t="s">
        <v>35</v>
      </c>
      <c r="BI136" s="113" t="str">
        <f t="shared" si="47"/>
        <v>0</v>
      </c>
      <c r="BJ136" s="113" t="s">
        <v>35</v>
      </c>
      <c r="BK136" s="113" t="s">
        <v>35</v>
      </c>
      <c r="BL136" s="113" t="str">
        <f t="shared" si="48"/>
        <v>0</v>
      </c>
      <c r="BM136" s="113" t="s">
        <v>35</v>
      </c>
      <c r="BN136" s="113" t="s">
        <v>35</v>
      </c>
      <c r="BO136" s="113" t="str">
        <f t="shared" si="49"/>
        <v>0</v>
      </c>
      <c r="BP136" s="113" t="s">
        <v>35</v>
      </c>
      <c r="BQ136" s="113" t="s">
        <v>35</v>
      </c>
      <c r="BR136" s="113" t="str">
        <f t="shared" si="50"/>
        <v>0</v>
      </c>
      <c r="BS136" s="113" t="s">
        <v>35</v>
      </c>
      <c r="BT136" s="113" t="s">
        <v>35</v>
      </c>
      <c r="BU136" s="113" t="str">
        <f t="shared" si="51"/>
        <v>0</v>
      </c>
      <c r="BV136" s="113" t="s">
        <v>35</v>
      </c>
      <c r="BW136" s="113" t="s">
        <v>35</v>
      </c>
      <c r="BX136" s="113" t="str">
        <f t="shared" si="52"/>
        <v>0</v>
      </c>
      <c r="BY136" s="113" t="s">
        <v>35</v>
      </c>
      <c r="BZ136" s="113" t="s">
        <v>35</v>
      </c>
      <c r="CA136" s="113" t="str">
        <f t="shared" si="53"/>
        <v>0</v>
      </c>
      <c r="CB136" s="113" t="s">
        <v>35</v>
      </c>
      <c r="CC136" s="113" t="s">
        <v>35</v>
      </c>
      <c r="CD136" s="113" t="str">
        <f t="shared" si="54"/>
        <v>0</v>
      </c>
      <c r="CE136" s="113" t="s">
        <v>35</v>
      </c>
      <c r="CF136" s="113" t="s">
        <v>35</v>
      </c>
      <c r="CG136" s="113" t="str">
        <f t="shared" si="55"/>
        <v>0</v>
      </c>
      <c r="CH136" s="113" t="s">
        <v>35</v>
      </c>
      <c r="CI136" s="113" t="s">
        <v>35</v>
      </c>
      <c r="CJ136" s="113" t="str">
        <f t="shared" si="56"/>
        <v>0</v>
      </c>
      <c r="CK136" s="113" t="s">
        <v>35</v>
      </c>
      <c r="CL136" s="113" t="s">
        <v>35</v>
      </c>
      <c r="CM136" s="113" t="str">
        <f t="shared" si="57"/>
        <v>0</v>
      </c>
      <c r="CN136" s="113" t="s">
        <v>35</v>
      </c>
      <c r="CO136" s="113" t="s">
        <v>35</v>
      </c>
      <c r="CP136" s="113" t="str">
        <f t="shared" si="58"/>
        <v>0</v>
      </c>
      <c r="CQ136" s="113" t="s">
        <v>35</v>
      </c>
      <c r="CR136" s="113" t="s">
        <v>35</v>
      </c>
      <c r="CS136" s="113" t="str">
        <f t="shared" si="59"/>
        <v>0</v>
      </c>
      <c r="CT136" s="166"/>
    </row>
    <row r="137" spans="1:98" s="64" customFormat="1" ht="12.75" hidden="1" customHeight="1">
      <c r="A137" s="25">
        <v>20</v>
      </c>
      <c r="B137" s="26" t="s">
        <v>220</v>
      </c>
      <c r="C137" s="112">
        <v>4461</v>
      </c>
      <c r="D137" s="25" t="s">
        <v>156</v>
      </c>
      <c r="E137" s="17">
        <v>13113</v>
      </c>
      <c r="F137" s="112">
        <v>1</v>
      </c>
      <c r="G137" s="6" t="s">
        <v>319</v>
      </c>
      <c r="H137" s="113" t="s">
        <v>35</v>
      </c>
      <c r="I137" s="113" t="s">
        <v>35</v>
      </c>
      <c r="J137" s="113" t="str">
        <f t="shared" si="30"/>
        <v>0</v>
      </c>
      <c r="K137" s="113" t="s">
        <v>35</v>
      </c>
      <c r="L137" s="113" t="s">
        <v>35</v>
      </c>
      <c r="M137" s="113" t="str">
        <f t="shared" si="31"/>
        <v>0</v>
      </c>
      <c r="N137" s="113" t="s">
        <v>35</v>
      </c>
      <c r="O137" s="113" t="s">
        <v>35</v>
      </c>
      <c r="P137" s="113" t="str">
        <f t="shared" si="32"/>
        <v>0</v>
      </c>
      <c r="Q137" s="113" t="s">
        <v>35</v>
      </c>
      <c r="R137" s="113" t="s">
        <v>35</v>
      </c>
      <c r="S137" s="113" t="str">
        <f t="shared" si="33"/>
        <v>0</v>
      </c>
      <c r="T137" s="113" t="s">
        <v>35</v>
      </c>
      <c r="U137" s="113" t="s">
        <v>35</v>
      </c>
      <c r="V137" s="113" t="str">
        <f t="shared" si="34"/>
        <v>0</v>
      </c>
      <c r="W137" s="113" t="s">
        <v>35</v>
      </c>
      <c r="X137" s="113" t="s">
        <v>35</v>
      </c>
      <c r="Y137" s="113" t="str">
        <f t="shared" si="35"/>
        <v>0</v>
      </c>
      <c r="Z137" s="113" t="s">
        <v>35</v>
      </c>
      <c r="AA137" s="113" t="s">
        <v>35</v>
      </c>
      <c r="AB137" s="113" t="str">
        <f t="shared" si="36"/>
        <v>0</v>
      </c>
      <c r="AC137" s="113" t="s">
        <v>35</v>
      </c>
      <c r="AD137" s="113" t="s">
        <v>35</v>
      </c>
      <c r="AE137" s="113" t="str">
        <f t="shared" si="37"/>
        <v>0</v>
      </c>
      <c r="AF137" s="113" t="s">
        <v>35</v>
      </c>
      <c r="AG137" s="113" t="s">
        <v>35</v>
      </c>
      <c r="AH137" s="113" t="str">
        <f t="shared" si="38"/>
        <v>0</v>
      </c>
      <c r="AI137" s="113" t="s">
        <v>35</v>
      </c>
      <c r="AJ137" s="113" t="s">
        <v>35</v>
      </c>
      <c r="AK137" s="113" t="str">
        <f t="shared" si="39"/>
        <v>0</v>
      </c>
      <c r="AL137" s="113" t="s">
        <v>35</v>
      </c>
      <c r="AM137" s="113" t="s">
        <v>35</v>
      </c>
      <c r="AN137" s="113" t="str">
        <f t="shared" si="40"/>
        <v>0</v>
      </c>
      <c r="AO137" s="113" t="s">
        <v>35</v>
      </c>
      <c r="AP137" s="113" t="s">
        <v>35</v>
      </c>
      <c r="AQ137" s="113" t="str">
        <f t="shared" si="41"/>
        <v>0</v>
      </c>
      <c r="AR137" s="113" t="s">
        <v>35</v>
      </c>
      <c r="AS137" s="113" t="s">
        <v>35</v>
      </c>
      <c r="AT137" s="113" t="str">
        <f t="shared" si="42"/>
        <v>0</v>
      </c>
      <c r="AU137" s="113" t="s">
        <v>35</v>
      </c>
      <c r="AV137" s="113" t="s">
        <v>35</v>
      </c>
      <c r="AW137" s="113" t="str">
        <f t="shared" si="43"/>
        <v>0</v>
      </c>
      <c r="AX137" s="113" t="s">
        <v>35</v>
      </c>
      <c r="AY137" s="113" t="s">
        <v>35</v>
      </c>
      <c r="AZ137" s="113" t="str">
        <f t="shared" si="44"/>
        <v>0</v>
      </c>
      <c r="BA137" s="113" t="s">
        <v>35</v>
      </c>
      <c r="BB137" s="113" t="s">
        <v>35</v>
      </c>
      <c r="BC137" s="113" t="str">
        <f t="shared" si="45"/>
        <v>0</v>
      </c>
      <c r="BD137" s="113" t="s">
        <v>35</v>
      </c>
      <c r="BE137" s="113" t="s">
        <v>35</v>
      </c>
      <c r="BF137" s="113" t="str">
        <f t="shared" si="46"/>
        <v>0</v>
      </c>
      <c r="BG137" s="113" t="s">
        <v>35</v>
      </c>
      <c r="BH137" s="113" t="s">
        <v>35</v>
      </c>
      <c r="BI137" s="113" t="str">
        <f t="shared" si="47"/>
        <v>0</v>
      </c>
      <c r="BJ137" s="113" t="s">
        <v>35</v>
      </c>
      <c r="BK137" s="113" t="s">
        <v>35</v>
      </c>
      <c r="BL137" s="113" t="str">
        <f t="shared" si="48"/>
        <v>0</v>
      </c>
      <c r="BM137" s="113" t="s">
        <v>35</v>
      </c>
      <c r="BN137" s="113" t="s">
        <v>35</v>
      </c>
      <c r="BO137" s="113" t="str">
        <f t="shared" si="49"/>
        <v>0</v>
      </c>
      <c r="BP137" s="113" t="s">
        <v>35</v>
      </c>
      <c r="BQ137" s="113" t="s">
        <v>35</v>
      </c>
      <c r="BR137" s="113" t="str">
        <f t="shared" si="50"/>
        <v>0</v>
      </c>
      <c r="BS137" s="113" t="s">
        <v>35</v>
      </c>
      <c r="BT137" s="113" t="s">
        <v>35</v>
      </c>
      <c r="BU137" s="113" t="str">
        <f t="shared" si="51"/>
        <v>0</v>
      </c>
      <c r="BV137" s="113" t="s">
        <v>35</v>
      </c>
      <c r="BW137" s="113" t="s">
        <v>35</v>
      </c>
      <c r="BX137" s="113" t="str">
        <f t="shared" si="52"/>
        <v>0</v>
      </c>
      <c r="BY137" s="113" t="s">
        <v>35</v>
      </c>
      <c r="BZ137" s="113" t="s">
        <v>35</v>
      </c>
      <c r="CA137" s="113" t="str">
        <f t="shared" si="53"/>
        <v>0</v>
      </c>
      <c r="CB137" s="113" t="s">
        <v>35</v>
      </c>
      <c r="CC137" s="113" t="s">
        <v>35</v>
      </c>
      <c r="CD137" s="113" t="str">
        <f t="shared" si="54"/>
        <v>0</v>
      </c>
      <c r="CE137" s="113" t="s">
        <v>35</v>
      </c>
      <c r="CF137" s="113" t="s">
        <v>35</v>
      </c>
      <c r="CG137" s="113" t="str">
        <f t="shared" si="55"/>
        <v>0</v>
      </c>
      <c r="CH137" s="113" t="s">
        <v>35</v>
      </c>
      <c r="CI137" s="113" t="s">
        <v>35</v>
      </c>
      <c r="CJ137" s="113" t="str">
        <f t="shared" si="56"/>
        <v>0</v>
      </c>
      <c r="CK137" s="113" t="s">
        <v>35</v>
      </c>
      <c r="CL137" s="113" t="s">
        <v>35</v>
      </c>
      <c r="CM137" s="113" t="str">
        <f t="shared" si="57"/>
        <v>0</v>
      </c>
      <c r="CN137" s="113" t="s">
        <v>35</v>
      </c>
      <c r="CO137" s="113" t="s">
        <v>35</v>
      </c>
      <c r="CP137" s="113" t="str">
        <f t="shared" si="58"/>
        <v>0</v>
      </c>
      <c r="CQ137" s="113" t="s">
        <v>35</v>
      </c>
      <c r="CR137" s="113" t="s">
        <v>35</v>
      </c>
      <c r="CS137" s="113" t="str">
        <f t="shared" si="59"/>
        <v>0</v>
      </c>
      <c r="CT137" s="166"/>
    </row>
    <row r="138" spans="1:98" s="64" customFormat="1" ht="12.75" customHeight="1">
      <c r="A138" s="25">
        <v>20</v>
      </c>
      <c r="B138" s="26" t="s">
        <v>220</v>
      </c>
      <c r="C138" s="112">
        <v>4946</v>
      </c>
      <c r="D138" s="25" t="s">
        <v>180</v>
      </c>
      <c r="E138" s="17">
        <v>11187</v>
      </c>
      <c r="F138" s="112">
        <v>1</v>
      </c>
      <c r="G138" s="6" t="s">
        <v>319</v>
      </c>
      <c r="H138" s="113">
        <v>1</v>
      </c>
      <c r="I138" s="113">
        <v>5</v>
      </c>
      <c r="J138" s="113">
        <f t="shared" si="30"/>
        <v>6</v>
      </c>
      <c r="K138" s="113">
        <v>1</v>
      </c>
      <c r="L138" s="113">
        <v>4</v>
      </c>
      <c r="M138" s="113">
        <f t="shared" si="31"/>
        <v>5</v>
      </c>
      <c r="N138" s="113" t="s">
        <v>35</v>
      </c>
      <c r="O138" s="113">
        <v>3</v>
      </c>
      <c r="P138" s="113">
        <f t="shared" si="32"/>
        <v>3</v>
      </c>
      <c r="Q138" s="113">
        <v>1</v>
      </c>
      <c r="R138" s="113">
        <v>7</v>
      </c>
      <c r="S138" s="113">
        <f t="shared" si="33"/>
        <v>8</v>
      </c>
      <c r="T138" s="113" t="s">
        <v>35</v>
      </c>
      <c r="U138" s="113" t="s">
        <v>35</v>
      </c>
      <c r="V138" s="113" t="str">
        <f t="shared" si="34"/>
        <v>0</v>
      </c>
      <c r="W138" s="113" t="s">
        <v>35</v>
      </c>
      <c r="X138" s="113" t="s">
        <v>35</v>
      </c>
      <c r="Y138" s="113" t="str">
        <f t="shared" si="35"/>
        <v>0</v>
      </c>
      <c r="Z138" s="113" t="s">
        <v>35</v>
      </c>
      <c r="AA138" s="113" t="s">
        <v>35</v>
      </c>
      <c r="AB138" s="113" t="str">
        <f t="shared" si="36"/>
        <v>0</v>
      </c>
      <c r="AC138" s="113">
        <v>2</v>
      </c>
      <c r="AD138" s="113" t="s">
        <v>35</v>
      </c>
      <c r="AE138" s="113">
        <f t="shared" si="37"/>
        <v>2</v>
      </c>
      <c r="AF138" s="113" t="s">
        <v>35</v>
      </c>
      <c r="AG138" s="113" t="s">
        <v>35</v>
      </c>
      <c r="AH138" s="113" t="str">
        <f t="shared" si="38"/>
        <v>0</v>
      </c>
      <c r="AI138" s="113" t="s">
        <v>35</v>
      </c>
      <c r="AJ138" s="113" t="s">
        <v>35</v>
      </c>
      <c r="AK138" s="113" t="str">
        <f t="shared" si="39"/>
        <v>0</v>
      </c>
      <c r="AL138" s="113" t="s">
        <v>35</v>
      </c>
      <c r="AM138" s="113">
        <v>1</v>
      </c>
      <c r="AN138" s="113">
        <f t="shared" si="40"/>
        <v>1</v>
      </c>
      <c r="AO138" s="113" t="s">
        <v>35</v>
      </c>
      <c r="AP138" s="113" t="s">
        <v>35</v>
      </c>
      <c r="AQ138" s="113" t="str">
        <f t="shared" si="41"/>
        <v>0</v>
      </c>
      <c r="AR138" s="113" t="s">
        <v>35</v>
      </c>
      <c r="AS138" s="113" t="s">
        <v>35</v>
      </c>
      <c r="AT138" s="113" t="str">
        <f t="shared" si="42"/>
        <v>0</v>
      </c>
      <c r="AU138" s="113" t="s">
        <v>35</v>
      </c>
      <c r="AV138" s="113" t="s">
        <v>35</v>
      </c>
      <c r="AW138" s="113" t="str">
        <f t="shared" si="43"/>
        <v>0</v>
      </c>
      <c r="AX138" s="113" t="s">
        <v>35</v>
      </c>
      <c r="AY138" s="113" t="s">
        <v>35</v>
      </c>
      <c r="AZ138" s="113" t="str">
        <f t="shared" si="44"/>
        <v>0</v>
      </c>
      <c r="BA138" s="113">
        <v>1</v>
      </c>
      <c r="BB138" s="113">
        <v>1</v>
      </c>
      <c r="BC138" s="113">
        <f t="shared" si="45"/>
        <v>2</v>
      </c>
      <c r="BD138" s="113" t="s">
        <v>35</v>
      </c>
      <c r="BE138" s="113" t="s">
        <v>35</v>
      </c>
      <c r="BF138" s="113" t="str">
        <f t="shared" si="46"/>
        <v>0</v>
      </c>
      <c r="BG138" s="113" t="s">
        <v>35</v>
      </c>
      <c r="BH138" s="113" t="s">
        <v>35</v>
      </c>
      <c r="BI138" s="113" t="str">
        <f t="shared" si="47"/>
        <v>0</v>
      </c>
      <c r="BJ138" s="113" t="s">
        <v>35</v>
      </c>
      <c r="BK138" s="113" t="s">
        <v>35</v>
      </c>
      <c r="BL138" s="113" t="str">
        <f t="shared" si="48"/>
        <v>0</v>
      </c>
      <c r="BM138" s="113" t="s">
        <v>35</v>
      </c>
      <c r="BN138" s="113" t="s">
        <v>35</v>
      </c>
      <c r="BO138" s="113" t="str">
        <f t="shared" si="49"/>
        <v>0</v>
      </c>
      <c r="BP138" s="113" t="s">
        <v>35</v>
      </c>
      <c r="BQ138" s="113">
        <v>1</v>
      </c>
      <c r="BR138" s="113">
        <f t="shared" si="50"/>
        <v>1</v>
      </c>
      <c r="BS138" s="113" t="s">
        <v>35</v>
      </c>
      <c r="BT138" s="113" t="s">
        <v>35</v>
      </c>
      <c r="BU138" s="113" t="str">
        <f t="shared" si="51"/>
        <v>0</v>
      </c>
      <c r="BV138" s="113" t="s">
        <v>35</v>
      </c>
      <c r="BW138" s="113" t="s">
        <v>35</v>
      </c>
      <c r="BX138" s="113" t="str">
        <f t="shared" si="52"/>
        <v>0</v>
      </c>
      <c r="BY138" s="113" t="s">
        <v>35</v>
      </c>
      <c r="BZ138" s="113" t="s">
        <v>35</v>
      </c>
      <c r="CA138" s="113" t="str">
        <f t="shared" si="53"/>
        <v>0</v>
      </c>
      <c r="CB138" s="113" t="s">
        <v>35</v>
      </c>
      <c r="CC138" s="113" t="s">
        <v>35</v>
      </c>
      <c r="CD138" s="113" t="str">
        <f t="shared" si="54"/>
        <v>0</v>
      </c>
      <c r="CE138" s="113" t="s">
        <v>35</v>
      </c>
      <c r="CF138" s="113" t="s">
        <v>35</v>
      </c>
      <c r="CG138" s="113" t="str">
        <f t="shared" si="55"/>
        <v>0</v>
      </c>
      <c r="CH138" s="113" t="s">
        <v>35</v>
      </c>
      <c r="CI138" s="113" t="s">
        <v>35</v>
      </c>
      <c r="CJ138" s="113" t="str">
        <f t="shared" si="56"/>
        <v>0</v>
      </c>
      <c r="CK138" s="113" t="s">
        <v>35</v>
      </c>
      <c r="CL138" s="113" t="s">
        <v>35</v>
      </c>
      <c r="CM138" s="113" t="str">
        <f t="shared" si="57"/>
        <v>0</v>
      </c>
      <c r="CN138" s="113" t="s">
        <v>35</v>
      </c>
      <c r="CO138" s="113">
        <v>2</v>
      </c>
      <c r="CP138" s="113">
        <f t="shared" si="58"/>
        <v>2</v>
      </c>
      <c r="CQ138" s="113">
        <v>6</v>
      </c>
      <c r="CR138" s="113">
        <v>24</v>
      </c>
      <c r="CS138" s="113">
        <f t="shared" si="59"/>
        <v>30</v>
      </c>
      <c r="CT138" s="166"/>
    </row>
    <row r="139" spans="1:98" s="64" customFormat="1" ht="12.75" customHeight="1">
      <c r="A139" s="25">
        <v>21</v>
      </c>
      <c r="B139" s="26" t="s">
        <v>213</v>
      </c>
      <c r="C139" s="112">
        <v>5002</v>
      </c>
      <c r="D139" s="25" t="s">
        <v>98</v>
      </c>
      <c r="E139" s="17">
        <v>18308</v>
      </c>
      <c r="F139" s="112">
        <v>1</v>
      </c>
      <c r="G139" s="6" t="s">
        <v>319</v>
      </c>
      <c r="H139" s="113">
        <v>1</v>
      </c>
      <c r="I139" s="113">
        <v>15</v>
      </c>
      <c r="J139" s="113">
        <f t="shared" ref="J139:J182" si="60">IF(OR(ISNUMBER(I139),ISNUMBER(H139)),SUM(H139:I139),"0")</f>
        <v>16</v>
      </c>
      <c r="K139" s="113">
        <v>4</v>
      </c>
      <c r="L139" s="113">
        <v>5</v>
      </c>
      <c r="M139" s="113">
        <f t="shared" ref="M139:M182" si="61">IF(OR(ISNUMBER(L139),ISNUMBER(K139)),SUM(K139:L139),"0")</f>
        <v>9</v>
      </c>
      <c r="N139" s="113">
        <v>4</v>
      </c>
      <c r="O139" s="113">
        <v>9</v>
      </c>
      <c r="P139" s="113">
        <f t="shared" ref="P139:P182" si="62">IF(OR(ISNUMBER(O139),ISNUMBER(N139)),SUM(N139:O139),"0")</f>
        <v>13</v>
      </c>
      <c r="Q139" s="113" t="s">
        <v>35</v>
      </c>
      <c r="R139" s="113">
        <v>1</v>
      </c>
      <c r="S139" s="113">
        <f t="shared" ref="S139:S182" si="63">IF(OR(ISNUMBER(R139),ISNUMBER(Q139)),SUM(Q139:R139),"0")</f>
        <v>1</v>
      </c>
      <c r="T139" s="113" t="s">
        <v>35</v>
      </c>
      <c r="U139" s="113" t="s">
        <v>35</v>
      </c>
      <c r="V139" s="113" t="str">
        <f t="shared" ref="V139:V180" si="64">IF(OR(ISNUMBER(U139),ISNUMBER(T139)),SUM(T139:U139),"0")</f>
        <v>0</v>
      </c>
      <c r="W139" s="113" t="s">
        <v>35</v>
      </c>
      <c r="X139" s="113" t="s">
        <v>35</v>
      </c>
      <c r="Y139" s="113" t="str">
        <f t="shared" ref="Y139:Y182" si="65">IF(OR(ISNUMBER(X139),ISNUMBER(W139)),SUM(W139:X139),"0")</f>
        <v>0</v>
      </c>
      <c r="Z139" s="113" t="s">
        <v>35</v>
      </c>
      <c r="AA139" s="113" t="s">
        <v>35</v>
      </c>
      <c r="AB139" s="113" t="str">
        <f t="shared" ref="AB139:AB180" si="66">IF(OR(ISNUMBER(AA139),ISNUMBER(Z139)),SUM(Z139:AA139),"0")</f>
        <v>0</v>
      </c>
      <c r="AC139" s="113" t="s">
        <v>35</v>
      </c>
      <c r="AD139" s="113" t="s">
        <v>35</v>
      </c>
      <c r="AE139" s="113" t="str">
        <f t="shared" ref="AE139:AE182" si="67">IF(OR(ISNUMBER(AD139),ISNUMBER(AC139)),SUM(AC139:AD139),"0")</f>
        <v>0</v>
      </c>
      <c r="AF139" s="113" t="s">
        <v>35</v>
      </c>
      <c r="AG139" s="113" t="s">
        <v>35</v>
      </c>
      <c r="AH139" s="113" t="str">
        <f t="shared" ref="AH139:AH182" si="68">IF(OR(ISNUMBER(AG139),ISNUMBER(AF139)),SUM(AF139:AG139),"0")</f>
        <v>0</v>
      </c>
      <c r="AI139" s="113" t="s">
        <v>35</v>
      </c>
      <c r="AJ139" s="113" t="s">
        <v>35</v>
      </c>
      <c r="AK139" s="113" t="str">
        <f t="shared" ref="AK139:AK180" si="69">IF(OR(ISNUMBER(AJ139),ISNUMBER(AI139)),SUM(AI139:AJ139),"0")</f>
        <v>0</v>
      </c>
      <c r="AL139" s="113" t="s">
        <v>35</v>
      </c>
      <c r="AM139" s="113" t="s">
        <v>35</v>
      </c>
      <c r="AN139" s="113" t="str">
        <f t="shared" ref="AN139:AN182" si="70">IF(OR(ISNUMBER(AM139),ISNUMBER(AL139)),SUM(AL139:AM139),"0")</f>
        <v>0</v>
      </c>
      <c r="AO139" s="113" t="s">
        <v>35</v>
      </c>
      <c r="AP139" s="113" t="s">
        <v>35</v>
      </c>
      <c r="AQ139" s="113" t="str">
        <f t="shared" ref="AQ139:AQ182" si="71">IF(OR(ISNUMBER(AP139),ISNUMBER(AO139)),SUM(AO139:AP139),"0")</f>
        <v>0</v>
      </c>
      <c r="AR139" s="113" t="s">
        <v>35</v>
      </c>
      <c r="AS139" s="113" t="s">
        <v>35</v>
      </c>
      <c r="AT139" s="113" t="str">
        <f t="shared" ref="AT139:AT182" si="72">IF(OR(ISNUMBER(AS139),ISNUMBER(AR139)),SUM(AR139:AS139),"0")</f>
        <v>0</v>
      </c>
      <c r="AU139" s="113" t="s">
        <v>35</v>
      </c>
      <c r="AV139" s="113" t="s">
        <v>35</v>
      </c>
      <c r="AW139" s="113" t="str">
        <f t="shared" ref="AW139:AW180" si="73">IF(OR(ISNUMBER(AV139),ISNUMBER(AU139)),SUM(AU139:AV139),"0")</f>
        <v>0</v>
      </c>
      <c r="AX139" s="113" t="s">
        <v>35</v>
      </c>
      <c r="AY139" s="113" t="s">
        <v>35</v>
      </c>
      <c r="AZ139" s="113" t="str">
        <f t="shared" ref="AZ139:AZ180" si="74">IF(OR(ISNUMBER(AY139),ISNUMBER(AX139)),SUM(AX139:AY139),"0")</f>
        <v>0</v>
      </c>
      <c r="BA139" s="113" t="s">
        <v>35</v>
      </c>
      <c r="BB139" s="113">
        <v>3</v>
      </c>
      <c r="BC139" s="113">
        <f t="shared" ref="BC139:BC182" si="75">IF(OR(ISNUMBER(BB139),ISNUMBER(BA139)),SUM(BA139:BB139),"0")</f>
        <v>3</v>
      </c>
      <c r="BD139" s="113" t="s">
        <v>35</v>
      </c>
      <c r="BE139" s="113" t="s">
        <v>35</v>
      </c>
      <c r="BF139" s="113" t="str">
        <f t="shared" ref="BF139:BF182" si="76">IF(OR(ISNUMBER(BE139),ISNUMBER(BD139)),SUM(BD139:BE139),"0")</f>
        <v>0</v>
      </c>
      <c r="BG139" s="113" t="s">
        <v>35</v>
      </c>
      <c r="BH139" s="113" t="s">
        <v>35</v>
      </c>
      <c r="BI139" s="113" t="str">
        <f t="shared" ref="BI139:BI182" si="77">IF(OR(ISNUMBER(BH139),ISNUMBER(BG139)),SUM(BG139:BH139),"0")</f>
        <v>0</v>
      </c>
      <c r="BJ139" s="113" t="s">
        <v>35</v>
      </c>
      <c r="BK139" s="113" t="s">
        <v>35</v>
      </c>
      <c r="BL139" s="113" t="str">
        <f t="shared" ref="BL139:BL180" si="78">IF(OR(ISNUMBER(BK139),ISNUMBER(BJ139)),SUM(BJ139:BK139),"0")</f>
        <v>0</v>
      </c>
      <c r="BM139" s="113" t="s">
        <v>35</v>
      </c>
      <c r="BN139" s="113" t="s">
        <v>35</v>
      </c>
      <c r="BO139" s="113" t="str">
        <f t="shared" ref="BO139:BO180" si="79">IF(OR(ISNUMBER(BN139),ISNUMBER(BM139)),SUM(BM139:BN139),"0")</f>
        <v>0</v>
      </c>
      <c r="BP139" s="113" t="s">
        <v>35</v>
      </c>
      <c r="BQ139" s="113" t="s">
        <v>35</v>
      </c>
      <c r="BR139" s="113" t="str">
        <f t="shared" ref="BR139:BR182" si="80">IF(OR(ISNUMBER(BQ139),ISNUMBER(BP139)),SUM(BP139:BQ139),"0")</f>
        <v>0</v>
      </c>
      <c r="BS139" s="113" t="s">
        <v>35</v>
      </c>
      <c r="BT139" s="113" t="s">
        <v>35</v>
      </c>
      <c r="BU139" s="113" t="str">
        <f t="shared" ref="BU139:BU180" si="81">IF(OR(ISNUMBER(BT139),ISNUMBER(BS139)),SUM(BS139:BT139),"0")</f>
        <v>0</v>
      </c>
      <c r="BV139" s="113">
        <v>2</v>
      </c>
      <c r="BW139" s="113">
        <v>2</v>
      </c>
      <c r="BX139" s="113">
        <f t="shared" ref="BX139:BX182" si="82">IF(OR(ISNUMBER(BW139),ISNUMBER(BV139)),SUM(BV139:BW139),"0")</f>
        <v>4</v>
      </c>
      <c r="BY139" s="113" t="s">
        <v>35</v>
      </c>
      <c r="BZ139" s="113" t="s">
        <v>35</v>
      </c>
      <c r="CA139" s="113" t="str">
        <f t="shared" ref="CA139:CA182" si="83">IF(OR(ISNUMBER(BZ139),ISNUMBER(BY139)),SUM(BY139:BZ139),"0")</f>
        <v>0</v>
      </c>
      <c r="CB139" s="113" t="s">
        <v>35</v>
      </c>
      <c r="CC139" s="113" t="s">
        <v>35</v>
      </c>
      <c r="CD139" s="113" t="str">
        <f t="shared" ref="CD139:CD180" si="84">IF(OR(ISNUMBER(CC139),ISNUMBER(CB139)),SUM(CB139:CC139),"0")</f>
        <v>0</v>
      </c>
      <c r="CE139" s="113" t="s">
        <v>35</v>
      </c>
      <c r="CF139" s="113" t="s">
        <v>35</v>
      </c>
      <c r="CG139" s="113" t="str">
        <f t="shared" ref="CG139:CG180" si="85">IF(OR(ISNUMBER(CF139),ISNUMBER(CE139)),SUM(CE139:CF139),"0")</f>
        <v>0</v>
      </c>
      <c r="CH139" s="113" t="s">
        <v>35</v>
      </c>
      <c r="CI139" s="113" t="s">
        <v>35</v>
      </c>
      <c r="CJ139" s="113" t="str">
        <f t="shared" ref="CJ139:CJ180" si="86">IF(OR(ISNUMBER(CI139),ISNUMBER(CH139)),SUM(CH139:CI139),"0")</f>
        <v>0</v>
      </c>
      <c r="CK139" s="113" t="s">
        <v>35</v>
      </c>
      <c r="CL139" s="113" t="s">
        <v>35</v>
      </c>
      <c r="CM139" s="113" t="str">
        <f t="shared" ref="CM139:CM180" si="87">IF(OR(ISNUMBER(CL139),ISNUMBER(CK139)),SUM(CK139:CL139),"0")</f>
        <v>0</v>
      </c>
      <c r="CN139" s="113" t="s">
        <v>35</v>
      </c>
      <c r="CO139" s="113">
        <v>4</v>
      </c>
      <c r="CP139" s="113">
        <f t="shared" ref="CP139:CP182" si="88">IF(OR(ISNUMBER(CO139),ISNUMBER(CN139)),SUM(CN139:CO139),"0")</f>
        <v>4</v>
      </c>
      <c r="CQ139" s="113">
        <v>11</v>
      </c>
      <c r="CR139" s="113">
        <v>39</v>
      </c>
      <c r="CS139" s="113">
        <f t="shared" ref="CS139:CS182" si="89">IF(OR(ISNUMBER(CR139),ISNUMBER(CQ139)),SUM(CQ139:CR139),"0")</f>
        <v>50</v>
      </c>
      <c r="CT139" s="166"/>
    </row>
    <row r="140" spans="1:98" s="64" customFormat="1" ht="12.75" customHeight="1">
      <c r="A140" s="25">
        <v>21</v>
      </c>
      <c r="B140" s="26" t="s">
        <v>213</v>
      </c>
      <c r="C140" s="112">
        <v>5113</v>
      </c>
      <c r="D140" s="25" t="s">
        <v>99</v>
      </c>
      <c r="E140" s="17">
        <v>15968</v>
      </c>
      <c r="F140" s="112">
        <v>1</v>
      </c>
      <c r="G140" s="6" t="s">
        <v>319</v>
      </c>
      <c r="H140" s="113">
        <v>4</v>
      </c>
      <c r="I140" s="113">
        <v>11</v>
      </c>
      <c r="J140" s="113">
        <f t="shared" si="60"/>
        <v>15</v>
      </c>
      <c r="K140" s="113">
        <v>1</v>
      </c>
      <c r="L140" s="113">
        <v>7</v>
      </c>
      <c r="M140" s="113">
        <f t="shared" si="61"/>
        <v>8</v>
      </c>
      <c r="N140" s="113">
        <v>3</v>
      </c>
      <c r="O140" s="113">
        <v>5</v>
      </c>
      <c r="P140" s="113">
        <f t="shared" si="62"/>
        <v>8</v>
      </c>
      <c r="Q140" s="113">
        <v>1</v>
      </c>
      <c r="R140" s="113">
        <v>1</v>
      </c>
      <c r="S140" s="113">
        <f t="shared" si="63"/>
        <v>2</v>
      </c>
      <c r="T140" s="113" t="s">
        <v>35</v>
      </c>
      <c r="U140" s="113" t="s">
        <v>35</v>
      </c>
      <c r="V140" s="113" t="str">
        <f t="shared" si="64"/>
        <v>0</v>
      </c>
      <c r="W140" s="113" t="s">
        <v>35</v>
      </c>
      <c r="X140" s="113" t="s">
        <v>35</v>
      </c>
      <c r="Y140" s="113" t="str">
        <f t="shared" si="65"/>
        <v>0</v>
      </c>
      <c r="Z140" s="113" t="s">
        <v>35</v>
      </c>
      <c r="AA140" s="113" t="s">
        <v>35</v>
      </c>
      <c r="AB140" s="113" t="str">
        <f t="shared" si="66"/>
        <v>0</v>
      </c>
      <c r="AC140" s="113" t="s">
        <v>35</v>
      </c>
      <c r="AD140" s="113" t="s">
        <v>35</v>
      </c>
      <c r="AE140" s="113" t="str">
        <f t="shared" si="67"/>
        <v>0</v>
      </c>
      <c r="AF140" s="113" t="s">
        <v>35</v>
      </c>
      <c r="AG140" s="113" t="s">
        <v>35</v>
      </c>
      <c r="AH140" s="113" t="str">
        <f t="shared" si="68"/>
        <v>0</v>
      </c>
      <c r="AI140" s="113" t="s">
        <v>35</v>
      </c>
      <c r="AJ140" s="113" t="s">
        <v>35</v>
      </c>
      <c r="AK140" s="113" t="str">
        <f t="shared" si="69"/>
        <v>0</v>
      </c>
      <c r="AL140" s="113" t="s">
        <v>35</v>
      </c>
      <c r="AM140" s="113" t="s">
        <v>35</v>
      </c>
      <c r="AN140" s="113" t="str">
        <f t="shared" si="70"/>
        <v>0</v>
      </c>
      <c r="AO140" s="113" t="s">
        <v>35</v>
      </c>
      <c r="AP140" s="113" t="s">
        <v>35</v>
      </c>
      <c r="AQ140" s="113" t="str">
        <f t="shared" si="71"/>
        <v>0</v>
      </c>
      <c r="AR140" s="113" t="s">
        <v>35</v>
      </c>
      <c r="AS140" s="113" t="s">
        <v>35</v>
      </c>
      <c r="AT140" s="113" t="str">
        <f t="shared" si="72"/>
        <v>0</v>
      </c>
      <c r="AU140" s="113" t="s">
        <v>35</v>
      </c>
      <c r="AV140" s="113" t="s">
        <v>35</v>
      </c>
      <c r="AW140" s="113" t="str">
        <f t="shared" si="73"/>
        <v>0</v>
      </c>
      <c r="AX140" s="113" t="s">
        <v>35</v>
      </c>
      <c r="AY140" s="113" t="s">
        <v>35</v>
      </c>
      <c r="AZ140" s="113" t="str">
        <f t="shared" si="74"/>
        <v>0</v>
      </c>
      <c r="BA140" s="113">
        <v>1</v>
      </c>
      <c r="BB140" s="113">
        <v>1</v>
      </c>
      <c r="BC140" s="113">
        <f t="shared" si="75"/>
        <v>2</v>
      </c>
      <c r="BD140" s="113" t="s">
        <v>35</v>
      </c>
      <c r="BE140" s="113" t="s">
        <v>35</v>
      </c>
      <c r="BF140" s="113" t="str">
        <f t="shared" si="76"/>
        <v>0</v>
      </c>
      <c r="BG140" s="113" t="s">
        <v>35</v>
      </c>
      <c r="BH140" s="113" t="s">
        <v>35</v>
      </c>
      <c r="BI140" s="113" t="str">
        <f t="shared" si="77"/>
        <v>0</v>
      </c>
      <c r="BJ140" s="113" t="s">
        <v>35</v>
      </c>
      <c r="BK140" s="113" t="s">
        <v>35</v>
      </c>
      <c r="BL140" s="113" t="str">
        <f t="shared" si="78"/>
        <v>0</v>
      </c>
      <c r="BM140" s="113" t="s">
        <v>35</v>
      </c>
      <c r="BN140" s="113" t="s">
        <v>35</v>
      </c>
      <c r="BO140" s="113" t="str">
        <f t="shared" si="79"/>
        <v>0</v>
      </c>
      <c r="BP140" s="113" t="s">
        <v>35</v>
      </c>
      <c r="BQ140" s="113" t="s">
        <v>35</v>
      </c>
      <c r="BR140" s="113" t="str">
        <f t="shared" si="80"/>
        <v>0</v>
      </c>
      <c r="BS140" s="113" t="s">
        <v>35</v>
      </c>
      <c r="BT140" s="113" t="s">
        <v>35</v>
      </c>
      <c r="BU140" s="113" t="str">
        <f t="shared" si="81"/>
        <v>0</v>
      </c>
      <c r="BV140" s="113" t="s">
        <v>35</v>
      </c>
      <c r="BW140" s="113">
        <v>4</v>
      </c>
      <c r="BX140" s="113">
        <f t="shared" si="82"/>
        <v>4</v>
      </c>
      <c r="BY140" s="113" t="s">
        <v>35</v>
      </c>
      <c r="BZ140" s="113" t="s">
        <v>35</v>
      </c>
      <c r="CA140" s="113" t="str">
        <f t="shared" si="83"/>
        <v>0</v>
      </c>
      <c r="CB140" s="113" t="s">
        <v>35</v>
      </c>
      <c r="CC140" s="113" t="s">
        <v>35</v>
      </c>
      <c r="CD140" s="113" t="str">
        <f t="shared" si="84"/>
        <v>0</v>
      </c>
      <c r="CE140" s="113" t="s">
        <v>35</v>
      </c>
      <c r="CF140" s="113" t="s">
        <v>35</v>
      </c>
      <c r="CG140" s="113" t="str">
        <f t="shared" si="85"/>
        <v>0</v>
      </c>
      <c r="CH140" s="113" t="s">
        <v>35</v>
      </c>
      <c r="CI140" s="113" t="s">
        <v>35</v>
      </c>
      <c r="CJ140" s="113" t="str">
        <f t="shared" si="86"/>
        <v>0</v>
      </c>
      <c r="CK140" s="113" t="s">
        <v>35</v>
      </c>
      <c r="CL140" s="113" t="s">
        <v>35</v>
      </c>
      <c r="CM140" s="113" t="str">
        <f t="shared" si="87"/>
        <v>0</v>
      </c>
      <c r="CN140" s="113" t="s">
        <v>35</v>
      </c>
      <c r="CO140" s="113">
        <v>1</v>
      </c>
      <c r="CP140" s="113">
        <f t="shared" si="88"/>
        <v>1</v>
      </c>
      <c r="CQ140" s="113">
        <v>10</v>
      </c>
      <c r="CR140" s="113">
        <v>30</v>
      </c>
      <c r="CS140" s="113">
        <f t="shared" si="89"/>
        <v>40</v>
      </c>
      <c r="CT140" s="166"/>
    </row>
    <row r="141" spans="1:98" s="64" customFormat="1" ht="12.75" customHeight="1">
      <c r="A141" s="25">
        <v>21</v>
      </c>
      <c r="B141" s="26" t="s">
        <v>213</v>
      </c>
      <c r="C141" s="112">
        <v>5254</v>
      </c>
      <c r="D141" s="25" t="s">
        <v>193</v>
      </c>
      <c r="E141" s="17">
        <v>14938</v>
      </c>
      <c r="F141" s="112">
        <v>1</v>
      </c>
      <c r="G141" s="6" t="s">
        <v>319</v>
      </c>
      <c r="H141" s="113">
        <v>3</v>
      </c>
      <c r="I141" s="113">
        <v>14</v>
      </c>
      <c r="J141" s="113">
        <f t="shared" si="60"/>
        <v>17</v>
      </c>
      <c r="K141" s="113">
        <v>6</v>
      </c>
      <c r="L141" s="113">
        <v>13</v>
      </c>
      <c r="M141" s="113">
        <f t="shared" si="61"/>
        <v>19</v>
      </c>
      <c r="N141" s="113">
        <v>3</v>
      </c>
      <c r="O141" s="113">
        <v>5</v>
      </c>
      <c r="P141" s="113">
        <f t="shared" si="62"/>
        <v>8</v>
      </c>
      <c r="Q141" s="113">
        <v>1</v>
      </c>
      <c r="R141" s="113">
        <v>1</v>
      </c>
      <c r="S141" s="113">
        <f t="shared" si="63"/>
        <v>2</v>
      </c>
      <c r="T141" s="113" t="s">
        <v>35</v>
      </c>
      <c r="U141" s="113" t="s">
        <v>35</v>
      </c>
      <c r="V141" s="113" t="str">
        <f t="shared" si="64"/>
        <v>0</v>
      </c>
      <c r="W141" s="113" t="s">
        <v>35</v>
      </c>
      <c r="X141" s="113" t="s">
        <v>35</v>
      </c>
      <c r="Y141" s="113" t="str">
        <f t="shared" si="65"/>
        <v>0</v>
      </c>
      <c r="Z141" s="113" t="s">
        <v>35</v>
      </c>
      <c r="AA141" s="113" t="s">
        <v>35</v>
      </c>
      <c r="AB141" s="113" t="str">
        <f t="shared" si="66"/>
        <v>0</v>
      </c>
      <c r="AC141" s="113" t="s">
        <v>35</v>
      </c>
      <c r="AD141" s="113" t="s">
        <v>35</v>
      </c>
      <c r="AE141" s="113" t="str">
        <f t="shared" si="67"/>
        <v>0</v>
      </c>
      <c r="AF141" s="113" t="s">
        <v>35</v>
      </c>
      <c r="AG141" s="113" t="s">
        <v>35</v>
      </c>
      <c r="AH141" s="113" t="str">
        <f t="shared" si="68"/>
        <v>0</v>
      </c>
      <c r="AI141" s="113" t="s">
        <v>35</v>
      </c>
      <c r="AJ141" s="113" t="s">
        <v>35</v>
      </c>
      <c r="AK141" s="113" t="str">
        <f t="shared" si="69"/>
        <v>0</v>
      </c>
      <c r="AL141" s="113" t="s">
        <v>35</v>
      </c>
      <c r="AM141" s="113" t="s">
        <v>35</v>
      </c>
      <c r="AN141" s="113" t="str">
        <f t="shared" si="70"/>
        <v>0</v>
      </c>
      <c r="AO141" s="113" t="s">
        <v>35</v>
      </c>
      <c r="AP141" s="113" t="s">
        <v>35</v>
      </c>
      <c r="AQ141" s="113" t="str">
        <f t="shared" si="71"/>
        <v>0</v>
      </c>
      <c r="AR141" s="113" t="s">
        <v>35</v>
      </c>
      <c r="AS141" s="113" t="s">
        <v>35</v>
      </c>
      <c r="AT141" s="113" t="str">
        <f t="shared" si="72"/>
        <v>0</v>
      </c>
      <c r="AU141" s="113" t="s">
        <v>35</v>
      </c>
      <c r="AV141" s="113" t="s">
        <v>35</v>
      </c>
      <c r="AW141" s="113" t="str">
        <f t="shared" si="73"/>
        <v>0</v>
      </c>
      <c r="AX141" s="113" t="s">
        <v>35</v>
      </c>
      <c r="AY141" s="113" t="s">
        <v>35</v>
      </c>
      <c r="AZ141" s="113" t="str">
        <f t="shared" si="74"/>
        <v>0</v>
      </c>
      <c r="BA141" s="113">
        <v>2</v>
      </c>
      <c r="BB141" s="113">
        <v>2</v>
      </c>
      <c r="BC141" s="113">
        <f t="shared" si="75"/>
        <v>4</v>
      </c>
      <c r="BD141" s="113" t="s">
        <v>35</v>
      </c>
      <c r="BE141" s="113" t="s">
        <v>35</v>
      </c>
      <c r="BF141" s="113" t="str">
        <f t="shared" si="76"/>
        <v>0</v>
      </c>
      <c r="BG141" s="113" t="s">
        <v>35</v>
      </c>
      <c r="BH141" s="113" t="s">
        <v>35</v>
      </c>
      <c r="BI141" s="113" t="str">
        <f t="shared" si="77"/>
        <v>0</v>
      </c>
      <c r="BJ141" s="113" t="s">
        <v>35</v>
      </c>
      <c r="BK141" s="113" t="s">
        <v>35</v>
      </c>
      <c r="BL141" s="113" t="str">
        <f t="shared" si="78"/>
        <v>0</v>
      </c>
      <c r="BM141" s="113" t="s">
        <v>35</v>
      </c>
      <c r="BN141" s="113" t="s">
        <v>35</v>
      </c>
      <c r="BO141" s="113" t="str">
        <f t="shared" si="79"/>
        <v>0</v>
      </c>
      <c r="BP141" s="113" t="s">
        <v>35</v>
      </c>
      <c r="BQ141" s="113" t="s">
        <v>35</v>
      </c>
      <c r="BR141" s="113" t="str">
        <f t="shared" si="80"/>
        <v>0</v>
      </c>
      <c r="BS141" s="113" t="s">
        <v>35</v>
      </c>
      <c r="BT141" s="113" t="s">
        <v>35</v>
      </c>
      <c r="BU141" s="113" t="str">
        <f t="shared" si="81"/>
        <v>0</v>
      </c>
      <c r="BV141" s="113">
        <v>1</v>
      </c>
      <c r="BW141" s="113">
        <v>8</v>
      </c>
      <c r="BX141" s="113">
        <f t="shared" si="82"/>
        <v>9</v>
      </c>
      <c r="BY141" s="113" t="s">
        <v>35</v>
      </c>
      <c r="BZ141" s="113" t="s">
        <v>35</v>
      </c>
      <c r="CA141" s="113" t="str">
        <f t="shared" si="83"/>
        <v>0</v>
      </c>
      <c r="CB141" s="113" t="s">
        <v>35</v>
      </c>
      <c r="CC141" s="113" t="s">
        <v>35</v>
      </c>
      <c r="CD141" s="113" t="str">
        <f t="shared" si="84"/>
        <v>0</v>
      </c>
      <c r="CE141" s="113" t="s">
        <v>35</v>
      </c>
      <c r="CF141" s="113" t="s">
        <v>35</v>
      </c>
      <c r="CG141" s="113" t="str">
        <f t="shared" si="85"/>
        <v>0</v>
      </c>
      <c r="CH141" s="113" t="s">
        <v>35</v>
      </c>
      <c r="CI141" s="113" t="s">
        <v>35</v>
      </c>
      <c r="CJ141" s="113" t="str">
        <f t="shared" si="86"/>
        <v>0</v>
      </c>
      <c r="CK141" s="113" t="s">
        <v>35</v>
      </c>
      <c r="CL141" s="113" t="s">
        <v>35</v>
      </c>
      <c r="CM141" s="113" t="str">
        <f t="shared" si="87"/>
        <v>0</v>
      </c>
      <c r="CN141" s="113">
        <v>1</v>
      </c>
      <c r="CO141" s="113" t="s">
        <v>35</v>
      </c>
      <c r="CP141" s="113">
        <f t="shared" si="88"/>
        <v>1</v>
      </c>
      <c r="CQ141" s="113">
        <v>17</v>
      </c>
      <c r="CR141" s="113">
        <v>43</v>
      </c>
      <c r="CS141" s="113">
        <f t="shared" si="89"/>
        <v>60</v>
      </c>
      <c r="CT141" s="166"/>
    </row>
    <row r="142" spans="1:98" s="64" customFormat="1" ht="12.75" customHeight="1">
      <c r="A142" s="25">
        <v>22</v>
      </c>
      <c r="B142" s="26" t="s">
        <v>204</v>
      </c>
      <c r="C142" s="112">
        <v>5589</v>
      </c>
      <c r="D142" s="25" t="s">
        <v>100</v>
      </c>
      <c r="E142" s="17">
        <v>11968</v>
      </c>
      <c r="F142" s="112">
        <v>1</v>
      </c>
      <c r="G142" s="6" t="s">
        <v>319</v>
      </c>
      <c r="H142" s="113">
        <v>3</v>
      </c>
      <c r="I142" s="113">
        <v>27</v>
      </c>
      <c r="J142" s="113">
        <f t="shared" si="60"/>
        <v>30</v>
      </c>
      <c r="K142" s="113">
        <v>1</v>
      </c>
      <c r="L142" s="113">
        <v>3</v>
      </c>
      <c r="M142" s="113">
        <f t="shared" si="61"/>
        <v>4</v>
      </c>
      <c r="N142" s="113">
        <v>10</v>
      </c>
      <c r="O142" s="113">
        <v>15</v>
      </c>
      <c r="P142" s="113">
        <f t="shared" si="62"/>
        <v>25</v>
      </c>
      <c r="Q142" s="113">
        <v>1</v>
      </c>
      <c r="R142" s="113">
        <v>5</v>
      </c>
      <c r="S142" s="113">
        <f t="shared" si="63"/>
        <v>6</v>
      </c>
      <c r="T142" s="113" t="s">
        <v>35</v>
      </c>
      <c r="U142" s="113" t="s">
        <v>35</v>
      </c>
      <c r="V142" s="113" t="str">
        <f t="shared" si="64"/>
        <v>0</v>
      </c>
      <c r="W142" s="113" t="s">
        <v>35</v>
      </c>
      <c r="X142" s="113" t="s">
        <v>35</v>
      </c>
      <c r="Y142" s="113" t="str">
        <f t="shared" si="65"/>
        <v>0</v>
      </c>
      <c r="Z142" s="113" t="s">
        <v>35</v>
      </c>
      <c r="AA142" s="113" t="s">
        <v>35</v>
      </c>
      <c r="AB142" s="113" t="str">
        <f t="shared" si="66"/>
        <v>0</v>
      </c>
      <c r="AC142" s="113" t="s">
        <v>35</v>
      </c>
      <c r="AD142" s="113" t="s">
        <v>35</v>
      </c>
      <c r="AE142" s="113" t="str">
        <f t="shared" si="67"/>
        <v>0</v>
      </c>
      <c r="AF142" s="113" t="s">
        <v>35</v>
      </c>
      <c r="AG142" s="113" t="s">
        <v>35</v>
      </c>
      <c r="AH142" s="113" t="str">
        <f t="shared" si="68"/>
        <v>0</v>
      </c>
      <c r="AI142" s="113" t="s">
        <v>35</v>
      </c>
      <c r="AJ142" s="113" t="s">
        <v>35</v>
      </c>
      <c r="AK142" s="113" t="str">
        <f t="shared" si="69"/>
        <v>0</v>
      </c>
      <c r="AL142" s="113" t="s">
        <v>35</v>
      </c>
      <c r="AM142" s="113" t="s">
        <v>35</v>
      </c>
      <c r="AN142" s="113" t="str">
        <f t="shared" si="70"/>
        <v>0</v>
      </c>
      <c r="AO142" s="113" t="s">
        <v>35</v>
      </c>
      <c r="AP142" s="113" t="s">
        <v>35</v>
      </c>
      <c r="AQ142" s="113" t="str">
        <f t="shared" si="71"/>
        <v>0</v>
      </c>
      <c r="AR142" s="113" t="s">
        <v>35</v>
      </c>
      <c r="AS142" s="113" t="s">
        <v>35</v>
      </c>
      <c r="AT142" s="113" t="str">
        <f t="shared" si="72"/>
        <v>0</v>
      </c>
      <c r="AU142" s="113" t="s">
        <v>35</v>
      </c>
      <c r="AV142" s="113" t="s">
        <v>35</v>
      </c>
      <c r="AW142" s="113" t="str">
        <f t="shared" si="73"/>
        <v>0</v>
      </c>
      <c r="AX142" s="113" t="s">
        <v>35</v>
      </c>
      <c r="AY142" s="113" t="s">
        <v>35</v>
      </c>
      <c r="AZ142" s="113" t="str">
        <f t="shared" si="74"/>
        <v>0</v>
      </c>
      <c r="BA142" s="113">
        <v>7</v>
      </c>
      <c r="BB142" s="113">
        <v>3</v>
      </c>
      <c r="BC142" s="113">
        <f t="shared" si="75"/>
        <v>10</v>
      </c>
      <c r="BD142" s="113" t="s">
        <v>35</v>
      </c>
      <c r="BE142" s="113" t="s">
        <v>35</v>
      </c>
      <c r="BF142" s="113" t="str">
        <f t="shared" si="76"/>
        <v>0</v>
      </c>
      <c r="BG142" s="113" t="s">
        <v>35</v>
      </c>
      <c r="BH142" s="113" t="s">
        <v>35</v>
      </c>
      <c r="BI142" s="113" t="str">
        <f t="shared" si="77"/>
        <v>0</v>
      </c>
      <c r="BJ142" s="113" t="s">
        <v>35</v>
      </c>
      <c r="BK142" s="113" t="s">
        <v>35</v>
      </c>
      <c r="BL142" s="113" t="str">
        <f t="shared" si="78"/>
        <v>0</v>
      </c>
      <c r="BM142" s="113" t="s">
        <v>35</v>
      </c>
      <c r="BN142" s="113" t="s">
        <v>35</v>
      </c>
      <c r="BO142" s="113" t="str">
        <f t="shared" si="79"/>
        <v>0</v>
      </c>
      <c r="BP142" s="113" t="s">
        <v>35</v>
      </c>
      <c r="BQ142" s="113" t="s">
        <v>35</v>
      </c>
      <c r="BR142" s="113" t="str">
        <f t="shared" si="80"/>
        <v>0</v>
      </c>
      <c r="BS142" s="113" t="s">
        <v>35</v>
      </c>
      <c r="BT142" s="113" t="s">
        <v>35</v>
      </c>
      <c r="BU142" s="113" t="str">
        <f t="shared" si="81"/>
        <v>0</v>
      </c>
      <c r="BV142" s="113" t="s">
        <v>35</v>
      </c>
      <c r="BW142" s="113" t="s">
        <v>35</v>
      </c>
      <c r="BX142" s="113" t="str">
        <f t="shared" si="82"/>
        <v>0</v>
      </c>
      <c r="BY142" s="113" t="s">
        <v>35</v>
      </c>
      <c r="BZ142" s="113" t="s">
        <v>35</v>
      </c>
      <c r="CA142" s="113" t="str">
        <f t="shared" si="83"/>
        <v>0</v>
      </c>
      <c r="CB142" s="113" t="s">
        <v>35</v>
      </c>
      <c r="CC142" s="113" t="s">
        <v>35</v>
      </c>
      <c r="CD142" s="113" t="str">
        <f t="shared" si="84"/>
        <v>0</v>
      </c>
      <c r="CE142" s="113" t="s">
        <v>35</v>
      </c>
      <c r="CF142" s="113" t="s">
        <v>35</v>
      </c>
      <c r="CG142" s="113" t="str">
        <f t="shared" si="85"/>
        <v>0</v>
      </c>
      <c r="CH142" s="113" t="s">
        <v>35</v>
      </c>
      <c r="CI142" s="113" t="s">
        <v>35</v>
      </c>
      <c r="CJ142" s="113" t="str">
        <f t="shared" si="86"/>
        <v>0</v>
      </c>
      <c r="CK142" s="113" t="s">
        <v>35</v>
      </c>
      <c r="CL142" s="113" t="s">
        <v>35</v>
      </c>
      <c r="CM142" s="113" t="str">
        <f t="shared" si="87"/>
        <v>0</v>
      </c>
      <c r="CN142" s="113" t="s">
        <v>35</v>
      </c>
      <c r="CO142" s="113" t="s">
        <v>35</v>
      </c>
      <c r="CP142" s="113" t="str">
        <f t="shared" si="88"/>
        <v>0</v>
      </c>
      <c r="CQ142" s="113">
        <v>22</v>
      </c>
      <c r="CR142" s="113">
        <v>53</v>
      </c>
      <c r="CS142" s="113">
        <f t="shared" si="89"/>
        <v>75</v>
      </c>
      <c r="CT142" s="166"/>
    </row>
    <row r="143" spans="1:98" s="64" customFormat="1" ht="12.75" customHeight="1">
      <c r="A143" s="25">
        <v>22</v>
      </c>
      <c r="B143" s="26" t="s">
        <v>204</v>
      </c>
      <c r="C143" s="112">
        <v>5590</v>
      </c>
      <c r="D143" s="25" t="s">
        <v>101</v>
      </c>
      <c r="E143" s="17">
        <v>17807</v>
      </c>
      <c r="F143" s="112">
        <v>1</v>
      </c>
      <c r="G143" s="6" t="s">
        <v>319</v>
      </c>
      <c r="H143" s="113">
        <v>8</v>
      </c>
      <c r="I143" s="113">
        <v>31</v>
      </c>
      <c r="J143" s="113">
        <f t="shared" si="60"/>
        <v>39</v>
      </c>
      <c r="K143" s="113" t="s">
        <v>35</v>
      </c>
      <c r="L143" s="113" t="s">
        <v>35</v>
      </c>
      <c r="M143" s="113" t="str">
        <f t="shared" si="61"/>
        <v>0</v>
      </c>
      <c r="N143" s="113">
        <v>8</v>
      </c>
      <c r="O143" s="113">
        <v>11</v>
      </c>
      <c r="P143" s="113">
        <f t="shared" si="62"/>
        <v>19</v>
      </c>
      <c r="Q143" s="113">
        <v>4</v>
      </c>
      <c r="R143" s="113">
        <v>7</v>
      </c>
      <c r="S143" s="113">
        <f t="shared" si="63"/>
        <v>11</v>
      </c>
      <c r="T143" s="113" t="s">
        <v>35</v>
      </c>
      <c r="U143" s="113" t="s">
        <v>35</v>
      </c>
      <c r="V143" s="113" t="str">
        <f t="shared" si="64"/>
        <v>0</v>
      </c>
      <c r="W143" s="113" t="s">
        <v>35</v>
      </c>
      <c r="X143" s="113" t="s">
        <v>35</v>
      </c>
      <c r="Y143" s="113" t="str">
        <f t="shared" si="65"/>
        <v>0</v>
      </c>
      <c r="Z143" s="113" t="s">
        <v>35</v>
      </c>
      <c r="AA143" s="113" t="s">
        <v>35</v>
      </c>
      <c r="AB143" s="113" t="str">
        <f t="shared" si="66"/>
        <v>0</v>
      </c>
      <c r="AC143" s="113" t="s">
        <v>35</v>
      </c>
      <c r="AD143" s="113" t="s">
        <v>35</v>
      </c>
      <c r="AE143" s="113" t="str">
        <f t="shared" si="67"/>
        <v>0</v>
      </c>
      <c r="AF143" s="113" t="s">
        <v>35</v>
      </c>
      <c r="AG143" s="113" t="s">
        <v>35</v>
      </c>
      <c r="AH143" s="113" t="str">
        <f t="shared" si="68"/>
        <v>0</v>
      </c>
      <c r="AI143" s="113" t="s">
        <v>35</v>
      </c>
      <c r="AJ143" s="113" t="s">
        <v>35</v>
      </c>
      <c r="AK143" s="113" t="str">
        <f t="shared" si="69"/>
        <v>0</v>
      </c>
      <c r="AL143" s="113" t="s">
        <v>35</v>
      </c>
      <c r="AM143" s="113">
        <v>1</v>
      </c>
      <c r="AN143" s="113">
        <f t="shared" si="70"/>
        <v>1</v>
      </c>
      <c r="AO143" s="113" t="s">
        <v>35</v>
      </c>
      <c r="AP143" s="113" t="s">
        <v>35</v>
      </c>
      <c r="AQ143" s="113" t="str">
        <f t="shared" si="71"/>
        <v>0</v>
      </c>
      <c r="AR143" s="113" t="s">
        <v>35</v>
      </c>
      <c r="AS143" s="113" t="s">
        <v>35</v>
      </c>
      <c r="AT143" s="113" t="str">
        <f t="shared" si="72"/>
        <v>0</v>
      </c>
      <c r="AU143" s="113" t="s">
        <v>35</v>
      </c>
      <c r="AV143" s="113" t="s">
        <v>35</v>
      </c>
      <c r="AW143" s="113" t="str">
        <f t="shared" si="73"/>
        <v>0</v>
      </c>
      <c r="AX143" s="113" t="s">
        <v>35</v>
      </c>
      <c r="AY143" s="113" t="s">
        <v>35</v>
      </c>
      <c r="AZ143" s="113" t="str">
        <f t="shared" si="74"/>
        <v>0</v>
      </c>
      <c r="BA143" s="113">
        <v>7</v>
      </c>
      <c r="BB143" s="113">
        <v>6</v>
      </c>
      <c r="BC143" s="113">
        <f t="shared" si="75"/>
        <v>13</v>
      </c>
      <c r="BD143" s="113" t="s">
        <v>35</v>
      </c>
      <c r="BE143" s="113" t="s">
        <v>35</v>
      </c>
      <c r="BF143" s="113" t="str">
        <f t="shared" si="76"/>
        <v>0</v>
      </c>
      <c r="BG143" s="113" t="s">
        <v>35</v>
      </c>
      <c r="BH143" s="113" t="s">
        <v>35</v>
      </c>
      <c r="BI143" s="113" t="str">
        <f t="shared" si="77"/>
        <v>0</v>
      </c>
      <c r="BJ143" s="113" t="s">
        <v>35</v>
      </c>
      <c r="BK143" s="113" t="s">
        <v>35</v>
      </c>
      <c r="BL143" s="113" t="str">
        <f t="shared" si="78"/>
        <v>0</v>
      </c>
      <c r="BM143" s="113" t="s">
        <v>35</v>
      </c>
      <c r="BN143" s="113" t="s">
        <v>35</v>
      </c>
      <c r="BO143" s="113" t="str">
        <f t="shared" si="79"/>
        <v>0</v>
      </c>
      <c r="BP143" s="113" t="s">
        <v>35</v>
      </c>
      <c r="BQ143" s="113" t="s">
        <v>35</v>
      </c>
      <c r="BR143" s="113" t="str">
        <f t="shared" si="80"/>
        <v>0</v>
      </c>
      <c r="BS143" s="113" t="s">
        <v>35</v>
      </c>
      <c r="BT143" s="113" t="s">
        <v>35</v>
      </c>
      <c r="BU143" s="113" t="str">
        <f t="shared" si="81"/>
        <v>0</v>
      </c>
      <c r="BV143" s="113" t="s">
        <v>35</v>
      </c>
      <c r="BW143" s="113" t="s">
        <v>35</v>
      </c>
      <c r="BX143" s="113" t="str">
        <f t="shared" si="82"/>
        <v>0</v>
      </c>
      <c r="BY143" s="113" t="s">
        <v>35</v>
      </c>
      <c r="BZ143" s="113" t="s">
        <v>35</v>
      </c>
      <c r="CA143" s="113" t="str">
        <f t="shared" si="83"/>
        <v>0</v>
      </c>
      <c r="CB143" s="113" t="s">
        <v>35</v>
      </c>
      <c r="CC143" s="113" t="s">
        <v>35</v>
      </c>
      <c r="CD143" s="113" t="str">
        <f t="shared" si="84"/>
        <v>0</v>
      </c>
      <c r="CE143" s="113" t="s">
        <v>35</v>
      </c>
      <c r="CF143" s="113" t="s">
        <v>35</v>
      </c>
      <c r="CG143" s="113" t="str">
        <f t="shared" si="85"/>
        <v>0</v>
      </c>
      <c r="CH143" s="113" t="s">
        <v>35</v>
      </c>
      <c r="CI143" s="113" t="s">
        <v>35</v>
      </c>
      <c r="CJ143" s="113" t="str">
        <f t="shared" si="86"/>
        <v>0</v>
      </c>
      <c r="CK143" s="113" t="s">
        <v>35</v>
      </c>
      <c r="CL143" s="113" t="s">
        <v>35</v>
      </c>
      <c r="CM143" s="113" t="str">
        <f t="shared" si="87"/>
        <v>0</v>
      </c>
      <c r="CN143" s="113">
        <v>7</v>
      </c>
      <c r="CO143" s="113">
        <v>10</v>
      </c>
      <c r="CP143" s="113">
        <f t="shared" si="88"/>
        <v>17</v>
      </c>
      <c r="CQ143" s="113">
        <v>34</v>
      </c>
      <c r="CR143" s="113">
        <v>66</v>
      </c>
      <c r="CS143" s="113">
        <f t="shared" si="89"/>
        <v>100</v>
      </c>
      <c r="CT143" s="166"/>
    </row>
    <row r="144" spans="1:98" s="64" customFormat="1" ht="12.75" customHeight="1">
      <c r="A144" s="25">
        <v>22</v>
      </c>
      <c r="B144" s="26" t="s">
        <v>204</v>
      </c>
      <c r="C144" s="112">
        <v>5635</v>
      </c>
      <c r="D144" s="25" t="s">
        <v>163</v>
      </c>
      <c r="E144" s="17">
        <v>12284</v>
      </c>
      <c r="F144" s="112">
        <v>1</v>
      </c>
      <c r="G144" s="6" t="s">
        <v>319</v>
      </c>
      <c r="H144" s="113">
        <v>5</v>
      </c>
      <c r="I144" s="113">
        <v>12</v>
      </c>
      <c r="J144" s="113">
        <f t="shared" si="60"/>
        <v>17</v>
      </c>
      <c r="K144" s="113" t="s">
        <v>35</v>
      </c>
      <c r="L144" s="113" t="s">
        <v>35</v>
      </c>
      <c r="M144" s="113" t="str">
        <f t="shared" si="61"/>
        <v>0</v>
      </c>
      <c r="N144" s="113">
        <v>12</v>
      </c>
      <c r="O144" s="113">
        <v>9</v>
      </c>
      <c r="P144" s="113">
        <f t="shared" si="62"/>
        <v>21</v>
      </c>
      <c r="Q144" s="113">
        <v>4</v>
      </c>
      <c r="R144" s="113">
        <v>5</v>
      </c>
      <c r="S144" s="113">
        <f t="shared" si="63"/>
        <v>9</v>
      </c>
      <c r="T144" s="113" t="s">
        <v>35</v>
      </c>
      <c r="U144" s="113" t="s">
        <v>35</v>
      </c>
      <c r="V144" s="113" t="str">
        <f t="shared" si="64"/>
        <v>0</v>
      </c>
      <c r="W144" s="113" t="s">
        <v>35</v>
      </c>
      <c r="X144" s="113" t="s">
        <v>35</v>
      </c>
      <c r="Y144" s="113" t="str">
        <f t="shared" si="65"/>
        <v>0</v>
      </c>
      <c r="Z144" s="113" t="s">
        <v>35</v>
      </c>
      <c r="AA144" s="113" t="s">
        <v>35</v>
      </c>
      <c r="AB144" s="113" t="str">
        <f t="shared" si="66"/>
        <v>0</v>
      </c>
      <c r="AC144" s="113" t="s">
        <v>35</v>
      </c>
      <c r="AD144" s="113" t="s">
        <v>35</v>
      </c>
      <c r="AE144" s="113" t="str">
        <f t="shared" si="67"/>
        <v>0</v>
      </c>
      <c r="AF144" s="113" t="s">
        <v>35</v>
      </c>
      <c r="AG144" s="113" t="s">
        <v>35</v>
      </c>
      <c r="AH144" s="113" t="str">
        <f t="shared" si="68"/>
        <v>0</v>
      </c>
      <c r="AI144" s="113" t="s">
        <v>35</v>
      </c>
      <c r="AJ144" s="113" t="s">
        <v>35</v>
      </c>
      <c r="AK144" s="113" t="str">
        <f t="shared" si="69"/>
        <v>0</v>
      </c>
      <c r="AL144" s="113" t="s">
        <v>35</v>
      </c>
      <c r="AM144" s="113" t="s">
        <v>35</v>
      </c>
      <c r="AN144" s="113" t="str">
        <f t="shared" si="70"/>
        <v>0</v>
      </c>
      <c r="AO144" s="113" t="s">
        <v>35</v>
      </c>
      <c r="AP144" s="113" t="s">
        <v>35</v>
      </c>
      <c r="AQ144" s="113" t="str">
        <f t="shared" si="71"/>
        <v>0</v>
      </c>
      <c r="AR144" s="113" t="s">
        <v>35</v>
      </c>
      <c r="AS144" s="113" t="s">
        <v>35</v>
      </c>
      <c r="AT144" s="113" t="str">
        <f t="shared" si="72"/>
        <v>0</v>
      </c>
      <c r="AU144" s="113" t="s">
        <v>35</v>
      </c>
      <c r="AV144" s="113" t="s">
        <v>35</v>
      </c>
      <c r="AW144" s="113" t="str">
        <f t="shared" si="73"/>
        <v>0</v>
      </c>
      <c r="AX144" s="113" t="s">
        <v>35</v>
      </c>
      <c r="AY144" s="113" t="s">
        <v>35</v>
      </c>
      <c r="AZ144" s="113" t="str">
        <f t="shared" si="74"/>
        <v>0</v>
      </c>
      <c r="BA144" s="113">
        <v>3</v>
      </c>
      <c r="BB144" s="113">
        <v>6</v>
      </c>
      <c r="BC144" s="113">
        <f t="shared" si="75"/>
        <v>9</v>
      </c>
      <c r="BD144" s="113" t="s">
        <v>35</v>
      </c>
      <c r="BE144" s="113" t="s">
        <v>35</v>
      </c>
      <c r="BF144" s="113" t="str">
        <f t="shared" si="76"/>
        <v>0</v>
      </c>
      <c r="BG144" s="113" t="s">
        <v>35</v>
      </c>
      <c r="BH144" s="113" t="s">
        <v>35</v>
      </c>
      <c r="BI144" s="113" t="str">
        <f t="shared" si="77"/>
        <v>0</v>
      </c>
      <c r="BJ144" s="113" t="s">
        <v>35</v>
      </c>
      <c r="BK144" s="113" t="s">
        <v>35</v>
      </c>
      <c r="BL144" s="113" t="str">
        <f t="shared" si="78"/>
        <v>0</v>
      </c>
      <c r="BM144" s="113" t="s">
        <v>35</v>
      </c>
      <c r="BN144" s="113" t="s">
        <v>35</v>
      </c>
      <c r="BO144" s="113" t="str">
        <f t="shared" si="79"/>
        <v>0</v>
      </c>
      <c r="BP144" s="113" t="s">
        <v>35</v>
      </c>
      <c r="BQ144" s="113" t="s">
        <v>35</v>
      </c>
      <c r="BR144" s="113" t="str">
        <f t="shared" si="80"/>
        <v>0</v>
      </c>
      <c r="BS144" s="113" t="s">
        <v>35</v>
      </c>
      <c r="BT144" s="113" t="s">
        <v>35</v>
      </c>
      <c r="BU144" s="113" t="str">
        <f t="shared" si="81"/>
        <v>0</v>
      </c>
      <c r="BV144" s="113" t="s">
        <v>35</v>
      </c>
      <c r="BW144" s="113" t="s">
        <v>35</v>
      </c>
      <c r="BX144" s="113" t="str">
        <f t="shared" si="82"/>
        <v>0</v>
      </c>
      <c r="BY144" s="113" t="s">
        <v>35</v>
      </c>
      <c r="BZ144" s="113" t="s">
        <v>35</v>
      </c>
      <c r="CA144" s="113" t="str">
        <f t="shared" si="83"/>
        <v>0</v>
      </c>
      <c r="CB144" s="113" t="s">
        <v>35</v>
      </c>
      <c r="CC144" s="113" t="s">
        <v>35</v>
      </c>
      <c r="CD144" s="113" t="str">
        <f t="shared" si="84"/>
        <v>0</v>
      </c>
      <c r="CE144" s="113" t="s">
        <v>35</v>
      </c>
      <c r="CF144" s="113" t="s">
        <v>35</v>
      </c>
      <c r="CG144" s="113" t="str">
        <f t="shared" si="85"/>
        <v>0</v>
      </c>
      <c r="CH144" s="113" t="s">
        <v>35</v>
      </c>
      <c r="CI144" s="113" t="s">
        <v>35</v>
      </c>
      <c r="CJ144" s="113" t="str">
        <f t="shared" si="86"/>
        <v>0</v>
      </c>
      <c r="CK144" s="113" t="s">
        <v>35</v>
      </c>
      <c r="CL144" s="113" t="s">
        <v>35</v>
      </c>
      <c r="CM144" s="113" t="str">
        <f t="shared" si="87"/>
        <v>0</v>
      </c>
      <c r="CN144" s="113">
        <v>3</v>
      </c>
      <c r="CO144" s="113">
        <v>16</v>
      </c>
      <c r="CP144" s="113">
        <f t="shared" si="88"/>
        <v>19</v>
      </c>
      <c r="CQ144" s="113">
        <v>27</v>
      </c>
      <c r="CR144" s="113">
        <v>48</v>
      </c>
      <c r="CS144" s="113">
        <f t="shared" si="89"/>
        <v>75</v>
      </c>
      <c r="CT144" s="166"/>
    </row>
    <row r="145" spans="1:99" s="64" customFormat="1" ht="12.75" customHeight="1">
      <c r="A145" s="25">
        <v>22</v>
      </c>
      <c r="B145" s="26" t="s">
        <v>204</v>
      </c>
      <c r="C145" s="112">
        <v>5642</v>
      </c>
      <c r="D145" s="25" t="s">
        <v>103</v>
      </c>
      <c r="E145" s="17">
        <v>15676</v>
      </c>
      <c r="F145" s="112">
        <v>1</v>
      </c>
      <c r="G145" s="6" t="s">
        <v>319</v>
      </c>
      <c r="H145" s="113">
        <v>13</v>
      </c>
      <c r="I145" s="113">
        <v>19</v>
      </c>
      <c r="J145" s="113">
        <f t="shared" si="60"/>
        <v>32</v>
      </c>
      <c r="K145" s="113" t="s">
        <v>35</v>
      </c>
      <c r="L145" s="113" t="s">
        <v>35</v>
      </c>
      <c r="M145" s="113" t="str">
        <f t="shared" si="61"/>
        <v>0</v>
      </c>
      <c r="N145" s="113">
        <v>17</v>
      </c>
      <c r="O145" s="113">
        <v>16</v>
      </c>
      <c r="P145" s="113">
        <f t="shared" si="62"/>
        <v>33</v>
      </c>
      <c r="Q145" s="113">
        <v>5</v>
      </c>
      <c r="R145" s="113">
        <v>6</v>
      </c>
      <c r="S145" s="113">
        <f t="shared" si="63"/>
        <v>11</v>
      </c>
      <c r="T145" s="113" t="s">
        <v>35</v>
      </c>
      <c r="U145" s="113" t="s">
        <v>35</v>
      </c>
      <c r="V145" s="113" t="str">
        <f t="shared" si="64"/>
        <v>0</v>
      </c>
      <c r="W145" s="113" t="s">
        <v>35</v>
      </c>
      <c r="X145" s="113" t="s">
        <v>35</v>
      </c>
      <c r="Y145" s="113" t="str">
        <f t="shared" si="65"/>
        <v>0</v>
      </c>
      <c r="Z145" s="113" t="s">
        <v>35</v>
      </c>
      <c r="AA145" s="113" t="s">
        <v>35</v>
      </c>
      <c r="AB145" s="113" t="str">
        <f t="shared" si="66"/>
        <v>0</v>
      </c>
      <c r="AC145" s="113" t="s">
        <v>35</v>
      </c>
      <c r="AD145" s="113" t="s">
        <v>35</v>
      </c>
      <c r="AE145" s="113" t="str">
        <f t="shared" si="67"/>
        <v>0</v>
      </c>
      <c r="AF145" s="113" t="s">
        <v>35</v>
      </c>
      <c r="AG145" s="113" t="s">
        <v>35</v>
      </c>
      <c r="AH145" s="113" t="str">
        <f t="shared" si="68"/>
        <v>0</v>
      </c>
      <c r="AI145" s="113" t="s">
        <v>35</v>
      </c>
      <c r="AJ145" s="113" t="s">
        <v>35</v>
      </c>
      <c r="AK145" s="113" t="str">
        <f t="shared" si="69"/>
        <v>0</v>
      </c>
      <c r="AL145" s="113">
        <v>1</v>
      </c>
      <c r="AM145" s="113" t="s">
        <v>35</v>
      </c>
      <c r="AN145" s="113">
        <f t="shared" si="70"/>
        <v>1</v>
      </c>
      <c r="AO145" s="113" t="s">
        <v>35</v>
      </c>
      <c r="AP145" s="113" t="s">
        <v>35</v>
      </c>
      <c r="AQ145" s="113" t="str">
        <f t="shared" si="71"/>
        <v>0</v>
      </c>
      <c r="AR145" s="113" t="s">
        <v>35</v>
      </c>
      <c r="AS145" s="113" t="s">
        <v>35</v>
      </c>
      <c r="AT145" s="113" t="str">
        <f t="shared" si="72"/>
        <v>0</v>
      </c>
      <c r="AU145" s="113" t="s">
        <v>35</v>
      </c>
      <c r="AV145" s="113" t="s">
        <v>35</v>
      </c>
      <c r="AW145" s="113" t="str">
        <f t="shared" si="73"/>
        <v>0</v>
      </c>
      <c r="AX145" s="113" t="s">
        <v>35</v>
      </c>
      <c r="AY145" s="113" t="s">
        <v>35</v>
      </c>
      <c r="AZ145" s="113" t="str">
        <f t="shared" si="74"/>
        <v>0</v>
      </c>
      <c r="BA145" s="113">
        <v>9</v>
      </c>
      <c r="BB145" s="113">
        <v>5</v>
      </c>
      <c r="BC145" s="113">
        <f t="shared" si="75"/>
        <v>14</v>
      </c>
      <c r="BD145" s="113" t="s">
        <v>35</v>
      </c>
      <c r="BE145" s="113" t="s">
        <v>35</v>
      </c>
      <c r="BF145" s="113" t="str">
        <f t="shared" si="76"/>
        <v>0</v>
      </c>
      <c r="BG145" s="113" t="s">
        <v>35</v>
      </c>
      <c r="BH145" s="113" t="s">
        <v>35</v>
      </c>
      <c r="BI145" s="113" t="str">
        <f t="shared" si="77"/>
        <v>0</v>
      </c>
      <c r="BJ145" s="113" t="s">
        <v>35</v>
      </c>
      <c r="BK145" s="113" t="s">
        <v>35</v>
      </c>
      <c r="BL145" s="113" t="str">
        <f t="shared" si="78"/>
        <v>0</v>
      </c>
      <c r="BM145" s="113" t="s">
        <v>35</v>
      </c>
      <c r="BN145" s="113" t="s">
        <v>35</v>
      </c>
      <c r="BO145" s="113" t="str">
        <f t="shared" si="79"/>
        <v>0</v>
      </c>
      <c r="BP145" s="113" t="s">
        <v>35</v>
      </c>
      <c r="BQ145" s="113" t="s">
        <v>35</v>
      </c>
      <c r="BR145" s="113" t="str">
        <f t="shared" si="80"/>
        <v>0</v>
      </c>
      <c r="BS145" s="113" t="s">
        <v>35</v>
      </c>
      <c r="BT145" s="113" t="s">
        <v>35</v>
      </c>
      <c r="BU145" s="113" t="str">
        <f t="shared" si="81"/>
        <v>0</v>
      </c>
      <c r="BV145" s="113" t="s">
        <v>35</v>
      </c>
      <c r="BW145" s="113" t="s">
        <v>35</v>
      </c>
      <c r="BX145" s="113" t="str">
        <f t="shared" si="82"/>
        <v>0</v>
      </c>
      <c r="BY145" s="113" t="s">
        <v>35</v>
      </c>
      <c r="BZ145" s="113" t="s">
        <v>35</v>
      </c>
      <c r="CA145" s="113" t="str">
        <f t="shared" si="83"/>
        <v>0</v>
      </c>
      <c r="CB145" s="113" t="s">
        <v>35</v>
      </c>
      <c r="CC145" s="113" t="s">
        <v>35</v>
      </c>
      <c r="CD145" s="113" t="str">
        <f t="shared" si="84"/>
        <v>0</v>
      </c>
      <c r="CE145" s="113" t="s">
        <v>35</v>
      </c>
      <c r="CF145" s="113" t="s">
        <v>35</v>
      </c>
      <c r="CG145" s="113" t="str">
        <f t="shared" si="85"/>
        <v>0</v>
      </c>
      <c r="CH145" s="113" t="s">
        <v>35</v>
      </c>
      <c r="CI145" s="113" t="s">
        <v>35</v>
      </c>
      <c r="CJ145" s="113" t="str">
        <f t="shared" si="86"/>
        <v>0</v>
      </c>
      <c r="CK145" s="113" t="s">
        <v>35</v>
      </c>
      <c r="CL145" s="113" t="s">
        <v>35</v>
      </c>
      <c r="CM145" s="113" t="str">
        <f t="shared" si="87"/>
        <v>0</v>
      </c>
      <c r="CN145" s="113">
        <v>3</v>
      </c>
      <c r="CO145" s="113">
        <v>6</v>
      </c>
      <c r="CP145" s="113">
        <f t="shared" si="88"/>
        <v>9</v>
      </c>
      <c r="CQ145" s="113">
        <v>48</v>
      </c>
      <c r="CR145" s="113">
        <v>52</v>
      </c>
      <c r="CS145" s="113">
        <f t="shared" si="89"/>
        <v>100</v>
      </c>
      <c r="CT145" s="166"/>
    </row>
    <row r="146" spans="1:99" s="64" customFormat="1" ht="12.75" customHeight="1">
      <c r="A146" s="25">
        <v>22</v>
      </c>
      <c r="B146" s="26" t="s">
        <v>204</v>
      </c>
      <c r="C146" s="112">
        <v>5721</v>
      </c>
      <c r="D146" s="25" t="s">
        <v>181</v>
      </c>
      <c r="E146" s="17">
        <v>12727</v>
      </c>
      <c r="F146" s="112">
        <v>1</v>
      </c>
      <c r="G146" s="6" t="s">
        <v>319</v>
      </c>
      <c r="H146" s="113">
        <v>8</v>
      </c>
      <c r="I146" s="113">
        <v>11</v>
      </c>
      <c r="J146" s="113">
        <f t="shared" si="60"/>
        <v>19</v>
      </c>
      <c r="K146" s="113" t="s">
        <v>35</v>
      </c>
      <c r="L146" s="113" t="s">
        <v>35</v>
      </c>
      <c r="M146" s="113" t="str">
        <f t="shared" si="61"/>
        <v>0</v>
      </c>
      <c r="N146" s="113">
        <v>5</v>
      </c>
      <c r="O146" s="113">
        <v>7</v>
      </c>
      <c r="P146" s="113">
        <f t="shared" si="62"/>
        <v>12</v>
      </c>
      <c r="Q146" s="113">
        <v>3</v>
      </c>
      <c r="R146" s="113">
        <v>6</v>
      </c>
      <c r="S146" s="113">
        <f t="shared" si="63"/>
        <v>9</v>
      </c>
      <c r="T146" s="113" t="s">
        <v>35</v>
      </c>
      <c r="U146" s="113" t="s">
        <v>35</v>
      </c>
      <c r="V146" s="113" t="str">
        <f t="shared" si="64"/>
        <v>0</v>
      </c>
      <c r="W146" s="113" t="s">
        <v>35</v>
      </c>
      <c r="X146" s="113" t="s">
        <v>35</v>
      </c>
      <c r="Y146" s="113" t="str">
        <f t="shared" si="65"/>
        <v>0</v>
      </c>
      <c r="Z146" s="113" t="s">
        <v>35</v>
      </c>
      <c r="AA146" s="113" t="s">
        <v>35</v>
      </c>
      <c r="AB146" s="113" t="str">
        <f t="shared" si="66"/>
        <v>0</v>
      </c>
      <c r="AC146" s="113" t="s">
        <v>35</v>
      </c>
      <c r="AD146" s="113" t="s">
        <v>35</v>
      </c>
      <c r="AE146" s="113" t="str">
        <f t="shared" si="67"/>
        <v>0</v>
      </c>
      <c r="AF146" s="113" t="s">
        <v>35</v>
      </c>
      <c r="AG146" s="113" t="s">
        <v>35</v>
      </c>
      <c r="AH146" s="113" t="str">
        <f t="shared" si="68"/>
        <v>0</v>
      </c>
      <c r="AI146" s="113" t="s">
        <v>35</v>
      </c>
      <c r="AJ146" s="113" t="s">
        <v>35</v>
      </c>
      <c r="AK146" s="113" t="str">
        <f t="shared" si="69"/>
        <v>0</v>
      </c>
      <c r="AL146" s="113" t="s">
        <v>35</v>
      </c>
      <c r="AM146" s="113" t="s">
        <v>35</v>
      </c>
      <c r="AN146" s="113" t="str">
        <f t="shared" si="70"/>
        <v>0</v>
      </c>
      <c r="AO146" s="113" t="s">
        <v>35</v>
      </c>
      <c r="AP146" s="113" t="s">
        <v>35</v>
      </c>
      <c r="AQ146" s="113" t="str">
        <f t="shared" si="71"/>
        <v>0</v>
      </c>
      <c r="AR146" s="113" t="s">
        <v>35</v>
      </c>
      <c r="AS146" s="113" t="s">
        <v>35</v>
      </c>
      <c r="AT146" s="113" t="str">
        <f t="shared" si="72"/>
        <v>0</v>
      </c>
      <c r="AU146" s="113" t="s">
        <v>35</v>
      </c>
      <c r="AV146" s="113" t="s">
        <v>35</v>
      </c>
      <c r="AW146" s="113" t="str">
        <f t="shared" si="73"/>
        <v>0</v>
      </c>
      <c r="AX146" s="113" t="s">
        <v>35</v>
      </c>
      <c r="AY146" s="113" t="s">
        <v>35</v>
      </c>
      <c r="AZ146" s="113" t="str">
        <f t="shared" si="74"/>
        <v>0</v>
      </c>
      <c r="BA146" s="113">
        <v>1</v>
      </c>
      <c r="BB146" s="113">
        <v>2</v>
      </c>
      <c r="BC146" s="113">
        <f t="shared" si="75"/>
        <v>3</v>
      </c>
      <c r="BD146" s="113" t="s">
        <v>35</v>
      </c>
      <c r="BE146" s="113" t="s">
        <v>35</v>
      </c>
      <c r="BF146" s="113" t="str">
        <f t="shared" si="76"/>
        <v>0</v>
      </c>
      <c r="BG146" s="113" t="s">
        <v>35</v>
      </c>
      <c r="BH146" s="113" t="s">
        <v>35</v>
      </c>
      <c r="BI146" s="113" t="str">
        <f t="shared" si="77"/>
        <v>0</v>
      </c>
      <c r="BJ146" s="113" t="s">
        <v>35</v>
      </c>
      <c r="BK146" s="113" t="s">
        <v>35</v>
      </c>
      <c r="BL146" s="113" t="str">
        <f t="shared" si="78"/>
        <v>0</v>
      </c>
      <c r="BM146" s="113" t="s">
        <v>35</v>
      </c>
      <c r="BN146" s="113" t="s">
        <v>35</v>
      </c>
      <c r="BO146" s="113" t="str">
        <f t="shared" si="79"/>
        <v>0</v>
      </c>
      <c r="BP146" s="113" t="s">
        <v>35</v>
      </c>
      <c r="BQ146" s="113" t="s">
        <v>35</v>
      </c>
      <c r="BR146" s="113" t="str">
        <f t="shared" si="80"/>
        <v>0</v>
      </c>
      <c r="BS146" s="113" t="s">
        <v>35</v>
      </c>
      <c r="BT146" s="113" t="s">
        <v>35</v>
      </c>
      <c r="BU146" s="113" t="str">
        <f t="shared" si="81"/>
        <v>0</v>
      </c>
      <c r="BV146" s="113" t="s">
        <v>35</v>
      </c>
      <c r="BW146" s="113" t="s">
        <v>35</v>
      </c>
      <c r="BX146" s="113" t="str">
        <f t="shared" si="82"/>
        <v>0</v>
      </c>
      <c r="BY146" s="113" t="s">
        <v>35</v>
      </c>
      <c r="BZ146" s="113" t="s">
        <v>35</v>
      </c>
      <c r="CA146" s="113" t="str">
        <f t="shared" si="83"/>
        <v>0</v>
      </c>
      <c r="CB146" s="113" t="s">
        <v>35</v>
      </c>
      <c r="CC146" s="113" t="s">
        <v>35</v>
      </c>
      <c r="CD146" s="113" t="str">
        <f t="shared" si="84"/>
        <v>0</v>
      </c>
      <c r="CE146" s="113" t="s">
        <v>35</v>
      </c>
      <c r="CF146" s="113" t="s">
        <v>35</v>
      </c>
      <c r="CG146" s="113" t="str">
        <f t="shared" si="85"/>
        <v>0</v>
      </c>
      <c r="CH146" s="113" t="s">
        <v>35</v>
      </c>
      <c r="CI146" s="113" t="s">
        <v>35</v>
      </c>
      <c r="CJ146" s="113" t="str">
        <f t="shared" si="86"/>
        <v>0</v>
      </c>
      <c r="CK146" s="113" t="s">
        <v>35</v>
      </c>
      <c r="CL146" s="113" t="s">
        <v>35</v>
      </c>
      <c r="CM146" s="113" t="str">
        <f t="shared" si="87"/>
        <v>0</v>
      </c>
      <c r="CN146" s="113">
        <v>12</v>
      </c>
      <c r="CO146" s="113">
        <v>20</v>
      </c>
      <c r="CP146" s="113">
        <f t="shared" si="88"/>
        <v>32</v>
      </c>
      <c r="CQ146" s="113">
        <v>29</v>
      </c>
      <c r="CR146" s="113">
        <v>46</v>
      </c>
      <c r="CS146" s="113">
        <f t="shared" si="89"/>
        <v>75</v>
      </c>
      <c r="CT146" s="166"/>
    </row>
    <row r="147" spans="1:99" s="64" customFormat="1" ht="12.75" customHeight="1">
      <c r="A147" s="25">
        <v>22</v>
      </c>
      <c r="B147" s="26" t="s">
        <v>204</v>
      </c>
      <c r="C147" s="112">
        <v>5889</v>
      </c>
      <c r="D147" s="25" t="s">
        <v>120</v>
      </c>
      <c r="E147" s="17">
        <v>11421</v>
      </c>
      <c r="F147" s="112">
        <v>1</v>
      </c>
      <c r="G147" s="6" t="s">
        <v>319</v>
      </c>
      <c r="H147" s="113">
        <v>8</v>
      </c>
      <c r="I147" s="113">
        <v>23</v>
      </c>
      <c r="J147" s="113">
        <f t="shared" si="60"/>
        <v>31</v>
      </c>
      <c r="K147" s="113">
        <v>2</v>
      </c>
      <c r="L147" s="113">
        <v>3</v>
      </c>
      <c r="M147" s="113">
        <f t="shared" si="61"/>
        <v>5</v>
      </c>
      <c r="N147" s="113">
        <v>8</v>
      </c>
      <c r="O147" s="113">
        <v>18</v>
      </c>
      <c r="P147" s="113">
        <f t="shared" si="62"/>
        <v>26</v>
      </c>
      <c r="Q147" s="113">
        <v>1</v>
      </c>
      <c r="R147" s="113">
        <v>7</v>
      </c>
      <c r="S147" s="113">
        <f t="shared" si="63"/>
        <v>8</v>
      </c>
      <c r="T147" s="113" t="s">
        <v>35</v>
      </c>
      <c r="U147" s="113" t="s">
        <v>35</v>
      </c>
      <c r="V147" s="113" t="str">
        <f t="shared" si="64"/>
        <v>0</v>
      </c>
      <c r="W147" s="113" t="s">
        <v>35</v>
      </c>
      <c r="X147" s="113" t="s">
        <v>35</v>
      </c>
      <c r="Y147" s="113" t="str">
        <f t="shared" si="65"/>
        <v>0</v>
      </c>
      <c r="Z147" s="113" t="s">
        <v>35</v>
      </c>
      <c r="AA147" s="113" t="s">
        <v>35</v>
      </c>
      <c r="AB147" s="113" t="str">
        <f t="shared" si="66"/>
        <v>0</v>
      </c>
      <c r="AC147" s="113" t="s">
        <v>35</v>
      </c>
      <c r="AD147" s="113" t="s">
        <v>35</v>
      </c>
      <c r="AE147" s="113" t="str">
        <f t="shared" si="67"/>
        <v>0</v>
      </c>
      <c r="AF147" s="113" t="s">
        <v>35</v>
      </c>
      <c r="AG147" s="113" t="s">
        <v>35</v>
      </c>
      <c r="AH147" s="113" t="str">
        <f t="shared" si="68"/>
        <v>0</v>
      </c>
      <c r="AI147" s="113" t="s">
        <v>35</v>
      </c>
      <c r="AJ147" s="113" t="s">
        <v>35</v>
      </c>
      <c r="AK147" s="113" t="str">
        <f t="shared" si="69"/>
        <v>0</v>
      </c>
      <c r="AL147" s="113" t="s">
        <v>35</v>
      </c>
      <c r="AM147" s="113" t="s">
        <v>35</v>
      </c>
      <c r="AN147" s="113" t="str">
        <f t="shared" si="70"/>
        <v>0</v>
      </c>
      <c r="AO147" s="113" t="s">
        <v>35</v>
      </c>
      <c r="AP147" s="113" t="s">
        <v>35</v>
      </c>
      <c r="AQ147" s="113" t="str">
        <f t="shared" si="71"/>
        <v>0</v>
      </c>
      <c r="AR147" s="113" t="s">
        <v>35</v>
      </c>
      <c r="AS147" s="113" t="s">
        <v>35</v>
      </c>
      <c r="AT147" s="113" t="str">
        <f t="shared" si="72"/>
        <v>0</v>
      </c>
      <c r="AU147" s="113" t="s">
        <v>35</v>
      </c>
      <c r="AV147" s="113" t="s">
        <v>35</v>
      </c>
      <c r="AW147" s="113" t="str">
        <f t="shared" si="73"/>
        <v>0</v>
      </c>
      <c r="AX147" s="113" t="s">
        <v>35</v>
      </c>
      <c r="AY147" s="113" t="s">
        <v>35</v>
      </c>
      <c r="AZ147" s="113" t="str">
        <f t="shared" si="74"/>
        <v>0</v>
      </c>
      <c r="BA147" s="113">
        <v>3</v>
      </c>
      <c r="BB147" s="113">
        <v>5</v>
      </c>
      <c r="BC147" s="113">
        <f t="shared" si="75"/>
        <v>8</v>
      </c>
      <c r="BD147" s="113" t="s">
        <v>35</v>
      </c>
      <c r="BE147" s="113" t="s">
        <v>35</v>
      </c>
      <c r="BF147" s="113" t="str">
        <f t="shared" si="76"/>
        <v>0</v>
      </c>
      <c r="BG147" s="113" t="s">
        <v>35</v>
      </c>
      <c r="BH147" s="113" t="s">
        <v>35</v>
      </c>
      <c r="BI147" s="113" t="str">
        <f t="shared" si="77"/>
        <v>0</v>
      </c>
      <c r="BJ147" s="113" t="s">
        <v>35</v>
      </c>
      <c r="BK147" s="113" t="s">
        <v>35</v>
      </c>
      <c r="BL147" s="113" t="str">
        <f t="shared" si="78"/>
        <v>0</v>
      </c>
      <c r="BM147" s="113" t="s">
        <v>35</v>
      </c>
      <c r="BN147" s="113" t="s">
        <v>35</v>
      </c>
      <c r="BO147" s="113" t="str">
        <f t="shared" si="79"/>
        <v>0</v>
      </c>
      <c r="BP147" s="113" t="s">
        <v>35</v>
      </c>
      <c r="BQ147" s="113" t="s">
        <v>35</v>
      </c>
      <c r="BR147" s="113" t="str">
        <f t="shared" si="80"/>
        <v>0</v>
      </c>
      <c r="BS147" s="113" t="s">
        <v>35</v>
      </c>
      <c r="BT147" s="113" t="s">
        <v>35</v>
      </c>
      <c r="BU147" s="113" t="str">
        <f t="shared" si="81"/>
        <v>0</v>
      </c>
      <c r="BV147" s="113" t="s">
        <v>35</v>
      </c>
      <c r="BW147" s="113" t="s">
        <v>35</v>
      </c>
      <c r="BX147" s="113" t="str">
        <f t="shared" si="82"/>
        <v>0</v>
      </c>
      <c r="BY147" s="113" t="s">
        <v>35</v>
      </c>
      <c r="BZ147" s="113" t="s">
        <v>35</v>
      </c>
      <c r="CA147" s="113" t="str">
        <f t="shared" si="83"/>
        <v>0</v>
      </c>
      <c r="CB147" s="113" t="s">
        <v>35</v>
      </c>
      <c r="CC147" s="113" t="s">
        <v>35</v>
      </c>
      <c r="CD147" s="113" t="str">
        <f t="shared" si="84"/>
        <v>0</v>
      </c>
      <c r="CE147" s="113" t="s">
        <v>35</v>
      </c>
      <c r="CF147" s="113" t="s">
        <v>35</v>
      </c>
      <c r="CG147" s="113" t="str">
        <f t="shared" si="85"/>
        <v>0</v>
      </c>
      <c r="CH147" s="113" t="s">
        <v>35</v>
      </c>
      <c r="CI147" s="113" t="s">
        <v>35</v>
      </c>
      <c r="CJ147" s="113" t="str">
        <f t="shared" si="86"/>
        <v>0</v>
      </c>
      <c r="CK147" s="113" t="s">
        <v>35</v>
      </c>
      <c r="CL147" s="113" t="s">
        <v>35</v>
      </c>
      <c r="CM147" s="113" t="str">
        <f t="shared" si="87"/>
        <v>0</v>
      </c>
      <c r="CN147" s="113">
        <v>2</v>
      </c>
      <c r="CO147" s="113">
        <v>4</v>
      </c>
      <c r="CP147" s="113">
        <f t="shared" si="88"/>
        <v>6</v>
      </c>
      <c r="CQ147" s="113">
        <v>24</v>
      </c>
      <c r="CR147" s="113">
        <v>60</v>
      </c>
      <c r="CS147" s="113">
        <f t="shared" si="89"/>
        <v>84</v>
      </c>
      <c r="CT147" s="166"/>
    </row>
    <row r="148" spans="1:99" s="64" customFormat="1" ht="12.75" customHeight="1">
      <c r="A148" s="25">
        <v>22</v>
      </c>
      <c r="B148" s="26" t="s">
        <v>204</v>
      </c>
      <c r="C148" s="112">
        <v>5890</v>
      </c>
      <c r="D148" s="25" t="s">
        <v>106</v>
      </c>
      <c r="E148" s="17">
        <v>19453</v>
      </c>
      <c r="F148" s="112">
        <v>1</v>
      </c>
      <c r="G148" s="6" t="s">
        <v>319</v>
      </c>
      <c r="H148" s="113">
        <v>5</v>
      </c>
      <c r="I148" s="113">
        <v>16</v>
      </c>
      <c r="J148" s="113">
        <f t="shared" si="60"/>
        <v>21</v>
      </c>
      <c r="K148" s="113">
        <v>1</v>
      </c>
      <c r="L148" s="113">
        <v>5</v>
      </c>
      <c r="M148" s="113">
        <f t="shared" si="61"/>
        <v>6</v>
      </c>
      <c r="N148" s="113">
        <v>5</v>
      </c>
      <c r="O148" s="113">
        <v>14</v>
      </c>
      <c r="P148" s="113">
        <f t="shared" si="62"/>
        <v>19</v>
      </c>
      <c r="Q148" s="113">
        <v>4</v>
      </c>
      <c r="R148" s="113">
        <v>6</v>
      </c>
      <c r="S148" s="113">
        <f t="shared" si="63"/>
        <v>10</v>
      </c>
      <c r="T148" s="113" t="s">
        <v>35</v>
      </c>
      <c r="U148" s="113" t="s">
        <v>35</v>
      </c>
      <c r="V148" s="113" t="str">
        <f t="shared" si="64"/>
        <v>0</v>
      </c>
      <c r="W148" s="113" t="s">
        <v>35</v>
      </c>
      <c r="X148" s="113" t="s">
        <v>35</v>
      </c>
      <c r="Y148" s="113" t="str">
        <f t="shared" si="65"/>
        <v>0</v>
      </c>
      <c r="Z148" s="113" t="s">
        <v>35</v>
      </c>
      <c r="AA148" s="113" t="s">
        <v>35</v>
      </c>
      <c r="AB148" s="113" t="str">
        <f t="shared" si="66"/>
        <v>0</v>
      </c>
      <c r="AC148" s="113" t="s">
        <v>35</v>
      </c>
      <c r="AD148" s="113" t="s">
        <v>35</v>
      </c>
      <c r="AE148" s="113" t="str">
        <f t="shared" si="67"/>
        <v>0</v>
      </c>
      <c r="AF148" s="113" t="s">
        <v>35</v>
      </c>
      <c r="AG148" s="113" t="s">
        <v>35</v>
      </c>
      <c r="AH148" s="113" t="str">
        <f t="shared" si="68"/>
        <v>0</v>
      </c>
      <c r="AI148" s="113" t="s">
        <v>35</v>
      </c>
      <c r="AJ148" s="113" t="s">
        <v>35</v>
      </c>
      <c r="AK148" s="113" t="str">
        <f t="shared" si="69"/>
        <v>0</v>
      </c>
      <c r="AL148" s="113" t="s">
        <v>35</v>
      </c>
      <c r="AM148" s="113" t="s">
        <v>35</v>
      </c>
      <c r="AN148" s="113" t="str">
        <f t="shared" si="70"/>
        <v>0</v>
      </c>
      <c r="AO148" s="113" t="s">
        <v>35</v>
      </c>
      <c r="AP148" s="113" t="s">
        <v>35</v>
      </c>
      <c r="AQ148" s="113" t="str">
        <f t="shared" si="71"/>
        <v>0</v>
      </c>
      <c r="AR148" s="113" t="s">
        <v>35</v>
      </c>
      <c r="AS148" s="113" t="s">
        <v>35</v>
      </c>
      <c r="AT148" s="113" t="str">
        <f t="shared" si="72"/>
        <v>0</v>
      </c>
      <c r="AU148" s="113" t="s">
        <v>35</v>
      </c>
      <c r="AV148" s="113" t="s">
        <v>35</v>
      </c>
      <c r="AW148" s="113" t="str">
        <f t="shared" si="73"/>
        <v>0</v>
      </c>
      <c r="AX148" s="113" t="s">
        <v>35</v>
      </c>
      <c r="AY148" s="113" t="s">
        <v>35</v>
      </c>
      <c r="AZ148" s="113" t="str">
        <f t="shared" si="74"/>
        <v>0</v>
      </c>
      <c r="BA148" s="113">
        <v>7</v>
      </c>
      <c r="BB148" s="113">
        <v>4</v>
      </c>
      <c r="BC148" s="113">
        <f t="shared" si="75"/>
        <v>11</v>
      </c>
      <c r="BD148" s="113" t="s">
        <v>35</v>
      </c>
      <c r="BE148" s="113" t="s">
        <v>35</v>
      </c>
      <c r="BF148" s="113" t="str">
        <f t="shared" si="76"/>
        <v>0</v>
      </c>
      <c r="BG148" s="113" t="s">
        <v>35</v>
      </c>
      <c r="BH148" s="113" t="s">
        <v>35</v>
      </c>
      <c r="BI148" s="113" t="str">
        <f t="shared" si="77"/>
        <v>0</v>
      </c>
      <c r="BJ148" s="113" t="s">
        <v>35</v>
      </c>
      <c r="BK148" s="113" t="s">
        <v>35</v>
      </c>
      <c r="BL148" s="113" t="str">
        <f t="shared" si="78"/>
        <v>0</v>
      </c>
      <c r="BM148" s="113" t="s">
        <v>35</v>
      </c>
      <c r="BN148" s="113" t="s">
        <v>35</v>
      </c>
      <c r="BO148" s="113" t="str">
        <f t="shared" si="79"/>
        <v>0</v>
      </c>
      <c r="BP148" s="113" t="s">
        <v>35</v>
      </c>
      <c r="BQ148" s="113" t="s">
        <v>35</v>
      </c>
      <c r="BR148" s="113" t="str">
        <f t="shared" si="80"/>
        <v>0</v>
      </c>
      <c r="BS148" s="113" t="s">
        <v>35</v>
      </c>
      <c r="BT148" s="113" t="s">
        <v>35</v>
      </c>
      <c r="BU148" s="113" t="str">
        <f t="shared" si="81"/>
        <v>0</v>
      </c>
      <c r="BV148" s="113" t="s">
        <v>35</v>
      </c>
      <c r="BW148" s="113" t="s">
        <v>35</v>
      </c>
      <c r="BX148" s="113" t="str">
        <f t="shared" si="82"/>
        <v>0</v>
      </c>
      <c r="BY148" s="113" t="s">
        <v>35</v>
      </c>
      <c r="BZ148" s="113" t="s">
        <v>35</v>
      </c>
      <c r="CA148" s="113" t="str">
        <f t="shared" si="83"/>
        <v>0</v>
      </c>
      <c r="CB148" s="113" t="s">
        <v>35</v>
      </c>
      <c r="CC148" s="113" t="s">
        <v>35</v>
      </c>
      <c r="CD148" s="113" t="str">
        <f t="shared" si="84"/>
        <v>0</v>
      </c>
      <c r="CE148" s="113" t="s">
        <v>35</v>
      </c>
      <c r="CF148" s="113" t="s">
        <v>35</v>
      </c>
      <c r="CG148" s="113" t="str">
        <f t="shared" si="85"/>
        <v>0</v>
      </c>
      <c r="CH148" s="113" t="s">
        <v>35</v>
      </c>
      <c r="CI148" s="113" t="s">
        <v>35</v>
      </c>
      <c r="CJ148" s="113" t="str">
        <f t="shared" si="86"/>
        <v>0</v>
      </c>
      <c r="CK148" s="113" t="s">
        <v>35</v>
      </c>
      <c r="CL148" s="113" t="s">
        <v>35</v>
      </c>
      <c r="CM148" s="113" t="str">
        <f t="shared" si="87"/>
        <v>0</v>
      </c>
      <c r="CN148" s="113">
        <v>6</v>
      </c>
      <c r="CO148" s="113">
        <v>27</v>
      </c>
      <c r="CP148" s="113">
        <f t="shared" si="88"/>
        <v>33</v>
      </c>
      <c r="CQ148" s="113">
        <v>28</v>
      </c>
      <c r="CR148" s="113">
        <v>72</v>
      </c>
      <c r="CS148" s="113">
        <f t="shared" si="89"/>
        <v>100</v>
      </c>
      <c r="CT148" s="166"/>
    </row>
    <row r="149" spans="1:99" s="64" customFormat="1" ht="12.75" hidden="1" customHeight="1">
      <c r="A149" s="25">
        <v>23</v>
      </c>
      <c r="B149" s="26" t="s">
        <v>214</v>
      </c>
      <c r="C149" s="112">
        <v>6002</v>
      </c>
      <c r="D149" s="25" t="s">
        <v>159</v>
      </c>
      <c r="E149" s="17">
        <v>13088</v>
      </c>
      <c r="F149" s="112">
        <v>1</v>
      </c>
      <c r="G149" s="6" t="s">
        <v>319</v>
      </c>
      <c r="H149" s="113" t="s">
        <v>35</v>
      </c>
      <c r="I149" s="113" t="s">
        <v>35</v>
      </c>
      <c r="J149" s="113" t="str">
        <f t="shared" si="60"/>
        <v>0</v>
      </c>
      <c r="K149" s="113" t="s">
        <v>35</v>
      </c>
      <c r="L149" s="113" t="s">
        <v>35</v>
      </c>
      <c r="M149" s="113" t="str">
        <f t="shared" si="61"/>
        <v>0</v>
      </c>
      <c r="N149" s="113" t="s">
        <v>35</v>
      </c>
      <c r="O149" s="113" t="s">
        <v>35</v>
      </c>
      <c r="P149" s="113" t="str">
        <f t="shared" si="62"/>
        <v>0</v>
      </c>
      <c r="Q149" s="113" t="s">
        <v>35</v>
      </c>
      <c r="R149" s="113" t="s">
        <v>35</v>
      </c>
      <c r="S149" s="113" t="str">
        <f t="shared" si="63"/>
        <v>0</v>
      </c>
      <c r="T149" s="113" t="s">
        <v>35</v>
      </c>
      <c r="U149" s="113" t="s">
        <v>35</v>
      </c>
      <c r="V149" s="113" t="str">
        <f t="shared" si="64"/>
        <v>0</v>
      </c>
      <c r="W149" s="113" t="s">
        <v>35</v>
      </c>
      <c r="X149" s="113" t="s">
        <v>35</v>
      </c>
      <c r="Y149" s="113" t="str">
        <f t="shared" si="65"/>
        <v>0</v>
      </c>
      <c r="Z149" s="113" t="s">
        <v>35</v>
      </c>
      <c r="AA149" s="113" t="s">
        <v>35</v>
      </c>
      <c r="AB149" s="113" t="str">
        <f t="shared" si="66"/>
        <v>0</v>
      </c>
      <c r="AC149" s="113" t="s">
        <v>35</v>
      </c>
      <c r="AD149" s="113" t="s">
        <v>35</v>
      </c>
      <c r="AE149" s="113" t="str">
        <f t="shared" si="67"/>
        <v>0</v>
      </c>
      <c r="AF149" s="113" t="s">
        <v>35</v>
      </c>
      <c r="AG149" s="113" t="s">
        <v>35</v>
      </c>
      <c r="AH149" s="113" t="str">
        <f t="shared" si="68"/>
        <v>0</v>
      </c>
      <c r="AI149" s="113" t="s">
        <v>35</v>
      </c>
      <c r="AJ149" s="113" t="s">
        <v>35</v>
      </c>
      <c r="AK149" s="113" t="str">
        <f t="shared" si="69"/>
        <v>0</v>
      </c>
      <c r="AL149" s="113" t="s">
        <v>35</v>
      </c>
      <c r="AM149" s="113" t="s">
        <v>35</v>
      </c>
      <c r="AN149" s="113" t="str">
        <f t="shared" si="70"/>
        <v>0</v>
      </c>
      <c r="AO149" s="113" t="s">
        <v>35</v>
      </c>
      <c r="AP149" s="113" t="s">
        <v>35</v>
      </c>
      <c r="AQ149" s="113" t="str">
        <f t="shared" si="71"/>
        <v>0</v>
      </c>
      <c r="AR149" s="113" t="s">
        <v>35</v>
      </c>
      <c r="AS149" s="113" t="s">
        <v>35</v>
      </c>
      <c r="AT149" s="113" t="str">
        <f t="shared" si="72"/>
        <v>0</v>
      </c>
      <c r="AU149" s="113" t="s">
        <v>35</v>
      </c>
      <c r="AV149" s="113" t="s">
        <v>35</v>
      </c>
      <c r="AW149" s="113" t="str">
        <f t="shared" si="73"/>
        <v>0</v>
      </c>
      <c r="AX149" s="113" t="s">
        <v>35</v>
      </c>
      <c r="AY149" s="113" t="s">
        <v>35</v>
      </c>
      <c r="AZ149" s="113" t="str">
        <f t="shared" si="74"/>
        <v>0</v>
      </c>
      <c r="BA149" s="113" t="s">
        <v>35</v>
      </c>
      <c r="BB149" s="113" t="s">
        <v>35</v>
      </c>
      <c r="BC149" s="113" t="str">
        <f t="shared" si="75"/>
        <v>0</v>
      </c>
      <c r="BD149" s="113" t="s">
        <v>35</v>
      </c>
      <c r="BE149" s="113" t="s">
        <v>35</v>
      </c>
      <c r="BF149" s="113" t="str">
        <f t="shared" si="76"/>
        <v>0</v>
      </c>
      <c r="BG149" s="113" t="s">
        <v>35</v>
      </c>
      <c r="BH149" s="113" t="s">
        <v>35</v>
      </c>
      <c r="BI149" s="113" t="str">
        <f t="shared" si="77"/>
        <v>0</v>
      </c>
      <c r="BJ149" s="113" t="s">
        <v>35</v>
      </c>
      <c r="BK149" s="113" t="s">
        <v>35</v>
      </c>
      <c r="BL149" s="113" t="str">
        <f t="shared" si="78"/>
        <v>0</v>
      </c>
      <c r="BM149" s="113" t="s">
        <v>35</v>
      </c>
      <c r="BN149" s="113" t="s">
        <v>35</v>
      </c>
      <c r="BO149" s="113" t="str">
        <f t="shared" si="79"/>
        <v>0</v>
      </c>
      <c r="BP149" s="174" t="s">
        <v>35</v>
      </c>
      <c r="BQ149" s="174" t="s">
        <v>35</v>
      </c>
      <c r="BR149" s="113" t="str">
        <f t="shared" si="80"/>
        <v>0</v>
      </c>
      <c r="BS149" s="113" t="s">
        <v>35</v>
      </c>
      <c r="BT149" s="113" t="s">
        <v>35</v>
      </c>
      <c r="BU149" s="113" t="str">
        <f t="shared" si="81"/>
        <v>0</v>
      </c>
      <c r="BV149" s="113" t="s">
        <v>35</v>
      </c>
      <c r="BW149" s="113" t="s">
        <v>35</v>
      </c>
      <c r="BX149" s="113" t="str">
        <f t="shared" si="82"/>
        <v>0</v>
      </c>
      <c r="BY149" s="113" t="s">
        <v>35</v>
      </c>
      <c r="BZ149" s="113" t="s">
        <v>35</v>
      </c>
      <c r="CA149" s="113" t="str">
        <f t="shared" si="83"/>
        <v>0</v>
      </c>
      <c r="CB149" s="113" t="s">
        <v>35</v>
      </c>
      <c r="CC149" s="113" t="s">
        <v>35</v>
      </c>
      <c r="CD149" s="113" t="str">
        <f t="shared" si="84"/>
        <v>0</v>
      </c>
      <c r="CE149" s="113" t="s">
        <v>35</v>
      </c>
      <c r="CF149" s="113" t="s">
        <v>35</v>
      </c>
      <c r="CG149" s="113" t="str">
        <f t="shared" si="85"/>
        <v>0</v>
      </c>
      <c r="CH149" s="113" t="s">
        <v>35</v>
      </c>
      <c r="CI149" s="113" t="s">
        <v>35</v>
      </c>
      <c r="CJ149" s="113" t="str">
        <f t="shared" si="86"/>
        <v>0</v>
      </c>
      <c r="CK149" s="113" t="s">
        <v>35</v>
      </c>
      <c r="CL149" s="113" t="s">
        <v>35</v>
      </c>
      <c r="CM149" s="113" t="str">
        <f t="shared" si="87"/>
        <v>0</v>
      </c>
      <c r="CN149" s="113" t="s">
        <v>35</v>
      </c>
      <c r="CO149" s="113" t="s">
        <v>35</v>
      </c>
      <c r="CP149" s="113" t="str">
        <f t="shared" si="88"/>
        <v>0</v>
      </c>
      <c r="CQ149" s="113" t="s">
        <v>35</v>
      </c>
      <c r="CR149" s="113" t="s">
        <v>35</v>
      </c>
      <c r="CS149" s="113" t="str">
        <f t="shared" si="89"/>
        <v>0</v>
      </c>
      <c r="CT149" s="166"/>
    </row>
    <row r="150" spans="1:99" s="64" customFormat="1" ht="12.75" customHeight="1">
      <c r="A150" s="25">
        <v>23</v>
      </c>
      <c r="B150" s="26" t="s">
        <v>214</v>
      </c>
      <c r="C150" s="112">
        <v>6136</v>
      </c>
      <c r="D150" s="25" t="s">
        <v>107</v>
      </c>
      <c r="E150" s="17">
        <v>17651</v>
      </c>
      <c r="F150" s="112">
        <v>1</v>
      </c>
      <c r="G150" s="6" t="s">
        <v>319</v>
      </c>
      <c r="H150" s="113">
        <v>6</v>
      </c>
      <c r="I150" s="113">
        <v>23</v>
      </c>
      <c r="J150" s="113">
        <f t="shared" si="60"/>
        <v>29</v>
      </c>
      <c r="K150" s="113">
        <v>9</v>
      </c>
      <c r="L150" s="113">
        <v>8</v>
      </c>
      <c r="M150" s="113">
        <f t="shared" si="61"/>
        <v>17</v>
      </c>
      <c r="N150" s="113">
        <v>5</v>
      </c>
      <c r="O150" s="113">
        <v>4</v>
      </c>
      <c r="P150" s="113">
        <f t="shared" si="62"/>
        <v>9</v>
      </c>
      <c r="Q150" s="113" t="s">
        <v>35</v>
      </c>
      <c r="R150" s="113">
        <v>5</v>
      </c>
      <c r="S150" s="113">
        <f t="shared" si="63"/>
        <v>5</v>
      </c>
      <c r="T150" s="113" t="s">
        <v>35</v>
      </c>
      <c r="U150" s="113" t="s">
        <v>35</v>
      </c>
      <c r="V150" s="113" t="str">
        <f t="shared" si="64"/>
        <v>0</v>
      </c>
      <c r="W150" s="113" t="s">
        <v>35</v>
      </c>
      <c r="X150" s="113" t="s">
        <v>35</v>
      </c>
      <c r="Y150" s="113" t="str">
        <f t="shared" si="65"/>
        <v>0</v>
      </c>
      <c r="Z150" s="113" t="s">
        <v>35</v>
      </c>
      <c r="AA150" s="113" t="s">
        <v>35</v>
      </c>
      <c r="AB150" s="113" t="str">
        <f t="shared" si="66"/>
        <v>0</v>
      </c>
      <c r="AC150" s="113" t="s">
        <v>35</v>
      </c>
      <c r="AD150" s="113" t="s">
        <v>35</v>
      </c>
      <c r="AE150" s="113" t="str">
        <f t="shared" si="67"/>
        <v>0</v>
      </c>
      <c r="AF150" s="113" t="s">
        <v>35</v>
      </c>
      <c r="AG150" s="113" t="s">
        <v>35</v>
      </c>
      <c r="AH150" s="113" t="str">
        <f t="shared" si="68"/>
        <v>0</v>
      </c>
      <c r="AI150" s="113" t="s">
        <v>35</v>
      </c>
      <c r="AJ150" s="113" t="s">
        <v>35</v>
      </c>
      <c r="AK150" s="113" t="str">
        <f t="shared" si="69"/>
        <v>0</v>
      </c>
      <c r="AL150" s="113" t="s">
        <v>35</v>
      </c>
      <c r="AM150" s="113" t="s">
        <v>35</v>
      </c>
      <c r="AN150" s="113" t="str">
        <f t="shared" si="70"/>
        <v>0</v>
      </c>
      <c r="AO150" s="113" t="s">
        <v>35</v>
      </c>
      <c r="AP150" s="113" t="s">
        <v>35</v>
      </c>
      <c r="AQ150" s="113" t="str">
        <f t="shared" si="71"/>
        <v>0</v>
      </c>
      <c r="AR150" s="113" t="s">
        <v>35</v>
      </c>
      <c r="AS150" s="113" t="s">
        <v>35</v>
      </c>
      <c r="AT150" s="113" t="str">
        <f t="shared" si="72"/>
        <v>0</v>
      </c>
      <c r="AU150" s="113" t="s">
        <v>35</v>
      </c>
      <c r="AV150" s="113" t="s">
        <v>35</v>
      </c>
      <c r="AW150" s="113" t="str">
        <f t="shared" si="73"/>
        <v>0</v>
      </c>
      <c r="AX150" s="113" t="s">
        <v>35</v>
      </c>
      <c r="AY150" s="113" t="s">
        <v>35</v>
      </c>
      <c r="AZ150" s="113" t="str">
        <f t="shared" si="74"/>
        <v>0</v>
      </c>
      <c r="BA150" s="113" t="s">
        <v>35</v>
      </c>
      <c r="BB150" s="113" t="s">
        <v>35</v>
      </c>
      <c r="BC150" s="113" t="str">
        <f t="shared" si="75"/>
        <v>0</v>
      </c>
      <c r="BD150" s="113" t="s">
        <v>35</v>
      </c>
      <c r="BE150" s="113" t="s">
        <v>35</v>
      </c>
      <c r="BF150" s="113" t="str">
        <f t="shared" si="76"/>
        <v>0</v>
      </c>
      <c r="BG150" s="113" t="s">
        <v>35</v>
      </c>
      <c r="BH150" s="113" t="s">
        <v>35</v>
      </c>
      <c r="BI150" s="113" t="str">
        <f t="shared" si="77"/>
        <v>0</v>
      </c>
      <c r="BJ150" s="113" t="s">
        <v>35</v>
      </c>
      <c r="BK150" s="113" t="s">
        <v>35</v>
      </c>
      <c r="BL150" s="113" t="str">
        <f t="shared" si="78"/>
        <v>0</v>
      </c>
      <c r="BM150" s="113" t="s">
        <v>35</v>
      </c>
      <c r="BN150" s="113" t="s">
        <v>35</v>
      </c>
      <c r="BO150" s="113" t="str">
        <f t="shared" si="79"/>
        <v>0</v>
      </c>
      <c r="BP150" s="113" t="s">
        <v>35</v>
      </c>
      <c r="BQ150" s="113" t="s">
        <v>35</v>
      </c>
      <c r="BR150" s="113" t="str">
        <f t="shared" si="80"/>
        <v>0</v>
      </c>
      <c r="BS150" s="113" t="s">
        <v>35</v>
      </c>
      <c r="BT150" s="113" t="s">
        <v>35</v>
      </c>
      <c r="BU150" s="113" t="str">
        <f t="shared" si="81"/>
        <v>0</v>
      </c>
      <c r="BV150" s="113" t="s">
        <v>35</v>
      </c>
      <c r="BW150" s="113" t="s">
        <v>35</v>
      </c>
      <c r="BX150" s="113" t="str">
        <f t="shared" si="82"/>
        <v>0</v>
      </c>
      <c r="BY150" s="113" t="s">
        <v>35</v>
      </c>
      <c r="BZ150" s="113" t="s">
        <v>35</v>
      </c>
      <c r="CA150" s="113" t="str">
        <f t="shared" si="83"/>
        <v>0</v>
      </c>
      <c r="CB150" s="113" t="s">
        <v>35</v>
      </c>
      <c r="CC150" s="113" t="s">
        <v>35</v>
      </c>
      <c r="CD150" s="113" t="str">
        <f t="shared" si="84"/>
        <v>0</v>
      </c>
      <c r="CE150" s="113" t="s">
        <v>35</v>
      </c>
      <c r="CF150" s="113" t="s">
        <v>35</v>
      </c>
      <c r="CG150" s="113" t="str">
        <f t="shared" si="85"/>
        <v>0</v>
      </c>
      <c r="CH150" s="113" t="s">
        <v>35</v>
      </c>
      <c r="CI150" s="113" t="s">
        <v>35</v>
      </c>
      <c r="CJ150" s="113" t="str">
        <f t="shared" si="86"/>
        <v>0</v>
      </c>
      <c r="CK150" s="113" t="s">
        <v>35</v>
      </c>
      <c r="CL150" s="113" t="s">
        <v>35</v>
      </c>
      <c r="CM150" s="113" t="str">
        <f t="shared" si="87"/>
        <v>0</v>
      </c>
      <c r="CN150" s="113" t="s">
        <v>35</v>
      </c>
      <c r="CO150" s="113" t="s">
        <v>35</v>
      </c>
      <c r="CP150" s="113" t="str">
        <f t="shared" si="88"/>
        <v>0</v>
      </c>
      <c r="CQ150" s="113">
        <v>20</v>
      </c>
      <c r="CR150" s="113">
        <v>40</v>
      </c>
      <c r="CS150" s="113">
        <f t="shared" si="89"/>
        <v>60</v>
      </c>
      <c r="CT150" s="166"/>
    </row>
    <row r="151" spans="1:99" s="64" customFormat="1" ht="12.75" customHeight="1">
      <c r="A151" s="25">
        <v>23</v>
      </c>
      <c r="B151" s="26" t="s">
        <v>214</v>
      </c>
      <c r="C151" s="112">
        <v>6153</v>
      </c>
      <c r="D151" s="25" t="s">
        <v>108</v>
      </c>
      <c r="E151" s="17">
        <v>17512</v>
      </c>
      <c r="F151" s="112">
        <v>1</v>
      </c>
      <c r="G151" s="6" t="s">
        <v>319</v>
      </c>
      <c r="H151" s="113">
        <v>7</v>
      </c>
      <c r="I151" s="113">
        <v>14</v>
      </c>
      <c r="J151" s="113">
        <f t="shared" si="60"/>
        <v>21</v>
      </c>
      <c r="K151" s="113">
        <v>5</v>
      </c>
      <c r="L151" s="113">
        <v>12</v>
      </c>
      <c r="M151" s="113">
        <f t="shared" si="61"/>
        <v>17</v>
      </c>
      <c r="N151" s="113">
        <v>7</v>
      </c>
      <c r="O151" s="113">
        <v>3</v>
      </c>
      <c r="P151" s="113">
        <f t="shared" si="62"/>
        <v>10</v>
      </c>
      <c r="Q151" s="113" t="s">
        <v>35</v>
      </c>
      <c r="R151" s="113" t="s">
        <v>35</v>
      </c>
      <c r="S151" s="113" t="str">
        <f t="shared" si="63"/>
        <v>0</v>
      </c>
      <c r="T151" s="113" t="s">
        <v>35</v>
      </c>
      <c r="U151" s="113" t="s">
        <v>35</v>
      </c>
      <c r="V151" s="113" t="str">
        <f t="shared" si="64"/>
        <v>0</v>
      </c>
      <c r="W151" s="113" t="s">
        <v>35</v>
      </c>
      <c r="X151" s="113" t="s">
        <v>35</v>
      </c>
      <c r="Y151" s="113" t="str">
        <f t="shared" si="65"/>
        <v>0</v>
      </c>
      <c r="Z151" s="113" t="s">
        <v>35</v>
      </c>
      <c r="AA151" s="113" t="s">
        <v>35</v>
      </c>
      <c r="AB151" s="113" t="str">
        <f t="shared" si="66"/>
        <v>0</v>
      </c>
      <c r="AC151" s="113" t="s">
        <v>35</v>
      </c>
      <c r="AD151" s="113" t="s">
        <v>35</v>
      </c>
      <c r="AE151" s="113" t="str">
        <f t="shared" si="67"/>
        <v>0</v>
      </c>
      <c r="AF151" s="113" t="s">
        <v>35</v>
      </c>
      <c r="AG151" s="113" t="s">
        <v>35</v>
      </c>
      <c r="AH151" s="113" t="str">
        <f t="shared" si="68"/>
        <v>0</v>
      </c>
      <c r="AI151" s="113" t="s">
        <v>35</v>
      </c>
      <c r="AJ151" s="113" t="s">
        <v>35</v>
      </c>
      <c r="AK151" s="113" t="str">
        <f t="shared" si="69"/>
        <v>0</v>
      </c>
      <c r="AL151" s="113" t="s">
        <v>35</v>
      </c>
      <c r="AM151" s="113" t="s">
        <v>35</v>
      </c>
      <c r="AN151" s="113" t="str">
        <f t="shared" si="70"/>
        <v>0</v>
      </c>
      <c r="AO151" s="113" t="s">
        <v>35</v>
      </c>
      <c r="AP151" s="113" t="s">
        <v>35</v>
      </c>
      <c r="AQ151" s="113" t="str">
        <f t="shared" si="71"/>
        <v>0</v>
      </c>
      <c r="AR151" s="113" t="s">
        <v>35</v>
      </c>
      <c r="AS151" s="113" t="s">
        <v>35</v>
      </c>
      <c r="AT151" s="113" t="str">
        <f t="shared" si="72"/>
        <v>0</v>
      </c>
      <c r="AU151" s="113" t="s">
        <v>35</v>
      </c>
      <c r="AV151" s="113" t="s">
        <v>35</v>
      </c>
      <c r="AW151" s="113" t="str">
        <f t="shared" si="73"/>
        <v>0</v>
      </c>
      <c r="AX151" s="113" t="s">
        <v>35</v>
      </c>
      <c r="AY151" s="113" t="s">
        <v>35</v>
      </c>
      <c r="AZ151" s="113" t="str">
        <f t="shared" si="74"/>
        <v>0</v>
      </c>
      <c r="BA151" s="113" t="s">
        <v>35</v>
      </c>
      <c r="BB151" s="113" t="s">
        <v>35</v>
      </c>
      <c r="BC151" s="113" t="str">
        <f t="shared" si="75"/>
        <v>0</v>
      </c>
      <c r="BD151" s="113" t="s">
        <v>35</v>
      </c>
      <c r="BE151" s="113" t="s">
        <v>35</v>
      </c>
      <c r="BF151" s="113" t="str">
        <f t="shared" si="76"/>
        <v>0</v>
      </c>
      <c r="BG151" s="113" t="s">
        <v>35</v>
      </c>
      <c r="BH151" s="113" t="s">
        <v>35</v>
      </c>
      <c r="BI151" s="113" t="str">
        <f t="shared" si="77"/>
        <v>0</v>
      </c>
      <c r="BJ151" s="113" t="s">
        <v>35</v>
      </c>
      <c r="BK151" s="113" t="s">
        <v>35</v>
      </c>
      <c r="BL151" s="113" t="str">
        <f t="shared" si="78"/>
        <v>0</v>
      </c>
      <c r="BM151" s="113" t="s">
        <v>35</v>
      </c>
      <c r="BN151" s="113" t="s">
        <v>35</v>
      </c>
      <c r="BO151" s="113" t="str">
        <f t="shared" si="79"/>
        <v>0</v>
      </c>
      <c r="BP151" s="113" t="s">
        <v>35</v>
      </c>
      <c r="BQ151" s="113" t="s">
        <v>35</v>
      </c>
      <c r="BR151" s="113" t="str">
        <f t="shared" si="80"/>
        <v>0</v>
      </c>
      <c r="BS151" s="113" t="s">
        <v>35</v>
      </c>
      <c r="BT151" s="113" t="s">
        <v>35</v>
      </c>
      <c r="BU151" s="113" t="str">
        <f t="shared" si="81"/>
        <v>0</v>
      </c>
      <c r="BV151" s="113" t="s">
        <v>35</v>
      </c>
      <c r="BW151" s="113" t="s">
        <v>35</v>
      </c>
      <c r="BX151" s="113" t="str">
        <f t="shared" si="82"/>
        <v>0</v>
      </c>
      <c r="BY151" s="113" t="s">
        <v>35</v>
      </c>
      <c r="BZ151" s="113" t="s">
        <v>35</v>
      </c>
      <c r="CA151" s="113" t="str">
        <f t="shared" si="83"/>
        <v>0</v>
      </c>
      <c r="CB151" s="113" t="s">
        <v>35</v>
      </c>
      <c r="CC151" s="113" t="s">
        <v>35</v>
      </c>
      <c r="CD151" s="113" t="str">
        <f t="shared" si="84"/>
        <v>0</v>
      </c>
      <c r="CE151" s="113" t="s">
        <v>35</v>
      </c>
      <c r="CF151" s="113" t="s">
        <v>35</v>
      </c>
      <c r="CG151" s="113" t="str">
        <f t="shared" si="85"/>
        <v>0</v>
      </c>
      <c r="CH151" s="113" t="s">
        <v>35</v>
      </c>
      <c r="CI151" s="113" t="s">
        <v>35</v>
      </c>
      <c r="CJ151" s="113" t="str">
        <f t="shared" si="86"/>
        <v>0</v>
      </c>
      <c r="CK151" s="113" t="s">
        <v>35</v>
      </c>
      <c r="CL151" s="113" t="s">
        <v>35</v>
      </c>
      <c r="CM151" s="113" t="str">
        <f t="shared" si="87"/>
        <v>0</v>
      </c>
      <c r="CN151" s="113">
        <v>3</v>
      </c>
      <c r="CO151" s="113">
        <v>9</v>
      </c>
      <c r="CP151" s="113">
        <f t="shared" si="88"/>
        <v>12</v>
      </c>
      <c r="CQ151" s="113">
        <v>22</v>
      </c>
      <c r="CR151" s="113">
        <v>38</v>
      </c>
      <c r="CS151" s="113">
        <f t="shared" si="89"/>
        <v>60</v>
      </c>
      <c r="CT151" s="166"/>
    </row>
    <row r="152" spans="1:99" s="64" customFormat="1" ht="12.75" customHeight="1">
      <c r="A152" s="25">
        <v>23</v>
      </c>
      <c r="B152" s="26" t="s">
        <v>214</v>
      </c>
      <c r="C152" s="112">
        <v>6248</v>
      </c>
      <c r="D152" s="25" t="s">
        <v>121</v>
      </c>
      <c r="E152" s="17">
        <v>16711</v>
      </c>
      <c r="F152" s="112">
        <v>1</v>
      </c>
      <c r="G152" s="6" t="s">
        <v>319</v>
      </c>
      <c r="H152" s="113">
        <v>8</v>
      </c>
      <c r="I152" s="113">
        <v>13</v>
      </c>
      <c r="J152" s="113">
        <f t="shared" si="60"/>
        <v>21</v>
      </c>
      <c r="K152" s="113">
        <v>8</v>
      </c>
      <c r="L152" s="113">
        <v>18</v>
      </c>
      <c r="M152" s="113">
        <f t="shared" si="61"/>
        <v>26</v>
      </c>
      <c r="N152" s="113">
        <v>3</v>
      </c>
      <c r="O152" s="113">
        <v>4</v>
      </c>
      <c r="P152" s="113">
        <f t="shared" si="62"/>
        <v>7</v>
      </c>
      <c r="Q152" s="113" t="s">
        <v>35</v>
      </c>
      <c r="R152" s="113" t="s">
        <v>35</v>
      </c>
      <c r="S152" s="113" t="str">
        <f t="shared" si="63"/>
        <v>0</v>
      </c>
      <c r="T152" s="113" t="s">
        <v>35</v>
      </c>
      <c r="U152" s="113" t="s">
        <v>35</v>
      </c>
      <c r="V152" s="113" t="str">
        <f t="shared" si="64"/>
        <v>0</v>
      </c>
      <c r="W152" s="113" t="s">
        <v>35</v>
      </c>
      <c r="X152" s="113" t="s">
        <v>35</v>
      </c>
      <c r="Y152" s="113" t="str">
        <f t="shared" si="65"/>
        <v>0</v>
      </c>
      <c r="Z152" s="113" t="s">
        <v>35</v>
      </c>
      <c r="AA152" s="113" t="s">
        <v>35</v>
      </c>
      <c r="AB152" s="113" t="str">
        <f t="shared" si="66"/>
        <v>0</v>
      </c>
      <c r="AC152" s="113" t="s">
        <v>35</v>
      </c>
      <c r="AD152" s="113" t="s">
        <v>35</v>
      </c>
      <c r="AE152" s="113" t="str">
        <f t="shared" si="67"/>
        <v>0</v>
      </c>
      <c r="AF152" s="113">
        <v>1</v>
      </c>
      <c r="AG152" s="113">
        <v>1</v>
      </c>
      <c r="AH152" s="113">
        <f t="shared" si="68"/>
        <v>2</v>
      </c>
      <c r="AI152" s="113" t="s">
        <v>35</v>
      </c>
      <c r="AJ152" s="113" t="s">
        <v>35</v>
      </c>
      <c r="AK152" s="113" t="str">
        <f t="shared" si="69"/>
        <v>0</v>
      </c>
      <c r="AL152" s="113" t="s">
        <v>35</v>
      </c>
      <c r="AM152" s="113" t="s">
        <v>35</v>
      </c>
      <c r="AN152" s="113" t="str">
        <f t="shared" si="70"/>
        <v>0</v>
      </c>
      <c r="AO152" s="113" t="s">
        <v>35</v>
      </c>
      <c r="AP152" s="113" t="s">
        <v>35</v>
      </c>
      <c r="AQ152" s="113" t="str">
        <f t="shared" si="71"/>
        <v>0</v>
      </c>
      <c r="AR152" s="113" t="s">
        <v>35</v>
      </c>
      <c r="AS152" s="113" t="s">
        <v>35</v>
      </c>
      <c r="AT152" s="113" t="str">
        <f t="shared" si="72"/>
        <v>0</v>
      </c>
      <c r="AU152" s="113" t="s">
        <v>35</v>
      </c>
      <c r="AV152" s="113" t="s">
        <v>35</v>
      </c>
      <c r="AW152" s="113" t="str">
        <f t="shared" si="73"/>
        <v>0</v>
      </c>
      <c r="AX152" s="113" t="s">
        <v>35</v>
      </c>
      <c r="AY152" s="113" t="s">
        <v>35</v>
      </c>
      <c r="AZ152" s="113" t="str">
        <f t="shared" si="74"/>
        <v>0</v>
      </c>
      <c r="BA152" s="113">
        <v>1</v>
      </c>
      <c r="BB152" s="113">
        <v>3</v>
      </c>
      <c r="BC152" s="113">
        <f t="shared" si="75"/>
        <v>4</v>
      </c>
      <c r="BD152" s="113" t="s">
        <v>35</v>
      </c>
      <c r="BE152" s="113" t="s">
        <v>35</v>
      </c>
      <c r="BF152" s="113" t="str">
        <f t="shared" si="76"/>
        <v>0</v>
      </c>
      <c r="BG152" s="113" t="s">
        <v>35</v>
      </c>
      <c r="BH152" s="113" t="s">
        <v>35</v>
      </c>
      <c r="BI152" s="113" t="str">
        <f t="shared" si="77"/>
        <v>0</v>
      </c>
      <c r="BJ152" s="113" t="s">
        <v>35</v>
      </c>
      <c r="BK152" s="113" t="s">
        <v>35</v>
      </c>
      <c r="BL152" s="113" t="str">
        <f t="shared" si="78"/>
        <v>0</v>
      </c>
      <c r="BM152" s="113" t="s">
        <v>35</v>
      </c>
      <c r="BN152" s="113" t="s">
        <v>35</v>
      </c>
      <c r="BO152" s="113" t="str">
        <f t="shared" si="79"/>
        <v>0</v>
      </c>
      <c r="BP152" s="113" t="s">
        <v>35</v>
      </c>
      <c r="BQ152" s="113" t="s">
        <v>35</v>
      </c>
      <c r="BR152" s="113" t="str">
        <f t="shared" si="80"/>
        <v>0</v>
      </c>
      <c r="BS152" s="113" t="s">
        <v>35</v>
      </c>
      <c r="BT152" s="113" t="s">
        <v>35</v>
      </c>
      <c r="BU152" s="113" t="str">
        <f t="shared" si="81"/>
        <v>0</v>
      </c>
      <c r="BV152" s="113" t="s">
        <v>35</v>
      </c>
      <c r="BW152" s="113" t="s">
        <v>35</v>
      </c>
      <c r="BX152" s="113" t="str">
        <f t="shared" si="82"/>
        <v>0</v>
      </c>
      <c r="BY152" s="113" t="s">
        <v>35</v>
      </c>
      <c r="BZ152" s="113" t="s">
        <v>35</v>
      </c>
      <c r="CA152" s="113" t="str">
        <f t="shared" si="83"/>
        <v>0</v>
      </c>
      <c r="CB152" s="113" t="s">
        <v>35</v>
      </c>
      <c r="CC152" s="113" t="s">
        <v>35</v>
      </c>
      <c r="CD152" s="113" t="str">
        <f t="shared" si="84"/>
        <v>0</v>
      </c>
      <c r="CE152" s="113" t="s">
        <v>35</v>
      </c>
      <c r="CF152" s="113" t="s">
        <v>35</v>
      </c>
      <c r="CG152" s="113" t="str">
        <f t="shared" si="85"/>
        <v>0</v>
      </c>
      <c r="CH152" s="113" t="s">
        <v>35</v>
      </c>
      <c r="CI152" s="113" t="s">
        <v>35</v>
      </c>
      <c r="CJ152" s="113" t="str">
        <f t="shared" si="86"/>
        <v>0</v>
      </c>
      <c r="CK152" s="113" t="s">
        <v>35</v>
      </c>
      <c r="CL152" s="113" t="s">
        <v>35</v>
      </c>
      <c r="CM152" s="113" t="str">
        <f t="shared" si="87"/>
        <v>0</v>
      </c>
      <c r="CN152" s="113" t="s">
        <v>35</v>
      </c>
      <c r="CO152" s="113" t="s">
        <v>35</v>
      </c>
      <c r="CP152" s="113" t="str">
        <f t="shared" si="88"/>
        <v>0</v>
      </c>
      <c r="CQ152" s="113">
        <v>21</v>
      </c>
      <c r="CR152" s="113">
        <v>39</v>
      </c>
      <c r="CS152" s="113">
        <f t="shared" si="89"/>
        <v>60</v>
      </c>
      <c r="CT152" s="166"/>
    </row>
    <row r="153" spans="1:99" s="64" customFormat="1" ht="12.75" customHeight="1">
      <c r="A153" s="25">
        <v>24</v>
      </c>
      <c r="B153" s="26" t="s">
        <v>215</v>
      </c>
      <c r="C153" s="112">
        <v>6436</v>
      </c>
      <c r="D153" s="25" t="s">
        <v>109</v>
      </c>
      <c r="E153" s="17">
        <v>10444</v>
      </c>
      <c r="F153" s="112">
        <v>1</v>
      </c>
      <c r="G153" s="6" t="s">
        <v>319</v>
      </c>
      <c r="H153" s="113">
        <v>3</v>
      </c>
      <c r="I153" s="113">
        <v>10</v>
      </c>
      <c r="J153" s="113">
        <f t="shared" si="60"/>
        <v>13</v>
      </c>
      <c r="K153" s="113" t="s">
        <v>35</v>
      </c>
      <c r="L153" s="113" t="s">
        <v>35</v>
      </c>
      <c r="M153" s="113" t="str">
        <f t="shared" si="61"/>
        <v>0</v>
      </c>
      <c r="N153" s="113">
        <v>2</v>
      </c>
      <c r="O153" s="113">
        <v>3</v>
      </c>
      <c r="P153" s="113">
        <f t="shared" si="62"/>
        <v>5</v>
      </c>
      <c r="Q153" s="113" t="s">
        <v>35</v>
      </c>
      <c r="R153" s="113" t="s">
        <v>35</v>
      </c>
      <c r="S153" s="113" t="str">
        <f t="shared" si="63"/>
        <v>0</v>
      </c>
      <c r="T153" s="113" t="s">
        <v>35</v>
      </c>
      <c r="U153" s="113" t="s">
        <v>35</v>
      </c>
      <c r="V153" s="113" t="str">
        <f t="shared" si="64"/>
        <v>0</v>
      </c>
      <c r="W153" s="113" t="s">
        <v>35</v>
      </c>
      <c r="X153" s="113" t="s">
        <v>35</v>
      </c>
      <c r="Y153" s="113" t="str">
        <f t="shared" si="65"/>
        <v>0</v>
      </c>
      <c r="Z153" s="113" t="s">
        <v>35</v>
      </c>
      <c r="AA153" s="113" t="s">
        <v>35</v>
      </c>
      <c r="AB153" s="113" t="str">
        <f t="shared" si="66"/>
        <v>0</v>
      </c>
      <c r="AC153" s="113" t="s">
        <v>35</v>
      </c>
      <c r="AD153" s="113" t="s">
        <v>35</v>
      </c>
      <c r="AE153" s="113" t="str">
        <f t="shared" si="67"/>
        <v>0</v>
      </c>
      <c r="AF153" s="113" t="s">
        <v>35</v>
      </c>
      <c r="AG153" s="113" t="s">
        <v>35</v>
      </c>
      <c r="AH153" s="113" t="str">
        <f t="shared" si="68"/>
        <v>0</v>
      </c>
      <c r="AI153" s="113" t="s">
        <v>35</v>
      </c>
      <c r="AJ153" s="113" t="s">
        <v>35</v>
      </c>
      <c r="AK153" s="113" t="str">
        <f t="shared" si="69"/>
        <v>0</v>
      </c>
      <c r="AL153" s="113" t="s">
        <v>35</v>
      </c>
      <c r="AM153" s="113">
        <v>1</v>
      </c>
      <c r="AN153" s="113">
        <f t="shared" si="70"/>
        <v>1</v>
      </c>
      <c r="AO153" s="113" t="s">
        <v>35</v>
      </c>
      <c r="AP153" s="113" t="s">
        <v>35</v>
      </c>
      <c r="AQ153" s="113" t="str">
        <f t="shared" si="71"/>
        <v>0</v>
      </c>
      <c r="AR153" s="113">
        <v>2</v>
      </c>
      <c r="AS153" s="113">
        <v>14</v>
      </c>
      <c r="AT153" s="113">
        <f t="shared" si="72"/>
        <v>16</v>
      </c>
      <c r="AU153" s="113" t="s">
        <v>35</v>
      </c>
      <c r="AV153" s="113" t="s">
        <v>35</v>
      </c>
      <c r="AW153" s="113" t="str">
        <f t="shared" si="73"/>
        <v>0</v>
      </c>
      <c r="AX153" s="113" t="s">
        <v>35</v>
      </c>
      <c r="AY153" s="113" t="s">
        <v>35</v>
      </c>
      <c r="AZ153" s="113" t="str">
        <f t="shared" si="74"/>
        <v>0</v>
      </c>
      <c r="BA153" s="113">
        <v>2</v>
      </c>
      <c r="BB153" s="113">
        <v>4</v>
      </c>
      <c r="BC153" s="113">
        <f t="shared" si="75"/>
        <v>6</v>
      </c>
      <c r="BD153" s="113" t="s">
        <v>35</v>
      </c>
      <c r="BE153" s="113" t="s">
        <v>35</v>
      </c>
      <c r="BF153" s="113" t="str">
        <f t="shared" si="76"/>
        <v>0</v>
      </c>
      <c r="BG153" s="113" t="s">
        <v>35</v>
      </c>
      <c r="BH153" s="113" t="s">
        <v>35</v>
      </c>
      <c r="BI153" s="113" t="str">
        <f t="shared" si="77"/>
        <v>0</v>
      </c>
      <c r="BJ153" s="113" t="s">
        <v>35</v>
      </c>
      <c r="BK153" s="113" t="s">
        <v>35</v>
      </c>
      <c r="BL153" s="113" t="str">
        <f t="shared" si="78"/>
        <v>0</v>
      </c>
      <c r="BM153" s="113" t="s">
        <v>35</v>
      </c>
      <c r="BN153" s="113" t="s">
        <v>35</v>
      </c>
      <c r="BO153" s="113" t="str">
        <f t="shared" si="79"/>
        <v>0</v>
      </c>
      <c r="BP153" s="113" t="s">
        <v>35</v>
      </c>
      <c r="BQ153" s="113" t="s">
        <v>35</v>
      </c>
      <c r="BR153" s="113" t="str">
        <f t="shared" si="80"/>
        <v>0</v>
      </c>
      <c r="BS153" s="113" t="s">
        <v>35</v>
      </c>
      <c r="BT153" s="113" t="s">
        <v>35</v>
      </c>
      <c r="BU153" s="113" t="str">
        <f t="shared" si="81"/>
        <v>0</v>
      </c>
      <c r="BV153" s="113" t="s">
        <v>35</v>
      </c>
      <c r="BW153" s="113" t="s">
        <v>35</v>
      </c>
      <c r="BX153" s="113" t="str">
        <f t="shared" si="82"/>
        <v>0</v>
      </c>
      <c r="BY153" s="113" t="s">
        <v>35</v>
      </c>
      <c r="BZ153" s="113" t="s">
        <v>35</v>
      </c>
      <c r="CA153" s="113" t="str">
        <f t="shared" si="83"/>
        <v>0</v>
      </c>
      <c r="CB153" s="113" t="s">
        <v>35</v>
      </c>
      <c r="CC153" s="113" t="s">
        <v>35</v>
      </c>
      <c r="CD153" s="113" t="str">
        <f t="shared" si="84"/>
        <v>0</v>
      </c>
      <c r="CE153" s="113" t="s">
        <v>35</v>
      </c>
      <c r="CF153" s="113" t="s">
        <v>35</v>
      </c>
      <c r="CG153" s="113" t="str">
        <f t="shared" si="85"/>
        <v>0</v>
      </c>
      <c r="CH153" s="113" t="s">
        <v>35</v>
      </c>
      <c r="CI153" s="113" t="s">
        <v>35</v>
      </c>
      <c r="CJ153" s="113" t="str">
        <f t="shared" si="86"/>
        <v>0</v>
      </c>
      <c r="CK153" s="113" t="s">
        <v>35</v>
      </c>
      <c r="CL153" s="113" t="s">
        <v>35</v>
      </c>
      <c r="CM153" s="113" t="str">
        <f t="shared" si="87"/>
        <v>0</v>
      </c>
      <c r="CN153" s="113" t="s">
        <v>35</v>
      </c>
      <c r="CO153" s="113" t="s">
        <v>35</v>
      </c>
      <c r="CP153" s="113" t="str">
        <f t="shared" si="88"/>
        <v>0</v>
      </c>
      <c r="CQ153" s="113">
        <v>9</v>
      </c>
      <c r="CR153" s="113">
        <v>32</v>
      </c>
      <c r="CS153" s="113">
        <f t="shared" si="89"/>
        <v>41</v>
      </c>
      <c r="CT153" s="166"/>
    </row>
    <row r="154" spans="1:99" s="64" customFormat="1" ht="12.75" customHeight="1">
      <c r="A154" s="25">
        <v>25</v>
      </c>
      <c r="B154" s="26" t="s">
        <v>205</v>
      </c>
      <c r="C154" s="112">
        <v>6612</v>
      </c>
      <c r="D154" s="25" t="s">
        <v>182</v>
      </c>
      <c r="E154" s="17">
        <v>11222</v>
      </c>
      <c r="F154" s="112">
        <v>1</v>
      </c>
      <c r="G154" s="6" t="s">
        <v>319</v>
      </c>
      <c r="H154" s="113">
        <v>5</v>
      </c>
      <c r="I154" s="113">
        <v>9</v>
      </c>
      <c r="J154" s="113">
        <f t="shared" si="60"/>
        <v>14</v>
      </c>
      <c r="K154" s="113" t="s">
        <v>35</v>
      </c>
      <c r="L154" s="113" t="s">
        <v>35</v>
      </c>
      <c r="M154" s="113" t="str">
        <f t="shared" si="61"/>
        <v>0</v>
      </c>
      <c r="N154" s="113">
        <v>3</v>
      </c>
      <c r="O154" s="113">
        <v>1</v>
      </c>
      <c r="P154" s="113">
        <f t="shared" si="62"/>
        <v>4</v>
      </c>
      <c r="Q154" s="113" t="s">
        <v>35</v>
      </c>
      <c r="R154" s="113" t="s">
        <v>35</v>
      </c>
      <c r="S154" s="113" t="str">
        <f t="shared" si="63"/>
        <v>0</v>
      </c>
      <c r="T154" s="113" t="s">
        <v>35</v>
      </c>
      <c r="U154" s="113" t="s">
        <v>35</v>
      </c>
      <c r="V154" s="113" t="str">
        <f t="shared" si="64"/>
        <v>0</v>
      </c>
      <c r="W154" s="113" t="s">
        <v>35</v>
      </c>
      <c r="X154" s="113" t="s">
        <v>35</v>
      </c>
      <c r="Y154" s="113" t="str">
        <f t="shared" si="65"/>
        <v>0</v>
      </c>
      <c r="Z154" s="113" t="s">
        <v>35</v>
      </c>
      <c r="AA154" s="113" t="s">
        <v>35</v>
      </c>
      <c r="AB154" s="113" t="str">
        <f t="shared" si="66"/>
        <v>0</v>
      </c>
      <c r="AC154" s="113" t="s">
        <v>35</v>
      </c>
      <c r="AD154" s="113" t="s">
        <v>35</v>
      </c>
      <c r="AE154" s="113" t="str">
        <f t="shared" si="67"/>
        <v>0</v>
      </c>
      <c r="AF154" s="113" t="s">
        <v>35</v>
      </c>
      <c r="AG154" s="113" t="s">
        <v>35</v>
      </c>
      <c r="AH154" s="113" t="str">
        <f t="shared" si="68"/>
        <v>0</v>
      </c>
      <c r="AI154" s="113" t="s">
        <v>35</v>
      </c>
      <c r="AJ154" s="113" t="s">
        <v>35</v>
      </c>
      <c r="AK154" s="113" t="str">
        <f t="shared" si="69"/>
        <v>0</v>
      </c>
      <c r="AL154" s="113" t="s">
        <v>35</v>
      </c>
      <c r="AM154" s="113" t="s">
        <v>35</v>
      </c>
      <c r="AN154" s="113" t="str">
        <f t="shared" si="70"/>
        <v>0</v>
      </c>
      <c r="AO154" s="113" t="s">
        <v>35</v>
      </c>
      <c r="AP154" s="113" t="s">
        <v>35</v>
      </c>
      <c r="AQ154" s="113" t="str">
        <f t="shared" si="71"/>
        <v>0</v>
      </c>
      <c r="AR154" s="113" t="s">
        <v>35</v>
      </c>
      <c r="AS154" s="113" t="s">
        <v>35</v>
      </c>
      <c r="AT154" s="113" t="str">
        <f t="shared" si="72"/>
        <v>0</v>
      </c>
      <c r="AU154" s="113" t="s">
        <v>35</v>
      </c>
      <c r="AV154" s="113" t="s">
        <v>35</v>
      </c>
      <c r="AW154" s="113" t="str">
        <f t="shared" si="73"/>
        <v>0</v>
      </c>
      <c r="AX154" s="113" t="s">
        <v>35</v>
      </c>
      <c r="AY154" s="113" t="s">
        <v>35</v>
      </c>
      <c r="AZ154" s="113" t="str">
        <f t="shared" si="74"/>
        <v>0</v>
      </c>
      <c r="BA154" s="113">
        <v>2</v>
      </c>
      <c r="BB154" s="113">
        <v>5</v>
      </c>
      <c r="BC154" s="113">
        <f t="shared" si="75"/>
        <v>7</v>
      </c>
      <c r="BD154" s="113" t="s">
        <v>35</v>
      </c>
      <c r="BE154" s="113" t="s">
        <v>35</v>
      </c>
      <c r="BF154" s="113" t="str">
        <f t="shared" si="76"/>
        <v>0</v>
      </c>
      <c r="BG154" s="113" t="s">
        <v>35</v>
      </c>
      <c r="BH154" s="113" t="s">
        <v>35</v>
      </c>
      <c r="BI154" s="113" t="str">
        <f t="shared" si="77"/>
        <v>0</v>
      </c>
      <c r="BJ154" s="113" t="s">
        <v>35</v>
      </c>
      <c r="BK154" s="113" t="s">
        <v>35</v>
      </c>
      <c r="BL154" s="113" t="str">
        <f t="shared" si="78"/>
        <v>0</v>
      </c>
      <c r="BM154" s="113" t="s">
        <v>35</v>
      </c>
      <c r="BN154" s="113" t="s">
        <v>35</v>
      </c>
      <c r="BO154" s="113" t="str">
        <f t="shared" si="79"/>
        <v>0</v>
      </c>
      <c r="BP154" s="113" t="s">
        <v>35</v>
      </c>
      <c r="BQ154" s="113" t="s">
        <v>35</v>
      </c>
      <c r="BR154" s="113" t="str">
        <f t="shared" si="80"/>
        <v>0</v>
      </c>
      <c r="BS154" s="113" t="s">
        <v>35</v>
      </c>
      <c r="BT154" s="113" t="s">
        <v>35</v>
      </c>
      <c r="BU154" s="113" t="str">
        <f t="shared" si="81"/>
        <v>0</v>
      </c>
      <c r="BV154" s="113" t="s">
        <v>35</v>
      </c>
      <c r="BW154" s="113" t="s">
        <v>35</v>
      </c>
      <c r="BX154" s="113" t="str">
        <f t="shared" si="82"/>
        <v>0</v>
      </c>
      <c r="BY154" s="113" t="s">
        <v>35</v>
      </c>
      <c r="BZ154" s="113" t="s">
        <v>35</v>
      </c>
      <c r="CA154" s="113" t="str">
        <f t="shared" si="83"/>
        <v>0</v>
      </c>
      <c r="CB154" s="113" t="s">
        <v>35</v>
      </c>
      <c r="CC154" s="113" t="s">
        <v>35</v>
      </c>
      <c r="CD154" s="113" t="str">
        <f t="shared" si="84"/>
        <v>0</v>
      </c>
      <c r="CE154" s="113" t="s">
        <v>35</v>
      </c>
      <c r="CF154" s="113" t="s">
        <v>35</v>
      </c>
      <c r="CG154" s="113" t="str">
        <f t="shared" si="85"/>
        <v>0</v>
      </c>
      <c r="CH154" s="113" t="s">
        <v>35</v>
      </c>
      <c r="CI154" s="113" t="s">
        <v>35</v>
      </c>
      <c r="CJ154" s="113" t="str">
        <f t="shared" si="86"/>
        <v>0</v>
      </c>
      <c r="CK154" s="113" t="s">
        <v>35</v>
      </c>
      <c r="CL154" s="113" t="s">
        <v>35</v>
      </c>
      <c r="CM154" s="113" t="str">
        <f t="shared" si="87"/>
        <v>0</v>
      </c>
      <c r="CN154" s="113" t="s">
        <v>35</v>
      </c>
      <c r="CO154" s="113" t="s">
        <v>35</v>
      </c>
      <c r="CP154" s="113" t="str">
        <f t="shared" ref="CP154" si="90">IF(OR(ISNUMBER(CO154),ISNUMBER(CN154)),SUM(CN154:CO154),"0")</f>
        <v>0</v>
      </c>
      <c r="CQ154" s="113">
        <v>10</v>
      </c>
      <c r="CR154" s="113">
        <v>15</v>
      </c>
      <c r="CS154" s="113">
        <f t="shared" si="89"/>
        <v>25</v>
      </c>
      <c r="CT154" s="166"/>
    </row>
    <row r="155" spans="1:99" s="64" customFormat="1" ht="12.75" customHeight="1">
      <c r="A155" s="25">
        <v>25</v>
      </c>
      <c r="B155" s="26" t="s">
        <v>205</v>
      </c>
      <c r="C155" s="112">
        <v>6623</v>
      </c>
      <c r="D155" s="25" t="s">
        <v>183</v>
      </c>
      <c r="E155" s="17">
        <v>12107</v>
      </c>
      <c r="F155" s="112">
        <v>1</v>
      </c>
      <c r="G155" s="6" t="s">
        <v>319</v>
      </c>
      <c r="H155" s="113">
        <v>1</v>
      </c>
      <c r="I155" s="113">
        <v>6</v>
      </c>
      <c r="J155" s="113">
        <f t="shared" si="60"/>
        <v>7</v>
      </c>
      <c r="K155" s="113">
        <v>2</v>
      </c>
      <c r="L155" s="113">
        <v>2</v>
      </c>
      <c r="M155" s="113">
        <f t="shared" si="61"/>
        <v>4</v>
      </c>
      <c r="N155" s="113">
        <v>1</v>
      </c>
      <c r="O155" s="113">
        <v>3</v>
      </c>
      <c r="P155" s="113">
        <f t="shared" si="62"/>
        <v>4</v>
      </c>
      <c r="Q155" s="113">
        <v>1</v>
      </c>
      <c r="R155" s="113">
        <v>3</v>
      </c>
      <c r="S155" s="113">
        <f t="shared" si="63"/>
        <v>4</v>
      </c>
      <c r="T155" s="113" t="s">
        <v>35</v>
      </c>
      <c r="U155" s="113" t="s">
        <v>35</v>
      </c>
      <c r="V155" s="113" t="str">
        <f t="shared" si="64"/>
        <v>0</v>
      </c>
      <c r="W155" s="113" t="s">
        <v>35</v>
      </c>
      <c r="X155" s="113" t="s">
        <v>35</v>
      </c>
      <c r="Y155" s="113" t="str">
        <f t="shared" si="65"/>
        <v>0</v>
      </c>
      <c r="Z155" s="113" t="s">
        <v>35</v>
      </c>
      <c r="AA155" s="113" t="s">
        <v>35</v>
      </c>
      <c r="AB155" s="113" t="str">
        <f t="shared" si="66"/>
        <v>0</v>
      </c>
      <c r="AC155" s="113" t="s">
        <v>35</v>
      </c>
      <c r="AD155" s="113" t="s">
        <v>35</v>
      </c>
      <c r="AE155" s="113" t="str">
        <f t="shared" si="67"/>
        <v>0</v>
      </c>
      <c r="AF155" s="113" t="s">
        <v>35</v>
      </c>
      <c r="AG155" s="113" t="s">
        <v>35</v>
      </c>
      <c r="AH155" s="113" t="str">
        <f t="shared" si="68"/>
        <v>0</v>
      </c>
      <c r="AI155" s="113" t="s">
        <v>35</v>
      </c>
      <c r="AJ155" s="113" t="s">
        <v>35</v>
      </c>
      <c r="AK155" s="113" t="str">
        <f t="shared" si="69"/>
        <v>0</v>
      </c>
      <c r="AL155" s="113" t="s">
        <v>35</v>
      </c>
      <c r="AM155" s="113" t="s">
        <v>35</v>
      </c>
      <c r="AN155" s="113" t="str">
        <f t="shared" si="70"/>
        <v>0</v>
      </c>
      <c r="AO155" s="113" t="s">
        <v>35</v>
      </c>
      <c r="AP155" s="113" t="s">
        <v>35</v>
      </c>
      <c r="AQ155" s="113" t="str">
        <f t="shared" si="71"/>
        <v>0</v>
      </c>
      <c r="AR155" s="113" t="s">
        <v>35</v>
      </c>
      <c r="AS155" s="113" t="s">
        <v>35</v>
      </c>
      <c r="AT155" s="113" t="str">
        <f t="shared" si="72"/>
        <v>0</v>
      </c>
      <c r="AU155" s="113" t="s">
        <v>35</v>
      </c>
      <c r="AV155" s="113" t="s">
        <v>35</v>
      </c>
      <c r="AW155" s="113" t="str">
        <f t="shared" si="73"/>
        <v>0</v>
      </c>
      <c r="AX155" s="113" t="s">
        <v>35</v>
      </c>
      <c r="AY155" s="113" t="s">
        <v>35</v>
      </c>
      <c r="AZ155" s="113" t="str">
        <f t="shared" si="74"/>
        <v>0</v>
      </c>
      <c r="BA155" s="113">
        <v>3</v>
      </c>
      <c r="BB155" s="113">
        <v>2</v>
      </c>
      <c r="BC155" s="113">
        <f t="shared" si="75"/>
        <v>5</v>
      </c>
      <c r="BD155" s="113" t="s">
        <v>35</v>
      </c>
      <c r="BE155" s="113" t="s">
        <v>35</v>
      </c>
      <c r="BF155" s="113" t="str">
        <f t="shared" si="76"/>
        <v>0</v>
      </c>
      <c r="BG155" s="113" t="s">
        <v>35</v>
      </c>
      <c r="BH155" s="113" t="s">
        <v>35</v>
      </c>
      <c r="BI155" s="113" t="str">
        <f t="shared" si="77"/>
        <v>0</v>
      </c>
      <c r="BJ155" s="113" t="s">
        <v>35</v>
      </c>
      <c r="BK155" s="113" t="s">
        <v>35</v>
      </c>
      <c r="BL155" s="113" t="str">
        <f t="shared" si="78"/>
        <v>0</v>
      </c>
      <c r="BM155" s="113" t="s">
        <v>35</v>
      </c>
      <c r="BN155" s="113" t="s">
        <v>35</v>
      </c>
      <c r="BO155" s="113" t="str">
        <f t="shared" si="79"/>
        <v>0</v>
      </c>
      <c r="BP155" s="113" t="s">
        <v>35</v>
      </c>
      <c r="BQ155" s="113" t="s">
        <v>35</v>
      </c>
      <c r="BR155" s="113" t="str">
        <f t="shared" si="80"/>
        <v>0</v>
      </c>
      <c r="BS155" s="113" t="s">
        <v>35</v>
      </c>
      <c r="BT155" s="113" t="s">
        <v>35</v>
      </c>
      <c r="BU155" s="113" t="str">
        <f t="shared" si="81"/>
        <v>0</v>
      </c>
      <c r="BV155" s="113" t="s">
        <v>35</v>
      </c>
      <c r="BW155" s="113" t="s">
        <v>35</v>
      </c>
      <c r="BX155" s="113" t="str">
        <f t="shared" si="82"/>
        <v>0</v>
      </c>
      <c r="BY155" s="113" t="s">
        <v>35</v>
      </c>
      <c r="BZ155" s="113" t="s">
        <v>35</v>
      </c>
      <c r="CA155" s="113" t="str">
        <f t="shared" si="83"/>
        <v>0</v>
      </c>
      <c r="CB155" s="113" t="s">
        <v>35</v>
      </c>
      <c r="CC155" s="113" t="s">
        <v>35</v>
      </c>
      <c r="CD155" s="113" t="str">
        <f t="shared" si="84"/>
        <v>0</v>
      </c>
      <c r="CE155" s="113" t="s">
        <v>35</v>
      </c>
      <c r="CF155" s="113" t="s">
        <v>35</v>
      </c>
      <c r="CG155" s="113" t="str">
        <f t="shared" si="85"/>
        <v>0</v>
      </c>
      <c r="CH155" s="113" t="s">
        <v>35</v>
      </c>
      <c r="CI155" s="113" t="s">
        <v>35</v>
      </c>
      <c r="CJ155" s="113" t="str">
        <f t="shared" si="86"/>
        <v>0</v>
      </c>
      <c r="CK155" s="113" t="s">
        <v>35</v>
      </c>
      <c r="CL155" s="113" t="s">
        <v>35</v>
      </c>
      <c r="CM155" s="113" t="str">
        <f t="shared" si="87"/>
        <v>0</v>
      </c>
      <c r="CN155" s="113">
        <v>1</v>
      </c>
      <c r="CO155" s="113">
        <v>2</v>
      </c>
      <c r="CP155" s="113">
        <f t="shared" si="88"/>
        <v>3</v>
      </c>
      <c r="CQ155" s="113">
        <v>9</v>
      </c>
      <c r="CR155" s="113">
        <v>18</v>
      </c>
      <c r="CS155" s="113">
        <f t="shared" si="89"/>
        <v>27</v>
      </c>
      <c r="CT155" s="166"/>
    </row>
    <row r="156" spans="1:99" s="64" customFormat="1" ht="12.75" customHeight="1">
      <c r="A156" s="25">
        <v>25</v>
      </c>
      <c r="B156" s="26" t="s">
        <v>205</v>
      </c>
      <c r="C156" s="112">
        <v>6631</v>
      </c>
      <c r="D156" s="25" t="s">
        <v>112</v>
      </c>
      <c r="E156" s="17">
        <v>18635</v>
      </c>
      <c r="F156" s="112">
        <v>1</v>
      </c>
      <c r="G156" s="6" t="s">
        <v>319</v>
      </c>
      <c r="H156" s="113">
        <v>1</v>
      </c>
      <c r="I156" s="113">
        <v>6</v>
      </c>
      <c r="J156" s="113">
        <f t="shared" si="60"/>
        <v>7</v>
      </c>
      <c r="K156" s="113">
        <v>1</v>
      </c>
      <c r="L156" s="113">
        <v>1</v>
      </c>
      <c r="M156" s="113">
        <f t="shared" si="61"/>
        <v>2</v>
      </c>
      <c r="N156" s="113">
        <v>4</v>
      </c>
      <c r="O156" s="113">
        <v>6</v>
      </c>
      <c r="P156" s="113">
        <f t="shared" si="62"/>
        <v>10</v>
      </c>
      <c r="Q156" s="113" t="s">
        <v>35</v>
      </c>
      <c r="R156" s="113" t="s">
        <v>35</v>
      </c>
      <c r="S156" s="113" t="str">
        <f t="shared" si="63"/>
        <v>0</v>
      </c>
      <c r="T156" s="113" t="s">
        <v>35</v>
      </c>
      <c r="U156" s="113" t="s">
        <v>35</v>
      </c>
      <c r="V156" s="113" t="str">
        <f t="shared" si="64"/>
        <v>0</v>
      </c>
      <c r="W156" s="113" t="s">
        <v>35</v>
      </c>
      <c r="X156" s="113" t="s">
        <v>35</v>
      </c>
      <c r="Y156" s="113" t="str">
        <f t="shared" si="65"/>
        <v>0</v>
      </c>
      <c r="Z156" s="113" t="s">
        <v>35</v>
      </c>
      <c r="AA156" s="113" t="s">
        <v>35</v>
      </c>
      <c r="AB156" s="113" t="str">
        <f t="shared" si="66"/>
        <v>0</v>
      </c>
      <c r="AC156" s="113" t="s">
        <v>35</v>
      </c>
      <c r="AD156" s="113" t="s">
        <v>35</v>
      </c>
      <c r="AE156" s="113" t="str">
        <f t="shared" si="67"/>
        <v>0</v>
      </c>
      <c r="AF156" s="113" t="s">
        <v>35</v>
      </c>
      <c r="AG156" s="113" t="s">
        <v>35</v>
      </c>
      <c r="AH156" s="113" t="str">
        <f t="shared" si="68"/>
        <v>0</v>
      </c>
      <c r="AI156" s="113" t="s">
        <v>35</v>
      </c>
      <c r="AJ156" s="113" t="s">
        <v>35</v>
      </c>
      <c r="AK156" s="113" t="str">
        <f t="shared" si="69"/>
        <v>0</v>
      </c>
      <c r="AL156" s="113" t="s">
        <v>35</v>
      </c>
      <c r="AM156" s="113" t="s">
        <v>35</v>
      </c>
      <c r="AN156" s="113" t="str">
        <f t="shared" si="70"/>
        <v>0</v>
      </c>
      <c r="AO156" s="113" t="s">
        <v>35</v>
      </c>
      <c r="AP156" s="113" t="s">
        <v>35</v>
      </c>
      <c r="AQ156" s="113" t="str">
        <f t="shared" si="71"/>
        <v>0</v>
      </c>
      <c r="AR156" s="113" t="s">
        <v>35</v>
      </c>
      <c r="AS156" s="113" t="s">
        <v>35</v>
      </c>
      <c r="AT156" s="113" t="str">
        <f t="shared" si="72"/>
        <v>0</v>
      </c>
      <c r="AU156" s="113" t="s">
        <v>35</v>
      </c>
      <c r="AV156" s="113" t="s">
        <v>35</v>
      </c>
      <c r="AW156" s="113" t="str">
        <f t="shared" si="73"/>
        <v>0</v>
      </c>
      <c r="AX156" s="113" t="s">
        <v>35</v>
      </c>
      <c r="AY156" s="113" t="s">
        <v>35</v>
      </c>
      <c r="AZ156" s="113" t="str">
        <f t="shared" si="74"/>
        <v>0</v>
      </c>
      <c r="BA156" s="113">
        <v>2</v>
      </c>
      <c r="BB156" s="113">
        <v>2</v>
      </c>
      <c r="BC156" s="113">
        <f t="shared" si="75"/>
        <v>4</v>
      </c>
      <c r="BD156" s="113" t="s">
        <v>35</v>
      </c>
      <c r="BE156" s="113" t="s">
        <v>35</v>
      </c>
      <c r="BF156" s="113" t="str">
        <f t="shared" si="76"/>
        <v>0</v>
      </c>
      <c r="BG156" s="113" t="s">
        <v>35</v>
      </c>
      <c r="BH156" s="113" t="s">
        <v>35</v>
      </c>
      <c r="BI156" s="113" t="str">
        <f t="shared" si="77"/>
        <v>0</v>
      </c>
      <c r="BJ156" s="113" t="s">
        <v>35</v>
      </c>
      <c r="BK156" s="113" t="s">
        <v>35</v>
      </c>
      <c r="BL156" s="113" t="str">
        <f t="shared" si="78"/>
        <v>0</v>
      </c>
      <c r="BM156" s="113" t="s">
        <v>35</v>
      </c>
      <c r="BN156" s="113" t="s">
        <v>35</v>
      </c>
      <c r="BO156" s="113" t="str">
        <f t="shared" si="79"/>
        <v>0</v>
      </c>
      <c r="BP156" s="113" t="s">
        <v>35</v>
      </c>
      <c r="BQ156" s="113" t="s">
        <v>35</v>
      </c>
      <c r="BR156" s="113" t="str">
        <f t="shared" si="80"/>
        <v>0</v>
      </c>
      <c r="BS156" s="113" t="s">
        <v>35</v>
      </c>
      <c r="BT156" s="113" t="s">
        <v>35</v>
      </c>
      <c r="BU156" s="113" t="str">
        <f t="shared" si="81"/>
        <v>0</v>
      </c>
      <c r="BV156" s="113" t="s">
        <v>35</v>
      </c>
      <c r="BW156" s="113" t="s">
        <v>35</v>
      </c>
      <c r="BX156" s="113" t="str">
        <f t="shared" si="82"/>
        <v>0</v>
      </c>
      <c r="BY156" s="113">
        <v>1</v>
      </c>
      <c r="BZ156" s="113">
        <v>6</v>
      </c>
      <c r="CA156" s="113">
        <f t="shared" si="83"/>
        <v>7</v>
      </c>
      <c r="CB156" s="113" t="s">
        <v>35</v>
      </c>
      <c r="CC156" s="113" t="s">
        <v>35</v>
      </c>
      <c r="CD156" s="113" t="str">
        <f t="shared" si="84"/>
        <v>0</v>
      </c>
      <c r="CE156" s="113" t="s">
        <v>35</v>
      </c>
      <c r="CF156" s="113" t="s">
        <v>35</v>
      </c>
      <c r="CG156" s="113" t="str">
        <f t="shared" si="85"/>
        <v>0</v>
      </c>
      <c r="CH156" s="113" t="s">
        <v>35</v>
      </c>
      <c r="CI156" s="113" t="s">
        <v>35</v>
      </c>
      <c r="CJ156" s="113" t="str">
        <f t="shared" si="86"/>
        <v>0</v>
      </c>
      <c r="CK156" s="113" t="s">
        <v>35</v>
      </c>
      <c r="CL156" s="113" t="s">
        <v>35</v>
      </c>
      <c r="CM156" s="113" t="str">
        <f t="shared" si="87"/>
        <v>0</v>
      </c>
      <c r="CN156" s="113" t="s">
        <v>35</v>
      </c>
      <c r="CO156" s="113">
        <v>1</v>
      </c>
      <c r="CP156" s="113">
        <f t="shared" si="88"/>
        <v>1</v>
      </c>
      <c r="CQ156" s="113">
        <v>9</v>
      </c>
      <c r="CR156" s="113">
        <v>22</v>
      </c>
      <c r="CS156" s="113">
        <f t="shared" si="89"/>
        <v>31</v>
      </c>
      <c r="CT156" s="166"/>
      <c r="CU156" s="166"/>
    </row>
    <row r="157" spans="1:99" s="64" customFormat="1" ht="12.75" customHeight="1">
      <c r="A157" s="25">
        <v>25</v>
      </c>
      <c r="B157" s="26" t="s">
        <v>205</v>
      </c>
      <c r="C157" s="112">
        <v>6633</v>
      </c>
      <c r="D157" s="25" t="s">
        <v>199</v>
      </c>
      <c r="E157" s="17">
        <v>10344</v>
      </c>
      <c r="F157" s="112">
        <v>1</v>
      </c>
      <c r="G157" s="6" t="s">
        <v>319</v>
      </c>
      <c r="H157" s="113">
        <v>1</v>
      </c>
      <c r="I157" s="113">
        <v>6</v>
      </c>
      <c r="J157" s="113">
        <f t="shared" si="60"/>
        <v>7</v>
      </c>
      <c r="K157" s="113">
        <v>1</v>
      </c>
      <c r="L157" s="113">
        <v>4</v>
      </c>
      <c r="M157" s="113">
        <f t="shared" si="61"/>
        <v>5</v>
      </c>
      <c r="N157" s="113">
        <v>1</v>
      </c>
      <c r="O157" s="113">
        <v>2</v>
      </c>
      <c r="P157" s="113">
        <f t="shared" si="62"/>
        <v>3</v>
      </c>
      <c r="Q157" s="113" t="s">
        <v>35</v>
      </c>
      <c r="R157" s="113" t="s">
        <v>35</v>
      </c>
      <c r="S157" s="113" t="str">
        <f t="shared" si="63"/>
        <v>0</v>
      </c>
      <c r="T157" s="113" t="s">
        <v>35</v>
      </c>
      <c r="U157" s="113" t="s">
        <v>35</v>
      </c>
      <c r="V157" s="113" t="str">
        <f t="shared" si="64"/>
        <v>0</v>
      </c>
      <c r="W157" s="113" t="s">
        <v>35</v>
      </c>
      <c r="X157" s="113" t="s">
        <v>35</v>
      </c>
      <c r="Y157" s="113" t="str">
        <f t="shared" si="65"/>
        <v>0</v>
      </c>
      <c r="Z157" s="113" t="s">
        <v>35</v>
      </c>
      <c r="AA157" s="113" t="s">
        <v>35</v>
      </c>
      <c r="AB157" s="113" t="str">
        <f t="shared" si="66"/>
        <v>0</v>
      </c>
      <c r="AC157" s="113" t="s">
        <v>35</v>
      </c>
      <c r="AD157" s="113" t="s">
        <v>35</v>
      </c>
      <c r="AE157" s="113" t="str">
        <f t="shared" si="67"/>
        <v>0</v>
      </c>
      <c r="AF157" s="113" t="s">
        <v>35</v>
      </c>
      <c r="AG157" s="113" t="s">
        <v>35</v>
      </c>
      <c r="AH157" s="113" t="str">
        <f t="shared" si="68"/>
        <v>0</v>
      </c>
      <c r="AI157" s="113" t="s">
        <v>35</v>
      </c>
      <c r="AJ157" s="113" t="s">
        <v>35</v>
      </c>
      <c r="AK157" s="113" t="str">
        <f t="shared" si="69"/>
        <v>0</v>
      </c>
      <c r="AL157" s="113">
        <v>2</v>
      </c>
      <c r="AM157" s="113">
        <v>1</v>
      </c>
      <c r="AN157" s="113">
        <f t="shared" si="70"/>
        <v>3</v>
      </c>
      <c r="AO157" s="113" t="s">
        <v>35</v>
      </c>
      <c r="AP157" s="113" t="s">
        <v>35</v>
      </c>
      <c r="AQ157" s="113" t="str">
        <f t="shared" si="71"/>
        <v>0</v>
      </c>
      <c r="AR157" s="113" t="s">
        <v>35</v>
      </c>
      <c r="AS157" s="113" t="s">
        <v>35</v>
      </c>
      <c r="AT157" s="113" t="str">
        <f t="shared" si="72"/>
        <v>0</v>
      </c>
      <c r="AU157" s="113" t="s">
        <v>35</v>
      </c>
      <c r="AV157" s="113" t="s">
        <v>35</v>
      </c>
      <c r="AW157" s="113" t="str">
        <f t="shared" si="73"/>
        <v>0</v>
      </c>
      <c r="AX157" s="113" t="s">
        <v>35</v>
      </c>
      <c r="AY157" s="113" t="s">
        <v>35</v>
      </c>
      <c r="AZ157" s="113" t="str">
        <f t="shared" si="74"/>
        <v>0</v>
      </c>
      <c r="BA157" s="113" t="s">
        <v>35</v>
      </c>
      <c r="BB157" s="113">
        <v>3</v>
      </c>
      <c r="BC157" s="113">
        <f t="shared" si="75"/>
        <v>3</v>
      </c>
      <c r="BD157" s="113" t="s">
        <v>35</v>
      </c>
      <c r="BE157" s="113" t="s">
        <v>35</v>
      </c>
      <c r="BF157" s="113" t="str">
        <f t="shared" si="76"/>
        <v>0</v>
      </c>
      <c r="BG157" s="113" t="s">
        <v>35</v>
      </c>
      <c r="BH157" s="113" t="s">
        <v>35</v>
      </c>
      <c r="BI157" s="113" t="str">
        <f t="shared" si="77"/>
        <v>0</v>
      </c>
      <c r="BJ157" s="113" t="s">
        <v>35</v>
      </c>
      <c r="BK157" s="113" t="s">
        <v>35</v>
      </c>
      <c r="BL157" s="113" t="str">
        <f t="shared" si="78"/>
        <v>0</v>
      </c>
      <c r="BM157" s="113" t="s">
        <v>35</v>
      </c>
      <c r="BN157" s="113" t="s">
        <v>35</v>
      </c>
      <c r="BO157" s="113" t="str">
        <f t="shared" si="79"/>
        <v>0</v>
      </c>
      <c r="BP157" s="113" t="s">
        <v>35</v>
      </c>
      <c r="BQ157" s="113" t="s">
        <v>35</v>
      </c>
      <c r="BR157" s="113" t="str">
        <f t="shared" si="80"/>
        <v>0</v>
      </c>
      <c r="BS157" s="113" t="s">
        <v>35</v>
      </c>
      <c r="BT157" s="113" t="s">
        <v>35</v>
      </c>
      <c r="BU157" s="113" t="str">
        <f t="shared" si="81"/>
        <v>0</v>
      </c>
      <c r="BV157" s="113" t="s">
        <v>35</v>
      </c>
      <c r="BW157" s="113" t="s">
        <v>35</v>
      </c>
      <c r="BX157" s="113" t="str">
        <f t="shared" si="82"/>
        <v>0</v>
      </c>
      <c r="BY157" s="113">
        <v>1</v>
      </c>
      <c r="BZ157" s="113">
        <v>3</v>
      </c>
      <c r="CA157" s="113">
        <f t="shared" si="83"/>
        <v>4</v>
      </c>
      <c r="CB157" s="113" t="s">
        <v>35</v>
      </c>
      <c r="CC157" s="113" t="s">
        <v>35</v>
      </c>
      <c r="CD157" s="113" t="str">
        <f t="shared" si="84"/>
        <v>0</v>
      </c>
      <c r="CE157" s="113" t="s">
        <v>35</v>
      </c>
      <c r="CF157" s="113" t="s">
        <v>35</v>
      </c>
      <c r="CG157" s="113" t="str">
        <f t="shared" si="85"/>
        <v>0</v>
      </c>
      <c r="CH157" s="113" t="s">
        <v>35</v>
      </c>
      <c r="CI157" s="113" t="s">
        <v>35</v>
      </c>
      <c r="CJ157" s="113" t="str">
        <f t="shared" si="86"/>
        <v>0</v>
      </c>
      <c r="CK157" s="113" t="s">
        <v>35</v>
      </c>
      <c r="CL157" s="113" t="s">
        <v>35</v>
      </c>
      <c r="CM157" s="113" t="str">
        <f t="shared" si="87"/>
        <v>0</v>
      </c>
      <c r="CN157" s="113" t="s">
        <v>35</v>
      </c>
      <c r="CO157" s="113" t="s">
        <v>35</v>
      </c>
      <c r="CP157" s="113" t="str">
        <f t="shared" si="88"/>
        <v>0</v>
      </c>
      <c r="CQ157" s="113">
        <v>6</v>
      </c>
      <c r="CR157" s="113">
        <v>19</v>
      </c>
      <c r="CS157" s="113">
        <f t="shared" si="89"/>
        <v>25</v>
      </c>
      <c r="CT157" s="166"/>
    </row>
    <row r="158" spans="1:99" s="64" customFormat="1" ht="12.75" customHeight="1">
      <c r="A158" s="25">
        <v>25</v>
      </c>
      <c r="B158" s="26" t="s">
        <v>205</v>
      </c>
      <c r="C158" s="112">
        <v>6640</v>
      </c>
      <c r="D158" s="25" t="s">
        <v>122</v>
      </c>
      <c r="E158" s="17">
        <v>13955</v>
      </c>
      <c r="F158" s="112">
        <v>1</v>
      </c>
      <c r="G158" s="6" t="s">
        <v>319</v>
      </c>
      <c r="H158" s="113">
        <v>3</v>
      </c>
      <c r="I158" s="113">
        <v>7</v>
      </c>
      <c r="J158" s="113">
        <f t="shared" si="60"/>
        <v>10</v>
      </c>
      <c r="K158" s="113">
        <v>1</v>
      </c>
      <c r="L158" s="113">
        <v>4</v>
      </c>
      <c r="M158" s="113">
        <f t="shared" si="61"/>
        <v>5</v>
      </c>
      <c r="N158" s="113">
        <v>1</v>
      </c>
      <c r="O158" s="113">
        <v>1</v>
      </c>
      <c r="P158" s="113">
        <f t="shared" si="62"/>
        <v>2</v>
      </c>
      <c r="Q158" s="113" t="s">
        <v>35</v>
      </c>
      <c r="R158" s="113">
        <v>2</v>
      </c>
      <c r="S158" s="113">
        <f t="shared" si="63"/>
        <v>2</v>
      </c>
      <c r="T158" s="113" t="s">
        <v>35</v>
      </c>
      <c r="U158" s="113" t="s">
        <v>35</v>
      </c>
      <c r="V158" s="113" t="str">
        <f t="shared" si="64"/>
        <v>0</v>
      </c>
      <c r="W158" s="113" t="s">
        <v>35</v>
      </c>
      <c r="X158" s="113" t="s">
        <v>35</v>
      </c>
      <c r="Y158" s="113" t="str">
        <f t="shared" si="65"/>
        <v>0</v>
      </c>
      <c r="Z158" s="113" t="s">
        <v>35</v>
      </c>
      <c r="AA158" s="113" t="s">
        <v>35</v>
      </c>
      <c r="AB158" s="113" t="str">
        <f t="shared" si="66"/>
        <v>0</v>
      </c>
      <c r="AC158" s="113" t="s">
        <v>35</v>
      </c>
      <c r="AD158" s="113" t="s">
        <v>35</v>
      </c>
      <c r="AE158" s="113" t="str">
        <f t="shared" si="67"/>
        <v>0</v>
      </c>
      <c r="AF158" s="113" t="s">
        <v>35</v>
      </c>
      <c r="AG158" s="113" t="s">
        <v>35</v>
      </c>
      <c r="AH158" s="113" t="str">
        <f t="shared" si="68"/>
        <v>0</v>
      </c>
      <c r="AI158" s="113" t="s">
        <v>35</v>
      </c>
      <c r="AJ158" s="113" t="s">
        <v>35</v>
      </c>
      <c r="AK158" s="113" t="str">
        <f t="shared" si="69"/>
        <v>0</v>
      </c>
      <c r="AL158" s="113" t="s">
        <v>35</v>
      </c>
      <c r="AM158" s="113" t="s">
        <v>35</v>
      </c>
      <c r="AN158" s="113" t="str">
        <f t="shared" si="70"/>
        <v>0</v>
      </c>
      <c r="AO158" s="113" t="s">
        <v>35</v>
      </c>
      <c r="AP158" s="113" t="s">
        <v>35</v>
      </c>
      <c r="AQ158" s="113" t="str">
        <f t="shared" si="71"/>
        <v>0</v>
      </c>
      <c r="AR158" s="113" t="s">
        <v>35</v>
      </c>
      <c r="AS158" s="113" t="s">
        <v>35</v>
      </c>
      <c r="AT158" s="113" t="str">
        <f t="shared" si="72"/>
        <v>0</v>
      </c>
      <c r="AU158" s="113" t="s">
        <v>35</v>
      </c>
      <c r="AV158" s="113" t="s">
        <v>35</v>
      </c>
      <c r="AW158" s="113" t="str">
        <f t="shared" si="73"/>
        <v>0</v>
      </c>
      <c r="AX158" s="113" t="s">
        <v>35</v>
      </c>
      <c r="AY158" s="113" t="s">
        <v>35</v>
      </c>
      <c r="AZ158" s="113" t="str">
        <f t="shared" si="74"/>
        <v>0</v>
      </c>
      <c r="BA158" s="113">
        <v>1</v>
      </c>
      <c r="BB158" s="113">
        <v>2</v>
      </c>
      <c r="BC158" s="113">
        <f t="shared" si="75"/>
        <v>3</v>
      </c>
      <c r="BD158" s="113" t="s">
        <v>35</v>
      </c>
      <c r="BE158" s="113" t="s">
        <v>35</v>
      </c>
      <c r="BF158" s="113" t="str">
        <f t="shared" si="76"/>
        <v>0</v>
      </c>
      <c r="BG158" s="113" t="s">
        <v>35</v>
      </c>
      <c r="BH158" s="113" t="s">
        <v>35</v>
      </c>
      <c r="BI158" s="113" t="str">
        <f t="shared" si="77"/>
        <v>0</v>
      </c>
      <c r="BJ158" s="113" t="s">
        <v>35</v>
      </c>
      <c r="BK158" s="113" t="s">
        <v>35</v>
      </c>
      <c r="BL158" s="113" t="str">
        <f t="shared" si="78"/>
        <v>0</v>
      </c>
      <c r="BM158" s="113" t="s">
        <v>35</v>
      </c>
      <c r="BN158" s="113" t="s">
        <v>35</v>
      </c>
      <c r="BO158" s="113" t="str">
        <f t="shared" si="79"/>
        <v>0</v>
      </c>
      <c r="BP158" s="113" t="s">
        <v>35</v>
      </c>
      <c r="BQ158" s="113" t="s">
        <v>35</v>
      </c>
      <c r="BR158" s="113" t="str">
        <f t="shared" si="80"/>
        <v>0</v>
      </c>
      <c r="BS158" s="113" t="s">
        <v>35</v>
      </c>
      <c r="BT158" s="113" t="s">
        <v>35</v>
      </c>
      <c r="BU158" s="113" t="str">
        <f t="shared" si="81"/>
        <v>0</v>
      </c>
      <c r="BV158" s="113" t="s">
        <v>35</v>
      </c>
      <c r="BW158" s="113" t="s">
        <v>35</v>
      </c>
      <c r="BX158" s="113" t="str">
        <f t="shared" si="82"/>
        <v>0</v>
      </c>
      <c r="BY158" s="113">
        <v>1</v>
      </c>
      <c r="BZ158" s="113">
        <v>2</v>
      </c>
      <c r="CA158" s="113">
        <f t="shared" si="83"/>
        <v>3</v>
      </c>
      <c r="CB158" s="113" t="s">
        <v>35</v>
      </c>
      <c r="CC158" s="113" t="s">
        <v>35</v>
      </c>
      <c r="CD158" s="113" t="str">
        <f t="shared" si="84"/>
        <v>0</v>
      </c>
      <c r="CE158" s="113" t="s">
        <v>35</v>
      </c>
      <c r="CF158" s="113" t="s">
        <v>35</v>
      </c>
      <c r="CG158" s="113" t="str">
        <f t="shared" si="85"/>
        <v>0</v>
      </c>
      <c r="CH158" s="113" t="s">
        <v>35</v>
      </c>
      <c r="CI158" s="113" t="s">
        <v>35</v>
      </c>
      <c r="CJ158" s="113" t="str">
        <f t="shared" si="86"/>
        <v>0</v>
      </c>
      <c r="CK158" s="113" t="s">
        <v>35</v>
      </c>
      <c r="CL158" s="113" t="s">
        <v>35</v>
      </c>
      <c r="CM158" s="113" t="str">
        <f t="shared" si="87"/>
        <v>0</v>
      </c>
      <c r="CN158" s="113">
        <v>1</v>
      </c>
      <c r="CO158" s="113">
        <v>1</v>
      </c>
      <c r="CP158" s="113">
        <f t="shared" si="88"/>
        <v>2</v>
      </c>
      <c r="CQ158" s="113">
        <v>8</v>
      </c>
      <c r="CR158" s="113">
        <v>19</v>
      </c>
      <c r="CS158" s="113">
        <f t="shared" si="89"/>
        <v>27</v>
      </c>
      <c r="CT158" s="166"/>
    </row>
    <row r="159" spans="1:99" s="64" customFormat="1" ht="12.75" customHeight="1">
      <c r="A159" s="25">
        <v>25</v>
      </c>
      <c r="B159" s="26" t="s">
        <v>205</v>
      </c>
      <c r="C159" s="112">
        <v>6644</v>
      </c>
      <c r="D159" s="25" t="s">
        <v>160</v>
      </c>
      <c r="E159" s="17">
        <v>13263</v>
      </c>
      <c r="F159" s="112">
        <v>1</v>
      </c>
      <c r="G159" s="6" t="s">
        <v>319</v>
      </c>
      <c r="H159" s="113">
        <v>2</v>
      </c>
      <c r="I159" s="113">
        <v>8</v>
      </c>
      <c r="J159" s="113">
        <f t="shared" si="60"/>
        <v>10</v>
      </c>
      <c r="K159" s="113" t="s">
        <v>35</v>
      </c>
      <c r="L159" s="113">
        <v>6</v>
      </c>
      <c r="M159" s="113">
        <f t="shared" si="61"/>
        <v>6</v>
      </c>
      <c r="N159" s="113" t="s">
        <v>35</v>
      </c>
      <c r="O159" s="113">
        <v>3</v>
      </c>
      <c r="P159" s="113">
        <f t="shared" si="62"/>
        <v>3</v>
      </c>
      <c r="Q159" s="113" t="s">
        <v>35</v>
      </c>
      <c r="R159" s="113" t="s">
        <v>35</v>
      </c>
      <c r="S159" s="113" t="str">
        <f t="shared" si="63"/>
        <v>0</v>
      </c>
      <c r="T159" s="113" t="s">
        <v>35</v>
      </c>
      <c r="U159" s="113" t="s">
        <v>35</v>
      </c>
      <c r="V159" s="113" t="str">
        <f t="shared" si="64"/>
        <v>0</v>
      </c>
      <c r="W159" s="113" t="s">
        <v>35</v>
      </c>
      <c r="X159" s="113" t="s">
        <v>35</v>
      </c>
      <c r="Y159" s="113" t="str">
        <f t="shared" si="65"/>
        <v>0</v>
      </c>
      <c r="Z159" s="113" t="s">
        <v>35</v>
      </c>
      <c r="AA159" s="113" t="s">
        <v>35</v>
      </c>
      <c r="AB159" s="113" t="str">
        <f t="shared" si="66"/>
        <v>0</v>
      </c>
      <c r="AC159" s="113" t="s">
        <v>35</v>
      </c>
      <c r="AD159" s="113" t="s">
        <v>35</v>
      </c>
      <c r="AE159" s="113" t="str">
        <f t="shared" si="67"/>
        <v>0</v>
      </c>
      <c r="AF159" s="113" t="s">
        <v>35</v>
      </c>
      <c r="AG159" s="113" t="s">
        <v>35</v>
      </c>
      <c r="AH159" s="113" t="str">
        <f t="shared" si="68"/>
        <v>0</v>
      </c>
      <c r="AI159" s="113" t="s">
        <v>35</v>
      </c>
      <c r="AJ159" s="113" t="s">
        <v>35</v>
      </c>
      <c r="AK159" s="113" t="str">
        <f t="shared" si="69"/>
        <v>0</v>
      </c>
      <c r="AL159" s="113" t="s">
        <v>35</v>
      </c>
      <c r="AM159" s="113" t="s">
        <v>35</v>
      </c>
      <c r="AN159" s="113" t="str">
        <f t="shared" si="70"/>
        <v>0</v>
      </c>
      <c r="AO159" s="113" t="s">
        <v>35</v>
      </c>
      <c r="AP159" s="113" t="s">
        <v>35</v>
      </c>
      <c r="AQ159" s="113" t="str">
        <f t="shared" si="71"/>
        <v>0</v>
      </c>
      <c r="AR159" s="113" t="s">
        <v>35</v>
      </c>
      <c r="AS159" s="113" t="s">
        <v>35</v>
      </c>
      <c r="AT159" s="113" t="str">
        <f t="shared" si="72"/>
        <v>0</v>
      </c>
      <c r="AU159" s="113" t="s">
        <v>35</v>
      </c>
      <c r="AV159" s="113" t="s">
        <v>35</v>
      </c>
      <c r="AW159" s="113" t="str">
        <f t="shared" si="73"/>
        <v>0</v>
      </c>
      <c r="AX159" s="113" t="s">
        <v>35</v>
      </c>
      <c r="AY159" s="113" t="s">
        <v>35</v>
      </c>
      <c r="AZ159" s="113" t="str">
        <f t="shared" si="74"/>
        <v>0</v>
      </c>
      <c r="BA159" s="113">
        <v>2</v>
      </c>
      <c r="BB159" s="113">
        <v>3</v>
      </c>
      <c r="BC159" s="113">
        <f t="shared" si="75"/>
        <v>5</v>
      </c>
      <c r="BD159" s="113" t="s">
        <v>35</v>
      </c>
      <c r="BE159" s="113" t="s">
        <v>35</v>
      </c>
      <c r="BF159" s="113" t="str">
        <f t="shared" si="76"/>
        <v>0</v>
      </c>
      <c r="BG159" s="113" t="s">
        <v>35</v>
      </c>
      <c r="BH159" s="113" t="s">
        <v>35</v>
      </c>
      <c r="BI159" s="113" t="str">
        <f t="shared" si="77"/>
        <v>0</v>
      </c>
      <c r="BJ159" s="113" t="s">
        <v>35</v>
      </c>
      <c r="BK159" s="113" t="s">
        <v>35</v>
      </c>
      <c r="BL159" s="113" t="str">
        <f t="shared" si="78"/>
        <v>0</v>
      </c>
      <c r="BM159" s="113" t="s">
        <v>35</v>
      </c>
      <c r="BN159" s="113" t="s">
        <v>35</v>
      </c>
      <c r="BO159" s="113" t="str">
        <f t="shared" si="79"/>
        <v>0</v>
      </c>
      <c r="BP159" s="113" t="s">
        <v>35</v>
      </c>
      <c r="BQ159" s="113" t="s">
        <v>35</v>
      </c>
      <c r="BR159" s="113" t="str">
        <f t="shared" si="80"/>
        <v>0</v>
      </c>
      <c r="BS159" s="113" t="s">
        <v>35</v>
      </c>
      <c r="BT159" s="113" t="s">
        <v>35</v>
      </c>
      <c r="BU159" s="113" t="str">
        <f t="shared" si="81"/>
        <v>0</v>
      </c>
      <c r="BV159" s="113" t="s">
        <v>35</v>
      </c>
      <c r="BW159" s="113" t="s">
        <v>35</v>
      </c>
      <c r="BX159" s="113" t="str">
        <f t="shared" si="82"/>
        <v>0</v>
      </c>
      <c r="BY159" s="113">
        <v>2</v>
      </c>
      <c r="BZ159" s="113">
        <v>1</v>
      </c>
      <c r="CA159" s="113">
        <f t="shared" si="83"/>
        <v>3</v>
      </c>
      <c r="CB159" s="113" t="s">
        <v>35</v>
      </c>
      <c r="CC159" s="113" t="s">
        <v>35</v>
      </c>
      <c r="CD159" s="113" t="str">
        <f t="shared" si="84"/>
        <v>0</v>
      </c>
      <c r="CE159" s="113" t="s">
        <v>35</v>
      </c>
      <c r="CF159" s="113" t="s">
        <v>35</v>
      </c>
      <c r="CG159" s="113" t="str">
        <f t="shared" si="85"/>
        <v>0</v>
      </c>
      <c r="CH159" s="113" t="s">
        <v>35</v>
      </c>
      <c r="CI159" s="113" t="s">
        <v>35</v>
      </c>
      <c r="CJ159" s="113" t="str">
        <f t="shared" si="86"/>
        <v>0</v>
      </c>
      <c r="CK159" s="113" t="s">
        <v>35</v>
      </c>
      <c r="CL159" s="113" t="s">
        <v>35</v>
      </c>
      <c r="CM159" s="113" t="str">
        <f t="shared" si="87"/>
        <v>0</v>
      </c>
      <c r="CN159" s="113" t="s">
        <v>35</v>
      </c>
      <c r="CO159" s="113" t="s">
        <v>35</v>
      </c>
      <c r="CP159" s="113" t="str">
        <f t="shared" si="88"/>
        <v>0</v>
      </c>
      <c r="CQ159" s="113">
        <v>6</v>
      </c>
      <c r="CR159" s="113">
        <v>21</v>
      </c>
      <c r="CS159" s="113">
        <f t="shared" si="89"/>
        <v>27</v>
      </c>
      <c r="CT159" s="166"/>
    </row>
    <row r="160" spans="1:99" s="64" customFormat="1" ht="12.75" customHeight="1">
      <c r="A160" s="25">
        <v>26</v>
      </c>
      <c r="B160" s="26" t="s">
        <v>221</v>
      </c>
      <c r="C160" s="112">
        <v>6711</v>
      </c>
      <c r="D160" s="25" t="s">
        <v>113</v>
      </c>
      <c r="E160" s="17">
        <v>12593</v>
      </c>
      <c r="F160" s="112">
        <v>1</v>
      </c>
      <c r="G160" s="6" t="s">
        <v>319</v>
      </c>
      <c r="H160" s="113" t="s">
        <v>35</v>
      </c>
      <c r="I160" s="113">
        <v>3</v>
      </c>
      <c r="J160" s="113">
        <f t="shared" si="60"/>
        <v>3</v>
      </c>
      <c r="K160" s="113">
        <v>2</v>
      </c>
      <c r="L160" s="113">
        <v>10</v>
      </c>
      <c r="M160" s="113">
        <f t="shared" si="61"/>
        <v>12</v>
      </c>
      <c r="N160" s="113">
        <v>2</v>
      </c>
      <c r="O160" s="113">
        <v>10</v>
      </c>
      <c r="P160" s="113">
        <f t="shared" si="62"/>
        <v>12</v>
      </c>
      <c r="Q160" s="113" t="s">
        <v>35</v>
      </c>
      <c r="R160" s="113">
        <v>2</v>
      </c>
      <c r="S160" s="113">
        <f t="shared" si="63"/>
        <v>2</v>
      </c>
      <c r="T160" s="113" t="s">
        <v>35</v>
      </c>
      <c r="U160" s="113" t="s">
        <v>35</v>
      </c>
      <c r="V160" s="113" t="str">
        <f t="shared" si="64"/>
        <v>0</v>
      </c>
      <c r="W160" s="113" t="s">
        <v>35</v>
      </c>
      <c r="X160" s="113" t="s">
        <v>35</v>
      </c>
      <c r="Y160" s="113" t="str">
        <f t="shared" si="65"/>
        <v>0</v>
      </c>
      <c r="Z160" s="113" t="s">
        <v>35</v>
      </c>
      <c r="AA160" s="113" t="s">
        <v>35</v>
      </c>
      <c r="AB160" s="113" t="str">
        <f t="shared" si="66"/>
        <v>0</v>
      </c>
      <c r="AC160" s="113" t="s">
        <v>35</v>
      </c>
      <c r="AD160" s="113" t="s">
        <v>35</v>
      </c>
      <c r="AE160" s="113" t="str">
        <f t="shared" si="67"/>
        <v>0</v>
      </c>
      <c r="AF160" s="113" t="s">
        <v>35</v>
      </c>
      <c r="AG160" s="113">
        <v>6</v>
      </c>
      <c r="AH160" s="113">
        <f t="shared" si="68"/>
        <v>6</v>
      </c>
      <c r="AI160" s="113" t="s">
        <v>35</v>
      </c>
      <c r="AJ160" s="113" t="s">
        <v>35</v>
      </c>
      <c r="AK160" s="113" t="str">
        <f t="shared" si="69"/>
        <v>0</v>
      </c>
      <c r="AL160" s="113" t="s">
        <v>35</v>
      </c>
      <c r="AM160" s="113" t="s">
        <v>35</v>
      </c>
      <c r="AN160" s="113" t="str">
        <f t="shared" si="70"/>
        <v>0</v>
      </c>
      <c r="AO160" s="113" t="s">
        <v>35</v>
      </c>
      <c r="AP160" s="113" t="s">
        <v>35</v>
      </c>
      <c r="AQ160" s="113" t="str">
        <f t="shared" si="71"/>
        <v>0</v>
      </c>
      <c r="AR160" s="113" t="s">
        <v>35</v>
      </c>
      <c r="AS160" s="113" t="s">
        <v>35</v>
      </c>
      <c r="AT160" s="113" t="str">
        <f t="shared" si="72"/>
        <v>0</v>
      </c>
      <c r="AU160" s="113" t="s">
        <v>35</v>
      </c>
      <c r="AV160" s="113" t="s">
        <v>35</v>
      </c>
      <c r="AW160" s="113" t="str">
        <f t="shared" si="73"/>
        <v>0</v>
      </c>
      <c r="AX160" s="113" t="s">
        <v>35</v>
      </c>
      <c r="AY160" s="113" t="s">
        <v>35</v>
      </c>
      <c r="AZ160" s="113" t="str">
        <f t="shared" si="74"/>
        <v>0</v>
      </c>
      <c r="BA160" s="113" t="s">
        <v>35</v>
      </c>
      <c r="BB160" s="113" t="s">
        <v>35</v>
      </c>
      <c r="BC160" s="113" t="str">
        <f t="shared" si="75"/>
        <v>0</v>
      </c>
      <c r="BD160" s="113" t="s">
        <v>35</v>
      </c>
      <c r="BE160" s="113" t="s">
        <v>35</v>
      </c>
      <c r="BF160" s="113" t="str">
        <f t="shared" si="76"/>
        <v>0</v>
      </c>
      <c r="BG160" s="113" t="s">
        <v>35</v>
      </c>
      <c r="BH160" s="113" t="s">
        <v>35</v>
      </c>
      <c r="BI160" s="113" t="str">
        <f t="shared" si="77"/>
        <v>0</v>
      </c>
      <c r="BJ160" s="113" t="s">
        <v>35</v>
      </c>
      <c r="BK160" s="113" t="s">
        <v>35</v>
      </c>
      <c r="BL160" s="113" t="str">
        <f t="shared" si="78"/>
        <v>0</v>
      </c>
      <c r="BM160" s="113" t="s">
        <v>35</v>
      </c>
      <c r="BN160" s="113" t="s">
        <v>35</v>
      </c>
      <c r="BO160" s="113" t="str">
        <f t="shared" si="79"/>
        <v>0</v>
      </c>
      <c r="BP160" s="113" t="s">
        <v>35</v>
      </c>
      <c r="BQ160" s="113" t="s">
        <v>35</v>
      </c>
      <c r="BR160" s="113" t="str">
        <f t="shared" si="80"/>
        <v>0</v>
      </c>
      <c r="BS160" s="113" t="s">
        <v>35</v>
      </c>
      <c r="BT160" s="113" t="s">
        <v>35</v>
      </c>
      <c r="BU160" s="113" t="str">
        <f t="shared" si="81"/>
        <v>0</v>
      </c>
      <c r="BV160" s="113" t="s">
        <v>35</v>
      </c>
      <c r="BW160" s="113" t="s">
        <v>35</v>
      </c>
      <c r="BX160" s="113" t="str">
        <f t="shared" si="82"/>
        <v>0</v>
      </c>
      <c r="BY160" s="113" t="s">
        <v>35</v>
      </c>
      <c r="BZ160" s="113" t="s">
        <v>35</v>
      </c>
      <c r="CA160" s="113" t="str">
        <f t="shared" si="83"/>
        <v>0</v>
      </c>
      <c r="CB160" s="113" t="s">
        <v>35</v>
      </c>
      <c r="CC160" s="113" t="s">
        <v>35</v>
      </c>
      <c r="CD160" s="113" t="str">
        <f t="shared" si="84"/>
        <v>0</v>
      </c>
      <c r="CE160" s="113" t="s">
        <v>35</v>
      </c>
      <c r="CF160" s="113" t="s">
        <v>35</v>
      </c>
      <c r="CG160" s="113" t="str">
        <f t="shared" si="85"/>
        <v>0</v>
      </c>
      <c r="CH160" s="113" t="s">
        <v>35</v>
      </c>
      <c r="CI160" s="113" t="s">
        <v>35</v>
      </c>
      <c r="CJ160" s="113" t="str">
        <f t="shared" si="86"/>
        <v>0</v>
      </c>
      <c r="CK160" s="113" t="s">
        <v>35</v>
      </c>
      <c r="CL160" s="113" t="s">
        <v>35</v>
      </c>
      <c r="CM160" s="113" t="str">
        <f t="shared" si="87"/>
        <v>0</v>
      </c>
      <c r="CN160" s="113">
        <v>4</v>
      </c>
      <c r="CO160" s="113">
        <v>2</v>
      </c>
      <c r="CP160" s="113">
        <f t="shared" si="88"/>
        <v>6</v>
      </c>
      <c r="CQ160" s="113">
        <v>8</v>
      </c>
      <c r="CR160" s="113">
        <v>33</v>
      </c>
      <c r="CS160" s="113">
        <f t="shared" si="89"/>
        <v>41</v>
      </c>
      <c r="CT160" s="166"/>
    </row>
    <row r="161" spans="1:98" s="17" customFormat="1" ht="3.75" customHeight="1">
      <c r="A161" s="35"/>
      <c r="B161" s="43"/>
      <c r="C161" s="29"/>
      <c r="D161" s="39"/>
      <c r="E161" s="27"/>
      <c r="F161" s="112"/>
      <c r="G161" s="6"/>
      <c r="H161" s="6"/>
      <c r="I161" s="6"/>
      <c r="J161" s="113"/>
      <c r="K161" s="6"/>
      <c r="L161" s="6"/>
      <c r="M161" s="113"/>
      <c r="N161" s="6"/>
      <c r="O161" s="6"/>
      <c r="P161" s="113"/>
      <c r="Q161" s="6"/>
      <c r="R161" s="6"/>
      <c r="S161" s="113"/>
      <c r="T161" s="6"/>
      <c r="U161" s="6"/>
      <c r="V161" s="113"/>
      <c r="W161" s="6"/>
      <c r="X161" s="6"/>
      <c r="Y161" s="113"/>
      <c r="Z161" s="6"/>
      <c r="AA161" s="6"/>
      <c r="AB161" s="113"/>
      <c r="AC161" s="6"/>
      <c r="AD161" s="6"/>
      <c r="AE161" s="113"/>
      <c r="AF161" s="6"/>
      <c r="AG161" s="6"/>
      <c r="AH161" s="113"/>
      <c r="AI161" s="6"/>
      <c r="AJ161" s="6"/>
      <c r="AK161" s="113"/>
      <c r="AL161" s="6"/>
      <c r="AM161" s="6"/>
      <c r="AN161" s="113"/>
      <c r="AO161" s="6"/>
      <c r="AP161" s="6"/>
      <c r="AQ161" s="113"/>
      <c r="AR161" s="6"/>
      <c r="AS161" s="6"/>
      <c r="AT161" s="113"/>
      <c r="AU161" s="6"/>
      <c r="AV161" s="6"/>
      <c r="AW161" s="113"/>
      <c r="AX161" s="6"/>
      <c r="AY161" s="6"/>
      <c r="AZ161" s="113"/>
      <c r="BA161" s="6"/>
      <c r="BB161" s="6"/>
      <c r="BC161" s="113"/>
      <c r="BD161" s="6"/>
      <c r="BE161" s="6"/>
      <c r="BF161" s="113"/>
      <c r="BG161" s="6"/>
      <c r="BH161" s="6"/>
      <c r="BI161" s="113"/>
      <c r="BJ161" s="6"/>
      <c r="BK161" s="6"/>
      <c r="BL161" s="113"/>
      <c r="BM161" s="6"/>
      <c r="BN161" s="6"/>
      <c r="BO161" s="113"/>
      <c r="BP161" s="6"/>
      <c r="BQ161" s="6"/>
      <c r="BR161" s="113"/>
      <c r="BS161" s="6"/>
      <c r="BT161" s="6"/>
      <c r="BU161" s="113"/>
      <c r="BV161" s="6"/>
      <c r="BW161" s="6"/>
      <c r="BX161" s="113"/>
      <c r="BY161" s="6"/>
      <c r="BZ161" s="6"/>
      <c r="CA161" s="113"/>
      <c r="CB161" s="6"/>
      <c r="CC161" s="6"/>
      <c r="CD161" s="113"/>
      <c r="CE161" s="6"/>
      <c r="CF161" s="6"/>
      <c r="CG161" s="113"/>
      <c r="CH161" s="6"/>
      <c r="CI161" s="6"/>
      <c r="CJ161" s="113"/>
      <c r="CK161" s="6"/>
      <c r="CL161" s="6"/>
      <c r="CM161" s="113"/>
      <c r="CN161" s="6"/>
      <c r="CO161" s="6"/>
      <c r="CP161" s="113"/>
      <c r="CQ161" s="6"/>
      <c r="CR161" s="6"/>
      <c r="CS161" s="113"/>
      <c r="CT161" s="166"/>
    </row>
    <row r="162" spans="1:98" s="155" customFormat="1" ht="14.3">
      <c r="A162" s="65" t="s">
        <v>307</v>
      </c>
      <c r="B162" s="41"/>
      <c r="C162" s="164"/>
      <c r="D162" s="165"/>
      <c r="E162" s="23"/>
      <c r="F162" s="23"/>
      <c r="G162" s="23"/>
      <c r="H162" s="57"/>
      <c r="I162" s="57"/>
      <c r="J162" s="23"/>
      <c r="K162" s="57"/>
      <c r="L162" s="57"/>
      <c r="M162" s="23"/>
      <c r="N162" s="57"/>
      <c r="O162" s="57"/>
      <c r="P162" s="23"/>
      <c r="Q162" s="57"/>
      <c r="R162" s="57"/>
      <c r="S162" s="23"/>
      <c r="T162" s="57"/>
      <c r="U162" s="57"/>
      <c r="V162" s="23"/>
      <c r="W162" s="57"/>
      <c r="X162" s="57"/>
      <c r="Y162" s="23"/>
      <c r="Z162" s="57"/>
      <c r="AA162" s="57"/>
      <c r="AB162" s="23"/>
      <c r="AC162" s="57"/>
      <c r="AD162" s="57"/>
      <c r="AE162" s="23"/>
      <c r="AF162" s="57"/>
      <c r="AG162" s="57"/>
      <c r="AH162" s="23"/>
      <c r="AI162" s="57"/>
      <c r="AJ162" s="57"/>
      <c r="AK162" s="23"/>
      <c r="AL162" s="57"/>
      <c r="AM162" s="57"/>
      <c r="AN162" s="23"/>
      <c r="AO162" s="57"/>
      <c r="AP162" s="57"/>
      <c r="AQ162" s="23"/>
      <c r="AR162" s="57"/>
      <c r="AS162" s="57"/>
      <c r="AT162" s="23"/>
      <c r="AU162" s="57"/>
      <c r="AV162" s="57"/>
      <c r="AW162" s="23"/>
      <c r="AX162" s="57"/>
      <c r="AY162" s="57"/>
      <c r="AZ162" s="23"/>
      <c r="BA162" s="57"/>
      <c r="BB162" s="57"/>
      <c r="BC162" s="23"/>
      <c r="BD162" s="57"/>
      <c r="BE162" s="57"/>
      <c r="BF162" s="23"/>
      <c r="BG162" s="57"/>
      <c r="BH162" s="57"/>
      <c r="BI162" s="23"/>
      <c r="BJ162" s="57"/>
      <c r="BK162" s="57"/>
      <c r="BL162" s="23"/>
      <c r="BM162" s="57"/>
      <c r="BN162" s="57"/>
      <c r="BO162" s="23"/>
      <c r="BP162" s="57"/>
      <c r="BQ162" s="57"/>
      <c r="BR162" s="23"/>
      <c r="BS162" s="57"/>
      <c r="BT162" s="57"/>
      <c r="BU162" s="23"/>
      <c r="BV162" s="57"/>
      <c r="BW162" s="57"/>
      <c r="BX162" s="23"/>
      <c r="BY162" s="57"/>
      <c r="BZ162" s="57"/>
      <c r="CA162" s="23"/>
      <c r="CB162" s="57"/>
      <c r="CC162" s="57"/>
      <c r="CD162" s="23"/>
      <c r="CE162" s="57"/>
      <c r="CF162" s="57"/>
      <c r="CG162" s="23"/>
      <c r="CH162" s="57"/>
      <c r="CI162" s="57"/>
      <c r="CJ162" s="23"/>
      <c r="CK162" s="57"/>
      <c r="CL162" s="57"/>
      <c r="CM162" s="23"/>
      <c r="CN162" s="57"/>
      <c r="CO162" s="57"/>
      <c r="CP162" s="23"/>
      <c r="CQ162" s="57"/>
      <c r="CR162" s="57"/>
      <c r="CS162" s="23"/>
      <c r="CT162" s="166"/>
    </row>
    <row r="163" spans="1:98" s="17" customFormat="1" ht="3.75" customHeight="1">
      <c r="A163" s="35"/>
      <c r="B163" s="44"/>
      <c r="C163" s="35"/>
      <c r="D163" s="28"/>
      <c r="E163" s="27"/>
      <c r="F163" s="112"/>
      <c r="G163" s="6"/>
      <c r="H163" s="6"/>
      <c r="I163" s="6"/>
      <c r="J163" s="113"/>
      <c r="K163" s="6"/>
      <c r="L163" s="6"/>
      <c r="M163" s="113"/>
      <c r="N163" s="6"/>
      <c r="O163" s="6"/>
      <c r="P163" s="113"/>
      <c r="Q163" s="6"/>
      <c r="R163" s="6"/>
      <c r="S163" s="113"/>
      <c r="T163" s="6"/>
      <c r="U163" s="6"/>
      <c r="V163" s="113"/>
      <c r="W163" s="6"/>
      <c r="X163" s="6"/>
      <c r="Y163" s="113"/>
      <c r="Z163" s="6"/>
      <c r="AA163" s="6"/>
      <c r="AB163" s="113"/>
      <c r="AC163" s="6"/>
      <c r="AD163" s="6"/>
      <c r="AE163" s="113"/>
      <c r="AF163" s="6"/>
      <c r="AG163" s="6"/>
      <c r="AH163" s="113"/>
      <c r="AI163" s="6"/>
      <c r="AJ163" s="6"/>
      <c r="AK163" s="113"/>
      <c r="AL163" s="6"/>
      <c r="AM163" s="6"/>
      <c r="AN163" s="113"/>
      <c r="AO163" s="6"/>
      <c r="AP163" s="6"/>
      <c r="AQ163" s="113"/>
      <c r="AR163" s="6"/>
      <c r="AS163" s="6"/>
      <c r="AT163" s="113"/>
      <c r="AU163" s="6"/>
      <c r="AV163" s="6"/>
      <c r="AW163" s="113"/>
      <c r="AX163" s="6"/>
      <c r="AY163" s="6"/>
      <c r="AZ163" s="113"/>
      <c r="BA163" s="6"/>
      <c r="BB163" s="6"/>
      <c r="BC163" s="113"/>
      <c r="BD163" s="6"/>
      <c r="BE163" s="6"/>
      <c r="BF163" s="113"/>
      <c r="BG163" s="6"/>
      <c r="BH163" s="6"/>
      <c r="BI163" s="113"/>
      <c r="BJ163" s="6"/>
      <c r="BK163" s="6"/>
      <c r="BL163" s="113"/>
      <c r="BM163" s="6"/>
      <c r="BN163" s="6"/>
      <c r="BO163" s="113"/>
      <c r="BP163" s="6"/>
      <c r="BQ163" s="6"/>
      <c r="BR163" s="113"/>
      <c r="BS163" s="6"/>
      <c r="BT163" s="6"/>
      <c r="BU163" s="113"/>
      <c r="BV163" s="6"/>
      <c r="BW163" s="6"/>
      <c r="BX163" s="113"/>
      <c r="BY163" s="6"/>
      <c r="BZ163" s="6"/>
      <c r="CA163" s="113"/>
      <c r="CB163" s="6"/>
      <c r="CC163" s="6"/>
      <c r="CD163" s="113"/>
      <c r="CE163" s="6"/>
      <c r="CF163" s="6"/>
      <c r="CG163" s="113"/>
      <c r="CH163" s="6"/>
      <c r="CI163" s="6"/>
      <c r="CJ163" s="113"/>
      <c r="CK163" s="6"/>
      <c r="CL163" s="6"/>
      <c r="CM163" s="113"/>
      <c r="CN163" s="6"/>
      <c r="CO163" s="6"/>
      <c r="CP163" s="113"/>
      <c r="CQ163" s="6"/>
      <c r="CR163" s="6"/>
      <c r="CS163" s="113"/>
      <c r="CT163" s="166"/>
    </row>
    <row r="164" spans="1:98" s="64" customFormat="1" ht="12.75" hidden="1" customHeight="1">
      <c r="A164" s="25">
        <v>1</v>
      </c>
      <c r="B164" s="26" t="s">
        <v>201</v>
      </c>
      <c r="C164" s="112">
        <v>250</v>
      </c>
      <c r="D164" s="25" t="s">
        <v>278</v>
      </c>
      <c r="E164" s="17">
        <v>9688</v>
      </c>
      <c r="F164" s="112" t="s">
        <v>35</v>
      </c>
      <c r="G164" s="6" t="s">
        <v>320</v>
      </c>
      <c r="H164" s="113" t="s">
        <v>35</v>
      </c>
      <c r="I164" s="113" t="s">
        <v>35</v>
      </c>
      <c r="J164" s="113" t="str">
        <f t="shared" si="60"/>
        <v>0</v>
      </c>
      <c r="K164" s="113" t="s">
        <v>35</v>
      </c>
      <c r="L164" s="113" t="s">
        <v>35</v>
      </c>
      <c r="M164" s="113" t="str">
        <f t="shared" si="61"/>
        <v>0</v>
      </c>
      <c r="N164" s="113" t="s">
        <v>35</v>
      </c>
      <c r="O164" s="113" t="s">
        <v>35</v>
      </c>
      <c r="P164" s="113" t="str">
        <f t="shared" si="62"/>
        <v>0</v>
      </c>
      <c r="Q164" s="113" t="s">
        <v>35</v>
      </c>
      <c r="R164" s="113" t="s">
        <v>35</v>
      </c>
      <c r="S164" s="113" t="str">
        <f t="shared" si="63"/>
        <v>0</v>
      </c>
      <c r="T164" s="113" t="s">
        <v>35</v>
      </c>
      <c r="U164" s="113" t="s">
        <v>35</v>
      </c>
      <c r="V164" s="113" t="str">
        <f t="shared" si="64"/>
        <v>0</v>
      </c>
      <c r="W164" s="113" t="s">
        <v>35</v>
      </c>
      <c r="X164" s="113" t="s">
        <v>35</v>
      </c>
      <c r="Y164" s="113" t="str">
        <f t="shared" si="65"/>
        <v>0</v>
      </c>
      <c r="Z164" s="113" t="s">
        <v>35</v>
      </c>
      <c r="AA164" s="113" t="s">
        <v>35</v>
      </c>
      <c r="AB164" s="113" t="str">
        <f t="shared" si="66"/>
        <v>0</v>
      </c>
      <c r="AC164" s="113" t="s">
        <v>35</v>
      </c>
      <c r="AD164" s="113" t="s">
        <v>35</v>
      </c>
      <c r="AE164" s="113" t="str">
        <f t="shared" si="67"/>
        <v>0</v>
      </c>
      <c r="AF164" s="113" t="s">
        <v>35</v>
      </c>
      <c r="AG164" s="113" t="s">
        <v>35</v>
      </c>
      <c r="AH164" s="113" t="str">
        <f t="shared" si="68"/>
        <v>0</v>
      </c>
      <c r="AI164" s="113" t="s">
        <v>35</v>
      </c>
      <c r="AJ164" s="113" t="s">
        <v>35</v>
      </c>
      <c r="AK164" s="113" t="str">
        <f t="shared" si="69"/>
        <v>0</v>
      </c>
      <c r="AL164" s="113" t="s">
        <v>35</v>
      </c>
      <c r="AM164" s="113" t="s">
        <v>35</v>
      </c>
      <c r="AN164" s="113" t="str">
        <f t="shared" si="70"/>
        <v>0</v>
      </c>
      <c r="AO164" s="113" t="s">
        <v>35</v>
      </c>
      <c r="AP164" s="113" t="s">
        <v>35</v>
      </c>
      <c r="AQ164" s="113" t="str">
        <f t="shared" si="71"/>
        <v>0</v>
      </c>
      <c r="AR164" s="113" t="s">
        <v>35</v>
      </c>
      <c r="AS164" s="113" t="s">
        <v>35</v>
      </c>
      <c r="AT164" s="113" t="str">
        <f t="shared" si="72"/>
        <v>0</v>
      </c>
      <c r="AU164" s="113" t="s">
        <v>35</v>
      </c>
      <c r="AV164" s="113" t="s">
        <v>35</v>
      </c>
      <c r="AW164" s="113" t="str">
        <f t="shared" si="73"/>
        <v>0</v>
      </c>
      <c r="AX164" s="113" t="s">
        <v>35</v>
      </c>
      <c r="AY164" s="113" t="s">
        <v>35</v>
      </c>
      <c r="AZ164" s="113" t="str">
        <f t="shared" si="74"/>
        <v>0</v>
      </c>
      <c r="BA164" s="113" t="s">
        <v>35</v>
      </c>
      <c r="BB164" s="113" t="s">
        <v>35</v>
      </c>
      <c r="BC164" s="113" t="str">
        <f t="shared" si="75"/>
        <v>0</v>
      </c>
      <c r="BD164" s="113" t="s">
        <v>35</v>
      </c>
      <c r="BE164" s="113" t="s">
        <v>35</v>
      </c>
      <c r="BF164" s="113" t="str">
        <f t="shared" si="76"/>
        <v>0</v>
      </c>
      <c r="BG164" s="113" t="s">
        <v>35</v>
      </c>
      <c r="BH164" s="113" t="s">
        <v>35</v>
      </c>
      <c r="BI164" s="113" t="str">
        <f t="shared" si="77"/>
        <v>0</v>
      </c>
      <c r="BJ164" s="113" t="s">
        <v>35</v>
      </c>
      <c r="BK164" s="113" t="s">
        <v>35</v>
      </c>
      <c r="BL164" s="113" t="str">
        <f t="shared" si="78"/>
        <v>0</v>
      </c>
      <c r="BM164" s="113" t="s">
        <v>35</v>
      </c>
      <c r="BN164" s="113" t="s">
        <v>35</v>
      </c>
      <c r="BO164" s="113" t="str">
        <f t="shared" si="79"/>
        <v>0</v>
      </c>
      <c r="BP164" s="113" t="s">
        <v>35</v>
      </c>
      <c r="BQ164" s="113" t="s">
        <v>35</v>
      </c>
      <c r="BR164" s="113" t="str">
        <f t="shared" si="80"/>
        <v>0</v>
      </c>
      <c r="BS164" s="113" t="s">
        <v>35</v>
      </c>
      <c r="BT164" s="113" t="s">
        <v>35</v>
      </c>
      <c r="BU164" s="113" t="str">
        <f t="shared" si="81"/>
        <v>0</v>
      </c>
      <c r="BV164" s="113" t="s">
        <v>35</v>
      </c>
      <c r="BW164" s="113" t="s">
        <v>35</v>
      </c>
      <c r="BX164" s="113" t="str">
        <f t="shared" si="82"/>
        <v>0</v>
      </c>
      <c r="BY164" s="113" t="s">
        <v>35</v>
      </c>
      <c r="BZ164" s="113" t="s">
        <v>35</v>
      </c>
      <c r="CA164" s="113" t="str">
        <f t="shared" si="83"/>
        <v>0</v>
      </c>
      <c r="CB164" s="113"/>
      <c r="CC164" s="113"/>
      <c r="CD164" s="113" t="str">
        <f t="shared" si="84"/>
        <v>0</v>
      </c>
      <c r="CE164" s="113"/>
      <c r="CF164" s="113"/>
      <c r="CG164" s="113" t="str">
        <f t="shared" si="85"/>
        <v>0</v>
      </c>
      <c r="CH164" s="113"/>
      <c r="CI164" s="113"/>
      <c r="CJ164" s="113" t="str">
        <f t="shared" si="86"/>
        <v>0</v>
      </c>
      <c r="CK164" s="113"/>
      <c r="CL164" s="113"/>
      <c r="CM164" s="113" t="str">
        <f t="shared" si="87"/>
        <v>0</v>
      </c>
      <c r="CN164" s="113" t="s">
        <v>35</v>
      </c>
      <c r="CO164" s="113" t="s">
        <v>35</v>
      </c>
      <c r="CP164" s="113" t="str">
        <f t="shared" si="88"/>
        <v>0</v>
      </c>
      <c r="CQ164" s="113" t="s">
        <v>35</v>
      </c>
      <c r="CR164" s="113" t="s">
        <v>35</v>
      </c>
      <c r="CS164" s="113" t="str">
        <f t="shared" si="89"/>
        <v>0</v>
      </c>
      <c r="CT164" s="166"/>
    </row>
    <row r="165" spans="1:98" s="64" customFormat="1" ht="12.75" customHeight="1">
      <c r="A165" s="25">
        <v>2</v>
      </c>
      <c r="B165" s="26" t="s">
        <v>202</v>
      </c>
      <c r="C165" s="112">
        <v>546</v>
      </c>
      <c r="D165" s="25" t="s">
        <v>286</v>
      </c>
      <c r="E165" s="17">
        <v>9947</v>
      </c>
      <c r="F165" s="112" t="s">
        <v>35</v>
      </c>
      <c r="G165" s="6" t="s">
        <v>320</v>
      </c>
      <c r="H165" s="113" t="s">
        <v>35</v>
      </c>
      <c r="I165" s="113">
        <v>2</v>
      </c>
      <c r="J165" s="113">
        <f t="shared" si="60"/>
        <v>2</v>
      </c>
      <c r="K165" s="113" t="s">
        <v>35</v>
      </c>
      <c r="L165" s="113" t="s">
        <v>35</v>
      </c>
      <c r="M165" s="113" t="str">
        <f t="shared" si="61"/>
        <v>0</v>
      </c>
      <c r="N165" s="113">
        <v>4</v>
      </c>
      <c r="O165" s="113">
        <v>7</v>
      </c>
      <c r="P165" s="113">
        <f t="shared" si="62"/>
        <v>11</v>
      </c>
      <c r="Q165" s="113">
        <v>2</v>
      </c>
      <c r="R165" s="113">
        <v>12</v>
      </c>
      <c r="S165" s="113">
        <f t="shared" si="63"/>
        <v>14</v>
      </c>
      <c r="T165" s="113" t="s">
        <v>35</v>
      </c>
      <c r="U165" s="113" t="s">
        <v>35</v>
      </c>
      <c r="V165" s="113" t="str">
        <f t="shared" si="64"/>
        <v>0</v>
      </c>
      <c r="W165" s="113" t="s">
        <v>35</v>
      </c>
      <c r="X165" s="113" t="s">
        <v>35</v>
      </c>
      <c r="Y165" s="113" t="str">
        <f t="shared" si="65"/>
        <v>0</v>
      </c>
      <c r="Z165" s="113" t="s">
        <v>35</v>
      </c>
      <c r="AA165" s="113" t="s">
        <v>35</v>
      </c>
      <c r="AB165" s="113" t="str">
        <f t="shared" si="66"/>
        <v>0</v>
      </c>
      <c r="AC165" s="113">
        <v>3</v>
      </c>
      <c r="AD165" s="113">
        <v>1</v>
      </c>
      <c r="AE165" s="113">
        <f t="shared" si="67"/>
        <v>4</v>
      </c>
      <c r="AF165" s="113" t="s">
        <v>35</v>
      </c>
      <c r="AG165" s="113" t="s">
        <v>35</v>
      </c>
      <c r="AH165" s="113" t="str">
        <f t="shared" si="68"/>
        <v>0</v>
      </c>
      <c r="AI165" s="113" t="s">
        <v>35</v>
      </c>
      <c r="AJ165" s="113" t="s">
        <v>35</v>
      </c>
      <c r="AK165" s="113" t="str">
        <f t="shared" si="69"/>
        <v>0</v>
      </c>
      <c r="AL165" s="113" t="s">
        <v>35</v>
      </c>
      <c r="AM165" s="113" t="s">
        <v>35</v>
      </c>
      <c r="AN165" s="113" t="str">
        <f t="shared" si="70"/>
        <v>0</v>
      </c>
      <c r="AO165" s="113">
        <v>1</v>
      </c>
      <c r="AP165" s="113">
        <v>4</v>
      </c>
      <c r="AQ165" s="113">
        <f t="shared" si="71"/>
        <v>5</v>
      </c>
      <c r="AR165" s="113" t="s">
        <v>35</v>
      </c>
      <c r="AS165" s="113" t="s">
        <v>35</v>
      </c>
      <c r="AT165" s="113" t="str">
        <f t="shared" si="72"/>
        <v>0</v>
      </c>
      <c r="AU165" s="113" t="s">
        <v>35</v>
      </c>
      <c r="AV165" s="113" t="s">
        <v>35</v>
      </c>
      <c r="AW165" s="113" t="str">
        <f t="shared" si="73"/>
        <v>0</v>
      </c>
      <c r="AX165" s="113" t="s">
        <v>35</v>
      </c>
      <c r="AY165" s="113" t="s">
        <v>35</v>
      </c>
      <c r="AZ165" s="113" t="str">
        <f t="shared" si="74"/>
        <v>0</v>
      </c>
      <c r="BA165" s="113">
        <v>3</v>
      </c>
      <c r="BB165" s="113">
        <v>1</v>
      </c>
      <c r="BC165" s="113">
        <f t="shared" si="75"/>
        <v>4</v>
      </c>
      <c r="BD165" s="113" t="s">
        <v>35</v>
      </c>
      <c r="BE165" s="113" t="s">
        <v>35</v>
      </c>
      <c r="BF165" s="113" t="str">
        <f t="shared" si="76"/>
        <v>0</v>
      </c>
      <c r="BG165" s="113" t="s">
        <v>35</v>
      </c>
      <c r="BH165" s="113" t="s">
        <v>35</v>
      </c>
      <c r="BI165" s="113" t="str">
        <f t="shared" si="77"/>
        <v>0</v>
      </c>
      <c r="BJ165" s="113" t="s">
        <v>35</v>
      </c>
      <c r="BK165" s="113" t="s">
        <v>35</v>
      </c>
      <c r="BL165" s="113" t="str">
        <f t="shared" si="78"/>
        <v>0</v>
      </c>
      <c r="BM165" s="113" t="s">
        <v>35</v>
      </c>
      <c r="BN165" s="113" t="s">
        <v>35</v>
      </c>
      <c r="BO165" s="113" t="str">
        <f t="shared" si="79"/>
        <v>0</v>
      </c>
      <c r="BP165" s="113" t="s">
        <v>35</v>
      </c>
      <c r="BQ165" s="113" t="s">
        <v>35</v>
      </c>
      <c r="BR165" s="113" t="str">
        <f t="shared" si="80"/>
        <v>0</v>
      </c>
      <c r="BS165" s="113" t="s">
        <v>35</v>
      </c>
      <c r="BT165" s="113" t="s">
        <v>35</v>
      </c>
      <c r="BU165" s="113" t="str">
        <f t="shared" si="81"/>
        <v>0</v>
      </c>
      <c r="BV165" s="113" t="s">
        <v>35</v>
      </c>
      <c r="BW165" s="113" t="s">
        <v>35</v>
      </c>
      <c r="BX165" s="113" t="str">
        <f t="shared" si="82"/>
        <v>0</v>
      </c>
      <c r="BY165" s="113" t="s">
        <v>35</v>
      </c>
      <c r="BZ165" s="113" t="s">
        <v>35</v>
      </c>
      <c r="CA165" s="113" t="str">
        <f t="shared" si="83"/>
        <v>0</v>
      </c>
      <c r="CB165" s="113"/>
      <c r="CC165" s="113"/>
      <c r="CD165" s="113" t="str">
        <f t="shared" si="84"/>
        <v>0</v>
      </c>
      <c r="CE165" s="113"/>
      <c r="CF165" s="113"/>
      <c r="CG165" s="113" t="str">
        <f t="shared" si="85"/>
        <v>0</v>
      </c>
      <c r="CH165" s="113"/>
      <c r="CI165" s="113"/>
      <c r="CJ165" s="113" t="str">
        <f t="shared" si="86"/>
        <v>0</v>
      </c>
      <c r="CK165" s="113"/>
      <c r="CL165" s="113"/>
      <c r="CM165" s="113" t="str">
        <f t="shared" si="87"/>
        <v>0</v>
      </c>
      <c r="CN165" s="113" t="s">
        <v>35</v>
      </c>
      <c r="CO165" s="113" t="s">
        <v>35</v>
      </c>
      <c r="CP165" s="113" t="str">
        <f t="shared" si="88"/>
        <v>0</v>
      </c>
      <c r="CQ165" s="113">
        <v>13</v>
      </c>
      <c r="CR165" s="113">
        <v>27</v>
      </c>
      <c r="CS165" s="113">
        <f t="shared" si="89"/>
        <v>40</v>
      </c>
      <c r="CT165" s="166"/>
    </row>
    <row r="166" spans="1:98" s="64" customFormat="1" ht="12.75" customHeight="1">
      <c r="A166" s="25">
        <v>2</v>
      </c>
      <c r="B166" s="26" t="s">
        <v>202</v>
      </c>
      <c r="C166" s="112">
        <v>581</v>
      </c>
      <c r="D166" s="25" t="s">
        <v>288</v>
      </c>
      <c r="E166" s="17">
        <v>5692</v>
      </c>
      <c r="F166" s="112" t="s">
        <v>35</v>
      </c>
      <c r="G166" s="6" t="s">
        <v>320</v>
      </c>
      <c r="H166" s="113">
        <v>2</v>
      </c>
      <c r="I166" s="113">
        <v>4</v>
      </c>
      <c r="J166" s="113">
        <f t="shared" si="60"/>
        <v>6</v>
      </c>
      <c r="K166" s="113" t="s">
        <v>35</v>
      </c>
      <c r="L166" s="113" t="s">
        <v>35</v>
      </c>
      <c r="M166" s="113" t="str">
        <f t="shared" si="61"/>
        <v>0</v>
      </c>
      <c r="N166" s="113">
        <v>6</v>
      </c>
      <c r="O166" s="113">
        <v>3</v>
      </c>
      <c r="P166" s="113">
        <f t="shared" si="62"/>
        <v>9</v>
      </c>
      <c r="Q166" s="113">
        <v>2</v>
      </c>
      <c r="R166" s="113">
        <v>7</v>
      </c>
      <c r="S166" s="113">
        <f t="shared" si="63"/>
        <v>9</v>
      </c>
      <c r="T166" s="113" t="s">
        <v>35</v>
      </c>
      <c r="U166" s="113" t="s">
        <v>35</v>
      </c>
      <c r="V166" s="113" t="str">
        <f t="shared" si="64"/>
        <v>0</v>
      </c>
      <c r="W166" s="113" t="s">
        <v>35</v>
      </c>
      <c r="X166" s="113" t="s">
        <v>35</v>
      </c>
      <c r="Y166" s="113" t="str">
        <f t="shared" si="65"/>
        <v>0</v>
      </c>
      <c r="Z166" s="113" t="s">
        <v>35</v>
      </c>
      <c r="AA166" s="113" t="s">
        <v>35</v>
      </c>
      <c r="AB166" s="113" t="str">
        <f t="shared" si="66"/>
        <v>0</v>
      </c>
      <c r="AC166" s="113" t="s">
        <v>35</v>
      </c>
      <c r="AD166" s="113">
        <v>2</v>
      </c>
      <c r="AE166" s="113">
        <f t="shared" si="67"/>
        <v>2</v>
      </c>
      <c r="AF166" s="113" t="s">
        <v>35</v>
      </c>
      <c r="AG166" s="113" t="s">
        <v>35</v>
      </c>
      <c r="AH166" s="113" t="str">
        <f t="shared" si="68"/>
        <v>0</v>
      </c>
      <c r="AI166" s="113" t="s">
        <v>35</v>
      </c>
      <c r="AJ166" s="113" t="s">
        <v>35</v>
      </c>
      <c r="AK166" s="113" t="str">
        <f t="shared" si="69"/>
        <v>0</v>
      </c>
      <c r="AL166" s="113" t="s">
        <v>35</v>
      </c>
      <c r="AM166" s="113" t="s">
        <v>35</v>
      </c>
      <c r="AN166" s="113" t="str">
        <f t="shared" si="70"/>
        <v>0</v>
      </c>
      <c r="AO166" s="113" t="s">
        <v>35</v>
      </c>
      <c r="AP166" s="113" t="s">
        <v>35</v>
      </c>
      <c r="AQ166" s="113" t="str">
        <f t="shared" si="71"/>
        <v>0</v>
      </c>
      <c r="AR166" s="113" t="s">
        <v>35</v>
      </c>
      <c r="AS166" s="113" t="s">
        <v>35</v>
      </c>
      <c r="AT166" s="113" t="str">
        <f t="shared" si="72"/>
        <v>0</v>
      </c>
      <c r="AU166" s="113" t="s">
        <v>35</v>
      </c>
      <c r="AV166" s="113" t="s">
        <v>35</v>
      </c>
      <c r="AW166" s="113" t="str">
        <f t="shared" si="73"/>
        <v>0</v>
      </c>
      <c r="AX166" s="113" t="s">
        <v>35</v>
      </c>
      <c r="AY166" s="113" t="s">
        <v>35</v>
      </c>
      <c r="AZ166" s="113" t="str">
        <f t="shared" si="74"/>
        <v>0</v>
      </c>
      <c r="BA166" s="113">
        <v>1</v>
      </c>
      <c r="BB166" s="113">
        <v>2</v>
      </c>
      <c r="BC166" s="113">
        <f t="shared" si="75"/>
        <v>3</v>
      </c>
      <c r="BD166" s="113" t="s">
        <v>35</v>
      </c>
      <c r="BE166" s="113" t="s">
        <v>35</v>
      </c>
      <c r="BF166" s="113" t="str">
        <f t="shared" si="76"/>
        <v>0</v>
      </c>
      <c r="BG166" s="113" t="s">
        <v>35</v>
      </c>
      <c r="BH166" s="113" t="s">
        <v>35</v>
      </c>
      <c r="BI166" s="113" t="str">
        <f t="shared" si="77"/>
        <v>0</v>
      </c>
      <c r="BJ166" s="113" t="s">
        <v>35</v>
      </c>
      <c r="BK166" s="113" t="s">
        <v>35</v>
      </c>
      <c r="BL166" s="113" t="str">
        <f t="shared" si="78"/>
        <v>0</v>
      </c>
      <c r="BM166" s="113" t="s">
        <v>35</v>
      </c>
      <c r="BN166" s="113" t="s">
        <v>35</v>
      </c>
      <c r="BO166" s="113" t="str">
        <f t="shared" si="79"/>
        <v>0</v>
      </c>
      <c r="BP166" s="113" t="s">
        <v>35</v>
      </c>
      <c r="BQ166" s="113">
        <v>1</v>
      </c>
      <c r="BR166" s="113">
        <f t="shared" si="80"/>
        <v>1</v>
      </c>
      <c r="BS166" s="113" t="s">
        <v>35</v>
      </c>
      <c r="BT166" s="113" t="s">
        <v>35</v>
      </c>
      <c r="BU166" s="113" t="str">
        <f t="shared" si="81"/>
        <v>0</v>
      </c>
      <c r="BV166" s="113" t="s">
        <v>35</v>
      </c>
      <c r="BW166" s="113" t="s">
        <v>35</v>
      </c>
      <c r="BX166" s="113" t="str">
        <f t="shared" si="82"/>
        <v>0</v>
      </c>
      <c r="BY166" s="113" t="s">
        <v>35</v>
      </c>
      <c r="BZ166" s="113" t="s">
        <v>35</v>
      </c>
      <c r="CA166" s="113" t="str">
        <f t="shared" si="83"/>
        <v>0</v>
      </c>
      <c r="CB166" s="113"/>
      <c r="CC166" s="113"/>
      <c r="CD166" s="113" t="str">
        <f t="shared" si="84"/>
        <v>0</v>
      </c>
      <c r="CE166" s="113"/>
      <c r="CF166" s="113"/>
      <c r="CG166" s="113" t="str">
        <f t="shared" si="85"/>
        <v>0</v>
      </c>
      <c r="CH166" s="113"/>
      <c r="CI166" s="113"/>
      <c r="CJ166" s="113" t="str">
        <f t="shared" si="86"/>
        <v>0</v>
      </c>
      <c r="CK166" s="113"/>
      <c r="CL166" s="113"/>
      <c r="CM166" s="113" t="str">
        <f t="shared" si="87"/>
        <v>0</v>
      </c>
      <c r="CN166" s="113" t="s">
        <v>35</v>
      </c>
      <c r="CO166" s="113" t="s">
        <v>35</v>
      </c>
      <c r="CP166" s="113" t="str">
        <f t="shared" si="88"/>
        <v>0</v>
      </c>
      <c r="CQ166" s="113">
        <v>11</v>
      </c>
      <c r="CR166" s="113">
        <v>19</v>
      </c>
      <c r="CS166" s="113">
        <f t="shared" si="89"/>
        <v>30</v>
      </c>
      <c r="CT166" s="166"/>
    </row>
    <row r="167" spans="1:98" s="64" customFormat="1" ht="12.75" hidden="1" customHeight="1">
      <c r="A167" s="25">
        <v>3</v>
      </c>
      <c r="B167" s="26" t="s">
        <v>207</v>
      </c>
      <c r="C167" s="112">
        <v>1103</v>
      </c>
      <c r="D167" s="25" t="s">
        <v>279</v>
      </c>
      <c r="E167" s="17">
        <v>9490</v>
      </c>
      <c r="F167" s="112" t="s">
        <v>35</v>
      </c>
      <c r="G167" s="6" t="s">
        <v>320</v>
      </c>
      <c r="H167" s="113" t="s">
        <v>35</v>
      </c>
      <c r="I167" s="113" t="s">
        <v>35</v>
      </c>
      <c r="J167" s="113" t="str">
        <f t="shared" si="60"/>
        <v>0</v>
      </c>
      <c r="K167" s="113" t="s">
        <v>35</v>
      </c>
      <c r="L167" s="113" t="s">
        <v>35</v>
      </c>
      <c r="M167" s="113" t="str">
        <f t="shared" si="61"/>
        <v>0</v>
      </c>
      <c r="N167" s="113" t="s">
        <v>35</v>
      </c>
      <c r="O167" s="113" t="s">
        <v>35</v>
      </c>
      <c r="P167" s="113" t="str">
        <f t="shared" si="62"/>
        <v>0</v>
      </c>
      <c r="Q167" s="113" t="s">
        <v>35</v>
      </c>
      <c r="R167" s="113" t="s">
        <v>35</v>
      </c>
      <c r="S167" s="113" t="str">
        <f t="shared" si="63"/>
        <v>0</v>
      </c>
      <c r="T167" s="113" t="s">
        <v>35</v>
      </c>
      <c r="U167" s="113" t="s">
        <v>35</v>
      </c>
      <c r="V167" s="113" t="str">
        <f t="shared" si="64"/>
        <v>0</v>
      </c>
      <c r="W167" s="113" t="s">
        <v>35</v>
      </c>
      <c r="X167" s="113" t="s">
        <v>35</v>
      </c>
      <c r="Y167" s="113" t="str">
        <f t="shared" si="65"/>
        <v>0</v>
      </c>
      <c r="Z167" s="113" t="s">
        <v>35</v>
      </c>
      <c r="AA167" s="113" t="s">
        <v>35</v>
      </c>
      <c r="AB167" s="113" t="str">
        <f t="shared" si="66"/>
        <v>0</v>
      </c>
      <c r="AC167" s="113" t="s">
        <v>35</v>
      </c>
      <c r="AD167" s="113" t="s">
        <v>35</v>
      </c>
      <c r="AE167" s="113" t="str">
        <f t="shared" si="67"/>
        <v>0</v>
      </c>
      <c r="AF167" s="113" t="s">
        <v>35</v>
      </c>
      <c r="AG167" s="113" t="s">
        <v>35</v>
      </c>
      <c r="AH167" s="113" t="str">
        <f t="shared" si="68"/>
        <v>0</v>
      </c>
      <c r="AI167" s="113" t="s">
        <v>35</v>
      </c>
      <c r="AJ167" s="113" t="s">
        <v>35</v>
      </c>
      <c r="AK167" s="113" t="str">
        <f t="shared" si="69"/>
        <v>0</v>
      </c>
      <c r="AL167" s="113" t="s">
        <v>35</v>
      </c>
      <c r="AM167" s="113" t="s">
        <v>35</v>
      </c>
      <c r="AN167" s="113" t="str">
        <f t="shared" si="70"/>
        <v>0</v>
      </c>
      <c r="AO167" s="113" t="s">
        <v>35</v>
      </c>
      <c r="AP167" s="113" t="s">
        <v>35</v>
      </c>
      <c r="AQ167" s="113" t="str">
        <f t="shared" si="71"/>
        <v>0</v>
      </c>
      <c r="AR167" s="113" t="s">
        <v>35</v>
      </c>
      <c r="AS167" s="113" t="s">
        <v>35</v>
      </c>
      <c r="AT167" s="113" t="str">
        <f t="shared" si="72"/>
        <v>0</v>
      </c>
      <c r="AU167" s="113" t="s">
        <v>35</v>
      </c>
      <c r="AV167" s="113" t="s">
        <v>35</v>
      </c>
      <c r="AW167" s="113" t="str">
        <f t="shared" si="73"/>
        <v>0</v>
      </c>
      <c r="AX167" s="113" t="s">
        <v>35</v>
      </c>
      <c r="AY167" s="113" t="s">
        <v>35</v>
      </c>
      <c r="AZ167" s="113" t="str">
        <f t="shared" si="74"/>
        <v>0</v>
      </c>
      <c r="BA167" s="113" t="s">
        <v>35</v>
      </c>
      <c r="BB167" s="113" t="s">
        <v>35</v>
      </c>
      <c r="BC167" s="113" t="str">
        <f t="shared" si="75"/>
        <v>0</v>
      </c>
      <c r="BD167" s="113" t="s">
        <v>35</v>
      </c>
      <c r="BE167" s="113" t="s">
        <v>35</v>
      </c>
      <c r="BF167" s="113" t="str">
        <f t="shared" si="76"/>
        <v>0</v>
      </c>
      <c r="BG167" s="113" t="s">
        <v>35</v>
      </c>
      <c r="BH167" s="113" t="s">
        <v>35</v>
      </c>
      <c r="BI167" s="113" t="str">
        <f t="shared" si="77"/>
        <v>0</v>
      </c>
      <c r="BJ167" s="113" t="s">
        <v>35</v>
      </c>
      <c r="BK167" s="113" t="s">
        <v>35</v>
      </c>
      <c r="BL167" s="113" t="str">
        <f t="shared" si="78"/>
        <v>0</v>
      </c>
      <c r="BM167" s="113" t="s">
        <v>35</v>
      </c>
      <c r="BN167" s="113" t="s">
        <v>35</v>
      </c>
      <c r="BO167" s="113" t="str">
        <f t="shared" si="79"/>
        <v>0</v>
      </c>
      <c r="BP167" s="113" t="s">
        <v>35</v>
      </c>
      <c r="BQ167" s="113" t="s">
        <v>35</v>
      </c>
      <c r="BR167" s="113" t="str">
        <f t="shared" si="80"/>
        <v>0</v>
      </c>
      <c r="BS167" s="113" t="s">
        <v>35</v>
      </c>
      <c r="BT167" s="113" t="s">
        <v>35</v>
      </c>
      <c r="BU167" s="113" t="str">
        <f t="shared" si="81"/>
        <v>0</v>
      </c>
      <c r="BV167" s="113" t="s">
        <v>35</v>
      </c>
      <c r="BW167" s="113" t="s">
        <v>35</v>
      </c>
      <c r="BX167" s="113" t="str">
        <f t="shared" si="82"/>
        <v>0</v>
      </c>
      <c r="BY167" s="113" t="s">
        <v>35</v>
      </c>
      <c r="BZ167" s="113" t="s">
        <v>35</v>
      </c>
      <c r="CA167" s="113" t="str">
        <f t="shared" si="83"/>
        <v>0</v>
      </c>
      <c r="CB167" s="113"/>
      <c r="CC167" s="113"/>
      <c r="CD167" s="113" t="str">
        <f t="shared" si="84"/>
        <v>0</v>
      </c>
      <c r="CE167" s="113"/>
      <c r="CF167" s="113"/>
      <c r="CG167" s="113" t="str">
        <f t="shared" si="85"/>
        <v>0</v>
      </c>
      <c r="CH167" s="113"/>
      <c r="CI167" s="113"/>
      <c r="CJ167" s="113" t="str">
        <f t="shared" si="86"/>
        <v>0</v>
      </c>
      <c r="CK167" s="113"/>
      <c r="CL167" s="113"/>
      <c r="CM167" s="113" t="str">
        <f t="shared" si="87"/>
        <v>0</v>
      </c>
      <c r="CN167" s="113" t="s">
        <v>35</v>
      </c>
      <c r="CO167" s="113" t="s">
        <v>35</v>
      </c>
      <c r="CP167" s="113" t="str">
        <f t="shared" si="88"/>
        <v>0</v>
      </c>
      <c r="CQ167" s="113" t="s">
        <v>35</v>
      </c>
      <c r="CR167" s="113" t="s">
        <v>35</v>
      </c>
      <c r="CS167" s="113" t="str">
        <f t="shared" si="89"/>
        <v>0</v>
      </c>
      <c r="CT167" s="166"/>
    </row>
    <row r="168" spans="1:98" s="64" customFormat="1" ht="12.75" hidden="1" customHeight="1">
      <c r="A168" s="25">
        <v>4</v>
      </c>
      <c r="B168" s="26" t="s">
        <v>313</v>
      </c>
      <c r="C168" s="112">
        <v>1201</v>
      </c>
      <c r="D168" s="25" t="s">
        <v>293</v>
      </c>
      <c r="E168" s="17">
        <v>9203</v>
      </c>
      <c r="F168" s="112" t="s">
        <v>35</v>
      </c>
      <c r="G168" s="6" t="s">
        <v>320</v>
      </c>
      <c r="H168" s="113" t="s">
        <v>35</v>
      </c>
      <c r="I168" s="113" t="s">
        <v>35</v>
      </c>
      <c r="J168" s="113" t="str">
        <f t="shared" si="60"/>
        <v>0</v>
      </c>
      <c r="K168" s="113" t="s">
        <v>35</v>
      </c>
      <c r="L168" s="113" t="s">
        <v>35</v>
      </c>
      <c r="M168" s="113" t="str">
        <f t="shared" si="61"/>
        <v>0</v>
      </c>
      <c r="N168" s="113" t="s">
        <v>35</v>
      </c>
      <c r="O168" s="113" t="s">
        <v>35</v>
      </c>
      <c r="P168" s="113" t="str">
        <f t="shared" si="62"/>
        <v>0</v>
      </c>
      <c r="Q168" s="113" t="s">
        <v>35</v>
      </c>
      <c r="R168" s="113" t="s">
        <v>35</v>
      </c>
      <c r="S168" s="113" t="str">
        <f t="shared" si="63"/>
        <v>0</v>
      </c>
      <c r="T168" s="113" t="s">
        <v>35</v>
      </c>
      <c r="U168" s="113" t="s">
        <v>35</v>
      </c>
      <c r="V168" s="113" t="str">
        <f t="shared" si="64"/>
        <v>0</v>
      </c>
      <c r="W168" s="113" t="s">
        <v>35</v>
      </c>
      <c r="X168" s="113" t="s">
        <v>35</v>
      </c>
      <c r="Y168" s="113" t="str">
        <f t="shared" si="65"/>
        <v>0</v>
      </c>
      <c r="Z168" s="113" t="s">
        <v>35</v>
      </c>
      <c r="AA168" s="113" t="s">
        <v>35</v>
      </c>
      <c r="AB168" s="113" t="str">
        <f t="shared" si="66"/>
        <v>0</v>
      </c>
      <c r="AC168" s="113" t="s">
        <v>35</v>
      </c>
      <c r="AD168" s="113" t="s">
        <v>35</v>
      </c>
      <c r="AE168" s="113" t="str">
        <f t="shared" si="67"/>
        <v>0</v>
      </c>
      <c r="AF168" s="113" t="s">
        <v>35</v>
      </c>
      <c r="AG168" s="113" t="s">
        <v>35</v>
      </c>
      <c r="AH168" s="113" t="str">
        <f t="shared" si="68"/>
        <v>0</v>
      </c>
      <c r="AI168" s="113" t="s">
        <v>35</v>
      </c>
      <c r="AJ168" s="113" t="s">
        <v>35</v>
      </c>
      <c r="AK168" s="113" t="str">
        <f t="shared" si="69"/>
        <v>0</v>
      </c>
      <c r="AL168" s="113" t="s">
        <v>35</v>
      </c>
      <c r="AM168" s="113" t="s">
        <v>35</v>
      </c>
      <c r="AN168" s="113" t="str">
        <f t="shared" si="70"/>
        <v>0</v>
      </c>
      <c r="AO168" s="113" t="s">
        <v>35</v>
      </c>
      <c r="AP168" s="113" t="s">
        <v>35</v>
      </c>
      <c r="AQ168" s="113" t="str">
        <f t="shared" si="71"/>
        <v>0</v>
      </c>
      <c r="AR168" s="113" t="s">
        <v>35</v>
      </c>
      <c r="AS168" s="113" t="s">
        <v>35</v>
      </c>
      <c r="AT168" s="113" t="str">
        <f t="shared" si="72"/>
        <v>0</v>
      </c>
      <c r="AU168" s="113" t="s">
        <v>35</v>
      </c>
      <c r="AV168" s="113" t="s">
        <v>35</v>
      </c>
      <c r="AW168" s="113" t="str">
        <f t="shared" si="73"/>
        <v>0</v>
      </c>
      <c r="AX168" s="113" t="s">
        <v>35</v>
      </c>
      <c r="AY168" s="113" t="s">
        <v>35</v>
      </c>
      <c r="AZ168" s="113" t="str">
        <f t="shared" si="74"/>
        <v>0</v>
      </c>
      <c r="BA168" s="113" t="s">
        <v>35</v>
      </c>
      <c r="BB168" s="113" t="s">
        <v>35</v>
      </c>
      <c r="BC168" s="113" t="str">
        <f t="shared" si="75"/>
        <v>0</v>
      </c>
      <c r="BD168" s="113" t="s">
        <v>35</v>
      </c>
      <c r="BE168" s="113" t="s">
        <v>35</v>
      </c>
      <c r="BF168" s="113" t="str">
        <f t="shared" si="76"/>
        <v>0</v>
      </c>
      <c r="BG168" s="113" t="s">
        <v>35</v>
      </c>
      <c r="BH168" s="113" t="s">
        <v>35</v>
      </c>
      <c r="BI168" s="113" t="str">
        <f t="shared" si="77"/>
        <v>0</v>
      </c>
      <c r="BJ168" s="113" t="s">
        <v>35</v>
      </c>
      <c r="BK168" s="113" t="s">
        <v>35</v>
      </c>
      <c r="BL168" s="113" t="str">
        <f t="shared" si="78"/>
        <v>0</v>
      </c>
      <c r="BM168" s="113" t="s">
        <v>35</v>
      </c>
      <c r="BN168" s="113" t="s">
        <v>35</v>
      </c>
      <c r="BO168" s="113" t="str">
        <f t="shared" si="79"/>
        <v>0</v>
      </c>
      <c r="BP168" s="113" t="s">
        <v>35</v>
      </c>
      <c r="BQ168" s="113" t="s">
        <v>35</v>
      </c>
      <c r="BR168" s="113" t="str">
        <f t="shared" si="80"/>
        <v>0</v>
      </c>
      <c r="BS168" s="113" t="s">
        <v>35</v>
      </c>
      <c r="BT168" s="113" t="s">
        <v>35</v>
      </c>
      <c r="BU168" s="113" t="str">
        <f t="shared" si="81"/>
        <v>0</v>
      </c>
      <c r="BV168" s="113" t="s">
        <v>35</v>
      </c>
      <c r="BW168" s="113" t="s">
        <v>35</v>
      </c>
      <c r="BX168" s="113" t="str">
        <f t="shared" si="82"/>
        <v>0</v>
      </c>
      <c r="BY168" s="113" t="s">
        <v>35</v>
      </c>
      <c r="BZ168" s="113" t="s">
        <v>35</v>
      </c>
      <c r="CA168" s="113" t="str">
        <f t="shared" si="83"/>
        <v>0</v>
      </c>
      <c r="CB168" s="113"/>
      <c r="CC168" s="113"/>
      <c r="CD168" s="113" t="str">
        <f t="shared" si="84"/>
        <v>0</v>
      </c>
      <c r="CE168" s="113"/>
      <c r="CF168" s="113"/>
      <c r="CG168" s="113" t="str">
        <f t="shared" si="85"/>
        <v>0</v>
      </c>
      <c r="CH168" s="113"/>
      <c r="CI168" s="113"/>
      <c r="CJ168" s="113" t="str">
        <f t="shared" si="86"/>
        <v>0</v>
      </c>
      <c r="CK168" s="113"/>
      <c r="CL168" s="113"/>
      <c r="CM168" s="113" t="str">
        <f t="shared" si="87"/>
        <v>0</v>
      </c>
      <c r="CN168" s="113" t="s">
        <v>35</v>
      </c>
      <c r="CO168" s="113" t="s">
        <v>35</v>
      </c>
      <c r="CP168" s="113" t="str">
        <f t="shared" si="88"/>
        <v>0</v>
      </c>
      <c r="CQ168" s="113" t="s">
        <v>35</v>
      </c>
      <c r="CR168" s="113" t="s">
        <v>35</v>
      </c>
      <c r="CS168" s="113" t="str">
        <f t="shared" si="89"/>
        <v>0</v>
      </c>
      <c r="CT168" s="166"/>
    </row>
    <row r="169" spans="1:98" s="64" customFormat="1" ht="12.75" hidden="1" customHeight="1">
      <c r="A169" s="25">
        <v>7</v>
      </c>
      <c r="B169" s="26" t="s">
        <v>314</v>
      </c>
      <c r="C169" s="112">
        <v>1509</v>
      </c>
      <c r="D169" s="25" t="s">
        <v>282</v>
      </c>
      <c r="E169" s="17">
        <v>8277</v>
      </c>
      <c r="F169" s="112" t="s">
        <v>35</v>
      </c>
      <c r="G169" s="6" t="s">
        <v>320</v>
      </c>
      <c r="H169" s="113" t="s">
        <v>35</v>
      </c>
      <c r="I169" s="113" t="s">
        <v>35</v>
      </c>
      <c r="J169" s="113" t="str">
        <f t="shared" si="60"/>
        <v>0</v>
      </c>
      <c r="K169" s="113" t="s">
        <v>35</v>
      </c>
      <c r="L169" s="113" t="s">
        <v>35</v>
      </c>
      <c r="M169" s="113" t="str">
        <f t="shared" si="61"/>
        <v>0</v>
      </c>
      <c r="N169" s="113" t="s">
        <v>35</v>
      </c>
      <c r="O169" s="113" t="s">
        <v>35</v>
      </c>
      <c r="P169" s="113" t="str">
        <f t="shared" si="62"/>
        <v>0</v>
      </c>
      <c r="Q169" s="113" t="s">
        <v>35</v>
      </c>
      <c r="R169" s="113" t="s">
        <v>35</v>
      </c>
      <c r="S169" s="113" t="str">
        <f t="shared" si="63"/>
        <v>0</v>
      </c>
      <c r="T169" s="113" t="s">
        <v>35</v>
      </c>
      <c r="U169" s="113" t="s">
        <v>35</v>
      </c>
      <c r="V169" s="113" t="str">
        <f t="shared" si="64"/>
        <v>0</v>
      </c>
      <c r="W169" s="113" t="s">
        <v>35</v>
      </c>
      <c r="X169" s="113" t="s">
        <v>35</v>
      </c>
      <c r="Y169" s="113" t="str">
        <f t="shared" si="65"/>
        <v>0</v>
      </c>
      <c r="Z169" s="113" t="s">
        <v>35</v>
      </c>
      <c r="AA169" s="113" t="s">
        <v>35</v>
      </c>
      <c r="AB169" s="113" t="str">
        <f t="shared" si="66"/>
        <v>0</v>
      </c>
      <c r="AC169" s="113" t="s">
        <v>35</v>
      </c>
      <c r="AD169" s="113" t="s">
        <v>35</v>
      </c>
      <c r="AE169" s="113" t="str">
        <f t="shared" si="67"/>
        <v>0</v>
      </c>
      <c r="AF169" s="113" t="s">
        <v>35</v>
      </c>
      <c r="AG169" s="113" t="s">
        <v>35</v>
      </c>
      <c r="AH169" s="113" t="str">
        <f t="shared" si="68"/>
        <v>0</v>
      </c>
      <c r="AI169" s="113" t="s">
        <v>35</v>
      </c>
      <c r="AJ169" s="113" t="s">
        <v>35</v>
      </c>
      <c r="AK169" s="113" t="str">
        <f t="shared" si="69"/>
        <v>0</v>
      </c>
      <c r="AL169" s="113" t="s">
        <v>35</v>
      </c>
      <c r="AM169" s="113" t="s">
        <v>35</v>
      </c>
      <c r="AN169" s="113" t="str">
        <f t="shared" si="70"/>
        <v>0</v>
      </c>
      <c r="AO169" s="113" t="s">
        <v>35</v>
      </c>
      <c r="AP169" s="113" t="s">
        <v>35</v>
      </c>
      <c r="AQ169" s="113" t="str">
        <f t="shared" si="71"/>
        <v>0</v>
      </c>
      <c r="AR169" s="113" t="s">
        <v>35</v>
      </c>
      <c r="AS169" s="113" t="s">
        <v>35</v>
      </c>
      <c r="AT169" s="113" t="str">
        <f t="shared" si="72"/>
        <v>0</v>
      </c>
      <c r="AU169" s="113" t="s">
        <v>35</v>
      </c>
      <c r="AV169" s="113" t="s">
        <v>35</v>
      </c>
      <c r="AW169" s="113" t="str">
        <f t="shared" si="73"/>
        <v>0</v>
      </c>
      <c r="AX169" s="113" t="s">
        <v>35</v>
      </c>
      <c r="AY169" s="113" t="s">
        <v>35</v>
      </c>
      <c r="AZ169" s="113" t="str">
        <f t="shared" si="74"/>
        <v>0</v>
      </c>
      <c r="BA169" s="113" t="s">
        <v>35</v>
      </c>
      <c r="BB169" s="113" t="s">
        <v>35</v>
      </c>
      <c r="BC169" s="113" t="str">
        <f t="shared" si="75"/>
        <v>0</v>
      </c>
      <c r="BD169" s="113" t="s">
        <v>35</v>
      </c>
      <c r="BE169" s="113" t="s">
        <v>35</v>
      </c>
      <c r="BF169" s="113" t="str">
        <f t="shared" si="76"/>
        <v>0</v>
      </c>
      <c r="BG169" s="113" t="s">
        <v>35</v>
      </c>
      <c r="BH169" s="113" t="s">
        <v>35</v>
      </c>
      <c r="BI169" s="113" t="str">
        <f t="shared" si="77"/>
        <v>0</v>
      </c>
      <c r="BJ169" s="113" t="s">
        <v>35</v>
      </c>
      <c r="BK169" s="113" t="s">
        <v>35</v>
      </c>
      <c r="BL169" s="113" t="str">
        <f t="shared" si="78"/>
        <v>0</v>
      </c>
      <c r="BM169" s="113" t="s">
        <v>35</v>
      </c>
      <c r="BN169" s="113" t="s">
        <v>35</v>
      </c>
      <c r="BO169" s="113" t="str">
        <f t="shared" si="79"/>
        <v>0</v>
      </c>
      <c r="BP169" s="113" t="s">
        <v>35</v>
      </c>
      <c r="BQ169" s="113" t="s">
        <v>35</v>
      </c>
      <c r="BR169" s="113" t="str">
        <f t="shared" si="80"/>
        <v>0</v>
      </c>
      <c r="BS169" s="113" t="s">
        <v>35</v>
      </c>
      <c r="BT169" s="113" t="s">
        <v>35</v>
      </c>
      <c r="BU169" s="113" t="str">
        <f t="shared" si="81"/>
        <v>0</v>
      </c>
      <c r="BV169" s="113" t="s">
        <v>35</v>
      </c>
      <c r="BW169" s="113" t="s">
        <v>35</v>
      </c>
      <c r="BX169" s="113" t="str">
        <f t="shared" si="82"/>
        <v>0</v>
      </c>
      <c r="BY169" s="113" t="s">
        <v>35</v>
      </c>
      <c r="BZ169" s="113" t="s">
        <v>35</v>
      </c>
      <c r="CA169" s="113" t="str">
        <f t="shared" si="83"/>
        <v>0</v>
      </c>
      <c r="CB169" s="113"/>
      <c r="CC169" s="113"/>
      <c r="CD169" s="113" t="str">
        <f t="shared" si="84"/>
        <v>0</v>
      </c>
      <c r="CE169" s="113"/>
      <c r="CF169" s="113"/>
      <c r="CG169" s="113" t="str">
        <f t="shared" si="85"/>
        <v>0</v>
      </c>
      <c r="CH169" s="113"/>
      <c r="CI169" s="113"/>
      <c r="CJ169" s="113" t="str">
        <f t="shared" si="86"/>
        <v>0</v>
      </c>
      <c r="CK169" s="113"/>
      <c r="CL169" s="113"/>
      <c r="CM169" s="113" t="str">
        <f t="shared" si="87"/>
        <v>0</v>
      </c>
      <c r="CN169" s="113" t="s">
        <v>35</v>
      </c>
      <c r="CO169" s="113" t="s">
        <v>35</v>
      </c>
      <c r="CP169" s="113" t="str">
        <f t="shared" si="88"/>
        <v>0</v>
      </c>
      <c r="CQ169" s="113" t="s">
        <v>35</v>
      </c>
      <c r="CR169" s="113" t="s">
        <v>35</v>
      </c>
      <c r="CS169" s="113" t="str">
        <f t="shared" si="89"/>
        <v>0</v>
      </c>
      <c r="CT169" s="166"/>
    </row>
    <row r="170" spans="1:98" s="64" customFormat="1" ht="12.75" hidden="1" customHeight="1">
      <c r="A170" s="25">
        <v>9</v>
      </c>
      <c r="B170" s="26" t="s">
        <v>209</v>
      </c>
      <c r="C170" s="112">
        <v>1708</v>
      </c>
      <c r="D170" s="25" t="s">
        <v>281</v>
      </c>
      <c r="E170" s="17">
        <v>9543</v>
      </c>
      <c r="F170" s="112" t="s">
        <v>35</v>
      </c>
      <c r="G170" s="6" t="s">
        <v>320</v>
      </c>
      <c r="H170" s="113" t="s">
        <v>35</v>
      </c>
      <c r="I170" s="113" t="s">
        <v>35</v>
      </c>
      <c r="J170" s="113" t="str">
        <f t="shared" si="60"/>
        <v>0</v>
      </c>
      <c r="K170" s="113" t="s">
        <v>35</v>
      </c>
      <c r="L170" s="113" t="s">
        <v>35</v>
      </c>
      <c r="M170" s="113" t="str">
        <f t="shared" si="61"/>
        <v>0</v>
      </c>
      <c r="N170" s="113" t="s">
        <v>35</v>
      </c>
      <c r="O170" s="113" t="s">
        <v>35</v>
      </c>
      <c r="P170" s="113" t="str">
        <f t="shared" si="62"/>
        <v>0</v>
      </c>
      <c r="Q170" s="113" t="s">
        <v>35</v>
      </c>
      <c r="R170" s="113" t="s">
        <v>35</v>
      </c>
      <c r="S170" s="113" t="str">
        <f t="shared" si="63"/>
        <v>0</v>
      </c>
      <c r="T170" s="113" t="s">
        <v>35</v>
      </c>
      <c r="U170" s="113" t="s">
        <v>35</v>
      </c>
      <c r="V170" s="113" t="str">
        <f t="shared" si="64"/>
        <v>0</v>
      </c>
      <c r="W170" s="113" t="s">
        <v>35</v>
      </c>
      <c r="X170" s="113" t="s">
        <v>35</v>
      </c>
      <c r="Y170" s="113" t="str">
        <f t="shared" si="65"/>
        <v>0</v>
      </c>
      <c r="Z170" s="113" t="s">
        <v>35</v>
      </c>
      <c r="AA170" s="113" t="s">
        <v>35</v>
      </c>
      <c r="AB170" s="113" t="str">
        <f t="shared" si="66"/>
        <v>0</v>
      </c>
      <c r="AC170" s="113" t="s">
        <v>35</v>
      </c>
      <c r="AD170" s="113" t="s">
        <v>35</v>
      </c>
      <c r="AE170" s="113" t="str">
        <f t="shared" si="67"/>
        <v>0</v>
      </c>
      <c r="AF170" s="113" t="s">
        <v>35</v>
      </c>
      <c r="AG170" s="113" t="s">
        <v>35</v>
      </c>
      <c r="AH170" s="113" t="str">
        <f t="shared" si="68"/>
        <v>0</v>
      </c>
      <c r="AI170" s="113" t="s">
        <v>35</v>
      </c>
      <c r="AJ170" s="113" t="s">
        <v>35</v>
      </c>
      <c r="AK170" s="113" t="str">
        <f t="shared" si="69"/>
        <v>0</v>
      </c>
      <c r="AL170" s="113" t="s">
        <v>35</v>
      </c>
      <c r="AM170" s="113" t="s">
        <v>35</v>
      </c>
      <c r="AN170" s="113" t="str">
        <f t="shared" si="70"/>
        <v>0</v>
      </c>
      <c r="AO170" s="113" t="s">
        <v>35</v>
      </c>
      <c r="AP170" s="113" t="s">
        <v>35</v>
      </c>
      <c r="AQ170" s="113" t="str">
        <f t="shared" si="71"/>
        <v>0</v>
      </c>
      <c r="AR170" s="113" t="s">
        <v>35</v>
      </c>
      <c r="AS170" s="113" t="s">
        <v>35</v>
      </c>
      <c r="AT170" s="113" t="str">
        <f t="shared" si="72"/>
        <v>0</v>
      </c>
      <c r="AU170" s="113" t="s">
        <v>35</v>
      </c>
      <c r="AV170" s="113" t="s">
        <v>35</v>
      </c>
      <c r="AW170" s="113" t="str">
        <f t="shared" si="73"/>
        <v>0</v>
      </c>
      <c r="AX170" s="113" t="s">
        <v>35</v>
      </c>
      <c r="AY170" s="113" t="s">
        <v>35</v>
      </c>
      <c r="AZ170" s="113" t="str">
        <f t="shared" si="74"/>
        <v>0</v>
      </c>
      <c r="BA170" s="113" t="s">
        <v>35</v>
      </c>
      <c r="BB170" s="113" t="s">
        <v>35</v>
      </c>
      <c r="BC170" s="113" t="str">
        <f t="shared" si="75"/>
        <v>0</v>
      </c>
      <c r="BD170" s="113" t="s">
        <v>35</v>
      </c>
      <c r="BE170" s="113" t="s">
        <v>35</v>
      </c>
      <c r="BF170" s="113" t="str">
        <f t="shared" si="76"/>
        <v>0</v>
      </c>
      <c r="BG170" s="113" t="s">
        <v>35</v>
      </c>
      <c r="BH170" s="113" t="s">
        <v>35</v>
      </c>
      <c r="BI170" s="113" t="str">
        <f t="shared" si="77"/>
        <v>0</v>
      </c>
      <c r="BJ170" s="113" t="s">
        <v>35</v>
      </c>
      <c r="BK170" s="113" t="s">
        <v>35</v>
      </c>
      <c r="BL170" s="113" t="str">
        <f t="shared" si="78"/>
        <v>0</v>
      </c>
      <c r="BM170" s="113" t="s">
        <v>35</v>
      </c>
      <c r="BN170" s="113" t="s">
        <v>35</v>
      </c>
      <c r="BO170" s="113" t="str">
        <f t="shared" si="79"/>
        <v>0</v>
      </c>
      <c r="BP170" s="113" t="s">
        <v>35</v>
      </c>
      <c r="BQ170" s="113" t="s">
        <v>35</v>
      </c>
      <c r="BR170" s="113" t="str">
        <f t="shared" si="80"/>
        <v>0</v>
      </c>
      <c r="BS170" s="113" t="s">
        <v>35</v>
      </c>
      <c r="BT170" s="113" t="s">
        <v>35</v>
      </c>
      <c r="BU170" s="113" t="str">
        <f t="shared" si="81"/>
        <v>0</v>
      </c>
      <c r="BV170" s="113" t="s">
        <v>35</v>
      </c>
      <c r="BW170" s="113" t="s">
        <v>35</v>
      </c>
      <c r="BX170" s="113" t="str">
        <f t="shared" si="82"/>
        <v>0</v>
      </c>
      <c r="BY170" s="113" t="s">
        <v>35</v>
      </c>
      <c r="BZ170" s="113" t="s">
        <v>35</v>
      </c>
      <c r="CA170" s="113" t="str">
        <f t="shared" si="83"/>
        <v>0</v>
      </c>
      <c r="CB170" s="113"/>
      <c r="CC170" s="113"/>
      <c r="CD170" s="113" t="str">
        <f t="shared" si="84"/>
        <v>0</v>
      </c>
      <c r="CE170" s="113"/>
      <c r="CF170" s="113"/>
      <c r="CG170" s="113" t="str">
        <f t="shared" si="85"/>
        <v>0</v>
      </c>
      <c r="CH170" s="113"/>
      <c r="CI170" s="113"/>
      <c r="CJ170" s="113" t="str">
        <f t="shared" si="86"/>
        <v>0</v>
      </c>
      <c r="CK170" s="113"/>
      <c r="CL170" s="113"/>
      <c r="CM170" s="113" t="str">
        <f t="shared" si="87"/>
        <v>0</v>
      </c>
      <c r="CN170" s="113" t="s">
        <v>35</v>
      </c>
      <c r="CO170" s="113" t="s">
        <v>35</v>
      </c>
      <c r="CP170" s="113" t="str">
        <f t="shared" si="88"/>
        <v>0</v>
      </c>
      <c r="CQ170" s="113" t="s">
        <v>35</v>
      </c>
      <c r="CR170" s="113" t="s">
        <v>35</v>
      </c>
      <c r="CS170" s="113" t="str">
        <f t="shared" si="89"/>
        <v>0</v>
      </c>
      <c r="CT170" s="166"/>
    </row>
    <row r="171" spans="1:98" s="64" customFormat="1" ht="12.75" hidden="1" customHeight="1">
      <c r="A171" s="25">
        <v>13</v>
      </c>
      <c r="B171" s="26" t="s">
        <v>217</v>
      </c>
      <c r="C171" s="112">
        <v>2763</v>
      </c>
      <c r="D171" s="25" t="s">
        <v>292</v>
      </c>
      <c r="E171" s="17">
        <v>9223</v>
      </c>
      <c r="F171" s="112" t="s">
        <v>35</v>
      </c>
      <c r="G171" s="6" t="s">
        <v>320</v>
      </c>
      <c r="H171" s="113" t="s">
        <v>35</v>
      </c>
      <c r="I171" s="113" t="s">
        <v>35</v>
      </c>
      <c r="J171" s="113" t="str">
        <f t="shared" si="60"/>
        <v>0</v>
      </c>
      <c r="K171" s="113" t="s">
        <v>35</v>
      </c>
      <c r="L171" s="113" t="s">
        <v>35</v>
      </c>
      <c r="M171" s="113" t="str">
        <f t="shared" si="61"/>
        <v>0</v>
      </c>
      <c r="N171" s="113" t="s">
        <v>35</v>
      </c>
      <c r="O171" s="113" t="s">
        <v>35</v>
      </c>
      <c r="P171" s="113" t="str">
        <f t="shared" si="62"/>
        <v>0</v>
      </c>
      <c r="Q171" s="113" t="s">
        <v>35</v>
      </c>
      <c r="R171" s="113" t="s">
        <v>35</v>
      </c>
      <c r="S171" s="113" t="str">
        <f t="shared" si="63"/>
        <v>0</v>
      </c>
      <c r="T171" s="113" t="s">
        <v>35</v>
      </c>
      <c r="U171" s="113" t="s">
        <v>35</v>
      </c>
      <c r="V171" s="113" t="str">
        <f t="shared" si="64"/>
        <v>0</v>
      </c>
      <c r="W171" s="113" t="s">
        <v>35</v>
      </c>
      <c r="X171" s="113" t="s">
        <v>35</v>
      </c>
      <c r="Y171" s="113" t="str">
        <f t="shared" si="65"/>
        <v>0</v>
      </c>
      <c r="Z171" s="113" t="s">
        <v>35</v>
      </c>
      <c r="AA171" s="113" t="s">
        <v>35</v>
      </c>
      <c r="AB171" s="113" t="str">
        <f t="shared" si="66"/>
        <v>0</v>
      </c>
      <c r="AC171" s="113" t="s">
        <v>35</v>
      </c>
      <c r="AD171" s="113" t="s">
        <v>35</v>
      </c>
      <c r="AE171" s="113" t="str">
        <f t="shared" si="67"/>
        <v>0</v>
      </c>
      <c r="AF171" s="113" t="s">
        <v>35</v>
      </c>
      <c r="AG171" s="113" t="s">
        <v>35</v>
      </c>
      <c r="AH171" s="113" t="str">
        <f t="shared" si="68"/>
        <v>0</v>
      </c>
      <c r="AI171" s="113" t="s">
        <v>35</v>
      </c>
      <c r="AJ171" s="113" t="s">
        <v>35</v>
      </c>
      <c r="AK171" s="113" t="str">
        <f t="shared" si="69"/>
        <v>0</v>
      </c>
      <c r="AL171" s="113" t="s">
        <v>35</v>
      </c>
      <c r="AM171" s="113" t="s">
        <v>35</v>
      </c>
      <c r="AN171" s="113" t="str">
        <f t="shared" si="70"/>
        <v>0</v>
      </c>
      <c r="AO171" s="113" t="s">
        <v>35</v>
      </c>
      <c r="AP171" s="113" t="s">
        <v>35</v>
      </c>
      <c r="AQ171" s="113" t="str">
        <f t="shared" si="71"/>
        <v>0</v>
      </c>
      <c r="AR171" s="113" t="s">
        <v>35</v>
      </c>
      <c r="AS171" s="113" t="s">
        <v>35</v>
      </c>
      <c r="AT171" s="113" t="str">
        <f t="shared" si="72"/>
        <v>0</v>
      </c>
      <c r="AU171" s="113" t="s">
        <v>35</v>
      </c>
      <c r="AV171" s="113" t="s">
        <v>35</v>
      </c>
      <c r="AW171" s="113" t="str">
        <f t="shared" si="73"/>
        <v>0</v>
      </c>
      <c r="AX171" s="113" t="s">
        <v>35</v>
      </c>
      <c r="AY171" s="113" t="s">
        <v>35</v>
      </c>
      <c r="AZ171" s="113" t="str">
        <f t="shared" si="74"/>
        <v>0</v>
      </c>
      <c r="BA171" s="113" t="s">
        <v>35</v>
      </c>
      <c r="BB171" s="113" t="s">
        <v>35</v>
      </c>
      <c r="BC171" s="113" t="str">
        <f t="shared" si="75"/>
        <v>0</v>
      </c>
      <c r="BD171" s="113" t="s">
        <v>35</v>
      </c>
      <c r="BE171" s="113" t="s">
        <v>35</v>
      </c>
      <c r="BF171" s="113" t="str">
        <f t="shared" si="76"/>
        <v>0</v>
      </c>
      <c r="BG171" s="113" t="s">
        <v>35</v>
      </c>
      <c r="BH171" s="113" t="s">
        <v>35</v>
      </c>
      <c r="BI171" s="113" t="str">
        <f t="shared" si="77"/>
        <v>0</v>
      </c>
      <c r="BJ171" s="113" t="s">
        <v>35</v>
      </c>
      <c r="BK171" s="113" t="s">
        <v>35</v>
      </c>
      <c r="BL171" s="113" t="str">
        <f t="shared" si="78"/>
        <v>0</v>
      </c>
      <c r="BM171" s="113" t="s">
        <v>35</v>
      </c>
      <c r="BN171" s="113" t="s">
        <v>35</v>
      </c>
      <c r="BO171" s="113" t="str">
        <f t="shared" si="79"/>
        <v>0</v>
      </c>
      <c r="BP171" s="113" t="s">
        <v>35</v>
      </c>
      <c r="BQ171" s="113" t="s">
        <v>35</v>
      </c>
      <c r="BR171" s="113" t="str">
        <f t="shared" si="80"/>
        <v>0</v>
      </c>
      <c r="BS171" s="113" t="s">
        <v>35</v>
      </c>
      <c r="BT171" s="113" t="s">
        <v>35</v>
      </c>
      <c r="BU171" s="113" t="str">
        <f t="shared" si="81"/>
        <v>0</v>
      </c>
      <c r="BV171" s="113" t="s">
        <v>35</v>
      </c>
      <c r="BW171" s="113" t="s">
        <v>35</v>
      </c>
      <c r="BX171" s="113" t="str">
        <f t="shared" si="82"/>
        <v>0</v>
      </c>
      <c r="BY171" s="113" t="s">
        <v>35</v>
      </c>
      <c r="BZ171" s="113" t="s">
        <v>35</v>
      </c>
      <c r="CA171" s="113" t="str">
        <f t="shared" si="83"/>
        <v>0</v>
      </c>
      <c r="CB171" s="113"/>
      <c r="CC171" s="113"/>
      <c r="CD171" s="113" t="str">
        <f t="shared" si="84"/>
        <v>0</v>
      </c>
      <c r="CE171" s="113"/>
      <c r="CF171" s="113"/>
      <c r="CG171" s="113" t="str">
        <f t="shared" si="85"/>
        <v>0</v>
      </c>
      <c r="CH171" s="113"/>
      <c r="CI171" s="113"/>
      <c r="CJ171" s="113" t="str">
        <f t="shared" si="86"/>
        <v>0</v>
      </c>
      <c r="CK171" s="113"/>
      <c r="CL171" s="113"/>
      <c r="CM171" s="113" t="str">
        <f t="shared" si="87"/>
        <v>0</v>
      </c>
      <c r="CN171" s="113" t="s">
        <v>35</v>
      </c>
      <c r="CO171" s="113" t="s">
        <v>35</v>
      </c>
      <c r="CP171" s="113" t="str">
        <f t="shared" si="88"/>
        <v>0</v>
      </c>
      <c r="CQ171" s="113" t="s">
        <v>35</v>
      </c>
      <c r="CR171" s="113" t="s">
        <v>35</v>
      </c>
      <c r="CS171" s="113" t="str">
        <f t="shared" si="89"/>
        <v>0</v>
      </c>
      <c r="CT171" s="166"/>
    </row>
    <row r="172" spans="1:98" s="64" customFormat="1" ht="12.75" hidden="1" customHeight="1">
      <c r="A172" s="25">
        <v>17</v>
      </c>
      <c r="B172" s="26" t="s">
        <v>208</v>
      </c>
      <c r="C172" s="112">
        <v>3215</v>
      </c>
      <c r="D172" s="25" t="s">
        <v>284</v>
      </c>
      <c r="E172" s="17">
        <v>9214</v>
      </c>
      <c r="F172" s="112" t="s">
        <v>35</v>
      </c>
      <c r="G172" s="6" t="s">
        <v>320</v>
      </c>
      <c r="H172" s="113" t="s">
        <v>35</v>
      </c>
      <c r="I172" s="113" t="s">
        <v>35</v>
      </c>
      <c r="J172" s="113" t="str">
        <f t="shared" si="60"/>
        <v>0</v>
      </c>
      <c r="K172" s="113" t="s">
        <v>35</v>
      </c>
      <c r="L172" s="113" t="s">
        <v>35</v>
      </c>
      <c r="M172" s="113" t="str">
        <f t="shared" si="61"/>
        <v>0</v>
      </c>
      <c r="N172" s="113" t="s">
        <v>35</v>
      </c>
      <c r="O172" s="113" t="s">
        <v>35</v>
      </c>
      <c r="P172" s="113" t="str">
        <f t="shared" si="62"/>
        <v>0</v>
      </c>
      <c r="Q172" s="113" t="s">
        <v>35</v>
      </c>
      <c r="R172" s="113" t="s">
        <v>35</v>
      </c>
      <c r="S172" s="113" t="str">
        <f t="shared" si="63"/>
        <v>0</v>
      </c>
      <c r="T172" s="113" t="s">
        <v>35</v>
      </c>
      <c r="U172" s="113" t="s">
        <v>35</v>
      </c>
      <c r="V172" s="113" t="str">
        <f t="shared" si="64"/>
        <v>0</v>
      </c>
      <c r="W172" s="113" t="s">
        <v>35</v>
      </c>
      <c r="X172" s="113" t="s">
        <v>35</v>
      </c>
      <c r="Y172" s="113" t="str">
        <f t="shared" si="65"/>
        <v>0</v>
      </c>
      <c r="Z172" s="113" t="s">
        <v>35</v>
      </c>
      <c r="AA172" s="113" t="s">
        <v>35</v>
      </c>
      <c r="AB172" s="113" t="str">
        <f t="shared" si="66"/>
        <v>0</v>
      </c>
      <c r="AC172" s="113" t="s">
        <v>35</v>
      </c>
      <c r="AD172" s="113" t="s">
        <v>35</v>
      </c>
      <c r="AE172" s="113" t="str">
        <f t="shared" si="67"/>
        <v>0</v>
      </c>
      <c r="AF172" s="113" t="s">
        <v>35</v>
      </c>
      <c r="AG172" s="113" t="s">
        <v>35</v>
      </c>
      <c r="AH172" s="113" t="str">
        <f t="shared" si="68"/>
        <v>0</v>
      </c>
      <c r="AI172" s="113" t="s">
        <v>35</v>
      </c>
      <c r="AJ172" s="113" t="s">
        <v>35</v>
      </c>
      <c r="AK172" s="113" t="str">
        <f t="shared" si="69"/>
        <v>0</v>
      </c>
      <c r="AL172" s="113" t="s">
        <v>35</v>
      </c>
      <c r="AM172" s="113" t="s">
        <v>35</v>
      </c>
      <c r="AN172" s="113" t="str">
        <f t="shared" si="70"/>
        <v>0</v>
      </c>
      <c r="AO172" s="113" t="s">
        <v>35</v>
      </c>
      <c r="AP172" s="113" t="s">
        <v>35</v>
      </c>
      <c r="AQ172" s="113" t="str">
        <f t="shared" si="71"/>
        <v>0</v>
      </c>
      <c r="AR172" s="113" t="s">
        <v>35</v>
      </c>
      <c r="AS172" s="113" t="s">
        <v>35</v>
      </c>
      <c r="AT172" s="113" t="str">
        <f t="shared" si="72"/>
        <v>0</v>
      </c>
      <c r="AU172" s="113" t="s">
        <v>35</v>
      </c>
      <c r="AV172" s="113" t="s">
        <v>35</v>
      </c>
      <c r="AW172" s="113" t="str">
        <f t="shared" si="73"/>
        <v>0</v>
      </c>
      <c r="AX172" s="113" t="s">
        <v>35</v>
      </c>
      <c r="AY172" s="113" t="s">
        <v>35</v>
      </c>
      <c r="AZ172" s="113" t="str">
        <f t="shared" si="74"/>
        <v>0</v>
      </c>
      <c r="BA172" s="113" t="s">
        <v>35</v>
      </c>
      <c r="BB172" s="113" t="s">
        <v>35</v>
      </c>
      <c r="BC172" s="113" t="str">
        <f t="shared" si="75"/>
        <v>0</v>
      </c>
      <c r="BD172" s="113" t="s">
        <v>35</v>
      </c>
      <c r="BE172" s="113" t="s">
        <v>35</v>
      </c>
      <c r="BF172" s="113" t="str">
        <f t="shared" si="76"/>
        <v>0</v>
      </c>
      <c r="BG172" s="113" t="s">
        <v>35</v>
      </c>
      <c r="BH172" s="113" t="s">
        <v>35</v>
      </c>
      <c r="BI172" s="113" t="str">
        <f t="shared" si="77"/>
        <v>0</v>
      </c>
      <c r="BJ172" s="113" t="s">
        <v>35</v>
      </c>
      <c r="BK172" s="113" t="s">
        <v>35</v>
      </c>
      <c r="BL172" s="113" t="str">
        <f t="shared" si="78"/>
        <v>0</v>
      </c>
      <c r="BM172" s="113" t="s">
        <v>35</v>
      </c>
      <c r="BN172" s="113" t="s">
        <v>35</v>
      </c>
      <c r="BO172" s="113" t="str">
        <f t="shared" si="79"/>
        <v>0</v>
      </c>
      <c r="BP172" s="113" t="s">
        <v>35</v>
      </c>
      <c r="BQ172" s="113" t="s">
        <v>35</v>
      </c>
      <c r="BR172" s="113" t="str">
        <f t="shared" si="80"/>
        <v>0</v>
      </c>
      <c r="BS172" s="113" t="s">
        <v>35</v>
      </c>
      <c r="BT172" s="113" t="s">
        <v>35</v>
      </c>
      <c r="BU172" s="113" t="str">
        <f t="shared" si="81"/>
        <v>0</v>
      </c>
      <c r="BV172" s="113" t="s">
        <v>35</v>
      </c>
      <c r="BW172" s="113" t="s">
        <v>35</v>
      </c>
      <c r="BX172" s="113" t="str">
        <f t="shared" si="82"/>
        <v>0</v>
      </c>
      <c r="BY172" s="113" t="s">
        <v>35</v>
      </c>
      <c r="BZ172" s="113" t="s">
        <v>35</v>
      </c>
      <c r="CA172" s="113" t="str">
        <f t="shared" si="83"/>
        <v>0</v>
      </c>
      <c r="CB172" s="113"/>
      <c r="CC172" s="113"/>
      <c r="CD172" s="113" t="str">
        <f t="shared" si="84"/>
        <v>0</v>
      </c>
      <c r="CE172" s="113"/>
      <c r="CF172" s="113"/>
      <c r="CG172" s="113" t="str">
        <f t="shared" si="85"/>
        <v>0</v>
      </c>
      <c r="CH172" s="113"/>
      <c r="CI172" s="113"/>
      <c r="CJ172" s="113" t="str">
        <f t="shared" si="86"/>
        <v>0</v>
      </c>
      <c r="CK172" s="113"/>
      <c r="CL172" s="113"/>
      <c r="CM172" s="113" t="str">
        <f t="shared" si="87"/>
        <v>0</v>
      </c>
      <c r="CN172" s="113" t="s">
        <v>35</v>
      </c>
      <c r="CO172" s="113" t="s">
        <v>35</v>
      </c>
      <c r="CP172" s="113" t="str">
        <f t="shared" si="88"/>
        <v>0</v>
      </c>
      <c r="CQ172" s="113" t="s">
        <v>35</v>
      </c>
      <c r="CR172" s="113" t="s">
        <v>35</v>
      </c>
      <c r="CS172" s="113" t="str">
        <f t="shared" si="89"/>
        <v>0</v>
      </c>
      <c r="CT172" s="166"/>
    </row>
    <row r="173" spans="1:98" s="64" customFormat="1" ht="12.75" customHeight="1">
      <c r="A173" s="25">
        <v>18</v>
      </c>
      <c r="B173" s="26" t="s">
        <v>212</v>
      </c>
      <c r="C173" s="17">
        <v>3787</v>
      </c>
      <c r="D173" s="25" t="s">
        <v>283</v>
      </c>
      <c r="E173" s="17">
        <v>5067</v>
      </c>
      <c r="F173" s="17" t="s">
        <v>35</v>
      </c>
      <c r="G173" s="6" t="s">
        <v>320</v>
      </c>
      <c r="H173" s="6">
        <v>2</v>
      </c>
      <c r="I173" s="6">
        <v>5</v>
      </c>
      <c r="J173" s="113">
        <f t="shared" si="60"/>
        <v>7</v>
      </c>
      <c r="K173" s="6">
        <v>2</v>
      </c>
      <c r="L173" s="6">
        <v>4</v>
      </c>
      <c r="M173" s="113">
        <f t="shared" si="61"/>
        <v>6</v>
      </c>
      <c r="N173" s="6" t="s">
        <v>35</v>
      </c>
      <c r="O173" s="6" t="s">
        <v>35</v>
      </c>
      <c r="P173" s="113" t="str">
        <f t="shared" si="62"/>
        <v>0</v>
      </c>
      <c r="Q173" s="6" t="s">
        <v>35</v>
      </c>
      <c r="R173" s="6">
        <v>3</v>
      </c>
      <c r="S173" s="113">
        <f t="shared" si="63"/>
        <v>3</v>
      </c>
      <c r="T173" s="6" t="s">
        <v>35</v>
      </c>
      <c r="U173" s="6" t="s">
        <v>35</v>
      </c>
      <c r="V173" s="113" t="str">
        <f t="shared" si="64"/>
        <v>0</v>
      </c>
      <c r="W173" s="6" t="s">
        <v>35</v>
      </c>
      <c r="X173" s="6" t="s">
        <v>35</v>
      </c>
      <c r="Y173" s="113" t="str">
        <f t="shared" si="65"/>
        <v>0</v>
      </c>
      <c r="Z173" s="6" t="s">
        <v>35</v>
      </c>
      <c r="AA173" s="6" t="s">
        <v>35</v>
      </c>
      <c r="AB173" s="113" t="str">
        <f t="shared" si="66"/>
        <v>0</v>
      </c>
      <c r="AC173" s="6" t="s">
        <v>35</v>
      </c>
      <c r="AD173" s="6" t="s">
        <v>35</v>
      </c>
      <c r="AE173" s="113" t="str">
        <f t="shared" si="67"/>
        <v>0</v>
      </c>
      <c r="AF173" s="6" t="s">
        <v>35</v>
      </c>
      <c r="AG173" s="6" t="s">
        <v>35</v>
      </c>
      <c r="AH173" s="113" t="str">
        <f t="shared" si="68"/>
        <v>0</v>
      </c>
      <c r="AI173" s="6" t="s">
        <v>35</v>
      </c>
      <c r="AJ173" s="6" t="s">
        <v>35</v>
      </c>
      <c r="AK173" s="113" t="str">
        <f t="shared" si="69"/>
        <v>0</v>
      </c>
      <c r="AL173" s="6" t="s">
        <v>35</v>
      </c>
      <c r="AM173" s="6" t="s">
        <v>35</v>
      </c>
      <c r="AN173" s="113" t="str">
        <f t="shared" si="70"/>
        <v>0</v>
      </c>
      <c r="AO173" s="6" t="s">
        <v>35</v>
      </c>
      <c r="AP173" s="6" t="s">
        <v>35</v>
      </c>
      <c r="AQ173" s="113" t="str">
        <f t="shared" si="71"/>
        <v>0</v>
      </c>
      <c r="AR173" s="6" t="s">
        <v>35</v>
      </c>
      <c r="AS173" s="6" t="s">
        <v>35</v>
      </c>
      <c r="AT173" s="113" t="str">
        <f t="shared" si="72"/>
        <v>0</v>
      </c>
      <c r="AU173" s="6" t="s">
        <v>35</v>
      </c>
      <c r="AV173" s="6" t="s">
        <v>35</v>
      </c>
      <c r="AW173" s="113" t="str">
        <f t="shared" si="73"/>
        <v>0</v>
      </c>
      <c r="AX173" s="6" t="s">
        <v>35</v>
      </c>
      <c r="AY173" s="6" t="s">
        <v>35</v>
      </c>
      <c r="AZ173" s="113" t="str">
        <f t="shared" si="74"/>
        <v>0</v>
      </c>
      <c r="BA173" s="6" t="s">
        <v>35</v>
      </c>
      <c r="BB173" s="6" t="s">
        <v>35</v>
      </c>
      <c r="BC173" s="113" t="str">
        <f t="shared" si="75"/>
        <v>0</v>
      </c>
      <c r="BD173" s="6" t="s">
        <v>35</v>
      </c>
      <c r="BE173" s="6" t="s">
        <v>35</v>
      </c>
      <c r="BF173" s="113" t="str">
        <f t="shared" si="76"/>
        <v>0</v>
      </c>
      <c r="BG173" s="6" t="s">
        <v>35</v>
      </c>
      <c r="BH173" s="6" t="s">
        <v>35</v>
      </c>
      <c r="BI173" s="113" t="str">
        <f t="shared" si="77"/>
        <v>0</v>
      </c>
      <c r="BJ173" s="6" t="s">
        <v>35</v>
      </c>
      <c r="BK173" s="6" t="s">
        <v>35</v>
      </c>
      <c r="BL173" s="113" t="str">
        <f t="shared" si="78"/>
        <v>0</v>
      </c>
      <c r="BM173" s="6" t="s">
        <v>35</v>
      </c>
      <c r="BN173" s="6" t="s">
        <v>35</v>
      </c>
      <c r="BO173" s="113" t="str">
        <f t="shared" si="79"/>
        <v>0</v>
      </c>
      <c r="BP173" s="6" t="s">
        <v>35</v>
      </c>
      <c r="BQ173" s="6" t="s">
        <v>35</v>
      </c>
      <c r="BR173" s="113" t="str">
        <f t="shared" si="80"/>
        <v>0</v>
      </c>
      <c r="BS173" s="6" t="s">
        <v>35</v>
      </c>
      <c r="BT173" s="6" t="s">
        <v>35</v>
      </c>
      <c r="BU173" s="113" t="str">
        <f t="shared" si="81"/>
        <v>0</v>
      </c>
      <c r="BV173" s="6" t="s">
        <v>35</v>
      </c>
      <c r="BW173" s="6" t="s">
        <v>35</v>
      </c>
      <c r="BX173" s="113" t="str">
        <f t="shared" si="82"/>
        <v>0</v>
      </c>
      <c r="BY173" s="6" t="s">
        <v>35</v>
      </c>
      <c r="BZ173" s="6" t="s">
        <v>35</v>
      </c>
      <c r="CA173" s="113" t="str">
        <f t="shared" si="83"/>
        <v>0</v>
      </c>
      <c r="CB173" s="6"/>
      <c r="CC173" s="6"/>
      <c r="CD173" s="113" t="str">
        <f t="shared" si="84"/>
        <v>0</v>
      </c>
      <c r="CE173" s="6"/>
      <c r="CF173" s="6"/>
      <c r="CG173" s="113" t="str">
        <f t="shared" si="85"/>
        <v>0</v>
      </c>
      <c r="CH173" s="6"/>
      <c r="CI173" s="6"/>
      <c r="CJ173" s="113" t="str">
        <f t="shared" si="86"/>
        <v>0</v>
      </c>
      <c r="CK173" s="6"/>
      <c r="CL173" s="6"/>
      <c r="CM173" s="113" t="str">
        <f t="shared" si="87"/>
        <v>0</v>
      </c>
      <c r="CN173" s="6" t="s">
        <v>35</v>
      </c>
      <c r="CO173" s="6">
        <v>1</v>
      </c>
      <c r="CP173" s="113">
        <f t="shared" si="88"/>
        <v>1</v>
      </c>
      <c r="CQ173" s="6">
        <v>4</v>
      </c>
      <c r="CR173" s="6">
        <v>13</v>
      </c>
      <c r="CS173" s="113">
        <f t="shared" si="89"/>
        <v>17</v>
      </c>
      <c r="CT173" s="166"/>
    </row>
    <row r="174" spans="1:98" s="64" customFormat="1" ht="12.75" hidden="1" customHeight="1">
      <c r="A174" s="25">
        <v>19</v>
      </c>
      <c r="B174" s="26" t="s">
        <v>219</v>
      </c>
      <c r="C174" s="112">
        <v>4012</v>
      </c>
      <c r="D174" s="25" t="s">
        <v>280</v>
      </c>
      <c r="E174" s="17">
        <v>9904</v>
      </c>
      <c r="F174" s="112" t="s">
        <v>35</v>
      </c>
      <c r="G174" s="6" t="s">
        <v>320</v>
      </c>
      <c r="H174" s="113" t="s">
        <v>35</v>
      </c>
      <c r="I174" s="113" t="s">
        <v>35</v>
      </c>
      <c r="J174" s="113" t="str">
        <f t="shared" si="60"/>
        <v>0</v>
      </c>
      <c r="K174" s="113" t="s">
        <v>35</v>
      </c>
      <c r="L174" s="113" t="s">
        <v>35</v>
      </c>
      <c r="M174" s="113" t="str">
        <f t="shared" si="61"/>
        <v>0</v>
      </c>
      <c r="N174" s="113" t="s">
        <v>35</v>
      </c>
      <c r="O174" s="113" t="s">
        <v>35</v>
      </c>
      <c r="P174" s="113" t="str">
        <f t="shared" si="62"/>
        <v>0</v>
      </c>
      <c r="Q174" s="113" t="s">
        <v>35</v>
      </c>
      <c r="R174" s="113" t="s">
        <v>35</v>
      </c>
      <c r="S174" s="113" t="str">
        <f t="shared" si="63"/>
        <v>0</v>
      </c>
      <c r="T174" s="113" t="s">
        <v>35</v>
      </c>
      <c r="U174" s="113" t="s">
        <v>35</v>
      </c>
      <c r="V174" s="113" t="str">
        <f t="shared" si="64"/>
        <v>0</v>
      </c>
      <c r="W174" s="113" t="s">
        <v>35</v>
      </c>
      <c r="X174" s="113" t="s">
        <v>35</v>
      </c>
      <c r="Y174" s="113" t="str">
        <f t="shared" si="65"/>
        <v>0</v>
      </c>
      <c r="Z174" s="113" t="s">
        <v>35</v>
      </c>
      <c r="AA174" s="113" t="s">
        <v>35</v>
      </c>
      <c r="AB174" s="113" t="str">
        <f t="shared" si="66"/>
        <v>0</v>
      </c>
      <c r="AC174" s="113" t="s">
        <v>35</v>
      </c>
      <c r="AD174" s="113" t="s">
        <v>35</v>
      </c>
      <c r="AE174" s="113" t="str">
        <f t="shared" si="67"/>
        <v>0</v>
      </c>
      <c r="AF174" s="113" t="s">
        <v>35</v>
      </c>
      <c r="AG174" s="113" t="s">
        <v>35</v>
      </c>
      <c r="AH174" s="113" t="str">
        <f t="shared" si="68"/>
        <v>0</v>
      </c>
      <c r="AI174" s="113" t="s">
        <v>35</v>
      </c>
      <c r="AJ174" s="113" t="s">
        <v>35</v>
      </c>
      <c r="AK174" s="113" t="str">
        <f t="shared" si="69"/>
        <v>0</v>
      </c>
      <c r="AL174" s="113" t="s">
        <v>35</v>
      </c>
      <c r="AM174" s="113" t="s">
        <v>35</v>
      </c>
      <c r="AN174" s="113" t="str">
        <f t="shared" si="70"/>
        <v>0</v>
      </c>
      <c r="AO174" s="113" t="s">
        <v>35</v>
      </c>
      <c r="AP174" s="113" t="s">
        <v>35</v>
      </c>
      <c r="AQ174" s="113" t="str">
        <f t="shared" si="71"/>
        <v>0</v>
      </c>
      <c r="AR174" s="113" t="s">
        <v>35</v>
      </c>
      <c r="AS174" s="113" t="s">
        <v>35</v>
      </c>
      <c r="AT174" s="113" t="str">
        <f t="shared" si="72"/>
        <v>0</v>
      </c>
      <c r="AU174" s="113" t="s">
        <v>35</v>
      </c>
      <c r="AV174" s="113" t="s">
        <v>35</v>
      </c>
      <c r="AW174" s="113" t="str">
        <f t="shared" si="73"/>
        <v>0</v>
      </c>
      <c r="AX174" s="113" t="s">
        <v>35</v>
      </c>
      <c r="AY174" s="113" t="s">
        <v>35</v>
      </c>
      <c r="AZ174" s="113" t="str">
        <f t="shared" si="74"/>
        <v>0</v>
      </c>
      <c r="BA174" s="113" t="s">
        <v>35</v>
      </c>
      <c r="BB174" s="113" t="s">
        <v>35</v>
      </c>
      <c r="BC174" s="113" t="str">
        <f t="shared" si="75"/>
        <v>0</v>
      </c>
      <c r="BD174" s="113" t="s">
        <v>35</v>
      </c>
      <c r="BE174" s="113" t="s">
        <v>35</v>
      </c>
      <c r="BF174" s="113" t="str">
        <f t="shared" si="76"/>
        <v>0</v>
      </c>
      <c r="BG174" s="113" t="s">
        <v>35</v>
      </c>
      <c r="BH174" s="113" t="s">
        <v>35</v>
      </c>
      <c r="BI174" s="113" t="str">
        <f t="shared" si="77"/>
        <v>0</v>
      </c>
      <c r="BJ174" s="113" t="s">
        <v>35</v>
      </c>
      <c r="BK174" s="113" t="s">
        <v>35</v>
      </c>
      <c r="BL174" s="113" t="str">
        <f t="shared" si="78"/>
        <v>0</v>
      </c>
      <c r="BM174" s="113" t="s">
        <v>35</v>
      </c>
      <c r="BN174" s="113" t="s">
        <v>35</v>
      </c>
      <c r="BO174" s="113" t="str">
        <f t="shared" si="79"/>
        <v>0</v>
      </c>
      <c r="BP174" s="113" t="s">
        <v>35</v>
      </c>
      <c r="BQ174" s="113" t="s">
        <v>35</v>
      </c>
      <c r="BR174" s="113" t="str">
        <f t="shared" si="80"/>
        <v>0</v>
      </c>
      <c r="BS174" s="113" t="s">
        <v>35</v>
      </c>
      <c r="BT174" s="113" t="s">
        <v>35</v>
      </c>
      <c r="BU174" s="113" t="str">
        <f t="shared" si="81"/>
        <v>0</v>
      </c>
      <c r="BV174" s="113" t="s">
        <v>35</v>
      </c>
      <c r="BW174" s="113" t="s">
        <v>35</v>
      </c>
      <c r="BX174" s="113" t="str">
        <f t="shared" si="82"/>
        <v>0</v>
      </c>
      <c r="BY174" s="113" t="s">
        <v>35</v>
      </c>
      <c r="BZ174" s="113" t="s">
        <v>35</v>
      </c>
      <c r="CA174" s="113" t="str">
        <f t="shared" si="83"/>
        <v>0</v>
      </c>
      <c r="CB174" s="113"/>
      <c r="CC174" s="113"/>
      <c r="CD174" s="113" t="str">
        <f t="shared" si="84"/>
        <v>0</v>
      </c>
      <c r="CE174" s="113"/>
      <c r="CF174" s="113"/>
      <c r="CG174" s="113" t="str">
        <f t="shared" si="85"/>
        <v>0</v>
      </c>
      <c r="CH174" s="113"/>
      <c r="CI174" s="113"/>
      <c r="CJ174" s="113" t="str">
        <f t="shared" si="86"/>
        <v>0</v>
      </c>
      <c r="CK174" s="113"/>
      <c r="CL174" s="113"/>
      <c r="CM174" s="113" t="str">
        <f t="shared" si="87"/>
        <v>0</v>
      </c>
      <c r="CN174" s="113" t="s">
        <v>35</v>
      </c>
      <c r="CO174" s="113" t="s">
        <v>35</v>
      </c>
      <c r="CP174" s="113" t="str">
        <f t="shared" si="88"/>
        <v>0</v>
      </c>
      <c r="CQ174" s="113" t="s">
        <v>35</v>
      </c>
      <c r="CR174" s="113" t="s">
        <v>35</v>
      </c>
      <c r="CS174" s="113" t="str">
        <f t="shared" si="89"/>
        <v>0</v>
      </c>
      <c r="CT174" s="166"/>
    </row>
    <row r="175" spans="1:98" s="64" customFormat="1" ht="12.75" customHeight="1">
      <c r="A175" s="25">
        <v>19</v>
      </c>
      <c r="B175" s="26" t="s">
        <v>219</v>
      </c>
      <c r="C175" s="112">
        <v>4201</v>
      </c>
      <c r="D175" s="25" t="s">
        <v>287</v>
      </c>
      <c r="E175" s="17">
        <v>9162</v>
      </c>
      <c r="F175" s="112" t="s">
        <v>35</v>
      </c>
      <c r="G175" s="6" t="s">
        <v>320</v>
      </c>
      <c r="H175" s="113" t="s">
        <v>35</v>
      </c>
      <c r="I175" s="113">
        <v>8</v>
      </c>
      <c r="J175" s="113">
        <f t="shared" si="60"/>
        <v>8</v>
      </c>
      <c r="K175" s="113">
        <v>2</v>
      </c>
      <c r="L175" s="113">
        <v>1</v>
      </c>
      <c r="M175" s="113">
        <f t="shared" si="61"/>
        <v>3</v>
      </c>
      <c r="N175" s="113">
        <v>5</v>
      </c>
      <c r="O175" s="113">
        <v>4</v>
      </c>
      <c r="P175" s="113">
        <f t="shared" si="62"/>
        <v>9</v>
      </c>
      <c r="Q175" s="113">
        <v>2</v>
      </c>
      <c r="R175" s="113">
        <v>8</v>
      </c>
      <c r="S175" s="113">
        <f t="shared" si="63"/>
        <v>10</v>
      </c>
      <c r="T175" s="113" t="s">
        <v>35</v>
      </c>
      <c r="U175" s="113" t="s">
        <v>35</v>
      </c>
      <c r="V175" s="113" t="str">
        <f t="shared" si="64"/>
        <v>0</v>
      </c>
      <c r="W175" s="113" t="s">
        <v>35</v>
      </c>
      <c r="X175" s="113" t="s">
        <v>35</v>
      </c>
      <c r="Y175" s="113" t="str">
        <f t="shared" si="65"/>
        <v>0</v>
      </c>
      <c r="Z175" s="113" t="s">
        <v>35</v>
      </c>
      <c r="AA175" s="113" t="s">
        <v>35</v>
      </c>
      <c r="AB175" s="113" t="str">
        <f t="shared" si="66"/>
        <v>0</v>
      </c>
      <c r="AC175" s="113" t="s">
        <v>35</v>
      </c>
      <c r="AD175" s="113">
        <v>2</v>
      </c>
      <c r="AE175" s="113">
        <f t="shared" si="67"/>
        <v>2</v>
      </c>
      <c r="AF175" s="113" t="s">
        <v>35</v>
      </c>
      <c r="AG175" s="113" t="s">
        <v>35</v>
      </c>
      <c r="AH175" s="113" t="str">
        <f t="shared" si="68"/>
        <v>0</v>
      </c>
      <c r="AI175" s="113" t="s">
        <v>35</v>
      </c>
      <c r="AJ175" s="113" t="s">
        <v>35</v>
      </c>
      <c r="AK175" s="113" t="str">
        <f t="shared" si="69"/>
        <v>0</v>
      </c>
      <c r="AL175" s="113">
        <v>1</v>
      </c>
      <c r="AM175" s="113">
        <v>3</v>
      </c>
      <c r="AN175" s="113">
        <f t="shared" si="70"/>
        <v>4</v>
      </c>
      <c r="AO175" s="113" t="s">
        <v>35</v>
      </c>
      <c r="AP175" s="113">
        <v>1</v>
      </c>
      <c r="AQ175" s="113">
        <f t="shared" si="71"/>
        <v>1</v>
      </c>
      <c r="AR175" s="113" t="s">
        <v>35</v>
      </c>
      <c r="AS175" s="113" t="s">
        <v>35</v>
      </c>
      <c r="AT175" s="113" t="str">
        <f t="shared" si="72"/>
        <v>0</v>
      </c>
      <c r="AU175" s="113" t="s">
        <v>35</v>
      </c>
      <c r="AV175" s="113" t="s">
        <v>35</v>
      </c>
      <c r="AW175" s="113" t="str">
        <f t="shared" si="73"/>
        <v>0</v>
      </c>
      <c r="AX175" s="113" t="s">
        <v>35</v>
      </c>
      <c r="AY175" s="113" t="s">
        <v>35</v>
      </c>
      <c r="AZ175" s="113" t="str">
        <f t="shared" si="74"/>
        <v>0</v>
      </c>
      <c r="BA175" s="113">
        <v>1</v>
      </c>
      <c r="BB175" s="113">
        <v>2</v>
      </c>
      <c r="BC175" s="113">
        <f t="shared" si="75"/>
        <v>3</v>
      </c>
      <c r="BD175" s="113" t="s">
        <v>35</v>
      </c>
      <c r="BE175" s="113" t="s">
        <v>35</v>
      </c>
      <c r="BF175" s="113" t="str">
        <f t="shared" si="76"/>
        <v>0</v>
      </c>
      <c r="BG175" s="113" t="s">
        <v>35</v>
      </c>
      <c r="BH175" s="113" t="s">
        <v>35</v>
      </c>
      <c r="BI175" s="113" t="str">
        <f t="shared" si="77"/>
        <v>0</v>
      </c>
      <c r="BJ175" s="113" t="s">
        <v>35</v>
      </c>
      <c r="BK175" s="113" t="s">
        <v>35</v>
      </c>
      <c r="BL175" s="113" t="str">
        <f t="shared" si="78"/>
        <v>0</v>
      </c>
      <c r="BM175" s="113" t="s">
        <v>35</v>
      </c>
      <c r="BN175" s="113" t="s">
        <v>35</v>
      </c>
      <c r="BO175" s="113" t="str">
        <f t="shared" si="79"/>
        <v>0</v>
      </c>
      <c r="BP175" s="113" t="s">
        <v>35</v>
      </c>
      <c r="BQ175" s="113" t="s">
        <v>35</v>
      </c>
      <c r="BR175" s="113" t="str">
        <f t="shared" si="80"/>
        <v>0</v>
      </c>
      <c r="BS175" s="113" t="s">
        <v>35</v>
      </c>
      <c r="BT175" s="113" t="s">
        <v>35</v>
      </c>
      <c r="BU175" s="113" t="str">
        <f t="shared" si="81"/>
        <v>0</v>
      </c>
      <c r="BV175" s="113" t="s">
        <v>35</v>
      </c>
      <c r="BW175" s="113" t="s">
        <v>35</v>
      </c>
      <c r="BX175" s="113" t="str">
        <f t="shared" si="82"/>
        <v>0</v>
      </c>
      <c r="BY175" s="113" t="s">
        <v>35</v>
      </c>
      <c r="BZ175" s="113" t="s">
        <v>35</v>
      </c>
      <c r="CA175" s="113" t="str">
        <f t="shared" si="83"/>
        <v>0</v>
      </c>
      <c r="CB175" s="113"/>
      <c r="CC175" s="113"/>
      <c r="CD175" s="113" t="str">
        <f t="shared" si="84"/>
        <v>0</v>
      </c>
      <c r="CE175" s="113"/>
      <c r="CF175" s="113"/>
      <c r="CG175" s="113" t="str">
        <f t="shared" si="85"/>
        <v>0</v>
      </c>
      <c r="CH175" s="113"/>
      <c r="CI175" s="113"/>
      <c r="CJ175" s="113" t="str">
        <f t="shared" si="86"/>
        <v>0</v>
      </c>
      <c r="CK175" s="113"/>
      <c r="CL175" s="113"/>
      <c r="CM175" s="113" t="str">
        <f t="shared" si="87"/>
        <v>0</v>
      </c>
      <c r="CN175" s="113" t="s">
        <v>35</v>
      </c>
      <c r="CO175" s="113" t="s">
        <v>35</v>
      </c>
      <c r="CP175" s="113" t="str">
        <f t="shared" si="88"/>
        <v>0</v>
      </c>
      <c r="CQ175" s="113">
        <v>11</v>
      </c>
      <c r="CR175" s="113">
        <v>29</v>
      </c>
      <c r="CS175" s="113">
        <f t="shared" si="89"/>
        <v>40</v>
      </c>
      <c r="CT175" s="166"/>
    </row>
    <row r="176" spans="1:98" s="64" customFormat="1" ht="12.75" customHeight="1">
      <c r="A176" s="25">
        <v>21</v>
      </c>
      <c r="B176" s="26" t="s">
        <v>213</v>
      </c>
      <c r="C176" s="112">
        <v>5250</v>
      </c>
      <c r="D176" s="25" t="s">
        <v>290</v>
      </c>
      <c r="E176" s="17">
        <v>8174</v>
      </c>
      <c r="F176" s="112" t="s">
        <v>35</v>
      </c>
      <c r="G176" s="6" t="s">
        <v>320</v>
      </c>
      <c r="H176" s="113">
        <v>4</v>
      </c>
      <c r="I176" s="113">
        <v>12</v>
      </c>
      <c r="J176" s="113">
        <f t="shared" si="60"/>
        <v>16</v>
      </c>
      <c r="K176" s="113">
        <v>1</v>
      </c>
      <c r="L176" s="113">
        <v>6</v>
      </c>
      <c r="M176" s="113">
        <f t="shared" si="61"/>
        <v>7</v>
      </c>
      <c r="N176" s="113">
        <v>2</v>
      </c>
      <c r="O176" s="113">
        <v>1</v>
      </c>
      <c r="P176" s="113">
        <f t="shared" si="62"/>
        <v>3</v>
      </c>
      <c r="Q176" s="113" t="s">
        <v>35</v>
      </c>
      <c r="R176" s="113" t="s">
        <v>35</v>
      </c>
      <c r="S176" s="113" t="str">
        <f t="shared" si="63"/>
        <v>0</v>
      </c>
      <c r="T176" s="113" t="s">
        <v>35</v>
      </c>
      <c r="U176" s="113" t="s">
        <v>35</v>
      </c>
      <c r="V176" s="113" t="str">
        <f t="shared" si="64"/>
        <v>0</v>
      </c>
      <c r="W176" s="113" t="s">
        <v>35</v>
      </c>
      <c r="X176" s="113" t="s">
        <v>35</v>
      </c>
      <c r="Y176" s="113" t="str">
        <f t="shared" si="65"/>
        <v>0</v>
      </c>
      <c r="Z176" s="113" t="s">
        <v>35</v>
      </c>
      <c r="AA176" s="113" t="s">
        <v>35</v>
      </c>
      <c r="AB176" s="113" t="str">
        <f t="shared" si="66"/>
        <v>0</v>
      </c>
      <c r="AC176" s="113" t="s">
        <v>35</v>
      </c>
      <c r="AD176" s="113" t="s">
        <v>35</v>
      </c>
      <c r="AE176" s="113" t="str">
        <f t="shared" si="67"/>
        <v>0</v>
      </c>
      <c r="AF176" s="113" t="s">
        <v>35</v>
      </c>
      <c r="AG176" s="113" t="s">
        <v>35</v>
      </c>
      <c r="AH176" s="113" t="str">
        <f t="shared" si="68"/>
        <v>0</v>
      </c>
      <c r="AI176" s="113" t="s">
        <v>35</v>
      </c>
      <c r="AJ176" s="113" t="s">
        <v>35</v>
      </c>
      <c r="AK176" s="113" t="str">
        <f t="shared" si="69"/>
        <v>0</v>
      </c>
      <c r="AL176" s="113" t="s">
        <v>35</v>
      </c>
      <c r="AM176" s="113" t="s">
        <v>35</v>
      </c>
      <c r="AN176" s="113" t="str">
        <f t="shared" si="70"/>
        <v>0</v>
      </c>
      <c r="AO176" s="113" t="s">
        <v>35</v>
      </c>
      <c r="AP176" s="113" t="s">
        <v>35</v>
      </c>
      <c r="AQ176" s="113" t="str">
        <f t="shared" si="71"/>
        <v>0</v>
      </c>
      <c r="AR176" s="113" t="s">
        <v>35</v>
      </c>
      <c r="AS176" s="113" t="s">
        <v>35</v>
      </c>
      <c r="AT176" s="113" t="str">
        <f t="shared" si="72"/>
        <v>0</v>
      </c>
      <c r="AU176" s="113" t="s">
        <v>35</v>
      </c>
      <c r="AV176" s="113" t="s">
        <v>35</v>
      </c>
      <c r="AW176" s="113" t="str">
        <f t="shared" si="73"/>
        <v>0</v>
      </c>
      <c r="AX176" s="113" t="s">
        <v>35</v>
      </c>
      <c r="AY176" s="113" t="s">
        <v>35</v>
      </c>
      <c r="AZ176" s="113" t="str">
        <f t="shared" si="74"/>
        <v>0</v>
      </c>
      <c r="BA176" s="113">
        <v>2</v>
      </c>
      <c r="BB176" s="113" t="s">
        <v>35</v>
      </c>
      <c r="BC176" s="113">
        <f t="shared" si="75"/>
        <v>2</v>
      </c>
      <c r="BD176" s="113" t="s">
        <v>35</v>
      </c>
      <c r="BE176" s="113" t="s">
        <v>35</v>
      </c>
      <c r="BF176" s="113" t="str">
        <f t="shared" si="76"/>
        <v>0</v>
      </c>
      <c r="BG176" s="113" t="s">
        <v>35</v>
      </c>
      <c r="BH176" s="113" t="s">
        <v>35</v>
      </c>
      <c r="BI176" s="113" t="str">
        <f t="shared" si="77"/>
        <v>0</v>
      </c>
      <c r="BJ176" s="113" t="s">
        <v>35</v>
      </c>
      <c r="BK176" s="113" t="s">
        <v>35</v>
      </c>
      <c r="BL176" s="113" t="str">
        <f t="shared" si="78"/>
        <v>0</v>
      </c>
      <c r="BM176" s="113" t="s">
        <v>35</v>
      </c>
      <c r="BN176" s="113" t="s">
        <v>35</v>
      </c>
      <c r="BO176" s="113" t="str">
        <f t="shared" si="79"/>
        <v>0</v>
      </c>
      <c r="BP176" s="113" t="s">
        <v>35</v>
      </c>
      <c r="BQ176" s="113" t="s">
        <v>35</v>
      </c>
      <c r="BR176" s="113" t="str">
        <f t="shared" si="80"/>
        <v>0</v>
      </c>
      <c r="BS176" s="113" t="s">
        <v>35</v>
      </c>
      <c r="BT176" s="113" t="s">
        <v>35</v>
      </c>
      <c r="BU176" s="113" t="str">
        <f t="shared" si="81"/>
        <v>0</v>
      </c>
      <c r="BV176" s="113">
        <v>3</v>
      </c>
      <c r="BW176" s="113">
        <v>9</v>
      </c>
      <c r="BX176" s="113">
        <f t="shared" si="82"/>
        <v>12</v>
      </c>
      <c r="BY176" s="113" t="s">
        <v>35</v>
      </c>
      <c r="BZ176" s="113" t="s">
        <v>35</v>
      </c>
      <c r="CA176" s="113" t="str">
        <f t="shared" si="83"/>
        <v>0</v>
      </c>
      <c r="CB176" s="113"/>
      <c r="CC176" s="113"/>
      <c r="CD176" s="113" t="str">
        <f t="shared" si="84"/>
        <v>0</v>
      </c>
      <c r="CE176" s="113"/>
      <c r="CF176" s="113"/>
      <c r="CG176" s="113" t="str">
        <f t="shared" si="85"/>
        <v>0</v>
      </c>
      <c r="CH176" s="113"/>
      <c r="CI176" s="113"/>
      <c r="CJ176" s="113" t="str">
        <f t="shared" si="86"/>
        <v>0</v>
      </c>
      <c r="CK176" s="113"/>
      <c r="CL176" s="113"/>
      <c r="CM176" s="113" t="str">
        <f t="shared" si="87"/>
        <v>0</v>
      </c>
      <c r="CN176" s="113">
        <v>1</v>
      </c>
      <c r="CO176" s="113">
        <v>4</v>
      </c>
      <c r="CP176" s="113">
        <f t="shared" si="88"/>
        <v>5</v>
      </c>
      <c r="CQ176" s="113">
        <v>13</v>
      </c>
      <c r="CR176" s="113">
        <v>32</v>
      </c>
      <c r="CS176" s="113">
        <f t="shared" si="89"/>
        <v>45</v>
      </c>
      <c r="CT176" s="166"/>
    </row>
    <row r="177" spans="1:98" s="64" customFormat="1" ht="12.75" customHeight="1">
      <c r="A177" s="25">
        <v>22</v>
      </c>
      <c r="B177" s="26" t="s">
        <v>204</v>
      </c>
      <c r="C177" s="112">
        <v>5401</v>
      </c>
      <c r="D177" s="25" t="s">
        <v>294</v>
      </c>
      <c r="E177" s="17">
        <v>9942</v>
      </c>
      <c r="F177" s="112" t="s">
        <v>35</v>
      </c>
      <c r="G177" s="6" t="s">
        <v>320</v>
      </c>
      <c r="H177" s="113">
        <v>8</v>
      </c>
      <c r="I177" s="113">
        <v>19</v>
      </c>
      <c r="J177" s="113">
        <f t="shared" si="60"/>
        <v>27</v>
      </c>
      <c r="K177" s="113" t="s">
        <v>35</v>
      </c>
      <c r="L177" s="113" t="s">
        <v>35</v>
      </c>
      <c r="M177" s="113" t="str">
        <f t="shared" si="61"/>
        <v>0</v>
      </c>
      <c r="N177" s="113">
        <v>3</v>
      </c>
      <c r="O177" s="113">
        <v>8</v>
      </c>
      <c r="P177" s="113">
        <f t="shared" si="62"/>
        <v>11</v>
      </c>
      <c r="Q177" s="113">
        <v>1</v>
      </c>
      <c r="R177" s="113">
        <v>8</v>
      </c>
      <c r="S177" s="113">
        <f t="shared" si="63"/>
        <v>9</v>
      </c>
      <c r="T177" s="113" t="s">
        <v>35</v>
      </c>
      <c r="U177" s="113" t="s">
        <v>35</v>
      </c>
      <c r="V177" s="113" t="str">
        <f t="shared" si="64"/>
        <v>0</v>
      </c>
      <c r="W177" s="113" t="s">
        <v>35</v>
      </c>
      <c r="X177" s="113" t="s">
        <v>35</v>
      </c>
      <c r="Y177" s="113" t="str">
        <f t="shared" si="65"/>
        <v>0</v>
      </c>
      <c r="Z177" s="113" t="s">
        <v>35</v>
      </c>
      <c r="AA177" s="113" t="s">
        <v>35</v>
      </c>
      <c r="AB177" s="113" t="str">
        <f t="shared" si="66"/>
        <v>0</v>
      </c>
      <c r="AC177" s="113" t="s">
        <v>35</v>
      </c>
      <c r="AD177" s="113" t="s">
        <v>35</v>
      </c>
      <c r="AE177" s="113" t="str">
        <f t="shared" si="67"/>
        <v>0</v>
      </c>
      <c r="AF177" s="113" t="s">
        <v>35</v>
      </c>
      <c r="AG177" s="113" t="s">
        <v>35</v>
      </c>
      <c r="AH177" s="113" t="str">
        <f t="shared" si="68"/>
        <v>0</v>
      </c>
      <c r="AI177" s="113" t="s">
        <v>35</v>
      </c>
      <c r="AJ177" s="113" t="s">
        <v>35</v>
      </c>
      <c r="AK177" s="113" t="str">
        <f t="shared" si="69"/>
        <v>0</v>
      </c>
      <c r="AL177" s="113" t="s">
        <v>35</v>
      </c>
      <c r="AM177" s="113" t="s">
        <v>35</v>
      </c>
      <c r="AN177" s="113" t="str">
        <f t="shared" si="70"/>
        <v>0</v>
      </c>
      <c r="AO177" s="113" t="s">
        <v>35</v>
      </c>
      <c r="AP177" s="113" t="s">
        <v>35</v>
      </c>
      <c r="AQ177" s="113" t="str">
        <f t="shared" si="71"/>
        <v>0</v>
      </c>
      <c r="AR177" s="113" t="s">
        <v>35</v>
      </c>
      <c r="AS177" s="113" t="s">
        <v>35</v>
      </c>
      <c r="AT177" s="113" t="str">
        <f t="shared" si="72"/>
        <v>0</v>
      </c>
      <c r="AU177" s="113" t="s">
        <v>35</v>
      </c>
      <c r="AV177" s="113" t="s">
        <v>35</v>
      </c>
      <c r="AW177" s="113" t="str">
        <f t="shared" si="73"/>
        <v>0</v>
      </c>
      <c r="AX177" s="113" t="s">
        <v>35</v>
      </c>
      <c r="AY177" s="113" t="s">
        <v>35</v>
      </c>
      <c r="AZ177" s="113" t="str">
        <f t="shared" si="74"/>
        <v>0</v>
      </c>
      <c r="BA177" s="113">
        <v>5</v>
      </c>
      <c r="BB177" s="113">
        <v>6</v>
      </c>
      <c r="BC177" s="113">
        <f t="shared" si="75"/>
        <v>11</v>
      </c>
      <c r="BD177" s="113" t="s">
        <v>35</v>
      </c>
      <c r="BE177" s="113" t="s">
        <v>35</v>
      </c>
      <c r="BF177" s="113" t="str">
        <f t="shared" si="76"/>
        <v>0</v>
      </c>
      <c r="BG177" s="113" t="s">
        <v>35</v>
      </c>
      <c r="BH177" s="113" t="s">
        <v>35</v>
      </c>
      <c r="BI177" s="113" t="str">
        <f t="shared" si="77"/>
        <v>0</v>
      </c>
      <c r="BJ177" s="113" t="s">
        <v>35</v>
      </c>
      <c r="BK177" s="113" t="s">
        <v>35</v>
      </c>
      <c r="BL177" s="113" t="str">
        <f t="shared" si="78"/>
        <v>0</v>
      </c>
      <c r="BM177" s="113" t="s">
        <v>35</v>
      </c>
      <c r="BN177" s="113" t="s">
        <v>35</v>
      </c>
      <c r="BO177" s="113" t="str">
        <f t="shared" si="79"/>
        <v>0</v>
      </c>
      <c r="BP177" s="113" t="s">
        <v>35</v>
      </c>
      <c r="BQ177" s="113" t="s">
        <v>35</v>
      </c>
      <c r="BR177" s="113" t="str">
        <f t="shared" si="80"/>
        <v>0</v>
      </c>
      <c r="BS177" s="113" t="s">
        <v>35</v>
      </c>
      <c r="BT177" s="113" t="s">
        <v>35</v>
      </c>
      <c r="BU177" s="113" t="str">
        <f t="shared" si="81"/>
        <v>0</v>
      </c>
      <c r="BV177" s="113" t="s">
        <v>35</v>
      </c>
      <c r="BW177" s="113" t="s">
        <v>35</v>
      </c>
      <c r="BX177" s="113" t="str">
        <f t="shared" si="82"/>
        <v>0</v>
      </c>
      <c r="BY177" s="113" t="s">
        <v>35</v>
      </c>
      <c r="BZ177" s="113" t="s">
        <v>35</v>
      </c>
      <c r="CA177" s="113" t="str">
        <f t="shared" si="83"/>
        <v>0</v>
      </c>
      <c r="CB177" s="113"/>
      <c r="CC177" s="113"/>
      <c r="CD177" s="113" t="str">
        <f t="shared" si="84"/>
        <v>0</v>
      </c>
      <c r="CE177" s="113"/>
      <c r="CF177" s="113"/>
      <c r="CG177" s="113" t="str">
        <f t="shared" si="85"/>
        <v>0</v>
      </c>
      <c r="CH177" s="113"/>
      <c r="CI177" s="113"/>
      <c r="CJ177" s="113" t="str">
        <f t="shared" si="86"/>
        <v>0</v>
      </c>
      <c r="CK177" s="113"/>
      <c r="CL177" s="113"/>
      <c r="CM177" s="113" t="str">
        <f t="shared" si="87"/>
        <v>0</v>
      </c>
      <c r="CN177" s="113">
        <v>4</v>
      </c>
      <c r="CO177" s="113">
        <v>8</v>
      </c>
      <c r="CP177" s="113">
        <f t="shared" si="88"/>
        <v>12</v>
      </c>
      <c r="CQ177" s="113">
        <v>21</v>
      </c>
      <c r="CR177" s="113">
        <v>49</v>
      </c>
      <c r="CS177" s="113">
        <f t="shared" si="89"/>
        <v>70</v>
      </c>
      <c r="CT177" s="166"/>
    </row>
    <row r="178" spans="1:98" s="64" customFormat="1" ht="12.75" customHeight="1">
      <c r="A178" s="25">
        <v>22</v>
      </c>
      <c r="B178" s="26" t="s">
        <v>204</v>
      </c>
      <c r="C178" s="112">
        <v>5583</v>
      </c>
      <c r="D178" s="25" t="s">
        <v>289</v>
      </c>
      <c r="E178" s="17">
        <v>7730</v>
      </c>
      <c r="F178" s="112" t="s">
        <v>35</v>
      </c>
      <c r="G178" s="6" t="s">
        <v>320</v>
      </c>
      <c r="H178" s="113" t="s">
        <v>35</v>
      </c>
      <c r="I178" s="113" t="s">
        <v>35</v>
      </c>
      <c r="J178" s="113" t="str">
        <f t="shared" si="60"/>
        <v>0</v>
      </c>
      <c r="K178" s="113" t="s">
        <v>35</v>
      </c>
      <c r="L178" s="113" t="s">
        <v>35</v>
      </c>
      <c r="M178" s="113" t="str">
        <f t="shared" si="61"/>
        <v>0</v>
      </c>
      <c r="N178" s="113">
        <v>6</v>
      </c>
      <c r="O178" s="113">
        <v>13</v>
      </c>
      <c r="P178" s="113">
        <f t="shared" si="62"/>
        <v>19</v>
      </c>
      <c r="Q178" s="113" t="s">
        <v>35</v>
      </c>
      <c r="R178" s="113" t="s">
        <v>35</v>
      </c>
      <c r="S178" s="113" t="str">
        <f t="shared" si="63"/>
        <v>0</v>
      </c>
      <c r="T178" s="113" t="s">
        <v>35</v>
      </c>
      <c r="U178" s="113" t="s">
        <v>35</v>
      </c>
      <c r="V178" s="113" t="str">
        <f t="shared" si="64"/>
        <v>0</v>
      </c>
      <c r="W178" s="113" t="s">
        <v>35</v>
      </c>
      <c r="X178" s="113" t="s">
        <v>35</v>
      </c>
      <c r="Y178" s="113" t="str">
        <f t="shared" si="65"/>
        <v>0</v>
      </c>
      <c r="Z178" s="113" t="s">
        <v>35</v>
      </c>
      <c r="AA178" s="113" t="s">
        <v>35</v>
      </c>
      <c r="AB178" s="113" t="str">
        <f t="shared" si="66"/>
        <v>0</v>
      </c>
      <c r="AC178" s="113" t="s">
        <v>35</v>
      </c>
      <c r="AD178" s="113" t="s">
        <v>35</v>
      </c>
      <c r="AE178" s="113" t="str">
        <f t="shared" si="67"/>
        <v>0</v>
      </c>
      <c r="AF178" s="113" t="s">
        <v>35</v>
      </c>
      <c r="AG178" s="113" t="s">
        <v>35</v>
      </c>
      <c r="AH178" s="113" t="str">
        <f t="shared" si="68"/>
        <v>0</v>
      </c>
      <c r="AI178" s="113" t="s">
        <v>35</v>
      </c>
      <c r="AJ178" s="113" t="s">
        <v>35</v>
      </c>
      <c r="AK178" s="113" t="str">
        <f t="shared" si="69"/>
        <v>0</v>
      </c>
      <c r="AL178" s="113" t="s">
        <v>35</v>
      </c>
      <c r="AM178" s="113" t="s">
        <v>35</v>
      </c>
      <c r="AN178" s="113" t="str">
        <f t="shared" si="70"/>
        <v>0</v>
      </c>
      <c r="AO178" s="113" t="s">
        <v>35</v>
      </c>
      <c r="AP178" s="113" t="s">
        <v>35</v>
      </c>
      <c r="AQ178" s="113" t="str">
        <f t="shared" si="71"/>
        <v>0</v>
      </c>
      <c r="AR178" s="113" t="s">
        <v>35</v>
      </c>
      <c r="AS178" s="113" t="s">
        <v>35</v>
      </c>
      <c r="AT178" s="113" t="str">
        <f t="shared" si="72"/>
        <v>0</v>
      </c>
      <c r="AU178" s="113" t="s">
        <v>35</v>
      </c>
      <c r="AV178" s="113" t="s">
        <v>35</v>
      </c>
      <c r="AW178" s="113" t="str">
        <f t="shared" si="73"/>
        <v>0</v>
      </c>
      <c r="AX178" s="113" t="s">
        <v>35</v>
      </c>
      <c r="AY178" s="113" t="s">
        <v>35</v>
      </c>
      <c r="AZ178" s="113" t="str">
        <f t="shared" si="74"/>
        <v>0</v>
      </c>
      <c r="BA178" s="113" t="s">
        <v>35</v>
      </c>
      <c r="BB178" s="113" t="s">
        <v>35</v>
      </c>
      <c r="BC178" s="113" t="str">
        <f t="shared" si="75"/>
        <v>0</v>
      </c>
      <c r="BD178" s="113" t="s">
        <v>35</v>
      </c>
      <c r="BE178" s="113" t="s">
        <v>35</v>
      </c>
      <c r="BF178" s="113" t="str">
        <f t="shared" si="76"/>
        <v>0</v>
      </c>
      <c r="BG178" s="113" t="s">
        <v>35</v>
      </c>
      <c r="BH178" s="113" t="s">
        <v>35</v>
      </c>
      <c r="BI178" s="113" t="str">
        <f t="shared" si="77"/>
        <v>0</v>
      </c>
      <c r="BJ178" s="113" t="s">
        <v>35</v>
      </c>
      <c r="BK178" s="113" t="s">
        <v>35</v>
      </c>
      <c r="BL178" s="113" t="str">
        <f t="shared" si="78"/>
        <v>0</v>
      </c>
      <c r="BM178" s="113" t="s">
        <v>35</v>
      </c>
      <c r="BN178" s="113" t="s">
        <v>35</v>
      </c>
      <c r="BO178" s="113" t="str">
        <f t="shared" si="79"/>
        <v>0</v>
      </c>
      <c r="BP178" s="113" t="s">
        <v>35</v>
      </c>
      <c r="BQ178" s="113" t="s">
        <v>35</v>
      </c>
      <c r="BR178" s="113" t="str">
        <f t="shared" si="80"/>
        <v>0</v>
      </c>
      <c r="BS178" s="113" t="s">
        <v>35</v>
      </c>
      <c r="BT178" s="113" t="s">
        <v>35</v>
      </c>
      <c r="BU178" s="113" t="str">
        <f t="shared" si="81"/>
        <v>0</v>
      </c>
      <c r="BV178" s="113" t="s">
        <v>35</v>
      </c>
      <c r="BW178" s="113" t="s">
        <v>35</v>
      </c>
      <c r="BX178" s="113" t="str">
        <f t="shared" si="82"/>
        <v>0</v>
      </c>
      <c r="BY178" s="113" t="s">
        <v>35</v>
      </c>
      <c r="BZ178" s="113" t="s">
        <v>35</v>
      </c>
      <c r="CA178" s="113" t="str">
        <f t="shared" si="83"/>
        <v>0</v>
      </c>
      <c r="CB178" s="113"/>
      <c r="CC178" s="113"/>
      <c r="CD178" s="113" t="str">
        <f t="shared" si="84"/>
        <v>0</v>
      </c>
      <c r="CE178" s="113"/>
      <c r="CF178" s="113"/>
      <c r="CG178" s="113" t="str">
        <f t="shared" si="85"/>
        <v>0</v>
      </c>
      <c r="CH178" s="113"/>
      <c r="CI178" s="113"/>
      <c r="CJ178" s="113" t="str">
        <f t="shared" si="86"/>
        <v>0</v>
      </c>
      <c r="CK178" s="113"/>
      <c r="CL178" s="113"/>
      <c r="CM178" s="113" t="str">
        <f t="shared" si="87"/>
        <v>0</v>
      </c>
      <c r="CN178" s="113">
        <v>13</v>
      </c>
      <c r="CO178" s="113">
        <v>38</v>
      </c>
      <c r="CP178" s="113">
        <f t="shared" si="88"/>
        <v>51</v>
      </c>
      <c r="CQ178" s="113">
        <v>19</v>
      </c>
      <c r="CR178" s="113">
        <v>51</v>
      </c>
      <c r="CS178" s="113">
        <f t="shared" si="89"/>
        <v>70</v>
      </c>
      <c r="CT178" s="166"/>
    </row>
    <row r="179" spans="1:98" s="64" customFormat="1" ht="12.75" customHeight="1">
      <c r="A179" s="25">
        <v>22</v>
      </c>
      <c r="B179" s="26" t="s">
        <v>204</v>
      </c>
      <c r="C179" s="112">
        <v>5624</v>
      </c>
      <c r="D179" s="25" t="s">
        <v>291</v>
      </c>
      <c r="E179" s="17">
        <v>8214</v>
      </c>
      <c r="F179" s="112" t="s">
        <v>35</v>
      </c>
      <c r="G179" s="6" t="s">
        <v>320</v>
      </c>
      <c r="H179" s="113">
        <v>12</v>
      </c>
      <c r="I179" s="113">
        <v>26</v>
      </c>
      <c r="J179" s="113">
        <f t="shared" si="60"/>
        <v>38</v>
      </c>
      <c r="K179" s="113" t="s">
        <v>35</v>
      </c>
      <c r="L179" s="113" t="s">
        <v>35</v>
      </c>
      <c r="M179" s="113" t="str">
        <f t="shared" si="61"/>
        <v>0</v>
      </c>
      <c r="N179" s="113">
        <v>1</v>
      </c>
      <c r="O179" s="113">
        <v>5</v>
      </c>
      <c r="P179" s="113">
        <f t="shared" si="62"/>
        <v>6</v>
      </c>
      <c r="Q179" s="113">
        <v>2</v>
      </c>
      <c r="R179" s="113">
        <v>8</v>
      </c>
      <c r="S179" s="113">
        <f t="shared" si="63"/>
        <v>10</v>
      </c>
      <c r="T179" s="113" t="s">
        <v>35</v>
      </c>
      <c r="U179" s="113" t="s">
        <v>35</v>
      </c>
      <c r="V179" s="113" t="str">
        <f t="shared" si="64"/>
        <v>0</v>
      </c>
      <c r="W179" s="113" t="s">
        <v>35</v>
      </c>
      <c r="X179" s="113" t="s">
        <v>35</v>
      </c>
      <c r="Y179" s="113" t="str">
        <f t="shared" si="65"/>
        <v>0</v>
      </c>
      <c r="Z179" s="113" t="s">
        <v>35</v>
      </c>
      <c r="AA179" s="113" t="s">
        <v>35</v>
      </c>
      <c r="AB179" s="113" t="str">
        <f t="shared" si="66"/>
        <v>0</v>
      </c>
      <c r="AC179" s="113" t="s">
        <v>35</v>
      </c>
      <c r="AD179" s="113" t="s">
        <v>35</v>
      </c>
      <c r="AE179" s="113" t="str">
        <f t="shared" si="67"/>
        <v>0</v>
      </c>
      <c r="AF179" s="113" t="s">
        <v>35</v>
      </c>
      <c r="AG179" s="113" t="s">
        <v>35</v>
      </c>
      <c r="AH179" s="113" t="str">
        <f t="shared" si="68"/>
        <v>0</v>
      </c>
      <c r="AI179" s="113" t="s">
        <v>35</v>
      </c>
      <c r="AJ179" s="113" t="s">
        <v>35</v>
      </c>
      <c r="AK179" s="113" t="str">
        <f t="shared" si="69"/>
        <v>0</v>
      </c>
      <c r="AL179" s="113" t="s">
        <v>35</v>
      </c>
      <c r="AM179" s="113" t="s">
        <v>35</v>
      </c>
      <c r="AN179" s="113" t="str">
        <f t="shared" si="70"/>
        <v>0</v>
      </c>
      <c r="AO179" s="113" t="s">
        <v>35</v>
      </c>
      <c r="AP179" s="113" t="s">
        <v>35</v>
      </c>
      <c r="AQ179" s="113" t="str">
        <f t="shared" si="71"/>
        <v>0</v>
      </c>
      <c r="AR179" s="113" t="s">
        <v>35</v>
      </c>
      <c r="AS179" s="113" t="s">
        <v>35</v>
      </c>
      <c r="AT179" s="113" t="str">
        <f t="shared" si="72"/>
        <v>0</v>
      </c>
      <c r="AU179" s="113" t="s">
        <v>35</v>
      </c>
      <c r="AV179" s="113" t="s">
        <v>35</v>
      </c>
      <c r="AW179" s="113" t="str">
        <f t="shared" si="73"/>
        <v>0</v>
      </c>
      <c r="AX179" s="113" t="s">
        <v>35</v>
      </c>
      <c r="AY179" s="113" t="s">
        <v>35</v>
      </c>
      <c r="AZ179" s="113" t="str">
        <f t="shared" si="74"/>
        <v>0</v>
      </c>
      <c r="BA179" s="113">
        <v>1</v>
      </c>
      <c r="BB179" s="113">
        <v>3</v>
      </c>
      <c r="BC179" s="113">
        <f t="shared" si="75"/>
        <v>4</v>
      </c>
      <c r="BD179" s="113" t="s">
        <v>35</v>
      </c>
      <c r="BE179" s="113" t="s">
        <v>35</v>
      </c>
      <c r="BF179" s="113" t="str">
        <f t="shared" si="76"/>
        <v>0</v>
      </c>
      <c r="BG179" s="113" t="s">
        <v>35</v>
      </c>
      <c r="BH179" s="113" t="s">
        <v>35</v>
      </c>
      <c r="BI179" s="113" t="str">
        <f t="shared" si="77"/>
        <v>0</v>
      </c>
      <c r="BJ179" s="113" t="s">
        <v>35</v>
      </c>
      <c r="BK179" s="113" t="s">
        <v>35</v>
      </c>
      <c r="BL179" s="113" t="str">
        <f t="shared" si="78"/>
        <v>0</v>
      </c>
      <c r="BM179" s="113" t="s">
        <v>35</v>
      </c>
      <c r="BN179" s="113" t="s">
        <v>35</v>
      </c>
      <c r="BO179" s="113" t="str">
        <f t="shared" si="79"/>
        <v>0</v>
      </c>
      <c r="BP179" s="113" t="s">
        <v>35</v>
      </c>
      <c r="BQ179" s="113" t="s">
        <v>35</v>
      </c>
      <c r="BR179" s="113" t="str">
        <f t="shared" si="80"/>
        <v>0</v>
      </c>
      <c r="BS179" s="113" t="s">
        <v>35</v>
      </c>
      <c r="BT179" s="113" t="s">
        <v>35</v>
      </c>
      <c r="BU179" s="113" t="str">
        <f t="shared" si="81"/>
        <v>0</v>
      </c>
      <c r="BV179" s="113" t="s">
        <v>35</v>
      </c>
      <c r="BW179" s="113" t="s">
        <v>35</v>
      </c>
      <c r="BX179" s="113" t="str">
        <f t="shared" si="82"/>
        <v>0</v>
      </c>
      <c r="BY179" s="113" t="s">
        <v>35</v>
      </c>
      <c r="BZ179" s="113" t="s">
        <v>35</v>
      </c>
      <c r="CA179" s="113" t="str">
        <f t="shared" si="83"/>
        <v>0</v>
      </c>
      <c r="CB179" s="113"/>
      <c r="CC179" s="113"/>
      <c r="CD179" s="113" t="str">
        <f t="shared" si="84"/>
        <v>0</v>
      </c>
      <c r="CE179" s="113"/>
      <c r="CF179" s="113"/>
      <c r="CG179" s="113" t="str">
        <f t="shared" si="85"/>
        <v>0</v>
      </c>
      <c r="CH179" s="113"/>
      <c r="CI179" s="113"/>
      <c r="CJ179" s="113" t="str">
        <f t="shared" si="86"/>
        <v>0</v>
      </c>
      <c r="CK179" s="113"/>
      <c r="CL179" s="113"/>
      <c r="CM179" s="113" t="str">
        <f t="shared" si="87"/>
        <v>0</v>
      </c>
      <c r="CN179" s="113">
        <v>9</v>
      </c>
      <c r="CO179" s="113">
        <v>8</v>
      </c>
      <c r="CP179" s="113">
        <f t="shared" si="88"/>
        <v>17</v>
      </c>
      <c r="CQ179" s="113">
        <v>25</v>
      </c>
      <c r="CR179" s="113">
        <v>50</v>
      </c>
      <c r="CS179" s="113">
        <f t="shared" si="89"/>
        <v>75</v>
      </c>
      <c r="CT179" s="166"/>
    </row>
    <row r="180" spans="1:98" s="64" customFormat="1" ht="12.75" customHeight="1">
      <c r="A180" s="47">
        <v>22</v>
      </c>
      <c r="B180" s="39" t="s">
        <v>204</v>
      </c>
      <c r="C180" s="48">
        <v>5822</v>
      </c>
      <c r="D180" s="47" t="s">
        <v>285</v>
      </c>
      <c r="E180" s="52">
        <v>9460</v>
      </c>
      <c r="F180" s="48" t="s">
        <v>35</v>
      </c>
      <c r="G180" s="40" t="s">
        <v>320</v>
      </c>
      <c r="H180" s="40">
        <v>6</v>
      </c>
      <c r="I180" s="40">
        <v>32</v>
      </c>
      <c r="J180" s="40">
        <f t="shared" si="60"/>
        <v>38</v>
      </c>
      <c r="K180" s="40" t="s">
        <v>35</v>
      </c>
      <c r="L180" s="40" t="s">
        <v>35</v>
      </c>
      <c r="M180" s="40" t="str">
        <f t="shared" si="61"/>
        <v>0</v>
      </c>
      <c r="N180" s="40">
        <v>5</v>
      </c>
      <c r="O180" s="40">
        <v>8</v>
      </c>
      <c r="P180" s="40">
        <f t="shared" si="62"/>
        <v>13</v>
      </c>
      <c r="Q180" s="40">
        <v>5</v>
      </c>
      <c r="R180" s="40">
        <v>8</v>
      </c>
      <c r="S180" s="40">
        <f t="shared" si="63"/>
        <v>13</v>
      </c>
      <c r="T180" s="40" t="s">
        <v>35</v>
      </c>
      <c r="U180" s="40" t="s">
        <v>35</v>
      </c>
      <c r="V180" s="40" t="str">
        <f t="shared" si="64"/>
        <v>0</v>
      </c>
      <c r="W180" s="40" t="s">
        <v>35</v>
      </c>
      <c r="X180" s="40" t="s">
        <v>35</v>
      </c>
      <c r="Y180" s="40" t="str">
        <f t="shared" si="65"/>
        <v>0</v>
      </c>
      <c r="Z180" s="40" t="s">
        <v>35</v>
      </c>
      <c r="AA180" s="40" t="s">
        <v>35</v>
      </c>
      <c r="AB180" s="40" t="str">
        <f t="shared" si="66"/>
        <v>0</v>
      </c>
      <c r="AC180" s="40" t="s">
        <v>35</v>
      </c>
      <c r="AD180" s="40" t="s">
        <v>35</v>
      </c>
      <c r="AE180" s="40" t="str">
        <f t="shared" si="67"/>
        <v>0</v>
      </c>
      <c r="AF180" s="40" t="s">
        <v>35</v>
      </c>
      <c r="AG180" s="40" t="s">
        <v>35</v>
      </c>
      <c r="AH180" s="40" t="str">
        <f t="shared" si="68"/>
        <v>0</v>
      </c>
      <c r="AI180" s="40" t="s">
        <v>35</v>
      </c>
      <c r="AJ180" s="40" t="s">
        <v>35</v>
      </c>
      <c r="AK180" s="40" t="str">
        <f t="shared" si="69"/>
        <v>0</v>
      </c>
      <c r="AL180" s="40" t="s">
        <v>35</v>
      </c>
      <c r="AM180" s="40" t="s">
        <v>35</v>
      </c>
      <c r="AN180" s="40" t="str">
        <f t="shared" si="70"/>
        <v>0</v>
      </c>
      <c r="AO180" s="40" t="s">
        <v>35</v>
      </c>
      <c r="AP180" s="40" t="s">
        <v>35</v>
      </c>
      <c r="AQ180" s="40" t="str">
        <f t="shared" si="71"/>
        <v>0</v>
      </c>
      <c r="AR180" s="40" t="s">
        <v>35</v>
      </c>
      <c r="AS180" s="40" t="s">
        <v>35</v>
      </c>
      <c r="AT180" s="40" t="str">
        <f t="shared" si="72"/>
        <v>0</v>
      </c>
      <c r="AU180" s="40" t="s">
        <v>35</v>
      </c>
      <c r="AV180" s="40" t="s">
        <v>35</v>
      </c>
      <c r="AW180" s="40" t="str">
        <f t="shared" si="73"/>
        <v>0</v>
      </c>
      <c r="AX180" s="40" t="s">
        <v>35</v>
      </c>
      <c r="AY180" s="40" t="s">
        <v>35</v>
      </c>
      <c r="AZ180" s="40" t="str">
        <f t="shared" si="74"/>
        <v>0</v>
      </c>
      <c r="BA180" s="40" t="s">
        <v>35</v>
      </c>
      <c r="BB180" s="40" t="s">
        <v>35</v>
      </c>
      <c r="BC180" s="40" t="str">
        <f t="shared" si="75"/>
        <v>0</v>
      </c>
      <c r="BD180" s="40" t="s">
        <v>35</v>
      </c>
      <c r="BE180" s="40" t="s">
        <v>35</v>
      </c>
      <c r="BF180" s="40" t="str">
        <f t="shared" si="76"/>
        <v>0</v>
      </c>
      <c r="BG180" s="40" t="s">
        <v>35</v>
      </c>
      <c r="BH180" s="40" t="s">
        <v>35</v>
      </c>
      <c r="BI180" s="40" t="str">
        <f t="shared" si="77"/>
        <v>0</v>
      </c>
      <c r="BJ180" s="40" t="s">
        <v>35</v>
      </c>
      <c r="BK180" s="40" t="s">
        <v>35</v>
      </c>
      <c r="BL180" s="40" t="str">
        <f t="shared" si="78"/>
        <v>0</v>
      </c>
      <c r="BM180" s="40" t="s">
        <v>35</v>
      </c>
      <c r="BN180" s="40" t="s">
        <v>35</v>
      </c>
      <c r="BO180" s="40" t="str">
        <f t="shared" si="79"/>
        <v>0</v>
      </c>
      <c r="BP180" s="40" t="s">
        <v>35</v>
      </c>
      <c r="BQ180" s="40" t="s">
        <v>35</v>
      </c>
      <c r="BR180" s="40" t="str">
        <f t="shared" si="80"/>
        <v>0</v>
      </c>
      <c r="BS180" s="40" t="s">
        <v>35</v>
      </c>
      <c r="BT180" s="40" t="s">
        <v>35</v>
      </c>
      <c r="BU180" s="40" t="str">
        <f t="shared" si="81"/>
        <v>0</v>
      </c>
      <c r="BV180" s="40" t="s">
        <v>35</v>
      </c>
      <c r="BW180" s="40" t="s">
        <v>35</v>
      </c>
      <c r="BX180" s="40" t="str">
        <f t="shared" si="82"/>
        <v>0</v>
      </c>
      <c r="BY180" s="40" t="s">
        <v>35</v>
      </c>
      <c r="BZ180" s="40" t="s">
        <v>35</v>
      </c>
      <c r="CA180" s="40" t="str">
        <f t="shared" si="83"/>
        <v>0</v>
      </c>
      <c r="CB180" s="40"/>
      <c r="CC180" s="40"/>
      <c r="CD180" s="40" t="str">
        <f t="shared" si="84"/>
        <v>0</v>
      </c>
      <c r="CE180" s="40"/>
      <c r="CF180" s="40"/>
      <c r="CG180" s="40" t="str">
        <f t="shared" si="85"/>
        <v>0</v>
      </c>
      <c r="CH180" s="40"/>
      <c r="CI180" s="40"/>
      <c r="CJ180" s="40" t="str">
        <f t="shared" si="86"/>
        <v>0</v>
      </c>
      <c r="CK180" s="40"/>
      <c r="CL180" s="40"/>
      <c r="CM180" s="40" t="str">
        <f t="shared" si="87"/>
        <v>0</v>
      </c>
      <c r="CN180" s="40" t="s">
        <v>35</v>
      </c>
      <c r="CO180" s="40">
        <v>6</v>
      </c>
      <c r="CP180" s="40">
        <f t="shared" si="88"/>
        <v>6</v>
      </c>
      <c r="CQ180" s="40">
        <v>16</v>
      </c>
      <c r="CR180" s="40">
        <v>54</v>
      </c>
      <c r="CS180" s="40">
        <f t="shared" si="89"/>
        <v>70</v>
      </c>
      <c r="CT180" s="166"/>
    </row>
    <row r="181" spans="1:98" s="64" customFormat="1" ht="15.65" hidden="1" customHeight="1">
      <c r="A181" s="25">
        <v>23</v>
      </c>
      <c r="B181" s="26" t="s">
        <v>214</v>
      </c>
      <c r="C181" s="112">
        <v>6297</v>
      </c>
      <c r="D181" s="25" t="s">
        <v>277</v>
      </c>
      <c r="E181" s="17">
        <v>7498</v>
      </c>
      <c r="F181" s="112" t="s">
        <v>35</v>
      </c>
      <c r="G181" s="6" t="s">
        <v>312</v>
      </c>
      <c r="H181" s="113" t="s">
        <v>35</v>
      </c>
      <c r="I181" s="113" t="s">
        <v>35</v>
      </c>
      <c r="J181" s="6" t="str">
        <f t="shared" si="60"/>
        <v>0</v>
      </c>
      <c r="K181" s="113" t="s">
        <v>35</v>
      </c>
      <c r="L181" s="113" t="s">
        <v>35</v>
      </c>
      <c r="M181" s="6" t="str">
        <f t="shared" si="61"/>
        <v>0</v>
      </c>
      <c r="N181" s="113" t="s">
        <v>35</v>
      </c>
      <c r="O181" s="113" t="s">
        <v>35</v>
      </c>
      <c r="P181" s="6" t="str">
        <f t="shared" si="62"/>
        <v>0</v>
      </c>
      <c r="Q181" s="113" t="s">
        <v>35</v>
      </c>
      <c r="R181" s="113" t="s">
        <v>35</v>
      </c>
      <c r="S181" s="6" t="str">
        <f t="shared" si="63"/>
        <v>0</v>
      </c>
      <c r="T181" s="113" t="s">
        <v>35</v>
      </c>
      <c r="U181" s="113" t="s">
        <v>35</v>
      </c>
      <c r="V181" s="113"/>
      <c r="W181" s="113" t="s">
        <v>35</v>
      </c>
      <c r="X181" s="113" t="s">
        <v>35</v>
      </c>
      <c r="Y181" s="6" t="str">
        <f t="shared" si="65"/>
        <v>0</v>
      </c>
      <c r="Z181" s="113" t="s">
        <v>35</v>
      </c>
      <c r="AA181" s="113" t="s">
        <v>35</v>
      </c>
      <c r="AB181" s="113"/>
      <c r="AC181" s="113" t="s">
        <v>35</v>
      </c>
      <c r="AD181" s="113" t="s">
        <v>35</v>
      </c>
      <c r="AE181" s="6" t="str">
        <f t="shared" si="67"/>
        <v>0</v>
      </c>
      <c r="AF181" s="113" t="s">
        <v>35</v>
      </c>
      <c r="AG181" s="113" t="s">
        <v>35</v>
      </c>
      <c r="AH181" s="6" t="str">
        <f t="shared" si="68"/>
        <v>0</v>
      </c>
      <c r="AI181" s="113" t="s">
        <v>35</v>
      </c>
      <c r="AJ181" s="113" t="s">
        <v>35</v>
      </c>
      <c r="AK181" s="113"/>
      <c r="AL181" s="113" t="s">
        <v>35</v>
      </c>
      <c r="AM181" s="113" t="s">
        <v>35</v>
      </c>
      <c r="AN181" s="6" t="str">
        <f t="shared" si="70"/>
        <v>0</v>
      </c>
      <c r="AO181" s="113" t="s">
        <v>35</v>
      </c>
      <c r="AP181" s="113" t="s">
        <v>35</v>
      </c>
      <c r="AQ181" s="6" t="str">
        <f t="shared" si="71"/>
        <v>0</v>
      </c>
      <c r="AR181" s="113" t="s">
        <v>35</v>
      </c>
      <c r="AS181" s="113" t="s">
        <v>35</v>
      </c>
      <c r="AT181" s="6" t="str">
        <f t="shared" si="72"/>
        <v>0</v>
      </c>
      <c r="AU181" s="113" t="s">
        <v>35</v>
      </c>
      <c r="AV181" s="113" t="s">
        <v>35</v>
      </c>
      <c r="AW181" s="113"/>
      <c r="AX181" s="113" t="s">
        <v>35</v>
      </c>
      <c r="AY181" s="113" t="s">
        <v>35</v>
      </c>
      <c r="AZ181" s="113"/>
      <c r="BA181" s="113" t="s">
        <v>35</v>
      </c>
      <c r="BB181" s="113" t="s">
        <v>35</v>
      </c>
      <c r="BC181" s="6" t="str">
        <f t="shared" si="75"/>
        <v>0</v>
      </c>
      <c r="BD181" s="113" t="s">
        <v>35</v>
      </c>
      <c r="BE181" s="113" t="s">
        <v>35</v>
      </c>
      <c r="BF181" s="6" t="str">
        <f t="shared" si="76"/>
        <v>0</v>
      </c>
      <c r="BG181" s="113" t="s">
        <v>35</v>
      </c>
      <c r="BH181" s="113" t="s">
        <v>35</v>
      </c>
      <c r="BI181" s="6" t="str">
        <f t="shared" si="77"/>
        <v>0</v>
      </c>
      <c r="BJ181" s="113" t="s">
        <v>35</v>
      </c>
      <c r="BK181" s="113" t="s">
        <v>35</v>
      </c>
      <c r="BL181" s="113"/>
      <c r="BM181" s="113" t="s">
        <v>35</v>
      </c>
      <c r="BN181" s="113" t="s">
        <v>35</v>
      </c>
      <c r="BO181" s="113"/>
      <c r="BP181" s="113" t="s">
        <v>35</v>
      </c>
      <c r="BQ181" s="113" t="s">
        <v>35</v>
      </c>
      <c r="BR181" s="6" t="str">
        <f t="shared" si="80"/>
        <v>0</v>
      </c>
      <c r="BS181" s="113" t="s">
        <v>35</v>
      </c>
      <c r="BT181" s="113" t="s">
        <v>35</v>
      </c>
      <c r="BU181" s="113"/>
      <c r="BV181" s="113" t="s">
        <v>35</v>
      </c>
      <c r="BW181" s="113" t="s">
        <v>35</v>
      </c>
      <c r="BX181" s="6" t="str">
        <f t="shared" si="82"/>
        <v>0</v>
      </c>
      <c r="BY181" s="113" t="s">
        <v>35</v>
      </c>
      <c r="BZ181" s="113" t="s">
        <v>35</v>
      </c>
      <c r="CA181" s="6" t="str">
        <f t="shared" si="83"/>
        <v>0</v>
      </c>
      <c r="CB181" s="113" t="s">
        <v>35</v>
      </c>
      <c r="CC181" s="113" t="s">
        <v>35</v>
      </c>
      <c r="CD181" s="113"/>
      <c r="CE181" s="113" t="s">
        <v>35</v>
      </c>
      <c r="CF181" s="113" t="s">
        <v>35</v>
      </c>
      <c r="CG181" s="113"/>
      <c r="CH181" s="113" t="s">
        <v>35</v>
      </c>
      <c r="CI181" s="113" t="s">
        <v>35</v>
      </c>
      <c r="CJ181" s="113"/>
      <c r="CK181" s="113" t="s">
        <v>35</v>
      </c>
      <c r="CL181" s="113" t="s">
        <v>35</v>
      </c>
      <c r="CM181" s="113"/>
      <c r="CN181" s="113" t="s">
        <v>35</v>
      </c>
      <c r="CO181" s="113" t="s">
        <v>35</v>
      </c>
      <c r="CP181" s="6" t="str">
        <f t="shared" si="88"/>
        <v>0</v>
      </c>
      <c r="CQ181" s="113" t="s">
        <v>35</v>
      </c>
      <c r="CR181" s="113" t="s">
        <v>35</v>
      </c>
      <c r="CS181" s="6" t="str">
        <f t="shared" si="89"/>
        <v>0</v>
      </c>
      <c r="CT181" s="129"/>
    </row>
    <row r="182" spans="1:98" s="64" customFormat="1" ht="16.149999999999999" hidden="1" customHeight="1">
      <c r="A182" s="47">
        <v>23</v>
      </c>
      <c r="B182" s="39" t="s">
        <v>214</v>
      </c>
      <c r="C182" s="48">
        <v>6300</v>
      </c>
      <c r="D182" s="47" t="s">
        <v>276</v>
      </c>
      <c r="E182" s="48">
        <v>5770</v>
      </c>
      <c r="F182" s="48" t="s">
        <v>35</v>
      </c>
      <c r="G182" s="40" t="s">
        <v>312</v>
      </c>
      <c r="H182" s="40" t="s">
        <v>35</v>
      </c>
      <c r="I182" s="40" t="s">
        <v>35</v>
      </c>
      <c r="J182" s="40" t="str">
        <f t="shared" si="60"/>
        <v>0</v>
      </c>
      <c r="K182" s="40" t="s">
        <v>35</v>
      </c>
      <c r="L182" s="40" t="s">
        <v>35</v>
      </c>
      <c r="M182" s="40" t="str">
        <f t="shared" si="61"/>
        <v>0</v>
      </c>
      <c r="N182" s="40" t="s">
        <v>35</v>
      </c>
      <c r="O182" s="40" t="s">
        <v>35</v>
      </c>
      <c r="P182" s="40" t="str">
        <f t="shared" si="62"/>
        <v>0</v>
      </c>
      <c r="Q182" s="40" t="s">
        <v>35</v>
      </c>
      <c r="R182" s="40" t="s">
        <v>35</v>
      </c>
      <c r="S182" s="40" t="str">
        <f t="shared" si="63"/>
        <v>0</v>
      </c>
      <c r="T182" s="40" t="s">
        <v>35</v>
      </c>
      <c r="U182" s="40" t="s">
        <v>35</v>
      </c>
      <c r="V182" s="40"/>
      <c r="W182" s="40" t="s">
        <v>35</v>
      </c>
      <c r="X182" s="40" t="s">
        <v>35</v>
      </c>
      <c r="Y182" s="40" t="str">
        <f t="shared" si="65"/>
        <v>0</v>
      </c>
      <c r="Z182" s="40" t="s">
        <v>35</v>
      </c>
      <c r="AA182" s="40" t="s">
        <v>35</v>
      </c>
      <c r="AB182" s="40"/>
      <c r="AC182" s="40" t="s">
        <v>35</v>
      </c>
      <c r="AD182" s="40" t="s">
        <v>35</v>
      </c>
      <c r="AE182" s="40" t="str">
        <f t="shared" si="67"/>
        <v>0</v>
      </c>
      <c r="AF182" s="40" t="s">
        <v>35</v>
      </c>
      <c r="AG182" s="40" t="s">
        <v>35</v>
      </c>
      <c r="AH182" s="40" t="str">
        <f t="shared" si="68"/>
        <v>0</v>
      </c>
      <c r="AI182" s="40" t="s">
        <v>35</v>
      </c>
      <c r="AJ182" s="40" t="s">
        <v>35</v>
      </c>
      <c r="AK182" s="40"/>
      <c r="AL182" s="40" t="s">
        <v>35</v>
      </c>
      <c r="AM182" s="40" t="s">
        <v>35</v>
      </c>
      <c r="AN182" s="40" t="str">
        <f t="shared" si="70"/>
        <v>0</v>
      </c>
      <c r="AO182" s="40" t="s">
        <v>35</v>
      </c>
      <c r="AP182" s="40" t="s">
        <v>35</v>
      </c>
      <c r="AQ182" s="40" t="str">
        <f t="shared" si="71"/>
        <v>0</v>
      </c>
      <c r="AR182" s="40" t="s">
        <v>35</v>
      </c>
      <c r="AS182" s="40" t="s">
        <v>35</v>
      </c>
      <c r="AT182" s="40" t="str">
        <f t="shared" si="72"/>
        <v>0</v>
      </c>
      <c r="AU182" s="40" t="s">
        <v>35</v>
      </c>
      <c r="AV182" s="40" t="s">
        <v>35</v>
      </c>
      <c r="AW182" s="40"/>
      <c r="AX182" s="40" t="s">
        <v>35</v>
      </c>
      <c r="AY182" s="40" t="s">
        <v>35</v>
      </c>
      <c r="AZ182" s="40"/>
      <c r="BA182" s="40" t="s">
        <v>35</v>
      </c>
      <c r="BB182" s="40" t="s">
        <v>35</v>
      </c>
      <c r="BC182" s="40" t="str">
        <f t="shared" si="75"/>
        <v>0</v>
      </c>
      <c r="BD182" s="40" t="s">
        <v>35</v>
      </c>
      <c r="BE182" s="40" t="s">
        <v>35</v>
      </c>
      <c r="BF182" s="40" t="str">
        <f t="shared" si="76"/>
        <v>0</v>
      </c>
      <c r="BG182" s="40" t="s">
        <v>35</v>
      </c>
      <c r="BH182" s="40" t="s">
        <v>35</v>
      </c>
      <c r="BI182" s="40" t="str">
        <f t="shared" si="77"/>
        <v>0</v>
      </c>
      <c r="BJ182" s="40" t="s">
        <v>35</v>
      </c>
      <c r="BK182" s="40" t="s">
        <v>35</v>
      </c>
      <c r="BL182" s="40"/>
      <c r="BM182" s="40" t="s">
        <v>35</v>
      </c>
      <c r="BN182" s="40" t="s">
        <v>35</v>
      </c>
      <c r="BO182" s="40"/>
      <c r="BP182" s="40" t="s">
        <v>35</v>
      </c>
      <c r="BQ182" s="40" t="s">
        <v>35</v>
      </c>
      <c r="BR182" s="40" t="str">
        <f t="shared" si="80"/>
        <v>0</v>
      </c>
      <c r="BS182" s="40" t="s">
        <v>35</v>
      </c>
      <c r="BT182" s="40" t="s">
        <v>35</v>
      </c>
      <c r="BU182" s="40"/>
      <c r="BV182" s="40" t="s">
        <v>35</v>
      </c>
      <c r="BW182" s="40" t="s">
        <v>35</v>
      </c>
      <c r="BX182" s="40" t="str">
        <f t="shared" si="82"/>
        <v>0</v>
      </c>
      <c r="BY182" s="40" t="s">
        <v>35</v>
      </c>
      <c r="BZ182" s="40" t="s">
        <v>35</v>
      </c>
      <c r="CA182" s="40" t="str">
        <f t="shared" si="83"/>
        <v>0</v>
      </c>
      <c r="CB182" s="40" t="s">
        <v>35</v>
      </c>
      <c r="CC182" s="40" t="s">
        <v>35</v>
      </c>
      <c r="CD182" s="40"/>
      <c r="CE182" s="40" t="s">
        <v>35</v>
      </c>
      <c r="CF182" s="40" t="s">
        <v>35</v>
      </c>
      <c r="CG182" s="40"/>
      <c r="CH182" s="40" t="s">
        <v>35</v>
      </c>
      <c r="CI182" s="40" t="s">
        <v>35</v>
      </c>
      <c r="CJ182" s="40"/>
      <c r="CK182" s="40" t="s">
        <v>35</v>
      </c>
      <c r="CL182" s="40" t="s">
        <v>35</v>
      </c>
      <c r="CM182" s="40"/>
      <c r="CN182" s="40" t="s">
        <v>35</v>
      </c>
      <c r="CO182" s="40" t="s">
        <v>35</v>
      </c>
      <c r="CP182" s="40" t="str">
        <f t="shared" si="88"/>
        <v>0</v>
      </c>
      <c r="CQ182" s="40" t="s">
        <v>35</v>
      </c>
      <c r="CR182" s="40" t="s">
        <v>35</v>
      </c>
      <c r="CS182" s="40" t="str">
        <f t="shared" si="89"/>
        <v>0</v>
      </c>
      <c r="CT182" s="129"/>
    </row>
    <row r="183" spans="1:98" s="64" customFormat="1" ht="13.1" customHeight="1"/>
    <row r="184" spans="1:98" s="64" customFormat="1" ht="12.75" customHeight="1">
      <c r="A184" s="10" t="s">
        <v>267</v>
      </c>
    </row>
    <row r="185" spans="1:98" s="64" customFormat="1" ht="12.75" customHeight="1">
      <c r="A185" s="7" t="s">
        <v>308</v>
      </c>
      <c r="AD185" s="113"/>
      <c r="AE185" s="113"/>
    </row>
    <row r="186" spans="1:98" s="64" customFormat="1" ht="12.25">
      <c r="A186" s="7" t="s">
        <v>309</v>
      </c>
      <c r="AD186" s="113"/>
      <c r="AE186" s="113"/>
    </row>
    <row r="187" spans="1:98" s="64" customFormat="1" ht="12.75" customHeight="1">
      <c r="A187" s="115" t="s">
        <v>324</v>
      </c>
    </row>
    <row r="188" spans="1:98" s="64" customFormat="1" ht="12.75" customHeight="1">
      <c r="A188" s="66"/>
    </row>
    <row r="189" spans="1:98" s="64" customFormat="1" ht="12.75" customHeight="1">
      <c r="A189" s="11" t="s">
        <v>250</v>
      </c>
    </row>
    <row r="190" spans="1:98" s="64" customFormat="1" ht="12.75" customHeight="1">
      <c r="A190" s="12" t="s">
        <v>251</v>
      </c>
    </row>
    <row r="191" spans="1:98" s="64" customFormat="1" ht="12.75" customHeight="1">
      <c r="A191" s="12"/>
    </row>
    <row r="192" spans="1:98" s="64" customFormat="1" ht="12.75" customHeight="1">
      <c r="A192" s="12" t="s">
        <v>310</v>
      </c>
    </row>
    <row r="193" spans="1:96" s="64" customFormat="1" ht="12.75" customHeight="1">
      <c r="A193" s="12"/>
    </row>
    <row r="194" spans="1:96" s="64" customFormat="1" ht="12.75" customHeight="1">
      <c r="A194" s="7" t="s">
        <v>123</v>
      </c>
    </row>
    <row r="195" spans="1:96" s="64" customFormat="1" ht="12.75" customHeight="1">
      <c r="A195" s="7" t="s">
        <v>323</v>
      </c>
    </row>
    <row r="196" spans="1:96" s="64" customFormat="1" ht="12.75" customHeight="1">
      <c r="A196" s="7" t="s">
        <v>321</v>
      </c>
    </row>
    <row r="197" spans="1:96" s="64" customFormat="1" ht="12.75" customHeight="1">
      <c r="A197" s="7" t="s">
        <v>333</v>
      </c>
    </row>
    <row r="198" spans="1:96" s="64" customFormat="1" ht="12.75" customHeight="1">
      <c r="A198" s="8" t="s">
        <v>116</v>
      </c>
    </row>
    <row r="199" spans="1:96" s="64" customFormat="1" ht="12.75" customHeight="1">
      <c r="A199" s="8" t="s">
        <v>264</v>
      </c>
    </row>
    <row r="200" spans="1:96" s="64" customFormat="1" ht="12.75" customHeight="1">
      <c r="A200" s="8" t="s">
        <v>117</v>
      </c>
    </row>
    <row r="201" spans="1:96" s="64" customFormat="1" ht="12.75" customHeight="1"/>
    <row r="202" spans="1:96" s="64" customFormat="1" ht="12.75" customHeight="1"/>
    <row r="203" spans="1:96" s="64" customFormat="1" ht="12.75" customHeight="1"/>
    <row r="204" spans="1:96" s="64" customFormat="1" ht="12.75" customHeight="1"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W204" s="10"/>
      <c r="X204" s="10"/>
      <c r="Y204" s="10"/>
      <c r="Z204" s="10"/>
      <c r="AA204" s="10"/>
      <c r="AB204" s="10"/>
      <c r="AC204" s="10"/>
      <c r="AD204" s="10"/>
      <c r="AE204" s="10"/>
      <c r="AL204" s="10"/>
      <c r="AM204" s="10"/>
      <c r="AN204" s="10"/>
      <c r="AO204" s="10"/>
      <c r="AP204" s="10"/>
      <c r="AQ204" s="10"/>
      <c r="AR204" s="10"/>
      <c r="AS204" s="10"/>
      <c r="AT204" s="10"/>
      <c r="BV204" s="10"/>
      <c r="BW204" s="10"/>
      <c r="BX204" s="10"/>
      <c r="BY204" s="10"/>
      <c r="BZ204" s="10"/>
      <c r="CA204" s="10"/>
    </row>
    <row r="205" spans="1:96" s="64" customFormat="1" ht="12.75" customHeight="1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10"/>
      <c r="AG205" s="10"/>
      <c r="AH205" s="10"/>
      <c r="AL205" s="66"/>
      <c r="AM205" s="66"/>
      <c r="AN205" s="66"/>
      <c r="AO205" s="66"/>
      <c r="AP205" s="66"/>
      <c r="AQ205" s="66"/>
      <c r="AR205" s="66"/>
      <c r="AS205" s="66"/>
      <c r="AT205" s="66"/>
      <c r="AU205" s="10"/>
      <c r="AV205" s="10"/>
      <c r="AW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V205" s="66"/>
      <c r="BW205" s="66"/>
      <c r="BX205" s="66"/>
      <c r="BY205" s="66"/>
      <c r="BZ205" s="66"/>
      <c r="CA205" s="66"/>
      <c r="CE205" s="10"/>
      <c r="CL205" s="10"/>
      <c r="CM205" s="10"/>
      <c r="CN205" s="10"/>
      <c r="CO205" s="10"/>
      <c r="CP205" s="10"/>
      <c r="CQ205" s="10"/>
      <c r="CR205" s="10"/>
    </row>
    <row r="206" spans="1:96" s="64" customFormat="1" ht="12.75" customHeight="1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V206" s="66"/>
      <c r="BW206" s="66"/>
      <c r="BX206" s="66"/>
      <c r="BY206" s="66"/>
      <c r="BZ206" s="66"/>
      <c r="CA206" s="66"/>
      <c r="CE206" s="66"/>
      <c r="CL206" s="66"/>
      <c r="CM206" s="66"/>
      <c r="CN206" s="66"/>
      <c r="CO206" s="66"/>
      <c r="CP206" s="66"/>
      <c r="CQ206" s="66"/>
      <c r="CR206" s="66"/>
    </row>
    <row r="207" spans="1:96" s="64" customFormat="1" ht="12.75" customHeight="1">
      <c r="AF207" s="66"/>
      <c r="AG207" s="66"/>
      <c r="AH207" s="66"/>
      <c r="AU207" s="66"/>
      <c r="AV207" s="66"/>
      <c r="AW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CE207" s="66"/>
      <c r="CL207" s="66"/>
      <c r="CM207" s="66"/>
      <c r="CN207" s="66"/>
      <c r="CO207" s="66"/>
      <c r="CP207" s="66"/>
      <c r="CQ207" s="66"/>
      <c r="CR207" s="66"/>
    </row>
    <row r="208" spans="1:96" s="64" customFormat="1" ht="12.75" customHeight="1">
      <c r="B208" s="10"/>
      <c r="C208" s="10"/>
      <c r="D208" s="10"/>
      <c r="E208" s="10"/>
      <c r="F208" s="10"/>
      <c r="G208" s="10"/>
    </row>
    <row r="209" spans="1:7" ht="12.75" customHeight="1">
      <c r="A209" s="64"/>
      <c r="B209" s="66"/>
      <c r="C209" s="66"/>
      <c r="D209" s="66"/>
      <c r="E209" s="66"/>
      <c r="F209" s="66"/>
      <c r="G209" s="66"/>
    </row>
    <row r="210" spans="1:7" ht="3.75" customHeight="1">
      <c r="A210" s="64"/>
      <c r="B210" s="66"/>
      <c r="C210" s="66"/>
      <c r="D210" s="66"/>
      <c r="E210" s="66"/>
      <c r="F210" s="66"/>
      <c r="G210" s="66"/>
    </row>
    <row r="211" spans="1:7" ht="12.75" customHeight="1">
      <c r="A211" s="64"/>
    </row>
    <row r="212" spans="1:7" ht="12.75" customHeight="1"/>
    <row r="213" spans="1:7" ht="12.75" customHeight="1"/>
    <row r="214" spans="1:7" ht="12.75" customHeight="1"/>
    <row r="215" spans="1:7" ht="12.75" customHeight="1"/>
    <row r="216" spans="1:7" ht="12.75" customHeight="1"/>
    <row r="217" spans="1:7" ht="12.75" customHeight="1"/>
    <row r="218" spans="1:7" ht="12.75" customHeight="1"/>
    <row r="219" spans="1:7" ht="12.75" customHeight="1"/>
    <row r="220" spans="1:7" ht="12.75" customHeight="1"/>
  </sheetData>
  <mergeCells count="38">
    <mergeCell ref="AU4:AW4"/>
    <mergeCell ref="AR4:AT4"/>
    <mergeCell ref="AO4:AQ4"/>
    <mergeCell ref="H4:J4"/>
    <mergeCell ref="CN4:CP4"/>
    <mergeCell ref="CK4:CM4"/>
    <mergeCell ref="CH4:CJ4"/>
    <mergeCell ref="CE4:CG4"/>
    <mergeCell ref="CB4:CD4"/>
    <mergeCell ref="BY4:CA4"/>
    <mergeCell ref="BV4:BX4"/>
    <mergeCell ref="BS4:BU4"/>
    <mergeCell ref="BP4:BR4"/>
    <mergeCell ref="BM4:BO4"/>
    <mergeCell ref="BJ4:BL4"/>
    <mergeCell ref="BG4:BI4"/>
    <mergeCell ref="BD4:BF4"/>
    <mergeCell ref="BA4:BC4"/>
    <mergeCell ref="AX4:AZ4"/>
    <mergeCell ref="CQ4:CS4"/>
    <mergeCell ref="A6:D6"/>
    <mergeCell ref="AL4:AN4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N4:P4"/>
    <mergeCell ref="K4:M4"/>
  </mergeCells>
  <pageMargins left="0.23622047244094491" right="0.23622047244094491" top="0.35433070866141736" bottom="0.35433070866141736" header="0.31496062992125984" footer="0.31496062992125984"/>
  <pageSetup paperSize="9" scale="62" pageOrder="overThenDown" orientation="portrait" r:id="rId1"/>
  <rowBreaks count="1" manualBreakCount="1">
    <brk id="95" max="67" man="1"/>
  </rowBreaks>
  <colBreaks count="1" manualBreakCount="1">
    <brk id="40" max="19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20"/>
  <sheetViews>
    <sheetView zoomScaleNormal="100" workbookViewId="0">
      <pane xSplit="7" topLeftCell="H1" activePane="topRight" state="frozen"/>
      <selection activeCell="CO14" sqref="CO14"/>
      <selection pane="topRight"/>
    </sheetView>
  </sheetViews>
  <sheetFormatPr baseColWidth="10" defaultColWidth="11" defaultRowHeight="13.6"/>
  <cols>
    <col min="1" max="1" width="7.77734375" style="53" customWidth="1"/>
    <col min="2" max="2" width="5" style="53" bestFit="1" customWidth="1"/>
    <col min="3" max="3" width="8.77734375" style="53" bestFit="1" customWidth="1"/>
    <col min="4" max="4" width="13.44140625" style="53" bestFit="1" customWidth="1"/>
    <col min="5" max="5" width="7" style="53" bestFit="1" customWidth="1"/>
    <col min="6" max="6" width="0" style="53" hidden="1" customWidth="1"/>
    <col min="7" max="7" width="25.33203125" style="53" hidden="1" customWidth="1"/>
    <col min="8" max="19" width="5.6640625" style="53" customWidth="1"/>
    <col min="20" max="22" width="5.6640625" style="53" hidden="1" customWidth="1"/>
    <col min="23" max="25" width="5.6640625" style="53" customWidth="1"/>
    <col min="26" max="28" width="5.6640625" style="53" hidden="1" customWidth="1"/>
    <col min="29" max="34" width="5.6640625" style="53" customWidth="1"/>
    <col min="35" max="37" width="5.6640625" style="53" hidden="1" customWidth="1"/>
    <col min="38" max="46" width="5.6640625" style="53" customWidth="1"/>
    <col min="47" max="52" width="5.6640625" style="53" hidden="1" customWidth="1"/>
    <col min="53" max="61" width="5.6640625" style="53" customWidth="1"/>
    <col min="62" max="66" width="5.6640625" style="53" hidden="1" customWidth="1"/>
    <col min="67" max="67" width="6.33203125" style="53" hidden="1" customWidth="1"/>
    <col min="68" max="70" width="5.6640625" style="53" customWidth="1"/>
    <col min="71" max="73" width="5.6640625" style="53" hidden="1" customWidth="1"/>
    <col min="74" max="79" width="5.6640625" style="53" customWidth="1"/>
    <col min="80" max="91" width="5.6640625" style="53" hidden="1" customWidth="1"/>
    <col min="92" max="97" width="5.6640625" style="53" customWidth="1"/>
    <col min="98" max="16384" width="11" style="53"/>
  </cols>
  <sheetData>
    <row r="1" spans="1:98">
      <c r="A1" s="13" t="s">
        <v>305</v>
      </c>
      <c r="B1" s="67"/>
      <c r="C1" s="67"/>
      <c r="O1" s="68"/>
      <c r="P1" s="68"/>
    </row>
    <row r="2" spans="1:98">
      <c r="A2" s="67" t="s">
        <v>306</v>
      </c>
      <c r="B2" s="67"/>
      <c r="C2" s="67"/>
    </row>
    <row r="3" spans="1:98" ht="3.75" customHeight="1">
      <c r="A3" s="69"/>
      <c r="B3" s="69"/>
      <c r="C3" s="69"/>
    </row>
    <row r="4" spans="1:98" s="59" customFormat="1" ht="14.95" customHeight="1">
      <c r="A4" s="304" t="s">
        <v>1</v>
      </c>
      <c r="B4" s="304" t="s">
        <v>2</v>
      </c>
      <c r="C4" s="304" t="s">
        <v>3</v>
      </c>
      <c r="D4" s="304" t="s">
        <v>4</v>
      </c>
      <c r="E4" s="304" t="s">
        <v>5</v>
      </c>
      <c r="F4" s="304" t="s">
        <v>6</v>
      </c>
      <c r="G4" s="304" t="s">
        <v>7</v>
      </c>
      <c r="H4" s="295" t="s">
        <v>249</v>
      </c>
      <c r="I4" s="296"/>
      <c r="J4" s="297"/>
      <c r="K4" s="295" t="s">
        <v>9</v>
      </c>
      <c r="L4" s="296"/>
      <c r="M4" s="297"/>
      <c r="N4" s="295" t="s">
        <v>10</v>
      </c>
      <c r="O4" s="296"/>
      <c r="P4" s="297"/>
      <c r="Q4" s="295" t="s">
        <v>11</v>
      </c>
      <c r="R4" s="296"/>
      <c r="S4" s="297"/>
      <c r="T4" s="295" t="s">
        <v>234</v>
      </c>
      <c r="U4" s="296"/>
      <c r="V4" s="297"/>
      <c r="W4" s="295" t="s">
        <v>315</v>
      </c>
      <c r="X4" s="296"/>
      <c r="Y4" s="297"/>
      <c r="Z4" s="295" t="s">
        <v>13</v>
      </c>
      <c r="AA4" s="296"/>
      <c r="AB4" s="297"/>
      <c r="AC4" s="295" t="s">
        <v>14</v>
      </c>
      <c r="AD4" s="296"/>
      <c r="AE4" s="297"/>
      <c r="AF4" s="295" t="s">
        <v>15</v>
      </c>
      <c r="AG4" s="296"/>
      <c r="AH4" s="297"/>
      <c r="AI4" s="295" t="s">
        <v>235</v>
      </c>
      <c r="AJ4" s="296"/>
      <c r="AK4" s="297"/>
      <c r="AL4" s="295" t="s">
        <v>26</v>
      </c>
      <c r="AM4" s="296"/>
      <c r="AN4" s="297"/>
      <c r="AO4" s="295" t="s">
        <v>27</v>
      </c>
      <c r="AP4" s="296"/>
      <c r="AQ4" s="297"/>
      <c r="AR4" s="295" t="s">
        <v>16</v>
      </c>
      <c r="AS4" s="296"/>
      <c r="AT4" s="297"/>
      <c r="AU4" s="295" t="s">
        <v>17</v>
      </c>
      <c r="AV4" s="296"/>
      <c r="AW4" s="297"/>
      <c r="AX4" s="295" t="s">
        <v>19</v>
      </c>
      <c r="AY4" s="296"/>
      <c r="AZ4" s="297"/>
      <c r="BA4" s="295" t="s">
        <v>18</v>
      </c>
      <c r="BB4" s="296"/>
      <c r="BC4" s="297"/>
      <c r="BD4" s="295" t="s">
        <v>20</v>
      </c>
      <c r="BE4" s="296"/>
      <c r="BF4" s="297"/>
      <c r="BG4" s="295" t="s">
        <v>25</v>
      </c>
      <c r="BH4" s="296"/>
      <c r="BI4" s="297"/>
      <c r="BJ4" s="295" t="s">
        <v>21</v>
      </c>
      <c r="BK4" s="296"/>
      <c r="BL4" s="297"/>
      <c r="BM4" s="295" t="s">
        <v>236</v>
      </c>
      <c r="BN4" s="296"/>
      <c r="BO4" s="297"/>
      <c r="BP4" s="295" t="s">
        <v>22</v>
      </c>
      <c r="BQ4" s="296"/>
      <c r="BR4" s="297"/>
      <c r="BS4" s="295" t="s">
        <v>23</v>
      </c>
      <c r="BT4" s="296"/>
      <c r="BU4" s="297"/>
      <c r="BV4" s="295" t="s">
        <v>24</v>
      </c>
      <c r="BW4" s="296"/>
      <c r="BX4" s="297"/>
      <c r="BY4" s="295" t="s">
        <v>28</v>
      </c>
      <c r="BZ4" s="296"/>
      <c r="CA4" s="297"/>
      <c r="CB4" s="295" t="s">
        <v>237</v>
      </c>
      <c r="CC4" s="296"/>
      <c r="CD4" s="297"/>
      <c r="CE4" s="295" t="s">
        <v>238</v>
      </c>
      <c r="CF4" s="296"/>
      <c r="CG4" s="297"/>
      <c r="CH4" s="295" t="s">
        <v>239</v>
      </c>
      <c r="CI4" s="296"/>
      <c r="CJ4" s="297"/>
      <c r="CK4" s="295" t="s">
        <v>240</v>
      </c>
      <c r="CL4" s="296"/>
      <c r="CM4" s="297"/>
      <c r="CN4" s="295" t="s">
        <v>29</v>
      </c>
      <c r="CO4" s="296"/>
      <c r="CP4" s="297"/>
      <c r="CQ4" s="295" t="s">
        <v>30</v>
      </c>
      <c r="CR4" s="296"/>
      <c r="CS4" s="296"/>
    </row>
    <row r="5" spans="1:98" s="59" customFormat="1" ht="12.25">
      <c r="A5" s="305"/>
      <c r="B5" s="305"/>
      <c r="C5" s="305"/>
      <c r="D5" s="305"/>
      <c r="E5" s="305"/>
      <c r="F5" s="305"/>
      <c r="G5" s="305"/>
      <c r="H5" s="54" t="s">
        <v>31</v>
      </c>
      <c r="I5" s="55" t="s">
        <v>32</v>
      </c>
      <c r="J5" s="54" t="s">
        <v>30</v>
      </c>
      <c r="K5" s="54" t="s">
        <v>31</v>
      </c>
      <c r="L5" s="55" t="s">
        <v>32</v>
      </c>
      <c r="M5" s="54" t="s">
        <v>30</v>
      </c>
      <c r="N5" s="54" t="s">
        <v>31</v>
      </c>
      <c r="O5" s="55" t="s">
        <v>32</v>
      </c>
      <c r="P5" s="54" t="s">
        <v>30</v>
      </c>
      <c r="Q5" s="54" t="s">
        <v>31</v>
      </c>
      <c r="R5" s="55" t="s">
        <v>32</v>
      </c>
      <c r="S5" s="54" t="s">
        <v>30</v>
      </c>
      <c r="T5" s="54" t="s">
        <v>31</v>
      </c>
      <c r="U5" s="55" t="s">
        <v>32</v>
      </c>
      <c r="V5" s="54" t="s">
        <v>30</v>
      </c>
      <c r="W5" s="54" t="s">
        <v>31</v>
      </c>
      <c r="X5" s="55" t="s">
        <v>32</v>
      </c>
      <c r="Y5" s="54" t="s">
        <v>30</v>
      </c>
      <c r="Z5" s="54" t="s">
        <v>31</v>
      </c>
      <c r="AA5" s="55" t="s">
        <v>32</v>
      </c>
      <c r="AB5" s="54" t="s">
        <v>30</v>
      </c>
      <c r="AC5" s="54" t="s">
        <v>31</v>
      </c>
      <c r="AD5" s="55" t="s">
        <v>32</v>
      </c>
      <c r="AE5" s="54" t="s">
        <v>30</v>
      </c>
      <c r="AF5" s="54" t="s">
        <v>31</v>
      </c>
      <c r="AG5" s="54" t="s">
        <v>32</v>
      </c>
      <c r="AH5" s="54" t="s">
        <v>30</v>
      </c>
      <c r="AI5" s="54" t="s">
        <v>31</v>
      </c>
      <c r="AJ5" s="55" t="s">
        <v>32</v>
      </c>
      <c r="AK5" s="54" t="s">
        <v>30</v>
      </c>
      <c r="AL5" s="54" t="s">
        <v>31</v>
      </c>
      <c r="AM5" s="55" t="s">
        <v>32</v>
      </c>
      <c r="AN5" s="54" t="s">
        <v>30</v>
      </c>
      <c r="AO5" s="54" t="s">
        <v>31</v>
      </c>
      <c r="AP5" s="55" t="s">
        <v>32</v>
      </c>
      <c r="AQ5" s="54" t="s">
        <v>30</v>
      </c>
      <c r="AR5" s="54" t="s">
        <v>31</v>
      </c>
      <c r="AS5" s="55" t="s">
        <v>32</v>
      </c>
      <c r="AT5" s="54" t="s">
        <v>30</v>
      </c>
      <c r="AU5" s="54" t="s">
        <v>31</v>
      </c>
      <c r="AV5" s="55" t="s">
        <v>32</v>
      </c>
      <c r="AW5" s="54" t="s">
        <v>30</v>
      </c>
      <c r="AX5" s="54" t="s">
        <v>31</v>
      </c>
      <c r="AY5" s="55" t="s">
        <v>32</v>
      </c>
      <c r="AZ5" s="54" t="s">
        <v>30</v>
      </c>
      <c r="BA5" s="54" t="s">
        <v>31</v>
      </c>
      <c r="BB5" s="55" t="s">
        <v>32</v>
      </c>
      <c r="BC5" s="54" t="s">
        <v>30</v>
      </c>
      <c r="BD5" s="54" t="s">
        <v>31</v>
      </c>
      <c r="BE5" s="55" t="s">
        <v>32</v>
      </c>
      <c r="BF5" s="54" t="s">
        <v>30</v>
      </c>
      <c r="BG5" s="54" t="s">
        <v>31</v>
      </c>
      <c r="BH5" s="55" t="s">
        <v>32</v>
      </c>
      <c r="BI5" s="54" t="s">
        <v>30</v>
      </c>
      <c r="BJ5" s="54" t="s">
        <v>31</v>
      </c>
      <c r="BK5" s="55" t="s">
        <v>32</v>
      </c>
      <c r="BL5" s="54" t="s">
        <v>30</v>
      </c>
      <c r="BM5" s="54" t="s">
        <v>31</v>
      </c>
      <c r="BN5" s="55" t="s">
        <v>32</v>
      </c>
      <c r="BO5" s="54" t="s">
        <v>30</v>
      </c>
      <c r="BP5" s="54" t="s">
        <v>31</v>
      </c>
      <c r="BQ5" s="54" t="s">
        <v>32</v>
      </c>
      <c r="BR5" s="54" t="s">
        <v>30</v>
      </c>
      <c r="BS5" s="54" t="s">
        <v>31</v>
      </c>
      <c r="BT5" s="55" t="s">
        <v>32</v>
      </c>
      <c r="BU5" s="54" t="s">
        <v>30</v>
      </c>
      <c r="BV5" s="54" t="s">
        <v>31</v>
      </c>
      <c r="BW5" s="55" t="s">
        <v>32</v>
      </c>
      <c r="BX5" s="54" t="s">
        <v>30</v>
      </c>
      <c r="BY5" s="54" t="s">
        <v>31</v>
      </c>
      <c r="BZ5" s="55" t="s">
        <v>32</v>
      </c>
      <c r="CA5" s="54" t="s">
        <v>30</v>
      </c>
      <c r="CB5" s="54" t="s">
        <v>31</v>
      </c>
      <c r="CC5" s="55" t="s">
        <v>32</v>
      </c>
      <c r="CD5" s="54" t="s">
        <v>30</v>
      </c>
      <c r="CE5" s="54" t="s">
        <v>31</v>
      </c>
      <c r="CF5" s="55" t="s">
        <v>32</v>
      </c>
      <c r="CG5" s="54" t="s">
        <v>30</v>
      </c>
      <c r="CH5" s="54" t="s">
        <v>31</v>
      </c>
      <c r="CI5" s="55" t="s">
        <v>32</v>
      </c>
      <c r="CJ5" s="54" t="s">
        <v>30</v>
      </c>
      <c r="CK5" s="54" t="s">
        <v>31</v>
      </c>
      <c r="CL5" s="55" t="s">
        <v>32</v>
      </c>
      <c r="CM5" s="54" t="s">
        <v>30</v>
      </c>
      <c r="CN5" s="54" t="s">
        <v>31</v>
      </c>
      <c r="CO5" s="55" t="s">
        <v>32</v>
      </c>
      <c r="CP5" s="54" t="s">
        <v>30</v>
      </c>
      <c r="CQ5" s="54" t="s">
        <v>31</v>
      </c>
      <c r="CR5" s="55" t="s">
        <v>32</v>
      </c>
      <c r="CS5" s="54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290</v>
      </c>
      <c r="I6" s="2">
        <v>941</v>
      </c>
      <c r="J6" s="2">
        <f>SUM(H6:I6)</f>
        <v>1231</v>
      </c>
      <c r="K6" s="2">
        <v>160</v>
      </c>
      <c r="L6" s="2">
        <v>370</v>
      </c>
      <c r="M6" s="2">
        <f>SUM(K6:L6)</f>
        <v>530</v>
      </c>
      <c r="N6" s="2">
        <v>450</v>
      </c>
      <c r="O6" s="2">
        <v>746</v>
      </c>
      <c r="P6" s="2">
        <f>SUM(N6:O6)</f>
        <v>1196</v>
      </c>
      <c r="Q6" s="2">
        <v>140</v>
      </c>
      <c r="R6" s="2">
        <v>637</v>
      </c>
      <c r="S6" s="2">
        <f>SUM(Q6:R6)</f>
        <v>777</v>
      </c>
      <c r="T6" s="2" t="s">
        <v>35</v>
      </c>
      <c r="U6" s="2" t="s">
        <v>35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35</v>
      </c>
      <c r="AA6" s="2" t="s">
        <v>35</v>
      </c>
      <c r="AB6" s="2">
        <f>SUM(Z6:AA6)</f>
        <v>0</v>
      </c>
      <c r="AC6" s="2">
        <v>49</v>
      </c>
      <c r="AD6" s="2">
        <v>69</v>
      </c>
      <c r="AE6" s="2">
        <f>SUM(AC6:AD6)</f>
        <v>118</v>
      </c>
      <c r="AF6" s="2">
        <v>4</v>
      </c>
      <c r="AG6" s="2">
        <v>13</v>
      </c>
      <c r="AH6" s="2">
        <f>SUM(AF6:AG6)</f>
        <v>17</v>
      </c>
      <c r="AI6" s="2" t="s">
        <v>35</v>
      </c>
      <c r="AJ6" s="2" t="s">
        <v>35</v>
      </c>
      <c r="AK6" s="2">
        <f>SUM(AI6:AJ6)</f>
        <v>0</v>
      </c>
      <c r="AL6" s="2">
        <v>43</v>
      </c>
      <c r="AM6" s="2">
        <v>119</v>
      </c>
      <c r="AN6" s="2">
        <f>SUM(AL6:AM6)</f>
        <v>162</v>
      </c>
      <c r="AO6" s="2">
        <v>18</v>
      </c>
      <c r="AP6" s="2">
        <v>60</v>
      </c>
      <c r="AQ6" s="2">
        <f>SUM(AO6:AP6)</f>
        <v>78</v>
      </c>
      <c r="AR6" s="2">
        <v>20</v>
      </c>
      <c r="AS6" s="2">
        <v>34</v>
      </c>
      <c r="AT6" s="2">
        <f>SUM(AR6:AS6)</f>
        <v>54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201</v>
      </c>
      <c r="BB6" s="2">
        <v>276</v>
      </c>
      <c r="BC6" s="2">
        <f>SUM(BA6:BB6)</f>
        <v>477</v>
      </c>
      <c r="BD6" s="2">
        <v>9</v>
      </c>
      <c r="BE6" s="2">
        <v>15</v>
      </c>
      <c r="BF6" s="2">
        <f>SUM(BD6:BE6)</f>
        <v>24</v>
      </c>
      <c r="BG6" s="2">
        <v>5</v>
      </c>
      <c r="BH6" s="2">
        <v>4</v>
      </c>
      <c r="BI6" s="2">
        <f>SUM(BG6:BH6)</f>
        <v>9</v>
      </c>
      <c r="BJ6" s="2" t="s">
        <v>35</v>
      </c>
      <c r="BK6" s="2" t="s">
        <v>35</v>
      </c>
      <c r="BL6" s="2">
        <f>SUM(BJ6:BK6)</f>
        <v>0</v>
      </c>
      <c r="BM6" s="2" t="s">
        <v>35</v>
      </c>
      <c r="BN6" s="2" t="s">
        <v>35</v>
      </c>
      <c r="BO6" s="2">
        <f>SUM(BM6:BN6)</f>
        <v>0</v>
      </c>
      <c r="BP6" s="2">
        <v>5</v>
      </c>
      <c r="BQ6" s="2">
        <v>19</v>
      </c>
      <c r="BR6" s="2">
        <f>SUM(BP6:BQ6)</f>
        <v>24</v>
      </c>
      <c r="BS6" s="2" t="s">
        <v>35</v>
      </c>
      <c r="BT6" s="2" t="s">
        <v>35</v>
      </c>
      <c r="BU6" s="2">
        <f>SUM(BS6:BT6)</f>
        <v>0</v>
      </c>
      <c r="BV6" s="2">
        <v>6</v>
      </c>
      <c r="BW6" s="2">
        <v>27</v>
      </c>
      <c r="BX6" s="2">
        <f>SUM(BV6:BW6)</f>
        <v>33</v>
      </c>
      <c r="BY6" s="2">
        <v>10</v>
      </c>
      <c r="BZ6" s="2">
        <v>47</v>
      </c>
      <c r="CA6" s="2">
        <f>SUM(BY6:BZ6)</f>
        <v>57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92</v>
      </c>
      <c r="CO6" s="2">
        <v>259</v>
      </c>
      <c r="CP6" s="2">
        <f>SUM(CN6:CO6)</f>
        <v>351</v>
      </c>
      <c r="CQ6" s="2">
        <f>CN6+BY6+BV6+BP6+BG6+BD6+BA6+AR6+AO6+AL6+AF6+AC6+W6+Q6+N6+K6+H6</f>
        <v>1505</v>
      </c>
      <c r="CR6" s="2">
        <f>CO6+BZ6+BW6+BQ6+BH6+BE6+BB6+AS6+AP6+AM6+AG6+AD6+X6+R6+O6+L6+I6</f>
        <v>3648</v>
      </c>
      <c r="CS6" s="2">
        <f>SUM(CQ6:CR6)</f>
        <v>5153</v>
      </c>
      <c r="CT6" s="118"/>
    </row>
    <row r="7" spans="1:98" s="59" customFormat="1" ht="13.6" customHeight="1">
      <c r="A7" s="88" t="s">
        <v>272</v>
      </c>
      <c r="B7" s="70"/>
      <c r="C7" s="61"/>
      <c r="D7" s="61"/>
      <c r="E7" s="61"/>
      <c r="F7" s="61"/>
      <c r="G7" s="61"/>
      <c r="H7" s="130"/>
      <c r="I7" s="130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61"/>
      <c r="CP7" s="57"/>
      <c r="CQ7" s="61"/>
      <c r="CR7" s="61"/>
      <c r="CS7" s="57"/>
    </row>
    <row r="8" spans="1:98" s="59" customFormat="1" ht="3.75" customHeight="1">
      <c r="A8" s="71"/>
      <c r="B8" s="71"/>
      <c r="D8" s="72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P8" s="58"/>
      <c r="CS8" s="58"/>
    </row>
    <row r="9" spans="1:98" s="64" customFormat="1" ht="12.75" customHeight="1">
      <c r="A9" s="25">
        <v>1</v>
      </c>
      <c r="B9" s="26" t="s">
        <v>201</v>
      </c>
      <c r="C9" s="112">
        <v>230</v>
      </c>
      <c r="D9" s="25" t="s">
        <v>41</v>
      </c>
      <c r="E9" s="17">
        <v>106778</v>
      </c>
      <c r="F9" s="112">
        <v>4</v>
      </c>
      <c r="G9" s="6" t="s">
        <v>272</v>
      </c>
      <c r="H9" s="113" t="s">
        <v>35</v>
      </c>
      <c r="I9" s="113">
        <v>7</v>
      </c>
      <c r="J9" s="113">
        <f>IF(OR(ISNUMBER(I9),ISNUMBER(H9)),SUM(H9:I9),"0")</f>
        <v>7</v>
      </c>
      <c r="K9" s="113">
        <v>0</v>
      </c>
      <c r="L9" s="113">
        <v>4</v>
      </c>
      <c r="M9" s="113">
        <f>IF(OR(ISNUMBER(L9),ISNUMBER(K9)),SUM(K9:L9),"0")</f>
        <v>4</v>
      </c>
      <c r="N9" s="113">
        <v>9</v>
      </c>
      <c r="O9" s="113">
        <v>6</v>
      </c>
      <c r="P9" s="113">
        <f>IF(OR(ISNUMBER(O9),ISNUMBER(N9)),SUM(N9:O9),"0")</f>
        <v>15</v>
      </c>
      <c r="Q9" s="113">
        <v>3</v>
      </c>
      <c r="R9" s="113">
        <v>10</v>
      </c>
      <c r="S9" s="113">
        <f>IF(OR(ISNUMBER(R9),ISNUMBER(Q9)),SUM(Q9:R9),"0")</f>
        <v>13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 t="s">
        <v>35</v>
      </c>
      <c r="AA9" s="113" t="s">
        <v>35</v>
      </c>
      <c r="AB9" s="113" t="str">
        <f>IF(OR(ISNUMBER(AA9),ISNUMBER(Z9)),SUM(Z9:AA9),"0")</f>
        <v>0</v>
      </c>
      <c r="AC9" s="113">
        <v>2</v>
      </c>
      <c r="AD9" s="113">
        <v>2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>
        <v>4</v>
      </c>
      <c r="AM9" s="113">
        <v>3</v>
      </c>
      <c r="AN9" s="113">
        <f>IF(OR(ISNUMBER(AM9),ISNUMBER(AL9)),SUM(AL9:AM9),"0")</f>
        <v>7</v>
      </c>
      <c r="AO9" s="113">
        <v>1</v>
      </c>
      <c r="AP9" s="113">
        <v>0</v>
      </c>
      <c r="AQ9" s="113">
        <f>IF(OR(ISNUMBER(AP9),ISNUMBER(AO9)),SUM(AO9:AP9),"0")</f>
        <v>1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2</v>
      </c>
      <c r="BB9" s="113">
        <v>3</v>
      </c>
      <c r="BC9" s="113">
        <f>IF(OR(ISNUMBER(BB9),ISNUMBER(BA9)),SUM(BA9:BB9),"0")</f>
        <v>5</v>
      </c>
      <c r="BD9" s="113">
        <v>1</v>
      </c>
      <c r="BE9" s="113">
        <v>1</v>
      </c>
      <c r="BF9" s="113">
        <f>IF(OR(ISNUMBER(BE9),ISNUMBER(BD9)),SUM(BD9:BE9),"0")</f>
        <v>2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 t="s">
        <v>35</v>
      </c>
      <c r="BL9" s="113" t="str">
        <f>IF(OR(ISNUMBER(BK9),ISNUMBER(BJ9)),SUM(BJ9:BK9),"0")</f>
        <v>0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>
        <v>1</v>
      </c>
      <c r="BR9" s="113">
        <f>IF(OR(ISNUMBER(BQ9),ISNUMBER(BP9)),SUM(BP9:BQ9),"0")</f>
        <v>1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>
        <v>0</v>
      </c>
      <c r="CO9" s="113">
        <v>1</v>
      </c>
      <c r="CP9" s="113">
        <f>IF(OR(ISNUMBER(CO9),ISNUMBER(CN9)),SUM(CN9:CO9),"0")</f>
        <v>1</v>
      </c>
      <c r="CQ9" s="113">
        <v>22</v>
      </c>
      <c r="CR9" s="113">
        <v>38</v>
      </c>
      <c r="CS9" s="113">
        <v>60</v>
      </c>
      <c r="CT9" s="166"/>
    </row>
    <row r="10" spans="1:98" s="64" customFormat="1" ht="12.75" customHeight="1">
      <c r="A10" s="25">
        <v>1</v>
      </c>
      <c r="B10" s="26" t="s">
        <v>201</v>
      </c>
      <c r="C10" s="112">
        <v>261</v>
      </c>
      <c r="D10" s="25" t="s">
        <v>34</v>
      </c>
      <c r="E10" s="17">
        <v>391359</v>
      </c>
      <c r="F10" s="112">
        <v>4</v>
      </c>
      <c r="G10" s="6" t="s">
        <v>272</v>
      </c>
      <c r="H10" s="113">
        <v>4</v>
      </c>
      <c r="I10" s="113">
        <v>17</v>
      </c>
      <c r="J10" s="113">
        <f t="shared" ref="J10:J73" si="0">IF(OR(ISNUMBER(I10),ISNUMBER(H10)),SUM(H10:I10),"0")</f>
        <v>21</v>
      </c>
      <c r="K10" s="113">
        <v>1</v>
      </c>
      <c r="L10" s="113">
        <v>5</v>
      </c>
      <c r="M10" s="113">
        <f t="shared" ref="M10:M73" si="1">IF(OR(ISNUMBER(L10),ISNUMBER(K10)),SUM(K10:L10),"0")</f>
        <v>6</v>
      </c>
      <c r="N10" s="113">
        <v>16</v>
      </c>
      <c r="O10" s="113">
        <v>23</v>
      </c>
      <c r="P10" s="113">
        <f t="shared" ref="P10:P73" si="2">IF(OR(ISNUMBER(O10),ISNUMBER(N10)),SUM(N10:O10),"0")</f>
        <v>39</v>
      </c>
      <c r="Q10" s="113">
        <v>2</v>
      </c>
      <c r="R10" s="113">
        <v>20</v>
      </c>
      <c r="S10" s="113">
        <f t="shared" ref="S10:S73" si="3">IF(OR(ISNUMBER(R10),ISNUMBER(Q10)),SUM(Q10:R10),"0")</f>
        <v>22</v>
      </c>
      <c r="T10" s="113" t="s">
        <v>35</v>
      </c>
      <c r="U10" s="113" t="s">
        <v>35</v>
      </c>
      <c r="V10" s="113" t="str">
        <f t="shared" ref="V10:V73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5">IF(OR(ISNUMBER(X10),ISNUMBER(W10)),SUM(W10:X10),"0")</f>
        <v>0</v>
      </c>
      <c r="Z10" s="113" t="s">
        <v>35</v>
      </c>
      <c r="AA10" s="113" t="s">
        <v>35</v>
      </c>
      <c r="AB10" s="113" t="str">
        <f t="shared" ref="AB10:AB73" si="6">IF(OR(ISNUMBER(AA10),ISNUMBER(Z10)),SUM(Z10:AA10),"0")</f>
        <v>0</v>
      </c>
      <c r="AC10" s="113" t="s">
        <v>35</v>
      </c>
      <c r="AD10" s="113" t="s">
        <v>35</v>
      </c>
      <c r="AE10" s="113" t="str">
        <f t="shared" ref="AE10:AE73" si="7">IF(OR(ISNUMBER(AD10),ISNUMBER(AC10)),SUM(AC10:AD10),"0")</f>
        <v>0</v>
      </c>
      <c r="AF10" s="113" t="s">
        <v>35</v>
      </c>
      <c r="AG10" s="113" t="s">
        <v>35</v>
      </c>
      <c r="AH10" s="113" t="str">
        <f t="shared" ref="AH10:AH73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9">IF(OR(ISNUMBER(AJ10),ISNUMBER(AI10)),SUM(AI10:AJ10),"0")</f>
        <v>0</v>
      </c>
      <c r="AL10" s="113">
        <v>3</v>
      </c>
      <c r="AM10" s="113">
        <v>10</v>
      </c>
      <c r="AN10" s="113">
        <f t="shared" ref="AN10:AN73" si="10">IF(OR(ISNUMBER(AM10),ISNUMBER(AL10)),SUM(AL10:AM10),"0")</f>
        <v>13</v>
      </c>
      <c r="AO10" s="113" t="s">
        <v>35</v>
      </c>
      <c r="AP10" s="113" t="s">
        <v>35</v>
      </c>
      <c r="AQ10" s="113" t="str">
        <f t="shared" ref="AQ10:AQ73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13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3" si="14">IF(OR(ISNUMBER(AY10),ISNUMBER(AX10)),SUM(AX10:AY10),"0")</f>
        <v>0</v>
      </c>
      <c r="BA10" s="113">
        <v>7</v>
      </c>
      <c r="BB10" s="113">
        <v>7</v>
      </c>
      <c r="BC10" s="113">
        <f t="shared" ref="BC10:BC73" si="15">IF(OR(ISNUMBER(BB10),ISNUMBER(BA10)),SUM(BA10:BB10),"0")</f>
        <v>14</v>
      </c>
      <c r="BD10" s="113">
        <v>5</v>
      </c>
      <c r="BE10" s="113">
        <v>4</v>
      </c>
      <c r="BF10" s="113">
        <f t="shared" ref="BF10:BF73" si="16">IF(OR(ISNUMBER(BE10),ISNUMBER(BD10)),SUM(BD10:BE10),"0")</f>
        <v>9</v>
      </c>
      <c r="BG10" s="113" t="s">
        <v>35</v>
      </c>
      <c r="BH10" s="113" t="s">
        <v>35</v>
      </c>
      <c r="BI10" s="113" t="str">
        <f t="shared" ref="BI10:BI73" si="17">IF(OR(ISNUMBER(BH10),ISNUMBER(BG10)),SUM(BG10:BH10),"0")</f>
        <v>0</v>
      </c>
      <c r="BJ10" s="113" t="s">
        <v>35</v>
      </c>
      <c r="BK10" s="113" t="s">
        <v>35</v>
      </c>
      <c r="BL10" s="113" t="str">
        <f t="shared" ref="BL10:BL73" si="18">IF(OR(ISNUMBER(BK10),ISNUMBER(BJ10)),SUM(BJ10:BK10),"0")</f>
        <v>0</v>
      </c>
      <c r="BM10" s="113" t="s">
        <v>35</v>
      </c>
      <c r="BN10" s="113" t="s">
        <v>35</v>
      </c>
      <c r="BO10" s="113" t="str">
        <f t="shared" ref="BO10:BO73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0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3" si="21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3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27">IF(OR(ISNUMBER(CL10),ISNUMBER(CK10)),SUM(CK10:CL10),"0")</f>
        <v>0</v>
      </c>
      <c r="CN10" s="113">
        <v>0</v>
      </c>
      <c r="CO10" s="113">
        <v>1</v>
      </c>
      <c r="CP10" s="113">
        <f t="shared" ref="CP10:CP73" si="28">IF(OR(ISNUMBER(CO10),ISNUMBER(CN10)),SUM(CN10:CO10),"0")</f>
        <v>1</v>
      </c>
      <c r="CQ10" s="113">
        <v>38</v>
      </c>
      <c r="CR10" s="113">
        <v>87</v>
      </c>
      <c r="CS10" s="113">
        <v>125</v>
      </c>
      <c r="CT10" s="166"/>
    </row>
    <row r="11" spans="1:98" s="64" customFormat="1" ht="12.75" customHeight="1">
      <c r="A11" s="25">
        <v>2</v>
      </c>
      <c r="B11" s="26" t="s">
        <v>202</v>
      </c>
      <c r="C11" s="112">
        <v>351</v>
      </c>
      <c r="D11" s="25" t="s">
        <v>36</v>
      </c>
      <c r="E11" s="17">
        <v>130015</v>
      </c>
      <c r="F11" s="112">
        <v>4</v>
      </c>
      <c r="G11" s="6" t="s">
        <v>272</v>
      </c>
      <c r="H11" s="113">
        <v>4</v>
      </c>
      <c r="I11" s="113">
        <v>3</v>
      </c>
      <c r="J11" s="113">
        <f t="shared" si="0"/>
        <v>7</v>
      </c>
      <c r="K11" s="113">
        <v>0</v>
      </c>
      <c r="L11" s="113">
        <v>2</v>
      </c>
      <c r="M11" s="113">
        <f t="shared" si="1"/>
        <v>2</v>
      </c>
      <c r="N11" s="113">
        <v>11</v>
      </c>
      <c r="O11" s="113">
        <v>12</v>
      </c>
      <c r="P11" s="113">
        <f t="shared" si="2"/>
        <v>23</v>
      </c>
      <c r="Q11" s="113">
        <v>0</v>
      </c>
      <c r="R11" s="113">
        <v>11</v>
      </c>
      <c r="S11" s="113">
        <f t="shared" si="3"/>
        <v>11</v>
      </c>
      <c r="T11" s="113" t="s">
        <v>35</v>
      </c>
      <c r="U11" s="113" t="s">
        <v>35</v>
      </c>
      <c r="V11" s="113" t="str">
        <f t="shared" si="4"/>
        <v>0</v>
      </c>
      <c r="W11" s="113" t="s">
        <v>35</v>
      </c>
      <c r="X11" s="113" t="s">
        <v>35</v>
      </c>
      <c r="Y11" s="113" t="str">
        <f t="shared" si="5"/>
        <v>0</v>
      </c>
      <c r="Z11" s="113" t="s">
        <v>35</v>
      </c>
      <c r="AA11" s="113" t="s">
        <v>35</v>
      </c>
      <c r="AB11" s="113" t="str">
        <f t="shared" si="6"/>
        <v>0</v>
      </c>
      <c r="AC11" s="113">
        <v>1</v>
      </c>
      <c r="AD11" s="113">
        <v>1</v>
      </c>
      <c r="AE11" s="113">
        <f t="shared" si="7"/>
        <v>2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>
        <v>2</v>
      </c>
      <c r="AM11" s="113">
        <v>5</v>
      </c>
      <c r="AN11" s="113">
        <f t="shared" si="10"/>
        <v>7</v>
      </c>
      <c r="AO11" s="113">
        <v>1</v>
      </c>
      <c r="AP11" s="113">
        <v>6</v>
      </c>
      <c r="AQ11" s="113">
        <f t="shared" si="11"/>
        <v>7</v>
      </c>
      <c r="AR11" s="113">
        <v>0</v>
      </c>
      <c r="AS11" s="113">
        <v>1</v>
      </c>
      <c r="AT11" s="113">
        <f t="shared" si="12"/>
        <v>1</v>
      </c>
      <c r="AU11" s="113" t="s">
        <v>35</v>
      </c>
      <c r="AV11" s="113" t="s">
        <v>35</v>
      </c>
      <c r="AW11" s="113" t="str">
        <f t="shared" si="13"/>
        <v>0</v>
      </c>
      <c r="AX11" s="113" t="s">
        <v>35</v>
      </c>
      <c r="AY11" s="113" t="s">
        <v>35</v>
      </c>
      <c r="AZ11" s="113" t="str">
        <f t="shared" si="14"/>
        <v>0</v>
      </c>
      <c r="BA11" s="113">
        <v>11</v>
      </c>
      <c r="BB11" s="113">
        <v>6</v>
      </c>
      <c r="BC11" s="113">
        <f t="shared" si="15"/>
        <v>17</v>
      </c>
      <c r="BD11" s="113">
        <v>1</v>
      </c>
      <c r="BE11" s="113">
        <v>0</v>
      </c>
      <c r="BF11" s="113">
        <f t="shared" si="16"/>
        <v>1</v>
      </c>
      <c r="BG11" s="113" t="s">
        <v>35</v>
      </c>
      <c r="BH11" s="113" t="s">
        <v>35</v>
      </c>
      <c r="BI11" s="113" t="str">
        <f t="shared" si="17"/>
        <v>0</v>
      </c>
      <c r="BJ11" s="113" t="s">
        <v>35</v>
      </c>
      <c r="BK11" s="113" t="s">
        <v>35</v>
      </c>
      <c r="BL11" s="113" t="str">
        <f t="shared" si="18"/>
        <v>0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 t="s">
        <v>35</v>
      </c>
      <c r="BU11" s="113" t="str">
        <f t="shared" si="21"/>
        <v>0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1</v>
      </c>
      <c r="CO11" s="113">
        <v>1</v>
      </c>
      <c r="CP11" s="113">
        <f t="shared" si="28"/>
        <v>2</v>
      </c>
      <c r="CQ11" s="113">
        <v>32</v>
      </c>
      <c r="CR11" s="113">
        <v>48</v>
      </c>
      <c r="CS11" s="113">
        <v>80</v>
      </c>
      <c r="CT11" s="166"/>
    </row>
    <row r="12" spans="1:98" s="64" customFormat="1" ht="12.75" customHeight="1">
      <c r="A12" s="25">
        <v>12</v>
      </c>
      <c r="B12" s="26" t="s">
        <v>203</v>
      </c>
      <c r="C12" s="112">
        <v>2701</v>
      </c>
      <c r="D12" s="25" t="s">
        <v>37</v>
      </c>
      <c r="E12" s="17">
        <v>168620</v>
      </c>
      <c r="F12" s="112">
        <v>4</v>
      </c>
      <c r="G12" s="6" t="s">
        <v>272</v>
      </c>
      <c r="H12" s="113">
        <v>3</v>
      </c>
      <c r="I12" s="113">
        <v>10</v>
      </c>
      <c r="J12" s="113">
        <f t="shared" si="0"/>
        <v>13</v>
      </c>
      <c r="K12" s="113">
        <v>5</v>
      </c>
      <c r="L12" s="113">
        <v>3</v>
      </c>
      <c r="M12" s="113">
        <f t="shared" si="1"/>
        <v>8</v>
      </c>
      <c r="N12" s="113">
        <v>16</v>
      </c>
      <c r="O12" s="113">
        <v>17</v>
      </c>
      <c r="P12" s="113">
        <f t="shared" si="2"/>
        <v>33</v>
      </c>
      <c r="Q12" s="113">
        <v>1</v>
      </c>
      <c r="R12" s="113">
        <v>14</v>
      </c>
      <c r="S12" s="113">
        <f t="shared" si="3"/>
        <v>15</v>
      </c>
      <c r="T12" s="113" t="s">
        <v>35</v>
      </c>
      <c r="U12" s="113" t="s">
        <v>35</v>
      </c>
      <c r="V12" s="113" t="str">
        <f t="shared" si="4"/>
        <v>0</v>
      </c>
      <c r="W12" s="113">
        <v>2</v>
      </c>
      <c r="X12" s="113">
        <v>8</v>
      </c>
      <c r="Y12" s="113">
        <f t="shared" si="5"/>
        <v>10</v>
      </c>
      <c r="Z12" s="113" t="s">
        <v>35</v>
      </c>
      <c r="AA12" s="113" t="s">
        <v>35</v>
      </c>
      <c r="AB12" s="113" t="str">
        <f t="shared" si="6"/>
        <v>0</v>
      </c>
      <c r="AC12" s="113">
        <v>0</v>
      </c>
      <c r="AD12" s="113">
        <v>1</v>
      </c>
      <c r="AE12" s="113">
        <f t="shared" si="7"/>
        <v>1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>
        <v>2</v>
      </c>
      <c r="AM12" s="113">
        <v>3</v>
      </c>
      <c r="AN12" s="113">
        <f t="shared" si="10"/>
        <v>5</v>
      </c>
      <c r="AO12" s="113" t="s">
        <v>35</v>
      </c>
      <c r="AP12" s="113" t="s">
        <v>35</v>
      </c>
      <c r="AQ12" s="113" t="str">
        <f t="shared" si="11"/>
        <v>0</v>
      </c>
      <c r="AR12" s="113" t="s">
        <v>35</v>
      </c>
      <c r="AS12" s="113" t="s">
        <v>35</v>
      </c>
      <c r="AT12" s="113" t="str">
        <f t="shared" si="12"/>
        <v>0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6</v>
      </c>
      <c r="BB12" s="113">
        <v>7</v>
      </c>
      <c r="BC12" s="113">
        <f t="shared" si="15"/>
        <v>13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>
        <v>0</v>
      </c>
      <c r="CO12" s="113">
        <v>3</v>
      </c>
      <c r="CP12" s="113">
        <f t="shared" si="28"/>
        <v>3</v>
      </c>
      <c r="CQ12" s="113">
        <v>35</v>
      </c>
      <c r="CR12" s="113">
        <v>66</v>
      </c>
      <c r="CS12" s="113">
        <v>101</v>
      </c>
      <c r="CT12" s="166"/>
    </row>
    <row r="13" spans="1:98" s="64" customFormat="1" ht="12.75" customHeight="1">
      <c r="A13" s="25">
        <v>22</v>
      </c>
      <c r="B13" s="26" t="s">
        <v>204</v>
      </c>
      <c r="C13" s="112">
        <v>5586</v>
      </c>
      <c r="D13" s="25" t="s">
        <v>38</v>
      </c>
      <c r="E13" s="17">
        <v>133897</v>
      </c>
      <c r="F13" s="112">
        <v>4</v>
      </c>
      <c r="G13" s="6" t="s">
        <v>272</v>
      </c>
      <c r="H13" s="113">
        <v>6</v>
      </c>
      <c r="I13" s="113">
        <v>18</v>
      </c>
      <c r="J13" s="113">
        <f t="shared" si="0"/>
        <v>24</v>
      </c>
      <c r="K13" s="113" t="s">
        <v>35</v>
      </c>
      <c r="L13" s="113" t="s">
        <v>35</v>
      </c>
      <c r="M13" s="113" t="str">
        <f t="shared" si="1"/>
        <v>0</v>
      </c>
      <c r="N13" s="113">
        <v>9</v>
      </c>
      <c r="O13" s="113">
        <v>20</v>
      </c>
      <c r="P13" s="113">
        <f t="shared" si="2"/>
        <v>29</v>
      </c>
      <c r="Q13" s="113">
        <v>1</v>
      </c>
      <c r="R13" s="113">
        <v>13</v>
      </c>
      <c r="S13" s="113">
        <f t="shared" si="3"/>
        <v>14</v>
      </c>
      <c r="T13" s="113" t="s">
        <v>35</v>
      </c>
      <c r="U13" s="113" t="s">
        <v>35</v>
      </c>
      <c r="V13" s="113" t="str">
        <f t="shared" si="4"/>
        <v>0</v>
      </c>
      <c r="W13" s="113" t="s">
        <v>35</v>
      </c>
      <c r="X13" s="113" t="s">
        <v>35</v>
      </c>
      <c r="Y13" s="113" t="str">
        <f t="shared" si="5"/>
        <v>0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 t="s">
        <v>35</v>
      </c>
      <c r="AM13" s="113" t="s">
        <v>35</v>
      </c>
      <c r="AN13" s="113" t="str">
        <f t="shared" si="10"/>
        <v>0</v>
      </c>
      <c r="AO13" s="113" t="s">
        <v>35</v>
      </c>
      <c r="AP13" s="113" t="s">
        <v>35</v>
      </c>
      <c r="AQ13" s="113" t="str">
        <f t="shared" si="11"/>
        <v>0</v>
      </c>
      <c r="AR13" s="113" t="s">
        <v>35</v>
      </c>
      <c r="AS13" s="113" t="s">
        <v>35</v>
      </c>
      <c r="AT13" s="113" t="str">
        <f t="shared" si="12"/>
        <v>0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>
        <v>11</v>
      </c>
      <c r="BB13" s="113">
        <v>9</v>
      </c>
      <c r="BC13" s="113">
        <f t="shared" si="15"/>
        <v>20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 t="s">
        <v>35</v>
      </c>
      <c r="BI13" s="113" t="str">
        <f t="shared" si="17"/>
        <v>0</v>
      </c>
      <c r="BJ13" s="113" t="s">
        <v>35</v>
      </c>
      <c r="BK13" s="113" t="s">
        <v>35</v>
      </c>
      <c r="BL13" s="113" t="str">
        <f t="shared" si="18"/>
        <v>0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>
        <v>5</v>
      </c>
      <c r="CO13" s="113">
        <v>8</v>
      </c>
      <c r="CP13" s="113">
        <f t="shared" si="28"/>
        <v>13</v>
      </c>
      <c r="CQ13" s="113">
        <v>32</v>
      </c>
      <c r="CR13" s="113">
        <v>68</v>
      </c>
      <c r="CS13" s="113">
        <v>100</v>
      </c>
      <c r="CT13" s="166"/>
    </row>
    <row r="14" spans="1:98" s="64" customFormat="1" ht="12.75" customHeight="1">
      <c r="A14" s="25">
        <v>25</v>
      </c>
      <c r="B14" s="26" t="s">
        <v>205</v>
      </c>
      <c r="C14" s="112">
        <v>6621</v>
      </c>
      <c r="D14" s="25" t="s">
        <v>39</v>
      </c>
      <c r="E14" s="17">
        <v>194565</v>
      </c>
      <c r="F14" s="112">
        <v>4</v>
      </c>
      <c r="G14" s="6" t="s">
        <v>272</v>
      </c>
      <c r="H14" s="113">
        <v>6</v>
      </c>
      <c r="I14" s="113">
        <v>8</v>
      </c>
      <c r="J14" s="113">
        <f t="shared" si="0"/>
        <v>14</v>
      </c>
      <c r="K14" s="113">
        <v>5</v>
      </c>
      <c r="L14" s="113">
        <v>6</v>
      </c>
      <c r="M14" s="113">
        <f t="shared" si="1"/>
        <v>11</v>
      </c>
      <c r="N14" s="113">
        <v>11</v>
      </c>
      <c r="O14" s="113">
        <v>8</v>
      </c>
      <c r="P14" s="113">
        <f t="shared" si="2"/>
        <v>19</v>
      </c>
      <c r="Q14" s="113">
        <v>0</v>
      </c>
      <c r="R14" s="113">
        <v>6</v>
      </c>
      <c r="S14" s="113">
        <f t="shared" si="3"/>
        <v>6</v>
      </c>
      <c r="T14" s="113" t="s">
        <v>35</v>
      </c>
      <c r="U14" s="113" t="s">
        <v>35</v>
      </c>
      <c r="V14" s="113" t="str">
        <f t="shared" si="4"/>
        <v>0</v>
      </c>
      <c r="W14" s="113" t="s">
        <v>35</v>
      </c>
      <c r="X14" s="113" t="s">
        <v>35</v>
      </c>
      <c r="Y14" s="113" t="str">
        <f t="shared" si="5"/>
        <v>0</v>
      </c>
      <c r="Z14" s="113" t="s">
        <v>35</v>
      </c>
      <c r="AA14" s="113" t="s">
        <v>35</v>
      </c>
      <c r="AB14" s="113" t="str">
        <f t="shared" si="6"/>
        <v>0</v>
      </c>
      <c r="AC14" s="113" t="s">
        <v>35</v>
      </c>
      <c r="AD14" s="113" t="s">
        <v>35</v>
      </c>
      <c r="AE14" s="113" t="str">
        <f t="shared" si="7"/>
        <v>0</v>
      </c>
      <c r="AF14" s="113" t="s">
        <v>35</v>
      </c>
      <c r="AG14" s="113" t="s">
        <v>35</v>
      </c>
      <c r="AH14" s="113" t="str">
        <f t="shared" si="8"/>
        <v>0</v>
      </c>
      <c r="AI14" s="113" t="s">
        <v>35</v>
      </c>
      <c r="AJ14" s="113" t="s">
        <v>35</v>
      </c>
      <c r="AK14" s="113" t="str">
        <f t="shared" si="9"/>
        <v>0</v>
      </c>
      <c r="AL14" s="113" t="s">
        <v>35</v>
      </c>
      <c r="AM14" s="113" t="s">
        <v>35</v>
      </c>
      <c r="AN14" s="113" t="str">
        <f t="shared" si="10"/>
        <v>0</v>
      </c>
      <c r="AO14" s="113" t="s">
        <v>35</v>
      </c>
      <c r="AP14" s="113" t="s">
        <v>35</v>
      </c>
      <c r="AQ14" s="113" t="str">
        <f t="shared" si="11"/>
        <v>0</v>
      </c>
      <c r="AR14" s="113">
        <v>1</v>
      </c>
      <c r="AS14" s="113">
        <v>0</v>
      </c>
      <c r="AT14" s="113">
        <f t="shared" si="12"/>
        <v>1</v>
      </c>
      <c r="AU14" s="113" t="s">
        <v>35</v>
      </c>
      <c r="AV14" s="113" t="s">
        <v>35</v>
      </c>
      <c r="AW14" s="113" t="str">
        <f t="shared" si="13"/>
        <v>0</v>
      </c>
      <c r="AX14" s="113" t="s">
        <v>35</v>
      </c>
      <c r="AY14" s="113" t="s">
        <v>35</v>
      </c>
      <c r="AZ14" s="113" t="str">
        <f t="shared" si="14"/>
        <v>0</v>
      </c>
      <c r="BA14" s="113">
        <v>4</v>
      </c>
      <c r="BB14" s="113">
        <v>4</v>
      </c>
      <c r="BC14" s="113">
        <f t="shared" si="15"/>
        <v>8</v>
      </c>
      <c r="BD14" s="113" t="s">
        <v>35</v>
      </c>
      <c r="BE14" s="113" t="s">
        <v>35</v>
      </c>
      <c r="BF14" s="113" t="str">
        <f t="shared" si="16"/>
        <v>0</v>
      </c>
      <c r="BG14" s="113">
        <v>4</v>
      </c>
      <c r="BH14" s="113">
        <v>3</v>
      </c>
      <c r="BI14" s="113">
        <f t="shared" si="17"/>
        <v>7</v>
      </c>
      <c r="BJ14" s="113" t="s">
        <v>35</v>
      </c>
      <c r="BK14" s="113" t="s">
        <v>35</v>
      </c>
      <c r="BL14" s="113" t="str">
        <f t="shared" si="18"/>
        <v>0</v>
      </c>
      <c r="BM14" s="113" t="s">
        <v>35</v>
      </c>
      <c r="BN14" s="113" t="s">
        <v>35</v>
      </c>
      <c r="BO14" s="113" t="str">
        <f t="shared" si="19"/>
        <v>0</v>
      </c>
      <c r="BP14" s="113" t="s">
        <v>35</v>
      </c>
      <c r="BQ14" s="113" t="s">
        <v>35</v>
      </c>
      <c r="BR14" s="113" t="str">
        <f t="shared" si="20"/>
        <v>0</v>
      </c>
      <c r="BS14" s="113" t="s">
        <v>35</v>
      </c>
      <c r="BT14" s="113" t="s">
        <v>35</v>
      </c>
      <c r="BU14" s="113" t="str">
        <f t="shared" si="21"/>
        <v>0</v>
      </c>
      <c r="BV14" s="113" t="s">
        <v>35</v>
      </c>
      <c r="BW14" s="113" t="s">
        <v>35</v>
      </c>
      <c r="BX14" s="113" t="str">
        <f t="shared" si="22"/>
        <v>0</v>
      </c>
      <c r="BY14" s="113">
        <v>1</v>
      </c>
      <c r="BZ14" s="113">
        <v>8</v>
      </c>
      <c r="CA14" s="113">
        <f t="shared" si="23"/>
        <v>9</v>
      </c>
      <c r="CB14" s="113" t="s">
        <v>35</v>
      </c>
      <c r="CC14" s="113" t="s">
        <v>35</v>
      </c>
      <c r="CD14" s="113" t="str">
        <f t="shared" si="24"/>
        <v>0</v>
      </c>
      <c r="CE14" s="113" t="s">
        <v>35</v>
      </c>
      <c r="CF14" s="113" t="s">
        <v>35</v>
      </c>
      <c r="CG14" s="113" t="str">
        <f t="shared" si="25"/>
        <v>0</v>
      </c>
      <c r="CH14" s="113" t="s">
        <v>35</v>
      </c>
      <c r="CI14" s="113" t="s">
        <v>35</v>
      </c>
      <c r="CJ14" s="113" t="str">
        <f t="shared" si="26"/>
        <v>0</v>
      </c>
      <c r="CK14" s="113" t="s">
        <v>35</v>
      </c>
      <c r="CL14" s="113" t="s">
        <v>35</v>
      </c>
      <c r="CM14" s="113" t="str">
        <f t="shared" si="27"/>
        <v>0</v>
      </c>
      <c r="CN14" s="113">
        <v>0</v>
      </c>
      <c r="CO14" s="113">
        <v>5</v>
      </c>
      <c r="CP14" s="113">
        <f t="shared" si="28"/>
        <v>5</v>
      </c>
      <c r="CQ14" s="113">
        <v>32</v>
      </c>
      <c r="CR14" s="113">
        <v>48</v>
      </c>
      <c r="CS14" s="113">
        <v>80</v>
      </c>
      <c r="CT14" s="166"/>
    </row>
    <row r="15" spans="1:98" s="59" customFormat="1" ht="3.75" customHeight="1">
      <c r="A15" s="74"/>
      <c r="B15" s="73"/>
      <c r="C15" s="75"/>
      <c r="D15" s="73"/>
      <c r="F15" s="76"/>
      <c r="G15" s="58"/>
      <c r="H15" s="58"/>
      <c r="I15" s="58"/>
      <c r="J15" s="113" t="str">
        <f t="shared" si="0"/>
        <v>0</v>
      </c>
      <c r="K15" s="58"/>
      <c r="L15" s="58"/>
      <c r="M15" s="113" t="str">
        <f t="shared" si="1"/>
        <v>0</v>
      </c>
      <c r="N15" s="58"/>
      <c r="O15" s="58"/>
      <c r="P15" s="113" t="str">
        <f t="shared" si="2"/>
        <v>0</v>
      </c>
      <c r="Q15" s="58"/>
      <c r="R15" s="58"/>
      <c r="S15" s="113" t="str">
        <f t="shared" si="3"/>
        <v>0</v>
      </c>
      <c r="T15" s="58"/>
      <c r="U15" s="58"/>
      <c r="V15" s="113" t="str">
        <f t="shared" si="4"/>
        <v>0</v>
      </c>
      <c r="W15" s="58"/>
      <c r="X15" s="58"/>
      <c r="Y15" s="113" t="str">
        <f t="shared" si="5"/>
        <v>0</v>
      </c>
      <c r="Z15" s="58"/>
      <c r="AA15" s="58"/>
      <c r="AB15" s="113" t="str">
        <f t="shared" si="6"/>
        <v>0</v>
      </c>
      <c r="AC15" s="58"/>
      <c r="AD15" s="58"/>
      <c r="AE15" s="113" t="str">
        <f t="shared" si="7"/>
        <v>0</v>
      </c>
      <c r="AF15" s="58"/>
      <c r="AG15" s="58"/>
      <c r="AH15" s="113" t="str">
        <f t="shared" si="8"/>
        <v>0</v>
      </c>
      <c r="AI15" s="58"/>
      <c r="AJ15" s="58"/>
      <c r="AK15" s="113" t="str">
        <f t="shared" si="9"/>
        <v>0</v>
      </c>
      <c r="AN15" s="113" t="str">
        <f t="shared" si="10"/>
        <v>0</v>
      </c>
      <c r="AO15" s="58"/>
      <c r="AP15" s="58"/>
      <c r="AQ15" s="113" t="str">
        <f t="shared" si="11"/>
        <v>0</v>
      </c>
      <c r="AR15" s="58"/>
      <c r="AS15" s="58"/>
      <c r="AT15" s="113" t="str">
        <f t="shared" si="12"/>
        <v>0</v>
      </c>
      <c r="AU15" s="58"/>
      <c r="AV15" s="58"/>
      <c r="AW15" s="113" t="str">
        <f t="shared" si="13"/>
        <v>0</v>
      </c>
      <c r="AX15" s="58"/>
      <c r="AY15" s="58"/>
      <c r="AZ15" s="113" t="str">
        <f t="shared" si="14"/>
        <v>0</v>
      </c>
      <c r="BA15" s="58"/>
      <c r="BB15" s="58"/>
      <c r="BC15" s="113" t="str">
        <f t="shared" si="15"/>
        <v>0</v>
      </c>
      <c r="BD15" s="58"/>
      <c r="BE15" s="58"/>
      <c r="BF15" s="113" t="str">
        <f t="shared" si="16"/>
        <v>0</v>
      </c>
      <c r="BI15" s="113" t="str">
        <f t="shared" si="17"/>
        <v>0</v>
      </c>
      <c r="BJ15" s="58"/>
      <c r="BK15" s="58"/>
      <c r="BL15" s="113" t="str">
        <f t="shared" si="18"/>
        <v>0</v>
      </c>
      <c r="BM15" s="58"/>
      <c r="BN15" s="58"/>
      <c r="BO15" s="113" t="str">
        <f t="shared" si="19"/>
        <v>0</v>
      </c>
      <c r="BP15" s="58"/>
      <c r="BQ15" s="58"/>
      <c r="BR15" s="113" t="str">
        <f t="shared" si="20"/>
        <v>0</v>
      </c>
      <c r="BS15" s="58"/>
      <c r="BU15" s="113" t="str">
        <f t="shared" si="21"/>
        <v>0</v>
      </c>
      <c r="BX15" s="113" t="str">
        <f t="shared" si="22"/>
        <v>0</v>
      </c>
      <c r="BY15" s="58"/>
      <c r="BZ15" s="58"/>
      <c r="CA15" s="113" t="str">
        <f t="shared" si="23"/>
        <v>0</v>
      </c>
      <c r="CB15" s="58"/>
      <c r="CC15" s="58"/>
      <c r="CD15" s="113" t="str">
        <f t="shared" si="24"/>
        <v>0</v>
      </c>
      <c r="CE15" s="58"/>
      <c r="CF15" s="58"/>
      <c r="CG15" s="113" t="str">
        <f t="shared" si="25"/>
        <v>0</v>
      </c>
      <c r="CH15" s="58"/>
      <c r="CI15" s="58"/>
      <c r="CJ15" s="113" t="str">
        <f t="shared" si="26"/>
        <v>0</v>
      </c>
      <c r="CK15" s="58"/>
      <c r="CL15" s="58"/>
      <c r="CM15" s="113" t="str">
        <f t="shared" si="27"/>
        <v>0</v>
      </c>
      <c r="CN15" s="58"/>
      <c r="CP15" s="113" t="str">
        <f t="shared" si="28"/>
        <v>0</v>
      </c>
      <c r="CQ15" s="113"/>
      <c r="CR15" s="113"/>
      <c r="CS15" s="113"/>
      <c r="CT15" s="166"/>
    </row>
    <row r="16" spans="1:98" s="59" customFormat="1" ht="14.3">
      <c r="A16" s="77" t="s">
        <v>40</v>
      </c>
      <c r="B16" s="78"/>
      <c r="C16" s="79"/>
      <c r="D16" s="80"/>
      <c r="E16" s="56"/>
      <c r="F16" s="81"/>
      <c r="G16" s="57"/>
      <c r="H16" s="57"/>
      <c r="I16" s="57"/>
      <c r="J16" s="23"/>
      <c r="K16" s="57"/>
      <c r="L16" s="57"/>
      <c r="M16" s="23"/>
      <c r="N16" s="57"/>
      <c r="O16" s="57"/>
      <c r="P16" s="23"/>
      <c r="Q16" s="57"/>
      <c r="R16" s="57"/>
      <c r="S16" s="23"/>
      <c r="T16" s="57"/>
      <c r="U16" s="57"/>
      <c r="V16" s="23"/>
      <c r="W16" s="57"/>
      <c r="X16" s="57"/>
      <c r="Y16" s="23"/>
      <c r="Z16" s="57"/>
      <c r="AA16" s="57"/>
      <c r="AB16" s="23"/>
      <c r="AC16" s="57"/>
      <c r="AD16" s="57"/>
      <c r="AE16" s="23"/>
      <c r="AF16" s="57"/>
      <c r="AG16" s="57"/>
      <c r="AH16" s="23"/>
      <c r="AI16" s="57"/>
      <c r="AJ16" s="57"/>
      <c r="AK16" s="23"/>
      <c r="AL16" s="57"/>
      <c r="AM16" s="57"/>
      <c r="AN16" s="23"/>
      <c r="AO16" s="57"/>
      <c r="AP16" s="57"/>
      <c r="AQ16" s="23"/>
      <c r="AR16" s="57"/>
      <c r="AS16" s="57"/>
      <c r="AT16" s="23"/>
      <c r="AU16" s="57"/>
      <c r="AV16" s="57"/>
      <c r="AW16" s="23"/>
      <c r="AX16" s="57"/>
      <c r="AY16" s="57"/>
      <c r="AZ16" s="23"/>
      <c r="BA16" s="57"/>
      <c r="BB16" s="57"/>
      <c r="BC16" s="23"/>
      <c r="BD16" s="57"/>
      <c r="BE16" s="57"/>
      <c r="BF16" s="23"/>
      <c r="BG16" s="57"/>
      <c r="BH16" s="57"/>
      <c r="BI16" s="23"/>
      <c r="BJ16" s="57"/>
      <c r="BK16" s="57"/>
      <c r="BL16" s="23"/>
      <c r="BM16" s="57"/>
      <c r="BN16" s="57"/>
      <c r="BO16" s="23"/>
      <c r="BP16" s="57"/>
      <c r="BQ16" s="57"/>
      <c r="BR16" s="23"/>
      <c r="BS16" s="57"/>
      <c r="BT16" s="57"/>
      <c r="BU16" s="23"/>
      <c r="BV16" s="57"/>
      <c r="BW16" s="57"/>
      <c r="BX16" s="23"/>
      <c r="BY16" s="57"/>
      <c r="BZ16" s="57"/>
      <c r="CA16" s="23"/>
      <c r="CB16" s="57"/>
      <c r="CC16" s="57"/>
      <c r="CD16" s="23"/>
      <c r="CE16" s="57"/>
      <c r="CF16" s="57"/>
      <c r="CG16" s="23"/>
      <c r="CH16" s="57"/>
      <c r="CI16" s="57"/>
      <c r="CJ16" s="23"/>
      <c r="CK16" s="57"/>
      <c r="CL16" s="57"/>
      <c r="CM16" s="23"/>
      <c r="CN16" s="57"/>
      <c r="CO16" s="57"/>
      <c r="CP16" s="23"/>
      <c r="CQ16" s="23"/>
      <c r="CR16" s="23"/>
      <c r="CS16" s="23"/>
      <c r="CT16" s="166"/>
    </row>
    <row r="17" spans="1:98" s="59" customFormat="1" ht="3.75" customHeight="1">
      <c r="A17" s="82"/>
      <c r="B17" s="83"/>
      <c r="C17" s="75"/>
      <c r="D17" s="73"/>
      <c r="F17" s="76"/>
      <c r="G17" s="58"/>
      <c r="H17" s="58"/>
      <c r="I17" s="58"/>
      <c r="J17" s="113" t="str">
        <f t="shared" si="0"/>
        <v>0</v>
      </c>
      <c r="K17" s="58"/>
      <c r="L17" s="58"/>
      <c r="M17" s="113" t="str">
        <f t="shared" si="1"/>
        <v>0</v>
      </c>
      <c r="N17" s="58"/>
      <c r="O17" s="58"/>
      <c r="P17" s="113" t="str">
        <f t="shared" si="2"/>
        <v>0</v>
      </c>
      <c r="Q17" s="58"/>
      <c r="R17" s="58"/>
      <c r="S17" s="113" t="str">
        <f t="shared" si="3"/>
        <v>0</v>
      </c>
      <c r="T17" s="58"/>
      <c r="U17" s="58"/>
      <c r="V17" s="113" t="str">
        <f t="shared" si="4"/>
        <v>0</v>
      </c>
      <c r="W17" s="58"/>
      <c r="X17" s="58"/>
      <c r="Y17" s="113" t="str">
        <f t="shared" si="5"/>
        <v>0</v>
      </c>
      <c r="Z17" s="58"/>
      <c r="AA17" s="58"/>
      <c r="AB17" s="113" t="str">
        <f t="shared" si="6"/>
        <v>0</v>
      </c>
      <c r="AC17" s="58"/>
      <c r="AD17" s="58"/>
      <c r="AE17" s="113" t="str">
        <f t="shared" si="7"/>
        <v>0</v>
      </c>
      <c r="AF17" s="58"/>
      <c r="AG17" s="58"/>
      <c r="AH17" s="113" t="str">
        <f t="shared" si="8"/>
        <v>0</v>
      </c>
      <c r="AI17" s="58"/>
      <c r="AJ17" s="58"/>
      <c r="AK17" s="113" t="str">
        <f t="shared" si="9"/>
        <v>0</v>
      </c>
      <c r="AN17" s="113" t="str">
        <f t="shared" si="10"/>
        <v>0</v>
      </c>
      <c r="AO17" s="58"/>
      <c r="AP17" s="58"/>
      <c r="AQ17" s="113" t="str">
        <f t="shared" si="11"/>
        <v>0</v>
      </c>
      <c r="AR17" s="58"/>
      <c r="AS17" s="58"/>
      <c r="AT17" s="113" t="str">
        <f t="shared" si="12"/>
        <v>0</v>
      </c>
      <c r="AU17" s="58"/>
      <c r="AV17" s="58"/>
      <c r="AW17" s="113" t="str">
        <f t="shared" si="13"/>
        <v>0</v>
      </c>
      <c r="AX17" s="58"/>
      <c r="AY17" s="58"/>
      <c r="AZ17" s="113" t="str">
        <f t="shared" si="14"/>
        <v>0</v>
      </c>
      <c r="BA17" s="58"/>
      <c r="BB17" s="58"/>
      <c r="BC17" s="113" t="str">
        <f t="shared" si="15"/>
        <v>0</v>
      </c>
      <c r="BD17" s="58"/>
      <c r="BE17" s="58"/>
      <c r="BF17" s="113" t="str">
        <f t="shared" si="16"/>
        <v>0</v>
      </c>
      <c r="BI17" s="113" t="str">
        <f t="shared" si="17"/>
        <v>0</v>
      </c>
      <c r="BJ17" s="58"/>
      <c r="BK17" s="58"/>
      <c r="BL17" s="113" t="str">
        <f t="shared" si="18"/>
        <v>0</v>
      </c>
      <c r="BM17" s="58"/>
      <c r="BN17" s="58"/>
      <c r="BO17" s="113" t="str">
        <f t="shared" si="19"/>
        <v>0</v>
      </c>
      <c r="BP17" s="58"/>
      <c r="BQ17" s="58"/>
      <c r="BR17" s="113" t="str">
        <f t="shared" si="20"/>
        <v>0</v>
      </c>
      <c r="BS17" s="58"/>
      <c r="BU17" s="113" t="str">
        <f t="shared" si="21"/>
        <v>0</v>
      </c>
      <c r="BX17" s="113" t="str">
        <f t="shared" si="22"/>
        <v>0</v>
      </c>
      <c r="BY17" s="58"/>
      <c r="BZ17" s="58"/>
      <c r="CA17" s="113" t="str">
        <f t="shared" si="23"/>
        <v>0</v>
      </c>
      <c r="CB17" s="58"/>
      <c r="CC17" s="58"/>
      <c r="CD17" s="113" t="str">
        <f t="shared" si="24"/>
        <v>0</v>
      </c>
      <c r="CE17" s="58"/>
      <c r="CF17" s="58"/>
      <c r="CG17" s="113" t="str">
        <f t="shared" si="25"/>
        <v>0</v>
      </c>
      <c r="CH17" s="58"/>
      <c r="CI17" s="58"/>
      <c r="CJ17" s="113" t="str">
        <f t="shared" si="26"/>
        <v>0</v>
      </c>
      <c r="CK17" s="58"/>
      <c r="CL17" s="58"/>
      <c r="CM17" s="113" t="str">
        <f t="shared" si="27"/>
        <v>0</v>
      </c>
      <c r="CN17" s="58"/>
      <c r="CP17" s="113" t="str">
        <f t="shared" si="28"/>
        <v>0</v>
      </c>
      <c r="CQ17" s="113"/>
      <c r="CR17" s="113"/>
      <c r="CS17" s="113"/>
      <c r="CT17" s="166"/>
    </row>
    <row r="18" spans="1:98" s="64" customFormat="1" ht="12.75" customHeight="1">
      <c r="A18" s="25">
        <v>2</v>
      </c>
      <c r="B18" s="26" t="s">
        <v>202</v>
      </c>
      <c r="C18" s="112">
        <v>371</v>
      </c>
      <c r="D18" s="25" t="s">
        <v>166</v>
      </c>
      <c r="E18" s="17">
        <v>53667</v>
      </c>
      <c r="F18" s="112">
        <v>3</v>
      </c>
      <c r="G18" s="6" t="s">
        <v>206</v>
      </c>
      <c r="H18" s="113">
        <v>3</v>
      </c>
      <c r="I18" s="113">
        <v>8</v>
      </c>
      <c r="J18" s="113">
        <f t="shared" si="0"/>
        <v>11</v>
      </c>
      <c r="K18" s="113">
        <v>1</v>
      </c>
      <c r="L18" s="113">
        <v>0</v>
      </c>
      <c r="M18" s="113">
        <f t="shared" si="1"/>
        <v>1</v>
      </c>
      <c r="N18" s="113">
        <v>6</v>
      </c>
      <c r="O18" s="113">
        <v>11</v>
      </c>
      <c r="P18" s="113">
        <f t="shared" si="2"/>
        <v>17</v>
      </c>
      <c r="Q18" s="113">
        <v>1</v>
      </c>
      <c r="R18" s="113">
        <v>5</v>
      </c>
      <c r="S18" s="113">
        <f t="shared" si="3"/>
        <v>6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 t="s">
        <v>35</v>
      </c>
      <c r="AB18" s="113" t="str">
        <f t="shared" si="6"/>
        <v>0</v>
      </c>
      <c r="AC18" s="113">
        <v>1</v>
      </c>
      <c r="AD18" s="113">
        <v>1</v>
      </c>
      <c r="AE18" s="113">
        <f t="shared" si="7"/>
        <v>2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>
        <v>1</v>
      </c>
      <c r="AM18" s="113">
        <v>5</v>
      </c>
      <c r="AN18" s="113">
        <f t="shared" si="10"/>
        <v>6</v>
      </c>
      <c r="AO18" s="113">
        <v>0</v>
      </c>
      <c r="AP18" s="113">
        <v>2</v>
      </c>
      <c r="AQ18" s="113">
        <f t="shared" si="11"/>
        <v>2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 t="s">
        <v>35</v>
      </c>
      <c r="AZ18" s="113" t="str">
        <f t="shared" si="14"/>
        <v>0</v>
      </c>
      <c r="BA18" s="113">
        <v>2</v>
      </c>
      <c r="BB18" s="113">
        <v>5</v>
      </c>
      <c r="BC18" s="113">
        <f t="shared" si="15"/>
        <v>7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 t="s">
        <v>35</v>
      </c>
      <c r="BK18" s="113" t="s">
        <v>35</v>
      </c>
      <c r="BL18" s="113" t="str">
        <f t="shared" si="18"/>
        <v>0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>
        <v>1</v>
      </c>
      <c r="BR18" s="113">
        <f t="shared" si="20"/>
        <v>1</v>
      </c>
      <c r="BS18" s="113" t="s">
        <v>35</v>
      </c>
      <c r="BT18" s="113" t="s">
        <v>35</v>
      </c>
      <c r="BU18" s="113" t="str">
        <f t="shared" si="21"/>
        <v>0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>
        <v>1</v>
      </c>
      <c r="CO18" s="113">
        <v>6</v>
      </c>
      <c r="CP18" s="113">
        <f t="shared" si="28"/>
        <v>7</v>
      </c>
      <c r="CQ18" s="113">
        <v>16</v>
      </c>
      <c r="CR18" s="113">
        <v>44</v>
      </c>
      <c r="CS18" s="113">
        <v>60</v>
      </c>
      <c r="CT18" s="166"/>
    </row>
    <row r="19" spans="1:98" s="64" customFormat="1" ht="12.75" customHeight="1">
      <c r="A19" s="25">
        <v>3</v>
      </c>
      <c r="B19" s="26" t="s">
        <v>207</v>
      </c>
      <c r="C19" s="112">
        <v>1061</v>
      </c>
      <c r="D19" s="25" t="s">
        <v>43</v>
      </c>
      <c r="E19" s="17">
        <v>81057</v>
      </c>
      <c r="F19" s="112">
        <v>3</v>
      </c>
      <c r="G19" s="6" t="s">
        <v>206</v>
      </c>
      <c r="H19" s="113">
        <v>3</v>
      </c>
      <c r="I19" s="113">
        <v>6</v>
      </c>
      <c r="J19" s="113">
        <f t="shared" si="0"/>
        <v>9</v>
      </c>
      <c r="K19" s="113">
        <v>3</v>
      </c>
      <c r="L19" s="113">
        <v>6</v>
      </c>
      <c r="M19" s="113">
        <f t="shared" si="1"/>
        <v>9</v>
      </c>
      <c r="N19" s="113">
        <v>5</v>
      </c>
      <c r="O19" s="113">
        <v>6</v>
      </c>
      <c r="P19" s="113">
        <f t="shared" si="2"/>
        <v>11</v>
      </c>
      <c r="Q19" s="113">
        <v>1</v>
      </c>
      <c r="R19" s="113">
        <v>7</v>
      </c>
      <c r="S19" s="113">
        <f t="shared" si="3"/>
        <v>8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 t="s">
        <v>35</v>
      </c>
      <c r="AB19" s="113" t="str">
        <f t="shared" si="6"/>
        <v>0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>
        <v>1</v>
      </c>
      <c r="AM19" s="113">
        <v>3</v>
      </c>
      <c r="AN19" s="113">
        <f t="shared" si="10"/>
        <v>4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 t="s">
        <v>35</v>
      </c>
      <c r="AY19" s="113" t="s">
        <v>35</v>
      </c>
      <c r="AZ19" s="113" t="str">
        <f t="shared" si="14"/>
        <v>0</v>
      </c>
      <c r="BA19" s="113">
        <v>3</v>
      </c>
      <c r="BB19" s="113">
        <v>4</v>
      </c>
      <c r="BC19" s="113">
        <f t="shared" si="15"/>
        <v>7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 t="s">
        <v>35</v>
      </c>
      <c r="CP19" s="113" t="str">
        <f t="shared" si="28"/>
        <v>0</v>
      </c>
      <c r="CQ19" s="113">
        <v>16</v>
      </c>
      <c r="CR19" s="113">
        <v>32</v>
      </c>
      <c r="CS19" s="113">
        <v>48</v>
      </c>
      <c r="CT19" s="166"/>
    </row>
    <row r="20" spans="1:98" s="64" customFormat="1" ht="12.75" customHeight="1">
      <c r="A20" s="25">
        <v>17</v>
      </c>
      <c r="B20" s="26" t="s">
        <v>208</v>
      </c>
      <c r="C20" s="112">
        <v>3203</v>
      </c>
      <c r="D20" s="25" t="s">
        <v>44</v>
      </c>
      <c r="E20" s="17">
        <v>75310</v>
      </c>
      <c r="F20" s="112">
        <v>3</v>
      </c>
      <c r="G20" s="6" t="s">
        <v>206</v>
      </c>
      <c r="H20" s="113">
        <v>3</v>
      </c>
      <c r="I20" s="113">
        <v>7</v>
      </c>
      <c r="J20" s="113">
        <f t="shared" si="0"/>
        <v>10</v>
      </c>
      <c r="K20" s="113">
        <v>4</v>
      </c>
      <c r="L20" s="113">
        <v>8</v>
      </c>
      <c r="M20" s="113">
        <f t="shared" si="1"/>
        <v>12</v>
      </c>
      <c r="N20" s="113">
        <v>9</v>
      </c>
      <c r="O20" s="113">
        <v>9</v>
      </c>
      <c r="P20" s="113">
        <f t="shared" si="2"/>
        <v>18</v>
      </c>
      <c r="Q20" s="113">
        <v>1</v>
      </c>
      <c r="R20" s="113">
        <v>8</v>
      </c>
      <c r="S20" s="113">
        <f t="shared" si="3"/>
        <v>9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 t="s">
        <v>35</v>
      </c>
      <c r="AA20" s="113" t="s">
        <v>35</v>
      </c>
      <c r="AB20" s="113" t="str">
        <f t="shared" si="6"/>
        <v>0</v>
      </c>
      <c r="AC20" s="113">
        <v>0</v>
      </c>
      <c r="AD20" s="113">
        <v>2</v>
      </c>
      <c r="AE20" s="113">
        <f t="shared" si="7"/>
        <v>2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>
        <v>1</v>
      </c>
      <c r="AM20" s="113">
        <v>3</v>
      </c>
      <c r="AN20" s="113">
        <f t="shared" si="10"/>
        <v>4</v>
      </c>
      <c r="AO20" s="113">
        <v>1</v>
      </c>
      <c r="AP20" s="113">
        <v>0</v>
      </c>
      <c r="AQ20" s="113">
        <f t="shared" si="11"/>
        <v>1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>
        <v>3</v>
      </c>
      <c r="BB20" s="113">
        <v>3</v>
      </c>
      <c r="BC20" s="113">
        <f t="shared" si="15"/>
        <v>6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 t="s">
        <v>35</v>
      </c>
      <c r="BL20" s="113" t="str">
        <f t="shared" si="18"/>
        <v>0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 t="s">
        <v>35</v>
      </c>
      <c r="BU20" s="113" t="str">
        <f t="shared" si="21"/>
        <v>0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>
        <v>0</v>
      </c>
      <c r="CP20" s="113">
        <f t="shared" si="28"/>
        <v>1</v>
      </c>
      <c r="CQ20" s="113">
        <v>23</v>
      </c>
      <c r="CR20" s="113">
        <v>40</v>
      </c>
      <c r="CS20" s="113">
        <v>63</v>
      </c>
      <c r="CT20" s="166"/>
    </row>
    <row r="21" spans="1:98" s="64" customFormat="1" ht="12.75" customHeight="1">
      <c r="A21" s="25">
        <v>21</v>
      </c>
      <c r="B21" s="26" t="s">
        <v>213</v>
      </c>
      <c r="C21" s="112">
        <v>5192</v>
      </c>
      <c r="D21" s="25" t="s">
        <v>58</v>
      </c>
      <c r="E21" s="17">
        <v>63668</v>
      </c>
      <c r="F21" s="112">
        <v>3</v>
      </c>
      <c r="G21" s="6" t="s">
        <v>206</v>
      </c>
      <c r="H21" s="113">
        <v>4</v>
      </c>
      <c r="I21" s="113">
        <v>15</v>
      </c>
      <c r="J21" s="113">
        <f t="shared" si="0"/>
        <v>19</v>
      </c>
      <c r="K21" s="113">
        <v>3</v>
      </c>
      <c r="L21" s="113">
        <v>6</v>
      </c>
      <c r="M21" s="113">
        <f t="shared" si="1"/>
        <v>9</v>
      </c>
      <c r="N21" s="113">
        <v>2</v>
      </c>
      <c r="O21" s="113">
        <v>7</v>
      </c>
      <c r="P21" s="113">
        <f t="shared" si="2"/>
        <v>9</v>
      </c>
      <c r="Q21" s="113">
        <v>1</v>
      </c>
      <c r="R21" s="113">
        <v>1</v>
      </c>
      <c r="S21" s="113">
        <f t="shared" si="3"/>
        <v>2</v>
      </c>
      <c r="T21" s="113" t="s">
        <v>35</v>
      </c>
      <c r="U21" s="113" t="s">
        <v>35</v>
      </c>
      <c r="V21" s="113" t="str">
        <f t="shared" si="4"/>
        <v>0</v>
      </c>
      <c r="W21" s="113" t="s">
        <v>35</v>
      </c>
      <c r="X21" s="113" t="s">
        <v>35</v>
      </c>
      <c r="Y21" s="113" t="str">
        <f t="shared" si="5"/>
        <v>0</v>
      </c>
      <c r="Z21" s="113" t="s">
        <v>35</v>
      </c>
      <c r="AA21" s="113" t="s">
        <v>35</v>
      </c>
      <c r="AB21" s="113" t="str">
        <f t="shared" si="6"/>
        <v>0</v>
      </c>
      <c r="AC21" s="113" t="s">
        <v>35</v>
      </c>
      <c r="AD21" s="113" t="s">
        <v>35</v>
      </c>
      <c r="AE21" s="113" t="str">
        <f t="shared" si="7"/>
        <v>0</v>
      </c>
      <c r="AF21" s="113" t="s">
        <v>35</v>
      </c>
      <c r="AG21" s="113" t="s">
        <v>35</v>
      </c>
      <c r="AH21" s="113" t="str">
        <f t="shared" si="8"/>
        <v>0</v>
      </c>
      <c r="AI21" s="113" t="s">
        <v>35</v>
      </c>
      <c r="AJ21" s="113" t="s">
        <v>35</v>
      </c>
      <c r="AK21" s="113" t="str">
        <f t="shared" si="9"/>
        <v>0</v>
      </c>
      <c r="AL21" s="113" t="s">
        <v>35</v>
      </c>
      <c r="AM21" s="113" t="s">
        <v>35</v>
      </c>
      <c r="AN21" s="113" t="str">
        <f t="shared" si="10"/>
        <v>0</v>
      </c>
      <c r="AO21" s="113" t="s">
        <v>35</v>
      </c>
      <c r="AP21" s="113" t="s">
        <v>35</v>
      </c>
      <c r="AQ21" s="113" t="str">
        <f t="shared" si="11"/>
        <v>0</v>
      </c>
      <c r="AR21" s="113" t="s">
        <v>35</v>
      </c>
      <c r="AS21" s="113" t="s">
        <v>35</v>
      </c>
      <c r="AT21" s="113" t="str">
        <f t="shared" si="12"/>
        <v>0</v>
      </c>
      <c r="AU21" s="113" t="s">
        <v>35</v>
      </c>
      <c r="AV21" s="113" t="s">
        <v>35</v>
      </c>
      <c r="AW21" s="113" t="str">
        <f t="shared" si="13"/>
        <v>0</v>
      </c>
      <c r="AX21" s="113" t="s">
        <v>35</v>
      </c>
      <c r="AY21" s="113" t="s">
        <v>35</v>
      </c>
      <c r="AZ21" s="113" t="str">
        <f t="shared" si="14"/>
        <v>0</v>
      </c>
      <c r="BA21" s="113">
        <v>1</v>
      </c>
      <c r="BB21" s="113">
        <v>2</v>
      </c>
      <c r="BC21" s="113">
        <f t="shared" si="15"/>
        <v>3</v>
      </c>
      <c r="BD21" s="113" t="s">
        <v>35</v>
      </c>
      <c r="BE21" s="113" t="s">
        <v>35</v>
      </c>
      <c r="BF21" s="113" t="str">
        <f t="shared" si="16"/>
        <v>0</v>
      </c>
      <c r="BG21" s="113" t="s">
        <v>35</v>
      </c>
      <c r="BH21" s="113" t="s">
        <v>35</v>
      </c>
      <c r="BI21" s="113" t="str">
        <f t="shared" si="17"/>
        <v>0</v>
      </c>
      <c r="BJ21" s="113" t="s">
        <v>35</v>
      </c>
      <c r="BK21" s="113" t="s">
        <v>35</v>
      </c>
      <c r="BL21" s="113" t="str">
        <f t="shared" si="18"/>
        <v>0</v>
      </c>
      <c r="BM21" s="113" t="s">
        <v>35</v>
      </c>
      <c r="BN21" s="113" t="s">
        <v>35</v>
      </c>
      <c r="BO21" s="113" t="str">
        <f t="shared" si="19"/>
        <v>0</v>
      </c>
      <c r="BP21" s="113" t="s">
        <v>35</v>
      </c>
      <c r="BQ21" s="113" t="s">
        <v>35</v>
      </c>
      <c r="BR21" s="113" t="str">
        <f t="shared" si="20"/>
        <v>0</v>
      </c>
      <c r="BS21" s="113" t="s">
        <v>35</v>
      </c>
      <c r="BT21" s="113" t="s">
        <v>35</v>
      </c>
      <c r="BU21" s="113" t="str">
        <f t="shared" si="21"/>
        <v>0</v>
      </c>
      <c r="BV21" s="113">
        <v>2</v>
      </c>
      <c r="BW21" s="113">
        <v>16</v>
      </c>
      <c r="BX21" s="113">
        <f t="shared" si="22"/>
        <v>18</v>
      </c>
      <c r="BY21" s="113" t="s">
        <v>35</v>
      </c>
      <c r="BZ21" s="113" t="s">
        <v>35</v>
      </c>
      <c r="CA21" s="113" t="str">
        <f t="shared" si="23"/>
        <v>0</v>
      </c>
      <c r="CB21" s="113" t="s">
        <v>35</v>
      </c>
      <c r="CC21" s="113" t="s">
        <v>35</v>
      </c>
      <c r="CD21" s="113" t="str">
        <f t="shared" si="24"/>
        <v>0</v>
      </c>
      <c r="CE21" s="113" t="s">
        <v>35</v>
      </c>
      <c r="CF21" s="113" t="s">
        <v>35</v>
      </c>
      <c r="CG21" s="113" t="str">
        <f t="shared" si="25"/>
        <v>0</v>
      </c>
      <c r="CH21" s="113" t="s">
        <v>35</v>
      </c>
      <c r="CI21" s="113" t="s">
        <v>35</v>
      </c>
      <c r="CJ21" s="113" t="str">
        <f t="shared" si="26"/>
        <v>0</v>
      </c>
      <c r="CK21" s="113" t="s">
        <v>35</v>
      </c>
      <c r="CL21" s="113" t="s">
        <v>35</v>
      </c>
      <c r="CM21" s="113" t="str">
        <f t="shared" si="27"/>
        <v>0</v>
      </c>
      <c r="CN21" s="113" t="s">
        <v>35</v>
      </c>
      <c r="CO21" s="113" t="s">
        <v>35</v>
      </c>
      <c r="CP21" s="113" t="str">
        <f t="shared" si="28"/>
        <v>0</v>
      </c>
      <c r="CQ21" s="113">
        <v>13</v>
      </c>
      <c r="CR21" s="113">
        <v>47</v>
      </c>
      <c r="CS21" s="113">
        <v>60</v>
      </c>
      <c r="CT21" s="166"/>
    </row>
    <row r="22" spans="1:98" s="59" customFormat="1" ht="3.75" customHeight="1">
      <c r="A22" s="84"/>
      <c r="B22" s="85"/>
      <c r="C22" s="86"/>
      <c r="D22" s="87"/>
      <c r="F22" s="76"/>
      <c r="G22" s="58"/>
      <c r="H22" s="58"/>
      <c r="I22" s="58"/>
      <c r="J22" s="113" t="str">
        <f t="shared" si="0"/>
        <v>0</v>
      </c>
      <c r="K22" s="58"/>
      <c r="L22" s="58"/>
      <c r="M22" s="113" t="str">
        <f t="shared" si="1"/>
        <v>0</v>
      </c>
      <c r="N22" s="58"/>
      <c r="O22" s="58"/>
      <c r="P22" s="113" t="str">
        <f t="shared" si="2"/>
        <v>0</v>
      </c>
      <c r="Q22" s="58"/>
      <c r="R22" s="58"/>
      <c r="S22" s="113" t="str">
        <f t="shared" si="3"/>
        <v>0</v>
      </c>
      <c r="T22" s="58"/>
      <c r="U22" s="58"/>
      <c r="V22" s="113" t="str">
        <f t="shared" si="4"/>
        <v>0</v>
      </c>
      <c r="W22" s="58"/>
      <c r="X22" s="58"/>
      <c r="Y22" s="113" t="str">
        <f t="shared" si="5"/>
        <v>0</v>
      </c>
      <c r="Z22" s="58"/>
      <c r="AA22" s="58"/>
      <c r="AB22" s="113" t="str">
        <f t="shared" si="6"/>
        <v>0</v>
      </c>
      <c r="AC22" s="58"/>
      <c r="AD22" s="58"/>
      <c r="AE22" s="113" t="str">
        <f t="shared" si="7"/>
        <v>0</v>
      </c>
      <c r="AF22" s="167"/>
      <c r="AG22" s="167"/>
      <c r="AH22" s="113" t="str">
        <f t="shared" si="8"/>
        <v>0</v>
      </c>
      <c r="AI22" s="58"/>
      <c r="AJ22" s="58"/>
      <c r="AK22" s="113" t="str">
        <f t="shared" si="9"/>
        <v>0</v>
      </c>
      <c r="AL22" s="62"/>
      <c r="AM22" s="62"/>
      <c r="AN22" s="113" t="str">
        <f t="shared" si="10"/>
        <v>0</v>
      </c>
      <c r="AO22" s="58"/>
      <c r="AP22" s="58"/>
      <c r="AQ22" s="113" t="str">
        <f t="shared" si="11"/>
        <v>0</v>
      </c>
      <c r="AR22" s="58"/>
      <c r="AS22" s="58"/>
      <c r="AT22" s="113" t="str">
        <f t="shared" si="12"/>
        <v>0</v>
      </c>
      <c r="AU22" s="167"/>
      <c r="AV22" s="167"/>
      <c r="AW22" s="113" t="str">
        <f t="shared" si="13"/>
        <v>0</v>
      </c>
      <c r="AX22" s="58"/>
      <c r="AY22" s="58"/>
      <c r="AZ22" s="113" t="str">
        <f t="shared" si="14"/>
        <v>0</v>
      </c>
      <c r="BA22" s="58"/>
      <c r="BB22" s="58"/>
      <c r="BC22" s="113" t="str">
        <f t="shared" si="15"/>
        <v>0</v>
      </c>
      <c r="BD22" s="58"/>
      <c r="BE22" s="58"/>
      <c r="BF22" s="113" t="str">
        <f t="shared" si="16"/>
        <v>0</v>
      </c>
      <c r="BG22" s="62"/>
      <c r="BH22" s="62"/>
      <c r="BI22" s="113" t="str">
        <f t="shared" si="17"/>
        <v>0</v>
      </c>
      <c r="BJ22" s="58"/>
      <c r="BK22" s="58"/>
      <c r="BL22" s="113" t="str">
        <f t="shared" si="18"/>
        <v>0</v>
      </c>
      <c r="BM22" s="167"/>
      <c r="BN22" s="167"/>
      <c r="BO22" s="113" t="str">
        <f t="shared" si="19"/>
        <v>0</v>
      </c>
      <c r="BP22" s="58"/>
      <c r="BQ22" s="58"/>
      <c r="BR22" s="113" t="str">
        <f t="shared" si="20"/>
        <v>0</v>
      </c>
      <c r="BS22" s="62"/>
      <c r="BT22" s="62"/>
      <c r="BU22" s="113" t="str">
        <f t="shared" si="21"/>
        <v>0</v>
      </c>
      <c r="BV22" s="62"/>
      <c r="BW22" s="62"/>
      <c r="BX22" s="113" t="str">
        <f t="shared" si="22"/>
        <v>0</v>
      </c>
      <c r="BY22" s="58"/>
      <c r="BZ22" s="58"/>
      <c r="CA22" s="113" t="str">
        <f t="shared" si="23"/>
        <v>0</v>
      </c>
      <c r="CB22" s="167"/>
      <c r="CC22" s="167"/>
      <c r="CD22" s="113" t="str">
        <f t="shared" si="24"/>
        <v>0</v>
      </c>
      <c r="CE22" s="167"/>
      <c r="CF22" s="167"/>
      <c r="CG22" s="113" t="str">
        <f t="shared" si="25"/>
        <v>0</v>
      </c>
      <c r="CH22" s="167"/>
      <c r="CI22" s="167"/>
      <c r="CJ22" s="113" t="str">
        <f t="shared" si="26"/>
        <v>0</v>
      </c>
      <c r="CK22" s="167"/>
      <c r="CL22" s="167"/>
      <c r="CM22" s="113" t="str">
        <f t="shared" si="27"/>
        <v>0</v>
      </c>
      <c r="CN22" s="58"/>
      <c r="CP22" s="113" t="str">
        <f t="shared" si="28"/>
        <v>0</v>
      </c>
      <c r="CQ22" s="113"/>
      <c r="CR22" s="113"/>
      <c r="CS22" s="113"/>
      <c r="CT22" s="166"/>
    </row>
    <row r="23" spans="1:98" s="154" customFormat="1" ht="14.3">
      <c r="A23" s="88" t="s">
        <v>45</v>
      </c>
      <c r="B23" s="89"/>
      <c r="C23" s="156"/>
      <c r="D23" s="157"/>
      <c r="E23" s="153"/>
      <c r="F23" s="153"/>
      <c r="G23" s="153"/>
      <c r="H23" s="57"/>
      <c r="I23" s="57"/>
      <c r="J23" s="23"/>
      <c r="K23" s="57"/>
      <c r="L23" s="57"/>
      <c r="M23" s="23"/>
      <c r="N23" s="57"/>
      <c r="O23" s="57"/>
      <c r="P23" s="23"/>
      <c r="Q23" s="57"/>
      <c r="R23" s="57"/>
      <c r="S23" s="23"/>
      <c r="T23" s="57"/>
      <c r="U23" s="57"/>
      <c r="V23" s="23"/>
      <c r="W23" s="57"/>
      <c r="X23" s="57"/>
      <c r="Y23" s="23"/>
      <c r="Z23" s="57"/>
      <c r="AA23" s="57"/>
      <c r="AB23" s="23"/>
      <c r="AC23" s="57"/>
      <c r="AD23" s="57"/>
      <c r="AE23" s="23"/>
      <c r="AF23" s="57"/>
      <c r="AG23" s="57"/>
      <c r="AH23" s="23"/>
      <c r="AI23" s="57"/>
      <c r="AJ23" s="57"/>
      <c r="AK23" s="23"/>
      <c r="AL23" s="57"/>
      <c r="AM23" s="57"/>
      <c r="AN23" s="23"/>
      <c r="AO23" s="57"/>
      <c r="AP23" s="57"/>
      <c r="AQ23" s="23"/>
      <c r="AR23" s="57"/>
      <c r="AS23" s="57"/>
      <c r="AT23" s="23"/>
      <c r="AU23" s="57"/>
      <c r="AV23" s="57"/>
      <c r="AW23" s="23"/>
      <c r="AX23" s="57"/>
      <c r="AY23" s="57"/>
      <c r="AZ23" s="23"/>
      <c r="BA23" s="57"/>
      <c r="BB23" s="57"/>
      <c r="BC23" s="23"/>
      <c r="BD23" s="57"/>
      <c r="BE23" s="57"/>
      <c r="BF23" s="23"/>
      <c r="BG23" s="57"/>
      <c r="BH23" s="57"/>
      <c r="BI23" s="23"/>
      <c r="BJ23" s="57"/>
      <c r="BK23" s="57"/>
      <c r="BL23" s="23"/>
      <c r="BM23" s="57"/>
      <c r="BN23" s="57"/>
      <c r="BO23" s="23"/>
      <c r="BP23" s="57"/>
      <c r="BQ23" s="57"/>
      <c r="BR23" s="23"/>
      <c r="BS23" s="57"/>
      <c r="BT23" s="57"/>
      <c r="BU23" s="23"/>
      <c r="BV23" s="57"/>
      <c r="BW23" s="57"/>
      <c r="BX23" s="23"/>
      <c r="BY23" s="57"/>
      <c r="BZ23" s="57"/>
      <c r="CA23" s="23"/>
      <c r="CB23" s="57"/>
      <c r="CC23" s="57"/>
      <c r="CD23" s="23"/>
      <c r="CE23" s="57"/>
      <c r="CF23" s="57"/>
      <c r="CG23" s="23"/>
      <c r="CH23" s="57"/>
      <c r="CI23" s="57"/>
      <c r="CJ23" s="23"/>
      <c r="CK23" s="57"/>
      <c r="CL23" s="57"/>
      <c r="CM23" s="23"/>
      <c r="CN23" s="57"/>
      <c r="CO23" s="57"/>
      <c r="CP23" s="23"/>
      <c r="CQ23" s="23"/>
      <c r="CR23" s="23"/>
      <c r="CS23" s="23"/>
      <c r="CT23" s="166"/>
    </row>
    <row r="24" spans="1:98" s="59" customFormat="1" ht="3.75" customHeight="1">
      <c r="A24" s="158"/>
      <c r="B24" s="159"/>
      <c r="C24" s="160"/>
      <c r="D24" s="159"/>
      <c r="F24" s="169"/>
      <c r="G24" s="170"/>
      <c r="H24" s="170"/>
      <c r="I24" s="170"/>
      <c r="J24" s="113" t="str">
        <f t="shared" si="0"/>
        <v>0</v>
      </c>
      <c r="K24" s="170"/>
      <c r="L24" s="170"/>
      <c r="M24" s="113" t="str">
        <f t="shared" si="1"/>
        <v>0</v>
      </c>
      <c r="N24" s="170"/>
      <c r="O24" s="170"/>
      <c r="P24" s="113" t="str">
        <f t="shared" si="2"/>
        <v>0</v>
      </c>
      <c r="Q24" s="170"/>
      <c r="R24" s="170"/>
      <c r="S24" s="113" t="str">
        <f t="shared" si="3"/>
        <v>0</v>
      </c>
      <c r="T24" s="170"/>
      <c r="U24" s="170"/>
      <c r="V24" s="113" t="str">
        <f t="shared" si="4"/>
        <v>0</v>
      </c>
      <c r="W24" s="170"/>
      <c r="X24" s="170"/>
      <c r="Y24" s="113" t="str">
        <f t="shared" si="5"/>
        <v>0</v>
      </c>
      <c r="Z24" s="170"/>
      <c r="AA24" s="170"/>
      <c r="AB24" s="113" t="str">
        <f t="shared" si="6"/>
        <v>0</v>
      </c>
      <c r="AC24" s="170"/>
      <c r="AD24" s="170"/>
      <c r="AE24" s="113" t="str">
        <f t="shared" si="7"/>
        <v>0</v>
      </c>
      <c r="AF24" s="58"/>
      <c r="AG24" s="58"/>
      <c r="AH24" s="113" t="str">
        <f t="shared" si="8"/>
        <v>0</v>
      </c>
      <c r="AI24" s="170"/>
      <c r="AJ24" s="170"/>
      <c r="AK24" s="113" t="str">
        <f t="shared" si="9"/>
        <v>0</v>
      </c>
      <c r="AL24" s="171"/>
      <c r="AM24" s="171"/>
      <c r="AN24" s="113" t="str">
        <f t="shared" si="10"/>
        <v>0</v>
      </c>
      <c r="AO24" s="170"/>
      <c r="AP24" s="170"/>
      <c r="AQ24" s="113" t="str">
        <f t="shared" si="11"/>
        <v>0</v>
      </c>
      <c r="AR24" s="170"/>
      <c r="AS24" s="170"/>
      <c r="AT24" s="113" t="str">
        <f t="shared" si="12"/>
        <v>0</v>
      </c>
      <c r="AU24" s="58"/>
      <c r="AV24" s="58"/>
      <c r="AW24" s="113" t="str">
        <f t="shared" si="13"/>
        <v>0</v>
      </c>
      <c r="AX24" s="170"/>
      <c r="AY24" s="170"/>
      <c r="AZ24" s="113" t="str">
        <f t="shared" si="14"/>
        <v>0</v>
      </c>
      <c r="BA24" s="170"/>
      <c r="BB24" s="170"/>
      <c r="BC24" s="113" t="str">
        <f t="shared" si="15"/>
        <v>0</v>
      </c>
      <c r="BD24" s="170"/>
      <c r="BE24" s="170"/>
      <c r="BF24" s="113" t="str">
        <f t="shared" si="16"/>
        <v>0</v>
      </c>
      <c r="BG24" s="171"/>
      <c r="BH24" s="171"/>
      <c r="BI24" s="113" t="str">
        <f t="shared" si="17"/>
        <v>0</v>
      </c>
      <c r="BJ24" s="170"/>
      <c r="BK24" s="170"/>
      <c r="BL24" s="113" t="str">
        <f t="shared" si="18"/>
        <v>0</v>
      </c>
      <c r="BM24" s="58"/>
      <c r="BN24" s="58"/>
      <c r="BO24" s="113" t="str">
        <f t="shared" si="19"/>
        <v>0</v>
      </c>
      <c r="BP24" s="170"/>
      <c r="BQ24" s="170"/>
      <c r="BR24" s="113" t="str">
        <f t="shared" si="20"/>
        <v>0</v>
      </c>
      <c r="BS24" s="58"/>
      <c r="BT24" s="171"/>
      <c r="BU24" s="113" t="str">
        <f t="shared" si="21"/>
        <v>0</v>
      </c>
      <c r="BV24" s="171"/>
      <c r="BW24" s="171"/>
      <c r="BX24" s="113" t="str">
        <f t="shared" si="22"/>
        <v>0</v>
      </c>
      <c r="BY24" s="170"/>
      <c r="BZ24" s="170"/>
      <c r="CA24" s="113" t="str">
        <f t="shared" si="23"/>
        <v>0</v>
      </c>
      <c r="CB24" s="58"/>
      <c r="CC24" s="58"/>
      <c r="CD24" s="113" t="str">
        <f t="shared" si="24"/>
        <v>0</v>
      </c>
      <c r="CE24" s="58"/>
      <c r="CF24" s="58"/>
      <c r="CG24" s="113" t="str">
        <f t="shared" si="25"/>
        <v>0</v>
      </c>
      <c r="CH24" s="58"/>
      <c r="CI24" s="58"/>
      <c r="CJ24" s="113" t="str">
        <f t="shared" si="26"/>
        <v>0</v>
      </c>
      <c r="CK24" s="58"/>
      <c r="CL24" s="58"/>
      <c r="CM24" s="113" t="str">
        <f t="shared" si="27"/>
        <v>0</v>
      </c>
      <c r="CN24" s="170"/>
      <c r="CO24" s="154"/>
      <c r="CP24" s="113" t="str">
        <f t="shared" si="28"/>
        <v>0</v>
      </c>
      <c r="CQ24" s="113"/>
      <c r="CR24" s="113"/>
      <c r="CS24" s="113"/>
      <c r="CT24" s="166"/>
    </row>
    <row r="25" spans="1:98" s="64" customFormat="1" ht="12.75" customHeight="1">
      <c r="A25" s="25">
        <v>1</v>
      </c>
      <c r="B25" s="26" t="s">
        <v>201</v>
      </c>
      <c r="C25" s="112">
        <v>121</v>
      </c>
      <c r="D25" s="25" t="s">
        <v>128</v>
      </c>
      <c r="E25" s="17">
        <v>23938</v>
      </c>
      <c r="F25" s="112">
        <v>2</v>
      </c>
      <c r="G25" s="6" t="s">
        <v>45</v>
      </c>
      <c r="H25" s="113">
        <v>1</v>
      </c>
      <c r="I25" s="113">
        <v>4</v>
      </c>
      <c r="J25" s="113">
        <f t="shared" si="0"/>
        <v>5</v>
      </c>
      <c r="K25" s="113">
        <v>0</v>
      </c>
      <c r="L25" s="113">
        <v>2</v>
      </c>
      <c r="M25" s="113">
        <f t="shared" si="1"/>
        <v>2</v>
      </c>
      <c r="N25" s="113">
        <v>2</v>
      </c>
      <c r="O25" s="113">
        <v>3</v>
      </c>
      <c r="P25" s="113">
        <f t="shared" si="2"/>
        <v>5</v>
      </c>
      <c r="Q25" s="113">
        <v>1</v>
      </c>
      <c r="R25" s="113">
        <v>7</v>
      </c>
      <c r="S25" s="113">
        <f t="shared" si="3"/>
        <v>8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 t="s">
        <v>35</v>
      </c>
      <c r="AA25" s="113" t="s">
        <v>35</v>
      </c>
      <c r="AB25" s="113" t="str">
        <f t="shared" si="6"/>
        <v>0</v>
      </c>
      <c r="AC25" s="113">
        <v>0</v>
      </c>
      <c r="AD25" s="113">
        <v>3</v>
      </c>
      <c r="AE25" s="113">
        <f t="shared" si="7"/>
        <v>3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>
        <v>1</v>
      </c>
      <c r="AM25" s="113">
        <v>2</v>
      </c>
      <c r="AN25" s="113">
        <f t="shared" si="10"/>
        <v>3</v>
      </c>
      <c r="AO25" s="113">
        <v>0</v>
      </c>
      <c r="AP25" s="113">
        <v>1</v>
      </c>
      <c r="AQ25" s="113">
        <f t="shared" si="11"/>
        <v>1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>
        <v>2</v>
      </c>
      <c r="BB25" s="113">
        <v>2</v>
      </c>
      <c r="BC25" s="113">
        <f t="shared" si="15"/>
        <v>4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>
        <v>2</v>
      </c>
      <c r="BR25" s="113">
        <f t="shared" si="20"/>
        <v>2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>
        <v>2</v>
      </c>
      <c r="CO25" s="113">
        <v>1</v>
      </c>
      <c r="CP25" s="113">
        <f t="shared" si="28"/>
        <v>3</v>
      </c>
      <c r="CQ25" s="113">
        <v>9</v>
      </c>
      <c r="CR25" s="113">
        <v>27</v>
      </c>
      <c r="CS25" s="113">
        <v>36</v>
      </c>
      <c r="CT25" s="166"/>
    </row>
    <row r="26" spans="1:98" s="64" customFormat="1" ht="12.75" hidden="1" customHeight="1">
      <c r="A26" s="25">
        <v>1</v>
      </c>
      <c r="B26" s="26" t="s">
        <v>201</v>
      </c>
      <c r="C26" s="112">
        <v>133</v>
      </c>
      <c r="D26" s="25" t="s">
        <v>129</v>
      </c>
      <c r="E26" s="17">
        <v>20033</v>
      </c>
      <c r="F26" s="112">
        <v>2</v>
      </c>
      <c r="G26" s="6" t="s">
        <v>45</v>
      </c>
      <c r="H26" s="113" t="s">
        <v>35</v>
      </c>
      <c r="I26" s="113" t="s">
        <v>35</v>
      </c>
      <c r="J26" s="113" t="str">
        <f t="shared" si="0"/>
        <v>0</v>
      </c>
      <c r="K26" s="113"/>
      <c r="L26" s="113"/>
      <c r="M26" s="113" t="str">
        <f t="shared" si="1"/>
        <v>0</v>
      </c>
      <c r="N26" s="113"/>
      <c r="O26" s="113"/>
      <c r="P26" s="113" t="str">
        <f t="shared" si="2"/>
        <v>0</v>
      </c>
      <c r="Q26" s="113"/>
      <c r="R26" s="113"/>
      <c r="S26" s="113" t="str">
        <f t="shared" si="3"/>
        <v>0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 t="s">
        <v>35</v>
      </c>
      <c r="AA26" s="113" t="s">
        <v>35</v>
      </c>
      <c r="AB26" s="113" t="str">
        <f t="shared" si="6"/>
        <v>0</v>
      </c>
      <c r="AC26" s="113"/>
      <c r="AD26" s="113"/>
      <c r="AE26" s="113" t="str">
        <f t="shared" si="7"/>
        <v>0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/>
      <c r="AM26" s="113"/>
      <c r="AN26" s="113" t="str">
        <f t="shared" si="10"/>
        <v>0</v>
      </c>
      <c r="AO26" s="113"/>
      <c r="AP26" s="113"/>
      <c r="AQ26" s="113" t="str">
        <f t="shared" si="11"/>
        <v>0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/>
      <c r="BB26" s="113"/>
      <c r="BC26" s="113" t="str">
        <f t="shared" si="15"/>
        <v>0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 t="s">
        <v>35</v>
      </c>
      <c r="BQ26" s="113" t="s">
        <v>35</v>
      </c>
      <c r="BR26" s="113" t="str">
        <f t="shared" si="20"/>
        <v>0</v>
      </c>
      <c r="BS26" s="113" t="s">
        <v>35</v>
      </c>
      <c r="BT26" s="113" t="s">
        <v>35</v>
      </c>
      <c r="BU26" s="113" t="str">
        <f t="shared" si="21"/>
        <v>0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/>
      <c r="CO26" s="113"/>
      <c r="CP26" s="113" t="str">
        <f t="shared" si="28"/>
        <v>0</v>
      </c>
      <c r="CQ26" s="113">
        <v>0</v>
      </c>
      <c r="CR26" s="113">
        <v>0</v>
      </c>
      <c r="CS26" s="113">
        <v>0</v>
      </c>
      <c r="CT26" s="166"/>
    </row>
    <row r="27" spans="1:98" s="64" customFormat="1" ht="12.75" customHeight="1">
      <c r="A27" s="25">
        <v>1</v>
      </c>
      <c r="B27" s="26" t="s">
        <v>201</v>
      </c>
      <c r="C27" s="112">
        <v>142</v>
      </c>
      <c r="D27" s="25" t="s">
        <v>70</v>
      </c>
      <c r="E27" s="17">
        <v>21245</v>
      </c>
      <c r="F27" s="112">
        <v>2</v>
      </c>
      <c r="G27" s="6" t="s">
        <v>45</v>
      </c>
      <c r="H27" s="113">
        <v>1</v>
      </c>
      <c r="I27" s="113">
        <v>5</v>
      </c>
      <c r="J27" s="113">
        <f t="shared" si="0"/>
        <v>6</v>
      </c>
      <c r="K27" s="113">
        <v>1</v>
      </c>
      <c r="L27" s="113">
        <v>3</v>
      </c>
      <c r="M27" s="113">
        <f t="shared" si="1"/>
        <v>4</v>
      </c>
      <c r="N27" s="113">
        <v>2</v>
      </c>
      <c r="O27" s="113">
        <v>4</v>
      </c>
      <c r="P27" s="113">
        <f t="shared" si="2"/>
        <v>6</v>
      </c>
      <c r="Q27" s="113">
        <v>3</v>
      </c>
      <c r="R27" s="113">
        <v>5</v>
      </c>
      <c r="S27" s="113">
        <f t="shared" si="3"/>
        <v>8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 t="s">
        <v>35</v>
      </c>
      <c r="AA27" s="113" t="s">
        <v>35</v>
      </c>
      <c r="AB27" s="113" t="str">
        <f t="shared" si="6"/>
        <v>0</v>
      </c>
      <c r="AC27" s="113">
        <v>2</v>
      </c>
      <c r="AD27" s="113">
        <v>0</v>
      </c>
      <c r="AE27" s="113">
        <f t="shared" si="7"/>
        <v>2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>
        <v>0</v>
      </c>
      <c r="AM27" s="113">
        <v>3</v>
      </c>
      <c r="AN27" s="113">
        <f t="shared" si="10"/>
        <v>3</v>
      </c>
      <c r="AO27" s="113" t="s">
        <v>35</v>
      </c>
      <c r="AP27" s="113" t="s">
        <v>35</v>
      </c>
      <c r="AQ27" s="113" t="str">
        <f t="shared" si="11"/>
        <v>0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>
        <v>1</v>
      </c>
      <c r="BB27" s="113">
        <v>2</v>
      </c>
      <c r="BC27" s="113">
        <f t="shared" si="15"/>
        <v>3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 t="s">
        <v>35</v>
      </c>
      <c r="BL27" s="113" t="str">
        <f t="shared" si="18"/>
        <v>0</v>
      </c>
      <c r="BM27" s="113" t="s">
        <v>35</v>
      </c>
      <c r="BN27" s="113" t="s">
        <v>35</v>
      </c>
      <c r="BO27" s="113" t="str">
        <f t="shared" si="19"/>
        <v>0</v>
      </c>
      <c r="BP27" s="113">
        <v>1</v>
      </c>
      <c r="BQ27" s="113" t="s">
        <v>35</v>
      </c>
      <c r="BR27" s="113">
        <f t="shared" si="20"/>
        <v>1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>
        <v>0</v>
      </c>
      <c r="CO27" s="113">
        <v>2</v>
      </c>
      <c r="CP27" s="113">
        <f t="shared" si="28"/>
        <v>2</v>
      </c>
      <c r="CQ27" s="113">
        <v>11</v>
      </c>
      <c r="CR27" s="113">
        <v>24</v>
      </c>
      <c r="CS27" s="113">
        <v>35</v>
      </c>
      <c r="CT27" s="166"/>
    </row>
    <row r="28" spans="1:98" s="64" customFormat="1" ht="12.75" customHeight="1">
      <c r="A28" s="25">
        <v>1</v>
      </c>
      <c r="B28" s="26" t="s">
        <v>201</v>
      </c>
      <c r="C28" s="112">
        <v>191</v>
      </c>
      <c r="D28" s="25" t="s">
        <v>46</v>
      </c>
      <c r="E28" s="17">
        <v>26317</v>
      </c>
      <c r="F28" s="112">
        <v>2</v>
      </c>
      <c r="G28" s="6" t="s">
        <v>45</v>
      </c>
      <c r="H28" s="113">
        <v>1</v>
      </c>
      <c r="I28" s="113">
        <v>3</v>
      </c>
      <c r="J28" s="113">
        <f t="shared" si="0"/>
        <v>4</v>
      </c>
      <c r="K28" s="113">
        <v>1</v>
      </c>
      <c r="L28" s="113">
        <v>2</v>
      </c>
      <c r="M28" s="113">
        <f t="shared" si="1"/>
        <v>3</v>
      </c>
      <c r="N28" s="113">
        <v>3</v>
      </c>
      <c r="O28" s="113">
        <v>3</v>
      </c>
      <c r="P28" s="113">
        <f t="shared" si="2"/>
        <v>6</v>
      </c>
      <c r="Q28" s="113">
        <v>2</v>
      </c>
      <c r="R28" s="113">
        <v>10</v>
      </c>
      <c r="S28" s="113">
        <f t="shared" si="3"/>
        <v>12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 t="s">
        <v>35</v>
      </c>
      <c r="AB28" s="113" t="str">
        <f t="shared" si="6"/>
        <v>0</v>
      </c>
      <c r="AC28" s="113">
        <v>1</v>
      </c>
      <c r="AD28" s="113">
        <v>0</v>
      </c>
      <c r="AE28" s="113">
        <f t="shared" si="7"/>
        <v>1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>
        <v>4</v>
      </c>
      <c r="AM28" s="113">
        <v>2</v>
      </c>
      <c r="AN28" s="113">
        <f t="shared" si="10"/>
        <v>6</v>
      </c>
      <c r="AO28" s="113">
        <v>0</v>
      </c>
      <c r="AP28" s="113">
        <v>5</v>
      </c>
      <c r="AQ28" s="113">
        <f t="shared" si="11"/>
        <v>5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>
        <v>1</v>
      </c>
      <c r="BB28" s="113">
        <v>1</v>
      </c>
      <c r="BC28" s="113">
        <f t="shared" si="15"/>
        <v>2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 t="s">
        <v>35</v>
      </c>
      <c r="BL28" s="113" t="str">
        <f t="shared" si="18"/>
        <v>0</v>
      </c>
      <c r="BM28" s="113" t="s">
        <v>35</v>
      </c>
      <c r="BN28" s="113" t="s">
        <v>35</v>
      </c>
      <c r="BO28" s="113" t="str">
        <f t="shared" si="19"/>
        <v>0</v>
      </c>
      <c r="BP28" s="113" t="s">
        <v>35</v>
      </c>
      <c r="BQ28" s="113">
        <v>1</v>
      </c>
      <c r="BR28" s="113">
        <f t="shared" si="20"/>
        <v>1</v>
      </c>
      <c r="BS28" s="113" t="s">
        <v>35</v>
      </c>
      <c r="BT28" s="113" t="s">
        <v>35</v>
      </c>
      <c r="BU28" s="113" t="str">
        <f t="shared" si="21"/>
        <v>0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 t="s">
        <v>35</v>
      </c>
      <c r="CP28" s="113" t="str">
        <f t="shared" si="28"/>
        <v>0</v>
      </c>
      <c r="CQ28" s="113">
        <v>13</v>
      </c>
      <c r="CR28" s="113">
        <v>27</v>
      </c>
      <c r="CS28" s="113">
        <v>40</v>
      </c>
      <c r="CT28" s="166"/>
    </row>
    <row r="29" spans="1:98" s="64" customFormat="1" ht="12.75" customHeight="1">
      <c r="A29" s="25">
        <v>1</v>
      </c>
      <c r="B29" s="26" t="s">
        <v>201</v>
      </c>
      <c r="C29" s="112">
        <v>198</v>
      </c>
      <c r="D29" s="25" t="s">
        <v>47</v>
      </c>
      <c r="E29" s="17">
        <v>33412</v>
      </c>
      <c r="F29" s="112">
        <v>2</v>
      </c>
      <c r="G29" s="6" t="s">
        <v>45</v>
      </c>
      <c r="H29" s="113" t="s">
        <v>35</v>
      </c>
      <c r="I29" s="113">
        <v>4</v>
      </c>
      <c r="J29" s="113">
        <f t="shared" si="0"/>
        <v>4</v>
      </c>
      <c r="K29" s="113">
        <v>0</v>
      </c>
      <c r="L29" s="113">
        <v>1</v>
      </c>
      <c r="M29" s="113">
        <f t="shared" si="1"/>
        <v>1</v>
      </c>
      <c r="N29" s="113">
        <v>4</v>
      </c>
      <c r="O29" s="113">
        <v>5</v>
      </c>
      <c r="P29" s="113">
        <f t="shared" si="2"/>
        <v>9</v>
      </c>
      <c r="Q29" s="113">
        <v>3</v>
      </c>
      <c r="R29" s="113">
        <v>7</v>
      </c>
      <c r="S29" s="113">
        <f t="shared" si="3"/>
        <v>10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 t="s">
        <v>35</v>
      </c>
      <c r="AA29" s="113" t="s">
        <v>35</v>
      </c>
      <c r="AB29" s="113" t="str">
        <f t="shared" si="6"/>
        <v>0</v>
      </c>
      <c r="AC29" s="113">
        <v>1</v>
      </c>
      <c r="AD29" s="113">
        <v>1</v>
      </c>
      <c r="AE29" s="113">
        <f t="shared" si="7"/>
        <v>2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>
        <v>2</v>
      </c>
      <c r="AM29" s="113">
        <v>1</v>
      </c>
      <c r="AN29" s="113">
        <f t="shared" si="10"/>
        <v>3</v>
      </c>
      <c r="AO29" s="113">
        <v>0</v>
      </c>
      <c r="AP29" s="113">
        <v>1</v>
      </c>
      <c r="AQ29" s="113">
        <f t="shared" si="11"/>
        <v>1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 t="s">
        <v>35</v>
      </c>
      <c r="AZ29" s="113" t="str">
        <f t="shared" si="14"/>
        <v>0</v>
      </c>
      <c r="BA29" s="113">
        <v>1</v>
      </c>
      <c r="BB29" s="113">
        <v>2</v>
      </c>
      <c r="BC29" s="113">
        <f t="shared" si="15"/>
        <v>3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 t="s">
        <v>35</v>
      </c>
      <c r="BL29" s="113" t="str">
        <f t="shared" si="18"/>
        <v>0</v>
      </c>
      <c r="BM29" s="113" t="s">
        <v>35</v>
      </c>
      <c r="BN29" s="113" t="s">
        <v>35</v>
      </c>
      <c r="BO29" s="113" t="str">
        <f t="shared" si="19"/>
        <v>0</v>
      </c>
      <c r="BP29" s="113">
        <v>1</v>
      </c>
      <c r="BQ29" s="113" t="s">
        <v>35</v>
      </c>
      <c r="BR29" s="113">
        <f t="shared" si="20"/>
        <v>1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>
        <v>0</v>
      </c>
      <c r="CO29" s="113">
        <v>2</v>
      </c>
      <c r="CP29" s="113">
        <f t="shared" si="28"/>
        <v>2</v>
      </c>
      <c r="CQ29" s="113">
        <v>12</v>
      </c>
      <c r="CR29" s="113">
        <v>24</v>
      </c>
      <c r="CS29" s="113">
        <v>36</v>
      </c>
      <c r="CT29" s="166"/>
    </row>
    <row r="30" spans="1:98" s="64" customFormat="1" ht="12.75" customHeight="1">
      <c r="A30" s="25">
        <v>1</v>
      </c>
      <c r="B30" s="26" t="s">
        <v>201</v>
      </c>
      <c r="C30" s="112">
        <v>243</v>
      </c>
      <c r="D30" s="25" t="s">
        <v>48</v>
      </c>
      <c r="E30" s="17">
        <v>26277</v>
      </c>
      <c r="F30" s="112">
        <v>2</v>
      </c>
      <c r="G30" s="6" t="s">
        <v>45</v>
      </c>
      <c r="H30" s="113" t="s">
        <v>35</v>
      </c>
      <c r="I30" s="113">
        <v>4</v>
      </c>
      <c r="J30" s="113">
        <f t="shared" si="0"/>
        <v>4</v>
      </c>
      <c r="K30" s="113">
        <v>1</v>
      </c>
      <c r="L30" s="113">
        <v>4</v>
      </c>
      <c r="M30" s="113">
        <f t="shared" si="1"/>
        <v>5</v>
      </c>
      <c r="N30" s="113">
        <v>3</v>
      </c>
      <c r="O30" s="113">
        <v>4</v>
      </c>
      <c r="P30" s="113">
        <f t="shared" si="2"/>
        <v>7</v>
      </c>
      <c r="Q30" s="113">
        <v>3</v>
      </c>
      <c r="R30" s="113">
        <v>9</v>
      </c>
      <c r="S30" s="113">
        <f t="shared" si="3"/>
        <v>12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 t="s">
        <v>35</v>
      </c>
      <c r="AB30" s="113" t="str">
        <f t="shared" si="6"/>
        <v>0</v>
      </c>
      <c r="AC30" s="113">
        <v>2</v>
      </c>
      <c r="AD30" s="113">
        <v>0</v>
      </c>
      <c r="AE30" s="113">
        <f t="shared" si="7"/>
        <v>2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>
        <v>0</v>
      </c>
      <c r="AM30" s="113">
        <v>1</v>
      </c>
      <c r="AN30" s="113">
        <f t="shared" si="10"/>
        <v>1</v>
      </c>
      <c r="AO30" s="113" t="s">
        <v>35</v>
      </c>
      <c r="AP30" s="113" t="s">
        <v>35</v>
      </c>
      <c r="AQ30" s="113" t="str">
        <f t="shared" si="11"/>
        <v>0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 t="s">
        <v>35</v>
      </c>
      <c r="AZ30" s="113" t="str">
        <f t="shared" si="14"/>
        <v>0</v>
      </c>
      <c r="BA30" s="113">
        <v>1</v>
      </c>
      <c r="BB30" s="113">
        <v>2</v>
      </c>
      <c r="BC30" s="113">
        <f t="shared" si="15"/>
        <v>3</v>
      </c>
      <c r="BD30" s="113">
        <v>0</v>
      </c>
      <c r="BE30" s="113">
        <v>1</v>
      </c>
      <c r="BF30" s="113">
        <f t="shared" si="16"/>
        <v>1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>
        <v>0</v>
      </c>
      <c r="CO30" s="113">
        <v>1</v>
      </c>
      <c r="CP30" s="113">
        <f t="shared" si="28"/>
        <v>1</v>
      </c>
      <c r="CQ30" s="113">
        <v>10</v>
      </c>
      <c r="CR30" s="113">
        <v>26</v>
      </c>
      <c r="CS30" s="113">
        <v>36</v>
      </c>
      <c r="CT30" s="166"/>
    </row>
    <row r="31" spans="1:98" s="64" customFormat="1" ht="12.75" customHeight="1">
      <c r="A31" s="25">
        <v>2</v>
      </c>
      <c r="B31" s="26" t="s">
        <v>202</v>
      </c>
      <c r="C31" s="112">
        <v>355</v>
      </c>
      <c r="D31" s="25" t="s">
        <v>49</v>
      </c>
      <c r="E31" s="17">
        <v>39998</v>
      </c>
      <c r="F31" s="112">
        <v>2</v>
      </c>
      <c r="G31" s="6" t="s">
        <v>45</v>
      </c>
      <c r="H31" s="113">
        <v>1</v>
      </c>
      <c r="I31" s="113">
        <v>4</v>
      </c>
      <c r="J31" s="113">
        <f t="shared" si="0"/>
        <v>5</v>
      </c>
      <c r="K31" s="113">
        <v>0</v>
      </c>
      <c r="L31" s="113">
        <v>1</v>
      </c>
      <c r="M31" s="113">
        <f t="shared" si="1"/>
        <v>1</v>
      </c>
      <c r="N31" s="113">
        <v>4</v>
      </c>
      <c r="O31" s="113">
        <v>6</v>
      </c>
      <c r="P31" s="113">
        <f t="shared" si="2"/>
        <v>10</v>
      </c>
      <c r="Q31" s="113">
        <v>1</v>
      </c>
      <c r="R31" s="113">
        <v>8</v>
      </c>
      <c r="S31" s="113">
        <f t="shared" si="3"/>
        <v>9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 t="s">
        <v>35</v>
      </c>
      <c r="AB31" s="113" t="str">
        <f t="shared" si="6"/>
        <v>0</v>
      </c>
      <c r="AC31" s="113">
        <v>0</v>
      </c>
      <c r="AD31" s="113">
        <v>2</v>
      </c>
      <c r="AE31" s="113">
        <f t="shared" si="7"/>
        <v>2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>
        <v>1</v>
      </c>
      <c r="AM31" s="113">
        <v>2</v>
      </c>
      <c r="AN31" s="113">
        <f t="shared" si="10"/>
        <v>3</v>
      </c>
      <c r="AO31" s="113">
        <v>0</v>
      </c>
      <c r="AP31" s="113">
        <v>5</v>
      </c>
      <c r="AQ31" s="113">
        <f t="shared" si="11"/>
        <v>5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>
        <v>3</v>
      </c>
      <c r="BB31" s="113">
        <v>2</v>
      </c>
      <c r="BC31" s="113">
        <f t="shared" si="15"/>
        <v>5</v>
      </c>
      <c r="BD31" s="113" t="s">
        <v>35</v>
      </c>
      <c r="BE31" s="113" t="s">
        <v>35</v>
      </c>
      <c r="BF31" s="113" t="str">
        <f t="shared" si="16"/>
        <v>0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 t="s">
        <v>35</v>
      </c>
      <c r="BQ31" s="113" t="s">
        <v>35</v>
      </c>
      <c r="BR31" s="113" t="str">
        <f t="shared" si="20"/>
        <v>0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 t="s">
        <v>35</v>
      </c>
      <c r="CO31" s="113" t="s">
        <v>35</v>
      </c>
      <c r="CP31" s="113" t="str">
        <f t="shared" si="28"/>
        <v>0</v>
      </c>
      <c r="CQ31" s="113">
        <v>10</v>
      </c>
      <c r="CR31" s="113">
        <v>30</v>
      </c>
      <c r="CS31" s="113">
        <v>40</v>
      </c>
      <c r="CT31" s="166"/>
    </row>
    <row r="32" spans="1:98" s="64" customFormat="1" ht="12.75" customHeight="1">
      <c r="A32" s="25">
        <v>2</v>
      </c>
      <c r="B32" s="26" t="s">
        <v>202</v>
      </c>
      <c r="C32" s="112">
        <v>942</v>
      </c>
      <c r="D32" s="25" t="s">
        <v>50</v>
      </c>
      <c r="E32" s="17">
        <v>43303</v>
      </c>
      <c r="F32" s="112">
        <v>2</v>
      </c>
      <c r="G32" s="6" t="s">
        <v>45</v>
      </c>
      <c r="H32" s="113">
        <v>1</v>
      </c>
      <c r="I32" s="113">
        <v>2</v>
      </c>
      <c r="J32" s="113">
        <f t="shared" si="0"/>
        <v>3</v>
      </c>
      <c r="K32" s="113">
        <v>0</v>
      </c>
      <c r="L32" s="113">
        <v>1</v>
      </c>
      <c r="M32" s="113">
        <f t="shared" si="1"/>
        <v>1</v>
      </c>
      <c r="N32" s="113">
        <v>4</v>
      </c>
      <c r="O32" s="113">
        <v>5</v>
      </c>
      <c r="P32" s="113">
        <f t="shared" si="2"/>
        <v>9</v>
      </c>
      <c r="Q32" s="113">
        <v>2</v>
      </c>
      <c r="R32" s="113">
        <v>9</v>
      </c>
      <c r="S32" s="113">
        <f t="shared" si="3"/>
        <v>11</v>
      </c>
      <c r="T32" s="113" t="s">
        <v>35</v>
      </c>
      <c r="U32" s="113" t="s">
        <v>35</v>
      </c>
      <c r="V32" s="113" t="str">
        <f t="shared" si="4"/>
        <v>0</v>
      </c>
      <c r="W32" s="113" t="s">
        <v>35</v>
      </c>
      <c r="X32" s="113" t="s">
        <v>35</v>
      </c>
      <c r="Y32" s="113" t="str">
        <f t="shared" si="5"/>
        <v>0</v>
      </c>
      <c r="Z32" s="113" t="s">
        <v>35</v>
      </c>
      <c r="AA32" s="113" t="s">
        <v>35</v>
      </c>
      <c r="AB32" s="113" t="str">
        <f t="shared" si="6"/>
        <v>0</v>
      </c>
      <c r="AC32" s="113">
        <v>1</v>
      </c>
      <c r="AD32" s="113">
        <v>1</v>
      </c>
      <c r="AE32" s="113">
        <f t="shared" si="7"/>
        <v>2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>
        <v>1</v>
      </c>
      <c r="AM32" s="113">
        <v>1</v>
      </c>
      <c r="AN32" s="113">
        <f t="shared" si="10"/>
        <v>2</v>
      </c>
      <c r="AO32" s="113">
        <v>2</v>
      </c>
      <c r="AP32" s="113">
        <v>3</v>
      </c>
      <c r="AQ32" s="113">
        <f t="shared" si="11"/>
        <v>5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>
        <v>1</v>
      </c>
      <c r="BB32" s="113">
        <v>4</v>
      </c>
      <c r="BC32" s="113">
        <f t="shared" si="15"/>
        <v>5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>
        <v>1</v>
      </c>
      <c r="BQ32" s="113">
        <v>1</v>
      </c>
      <c r="BR32" s="113">
        <f t="shared" si="20"/>
        <v>2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 t="s">
        <v>35</v>
      </c>
      <c r="CO32" s="113" t="s">
        <v>35</v>
      </c>
      <c r="CP32" s="113" t="str">
        <f t="shared" si="28"/>
        <v>0</v>
      </c>
      <c r="CQ32" s="113">
        <v>13</v>
      </c>
      <c r="CR32" s="113">
        <v>27</v>
      </c>
      <c r="CS32" s="113">
        <v>40</v>
      </c>
      <c r="CT32" s="166"/>
    </row>
    <row r="33" spans="1:98" s="64" customFormat="1" ht="12.75" customHeight="1">
      <c r="A33" s="25">
        <v>3</v>
      </c>
      <c r="B33" s="26" t="s">
        <v>207</v>
      </c>
      <c r="C33" s="112">
        <v>1024</v>
      </c>
      <c r="D33" s="25" t="s">
        <v>51</v>
      </c>
      <c r="E33" s="17">
        <v>29292</v>
      </c>
      <c r="F33" s="112">
        <v>2</v>
      </c>
      <c r="G33" s="6" t="s">
        <v>45</v>
      </c>
      <c r="H33" s="113">
        <v>3</v>
      </c>
      <c r="I33" s="113">
        <v>8</v>
      </c>
      <c r="J33" s="113">
        <f t="shared" si="0"/>
        <v>11</v>
      </c>
      <c r="K33" s="113">
        <v>2</v>
      </c>
      <c r="L33" s="113">
        <v>8</v>
      </c>
      <c r="M33" s="113">
        <f t="shared" si="1"/>
        <v>10</v>
      </c>
      <c r="N33" s="113">
        <v>2</v>
      </c>
      <c r="O33" s="113">
        <v>3</v>
      </c>
      <c r="P33" s="113">
        <f t="shared" si="2"/>
        <v>5</v>
      </c>
      <c r="Q33" s="113">
        <v>0</v>
      </c>
      <c r="R33" s="113">
        <v>10</v>
      </c>
      <c r="S33" s="113">
        <f t="shared" si="3"/>
        <v>10</v>
      </c>
      <c r="T33" s="113" t="s">
        <v>35</v>
      </c>
      <c r="U33" s="113" t="s">
        <v>35</v>
      </c>
      <c r="V33" s="113" t="str">
        <f t="shared" si="4"/>
        <v>0</v>
      </c>
      <c r="W33" s="113" t="s">
        <v>35</v>
      </c>
      <c r="X33" s="113" t="s">
        <v>35</v>
      </c>
      <c r="Y33" s="113" t="str">
        <f t="shared" si="5"/>
        <v>0</v>
      </c>
      <c r="Z33" s="113" t="s">
        <v>35</v>
      </c>
      <c r="AA33" s="113" t="s">
        <v>35</v>
      </c>
      <c r="AB33" s="113" t="str">
        <f t="shared" si="6"/>
        <v>0</v>
      </c>
      <c r="AC33" s="113" t="s">
        <v>35</v>
      </c>
      <c r="AD33" s="113" t="s">
        <v>35</v>
      </c>
      <c r="AE33" s="113" t="str">
        <f t="shared" si="7"/>
        <v>0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>
        <v>0</v>
      </c>
      <c r="AM33" s="113">
        <v>1</v>
      </c>
      <c r="AN33" s="113">
        <f t="shared" si="10"/>
        <v>1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 t="s">
        <v>35</v>
      </c>
      <c r="AZ33" s="113" t="str">
        <f t="shared" si="14"/>
        <v>0</v>
      </c>
      <c r="BA33" s="113">
        <v>1</v>
      </c>
      <c r="BB33" s="113">
        <v>2</v>
      </c>
      <c r="BC33" s="113">
        <f t="shared" si="15"/>
        <v>3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 t="s">
        <v>35</v>
      </c>
      <c r="BU33" s="113" t="str">
        <f t="shared" si="21"/>
        <v>0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 t="s">
        <v>35</v>
      </c>
      <c r="CO33" s="113" t="s">
        <v>35</v>
      </c>
      <c r="CP33" s="113" t="str">
        <f t="shared" si="28"/>
        <v>0</v>
      </c>
      <c r="CQ33" s="113">
        <v>8</v>
      </c>
      <c r="CR33" s="113">
        <v>32</v>
      </c>
      <c r="CS33" s="113">
        <v>40</v>
      </c>
      <c r="CT33" s="166"/>
    </row>
    <row r="34" spans="1:98" s="64" customFormat="1" ht="12.75" customHeight="1">
      <c r="A34" s="25">
        <v>3</v>
      </c>
      <c r="B34" s="26" t="s">
        <v>207</v>
      </c>
      <c r="C34" s="112">
        <v>1059</v>
      </c>
      <c r="D34" s="25" t="s">
        <v>52</v>
      </c>
      <c r="E34" s="17">
        <v>27229</v>
      </c>
      <c r="F34" s="112">
        <v>2</v>
      </c>
      <c r="G34" s="6" t="s">
        <v>45</v>
      </c>
      <c r="H34" s="113">
        <v>1</v>
      </c>
      <c r="I34" s="113">
        <v>6</v>
      </c>
      <c r="J34" s="113">
        <f t="shared" si="0"/>
        <v>7</v>
      </c>
      <c r="K34" s="113">
        <v>4</v>
      </c>
      <c r="L34" s="113">
        <v>5</v>
      </c>
      <c r="M34" s="113">
        <f t="shared" si="1"/>
        <v>9</v>
      </c>
      <c r="N34" s="113">
        <v>1</v>
      </c>
      <c r="O34" s="113">
        <v>6</v>
      </c>
      <c r="P34" s="113">
        <f t="shared" si="2"/>
        <v>7</v>
      </c>
      <c r="Q34" s="113">
        <v>1</v>
      </c>
      <c r="R34" s="113">
        <v>7</v>
      </c>
      <c r="S34" s="113">
        <f t="shared" si="3"/>
        <v>8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 t="s">
        <v>35</v>
      </c>
      <c r="AB34" s="113" t="str">
        <f t="shared" si="6"/>
        <v>0</v>
      </c>
      <c r="AC34" s="113" t="s">
        <v>35</v>
      </c>
      <c r="AD34" s="113" t="s">
        <v>35</v>
      </c>
      <c r="AE34" s="113" t="str">
        <f t="shared" si="7"/>
        <v>0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>
        <v>0</v>
      </c>
      <c r="AM34" s="113">
        <v>1</v>
      </c>
      <c r="AN34" s="113">
        <f t="shared" si="10"/>
        <v>1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 t="s">
        <v>35</v>
      </c>
      <c r="AY34" s="113" t="s">
        <v>35</v>
      </c>
      <c r="AZ34" s="113" t="str">
        <f t="shared" si="14"/>
        <v>0</v>
      </c>
      <c r="BA34" s="113">
        <v>0</v>
      </c>
      <c r="BB34" s="113">
        <v>4</v>
      </c>
      <c r="BC34" s="113">
        <f t="shared" si="15"/>
        <v>4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 t="s">
        <v>35</v>
      </c>
      <c r="CO34" s="113" t="s">
        <v>35</v>
      </c>
      <c r="CP34" s="113" t="str">
        <f t="shared" si="28"/>
        <v>0</v>
      </c>
      <c r="CQ34" s="113">
        <v>7</v>
      </c>
      <c r="CR34" s="113">
        <v>29</v>
      </c>
      <c r="CS34" s="113">
        <v>36</v>
      </c>
      <c r="CT34" s="166"/>
    </row>
    <row r="35" spans="1:98" s="64" customFormat="1" ht="12.75" hidden="1" customHeight="1">
      <c r="A35" s="25">
        <v>9</v>
      </c>
      <c r="B35" s="26" t="s">
        <v>209</v>
      </c>
      <c r="C35" s="112">
        <v>1701</v>
      </c>
      <c r="D35" s="25" t="s">
        <v>143</v>
      </c>
      <c r="E35" s="17">
        <v>23228</v>
      </c>
      <c r="F35" s="112">
        <v>2</v>
      </c>
      <c r="G35" s="6" t="s">
        <v>45</v>
      </c>
      <c r="H35" s="113" t="s">
        <v>35</v>
      </c>
      <c r="I35" s="113" t="s">
        <v>35</v>
      </c>
      <c r="J35" s="113" t="str">
        <f t="shared" si="0"/>
        <v>0</v>
      </c>
      <c r="K35" s="113"/>
      <c r="L35" s="113"/>
      <c r="M35" s="113" t="str">
        <f t="shared" si="1"/>
        <v>0</v>
      </c>
      <c r="N35" s="113"/>
      <c r="O35" s="113"/>
      <c r="P35" s="113" t="str">
        <f t="shared" si="2"/>
        <v>0</v>
      </c>
      <c r="Q35" s="113"/>
      <c r="R35" s="113"/>
      <c r="S35" s="113" t="str">
        <f t="shared" si="3"/>
        <v>0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 t="s">
        <v>35</v>
      </c>
      <c r="AA35" s="113" t="s">
        <v>35</v>
      </c>
      <c r="AB35" s="113" t="str">
        <f t="shared" si="6"/>
        <v>0</v>
      </c>
      <c r="AC35" s="113" t="s">
        <v>35</v>
      </c>
      <c r="AD35" s="113" t="s">
        <v>35</v>
      </c>
      <c r="AE35" s="113" t="str">
        <f t="shared" si="7"/>
        <v>0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/>
      <c r="AM35" s="113"/>
      <c r="AN35" s="113" t="str">
        <f t="shared" si="10"/>
        <v>0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/>
      <c r="BB35" s="113"/>
      <c r="BC35" s="113" t="str">
        <f t="shared" si="15"/>
        <v>0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 t="s">
        <v>35</v>
      </c>
      <c r="BU35" s="113" t="str">
        <f t="shared" si="21"/>
        <v>0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/>
      <c r="CO35" s="113"/>
      <c r="CP35" s="113" t="str">
        <f t="shared" si="28"/>
        <v>0</v>
      </c>
      <c r="CQ35" s="113">
        <v>0</v>
      </c>
      <c r="CR35" s="113">
        <v>0</v>
      </c>
      <c r="CS35" s="113">
        <v>0</v>
      </c>
      <c r="CT35" s="166"/>
    </row>
    <row r="36" spans="1:98" s="64" customFormat="1" ht="12.75" customHeight="1">
      <c r="A36" s="25">
        <v>9</v>
      </c>
      <c r="B36" s="26" t="s">
        <v>209</v>
      </c>
      <c r="C36" s="112">
        <v>1711</v>
      </c>
      <c r="D36" s="25" t="s">
        <v>53</v>
      </c>
      <c r="E36" s="17">
        <v>28603</v>
      </c>
      <c r="F36" s="112">
        <v>2</v>
      </c>
      <c r="G36" s="6" t="s">
        <v>45</v>
      </c>
      <c r="H36" s="113">
        <v>2</v>
      </c>
      <c r="I36" s="113">
        <v>8</v>
      </c>
      <c r="J36" s="113">
        <f t="shared" si="0"/>
        <v>10</v>
      </c>
      <c r="K36" s="113">
        <v>1</v>
      </c>
      <c r="L36" s="113">
        <v>6</v>
      </c>
      <c r="M36" s="113">
        <f t="shared" si="1"/>
        <v>7</v>
      </c>
      <c r="N36" s="113">
        <v>3</v>
      </c>
      <c r="O36" s="113">
        <v>3</v>
      </c>
      <c r="P36" s="113">
        <f t="shared" si="2"/>
        <v>6</v>
      </c>
      <c r="Q36" s="113">
        <v>1</v>
      </c>
      <c r="R36" s="113">
        <v>7</v>
      </c>
      <c r="S36" s="113">
        <f t="shared" si="3"/>
        <v>8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 t="s">
        <v>35</v>
      </c>
      <c r="AG36" s="113" t="s">
        <v>35</v>
      </c>
      <c r="AH36" s="113" t="str">
        <f t="shared" si="8"/>
        <v>0</v>
      </c>
      <c r="AI36" s="113" t="s">
        <v>35</v>
      </c>
      <c r="AJ36" s="113" t="s">
        <v>35</v>
      </c>
      <c r="AK36" s="113" t="str">
        <f t="shared" si="9"/>
        <v>0</v>
      </c>
      <c r="AL36" s="113">
        <v>1</v>
      </c>
      <c r="AM36" s="113">
        <v>1</v>
      </c>
      <c r="AN36" s="113">
        <f t="shared" si="10"/>
        <v>2</v>
      </c>
      <c r="AO36" s="113" t="s">
        <v>35</v>
      </c>
      <c r="AP36" s="113" t="s">
        <v>35</v>
      </c>
      <c r="AQ36" s="113" t="str">
        <f t="shared" si="11"/>
        <v>0</v>
      </c>
      <c r="AR36" s="113" t="s">
        <v>35</v>
      </c>
      <c r="AS36" s="113" t="s">
        <v>35</v>
      </c>
      <c r="AT36" s="113" t="str">
        <f t="shared" si="12"/>
        <v>0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>
        <v>2</v>
      </c>
      <c r="BB36" s="113">
        <v>1</v>
      </c>
      <c r="BC36" s="113">
        <f t="shared" si="15"/>
        <v>3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 t="s">
        <v>35</v>
      </c>
      <c r="BW36" s="113" t="s">
        <v>35</v>
      </c>
      <c r="BX36" s="113" t="str">
        <f t="shared" si="22"/>
        <v>0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>
        <v>3</v>
      </c>
      <c r="CO36" s="113">
        <v>1</v>
      </c>
      <c r="CP36" s="113">
        <f t="shared" si="28"/>
        <v>4</v>
      </c>
      <c r="CQ36" s="113">
        <v>13</v>
      </c>
      <c r="CR36" s="113">
        <v>27</v>
      </c>
      <c r="CS36" s="113">
        <v>40</v>
      </c>
      <c r="CT36" s="166"/>
    </row>
    <row r="37" spans="1:98" s="64" customFormat="1" ht="12.75" customHeight="1">
      <c r="A37" s="25">
        <v>10</v>
      </c>
      <c r="B37" s="26" t="s">
        <v>210</v>
      </c>
      <c r="C37" s="112">
        <v>2125</v>
      </c>
      <c r="D37" s="25" t="s">
        <v>145</v>
      </c>
      <c r="E37" s="17">
        <v>21464</v>
      </c>
      <c r="F37" s="112">
        <v>2</v>
      </c>
      <c r="G37" s="6" t="s">
        <v>45</v>
      </c>
      <c r="H37" s="113">
        <v>3</v>
      </c>
      <c r="I37" s="113">
        <v>12</v>
      </c>
      <c r="J37" s="113">
        <f t="shared" si="0"/>
        <v>15</v>
      </c>
      <c r="K37" s="113">
        <v>4</v>
      </c>
      <c r="L37" s="113">
        <v>8</v>
      </c>
      <c r="M37" s="113">
        <f t="shared" si="1"/>
        <v>12</v>
      </c>
      <c r="N37" s="113">
        <v>7</v>
      </c>
      <c r="O37" s="113">
        <v>9</v>
      </c>
      <c r="P37" s="113">
        <f t="shared" si="2"/>
        <v>16</v>
      </c>
      <c r="Q37" s="113">
        <v>0</v>
      </c>
      <c r="R37" s="113">
        <v>5</v>
      </c>
      <c r="S37" s="113">
        <f t="shared" si="3"/>
        <v>5</v>
      </c>
      <c r="T37" s="113" t="s">
        <v>35</v>
      </c>
      <c r="U37" s="113" t="s">
        <v>35</v>
      </c>
      <c r="V37" s="113" t="str">
        <f t="shared" si="4"/>
        <v>0</v>
      </c>
      <c r="W37" s="113" t="s">
        <v>35</v>
      </c>
      <c r="X37" s="113" t="s">
        <v>35</v>
      </c>
      <c r="Y37" s="113" t="str">
        <f t="shared" si="5"/>
        <v>0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 t="s">
        <v>35</v>
      </c>
      <c r="AG37" s="113" t="s">
        <v>35</v>
      </c>
      <c r="AH37" s="113" t="str">
        <f t="shared" si="8"/>
        <v>0</v>
      </c>
      <c r="AI37" s="113" t="s">
        <v>35</v>
      </c>
      <c r="AJ37" s="113" t="s">
        <v>35</v>
      </c>
      <c r="AK37" s="113" t="str">
        <f t="shared" si="9"/>
        <v>0</v>
      </c>
      <c r="AL37" s="113">
        <v>0</v>
      </c>
      <c r="AM37" s="113">
        <v>2</v>
      </c>
      <c r="AN37" s="113">
        <f t="shared" si="10"/>
        <v>2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 t="s">
        <v>35</v>
      </c>
      <c r="BB37" s="113" t="s">
        <v>35</v>
      </c>
      <c r="BC37" s="113" t="str">
        <f t="shared" si="15"/>
        <v>0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 t="s">
        <v>35</v>
      </c>
      <c r="CP37" s="113" t="str">
        <f t="shared" si="28"/>
        <v>0</v>
      </c>
      <c r="CQ37" s="113">
        <v>14</v>
      </c>
      <c r="CR37" s="113">
        <v>36</v>
      </c>
      <c r="CS37" s="113">
        <v>50</v>
      </c>
      <c r="CT37" s="166"/>
    </row>
    <row r="38" spans="1:98" s="64" customFormat="1" ht="12.75" customHeight="1">
      <c r="A38" s="25">
        <v>10</v>
      </c>
      <c r="B38" s="26" t="s">
        <v>210</v>
      </c>
      <c r="C38" s="112">
        <v>2196</v>
      </c>
      <c r="D38" s="25" t="s">
        <v>54</v>
      </c>
      <c r="E38" s="17">
        <v>38288</v>
      </c>
      <c r="F38" s="112">
        <v>2</v>
      </c>
      <c r="G38" s="6" t="s">
        <v>45</v>
      </c>
      <c r="H38" s="113">
        <v>4</v>
      </c>
      <c r="I38" s="113">
        <v>6</v>
      </c>
      <c r="J38" s="113">
        <f t="shared" si="0"/>
        <v>10</v>
      </c>
      <c r="K38" s="113">
        <v>3</v>
      </c>
      <c r="L38" s="113">
        <v>14</v>
      </c>
      <c r="M38" s="113">
        <f t="shared" si="1"/>
        <v>17</v>
      </c>
      <c r="N38" s="113">
        <v>12</v>
      </c>
      <c r="O38" s="113">
        <v>13</v>
      </c>
      <c r="P38" s="113">
        <f t="shared" si="2"/>
        <v>25</v>
      </c>
      <c r="Q38" s="113">
        <v>1</v>
      </c>
      <c r="R38" s="113">
        <v>8</v>
      </c>
      <c r="S38" s="113">
        <f t="shared" si="3"/>
        <v>9</v>
      </c>
      <c r="T38" s="113" t="s">
        <v>35</v>
      </c>
      <c r="U38" s="113" t="s">
        <v>35</v>
      </c>
      <c r="V38" s="113" t="str">
        <f t="shared" si="4"/>
        <v>0</v>
      </c>
      <c r="W38" s="113" t="s">
        <v>35</v>
      </c>
      <c r="X38" s="113" t="s">
        <v>35</v>
      </c>
      <c r="Y38" s="113" t="str">
        <f t="shared" si="5"/>
        <v>0</v>
      </c>
      <c r="Z38" s="113" t="s">
        <v>35</v>
      </c>
      <c r="AA38" s="113" t="s">
        <v>35</v>
      </c>
      <c r="AB38" s="113" t="str">
        <f t="shared" si="6"/>
        <v>0</v>
      </c>
      <c r="AC38" s="113" t="s">
        <v>35</v>
      </c>
      <c r="AD38" s="113" t="s">
        <v>35</v>
      </c>
      <c r="AE38" s="113" t="str">
        <f t="shared" si="7"/>
        <v>0</v>
      </c>
      <c r="AF38" s="113">
        <v>2</v>
      </c>
      <c r="AG38" s="113">
        <v>4</v>
      </c>
      <c r="AH38" s="113">
        <f t="shared" si="8"/>
        <v>6</v>
      </c>
      <c r="AI38" s="113" t="s">
        <v>35</v>
      </c>
      <c r="AJ38" s="113" t="s">
        <v>35</v>
      </c>
      <c r="AK38" s="113" t="str">
        <f t="shared" si="9"/>
        <v>0</v>
      </c>
      <c r="AL38" s="113">
        <v>1</v>
      </c>
      <c r="AM38" s="113">
        <v>0</v>
      </c>
      <c r="AN38" s="113">
        <f t="shared" si="10"/>
        <v>1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>
        <v>4</v>
      </c>
      <c r="BB38" s="113">
        <v>7</v>
      </c>
      <c r="BC38" s="113">
        <f t="shared" si="15"/>
        <v>11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>
        <v>0</v>
      </c>
      <c r="CO38" s="113">
        <v>1</v>
      </c>
      <c r="CP38" s="113">
        <f t="shared" si="28"/>
        <v>1</v>
      </c>
      <c r="CQ38" s="113">
        <v>27</v>
      </c>
      <c r="CR38" s="113">
        <v>53</v>
      </c>
      <c r="CS38" s="113">
        <v>80</v>
      </c>
      <c r="CT38" s="166"/>
    </row>
    <row r="39" spans="1:98" s="64" customFormat="1" ht="12.75" customHeight="1">
      <c r="A39" s="25">
        <v>12</v>
      </c>
      <c r="B39" s="26" t="s">
        <v>203</v>
      </c>
      <c r="C39" s="112">
        <v>2703</v>
      </c>
      <c r="D39" s="25" t="s">
        <v>55</v>
      </c>
      <c r="E39" s="17">
        <v>20774</v>
      </c>
      <c r="F39" s="112">
        <v>2</v>
      </c>
      <c r="G39" s="6" t="s">
        <v>45</v>
      </c>
      <c r="H39" s="113">
        <v>2</v>
      </c>
      <c r="I39" s="113">
        <v>4</v>
      </c>
      <c r="J39" s="113">
        <f t="shared" si="0"/>
        <v>6</v>
      </c>
      <c r="K39" s="113">
        <v>1</v>
      </c>
      <c r="L39" s="113">
        <v>2</v>
      </c>
      <c r="M39" s="113">
        <f t="shared" si="1"/>
        <v>3</v>
      </c>
      <c r="N39" s="113">
        <v>3</v>
      </c>
      <c r="O39" s="113">
        <v>5</v>
      </c>
      <c r="P39" s="113">
        <f t="shared" si="2"/>
        <v>8</v>
      </c>
      <c r="Q39" s="113">
        <v>0</v>
      </c>
      <c r="R39" s="113">
        <v>9</v>
      </c>
      <c r="S39" s="113">
        <f t="shared" si="3"/>
        <v>9</v>
      </c>
      <c r="T39" s="113" t="s">
        <v>35</v>
      </c>
      <c r="U39" s="113" t="s">
        <v>35</v>
      </c>
      <c r="V39" s="113" t="str">
        <f t="shared" si="4"/>
        <v>0</v>
      </c>
      <c r="W39" s="113">
        <v>1</v>
      </c>
      <c r="X39" s="113">
        <v>4</v>
      </c>
      <c r="Y39" s="113">
        <f t="shared" si="5"/>
        <v>5</v>
      </c>
      <c r="Z39" s="113" t="s">
        <v>35</v>
      </c>
      <c r="AA39" s="113" t="s">
        <v>35</v>
      </c>
      <c r="AB39" s="113" t="str">
        <f t="shared" si="6"/>
        <v>0</v>
      </c>
      <c r="AC39" s="113">
        <v>1</v>
      </c>
      <c r="AD39" s="113">
        <v>5</v>
      </c>
      <c r="AE39" s="113">
        <f t="shared" si="7"/>
        <v>6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>
        <v>0</v>
      </c>
      <c r="AM39" s="113">
        <v>1</v>
      </c>
      <c r="AN39" s="113">
        <f t="shared" si="10"/>
        <v>1</v>
      </c>
      <c r="AO39" s="113" t="s">
        <v>35</v>
      </c>
      <c r="AP39" s="113" t="s">
        <v>35</v>
      </c>
      <c r="AQ39" s="113" t="str">
        <f t="shared" si="11"/>
        <v>0</v>
      </c>
      <c r="AR39" s="113" t="s">
        <v>35</v>
      </c>
      <c r="AS39" s="113" t="s">
        <v>35</v>
      </c>
      <c r="AT39" s="113" t="str">
        <f t="shared" si="12"/>
        <v>0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>
        <v>1</v>
      </c>
      <c r="BB39" s="113">
        <v>1</v>
      </c>
      <c r="BC39" s="113">
        <f t="shared" si="15"/>
        <v>2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 t="s">
        <v>35</v>
      </c>
      <c r="BR39" s="113" t="str">
        <f t="shared" si="20"/>
        <v>0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 t="s">
        <v>35</v>
      </c>
      <c r="CO39" s="113" t="s">
        <v>35</v>
      </c>
      <c r="CP39" s="113" t="str">
        <f t="shared" si="28"/>
        <v>0</v>
      </c>
      <c r="CQ39" s="113">
        <v>9</v>
      </c>
      <c r="CR39" s="113">
        <v>31</v>
      </c>
      <c r="CS39" s="113">
        <v>40</v>
      </c>
      <c r="CT39" s="166"/>
    </row>
    <row r="40" spans="1:98" s="64" customFormat="1" ht="12.75" customHeight="1">
      <c r="A40" s="25">
        <v>13</v>
      </c>
      <c r="B40" s="26" t="s">
        <v>217</v>
      </c>
      <c r="C40" s="112">
        <v>2762</v>
      </c>
      <c r="D40" s="25" t="s">
        <v>83</v>
      </c>
      <c r="E40" s="17">
        <v>20411</v>
      </c>
      <c r="F40" s="112">
        <v>2</v>
      </c>
      <c r="G40" s="6" t="s">
        <v>45</v>
      </c>
      <c r="H40" s="113">
        <v>2</v>
      </c>
      <c r="I40" s="113">
        <v>3</v>
      </c>
      <c r="J40" s="113">
        <f t="shared" si="0"/>
        <v>5</v>
      </c>
      <c r="K40" s="113">
        <v>2</v>
      </c>
      <c r="L40" s="113">
        <v>6</v>
      </c>
      <c r="M40" s="113">
        <f t="shared" si="1"/>
        <v>8</v>
      </c>
      <c r="N40" s="113">
        <v>2</v>
      </c>
      <c r="O40" s="113">
        <v>9</v>
      </c>
      <c r="P40" s="113">
        <f t="shared" si="2"/>
        <v>11</v>
      </c>
      <c r="Q40" s="113">
        <v>2</v>
      </c>
      <c r="R40" s="113">
        <v>5</v>
      </c>
      <c r="S40" s="113">
        <f t="shared" si="3"/>
        <v>7</v>
      </c>
      <c r="T40" s="113" t="s">
        <v>35</v>
      </c>
      <c r="U40" s="113" t="s">
        <v>35</v>
      </c>
      <c r="V40" s="113" t="str">
        <f t="shared" si="4"/>
        <v>0</v>
      </c>
      <c r="W40" s="113" t="s">
        <v>35</v>
      </c>
      <c r="X40" s="113" t="s">
        <v>35</v>
      </c>
      <c r="Y40" s="113" t="str">
        <f t="shared" si="5"/>
        <v>0</v>
      </c>
      <c r="Z40" s="113" t="s">
        <v>35</v>
      </c>
      <c r="AA40" s="113" t="s">
        <v>35</v>
      </c>
      <c r="AB40" s="113" t="str">
        <f t="shared" si="6"/>
        <v>0</v>
      </c>
      <c r="AC40" s="113">
        <v>1</v>
      </c>
      <c r="AD40" s="113">
        <v>1</v>
      </c>
      <c r="AE40" s="113">
        <f t="shared" si="7"/>
        <v>2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>
        <v>0</v>
      </c>
      <c r="AM40" s="113">
        <v>2</v>
      </c>
      <c r="AN40" s="113">
        <f t="shared" si="10"/>
        <v>2</v>
      </c>
      <c r="AO40" s="113">
        <v>1</v>
      </c>
      <c r="AP40" s="113">
        <v>0</v>
      </c>
      <c r="AQ40" s="113">
        <f t="shared" si="11"/>
        <v>1</v>
      </c>
      <c r="AR40" s="113" t="s">
        <v>35</v>
      </c>
      <c r="AS40" s="113" t="s">
        <v>35</v>
      </c>
      <c r="AT40" s="113" t="str">
        <f t="shared" si="12"/>
        <v>0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>
        <v>0</v>
      </c>
      <c r="BB40" s="113">
        <v>2</v>
      </c>
      <c r="BC40" s="113">
        <f t="shared" si="15"/>
        <v>2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 t="s">
        <v>35</v>
      </c>
      <c r="BR40" s="113" t="str">
        <f t="shared" si="20"/>
        <v>0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>
        <v>0</v>
      </c>
      <c r="CO40" s="113">
        <v>1</v>
      </c>
      <c r="CP40" s="113">
        <f t="shared" si="28"/>
        <v>1</v>
      </c>
      <c r="CQ40" s="113">
        <v>10</v>
      </c>
      <c r="CR40" s="113">
        <v>29</v>
      </c>
      <c r="CS40" s="113">
        <v>39</v>
      </c>
      <c r="CT40" s="166"/>
    </row>
    <row r="41" spans="1:98" s="64" customFormat="1" ht="12.75" customHeight="1">
      <c r="A41" s="25">
        <v>14</v>
      </c>
      <c r="B41" s="26" t="s">
        <v>211</v>
      </c>
      <c r="C41" s="112">
        <v>2939</v>
      </c>
      <c r="D41" s="25" t="s">
        <v>56</v>
      </c>
      <c r="E41" s="17">
        <v>35927</v>
      </c>
      <c r="F41" s="112">
        <v>2</v>
      </c>
      <c r="G41" s="6" t="s">
        <v>45</v>
      </c>
      <c r="H41" s="113">
        <v>3</v>
      </c>
      <c r="I41" s="113">
        <v>5</v>
      </c>
      <c r="J41" s="113">
        <f t="shared" si="0"/>
        <v>8</v>
      </c>
      <c r="K41" s="113">
        <v>2</v>
      </c>
      <c r="L41" s="113">
        <v>0</v>
      </c>
      <c r="M41" s="113">
        <f t="shared" si="1"/>
        <v>2</v>
      </c>
      <c r="N41" s="113">
        <v>3</v>
      </c>
      <c r="O41" s="113">
        <v>5</v>
      </c>
      <c r="P41" s="113">
        <f t="shared" si="2"/>
        <v>8</v>
      </c>
      <c r="Q41" s="113">
        <v>1</v>
      </c>
      <c r="R41" s="113">
        <v>7</v>
      </c>
      <c r="S41" s="113">
        <f t="shared" si="3"/>
        <v>8</v>
      </c>
      <c r="T41" s="113" t="s">
        <v>35</v>
      </c>
      <c r="U41" s="113" t="s">
        <v>35</v>
      </c>
      <c r="V41" s="113" t="str">
        <f t="shared" si="4"/>
        <v>0</v>
      </c>
      <c r="W41" s="113" t="s">
        <v>35</v>
      </c>
      <c r="X41" s="113" t="s">
        <v>35</v>
      </c>
      <c r="Y41" s="113" t="str">
        <f t="shared" si="5"/>
        <v>0</v>
      </c>
      <c r="Z41" s="113" t="s">
        <v>35</v>
      </c>
      <c r="AA41" s="113" t="s">
        <v>35</v>
      </c>
      <c r="AB41" s="113" t="str">
        <f t="shared" si="6"/>
        <v>0</v>
      </c>
      <c r="AC41" s="113">
        <v>0</v>
      </c>
      <c r="AD41" s="113">
        <v>1</v>
      </c>
      <c r="AE41" s="113">
        <f t="shared" si="7"/>
        <v>1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>
        <v>0</v>
      </c>
      <c r="AM41" s="113">
        <v>2</v>
      </c>
      <c r="AN41" s="113">
        <f t="shared" si="10"/>
        <v>2</v>
      </c>
      <c r="AO41" s="113" t="s">
        <v>35</v>
      </c>
      <c r="AP41" s="113" t="s">
        <v>35</v>
      </c>
      <c r="AQ41" s="113" t="str">
        <f t="shared" si="11"/>
        <v>0</v>
      </c>
      <c r="AR41" s="113" t="s">
        <v>35</v>
      </c>
      <c r="AS41" s="113" t="s">
        <v>35</v>
      </c>
      <c r="AT41" s="113" t="str">
        <f t="shared" si="12"/>
        <v>0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>
        <v>1</v>
      </c>
      <c r="BB41" s="113">
        <v>1</v>
      </c>
      <c r="BC41" s="113">
        <f t="shared" si="15"/>
        <v>2</v>
      </c>
      <c r="BD41" s="113">
        <v>1</v>
      </c>
      <c r="BE41" s="113">
        <v>3</v>
      </c>
      <c r="BF41" s="113">
        <f t="shared" si="16"/>
        <v>4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>
        <v>1</v>
      </c>
      <c r="BR41" s="113">
        <f t="shared" si="20"/>
        <v>1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 t="s">
        <v>35</v>
      </c>
      <c r="CO41" s="113" t="s">
        <v>35</v>
      </c>
      <c r="CP41" s="113" t="str">
        <f t="shared" si="28"/>
        <v>0</v>
      </c>
      <c r="CQ41" s="113">
        <v>11</v>
      </c>
      <c r="CR41" s="113">
        <v>25</v>
      </c>
      <c r="CS41" s="113">
        <v>36</v>
      </c>
      <c r="CT41" s="166"/>
    </row>
    <row r="42" spans="1:98" s="64" customFormat="1" ht="12.75" hidden="1" customHeight="1">
      <c r="A42" s="25">
        <v>17</v>
      </c>
      <c r="B42" s="26" t="s">
        <v>208</v>
      </c>
      <c r="C42" s="112">
        <v>3340</v>
      </c>
      <c r="D42" s="25" t="s">
        <v>167</v>
      </c>
      <c r="E42" s="17">
        <v>26722</v>
      </c>
      <c r="F42" s="112">
        <v>2</v>
      </c>
      <c r="G42" s="6" t="s">
        <v>45</v>
      </c>
      <c r="H42" s="113" t="s">
        <v>35</v>
      </c>
      <c r="I42" s="113" t="s">
        <v>35</v>
      </c>
      <c r="J42" s="113" t="str">
        <f t="shared" si="0"/>
        <v>0</v>
      </c>
      <c r="K42" s="113"/>
      <c r="L42" s="113"/>
      <c r="M42" s="113" t="str">
        <f t="shared" si="1"/>
        <v>0</v>
      </c>
      <c r="N42" s="113"/>
      <c r="O42" s="113"/>
      <c r="P42" s="113" t="str">
        <f t="shared" si="2"/>
        <v>0</v>
      </c>
      <c r="Q42" s="113"/>
      <c r="R42" s="113"/>
      <c r="S42" s="113" t="str">
        <f t="shared" si="3"/>
        <v>0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 t="s">
        <v>35</v>
      </c>
      <c r="Y42" s="113" t="str">
        <f t="shared" si="5"/>
        <v>0</v>
      </c>
      <c r="Z42" s="113" t="s">
        <v>35</v>
      </c>
      <c r="AA42" s="113" t="s">
        <v>35</v>
      </c>
      <c r="AB42" s="113" t="str">
        <f t="shared" si="6"/>
        <v>0</v>
      </c>
      <c r="AC42" s="113"/>
      <c r="AD42" s="113"/>
      <c r="AE42" s="113" t="str">
        <f t="shared" si="7"/>
        <v>0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/>
      <c r="AM42" s="113"/>
      <c r="AN42" s="113" t="str">
        <f t="shared" si="10"/>
        <v>0</v>
      </c>
      <c r="AO42" s="113" t="s">
        <v>35</v>
      </c>
      <c r="AP42" s="113" t="s">
        <v>35</v>
      </c>
      <c r="AQ42" s="113" t="str">
        <f t="shared" si="11"/>
        <v>0</v>
      </c>
      <c r="AR42" s="113" t="s">
        <v>35</v>
      </c>
      <c r="AS42" s="113" t="s">
        <v>35</v>
      </c>
      <c r="AT42" s="113" t="str">
        <f t="shared" si="12"/>
        <v>0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/>
      <c r="BB42" s="113"/>
      <c r="BC42" s="113" t="str">
        <f t="shared" si="15"/>
        <v>0</v>
      </c>
      <c r="BD42" s="113"/>
      <c r="BE42" s="113"/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 t="s">
        <v>35</v>
      </c>
      <c r="BL42" s="113" t="str">
        <f t="shared" si="18"/>
        <v>0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/>
      <c r="CO42" s="113"/>
      <c r="CP42" s="113" t="str">
        <f t="shared" si="28"/>
        <v>0</v>
      </c>
      <c r="CQ42" s="113">
        <v>0</v>
      </c>
      <c r="CR42" s="113">
        <v>0</v>
      </c>
      <c r="CS42" s="113">
        <v>0</v>
      </c>
      <c r="CT42" s="166"/>
    </row>
    <row r="43" spans="1:98" s="64" customFormat="1" ht="12.75" customHeight="1">
      <c r="A43" s="25">
        <v>17</v>
      </c>
      <c r="B43" s="26" t="s">
        <v>208</v>
      </c>
      <c r="C43" s="112">
        <v>3427</v>
      </c>
      <c r="D43" s="25" t="s">
        <v>119</v>
      </c>
      <c r="E43" s="17">
        <v>23715</v>
      </c>
      <c r="F43" s="112">
        <v>2</v>
      </c>
      <c r="G43" s="6" t="s">
        <v>45</v>
      </c>
      <c r="H43" s="113" t="s">
        <v>35</v>
      </c>
      <c r="I43" s="113">
        <v>8</v>
      </c>
      <c r="J43" s="113">
        <f t="shared" si="0"/>
        <v>8</v>
      </c>
      <c r="K43" s="113">
        <v>3</v>
      </c>
      <c r="L43" s="113">
        <v>10</v>
      </c>
      <c r="M43" s="113">
        <f t="shared" si="1"/>
        <v>13</v>
      </c>
      <c r="N43" s="113">
        <v>5</v>
      </c>
      <c r="O43" s="113">
        <v>3</v>
      </c>
      <c r="P43" s="113">
        <f t="shared" si="2"/>
        <v>8</v>
      </c>
      <c r="Q43" s="113">
        <v>1</v>
      </c>
      <c r="R43" s="113">
        <v>6</v>
      </c>
      <c r="S43" s="113">
        <f t="shared" si="3"/>
        <v>7</v>
      </c>
      <c r="T43" s="113" t="s">
        <v>35</v>
      </c>
      <c r="U43" s="113" t="s">
        <v>35</v>
      </c>
      <c r="V43" s="113" t="str">
        <f t="shared" si="4"/>
        <v>0</v>
      </c>
      <c r="W43" s="113" t="s">
        <v>35</v>
      </c>
      <c r="X43" s="113" t="s">
        <v>35</v>
      </c>
      <c r="Y43" s="113" t="str">
        <f t="shared" si="5"/>
        <v>0</v>
      </c>
      <c r="Z43" s="113" t="s">
        <v>35</v>
      </c>
      <c r="AA43" s="113" t="s">
        <v>35</v>
      </c>
      <c r="AB43" s="113" t="str">
        <f t="shared" si="6"/>
        <v>0</v>
      </c>
      <c r="AC43" s="113">
        <v>0</v>
      </c>
      <c r="AD43" s="113">
        <v>1</v>
      </c>
      <c r="AE43" s="113">
        <f t="shared" si="7"/>
        <v>1</v>
      </c>
      <c r="AF43" s="113" t="s">
        <v>35</v>
      </c>
      <c r="AG43" s="113" t="s">
        <v>35</v>
      </c>
      <c r="AH43" s="113" t="str">
        <f t="shared" si="8"/>
        <v>0</v>
      </c>
      <c r="AI43" s="113" t="s">
        <v>35</v>
      </c>
      <c r="AJ43" s="113" t="s">
        <v>35</v>
      </c>
      <c r="AK43" s="113" t="str">
        <f t="shared" si="9"/>
        <v>0</v>
      </c>
      <c r="AL43" s="113">
        <v>1</v>
      </c>
      <c r="AM43" s="113">
        <v>0</v>
      </c>
      <c r="AN43" s="113">
        <f t="shared" si="10"/>
        <v>1</v>
      </c>
      <c r="AO43" s="113" t="s">
        <v>35</v>
      </c>
      <c r="AP43" s="113" t="s">
        <v>35</v>
      </c>
      <c r="AQ43" s="113" t="str">
        <f t="shared" si="11"/>
        <v>0</v>
      </c>
      <c r="AR43" s="113" t="s">
        <v>35</v>
      </c>
      <c r="AS43" s="113" t="s">
        <v>35</v>
      </c>
      <c r="AT43" s="113" t="str">
        <f t="shared" si="12"/>
        <v>0</v>
      </c>
      <c r="AU43" s="113" t="s">
        <v>35</v>
      </c>
      <c r="AV43" s="113" t="s">
        <v>35</v>
      </c>
      <c r="AW43" s="113" t="str">
        <f t="shared" si="13"/>
        <v>0</v>
      </c>
      <c r="AX43" s="113" t="s">
        <v>35</v>
      </c>
      <c r="AY43" s="113" t="s">
        <v>35</v>
      </c>
      <c r="AZ43" s="113" t="str">
        <f t="shared" si="14"/>
        <v>0</v>
      </c>
      <c r="BA43" s="113">
        <v>0</v>
      </c>
      <c r="BB43" s="113">
        <v>5</v>
      </c>
      <c r="BC43" s="113">
        <f t="shared" si="15"/>
        <v>5</v>
      </c>
      <c r="BD43" s="113" t="s">
        <v>35</v>
      </c>
      <c r="BE43" s="113" t="s">
        <v>35</v>
      </c>
      <c r="BF43" s="113" t="str">
        <f t="shared" si="16"/>
        <v>0</v>
      </c>
      <c r="BG43" s="113" t="s">
        <v>35</v>
      </c>
      <c r="BH43" s="113" t="s">
        <v>35</v>
      </c>
      <c r="BI43" s="113" t="str">
        <f t="shared" si="17"/>
        <v>0</v>
      </c>
      <c r="BJ43" s="113" t="s">
        <v>35</v>
      </c>
      <c r="BK43" s="113" t="s">
        <v>35</v>
      </c>
      <c r="BL43" s="113" t="str">
        <f t="shared" si="18"/>
        <v>0</v>
      </c>
      <c r="BM43" s="113" t="s">
        <v>35</v>
      </c>
      <c r="BN43" s="113" t="s">
        <v>35</v>
      </c>
      <c r="BO43" s="113" t="str">
        <f t="shared" si="19"/>
        <v>0</v>
      </c>
      <c r="BP43" s="113" t="s">
        <v>35</v>
      </c>
      <c r="BQ43" s="113" t="s">
        <v>35</v>
      </c>
      <c r="BR43" s="113" t="str">
        <f t="shared" si="20"/>
        <v>0</v>
      </c>
      <c r="BS43" s="113" t="s">
        <v>35</v>
      </c>
      <c r="BT43" s="113" t="s">
        <v>35</v>
      </c>
      <c r="BU43" s="113" t="str">
        <f t="shared" si="21"/>
        <v>0</v>
      </c>
      <c r="BV43" s="113" t="s">
        <v>35</v>
      </c>
      <c r="BW43" s="113" t="s">
        <v>35</v>
      </c>
      <c r="BX43" s="113" t="str">
        <f t="shared" si="22"/>
        <v>0</v>
      </c>
      <c r="BY43" s="113" t="s">
        <v>35</v>
      </c>
      <c r="BZ43" s="113" t="s">
        <v>35</v>
      </c>
      <c r="CA43" s="113" t="str">
        <f t="shared" si="23"/>
        <v>0</v>
      </c>
      <c r="CB43" s="113" t="s">
        <v>35</v>
      </c>
      <c r="CC43" s="113" t="s">
        <v>35</v>
      </c>
      <c r="CD43" s="113" t="str">
        <f t="shared" si="24"/>
        <v>0</v>
      </c>
      <c r="CE43" s="113" t="s">
        <v>35</v>
      </c>
      <c r="CF43" s="113" t="s">
        <v>35</v>
      </c>
      <c r="CG43" s="113" t="str">
        <f t="shared" si="25"/>
        <v>0</v>
      </c>
      <c r="CH43" s="113" t="s">
        <v>35</v>
      </c>
      <c r="CI43" s="113" t="s">
        <v>35</v>
      </c>
      <c r="CJ43" s="113" t="str">
        <f t="shared" si="26"/>
        <v>0</v>
      </c>
      <c r="CK43" s="113" t="s">
        <v>35</v>
      </c>
      <c r="CL43" s="113" t="s">
        <v>35</v>
      </c>
      <c r="CM43" s="113" t="str">
        <f t="shared" si="27"/>
        <v>0</v>
      </c>
      <c r="CN43" s="113">
        <v>0</v>
      </c>
      <c r="CO43" s="113">
        <v>2</v>
      </c>
      <c r="CP43" s="113">
        <f t="shared" si="28"/>
        <v>2</v>
      </c>
      <c r="CQ43" s="113">
        <v>10</v>
      </c>
      <c r="CR43" s="113">
        <v>35</v>
      </c>
      <c r="CS43" s="113">
        <v>45</v>
      </c>
      <c r="CT43" s="166"/>
    </row>
    <row r="44" spans="1:98" s="64" customFormat="1" ht="12.75" customHeight="1">
      <c r="A44" s="25">
        <v>18</v>
      </c>
      <c r="B44" s="26" t="s">
        <v>212</v>
      </c>
      <c r="C44" s="112">
        <v>3901</v>
      </c>
      <c r="D44" s="25" t="s">
        <v>57</v>
      </c>
      <c r="E44" s="17">
        <v>34547</v>
      </c>
      <c r="F44" s="112">
        <v>2</v>
      </c>
      <c r="G44" s="6" t="s">
        <v>45</v>
      </c>
      <c r="H44" s="113" t="s">
        <v>35</v>
      </c>
      <c r="I44" s="113">
        <v>3</v>
      </c>
      <c r="J44" s="113">
        <f t="shared" si="0"/>
        <v>3</v>
      </c>
      <c r="K44" s="113">
        <v>1</v>
      </c>
      <c r="L44" s="113">
        <v>2</v>
      </c>
      <c r="M44" s="113">
        <f t="shared" si="1"/>
        <v>3</v>
      </c>
      <c r="N44" s="113">
        <v>2</v>
      </c>
      <c r="O44" s="113">
        <v>3</v>
      </c>
      <c r="P44" s="113">
        <f t="shared" si="2"/>
        <v>5</v>
      </c>
      <c r="Q44" s="113">
        <v>0</v>
      </c>
      <c r="R44" s="113">
        <v>3</v>
      </c>
      <c r="S44" s="113">
        <f t="shared" si="3"/>
        <v>3</v>
      </c>
      <c r="T44" s="113" t="s">
        <v>35</v>
      </c>
      <c r="U44" s="113" t="s">
        <v>35</v>
      </c>
      <c r="V44" s="113" t="str">
        <f t="shared" si="4"/>
        <v>0</v>
      </c>
      <c r="W44" s="113" t="s">
        <v>35</v>
      </c>
      <c r="X44" s="113" t="s">
        <v>35</v>
      </c>
      <c r="Y44" s="113" t="str">
        <f t="shared" si="5"/>
        <v>0</v>
      </c>
      <c r="Z44" s="113" t="s">
        <v>35</v>
      </c>
      <c r="AA44" s="113" t="s">
        <v>35</v>
      </c>
      <c r="AB44" s="113" t="str">
        <f t="shared" si="6"/>
        <v>0</v>
      </c>
      <c r="AC44" s="113" t="s">
        <v>35</v>
      </c>
      <c r="AD44" s="113" t="s">
        <v>35</v>
      </c>
      <c r="AE44" s="113" t="str">
        <f t="shared" si="7"/>
        <v>0</v>
      </c>
      <c r="AF44" s="113" t="s">
        <v>35</v>
      </c>
      <c r="AG44" s="113" t="s">
        <v>35</v>
      </c>
      <c r="AH44" s="113" t="str">
        <f t="shared" si="8"/>
        <v>0</v>
      </c>
      <c r="AI44" s="113" t="s">
        <v>35</v>
      </c>
      <c r="AJ44" s="113" t="s">
        <v>35</v>
      </c>
      <c r="AK44" s="113" t="str">
        <f t="shared" si="9"/>
        <v>0</v>
      </c>
      <c r="AL44" s="113">
        <v>0</v>
      </c>
      <c r="AM44" s="113">
        <v>1</v>
      </c>
      <c r="AN44" s="113">
        <f t="shared" si="10"/>
        <v>1</v>
      </c>
      <c r="AO44" s="113">
        <v>2</v>
      </c>
      <c r="AP44" s="113">
        <v>1</v>
      </c>
      <c r="AQ44" s="113">
        <f t="shared" si="11"/>
        <v>3</v>
      </c>
      <c r="AR44" s="113" t="s">
        <v>35</v>
      </c>
      <c r="AS44" s="113" t="s">
        <v>35</v>
      </c>
      <c r="AT44" s="113" t="str">
        <f t="shared" si="12"/>
        <v>0</v>
      </c>
      <c r="AU44" s="113" t="s">
        <v>35</v>
      </c>
      <c r="AV44" s="113" t="s">
        <v>35</v>
      </c>
      <c r="AW44" s="113" t="str">
        <f t="shared" si="13"/>
        <v>0</v>
      </c>
      <c r="AX44" s="113" t="s">
        <v>35</v>
      </c>
      <c r="AY44" s="113" t="s">
        <v>35</v>
      </c>
      <c r="AZ44" s="113" t="str">
        <f t="shared" si="14"/>
        <v>0</v>
      </c>
      <c r="BA44" s="113" t="s">
        <v>35</v>
      </c>
      <c r="BB44" s="113" t="s">
        <v>35</v>
      </c>
      <c r="BC44" s="113" t="str">
        <f t="shared" si="15"/>
        <v>0</v>
      </c>
      <c r="BD44" s="113" t="s">
        <v>35</v>
      </c>
      <c r="BE44" s="113" t="s">
        <v>35</v>
      </c>
      <c r="BF44" s="113" t="str">
        <f t="shared" si="16"/>
        <v>0</v>
      </c>
      <c r="BG44" s="113" t="s">
        <v>35</v>
      </c>
      <c r="BH44" s="113" t="s">
        <v>35</v>
      </c>
      <c r="BI44" s="113" t="str">
        <f t="shared" si="17"/>
        <v>0</v>
      </c>
      <c r="BJ44" s="113" t="s">
        <v>35</v>
      </c>
      <c r="BK44" s="113" t="s">
        <v>35</v>
      </c>
      <c r="BL44" s="113" t="str">
        <f t="shared" si="18"/>
        <v>0</v>
      </c>
      <c r="BM44" s="113" t="s">
        <v>35</v>
      </c>
      <c r="BN44" s="113" t="s">
        <v>35</v>
      </c>
      <c r="BO44" s="113" t="str">
        <f t="shared" si="19"/>
        <v>0</v>
      </c>
      <c r="BP44" s="113" t="s">
        <v>35</v>
      </c>
      <c r="BQ44" s="113" t="s">
        <v>35</v>
      </c>
      <c r="BR44" s="113" t="str">
        <f t="shared" si="20"/>
        <v>0</v>
      </c>
      <c r="BS44" s="113" t="s">
        <v>35</v>
      </c>
      <c r="BT44" s="113" t="s">
        <v>35</v>
      </c>
      <c r="BU44" s="113" t="str">
        <f t="shared" si="21"/>
        <v>0</v>
      </c>
      <c r="BV44" s="113" t="s">
        <v>35</v>
      </c>
      <c r="BW44" s="113" t="s">
        <v>35</v>
      </c>
      <c r="BX44" s="113" t="str">
        <f t="shared" si="22"/>
        <v>0</v>
      </c>
      <c r="BY44" s="113" t="s">
        <v>35</v>
      </c>
      <c r="BZ44" s="113" t="s">
        <v>35</v>
      </c>
      <c r="CA44" s="113" t="str">
        <f t="shared" si="23"/>
        <v>0</v>
      </c>
      <c r="CB44" s="113" t="s">
        <v>35</v>
      </c>
      <c r="CC44" s="113" t="s">
        <v>35</v>
      </c>
      <c r="CD44" s="113" t="str">
        <f t="shared" si="24"/>
        <v>0</v>
      </c>
      <c r="CE44" s="113" t="s">
        <v>35</v>
      </c>
      <c r="CF44" s="113" t="s">
        <v>35</v>
      </c>
      <c r="CG44" s="113" t="str">
        <f t="shared" si="25"/>
        <v>0</v>
      </c>
      <c r="CH44" s="113" t="s">
        <v>35</v>
      </c>
      <c r="CI44" s="113" t="s">
        <v>35</v>
      </c>
      <c r="CJ44" s="113" t="str">
        <f t="shared" si="26"/>
        <v>0</v>
      </c>
      <c r="CK44" s="113" t="s">
        <v>35</v>
      </c>
      <c r="CL44" s="113" t="s">
        <v>35</v>
      </c>
      <c r="CM44" s="113" t="str">
        <f t="shared" si="27"/>
        <v>0</v>
      </c>
      <c r="CN44" s="113">
        <v>1</v>
      </c>
      <c r="CO44" s="113">
        <v>2</v>
      </c>
      <c r="CP44" s="113">
        <f t="shared" si="28"/>
        <v>3</v>
      </c>
      <c r="CQ44" s="113">
        <v>6</v>
      </c>
      <c r="CR44" s="113">
        <v>15</v>
      </c>
      <c r="CS44" s="113">
        <v>21</v>
      </c>
      <c r="CT44" s="166"/>
    </row>
    <row r="45" spans="1:98" s="64" customFormat="1" ht="12.75" customHeight="1">
      <c r="A45" s="25">
        <v>19</v>
      </c>
      <c r="B45" s="26" t="s">
        <v>219</v>
      </c>
      <c r="C45" s="112">
        <v>4001</v>
      </c>
      <c r="D45" s="25" t="s">
        <v>92</v>
      </c>
      <c r="E45" s="17">
        <v>20445</v>
      </c>
      <c r="F45" s="112">
        <v>2</v>
      </c>
      <c r="G45" s="6" t="s">
        <v>45</v>
      </c>
      <c r="H45" s="113">
        <v>5</v>
      </c>
      <c r="I45" s="113">
        <v>5</v>
      </c>
      <c r="J45" s="113">
        <f t="shared" si="0"/>
        <v>10</v>
      </c>
      <c r="K45" s="113">
        <v>1</v>
      </c>
      <c r="L45" s="113">
        <v>2</v>
      </c>
      <c r="M45" s="113">
        <f t="shared" si="1"/>
        <v>3</v>
      </c>
      <c r="N45" s="113">
        <v>6</v>
      </c>
      <c r="O45" s="113">
        <v>6</v>
      </c>
      <c r="P45" s="113">
        <f t="shared" si="2"/>
        <v>12</v>
      </c>
      <c r="Q45" s="113">
        <v>3</v>
      </c>
      <c r="R45" s="113">
        <v>8</v>
      </c>
      <c r="S45" s="113">
        <f t="shared" si="3"/>
        <v>11</v>
      </c>
      <c r="T45" s="113" t="s">
        <v>35</v>
      </c>
      <c r="U45" s="113" t="s">
        <v>35</v>
      </c>
      <c r="V45" s="113" t="str">
        <f t="shared" si="4"/>
        <v>0</v>
      </c>
      <c r="W45" s="113" t="s">
        <v>35</v>
      </c>
      <c r="X45" s="113" t="s">
        <v>35</v>
      </c>
      <c r="Y45" s="113" t="str">
        <f t="shared" si="5"/>
        <v>0</v>
      </c>
      <c r="Z45" s="113" t="s">
        <v>35</v>
      </c>
      <c r="AA45" s="113" t="s">
        <v>35</v>
      </c>
      <c r="AB45" s="113" t="str">
        <f t="shared" si="6"/>
        <v>0</v>
      </c>
      <c r="AC45" s="113">
        <v>0</v>
      </c>
      <c r="AD45" s="113">
        <v>2</v>
      </c>
      <c r="AE45" s="113">
        <f t="shared" si="7"/>
        <v>2</v>
      </c>
      <c r="AF45" s="113" t="s">
        <v>35</v>
      </c>
      <c r="AG45" s="113" t="s">
        <v>35</v>
      </c>
      <c r="AH45" s="113" t="str">
        <f t="shared" si="8"/>
        <v>0</v>
      </c>
      <c r="AI45" s="113" t="s">
        <v>35</v>
      </c>
      <c r="AJ45" s="113" t="s">
        <v>35</v>
      </c>
      <c r="AK45" s="113" t="str">
        <f t="shared" si="9"/>
        <v>0</v>
      </c>
      <c r="AL45" s="113">
        <v>0</v>
      </c>
      <c r="AM45" s="113">
        <v>3</v>
      </c>
      <c r="AN45" s="113">
        <f t="shared" si="10"/>
        <v>3</v>
      </c>
      <c r="AO45" s="113" t="s">
        <v>35</v>
      </c>
      <c r="AP45" s="113" t="s">
        <v>35</v>
      </c>
      <c r="AQ45" s="113" t="str">
        <f t="shared" si="11"/>
        <v>0</v>
      </c>
      <c r="AR45" s="113" t="s">
        <v>35</v>
      </c>
      <c r="AS45" s="113" t="s">
        <v>35</v>
      </c>
      <c r="AT45" s="113" t="str">
        <f t="shared" si="12"/>
        <v>0</v>
      </c>
      <c r="AU45" s="113" t="s">
        <v>35</v>
      </c>
      <c r="AV45" s="113" t="s">
        <v>35</v>
      </c>
      <c r="AW45" s="113" t="str">
        <f t="shared" si="13"/>
        <v>0</v>
      </c>
      <c r="AX45" s="113" t="s">
        <v>35</v>
      </c>
      <c r="AY45" s="113" t="s">
        <v>35</v>
      </c>
      <c r="AZ45" s="113" t="str">
        <f t="shared" si="14"/>
        <v>0</v>
      </c>
      <c r="BA45" s="113">
        <v>2</v>
      </c>
      <c r="BB45" s="113">
        <v>3</v>
      </c>
      <c r="BC45" s="113">
        <f t="shared" si="15"/>
        <v>5</v>
      </c>
      <c r="BD45" s="113" t="s">
        <v>35</v>
      </c>
      <c r="BE45" s="113" t="s">
        <v>35</v>
      </c>
      <c r="BF45" s="113" t="str">
        <f t="shared" si="16"/>
        <v>0</v>
      </c>
      <c r="BG45" s="113" t="s">
        <v>35</v>
      </c>
      <c r="BH45" s="113" t="s">
        <v>35</v>
      </c>
      <c r="BI45" s="113" t="str">
        <f t="shared" si="17"/>
        <v>0</v>
      </c>
      <c r="BJ45" s="113" t="s">
        <v>35</v>
      </c>
      <c r="BK45" s="113" t="s">
        <v>35</v>
      </c>
      <c r="BL45" s="113" t="str">
        <f t="shared" si="18"/>
        <v>0</v>
      </c>
      <c r="BM45" s="113" t="s">
        <v>35</v>
      </c>
      <c r="BN45" s="113" t="s">
        <v>35</v>
      </c>
      <c r="BO45" s="113" t="str">
        <f t="shared" si="19"/>
        <v>0</v>
      </c>
      <c r="BP45" s="113" t="s">
        <v>35</v>
      </c>
      <c r="BQ45" s="113" t="s">
        <v>35</v>
      </c>
      <c r="BR45" s="113" t="str">
        <f t="shared" si="20"/>
        <v>0</v>
      </c>
      <c r="BS45" s="113" t="s">
        <v>35</v>
      </c>
      <c r="BT45" s="113" t="s">
        <v>35</v>
      </c>
      <c r="BU45" s="113" t="str">
        <f t="shared" si="21"/>
        <v>0</v>
      </c>
      <c r="BV45" s="113" t="s">
        <v>35</v>
      </c>
      <c r="BW45" s="113" t="s">
        <v>35</v>
      </c>
      <c r="BX45" s="113" t="str">
        <f t="shared" si="22"/>
        <v>0</v>
      </c>
      <c r="BY45" s="113" t="s">
        <v>35</v>
      </c>
      <c r="BZ45" s="113" t="s">
        <v>35</v>
      </c>
      <c r="CA45" s="113" t="str">
        <f t="shared" si="23"/>
        <v>0</v>
      </c>
      <c r="CB45" s="113" t="s">
        <v>35</v>
      </c>
      <c r="CC45" s="113" t="s">
        <v>35</v>
      </c>
      <c r="CD45" s="113" t="str">
        <f t="shared" si="24"/>
        <v>0</v>
      </c>
      <c r="CE45" s="113" t="s">
        <v>35</v>
      </c>
      <c r="CF45" s="113" t="s">
        <v>35</v>
      </c>
      <c r="CG45" s="113" t="str">
        <f t="shared" si="25"/>
        <v>0</v>
      </c>
      <c r="CH45" s="113" t="s">
        <v>35</v>
      </c>
      <c r="CI45" s="113" t="s">
        <v>35</v>
      </c>
      <c r="CJ45" s="113" t="str">
        <f t="shared" si="26"/>
        <v>0</v>
      </c>
      <c r="CK45" s="113" t="s">
        <v>35</v>
      </c>
      <c r="CL45" s="113" t="s">
        <v>35</v>
      </c>
      <c r="CM45" s="113" t="str">
        <f t="shared" si="27"/>
        <v>0</v>
      </c>
      <c r="CN45" s="113">
        <v>2</v>
      </c>
      <c r="CO45" s="113">
        <v>2</v>
      </c>
      <c r="CP45" s="113">
        <f t="shared" si="28"/>
        <v>4</v>
      </c>
      <c r="CQ45" s="113">
        <v>19</v>
      </c>
      <c r="CR45" s="113">
        <v>31</v>
      </c>
      <c r="CS45" s="113">
        <v>50</v>
      </c>
      <c r="CT45" s="166"/>
    </row>
    <row r="46" spans="1:98" s="64" customFormat="1" ht="12.75" customHeight="1">
      <c r="A46" s="25">
        <v>19</v>
      </c>
      <c r="B46" s="26" t="s">
        <v>219</v>
      </c>
      <c r="C46" s="112">
        <v>4045</v>
      </c>
      <c r="D46" s="25" t="s">
        <v>94</v>
      </c>
      <c r="E46" s="17">
        <v>20221</v>
      </c>
      <c r="F46" s="112">
        <v>2</v>
      </c>
      <c r="G46" s="6" t="s">
        <v>45</v>
      </c>
      <c r="H46" s="113">
        <v>2</v>
      </c>
      <c r="I46" s="113">
        <v>5</v>
      </c>
      <c r="J46" s="113">
        <f t="shared" si="0"/>
        <v>7</v>
      </c>
      <c r="K46" s="113">
        <v>1</v>
      </c>
      <c r="L46" s="113">
        <v>11</v>
      </c>
      <c r="M46" s="113">
        <f t="shared" si="1"/>
        <v>12</v>
      </c>
      <c r="N46" s="113">
        <v>5</v>
      </c>
      <c r="O46" s="113">
        <v>4</v>
      </c>
      <c r="P46" s="113">
        <f t="shared" si="2"/>
        <v>9</v>
      </c>
      <c r="Q46" s="113">
        <v>2</v>
      </c>
      <c r="R46" s="113">
        <v>10</v>
      </c>
      <c r="S46" s="113">
        <f t="shared" si="3"/>
        <v>12</v>
      </c>
      <c r="T46" s="113" t="s">
        <v>35</v>
      </c>
      <c r="U46" s="113" t="s">
        <v>35</v>
      </c>
      <c r="V46" s="113" t="str">
        <f t="shared" si="4"/>
        <v>0</v>
      </c>
      <c r="W46" s="113" t="s">
        <v>35</v>
      </c>
      <c r="X46" s="113" t="s">
        <v>35</v>
      </c>
      <c r="Y46" s="113" t="str">
        <f t="shared" si="5"/>
        <v>0</v>
      </c>
      <c r="Z46" s="113" t="s">
        <v>35</v>
      </c>
      <c r="AA46" s="113" t="s">
        <v>35</v>
      </c>
      <c r="AB46" s="113" t="str">
        <f t="shared" si="6"/>
        <v>0</v>
      </c>
      <c r="AC46" s="113">
        <v>3</v>
      </c>
      <c r="AD46" s="113">
        <v>0</v>
      </c>
      <c r="AE46" s="113">
        <f t="shared" si="7"/>
        <v>3</v>
      </c>
      <c r="AF46" s="113" t="s">
        <v>35</v>
      </c>
      <c r="AG46" s="113" t="s">
        <v>35</v>
      </c>
      <c r="AH46" s="113" t="str">
        <f t="shared" si="8"/>
        <v>0</v>
      </c>
      <c r="AI46" s="113" t="s">
        <v>35</v>
      </c>
      <c r="AJ46" s="113" t="s">
        <v>35</v>
      </c>
      <c r="AK46" s="113" t="str">
        <f t="shared" si="9"/>
        <v>0</v>
      </c>
      <c r="AL46" s="113">
        <v>1</v>
      </c>
      <c r="AM46" s="113">
        <v>1</v>
      </c>
      <c r="AN46" s="113">
        <f t="shared" si="10"/>
        <v>2</v>
      </c>
      <c r="AO46" s="113">
        <v>0</v>
      </c>
      <c r="AP46" s="113">
        <v>1</v>
      </c>
      <c r="AQ46" s="113">
        <f t="shared" si="11"/>
        <v>1</v>
      </c>
      <c r="AR46" s="113" t="s">
        <v>35</v>
      </c>
      <c r="AS46" s="113" t="s">
        <v>35</v>
      </c>
      <c r="AT46" s="113" t="str">
        <f t="shared" si="12"/>
        <v>0</v>
      </c>
      <c r="AU46" s="113" t="s">
        <v>35</v>
      </c>
      <c r="AV46" s="113" t="s">
        <v>35</v>
      </c>
      <c r="AW46" s="113" t="str">
        <f t="shared" si="13"/>
        <v>0</v>
      </c>
      <c r="AX46" s="113" t="s">
        <v>35</v>
      </c>
      <c r="AY46" s="113" t="s">
        <v>35</v>
      </c>
      <c r="AZ46" s="113" t="str">
        <f t="shared" si="14"/>
        <v>0</v>
      </c>
      <c r="BA46" s="113">
        <v>0</v>
      </c>
      <c r="BB46" s="113">
        <v>3</v>
      </c>
      <c r="BC46" s="113">
        <f t="shared" si="15"/>
        <v>3</v>
      </c>
      <c r="BD46" s="113" t="s">
        <v>35</v>
      </c>
      <c r="BE46" s="113" t="s">
        <v>35</v>
      </c>
      <c r="BF46" s="113" t="str">
        <f t="shared" si="16"/>
        <v>0</v>
      </c>
      <c r="BG46" s="113" t="s">
        <v>35</v>
      </c>
      <c r="BH46" s="113" t="s">
        <v>35</v>
      </c>
      <c r="BI46" s="113" t="str">
        <f t="shared" si="17"/>
        <v>0</v>
      </c>
      <c r="BJ46" s="113" t="s">
        <v>35</v>
      </c>
      <c r="BK46" s="113" t="s">
        <v>35</v>
      </c>
      <c r="BL46" s="113" t="str">
        <f t="shared" si="18"/>
        <v>0</v>
      </c>
      <c r="BM46" s="113" t="s">
        <v>35</v>
      </c>
      <c r="BN46" s="113" t="s">
        <v>35</v>
      </c>
      <c r="BO46" s="113" t="str">
        <f t="shared" si="19"/>
        <v>0</v>
      </c>
      <c r="BP46" s="113" t="s">
        <v>35</v>
      </c>
      <c r="BQ46" s="113" t="s">
        <v>35</v>
      </c>
      <c r="BR46" s="113" t="str">
        <f t="shared" si="20"/>
        <v>0</v>
      </c>
      <c r="BS46" s="113" t="s">
        <v>35</v>
      </c>
      <c r="BT46" s="113" t="s">
        <v>35</v>
      </c>
      <c r="BU46" s="113" t="str">
        <f t="shared" si="21"/>
        <v>0</v>
      </c>
      <c r="BV46" s="113" t="s">
        <v>35</v>
      </c>
      <c r="BW46" s="113" t="s">
        <v>35</v>
      </c>
      <c r="BX46" s="113" t="str">
        <f t="shared" si="22"/>
        <v>0</v>
      </c>
      <c r="BY46" s="113" t="s">
        <v>35</v>
      </c>
      <c r="BZ46" s="113" t="s">
        <v>35</v>
      </c>
      <c r="CA46" s="113" t="str">
        <f t="shared" si="23"/>
        <v>0</v>
      </c>
      <c r="CB46" s="113" t="s">
        <v>35</v>
      </c>
      <c r="CC46" s="113" t="s">
        <v>35</v>
      </c>
      <c r="CD46" s="113" t="str">
        <f t="shared" si="24"/>
        <v>0</v>
      </c>
      <c r="CE46" s="113" t="s">
        <v>35</v>
      </c>
      <c r="CF46" s="113" t="s">
        <v>35</v>
      </c>
      <c r="CG46" s="113" t="str">
        <f t="shared" si="25"/>
        <v>0</v>
      </c>
      <c r="CH46" s="113" t="s">
        <v>35</v>
      </c>
      <c r="CI46" s="113" t="s">
        <v>35</v>
      </c>
      <c r="CJ46" s="113" t="str">
        <f t="shared" si="26"/>
        <v>0</v>
      </c>
      <c r="CK46" s="113" t="s">
        <v>35</v>
      </c>
      <c r="CL46" s="113" t="s">
        <v>35</v>
      </c>
      <c r="CM46" s="113" t="str">
        <f t="shared" si="27"/>
        <v>0</v>
      </c>
      <c r="CN46" s="113">
        <v>0</v>
      </c>
      <c r="CO46" s="113">
        <v>1</v>
      </c>
      <c r="CP46" s="113">
        <f t="shared" si="28"/>
        <v>1</v>
      </c>
      <c r="CQ46" s="113">
        <v>14</v>
      </c>
      <c r="CR46" s="113">
        <v>36</v>
      </c>
      <c r="CS46" s="113">
        <v>50</v>
      </c>
      <c r="CT46" s="166"/>
    </row>
    <row r="47" spans="1:98" s="64" customFormat="1" ht="12.75" customHeight="1">
      <c r="A47" s="25">
        <v>20</v>
      </c>
      <c r="B47" s="26" t="s">
        <v>220</v>
      </c>
      <c r="C47" s="112">
        <v>4566</v>
      </c>
      <c r="D47" s="25" t="s">
        <v>96</v>
      </c>
      <c r="E47" s="17">
        <v>24578</v>
      </c>
      <c r="F47" s="112">
        <v>2</v>
      </c>
      <c r="G47" s="6" t="s">
        <v>45</v>
      </c>
      <c r="H47" s="113">
        <v>1</v>
      </c>
      <c r="I47" s="113">
        <v>6</v>
      </c>
      <c r="J47" s="113">
        <f t="shared" si="0"/>
        <v>7</v>
      </c>
      <c r="K47" s="113">
        <v>1</v>
      </c>
      <c r="L47" s="113">
        <v>3</v>
      </c>
      <c r="M47" s="113">
        <f t="shared" si="1"/>
        <v>4</v>
      </c>
      <c r="N47" s="113">
        <v>1</v>
      </c>
      <c r="O47" s="113">
        <v>3</v>
      </c>
      <c r="P47" s="113">
        <f t="shared" si="2"/>
        <v>4</v>
      </c>
      <c r="Q47" s="113">
        <v>2</v>
      </c>
      <c r="R47" s="113">
        <v>8</v>
      </c>
      <c r="S47" s="113">
        <f t="shared" si="3"/>
        <v>10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 t="s">
        <v>35</v>
      </c>
      <c r="AA47" s="113" t="s">
        <v>35</v>
      </c>
      <c r="AB47" s="113" t="str">
        <f t="shared" si="6"/>
        <v>0</v>
      </c>
      <c r="AC47" s="113">
        <v>0</v>
      </c>
      <c r="AD47" s="113">
        <v>3</v>
      </c>
      <c r="AE47" s="113">
        <f t="shared" si="7"/>
        <v>3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>
        <v>0</v>
      </c>
      <c r="AM47" s="113">
        <v>1</v>
      </c>
      <c r="AN47" s="113">
        <f t="shared" si="10"/>
        <v>1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>
        <v>1</v>
      </c>
      <c r="BB47" s="113">
        <v>1</v>
      </c>
      <c r="BC47" s="113">
        <f t="shared" si="15"/>
        <v>2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>
        <v>1</v>
      </c>
      <c r="BR47" s="113">
        <f t="shared" si="20"/>
        <v>1</v>
      </c>
      <c r="BS47" s="113" t="s">
        <v>35</v>
      </c>
      <c r="BT47" s="113" t="s">
        <v>35</v>
      </c>
      <c r="BU47" s="113" t="str">
        <f t="shared" si="21"/>
        <v>0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>
        <v>2</v>
      </c>
      <c r="CO47" s="113">
        <v>6</v>
      </c>
      <c r="CP47" s="113">
        <f t="shared" si="28"/>
        <v>8</v>
      </c>
      <c r="CQ47" s="113">
        <v>8</v>
      </c>
      <c r="CR47" s="113">
        <v>32</v>
      </c>
      <c r="CS47" s="113">
        <v>40</v>
      </c>
      <c r="CT47" s="166"/>
    </row>
    <row r="48" spans="1:98" s="64" customFormat="1" ht="12.75" customHeight="1">
      <c r="A48" s="25">
        <v>20</v>
      </c>
      <c r="B48" s="26" t="s">
        <v>220</v>
      </c>
      <c r="C48" s="112">
        <v>4671</v>
      </c>
      <c r="D48" s="25" t="s">
        <v>97</v>
      </c>
      <c r="E48" s="17">
        <v>21290</v>
      </c>
      <c r="F48" s="112">
        <v>2</v>
      </c>
      <c r="G48" s="6" t="s">
        <v>45</v>
      </c>
      <c r="H48" s="113">
        <v>3</v>
      </c>
      <c r="I48" s="113">
        <v>6</v>
      </c>
      <c r="J48" s="113">
        <f t="shared" si="0"/>
        <v>9</v>
      </c>
      <c r="K48" s="113">
        <v>1</v>
      </c>
      <c r="L48" s="113">
        <v>4</v>
      </c>
      <c r="M48" s="113">
        <f t="shared" si="1"/>
        <v>5</v>
      </c>
      <c r="N48" s="113">
        <v>2</v>
      </c>
      <c r="O48" s="113">
        <v>8</v>
      </c>
      <c r="P48" s="113">
        <f t="shared" si="2"/>
        <v>10</v>
      </c>
      <c r="Q48" s="113">
        <v>4</v>
      </c>
      <c r="R48" s="113">
        <v>4</v>
      </c>
      <c r="S48" s="113">
        <f t="shared" si="3"/>
        <v>8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 t="s">
        <v>35</v>
      </c>
      <c r="AA48" s="113" t="s">
        <v>35</v>
      </c>
      <c r="AB48" s="113" t="str">
        <f t="shared" si="6"/>
        <v>0</v>
      </c>
      <c r="AC48" s="113">
        <v>1</v>
      </c>
      <c r="AD48" s="113">
        <v>2</v>
      </c>
      <c r="AE48" s="113">
        <f t="shared" si="7"/>
        <v>3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 t="s">
        <v>35</v>
      </c>
      <c r="AN48" s="113" t="str">
        <f t="shared" si="10"/>
        <v>0</v>
      </c>
      <c r="AO48" s="113" t="s">
        <v>35</v>
      </c>
      <c r="AP48" s="113" t="s">
        <v>35</v>
      </c>
      <c r="AQ48" s="113" t="str">
        <f t="shared" si="11"/>
        <v>0</v>
      </c>
      <c r="AR48" s="113" t="s">
        <v>35</v>
      </c>
      <c r="AS48" s="113" t="s">
        <v>35</v>
      </c>
      <c r="AT48" s="113" t="str">
        <f t="shared" si="12"/>
        <v>0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 t="s">
        <v>35</v>
      </c>
      <c r="BB48" s="113" t="s">
        <v>35</v>
      </c>
      <c r="BC48" s="113" t="str">
        <f t="shared" si="15"/>
        <v>0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 t="s">
        <v>35</v>
      </c>
      <c r="BL48" s="113" t="str">
        <f t="shared" si="18"/>
        <v>0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 t="s">
        <v>35</v>
      </c>
      <c r="BR48" s="113" t="str">
        <f t="shared" si="20"/>
        <v>0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>
        <v>2</v>
      </c>
      <c r="CO48" s="113">
        <v>3</v>
      </c>
      <c r="CP48" s="113">
        <f t="shared" si="28"/>
        <v>5</v>
      </c>
      <c r="CQ48" s="113">
        <v>13</v>
      </c>
      <c r="CR48" s="113">
        <v>27</v>
      </c>
      <c r="CS48" s="113">
        <v>40</v>
      </c>
      <c r="CT48" s="166"/>
    </row>
    <row r="49" spans="1:98" s="64" customFormat="1" ht="12.75" customHeight="1">
      <c r="A49" s="25">
        <v>22</v>
      </c>
      <c r="B49" s="26" t="s">
        <v>204</v>
      </c>
      <c r="C49" s="112">
        <v>5591</v>
      </c>
      <c r="D49" s="25" t="s">
        <v>102</v>
      </c>
      <c r="E49" s="17">
        <v>20446</v>
      </c>
      <c r="F49" s="112">
        <v>2</v>
      </c>
      <c r="G49" s="6" t="s">
        <v>45</v>
      </c>
      <c r="H49" s="113">
        <v>5</v>
      </c>
      <c r="I49" s="113">
        <v>15</v>
      </c>
      <c r="J49" s="113">
        <f t="shared" si="0"/>
        <v>20</v>
      </c>
      <c r="K49" s="113" t="s">
        <v>35</v>
      </c>
      <c r="L49" s="113" t="s">
        <v>35</v>
      </c>
      <c r="M49" s="113" t="str">
        <f t="shared" si="1"/>
        <v>0</v>
      </c>
      <c r="N49" s="113">
        <v>5</v>
      </c>
      <c r="O49" s="113">
        <v>14</v>
      </c>
      <c r="P49" s="113">
        <f t="shared" si="2"/>
        <v>19</v>
      </c>
      <c r="Q49" s="113">
        <v>2</v>
      </c>
      <c r="R49" s="113">
        <v>6</v>
      </c>
      <c r="S49" s="113">
        <f t="shared" si="3"/>
        <v>8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 t="s">
        <v>35</v>
      </c>
      <c r="AB49" s="113" t="str">
        <f t="shared" si="6"/>
        <v>0</v>
      </c>
      <c r="AC49" s="113" t="s">
        <v>35</v>
      </c>
      <c r="AD49" s="113" t="s">
        <v>35</v>
      </c>
      <c r="AE49" s="113" t="str">
        <f t="shared" si="7"/>
        <v>0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>
        <v>10</v>
      </c>
      <c r="AS49" s="113">
        <v>13</v>
      </c>
      <c r="AT49" s="113">
        <f t="shared" si="12"/>
        <v>23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>
        <v>4</v>
      </c>
      <c r="BB49" s="113">
        <v>5</v>
      </c>
      <c r="BC49" s="113">
        <f t="shared" si="15"/>
        <v>9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>
        <v>0</v>
      </c>
      <c r="CO49" s="113">
        <v>1</v>
      </c>
      <c r="CP49" s="113">
        <f t="shared" si="28"/>
        <v>1</v>
      </c>
      <c r="CQ49" s="113">
        <v>26</v>
      </c>
      <c r="CR49" s="113">
        <v>54</v>
      </c>
      <c r="CS49" s="113">
        <v>80</v>
      </c>
      <c r="CT49" s="166"/>
    </row>
    <row r="50" spans="1:98" s="64" customFormat="1" ht="12.75" customHeight="1">
      <c r="A50" s="25">
        <v>22</v>
      </c>
      <c r="B50" s="26" t="s">
        <v>204</v>
      </c>
      <c r="C50" s="112">
        <v>5886</v>
      </c>
      <c r="D50" s="25" t="s">
        <v>105</v>
      </c>
      <c r="E50" s="17">
        <v>26208</v>
      </c>
      <c r="F50" s="112">
        <v>2</v>
      </c>
      <c r="G50" s="6" t="s">
        <v>45</v>
      </c>
      <c r="H50" s="113">
        <v>6</v>
      </c>
      <c r="I50" s="113">
        <v>33</v>
      </c>
      <c r="J50" s="113">
        <f t="shared" si="0"/>
        <v>39</v>
      </c>
      <c r="K50" s="113" t="s">
        <v>35</v>
      </c>
      <c r="L50" s="113" t="s">
        <v>35</v>
      </c>
      <c r="M50" s="113" t="str">
        <f t="shared" si="1"/>
        <v>0</v>
      </c>
      <c r="N50" s="113">
        <v>5</v>
      </c>
      <c r="O50" s="113">
        <v>24</v>
      </c>
      <c r="P50" s="113">
        <f t="shared" si="2"/>
        <v>29</v>
      </c>
      <c r="Q50" s="113">
        <v>2</v>
      </c>
      <c r="R50" s="113">
        <v>9</v>
      </c>
      <c r="S50" s="113">
        <f t="shared" si="3"/>
        <v>11</v>
      </c>
      <c r="T50" s="113" t="s">
        <v>35</v>
      </c>
      <c r="U50" s="113" t="s">
        <v>35</v>
      </c>
      <c r="V50" s="113" t="str">
        <f t="shared" si="4"/>
        <v>0</v>
      </c>
      <c r="W50" s="113" t="s">
        <v>35</v>
      </c>
      <c r="X50" s="113" t="s">
        <v>35</v>
      </c>
      <c r="Y50" s="113" t="str">
        <f t="shared" si="5"/>
        <v>0</v>
      </c>
      <c r="Z50" s="113" t="s">
        <v>35</v>
      </c>
      <c r="AA50" s="113" t="s">
        <v>35</v>
      </c>
      <c r="AB50" s="113" t="str">
        <f t="shared" si="6"/>
        <v>0</v>
      </c>
      <c r="AC50" s="113" t="s">
        <v>35</v>
      </c>
      <c r="AD50" s="113" t="s">
        <v>35</v>
      </c>
      <c r="AE50" s="113" t="str">
        <f t="shared" si="7"/>
        <v>0</v>
      </c>
      <c r="AF50" s="113" t="s">
        <v>35</v>
      </c>
      <c r="AG50" s="113" t="s">
        <v>35</v>
      </c>
      <c r="AH50" s="113" t="str">
        <f t="shared" si="8"/>
        <v>0</v>
      </c>
      <c r="AI50" s="113" t="s">
        <v>35</v>
      </c>
      <c r="AJ50" s="113" t="s">
        <v>35</v>
      </c>
      <c r="AK50" s="113" t="str">
        <f t="shared" si="9"/>
        <v>0</v>
      </c>
      <c r="AL50" s="113" t="s">
        <v>35</v>
      </c>
      <c r="AM50" s="113" t="s">
        <v>35</v>
      </c>
      <c r="AN50" s="113" t="str">
        <f t="shared" si="10"/>
        <v>0</v>
      </c>
      <c r="AO50" s="113" t="s">
        <v>35</v>
      </c>
      <c r="AP50" s="113" t="s">
        <v>35</v>
      </c>
      <c r="AQ50" s="113" t="str">
        <f t="shared" si="11"/>
        <v>0</v>
      </c>
      <c r="AR50" s="113" t="s">
        <v>35</v>
      </c>
      <c r="AS50" s="113" t="s">
        <v>35</v>
      </c>
      <c r="AT50" s="113" t="str">
        <f t="shared" si="12"/>
        <v>0</v>
      </c>
      <c r="AU50" s="113" t="s">
        <v>35</v>
      </c>
      <c r="AV50" s="113" t="s">
        <v>35</v>
      </c>
      <c r="AW50" s="113" t="str">
        <f t="shared" si="13"/>
        <v>0</v>
      </c>
      <c r="AX50" s="113" t="s">
        <v>35</v>
      </c>
      <c r="AY50" s="113" t="s">
        <v>35</v>
      </c>
      <c r="AZ50" s="113" t="str">
        <f t="shared" si="14"/>
        <v>0</v>
      </c>
      <c r="BA50" s="113">
        <v>2</v>
      </c>
      <c r="BB50" s="113">
        <v>9</v>
      </c>
      <c r="BC50" s="113">
        <f t="shared" si="15"/>
        <v>11</v>
      </c>
      <c r="BD50" s="113" t="s">
        <v>35</v>
      </c>
      <c r="BE50" s="113" t="s">
        <v>35</v>
      </c>
      <c r="BF50" s="113" t="str">
        <f t="shared" si="16"/>
        <v>0</v>
      </c>
      <c r="BG50" s="113" t="s">
        <v>35</v>
      </c>
      <c r="BH50" s="113" t="s">
        <v>35</v>
      </c>
      <c r="BI50" s="113" t="str">
        <f t="shared" si="17"/>
        <v>0</v>
      </c>
      <c r="BJ50" s="113" t="s">
        <v>35</v>
      </c>
      <c r="BK50" s="113" t="s">
        <v>35</v>
      </c>
      <c r="BL50" s="113" t="str">
        <f t="shared" si="18"/>
        <v>0</v>
      </c>
      <c r="BM50" s="113" t="s">
        <v>35</v>
      </c>
      <c r="BN50" s="113" t="s">
        <v>35</v>
      </c>
      <c r="BO50" s="113" t="str">
        <f t="shared" si="19"/>
        <v>0</v>
      </c>
      <c r="BP50" s="113" t="s">
        <v>35</v>
      </c>
      <c r="BQ50" s="113" t="s">
        <v>35</v>
      </c>
      <c r="BR50" s="113" t="str">
        <f t="shared" si="20"/>
        <v>0</v>
      </c>
      <c r="BS50" s="113" t="s">
        <v>35</v>
      </c>
      <c r="BT50" s="113" t="s">
        <v>35</v>
      </c>
      <c r="BU50" s="113" t="str">
        <f t="shared" si="21"/>
        <v>0</v>
      </c>
      <c r="BV50" s="113" t="s">
        <v>35</v>
      </c>
      <c r="BW50" s="113" t="s">
        <v>35</v>
      </c>
      <c r="BX50" s="113" t="str">
        <f t="shared" si="22"/>
        <v>0</v>
      </c>
      <c r="BY50" s="113" t="s">
        <v>35</v>
      </c>
      <c r="BZ50" s="113" t="s">
        <v>35</v>
      </c>
      <c r="CA50" s="113" t="str">
        <f t="shared" si="23"/>
        <v>0</v>
      </c>
      <c r="CB50" s="113" t="s">
        <v>35</v>
      </c>
      <c r="CC50" s="113" t="s">
        <v>35</v>
      </c>
      <c r="CD50" s="113" t="str">
        <f t="shared" si="24"/>
        <v>0</v>
      </c>
      <c r="CE50" s="113" t="s">
        <v>35</v>
      </c>
      <c r="CF50" s="113" t="s">
        <v>35</v>
      </c>
      <c r="CG50" s="113" t="str">
        <f t="shared" si="25"/>
        <v>0</v>
      </c>
      <c r="CH50" s="113" t="s">
        <v>35</v>
      </c>
      <c r="CI50" s="113" t="s">
        <v>35</v>
      </c>
      <c r="CJ50" s="113" t="str">
        <f t="shared" si="26"/>
        <v>0</v>
      </c>
      <c r="CK50" s="113" t="s">
        <v>35</v>
      </c>
      <c r="CL50" s="113" t="s">
        <v>35</v>
      </c>
      <c r="CM50" s="113" t="str">
        <f t="shared" si="27"/>
        <v>0</v>
      </c>
      <c r="CN50" s="113">
        <v>2</v>
      </c>
      <c r="CO50" s="113">
        <v>8</v>
      </c>
      <c r="CP50" s="113">
        <f t="shared" si="28"/>
        <v>10</v>
      </c>
      <c r="CQ50" s="113">
        <v>17</v>
      </c>
      <c r="CR50" s="113">
        <v>83</v>
      </c>
      <c r="CS50" s="113">
        <v>100</v>
      </c>
      <c r="CT50" s="166"/>
    </row>
    <row r="51" spans="1:98" s="64" customFormat="1" ht="12.75" customHeight="1">
      <c r="A51" s="25">
        <v>22</v>
      </c>
      <c r="B51" s="26" t="s">
        <v>204</v>
      </c>
      <c r="C51" s="112">
        <v>5938</v>
      </c>
      <c r="D51" s="25" t="s">
        <v>59</v>
      </c>
      <c r="E51" s="17">
        <v>29406</v>
      </c>
      <c r="F51" s="112">
        <v>2</v>
      </c>
      <c r="G51" s="6" t="s">
        <v>45</v>
      </c>
      <c r="H51" s="113">
        <v>7</v>
      </c>
      <c r="I51" s="113">
        <v>28</v>
      </c>
      <c r="J51" s="113">
        <f t="shared" si="0"/>
        <v>35</v>
      </c>
      <c r="K51" s="113" t="s">
        <v>35</v>
      </c>
      <c r="L51" s="113" t="s">
        <v>35</v>
      </c>
      <c r="M51" s="113" t="str">
        <f t="shared" si="1"/>
        <v>0</v>
      </c>
      <c r="N51" s="113">
        <v>8</v>
      </c>
      <c r="O51" s="113">
        <v>21</v>
      </c>
      <c r="P51" s="113">
        <f t="shared" si="2"/>
        <v>29</v>
      </c>
      <c r="Q51" s="113">
        <v>1</v>
      </c>
      <c r="R51" s="113">
        <v>6</v>
      </c>
      <c r="S51" s="113">
        <f t="shared" si="3"/>
        <v>7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 t="s">
        <v>35</v>
      </c>
      <c r="AA51" s="113" t="s">
        <v>35</v>
      </c>
      <c r="AB51" s="113" t="str">
        <f t="shared" si="6"/>
        <v>0</v>
      </c>
      <c r="AC51" s="113" t="s">
        <v>35</v>
      </c>
      <c r="AD51" s="113" t="s">
        <v>35</v>
      </c>
      <c r="AE51" s="113" t="str">
        <f t="shared" si="7"/>
        <v>0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>
        <v>0</v>
      </c>
      <c r="AM51" s="113">
        <v>2</v>
      </c>
      <c r="AN51" s="113">
        <f t="shared" si="10"/>
        <v>2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 t="s">
        <v>35</v>
      </c>
      <c r="AT51" s="113" t="str">
        <f t="shared" si="12"/>
        <v>0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>
        <v>5</v>
      </c>
      <c r="BB51" s="113">
        <v>10</v>
      </c>
      <c r="BC51" s="113">
        <f t="shared" si="15"/>
        <v>15</v>
      </c>
      <c r="BD51" s="113" t="s">
        <v>35</v>
      </c>
      <c r="BE51" s="113" t="s">
        <v>35</v>
      </c>
      <c r="BF51" s="113" t="str">
        <f t="shared" si="16"/>
        <v>0</v>
      </c>
      <c r="BG51" s="113" t="s">
        <v>35</v>
      </c>
      <c r="BH51" s="113" t="s">
        <v>35</v>
      </c>
      <c r="BI51" s="113" t="str">
        <f t="shared" si="17"/>
        <v>0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>
        <v>3</v>
      </c>
      <c r="BR51" s="113">
        <f t="shared" si="20"/>
        <v>3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>
        <v>1</v>
      </c>
      <c r="CO51" s="113">
        <v>8</v>
      </c>
      <c r="CP51" s="113">
        <f t="shared" si="28"/>
        <v>9</v>
      </c>
      <c r="CQ51" s="113">
        <v>22</v>
      </c>
      <c r="CR51" s="113">
        <v>78</v>
      </c>
      <c r="CS51" s="113">
        <v>100</v>
      </c>
      <c r="CT51" s="166"/>
    </row>
    <row r="52" spans="1:98" s="64" customFormat="1" ht="12.75" customHeight="1">
      <c r="A52" s="25">
        <v>23</v>
      </c>
      <c r="B52" s="26" t="s">
        <v>214</v>
      </c>
      <c r="C52" s="112">
        <v>6266</v>
      </c>
      <c r="D52" s="25" t="s">
        <v>60</v>
      </c>
      <c r="E52" s="17">
        <v>33296</v>
      </c>
      <c r="F52" s="112">
        <v>2</v>
      </c>
      <c r="G52" s="6" t="s">
        <v>45</v>
      </c>
      <c r="H52" s="113">
        <v>4</v>
      </c>
      <c r="I52" s="113">
        <v>14</v>
      </c>
      <c r="J52" s="113">
        <f t="shared" si="0"/>
        <v>18</v>
      </c>
      <c r="K52" s="113">
        <v>6</v>
      </c>
      <c r="L52" s="113">
        <v>17</v>
      </c>
      <c r="M52" s="113">
        <f t="shared" si="1"/>
        <v>23</v>
      </c>
      <c r="N52" s="113"/>
      <c r="O52" s="113"/>
      <c r="P52" s="113" t="str">
        <f t="shared" si="2"/>
        <v>0</v>
      </c>
      <c r="Q52" s="113">
        <v>1</v>
      </c>
      <c r="R52" s="113">
        <v>5</v>
      </c>
      <c r="S52" s="113">
        <f t="shared" si="3"/>
        <v>6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 t="s">
        <v>35</v>
      </c>
      <c r="AA52" s="113" t="s">
        <v>35</v>
      </c>
      <c r="AB52" s="113" t="str">
        <f t="shared" si="6"/>
        <v>0</v>
      </c>
      <c r="AC52" s="113" t="s">
        <v>35</v>
      </c>
      <c r="AD52" s="113" t="s">
        <v>35</v>
      </c>
      <c r="AE52" s="113" t="str">
        <f t="shared" si="7"/>
        <v>0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 t="s">
        <v>35</v>
      </c>
      <c r="AM52" s="113" t="s">
        <v>35</v>
      </c>
      <c r="AN52" s="113" t="str">
        <f t="shared" si="10"/>
        <v>0</v>
      </c>
      <c r="AO52" s="113" t="s">
        <v>35</v>
      </c>
      <c r="AP52" s="113" t="s">
        <v>35</v>
      </c>
      <c r="AQ52" s="113" t="str">
        <f t="shared" si="11"/>
        <v>0</v>
      </c>
      <c r="AR52" s="113" t="s">
        <v>35</v>
      </c>
      <c r="AS52" s="113" t="s">
        <v>35</v>
      </c>
      <c r="AT52" s="113" t="str">
        <f t="shared" si="12"/>
        <v>0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>
        <v>2</v>
      </c>
      <c r="BB52" s="113">
        <v>5</v>
      </c>
      <c r="BC52" s="113">
        <f t="shared" si="15"/>
        <v>7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 t="s">
        <v>35</v>
      </c>
      <c r="BL52" s="113" t="str">
        <f t="shared" si="18"/>
        <v>0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 t="s">
        <v>35</v>
      </c>
      <c r="BR52" s="113" t="str">
        <f t="shared" si="20"/>
        <v>0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 t="s">
        <v>35</v>
      </c>
      <c r="CA52" s="113" t="str">
        <f t="shared" si="23"/>
        <v>0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>
        <v>3</v>
      </c>
      <c r="CO52" s="113">
        <v>3</v>
      </c>
      <c r="CP52" s="113">
        <f t="shared" si="28"/>
        <v>6</v>
      </c>
      <c r="CQ52" s="113">
        <v>16</v>
      </c>
      <c r="CR52" s="113">
        <v>44</v>
      </c>
      <c r="CS52" s="113">
        <v>60</v>
      </c>
      <c r="CT52" s="166"/>
    </row>
    <row r="53" spans="1:98" s="64" customFormat="1" ht="12.75" customHeight="1">
      <c r="A53" s="25">
        <v>24</v>
      </c>
      <c r="B53" s="26" t="s">
        <v>215</v>
      </c>
      <c r="C53" s="112">
        <v>6421</v>
      </c>
      <c r="D53" s="25" t="s">
        <v>61</v>
      </c>
      <c r="E53" s="17">
        <v>39027</v>
      </c>
      <c r="F53" s="112">
        <v>2</v>
      </c>
      <c r="G53" s="6" t="s">
        <v>45</v>
      </c>
      <c r="H53" s="113" t="s">
        <v>35</v>
      </c>
      <c r="I53" s="113">
        <v>7</v>
      </c>
      <c r="J53" s="113">
        <f t="shared" si="0"/>
        <v>7</v>
      </c>
      <c r="K53" s="113" t="s">
        <v>35</v>
      </c>
      <c r="L53" s="113" t="s">
        <v>35</v>
      </c>
      <c r="M53" s="113" t="str">
        <f t="shared" si="1"/>
        <v>0</v>
      </c>
      <c r="N53" s="113">
        <v>3</v>
      </c>
      <c r="O53" s="113">
        <v>9</v>
      </c>
      <c r="P53" s="113">
        <f t="shared" si="2"/>
        <v>12</v>
      </c>
      <c r="Q53" s="113">
        <v>0</v>
      </c>
      <c r="R53" s="113">
        <v>6</v>
      </c>
      <c r="S53" s="113">
        <f t="shared" si="3"/>
        <v>6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 t="s">
        <v>35</v>
      </c>
      <c r="AB53" s="113" t="str">
        <f t="shared" si="6"/>
        <v>0</v>
      </c>
      <c r="AC53" s="113" t="s">
        <v>35</v>
      </c>
      <c r="AD53" s="113" t="s">
        <v>35</v>
      </c>
      <c r="AE53" s="113" t="str">
        <f t="shared" si="7"/>
        <v>0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>
        <v>3</v>
      </c>
      <c r="AS53" s="113">
        <v>4</v>
      </c>
      <c r="AT53" s="113">
        <f t="shared" si="12"/>
        <v>7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>
        <v>5</v>
      </c>
      <c r="BB53" s="113">
        <v>2</v>
      </c>
      <c r="BC53" s="113">
        <f t="shared" si="15"/>
        <v>7</v>
      </c>
      <c r="BD53" s="113" t="s">
        <v>35</v>
      </c>
      <c r="BE53" s="113" t="s">
        <v>35</v>
      </c>
      <c r="BF53" s="113" t="str">
        <f t="shared" si="16"/>
        <v>0</v>
      </c>
      <c r="BG53" s="113" t="s">
        <v>35</v>
      </c>
      <c r="BH53" s="113" t="s">
        <v>35</v>
      </c>
      <c r="BI53" s="113" t="str">
        <f t="shared" si="17"/>
        <v>0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 t="s">
        <v>35</v>
      </c>
      <c r="BZ53" s="113" t="s">
        <v>35</v>
      </c>
      <c r="CA53" s="113" t="str">
        <f t="shared" si="23"/>
        <v>0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>
        <v>0</v>
      </c>
      <c r="CO53" s="113">
        <v>2</v>
      </c>
      <c r="CP53" s="113">
        <f t="shared" si="28"/>
        <v>2</v>
      </c>
      <c r="CQ53" s="113">
        <v>11</v>
      </c>
      <c r="CR53" s="113">
        <v>30</v>
      </c>
      <c r="CS53" s="113">
        <v>41</v>
      </c>
      <c r="CT53" s="166"/>
    </row>
    <row r="54" spans="1:98" s="64" customFormat="1" ht="12.75" customHeight="1">
      <c r="A54" s="25">
        <v>24</v>
      </c>
      <c r="B54" s="26" t="s">
        <v>215</v>
      </c>
      <c r="C54" s="112">
        <v>6458</v>
      </c>
      <c r="D54" s="25" t="s">
        <v>62</v>
      </c>
      <c r="E54" s="17">
        <v>33815</v>
      </c>
      <c r="F54" s="112">
        <v>2</v>
      </c>
      <c r="G54" s="6" t="s">
        <v>45</v>
      </c>
      <c r="H54" s="113">
        <v>2</v>
      </c>
      <c r="I54" s="113">
        <v>12</v>
      </c>
      <c r="J54" s="113">
        <f t="shared" si="0"/>
        <v>14</v>
      </c>
      <c r="K54" s="113">
        <v>0</v>
      </c>
      <c r="L54" s="113">
        <v>1</v>
      </c>
      <c r="M54" s="113">
        <f t="shared" si="1"/>
        <v>1</v>
      </c>
      <c r="N54" s="113">
        <v>5</v>
      </c>
      <c r="O54" s="113">
        <v>9</v>
      </c>
      <c r="P54" s="113">
        <f t="shared" si="2"/>
        <v>14</v>
      </c>
      <c r="Q54" s="113" t="s">
        <v>35</v>
      </c>
      <c r="R54" s="113" t="s">
        <v>35</v>
      </c>
      <c r="S54" s="113" t="str">
        <f t="shared" si="3"/>
        <v>0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 t="s">
        <v>35</v>
      </c>
      <c r="AD54" s="113" t="s">
        <v>35</v>
      </c>
      <c r="AE54" s="113" t="str">
        <f t="shared" si="7"/>
        <v>0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>
        <v>0</v>
      </c>
      <c r="AS54" s="113">
        <v>1</v>
      </c>
      <c r="AT54" s="113">
        <f t="shared" si="12"/>
        <v>1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>
        <v>2</v>
      </c>
      <c r="BB54" s="113">
        <v>5</v>
      </c>
      <c r="BC54" s="113">
        <f t="shared" si="15"/>
        <v>7</v>
      </c>
      <c r="BD54" s="113" t="s">
        <v>35</v>
      </c>
      <c r="BE54" s="113" t="s">
        <v>35</v>
      </c>
      <c r="BF54" s="113" t="str">
        <f t="shared" si="16"/>
        <v>0</v>
      </c>
      <c r="BG54" s="113">
        <v>1</v>
      </c>
      <c r="BH54" s="113">
        <v>1</v>
      </c>
      <c r="BI54" s="113">
        <f t="shared" si="17"/>
        <v>2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 t="s">
        <v>35</v>
      </c>
      <c r="BZ54" s="113" t="s">
        <v>35</v>
      </c>
      <c r="CA54" s="113" t="str">
        <f t="shared" si="23"/>
        <v>0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>
        <v>0</v>
      </c>
      <c r="CO54" s="113">
        <v>1</v>
      </c>
      <c r="CP54" s="113">
        <f t="shared" si="28"/>
        <v>1</v>
      </c>
      <c r="CQ54" s="113">
        <v>10</v>
      </c>
      <c r="CR54" s="113">
        <v>30</v>
      </c>
      <c r="CS54" s="113">
        <v>40</v>
      </c>
      <c r="CT54" s="166"/>
    </row>
    <row r="55" spans="1:98" s="64" customFormat="1" ht="12.75" customHeight="1">
      <c r="A55" s="25">
        <v>25</v>
      </c>
      <c r="B55" s="26" t="s">
        <v>205</v>
      </c>
      <c r="C55" s="112">
        <v>6608</v>
      </c>
      <c r="D55" s="25" t="s">
        <v>110</v>
      </c>
      <c r="E55" s="17">
        <v>20910</v>
      </c>
      <c r="F55" s="112">
        <v>2</v>
      </c>
      <c r="G55" s="6" t="s">
        <v>45</v>
      </c>
      <c r="H55" s="113">
        <v>2</v>
      </c>
      <c r="I55" s="113">
        <v>7</v>
      </c>
      <c r="J55" s="113">
        <f t="shared" si="0"/>
        <v>9</v>
      </c>
      <c r="K55" s="113">
        <v>1</v>
      </c>
      <c r="L55" s="113">
        <v>3</v>
      </c>
      <c r="M55" s="113">
        <f t="shared" si="1"/>
        <v>4</v>
      </c>
      <c r="N55" s="113">
        <v>4</v>
      </c>
      <c r="O55" s="113">
        <v>7</v>
      </c>
      <c r="P55" s="113">
        <f t="shared" si="2"/>
        <v>11</v>
      </c>
      <c r="Q55" s="113" t="s">
        <v>35</v>
      </c>
      <c r="R55" s="113" t="s">
        <v>35</v>
      </c>
      <c r="S55" s="113" t="str">
        <f t="shared" si="3"/>
        <v>0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 t="s">
        <v>35</v>
      </c>
      <c r="AB55" s="113" t="str">
        <f t="shared" si="6"/>
        <v>0</v>
      </c>
      <c r="AC55" s="113" t="s">
        <v>35</v>
      </c>
      <c r="AD55" s="113" t="s">
        <v>35</v>
      </c>
      <c r="AE55" s="113" t="str">
        <f t="shared" si="7"/>
        <v>0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 t="s">
        <v>35</v>
      </c>
      <c r="AS55" s="113" t="s">
        <v>35</v>
      </c>
      <c r="AT55" s="113" t="str">
        <f t="shared" si="12"/>
        <v>0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>
        <v>2</v>
      </c>
      <c r="BB55" s="113">
        <v>3</v>
      </c>
      <c r="BC55" s="113">
        <f t="shared" si="15"/>
        <v>5</v>
      </c>
      <c r="BD55" s="113" t="s">
        <v>35</v>
      </c>
      <c r="BE55" s="113" t="s">
        <v>35</v>
      </c>
      <c r="BF55" s="113" t="str">
        <f t="shared" si="16"/>
        <v>0</v>
      </c>
      <c r="BG55" s="113" t="s">
        <v>35</v>
      </c>
      <c r="BH55" s="113" t="s">
        <v>35</v>
      </c>
      <c r="BI55" s="113" t="str">
        <f t="shared" si="17"/>
        <v>0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>
        <v>1</v>
      </c>
      <c r="BZ55" s="113">
        <v>3</v>
      </c>
      <c r="CA55" s="113">
        <f t="shared" si="23"/>
        <v>4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 t="s">
        <v>35</v>
      </c>
      <c r="CO55" s="113" t="s">
        <v>35</v>
      </c>
      <c r="CP55" s="113" t="str">
        <f t="shared" si="28"/>
        <v>0</v>
      </c>
      <c r="CQ55" s="113">
        <v>10</v>
      </c>
      <c r="CR55" s="113">
        <v>23</v>
      </c>
      <c r="CS55" s="113">
        <v>33</v>
      </c>
      <c r="CT55" s="166"/>
    </row>
    <row r="56" spans="1:98" s="64" customFormat="1" ht="12.75" customHeight="1">
      <c r="A56" s="25">
        <v>25</v>
      </c>
      <c r="B56" s="26" t="s">
        <v>205</v>
      </c>
      <c r="C56" s="112">
        <v>6628</v>
      </c>
      <c r="D56" s="25" t="s">
        <v>63</v>
      </c>
      <c r="E56" s="17">
        <v>30919</v>
      </c>
      <c r="F56" s="112">
        <v>2</v>
      </c>
      <c r="G56" s="6" t="s">
        <v>45</v>
      </c>
      <c r="H56" s="113">
        <v>1</v>
      </c>
      <c r="I56" s="113">
        <v>4</v>
      </c>
      <c r="J56" s="113">
        <f t="shared" si="0"/>
        <v>5</v>
      </c>
      <c r="K56" s="113">
        <v>6</v>
      </c>
      <c r="L56" s="113">
        <v>3</v>
      </c>
      <c r="M56" s="113">
        <f t="shared" si="1"/>
        <v>9</v>
      </c>
      <c r="N56" s="113">
        <v>3</v>
      </c>
      <c r="O56" s="113">
        <v>5</v>
      </c>
      <c r="P56" s="113">
        <f t="shared" si="2"/>
        <v>8</v>
      </c>
      <c r="Q56" s="113" t="s">
        <v>35</v>
      </c>
      <c r="R56" s="113" t="s">
        <v>35</v>
      </c>
      <c r="S56" s="113" t="str">
        <f t="shared" si="3"/>
        <v>0</v>
      </c>
      <c r="T56" s="113" t="s">
        <v>35</v>
      </c>
      <c r="U56" s="113" t="s">
        <v>35</v>
      </c>
      <c r="V56" s="113" t="str">
        <f t="shared" si="4"/>
        <v>0</v>
      </c>
      <c r="W56" s="113" t="s">
        <v>35</v>
      </c>
      <c r="X56" s="113" t="s">
        <v>35</v>
      </c>
      <c r="Y56" s="113" t="str">
        <f t="shared" si="5"/>
        <v>0</v>
      </c>
      <c r="Z56" s="113" t="s">
        <v>35</v>
      </c>
      <c r="AA56" s="113" t="s">
        <v>35</v>
      </c>
      <c r="AB56" s="113" t="str">
        <f t="shared" si="6"/>
        <v>0</v>
      </c>
      <c r="AC56" s="113" t="s">
        <v>35</v>
      </c>
      <c r="AD56" s="113" t="s">
        <v>35</v>
      </c>
      <c r="AE56" s="113" t="str">
        <f t="shared" si="7"/>
        <v>0</v>
      </c>
      <c r="AF56" s="113" t="s">
        <v>35</v>
      </c>
      <c r="AG56" s="113" t="s">
        <v>35</v>
      </c>
      <c r="AH56" s="113" t="str">
        <f t="shared" si="8"/>
        <v>0</v>
      </c>
      <c r="AI56" s="113" t="s">
        <v>35</v>
      </c>
      <c r="AJ56" s="113" t="s">
        <v>35</v>
      </c>
      <c r="AK56" s="113" t="str">
        <f t="shared" si="9"/>
        <v>0</v>
      </c>
      <c r="AL56" s="113" t="s">
        <v>35</v>
      </c>
      <c r="AM56" s="113" t="s">
        <v>35</v>
      </c>
      <c r="AN56" s="113" t="str">
        <f t="shared" si="10"/>
        <v>0</v>
      </c>
      <c r="AO56" s="113" t="s">
        <v>35</v>
      </c>
      <c r="AP56" s="113" t="s">
        <v>35</v>
      </c>
      <c r="AQ56" s="113" t="str">
        <f t="shared" si="11"/>
        <v>0</v>
      </c>
      <c r="AR56" s="113" t="s">
        <v>35</v>
      </c>
      <c r="AS56" s="113" t="s">
        <v>35</v>
      </c>
      <c r="AT56" s="113" t="str">
        <f t="shared" si="12"/>
        <v>0</v>
      </c>
      <c r="AU56" s="113" t="s">
        <v>35</v>
      </c>
      <c r="AV56" s="113" t="s">
        <v>35</v>
      </c>
      <c r="AW56" s="113" t="str">
        <f t="shared" si="13"/>
        <v>0</v>
      </c>
      <c r="AX56" s="113" t="s">
        <v>35</v>
      </c>
      <c r="AY56" s="113" t="s">
        <v>35</v>
      </c>
      <c r="AZ56" s="113" t="str">
        <f t="shared" si="14"/>
        <v>0</v>
      </c>
      <c r="BA56" s="113">
        <v>3</v>
      </c>
      <c r="BB56" s="113">
        <v>3</v>
      </c>
      <c r="BC56" s="113">
        <f t="shared" si="15"/>
        <v>6</v>
      </c>
      <c r="BD56" s="113" t="s">
        <v>35</v>
      </c>
      <c r="BE56" s="113" t="s">
        <v>35</v>
      </c>
      <c r="BF56" s="113" t="str">
        <f t="shared" si="16"/>
        <v>0</v>
      </c>
      <c r="BG56" s="113" t="s">
        <v>35</v>
      </c>
      <c r="BH56" s="113" t="s">
        <v>35</v>
      </c>
      <c r="BI56" s="113" t="str">
        <f t="shared" si="17"/>
        <v>0</v>
      </c>
      <c r="BJ56" s="113" t="s">
        <v>35</v>
      </c>
      <c r="BK56" s="113" t="s">
        <v>35</v>
      </c>
      <c r="BL56" s="113" t="str">
        <f t="shared" si="18"/>
        <v>0</v>
      </c>
      <c r="BM56" s="113" t="s">
        <v>35</v>
      </c>
      <c r="BN56" s="113" t="s">
        <v>35</v>
      </c>
      <c r="BO56" s="113" t="str">
        <f t="shared" si="19"/>
        <v>0</v>
      </c>
      <c r="BP56" s="113" t="s">
        <v>35</v>
      </c>
      <c r="BQ56" s="113" t="s">
        <v>35</v>
      </c>
      <c r="BR56" s="113" t="str">
        <f t="shared" si="20"/>
        <v>0</v>
      </c>
      <c r="BS56" s="113" t="s">
        <v>35</v>
      </c>
      <c r="BT56" s="113" t="s">
        <v>35</v>
      </c>
      <c r="BU56" s="113" t="str">
        <f t="shared" si="21"/>
        <v>0</v>
      </c>
      <c r="BV56" s="113" t="s">
        <v>35</v>
      </c>
      <c r="BW56" s="113" t="s">
        <v>35</v>
      </c>
      <c r="BX56" s="113" t="str">
        <f t="shared" si="22"/>
        <v>0</v>
      </c>
      <c r="BY56" s="113" t="s">
        <v>35</v>
      </c>
      <c r="BZ56" s="113">
        <v>9</v>
      </c>
      <c r="CA56" s="113">
        <f t="shared" si="23"/>
        <v>9</v>
      </c>
      <c r="CB56" s="113" t="s">
        <v>35</v>
      </c>
      <c r="CC56" s="113" t="s">
        <v>35</v>
      </c>
      <c r="CD56" s="113" t="str">
        <f t="shared" si="24"/>
        <v>0</v>
      </c>
      <c r="CE56" s="113" t="s">
        <v>35</v>
      </c>
      <c r="CF56" s="113" t="s">
        <v>35</v>
      </c>
      <c r="CG56" s="113" t="str">
        <f t="shared" si="25"/>
        <v>0</v>
      </c>
      <c r="CH56" s="113" t="s">
        <v>35</v>
      </c>
      <c r="CI56" s="113" t="s">
        <v>35</v>
      </c>
      <c r="CJ56" s="113" t="str">
        <f t="shared" si="26"/>
        <v>0</v>
      </c>
      <c r="CK56" s="113" t="s">
        <v>35</v>
      </c>
      <c r="CL56" s="113" t="s">
        <v>35</v>
      </c>
      <c r="CM56" s="113" t="str">
        <f t="shared" si="27"/>
        <v>0</v>
      </c>
      <c r="CN56" s="113" t="s">
        <v>35</v>
      </c>
      <c r="CO56" s="113" t="s">
        <v>35</v>
      </c>
      <c r="CP56" s="113" t="str">
        <f t="shared" si="28"/>
        <v>0</v>
      </c>
      <c r="CQ56" s="113">
        <v>13</v>
      </c>
      <c r="CR56" s="113">
        <v>24</v>
      </c>
      <c r="CS56" s="113">
        <v>37</v>
      </c>
      <c r="CT56" s="166"/>
    </row>
    <row r="57" spans="1:98" s="64" customFormat="1" ht="12.75" customHeight="1">
      <c r="A57" s="25">
        <v>25</v>
      </c>
      <c r="B57" s="26" t="s">
        <v>205</v>
      </c>
      <c r="C57" s="112">
        <v>6630</v>
      </c>
      <c r="D57" s="25" t="s">
        <v>111</v>
      </c>
      <c r="E57" s="17">
        <v>21993</v>
      </c>
      <c r="F57" s="112">
        <v>2</v>
      </c>
      <c r="G57" s="6" t="s">
        <v>45</v>
      </c>
      <c r="H57" s="113">
        <v>1</v>
      </c>
      <c r="I57" s="113">
        <v>4</v>
      </c>
      <c r="J57" s="113">
        <f t="shared" si="0"/>
        <v>5</v>
      </c>
      <c r="K57" s="113">
        <v>2</v>
      </c>
      <c r="L57" s="113">
        <v>4</v>
      </c>
      <c r="M57" s="113">
        <f t="shared" si="1"/>
        <v>6</v>
      </c>
      <c r="N57" s="113">
        <v>1</v>
      </c>
      <c r="O57" s="113">
        <v>5</v>
      </c>
      <c r="P57" s="113">
        <f t="shared" si="2"/>
        <v>6</v>
      </c>
      <c r="Q57" s="113">
        <v>2</v>
      </c>
      <c r="R57" s="113">
        <v>1</v>
      </c>
      <c r="S57" s="113">
        <f t="shared" si="3"/>
        <v>3</v>
      </c>
      <c r="T57" s="113" t="s">
        <v>35</v>
      </c>
      <c r="U57" s="113" t="s">
        <v>35</v>
      </c>
      <c r="V57" s="113" t="str">
        <f t="shared" si="4"/>
        <v>0</v>
      </c>
      <c r="W57" s="113" t="s">
        <v>35</v>
      </c>
      <c r="X57" s="113" t="s">
        <v>35</v>
      </c>
      <c r="Y57" s="113" t="str">
        <f t="shared" si="5"/>
        <v>0</v>
      </c>
      <c r="Z57" s="113" t="s">
        <v>35</v>
      </c>
      <c r="AA57" s="113" t="s">
        <v>35</v>
      </c>
      <c r="AB57" s="113" t="str">
        <f t="shared" si="6"/>
        <v>0</v>
      </c>
      <c r="AC57" s="113" t="s">
        <v>35</v>
      </c>
      <c r="AD57" s="113" t="s">
        <v>35</v>
      </c>
      <c r="AE57" s="113" t="str">
        <f t="shared" si="7"/>
        <v>0</v>
      </c>
      <c r="AF57" s="113" t="s">
        <v>35</v>
      </c>
      <c r="AG57" s="113" t="s">
        <v>35</v>
      </c>
      <c r="AH57" s="113" t="str">
        <f t="shared" si="8"/>
        <v>0</v>
      </c>
      <c r="AI57" s="113" t="s">
        <v>35</v>
      </c>
      <c r="AJ57" s="113" t="s">
        <v>35</v>
      </c>
      <c r="AK57" s="113" t="str">
        <f t="shared" si="9"/>
        <v>0</v>
      </c>
      <c r="AL57" s="113" t="s">
        <v>35</v>
      </c>
      <c r="AM57" s="113" t="s">
        <v>35</v>
      </c>
      <c r="AN57" s="113" t="str">
        <f t="shared" si="10"/>
        <v>0</v>
      </c>
      <c r="AO57" s="113" t="s">
        <v>35</v>
      </c>
      <c r="AP57" s="113" t="s">
        <v>35</v>
      </c>
      <c r="AQ57" s="113" t="str">
        <f t="shared" si="11"/>
        <v>0</v>
      </c>
      <c r="AR57" s="113" t="s">
        <v>35</v>
      </c>
      <c r="AS57" s="113" t="s">
        <v>35</v>
      </c>
      <c r="AT57" s="113" t="str">
        <f t="shared" si="12"/>
        <v>0</v>
      </c>
      <c r="AU57" s="113" t="s">
        <v>35</v>
      </c>
      <c r="AV57" s="113" t="s">
        <v>35</v>
      </c>
      <c r="AW57" s="113" t="str">
        <f t="shared" si="13"/>
        <v>0</v>
      </c>
      <c r="AX57" s="113" t="s">
        <v>35</v>
      </c>
      <c r="AY57" s="113" t="s">
        <v>35</v>
      </c>
      <c r="AZ57" s="113" t="str">
        <f t="shared" si="14"/>
        <v>0</v>
      </c>
      <c r="BA57" s="113">
        <v>4</v>
      </c>
      <c r="BB57" s="113">
        <v>3</v>
      </c>
      <c r="BC57" s="113">
        <f t="shared" si="15"/>
        <v>7</v>
      </c>
      <c r="BD57" s="113" t="s">
        <v>35</v>
      </c>
      <c r="BE57" s="113" t="s">
        <v>35</v>
      </c>
      <c r="BF57" s="113" t="str">
        <f t="shared" si="16"/>
        <v>0</v>
      </c>
      <c r="BG57" s="113" t="s">
        <v>35</v>
      </c>
      <c r="BH57" s="113" t="s">
        <v>35</v>
      </c>
      <c r="BI57" s="113" t="str">
        <f t="shared" si="17"/>
        <v>0</v>
      </c>
      <c r="BJ57" s="113" t="s">
        <v>35</v>
      </c>
      <c r="BK57" s="113" t="s">
        <v>35</v>
      </c>
      <c r="BL57" s="113" t="str">
        <f t="shared" si="18"/>
        <v>0</v>
      </c>
      <c r="BM57" s="113" t="s">
        <v>35</v>
      </c>
      <c r="BN57" s="113" t="s">
        <v>35</v>
      </c>
      <c r="BO57" s="113" t="str">
        <f t="shared" si="19"/>
        <v>0</v>
      </c>
      <c r="BP57" s="113" t="s">
        <v>35</v>
      </c>
      <c r="BQ57" s="113" t="s">
        <v>35</v>
      </c>
      <c r="BR57" s="113" t="str">
        <f t="shared" si="20"/>
        <v>0</v>
      </c>
      <c r="BS57" s="113" t="s">
        <v>35</v>
      </c>
      <c r="BT57" s="113" t="s">
        <v>35</v>
      </c>
      <c r="BU57" s="113" t="str">
        <f t="shared" si="21"/>
        <v>0</v>
      </c>
      <c r="BV57" s="113" t="s">
        <v>35</v>
      </c>
      <c r="BW57" s="113" t="s">
        <v>35</v>
      </c>
      <c r="BX57" s="113" t="str">
        <f t="shared" si="22"/>
        <v>0</v>
      </c>
      <c r="BY57" s="113">
        <v>2</v>
      </c>
      <c r="BZ57" s="113">
        <v>4</v>
      </c>
      <c r="CA57" s="113">
        <f t="shared" si="23"/>
        <v>6</v>
      </c>
      <c r="CB57" s="113" t="s">
        <v>35</v>
      </c>
      <c r="CC57" s="113" t="s">
        <v>35</v>
      </c>
      <c r="CD57" s="113" t="str">
        <f t="shared" si="24"/>
        <v>0</v>
      </c>
      <c r="CE57" s="113" t="s">
        <v>35</v>
      </c>
      <c r="CF57" s="113" t="s">
        <v>35</v>
      </c>
      <c r="CG57" s="113" t="str">
        <f t="shared" si="25"/>
        <v>0</v>
      </c>
      <c r="CH57" s="113" t="s">
        <v>35</v>
      </c>
      <c r="CI57" s="113" t="s">
        <v>35</v>
      </c>
      <c r="CJ57" s="113" t="str">
        <f t="shared" si="26"/>
        <v>0</v>
      </c>
      <c r="CK57" s="113" t="s">
        <v>35</v>
      </c>
      <c r="CL57" s="113" t="s">
        <v>35</v>
      </c>
      <c r="CM57" s="113" t="str">
        <f t="shared" si="27"/>
        <v>0</v>
      </c>
      <c r="CN57" s="113" t="s">
        <v>35</v>
      </c>
      <c r="CO57" s="113" t="s">
        <v>35</v>
      </c>
      <c r="CP57" s="113" t="str">
        <f t="shared" si="28"/>
        <v>0</v>
      </c>
      <c r="CQ57" s="113">
        <v>12</v>
      </c>
      <c r="CR57" s="113">
        <v>21</v>
      </c>
      <c r="CS57" s="113">
        <v>33</v>
      </c>
      <c r="CT57" s="166"/>
    </row>
    <row r="58" spans="1:98" s="64" customFormat="1" ht="12.75" customHeight="1">
      <c r="A58" s="25">
        <v>25</v>
      </c>
      <c r="B58" s="26" t="s">
        <v>205</v>
      </c>
      <c r="C58" s="112">
        <v>6643</v>
      </c>
      <c r="D58" s="25" t="s">
        <v>64</v>
      </c>
      <c r="E58" s="17">
        <v>34477</v>
      </c>
      <c r="F58" s="112">
        <v>2</v>
      </c>
      <c r="G58" s="6" t="s">
        <v>45</v>
      </c>
      <c r="H58" s="113">
        <v>2</v>
      </c>
      <c r="I58" s="113">
        <v>2</v>
      </c>
      <c r="J58" s="113">
        <f t="shared" si="0"/>
        <v>4</v>
      </c>
      <c r="K58" s="113">
        <v>1</v>
      </c>
      <c r="L58" s="113">
        <v>2</v>
      </c>
      <c r="M58" s="113">
        <f t="shared" si="1"/>
        <v>3</v>
      </c>
      <c r="N58" s="113">
        <v>4</v>
      </c>
      <c r="O58" s="113">
        <v>10</v>
      </c>
      <c r="P58" s="113">
        <f t="shared" si="2"/>
        <v>14</v>
      </c>
      <c r="Q58" s="113" t="s">
        <v>35</v>
      </c>
      <c r="R58" s="113" t="s">
        <v>35</v>
      </c>
      <c r="S58" s="113" t="str">
        <f t="shared" si="3"/>
        <v>0</v>
      </c>
      <c r="T58" s="113" t="s">
        <v>35</v>
      </c>
      <c r="U58" s="113" t="s">
        <v>35</v>
      </c>
      <c r="V58" s="113" t="str">
        <f t="shared" si="4"/>
        <v>0</v>
      </c>
      <c r="W58" s="113" t="s">
        <v>35</v>
      </c>
      <c r="X58" s="113" t="s">
        <v>35</v>
      </c>
      <c r="Y58" s="113" t="str">
        <f t="shared" si="5"/>
        <v>0</v>
      </c>
      <c r="Z58" s="113" t="s">
        <v>35</v>
      </c>
      <c r="AA58" s="113" t="s">
        <v>35</v>
      </c>
      <c r="AB58" s="113" t="str">
        <f t="shared" si="6"/>
        <v>0</v>
      </c>
      <c r="AC58" s="113" t="s">
        <v>35</v>
      </c>
      <c r="AD58" s="113" t="s">
        <v>35</v>
      </c>
      <c r="AE58" s="113" t="str">
        <f t="shared" si="7"/>
        <v>0</v>
      </c>
      <c r="AF58" s="113" t="s">
        <v>35</v>
      </c>
      <c r="AG58" s="113" t="s">
        <v>35</v>
      </c>
      <c r="AH58" s="113" t="str">
        <f t="shared" si="8"/>
        <v>0</v>
      </c>
      <c r="AI58" s="113" t="s">
        <v>35</v>
      </c>
      <c r="AJ58" s="113" t="s">
        <v>35</v>
      </c>
      <c r="AK58" s="113" t="str">
        <f t="shared" si="9"/>
        <v>0</v>
      </c>
      <c r="AL58" s="113" t="s">
        <v>35</v>
      </c>
      <c r="AM58" s="113" t="s">
        <v>35</v>
      </c>
      <c r="AN58" s="113" t="str">
        <f t="shared" si="10"/>
        <v>0</v>
      </c>
      <c r="AO58" s="113" t="s">
        <v>35</v>
      </c>
      <c r="AP58" s="113" t="s">
        <v>35</v>
      </c>
      <c r="AQ58" s="113" t="str">
        <f t="shared" si="11"/>
        <v>0</v>
      </c>
      <c r="AR58" s="113" t="s">
        <v>35</v>
      </c>
      <c r="AS58" s="113" t="s">
        <v>35</v>
      </c>
      <c r="AT58" s="113" t="str">
        <f t="shared" si="12"/>
        <v>0</v>
      </c>
      <c r="AU58" s="113" t="s">
        <v>35</v>
      </c>
      <c r="AV58" s="113" t="s">
        <v>35</v>
      </c>
      <c r="AW58" s="113" t="str">
        <f t="shared" si="13"/>
        <v>0</v>
      </c>
      <c r="AX58" s="113" t="s">
        <v>35</v>
      </c>
      <c r="AY58" s="113" t="s">
        <v>35</v>
      </c>
      <c r="AZ58" s="113" t="str">
        <f t="shared" si="14"/>
        <v>0</v>
      </c>
      <c r="BA58" s="113">
        <v>1</v>
      </c>
      <c r="BB58" s="113">
        <v>3</v>
      </c>
      <c r="BC58" s="113">
        <f t="shared" si="15"/>
        <v>4</v>
      </c>
      <c r="BD58" s="113" t="s">
        <v>35</v>
      </c>
      <c r="BE58" s="113" t="s">
        <v>35</v>
      </c>
      <c r="BF58" s="113" t="str">
        <f t="shared" si="16"/>
        <v>0</v>
      </c>
      <c r="BG58" s="113" t="s">
        <v>35</v>
      </c>
      <c r="BH58" s="113" t="s">
        <v>35</v>
      </c>
      <c r="BI58" s="113" t="str">
        <f t="shared" si="17"/>
        <v>0</v>
      </c>
      <c r="BJ58" s="113" t="s">
        <v>35</v>
      </c>
      <c r="BK58" s="113" t="s">
        <v>35</v>
      </c>
      <c r="BL58" s="113" t="str">
        <f t="shared" si="18"/>
        <v>0</v>
      </c>
      <c r="BM58" s="113" t="s">
        <v>35</v>
      </c>
      <c r="BN58" s="113" t="s">
        <v>35</v>
      </c>
      <c r="BO58" s="113" t="str">
        <f t="shared" si="19"/>
        <v>0</v>
      </c>
      <c r="BP58" s="113" t="s">
        <v>35</v>
      </c>
      <c r="BQ58" s="113" t="s">
        <v>35</v>
      </c>
      <c r="BR58" s="113" t="str">
        <f t="shared" si="20"/>
        <v>0</v>
      </c>
      <c r="BS58" s="113" t="s">
        <v>35</v>
      </c>
      <c r="BT58" s="113" t="s">
        <v>35</v>
      </c>
      <c r="BU58" s="113" t="str">
        <f t="shared" si="21"/>
        <v>0</v>
      </c>
      <c r="BV58" s="113" t="s">
        <v>35</v>
      </c>
      <c r="BW58" s="113" t="s">
        <v>35</v>
      </c>
      <c r="BX58" s="113" t="str">
        <f t="shared" si="22"/>
        <v>0</v>
      </c>
      <c r="BY58" s="113">
        <v>2</v>
      </c>
      <c r="BZ58" s="113">
        <v>10</v>
      </c>
      <c r="CA58" s="113">
        <f t="shared" si="23"/>
        <v>12</v>
      </c>
      <c r="CB58" s="113" t="s">
        <v>35</v>
      </c>
      <c r="CC58" s="113" t="s">
        <v>35</v>
      </c>
      <c r="CD58" s="113" t="str">
        <f t="shared" si="24"/>
        <v>0</v>
      </c>
      <c r="CE58" s="113" t="s">
        <v>35</v>
      </c>
      <c r="CF58" s="113" t="s">
        <v>35</v>
      </c>
      <c r="CG58" s="113" t="str">
        <f t="shared" si="25"/>
        <v>0</v>
      </c>
      <c r="CH58" s="113" t="s">
        <v>35</v>
      </c>
      <c r="CI58" s="113" t="s">
        <v>35</v>
      </c>
      <c r="CJ58" s="113" t="str">
        <f t="shared" si="26"/>
        <v>0</v>
      </c>
      <c r="CK58" s="113" t="s">
        <v>35</v>
      </c>
      <c r="CL58" s="113" t="s">
        <v>35</v>
      </c>
      <c r="CM58" s="113" t="str">
        <f t="shared" si="27"/>
        <v>0</v>
      </c>
      <c r="CN58" s="113">
        <v>0</v>
      </c>
      <c r="CO58" s="113">
        <v>0</v>
      </c>
      <c r="CP58" s="113">
        <f t="shared" si="28"/>
        <v>0</v>
      </c>
      <c r="CQ58" s="113">
        <v>10</v>
      </c>
      <c r="CR58" s="113">
        <v>27</v>
      </c>
      <c r="CS58" s="113">
        <v>37</v>
      </c>
      <c r="CT58" s="166"/>
    </row>
    <row r="59" spans="1:98" s="59" customFormat="1" ht="3.75" customHeight="1">
      <c r="A59" s="82"/>
      <c r="B59" s="90"/>
      <c r="C59" s="74"/>
      <c r="D59" s="87"/>
      <c r="F59" s="76"/>
      <c r="G59" s="58"/>
      <c r="H59" s="58"/>
      <c r="I59" s="58"/>
      <c r="J59" s="113" t="str">
        <f t="shared" si="0"/>
        <v>0</v>
      </c>
      <c r="K59" s="58"/>
      <c r="L59" s="58"/>
      <c r="M59" s="113" t="str">
        <f t="shared" si="1"/>
        <v>0</v>
      </c>
      <c r="N59" s="58"/>
      <c r="O59" s="58"/>
      <c r="P59" s="113" t="str">
        <f t="shared" si="2"/>
        <v>0</v>
      </c>
      <c r="Q59" s="58"/>
      <c r="R59" s="58"/>
      <c r="S59" s="113" t="str">
        <f t="shared" si="3"/>
        <v>0</v>
      </c>
      <c r="T59" s="58"/>
      <c r="U59" s="58"/>
      <c r="V59" s="113" t="str">
        <f t="shared" si="4"/>
        <v>0</v>
      </c>
      <c r="W59" s="58"/>
      <c r="X59" s="58"/>
      <c r="Y59" s="113" t="str">
        <f t="shared" si="5"/>
        <v>0</v>
      </c>
      <c r="Z59" s="58"/>
      <c r="AA59" s="58"/>
      <c r="AB59" s="113" t="str">
        <f t="shared" si="6"/>
        <v>0</v>
      </c>
      <c r="AC59" s="58"/>
      <c r="AD59" s="58"/>
      <c r="AE59" s="113" t="str">
        <f t="shared" si="7"/>
        <v>0</v>
      </c>
      <c r="AF59" s="58"/>
      <c r="AG59" s="58"/>
      <c r="AH59" s="113" t="str">
        <f t="shared" si="8"/>
        <v>0</v>
      </c>
      <c r="AI59" s="58"/>
      <c r="AJ59" s="58"/>
      <c r="AK59" s="113" t="str">
        <f t="shared" si="9"/>
        <v>0</v>
      </c>
      <c r="AL59" s="58"/>
      <c r="AM59" s="58"/>
      <c r="AN59" s="113" t="str">
        <f t="shared" si="10"/>
        <v>0</v>
      </c>
      <c r="AO59" s="58"/>
      <c r="AP59" s="58"/>
      <c r="AQ59" s="113" t="str">
        <f t="shared" si="11"/>
        <v>0</v>
      </c>
      <c r="AR59" s="58"/>
      <c r="AS59" s="58"/>
      <c r="AT59" s="113" t="str">
        <f t="shared" si="12"/>
        <v>0</v>
      </c>
      <c r="AU59" s="58"/>
      <c r="AV59" s="58"/>
      <c r="AW59" s="113" t="str">
        <f t="shared" si="13"/>
        <v>0</v>
      </c>
      <c r="AX59" s="58"/>
      <c r="AY59" s="58"/>
      <c r="AZ59" s="113" t="str">
        <f t="shared" si="14"/>
        <v>0</v>
      </c>
      <c r="BA59" s="58"/>
      <c r="BB59" s="58"/>
      <c r="BC59" s="113" t="str">
        <f t="shared" si="15"/>
        <v>0</v>
      </c>
      <c r="BD59" s="58"/>
      <c r="BE59" s="58"/>
      <c r="BF59" s="113" t="str">
        <f t="shared" si="16"/>
        <v>0</v>
      </c>
      <c r="BG59" s="58"/>
      <c r="BH59" s="58"/>
      <c r="BI59" s="113" t="str">
        <f t="shared" si="17"/>
        <v>0</v>
      </c>
      <c r="BJ59" s="58"/>
      <c r="BK59" s="58"/>
      <c r="BL59" s="113" t="str">
        <f t="shared" si="18"/>
        <v>0</v>
      </c>
      <c r="BM59" s="58"/>
      <c r="BN59" s="58"/>
      <c r="BO59" s="113" t="str">
        <f t="shared" si="19"/>
        <v>0</v>
      </c>
      <c r="BP59" s="58"/>
      <c r="BQ59" s="58"/>
      <c r="BR59" s="113" t="str">
        <f t="shared" si="20"/>
        <v>0</v>
      </c>
      <c r="BS59" s="58"/>
      <c r="BT59" s="58"/>
      <c r="BU59" s="113" t="str">
        <f t="shared" si="21"/>
        <v>0</v>
      </c>
      <c r="BV59" s="58"/>
      <c r="BW59" s="58"/>
      <c r="BX59" s="113" t="str">
        <f t="shared" si="22"/>
        <v>0</v>
      </c>
      <c r="BY59" s="58"/>
      <c r="BZ59" s="58"/>
      <c r="CA59" s="113" t="str">
        <f t="shared" si="23"/>
        <v>0</v>
      </c>
      <c r="CB59" s="58"/>
      <c r="CC59" s="58"/>
      <c r="CD59" s="113" t="str">
        <f t="shared" si="24"/>
        <v>0</v>
      </c>
      <c r="CE59" s="58"/>
      <c r="CF59" s="58"/>
      <c r="CG59" s="113" t="str">
        <f t="shared" si="25"/>
        <v>0</v>
      </c>
      <c r="CH59" s="58"/>
      <c r="CI59" s="58"/>
      <c r="CJ59" s="113" t="str">
        <f t="shared" si="26"/>
        <v>0</v>
      </c>
      <c r="CK59" s="58"/>
      <c r="CL59" s="58"/>
      <c r="CM59" s="113" t="str">
        <f t="shared" si="27"/>
        <v>0</v>
      </c>
      <c r="CN59" s="58"/>
      <c r="CP59" s="113" t="str">
        <f t="shared" si="28"/>
        <v>0</v>
      </c>
      <c r="CQ59" s="113"/>
      <c r="CR59" s="113"/>
      <c r="CS59" s="113"/>
      <c r="CT59" s="166"/>
    </row>
    <row r="60" spans="1:98" s="154" customFormat="1" ht="14.3">
      <c r="A60" s="88" t="s">
        <v>65</v>
      </c>
      <c r="B60" s="89"/>
      <c r="C60" s="156"/>
      <c r="D60" s="157"/>
      <c r="E60" s="61"/>
      <c r="F60" s="61"/>
      <c r="G60" s="61"/>
      <c r="H60" s="57"/>
      <c r="I60" s="57"/>
      <c r="J60" s="23"/>
      <c r="K60" s="57"/>
      <c r="L60" s="57"/>
      <c r="M60" s="23"/>
      <c r="N60" s="57"/>
      <c r="O60" s="57"/>
      <c r="P60" s="23"/>
      <c r="Q60" s="57"/>
      <c r="R60" s="57"/>
      <c r="S60" s="23"/>
      <c r="T60" s="57"/>
      <c r="U60" s="57"/>
      <c r="V60" s="23"/>
      <c r="W60" s="57"/>
      <c r="X60" s="57"/>
      <c r="Y60" s="23"/>
      <c r="Z60" s="57"/>
      <c r="AA60" s="57"/>
      <c r="AB60" s="23"/>
      <c r="AC60" s="57"/>
      <c r="AD60" s="57"/>
      <c r="AE60" s="23"/>
      <c r="AF60" s="57"/>
      <c r="AG60" s="57"/>
      <c r="AH60" s="23"/>
      <c r="AI60" s="57"/>
      <c r="AJ60" s="57"/>
      <c r="AK60" s="23"/>
      <c r="AL60" s="57"/>
      <c r="AM60" s="57"/>
      <c r="AN60" s="23"/>
      <c r="AO60" s="57"/>
      <c r="AP60" s="57"/>
      <c r="AQ60" s="23"/>
      <c r="AR60" s="57"/>
      <c r="AS60" s="57"/>
      <c r="AT60" s="23"/>
      <c r="AU60" s="57"/>
      <c r="AV60" s="57"/>
      <c r="AW60" s="23"/>
      <c r="AX60" s="57"/>
      <c r="AY60" s="57"/>
      <c r="AZ60" s="23"/>
      <c r="BA60" s="57"/>
      <c r="BB60" s="57"/>
      <c r="BC60" s="23"/>
      <c r="BD60" s="57"/>
      <c r="BE60" s="57"/>
      <c r="BF60" s="23"/>
      <c r="BG60" s="57"/>
      <c r="BH60" s="57"/>
      <c r="BI60" s="23"/>
      <c r="BJ60" s="57"/>
      <c r="BK60" s="57"/>
      <c r="BL60" s="23"/>
      <c r="BM60" s="57"/>
      <c r="BN60" s="57"/>
      <c r="BO60" s="23"/>
      <c r="BP60" s="57"/>
      <c r="BQ60" s="57"/>
      <c r="BR60" s="23"/>
      <c r="BS60" s="57"/>
      <c r="BT60" s="57"/>
      <c r="BU60" s="23"/>
      <c r="BV60" s="57"/>
      <c r="BW60" s="57"/>
      <c r="BX60" s="23"/>
      <c r="BY60" s="57"/>
      <c r="BZ60" s="57"/>
      <c r="CA60" s="23"/>
      <c r="CB60" s="57"/>
      <c r="CC60" s="57"/>
      <c r="CD60" s="23"/>
      <c r="CE60" s="57"/>
      <c r="CF60" s="57"/>
      <c r="CG60" s="23"/>
      <c r="CH60" s="57"/>
      <c r="CI60" s="57"/>
      <c r="CJ60" s="23"/>
      <c r="CK60" s="57"/>
      <c r="CL60" s="57"/>
      <c r="CM60" s="23"/>
      <c r="CN60" s="57"/>
      <c r="CO60" s="57"/>
      <c r="CP60" s="23"/>
      <c r="CQ60" s="23"/>
      <c r="CR60" s="23"/>
      <c r="CS60" s="23"/>
      <c r="CT60" s="166"/>
    </row>
    <row r="61" spans="1:98" s="59" customFormat="1" ht="3.75" customHeight="1">
      <c r="A61" s="82"/>
      <c r="B61" s="91"/>
      <c r="C61" s="92"/>
      <c r="D61" s="73"/>
      <c r="F61" s="76"/>
      <c r="G61" s="58"/>
      <c r="H61" s="58"/>
      <c r="I61" s="58"/>
      <c r="J61" s="113" t="str">
        <f t="shared" si="0"/>
        <v>0</v>
      </c>
      <c r="K61" s="58"/>
      <c r="L61" s="58"/>
      <c r="M61" s="113" t="str">
        <f t="shared" si="1"/>
        <v>0</v>
      </c>
      <c r="N61" s="58"/>
      <c r="O61" s="58"/>
      <c r="P61" s="113" t="str">
        <f t="shared" si="2"/>
        <v>0</v>
      </c>
      <c r="Q61" s="58"/>
      <c r="R61" s="58"/>
      <c r="S61" s="113" t="str">
        <f t="shared" si="3"/>
        <v>0</v>
      </c>
      <c r="T61" s="58"/>
      <c r="U61" s="58"/>
      <c r="V61" s="113" t="str">
        <f t="shared" si="4"/>
        <v>0</v>
      </c>
      <c r="W61" s="58"/>
      <c r="X61" s="58"/>
      <c r="Y61" s="113" t="str">
        <f t="shared" si="5"/>
        <v>0</v>
      </c>
      <c r="Z61" s="58"/>
      <c r="AA61" s="58"/>
      <c r="AB61" s="113" t="str">
        <f t="shared" si="6"/>
        <v>0</v>
      </c>
      <c r="AC61" s="58"/>
      <c r="AD61" s="58"/>
      <c r="AE61" s="113" t="str">
        <f t="shared" si="7"/>
        <v>0</v>
      </c>
      <c r="AF61" s="63"/>
      <c r="AG61" s="63"/>
      <c r="AH61" s="113" t="str">
        <f t="shared" si="8"/>
        <v>0</v>
      </c>
      <c r="AI61" s="58"/>
      <c r="AJ61" s="58"/>
      <c r="AK61" s="113" t="str">
        <f t="shared" si="9"/>
        <v>0</v>
      </c>
      <c r="AL61" s="63"/>
      <c r="AM61" s="63"/>
      <c r="AN61" s="113" t="str">
        <f t="shared" si="10"/>
        <v>0</v>
      </c>
      <c r="AO61" s="58"/>
      <c r="AP61" s="58"/>
      <c r="AQ61" s="113" t="str">
        <f t="shared" si="11"/>
        <v>0</v>
      </c>
      <c r="AR61" s="58"/>
      <c r="AS61" s="58"/>
      <c r="AT61" s="113" t="str">
        <f t="shared" si="12"/>
        <v>0</v>
      </c>
      <c r="AU61" s="63"/>
      <c r="AV61" s="63"/>
      <c r="AW61" s="113" t="str">
        <f t="shared" si="13"/>
        <v>0</v>
      </c>
      <c r="AX61" s="58"/>
      <c r="AY61" s="58"/>
      <c r="AZ61" s="113" t="str">
        <f t="shared" si="14"/>
        <v>0</v>
      </c>
      <c r="BA61" s="173"/>
      <c r="BB61" s="173"/>
      <c r="BC61" s="113" t="str">
        <f t="shared" si="15"/>
        <v>0</v>
      </c>
      <c r="BD61" s="173"/>
      <c r="BE61" s="173"/>
      <c r="BF61" s="113" t="str">
        <f t="shared" si="16"/>
        <v>0</v>
      </c>
      <c r="BG61" s="63"/>
      <c r="BH61" s="63"/>
      <c r="BI61" s="113" t="str">
        <f t="shared" si="17"/>
        <v>0</v>
      </c>
      <c r="BJ61" s="173"/>
      <c r="BK61" s="173"/>
      <c r="BL61" s="113" t="str">
        <f t="shared" si="18"/>
        <v>0</v>
      </c>
      <c r="BM61" s="63"/>
      <c r="BN61" s="63"/>
      <c r="BO61" s="113" t="str">
        <f t="shared" si="19"/>
        <v>0</v>
      </c>
      <c r="BP61" s="173"/>
      <c r="BQ61" s="173"/>
      <c r="BR61" s="113" t="str">
        <f t="shared" si="20"/>
        <v>0</v>
      </c>
      <c r="BS61" s="63"/>
      <c r="BT61" s="63"/>
      <c r="BU61" s="113" t="str">
        <f t="shared" si="21"/>
        <v>0</v>
      </c>
      <c r="BV61" s="63"/>
      <c r="BW61" s="63"/>
      <c r="BX61" s="113" t="str">
        <f t="shared" si="22"/>
        <v>0</v>
      </c>
      <c r="BY61" s="58"/>
      <c r="BZ61" s="58"/>
      <c r="CA61" s="113" t="str">
        <f t="shared" si="23"/>
        <v>0</v>
      </c>
      <c r="CB61" s="63"/>
      <c r="CC61" s="63"/>
      <c r="CD61" s="113" t="str">
        <f t="shared" si="24"/>
        <v>0</v>
      </c>
      <c r="CE61" s="63"/>
      <c r="CF61" s="63"/>
      <c r="CG61" s="113" t="str">
        <f t="shared" si="25"/>
        <v>0</v>
      </c>
      <c r="CH61" s="63"/>
      <c r="CI61" s="63"/>
      <c r="CJ61" s="113" t="str">
        <f t="shared" si="26"/>
        <v>0</v>
      </c>
      <c r="CK61" s="63"/>
      <c r="CL61" s="63"/>
      <c r="CM61" s="113" t="str">
        <f t="shared" si="27"/>
        <v>0</v>
      </c>
      <c r="CN61" s="58"/>
      <c r="CP61" s="113" t="str">
        <f t="shared" si="28"/>
        <v>0</v>
      </c>
      <c r="CQ61" s="113"/>
      <c r="CR61" s="113"/>
      <c r="CS61" s="113"/>
      <c r="CT61" s="166"/>
    </row>
    <row r="62" spans="1:98" s="64" customFormat="1" ht="12.75" hidden="1" customHeight="1">
      <c r="A62" s="25">
        <v>1</v>
      </c>
      <c r="B62" s="26" t="s">
        <v>201</v>
      </c>
      <c r="C62" s="112">
        <v>2</v>
      </c>
      <c r="D62" s="25" t="s">
        <v>168</v>
      </c>
      <c r="E62" s="17">
        <v>11552</v>
      </c>
      <c r="F62" s="112">
        <v>1</v>
      </c>
      <c r="G62" s="6" t="s">
        <v>65</v>
      </c>
      <c r="H62" s="113" t="s">
        <v>35</v>
      </c>
      <c r="I62" s="113" t="s">
        <v>35</v>
      </c>
      <c r="J62" s="113" t="str">
        <f t="shared" si="0"/>
        <v>0</v>
      </c>
      <c r="K62" s="113"/>
      <c r="L62" s="113"/>
      <c r="M62" s="113" t="str">
        <f t="shared" si="1"/>
        <v>0</v>
      </c>
      <c r="N62" s="113"/>
      <c r="O62" s="113"/>
      <c r="P62" s="113" t="str">
        <f t="shared" si="2"/>
        <v>0</v>
      </c>
      <c r="Q62" s="113"/>
      <c r="R62" s="113"/>
      <c r="S62" s="113" t="str">
        <f t="shared" si="3"/>
        <v>0</v>
      </c>
      <c r="T62" s="113" t="s">
        <v>35</v>
      </c>
      <c r="U62" s="113" t="s">
        <v>35</v>
      </c>
      <c r="V62" s="113" t="str">
        <f t="shared" si="4"/>
        <v>0</v>
      </c>
      <c r="W62" s="113" t="s">
        <v>35</v>
      </c>
      <c r="X62" s="113" t="s">
        <v>35</v>
      </c>
      <c r="Y62" s="113" t="str">
        <f t="shared" si="5"/>
        <v>0</v>
      </c>
      <c r="Z62" s="113" t="s">
        <v>35</v>
      </c>
      <c r="AA62" s="113" t="s">
        <v>35</v>
      </c>
      <c r="AB62" s="113" t="str">
        <f t="shared" si="6"/>
        <v>0</v>
      </c>
      <c r="AC62" s="113"/>
      <c r="AD62" s="113"/>
      <c r="AE62" s="113" t="str">
        <f t="shared" si="7"/>
        <v>0</v>
      </c>
      <c r="AF62" s="113" t="s">
        <v>35</v>
      </c>
      <c r="AG62" s="113" t="s">
        <v>35</v>
      </c>
      <c r="AH62" s="113" t="str">
        <f t="shared" si="8"/>
        <v>0</v>
      </c>
      <c r="AI62" s="113" t="s">
        <v>35</v>
      </c>
      <c r="AJ62" s="113" t="s">
        <v>35</v>
      </c>
      <c r="AK62" s="113" t="str">
        <f t="shared" si="9"/>
        <v>0</v>
      </c>
      <c r="AL62" s="113"/>
      <c r="AM62" s="113"/>
      <c r="AN62" s="113" t="str">
        <f t="shared" si="10"/>
        <v>0</v>
      </c>
      <c r="AO62" s="113"/>
      <c r="AP62" s="113"/>
      <c r="AQ62" s="113" t="str">
        <f t="shared" si="11"/>
        <v>0</v>
      </c>
      <c r="AR62" s="113"/>
      <c r="AS62" s="113"/>
      <c r="AT62" s="113" t="str">
        <f t="shared" si="12"/>
        <v>0</v>
      </c>
      <c r="AU62" s="113" t="s">
        <v>35</v>
      </c>
      <c r="AV62" s="113" t="s">
        <v>35</v>
      </c>
      <c r="AW62" s="113" t="str">
        <f t="shared" si="13"/>
        <v>0</v>
      </c>
      <c r="AX62" s="113" t="s">
        <v>35</v>
      </c>
      <c r="AY62" s="113" t="s">
        <v>35</v>
      </c>
      <c r="AZ62" s="113" t="str">
        <f t="shared" si="14"/>
        <v>0</v>
      </c>
      <c r="BA62" s="113"/>
      <c r="BB62" s="113"/>
      <c r="BC62" s="113" t="str">
        <f t="shared" si="15"/>
        <v>0</v>
      </c>
      <c r="BD62" s="113"/>
      <c r="BE62" s="113"/>
      <c r="BF62" s="113" t="str">
        <f t="shared" si="16"/>
        <v>0</v>
      </c>
      <c r="BG62" s="113"/>
      <c r="BH62" s="113"/>
      <c r="BI62" s="113" t="str">
        <f t="shared" si="17"/>
        <v>0</v>
      </c>
      <c r="BJ62" s="113" t="s">
        <v>35</v>
      </c>
      <c r="BK62" s="113" t="s">
        <v>35</v>
      </c>
      <c r="BL62" s="113" t="str">
        <f t="shared" si="18"/>
        <v>0</v>
      </c>
      <c r="BM62" s="113" t="s">
        <v>35</v>
      </c>
      <c r="BN62" s="113" t="s">
        <v>35</v>
      </c>
      <c r="BO62" s="113" t="str">
        <f t="shared" si="19"/>
        <v>0</v>
      </c>
      <c r="BP62" s="113" t="s">
        <v>35</v>
      </c>
      <c r="BQ62" s="113" t="s">
        <v>35</v>
      </c>
      <c r="BR62" s="113" t="str">
        <f t="shared" si="20"/>
        <v>0</v>
      </c>
      <c r="BS62" s="113" t="s">
        <v>35</v>
      </c>
      <c r="BT62" s="113" t="s">
        <v>35</v>
      </c>
      <c r="BU62" s="113" t="str">
        <f t="shared" si="21"/>
        <v>0</v>
      </c>
      <c r="BV62" s="113" t="s">
        <v>35</v>
      </c>
      <c r="BW62" s="113" t="s">
        <v>35</v>
      </c>
      <c r="BX62" s="113" t="str">
        <f t="shared" si="22"/>
        <v>0</v>
      </c>
      <c r="BY62" s="113" t="s">
        <v>35</v>
      </c>
      <c r="BZ62" s="113" t="s">
        <v>35</v>
      </c>
      <c r="CA62" s="113" t="str">
        <f t="shared" si="23"/>
        <v>0</v>
      </c>
      <c r="CB62" s="113" t="s">
        <v>35</v>
      </c>
      <c r="CC62" s="113" t="s">
        <v>35</v>
      </c>
      <c r="CD62" s="113" t="str">
        <f t="shared" si="24"/>
        <v>0</v>
      </c>
      <c r="CE62" s="113" t="s">
        <v>35</v>
      </c>
      <c r="CF62" s="113" t="s">
        <v>35</v>
      </c>
      <c r="CG62" s="113" t="str">
        <f t="shared" si="25"/>
        <v>0</v>
      </c>
      <c r="CH62" s="113" t="s">
        <v>35</v>
      </c>
      <c r="CI62" s="113" t="s">
        <v>35</v>
      </c>
      <c r="CJ62" s="113" t="str">
        <f t="shared" si="26"/>
        <v>0</v>
      </c>
      <c r="CK62" s="113" t="s">
        <v>35</v>
      </c>
      <c r="CL62" s="113" t="s">
        <v>35</v>
      </c>
      <c r="CM62" s="113" t="str">
        <f t="shared" si="27"/>
        <v>0</v>
      </c>
      <c r="CN62" s="113"/>
      <c r="CO62" s="113"/>
      <c r="CP62" s="113" t="str">
        <f t="shared" si="28"/>
        <v>0</v>
      </c>
      <c r="CQ62" s="113">
        <v>0</v>
      </c>
      <c r="CR62" s="113">
        <v>0</v>
      </c>
      <c r="CS62" s="113">
        <v>0</v>
      </c>
      <c r="CT62" s="166"/>
    </row>
    <row r="63" spans="1:98" s="64" customFormat="1" ht="12.75" hidden="1" customHeight="1">
      <c r="A63" s="25">
        <v>1</v>
      </c>
      <c r="B63" s="26" t="s">
        <v>201</v>
      </c>
      <c r="C63" s="112">
        <v>52</v>
      </c>
      <c r="D63" s="25" t="s">
        <v>169</v>
      </c>
      <c r="E63" s="17">
        <v>11404</v>
      </c>
      <c r="F63" s="112">
        <v>1</v>
      </c>
      <c r="G63" s="6" t="s">
        <v>65</v>
      </c>
      <c r="H63" s="113" t="s">
        <v>35</v>
      </c>
      <c r="I63" s="113" t="s">
        <v>35</v>
      </c>
      <c r="J63" s="113" t="str">
        <f t="shared" si="0"/>
        <v>0</v>
      </c>
      <c r="K63" s="113"/>
      <c r="L63" s="113"/>
      <c r="M63" s="113" t="str">
        <f t="shared" si="1"/>
        <v>0</v>
      </c>
      <c r="N63" s="113"/>
      <c r="O63" s="113"/>
      <c r="P63" s="113" t="str">
        <f t="shared" si="2"/>
        <v>0</v>
      </c>
      <c r="Q63" s="113"/>
      <c r="R63" s="113"/>
      <c r="S63" s="113" t="str">
        <f t="shared" si="3"/>
        <v>0</v>
      </c>
      <c r="T63" s="113" t="s">
        <v>35</v>
      </c>
      <c r="U63" s="113" t="s">
        <v>35</v>
      </c>
      <c r="V63" s="113" t="str">
        <f t="shared" si="4"/>
        <v>0</v>
      </c>
      <c r="W63" s="113" t="s">
        <v>35</v>
      </c>
      <c r="X63" s="113" t="s">
        <v>35</v>
      </c>
      <c r="Y63" s="113" t="str">
        <f t="shared" si="5"/>
        <v>0</v>
      </c>
      <c r="Z63" s="113" t="s">
        <v>35</v>
      </c>
      <c r="AA63" s="113" t="s">
        <v>35</v>
      </c>
      <c r="AB63" s="113" t="str">
        <f t="shared" si="6"/>
        <v>0</v>
      </c>
      <c r="AC63" s="113"/>
      <c r="AD63" s="113"/>
      <c r="AE63" s="113" t="str">
        <f t="shared" si="7"/>
        <v>0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/>
      <c r="AM63" s="113"/>
      <c r="AN63" s="113" t="str">
        <f t="shared" si="10"/>
        <v>0</v>
      </c>
      <c r="AO63" s="113"/>
      <c r="AP63" s="113"/>
      <c r="AQ63" s="113" t="str">
        <f t="shared" si="11"/>
        <v>0</v>
      </c>
      <c r="AR63" s="113"/>
      <c r="AS63" s="113"/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/>
      <c r="BB63" s="113"/>
      <c r="BC63" s="113" t="str">
        <f t="shared" si="15"/>
        <v>0</v>
      </c>
      <c r="BD63" s="113"/>
      <c r="BE63" s="113"/>
      <c r="BF63" s="113" t="str">
        <f t="shared" si="16"/>
        <v>0</v>
      </c>
      <c r="BG63" s="113"/>
      <c r="BH63" s="113"/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 t="s">
        <v>35</v>
      </c>
      <c r="BR63" s="113" t="str">
        <f t="shared" si="20"/>
        <v>0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/>
      <c r="CO63" s="113"/>
      <c r="CP63" s="113" t="str">
        <f t="shared" si="28"/>
        <v>0</v>
      </c>
      <c r="CQ63" s="113">
        <v>0</v>
      </c>
      <c r="CR63" s="113">
        <v>0</v>
      </c>
      <c r="CS63" s="113">
        <v>0</v>
      </c>
      <c r="CT63" s="166"/>
    </row>
    <row r="64" spans="1:98" s="64" customFormat="1" ht="12.75" customHeight="1">
      <c r="A64" s="25">
        <v>1</v>
      </c>
      <c r="B64" s="26" t="s">
        <v>201</v>
      </c>
      <c r="C64" s="112">
        <v>53</v>
      </c>
      <c r="D64" s="25" t="s">
        <v>66</v>
      </c>
      <c r="E64" s="17">
        <v>18895</v>
      </c>
      <c r="F64" s="112">
        <v>1</v>
      </c>
      <c r="G64" s="6" t="s">
        <v>65</v>
      </c>
      <c r="H64" s="113" t="s">
        <v>35</v>
      </c>
      <c r="I64" s="113">
        <v>4</v>
      </c>
      <c r="J64" s="113">
        <f t="shared" si="0"/>
        <v>4</v>
      </c>
      <c r="K64" s="113" t="s">
        <v>35</v>
      </c>
      <c r="L64" s="113" t="s">
        <v>35</v>
      </c>
      <c r="M64" s="113" t="str">
        <f t="shared" si="1"/>
        <v>0</v>
      </c>
      <c r="N64" s="113">
        <v>3</v>
      </c>
      <c r="O64" s="113">
        <v>2</v>
      </c>
      <c r="P64" s="113">
        <f t="shared" si="2"/>
        <v>5</v>
      </c>
      <c r="Q64" s="113">
        <v>2</v>
      </c>
      <c r="R64" s="113">
        <v>5</v>
      </c>
      <c r="S64" s="113">
        <f t="shared" si="3"/>
        <v>7</v>
      </c>
      <c r="T64" s="113" t="s">
        <v>35</v>
      </c>
      <c r="U64" s="113" t="s">
        <v>35</v>
      </c>
      <c r="V64" s="113" t="str">
        <f t="shared" si="4"/>
        <v>0</v>
      </c>
      <c r="W64" s="113" t="s">
        <v>35</v>
      </c>
      <c r="X64" s="113" t="s">
        <v>35</v>
      </c>
      <c r="Y64" s="113" t="str">
        <f t="shared" si="5"/>
        <v>0</v>
      </c>
      <c r="Z64" s="113" t="s">
        <v>35</v>
      </c>
      <c r="AA64" s="113" t="s">
        <v>35</v>
      </c>
      <c r="AB64" s="113" t="str">
        <f t="shared" si="6"/>
        <v>0</v>
      </c>
      <c r="AC64" s="113">
        <v>2</v>
      </c>
      <c r="AD64" s="113">
        <v>2</v>
      </c>
      <c r="AE64" s="113">
        <f t="shared" si="7"/>
        <v>4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>
        <v>0</v>
      </c>
      <c r="AM64" s="113">
        <v>2</v>
      </c>
      <c r="AN64" s="113">
        <f t="shared" si="10"/>
        <v>2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 t="s">
        <v>35</v>
      </c>
      <c r="AY64" s="113" t="s">
        <v>35</v>
      </c>
      <c r="AZ64" s="113" t="str">
        <f t="shared" si="14"/>
        <v>0</v>
      </c>
      <c r="BA64" s="113">
        <v>1</v>
      </c>
      <c r="BB64" s="113">
        <v>2</v>
      </c>
      <c r="BC64" s="113">
        <f t="shared" si="15"/>
        <v>3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>
        <v>1</v>
      </c>
      <c r="BR64" s="113">
        <f t="shared" si="20"/>
        <v>1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>
        <v>0</v>
      </c>
      <c r="CO64" s="113">
        <v>2</v>
      </c>
      <c r="CP64" s="113">
        <f t="shared" si="28"/>
        <v>2</v>
      </c>
      <c r="CQ64" s="113">
        <v>8</v>
      </c>
      <c r="CR64" s="113">
        <v>20</v>
      </c>
      <c r="CS64" s="113">
        <v>28</v>
      </c>
      <c r="CT64" s="166"/>
    </row>
    <row r="65" spans="1:98" s="64" customFormat="1" ht="12.75" customHeight="1">
      <c r="A65" s="25">
        <v>1</v>
      </c>
      <c r="B65" s="26" t="s">
        <v>201</v>
      </c>
      <c r="C65" s="112">
        <v>62</v>
      </c>
      <c r="D65" s="25" t="s">
        <v>67</v>
      </c>
      <c r="E65" s="17">
        <v>18373</v>
      </c>
      <c r="F65" s="112">
        <v>1</v>
      </c>
      <c r="G65" s="6" t="s">
        <v>65</v>
      </c>
      <c r="H65" s="113">
        <v>1</v>
      </c>
      <c r="I65" s="113">
        <v>3</v>
      </c>
      <c r="J65" s="113">
        <f t="shared" si="0"/>
        <v>4</v>
      </c>
      <c r="K65" s="113">
        <v>1</v>
      </c>
      <c r="L65" s="113">
        <v>2</v>
      </c>
      <c r="M65" s="113">
        <f t="shared" si="1"/>
        <v>3</v>
      </c>
      <c r="N65" s="113">
        <v>2</v>
      </c>
      <c r="O65" s="113">
        <v>3</v>
      </c>
      <c r="P65" s="113">
        <f t="shared" si="2"/>
        <v>5</v>
      </c>
      <c r="Q65" s="113">
        <v>2</v>
      </c>
      <c r="R65" s="113">
        <v>11</v>
      </c>
      <c r="S65" s="113">
        <f t="shared" si="3"/>
        <v>13</v>
      </c>
      <c r="T65" s="113" t="s">
        <v>35</v>
      </c>
      <c r="U65" s="113" t="s">
        <v>35</v>
      </c>
      <c r="V65" s="113" t="str">
        <f t="shared" si="4"/>
        <v>0</v>
      </c>
      <c r="W65" s="113" t="s">
        <v>35</v>
      </c>
      <c r="X65" s="113" t="s">
        <v>35</v>
      </c>
      <c r="Y65" s="113" t="str">
        <f t="shared" si="5"/>
        <v>0</v>
      </c>
      <c r="Z65" s="113" t="s">
        <v>35</v>
      </c>
      <c r="AA65" s="113" t="s">
        <v>35</v>
      </c>
      <c r="AB65" s="113" t="str">
        <f t="shared" si="6"/>
        <v>0</v>
      </c>
      <c r="AC65" s="113">
        <v>1</v>
      </c>
      <c r="AD65" s="113">
        <v>1</v>
      </c>
      <c r="AE65" s="113">
        <f t="shared" si="7"/>
        <v>2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>
        <v>0</v>
      </c>
      <c r="AM65" s="113">
        <v>2</v>
      </c>
      <c r="AN65" s="113">
        <f t="shared" si="10"/>
        <v>2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>
        <v>1</v>
      </c>
      <c r="BB65" s="113">
        <v>1</v>
      </c>
      <c r="BC65" s="113">
        <f t="shared" si="15"/>
        <v>2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 t="s">
        <v>35</v>
      </c>
      <c r="BL65" s="113" t="str">
        <f t="shared" si="18"/>
        <v>0</v>
      </c>
      <c r="BM65" s="113" t="s">
        <v>35</v>
      </c>
      <c r="BN65" s="113" t="s">
        <v>35</v>
      </c>
      <c r="BO65" s="113" t="str">
        <f t="shared" si="19"/>
        <v>0</v>
      </c>
      <c r="BP65" s="113" t="s">
        <v>35</v>
      </c>
      <c r="BQ65" s="113">
        <v>1</v>
      </c>
      <c r="BR65" s="113">
        <f t="shared" si="20"/>
        <v>1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 t="s">
        <v>35</v>
      </c>
      <c r="CO65" s="113" t="s">
        <v>35</v>
      </c>
      <c r="CP65" s="113" t="str">
        <f t="shared" si="28"/>
        <v>0</v>
      </c>
      <c r="CQ65" s="113">
        <v>8</v>
      </c>
      <c r="CR65" s="113">
        <v>24</v>
      </c>
      <c r="CS65" s="113">
        <v>32</v>
      </c>
      <c r="CT65" s="166"/>
    </row>
    <row r="66" spans="1:98" s="64" customFormat="1" ht="12.75" customHeight="1">
      <c r="A66" s="25">
        <v>1</v>
      </c>
      <c r="B66" s="26" t="s">
        <v>201</v>
      </c>
      <c r="C66" s="112">
        <v>66</v>
      </c>
      <c r="D66" s="25" t="s">
        <v>68</v>
      </c>
      <c r="E66" s="17">
        <v>17173</v>
      </c>
      <c r="F66" s="112">
        <v>1</v>
      </c>
      <c r="G66" s="6" t="s">
        <v>65</v>
      </c>
      <c r="H66" s="113" t="s">
        <v>35</v>
      </c>
      <c r="I66" s="113">
        <v>6</v>
      </c>
      <c r="J66" s="113">
        <f t="shared" si="0"/>
        <v>6</v>
      </c>
      <c r="K66" s="113">
        <v>0</v>
      </c>
      <c r="L66" s="113">
        <v>4</v>
      </c>
      <c r="M66" s="113">
        <f t="shared" si="1"/>
        <v>4</v>
      </c>
      <c r="N66" s="113">
        <v>2</v>
      </c>
      <c r="O66" s="113">
        <v>4</v>
      </c>
      <c r="P66" s="113">
        <f t="shared" si="2"/>
        <v>6</v>
      </c>
      <c r="Q66" s="113">
        <v>2</v>
      </c>
      <c r="R66" s="113">
        <v>11</v>
      </c>
      <c r="S66" s="113">
        <f t="shared" si="3"/>
        <v>13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 t="s">
        <v>35</v>
      </c>
      <c r="AA66" s="113" t="s">
        <v>35</v>
      </c>
      <c r="AB66" s="113" t="str">
        <f t="shared" si="6"/>
        <v>0</v>
      </c>
      <c r="AC66" s="113">
        <v>2</v>
      </c>
      <c r="AD66" s="113">
        <v>0</v>
      </c>
      <c r="AE66" s="113">
        <f t="shared" si="7"/>
        <v>2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>
        <v>0</v>
      </c>
      <c r="AM66" s="113">
        <v>3</v>
      </c>
      <c r="AN66" s="113">
        <f t="shared" si="10"/>
        <v>3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 t="s">
        <v>35</v>
      </c>
      <c r="BB66" s="113" t="s">
        <v>35</v>
      </c>
      <c r="BC66" s="113" t="str">
        <f t="shared" si="15"/>
        <v>0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 t="s">
        <v>35</v>
      </c>
      <c r="BR66" s="113" t="str">
        <f t="shared" si="20"/>
        <v>0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>
        <v>0</v>
      </c>
      <c r="CO66" s="113">
        <v>2</v>
      </c>
      <c r="CP66" s="113">
        <f t="shared" si="28"/>
        <v>2</v>
      </c>
      <c r="CQ66" s="113">
        <v>6</v>
      </c>
      <c r="CR66" s="113">
        <v>30</v>
      </c>
      <c r="CS66" s="113">
        <v>36</v>
      </c>
      <c r="CT66" s="166"/>
    </row>
    <row r="67" spans="1:98" s="64" customFormat="1" ht="12.75" hidden="1" customHeight="1">
      <c r="A67" s="25">
        <v>1</v>
      </c>
      <c r="B67" s="26" t="s">
        <v>201</v>
      </c>
      <c r="C67" s="112">
        <v>69</v>
      </c>
      <c r="D67" s="25" t="s">
        <v>125</v>
      </c>
      <c r="E67" s="17">
        <v>15373</v>
      </c>
      <c r="F67" s="112">
        <v>1</v>
      </c>
      <c r="G67" s="6" t="s">
        <v>65</v>
      </c>
      <c r="H67" s="113" t="s">
        <v>35</v>
      </c>
      <c r="I67" s="113" t="s">
        <v>35</v>
      </c>
      <c r="J67" s="113" t="str">
        <f t="shared" si="0"/>
        <v>0</v>
      </c>
      <c r="K67" s="113"/>
      <c r="L67" s="113"/>
      <c r="M67" s="113" t="str">
        <f t="shared" si="1"/>
        <v>0</v>
      </c>
      <c r="N67" s="113"/>
      <c r="O67" s="113"/>
      <c r="P67" s="113" t="str">
        <f t="shared" si="2"/>
        <v>0</v>
      </c>
      <c r="Q67" s="113"/>
      <c r="R67" s="113"/>
      <c r="S67" s="113" t="str">
        <f t="shared" si="3"/>
        <v>0</v>
      </c>
      <c r="T67" s="113" t="s">
        <v>35</v>
      </c>
      <c r="U67" s="113" t="s">
        <v>35</v>
      </c>
      <c r="V67" s="113" t="str">
        <f t="shared" si="4"/>
        <v>0</v>
      </c>
      <c r="W67" s="113" t="s">
        <v>35</v>
      </c>
      <c r="X67" s="113" t="s">
        <v>35</v>
      </c>
      <c r="Y67" s="113" t="str">
        <f t="shared" si="5"/>
        <v>0</v>
      </c>
      <c r="Z67" s="113" t="s">
        <v>35</v>
      </c>
      <c r="AA67" s="113" t="s">
        <v>35</v>
      </c>
      <c r="AB67" s="113" t="str">
        <f t="shared" si="6"/>
        <v>0</v>
      </c>
      <c r="AC67" s="113"/>
      <c r="AD67" s="113"/>
      <c r="AE67" s="113" t="str">
        <f t="shared" si="7"/>
        <v>0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/>
      <c r="AM67" s="113"/>
      <c r="AN67" s="113" t="str">
        <f t="shared" si="10"/>
        <v>0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 t="s">
        <v>35</v>
      </c>
      <c r="AY67" s="113" t="s">
        <v>35</v>
      </c>
      <c r="AZ67" s="113" t="str">
        <f t="shared" si="14"/>
        <v>0</v>
      </c>
      <c r="BA67" s="113"/>
      <c r="BB67" s="113"/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 t="s">
        <v>35</v>
      </c>
      <c r="BK67" s="113" t="s">
        <v>35</v>
      </c>
      <c r="BL67" s="113" t="str">
        <f t="shared" si="18"/>
        <v>0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 t="s">
        <v>35</v>
      </c>
      <c r="BT67" s="113" t="s">
        <v>35</v>
      </c>
      <c r="BU67" s="113" t="str">
        <f t="shared" si="21"/>
        <v>0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/>
      <c r="CO67" s="113"/>
      <c r="CP67" s="113" t="str">
        <f t="shared" si="28"/>
        <v>0</v>
      </c>
      <c r="CQ67" s="113">
        <v>0</v>
      </c>
      <c r="CR67" s="113">
        <v>0</v>
      </c>
      <c r="CS67" s="113">
        <v>0</v>
      </c>
      <c r="CT67" s="166"/>
    </row>
    <row r="68" spans="1:98" s="64" customFormat="1" ht="12.75" hidden="1" customHeight="1">
      <c r="A68" s="25">
        <v>1</v>
      </c>
      <c r="B68" s="26" t="s">
        <v>201</v>
      </c>
      <c r="C68" s="112">
        <v>96</v>
      </c>
      <c r="D68" s="25" t="s">
        <v>126</v>
      </c>
      <c r="E68" s="17">
        <v>17478</v>
      </c>
      <c r="F68" s="112">
        <v>1</v>
      </c>
      <c r="G68" s="6" t="s">
        <v>65</v>
      </c>
      <c r="H68" s="113" t="s">
        <v>35</v>
      </c>
      <c r="I68" s="113" t="s">
        <v>35</v>
      </c>
      <c r="J68" s="113" t="str">
        <f t="shared" si="0"/>
        <v>0</v>
      </c>
      <c r="K68" s="113"/>
      <c r="L68" s="113"/>
      <c r="M68" s="113" t="str">
        <f t="shared" si="1"/>
        <v>0</v>
      </c>
      <c r="N68" s="113"/>
      <c r="O68" s="113"/>
      <c r="P68" s="113" t="str">
        <f t="shared" si="2"/>
        <v>0</v>
      </c>
      <c r="Q68" s="113"/>
      <c r="R68" s="113"/>
      <c r="S68" s="113" t="str">
        <f t="shared" si="3"/>
        <v>0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 t="s">
        <v>35</v>
      </c>
      <c r="AB68" s="113" t="str">
        <f t="shared" si="6"/>
        <v>0</v>
      </c>
      <c r="AC68" s="113"/>
      <c r="AD68" s="113"/>
      <c r="AE68" s="113" t="str">
        <f t="shared" si="7"/>
        <v>0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/>
      <c r="AM68" s="113"/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 t="s">
        <v>35</v>
      </c>
      <c r="AY68" s="113" t="s">
        <v>35</v>
      </c>
      <c r="AZ68" s="113" t="str">
        <f t="shared" si="14"/>
        <v>0</v>
      </c>
      <c r="BA68" s="113"/>
      <c r="BB68" s="113"/>
      <c r="BC68" s="113" t="str">
        <f t="shared" si="15"/>
        <v>0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 t="s">
        <v>35</v>
      </c>
      <c r="BL68" s="113" t="str">
        <f t="shared" si="18"/>
        <v>0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 t="s">
        <v>35</v>
      </c>
      <c r="BU68" s="113" t="str">
        <f t="shared" si="21"/>
        <v>0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/>
      <c r="CO68" s="113"/>
      <c r="CP68" s="113" t="str">
        <f t="shared" si="28"/>
        <v>0</v>
      </c>
      <c r="CQ68" s="113">
        <v>0</v>
      </c>
      <c r="CR68" s="113">
        <v>0</v>
      </c>
      <c r="CS68" s="113">
        <v>0</v>
      </c>
      <c r="CT68" s="166"/>
    </row>
    <row r="69" spans="1:98" s="64" customFormat="1" ht="12.75" hidden="1" customHeight="1">
      <c r="A69" s="25">
        <v>1</v>
      </c>
      <c r="B69" s="26" t="s">
        <v>201</v>
      </c>
      <c r="C69" s="112">
        <v>117</v>
      </c>
      <c r="D69" s="25" t="s">
        <v>185</v>
      </c>
      <c r="E69" s="17">
        <v>10799</v>
      </c>
      <c r="F69" s="112">
        <v>1</v>
      </c>
      <c r="G69" s="6" t="s">
        <v>65</v>
      </c>
      <c r="H69" s="113" t="s">
        <v>35</v>
      </c>
      <c r="I69" s="113" t="s">
        <v>35</v>
      </c>
      <c r="J69" s="113" t="str">
        <f t="shared" si="0"/>
        <v>0</v>
      </c>
      <c r="K69" s="113"/>
      <c r="L69" s="113"/>
      <c r="M69" s="113" t="str">
        <f t="shared" si="1"/>
        <v>0</v>
      </c>
      <c r="N69" s="113"/>
      <c r="O69" s="113"/>
      <c r="P69" s="113" t="str">
        <f t="shared" si="2"/>
        <v>0</v>
      </c>
      <c r="Q69" s="113"/>
      <c r="R69" s="113"/>
      <c r="S69" s="113" t="str">
        <f t="shared" si="3"/>
        <v>0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 t="s">
        <v>35</v>
      </c>
      <c r="AA69" s="113" t="s">
        <v>35</v>
      </c>
      <c r="AB69" s="113" t="str">
        <f t="shared" si="6"/>
        <v>0</v>
      </c>
      <c r="AC69" s="113"/>
      <c r="AD69" s="113"/>
      <c r="AE69" s="113" t="str">
        <f t="shared" si="7"/>
        <v>0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/>
      <c r="AM69" s="113"/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/>
      <c r="BB69" s="113"/>
      <c r="BC69" s="113" t="str">
        <f t="shared" si="15"/>
        <v>0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 t="s">
        <v>35</v>
      </c>
      <c r="BL69" s="113" t="str">
        <f t="shared" si="18"/>
        <v>0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/>
      <c r="CO69" s="113"/>
      <c r="CP69" s="113" t="str">
        <f t="shared" si="28"/>
        <v>0</v>
      </c>
      <c r="CQ69" s="113">
        <v>0</v>
      </c>
      <c r="CR69" s="113">
        <v>0</v>
      </c>
      <c r="CS69" s="113">
        <v>0</v>
      </c>
      <c r="CT69" s="166"/>
    </row>
    <row r="70" spans="1:98" s="64" customFormat="1" ht="12.75" hidden="1" customHeight="1">
      <c r="A70" s="25">
        <v>1</v>
      </c>
      <c r="B70" s="26" t="s">
        <v>201</v>
      </c>
      <c r="C70" s="112">
        <v>118</v>
      </c>
      <c r="D70" s="25" t="s">
        <v>127</v>
      </c>
      <c r="E70" s="17">
        <v>12010</v>
      </c>
      <c r="F70" s="112">
        <v>1</v>
      </c>
      <c r="G70" s="6" t="s">
        <v>65</v>
      </c>
      <c r="H70" s="113" t="s">
        <v>35</v>
      </c>
      <c r="I70" s="113" t="s">
        <v>35</v>
      </c>
      <c r="J70" s="113" t="str">
        <f t="shared" si="0"/>
        <v>0</v>
      </c>
      <c r="K70" s="113"/>
      <c r="L70" s="113"/>
      <c r="M70" s="113" t="str">
        <f t="shared" si="1"/>
        <v>0</v>
      </c>
      <c r="N70" s="113"/>
      <c r="O70" s="113"/>
      <c r="P70" s="113" t="str">
        <f t="shared" si="2"/>
        <v>0</v>
      </c>
      <c r="Q70" s="113"/>
      <c r="R70" s="113"/>
      <c r="S70" s="113" t="str">
        <f t="shared" si="3"/>
        <v>0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/>
      <c r="AD70" s="113"/>
      <c r="AE70" s="113" t="str">
        <f t="shared" si="7"/>
        <v>0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/>
      <c r="AM70" s="113"/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/>
      <c r="BB70" s="113"/>
      <c r="BC70" s="113" t="str">
        <f t="shared" si="15"/>
        <v>0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/>
      <c r="CO70" s="113"/>
      <c r="CP70" s="113" t="str">
        <f t="shared" si="28"/>
        <v>0</v>
      </c>
      <c r="CQ70" s="113">
        <v>0</v>
      </c>
      <c r="CR70" s="113">
        <v>0</v>
      </c>
      <c r="CS70" s="113">
        <v>0</v>
      </c>
      <c r="CT70" s="166"/>
    </row>
    <row r="71" spans="1:98" s="64" customFormat="1" ht="12.75" customHeight="1">
      <c r="A71" s="25">
        <v>1</v>
      </c>
      <c r="B71" s="26" t="s">
        <v>201</v>
      </c>
      <c r="C71" s="112">
        <v>131</v>
      </c>
      <c r="D71" s="25" t="s">
        <v>69</v>
      </c>
      <c r="E71" s="17">
        <v>18448</v>
      </c>
      <c r="F71" s="112">
        <v>1</v>
      </c>
      <c r="G71" s="6" t="s">
        <v>65</v>
      </c>
      <c r="H71" s="113">
        <v>1</v>
      </c>
      <c r="I71" s="113">
        <v>5</v>
      </c>
      <c r="J71" s="113">
        <f t="shared" si="0"/>
        <v>6</v>
      </c>
      <c r="K71" s="113">
        <v>2</v>
      </c>
      <c r="L71" s="113">
        <v>3</v>
      </c>
      <c r="M71" s="113">
        <f t="shared" si="1"/>
        <v>5</v>
      </c>
      <c r="N71" s="113">
        <v>1</v>
      </c>
      <c r="O71" s="113">
        <v>6</v>
      </c>
      <c r="P71" s="113">
        <f t="shared" si="2"/>
        <v>7</v>
      </c>
      <c r="Q71" s="113">
        <v>2</v>
      </c>
      <c r="R71" s="113">
        <v>8</v>
      </c>
      <c r="S71" s="113">
        <f t="shared" si="3"/>
        <v>10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 t="s">
        <v>35</v>
      </c>
      <c r="AB71" s="113" t="str">
        <f t="shared" si="6"/>
        <v>0</v>
      </c>
      <c r="AC71" s="113">
        <v>0</v>
      </c>
      <c r="AD71" s="113">
        <v>2</v>
      </c>
      <c r="AE71" s="113">
        <f t="shared" si="7"/>
        <v>2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>
        <v>1</v>
      </c>
      <c r="BB71" s="113">
        <v>1</v>
      </c>
      <c r="BC71" s="113">
        <f t="shared" si="15"/>
        <v>2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>
        <v>0</v>
      </c>
      <c r="CO71" s="113">
        <v>4</v>
      </c>
      <c r="CP71" s="113">
        <f t="shared" si="28"/>
        <v>4</v>
      </c>
      <c r="CQ71" s="113">
        <v>7</v>
      </c>
      <c r="CR71" s="113">
        <v>29</v>
      </c>
      <c r="CS71" s="113">
        <v>36</v>
      </c>
      <c r="CT71" s="166"/>
    </row>
    <row r="72" spans="1:98" s="64" customFormat="1" ht="12.75" hidden="1" customHeight="1">
      <c r="A72" s="25">
        <v>1</v>
      </c>
      <c r="B72" s="26" t="s">
        <v>201</v>
      </c>
      <c r="C72" s="112">
        <v>138</v>
      </c>
      <c r="D72" s="25" t="s">
        <v>170</v>
      </c>
      <c r="E72" s="17">
        <v>13035</v>
      </c>
      <c r="F72" s="112">
        <v>1</v>
      </c>
      <c r="G72" s="6" t="s">
        <v>65</v>
      </c>
      <c r="H72" s="113" t="s">
        <v>35</v>
      </c>
      <c r="I72" s="113" t="s">
        <v>35</v>
      </c>
      <c r="J72" s="113" t="str">
        <f t="shared" si="0"/>
        <v>0</v>
      </c>
      <c r="K72" s="113"/>
      <c r="L72" s="113"/>
      <c r="M72" s="113" t="str">
        <f t="shared" si="1"/>
        <v>0</v>
      </c>
      <c r="N72" s="113"/>
      <c r="O72" s="113"/>
      <c r="P72" s="113" t="str">
        <f t="shared" si="2"/>
        <v>0</v>
      </c>
      <c r="Q72" s="113"/>
      <c r="R72" s="113"/>
      <c r="S72" s="113" t="str">
        <f t="shared" si="3"/>
        <v>0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 t="s">
        <v>35</v>
      </c>
      <c r="AA72" s="113" t="s">
        <v>35</v>
      </c>
      <c r="AB72" s="113" t="str">
        <f t="shared" si="6"/>
        <v>0</v>
      </c>
      <c r="AC72" s="113"/>
      <c r="AD72" s="113"/>
      <c r="AE72" s="113" t="str">
        <f t="shared" si="7"/>
        <v>0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/>
      <c r="AM72" s="113"/>
      <c r="AN72" s="113" t="str">
        <f t="shared" si="10"/>
        <v>0</v>
      </c>
      <c r="AO72" s="113"/>
      <c r="AP72" s="113"/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/>
      <c r="BB72" s="113"/>
      <c r="BC72" s="113" t="str">
        <f t="shared" si="15"/>
        <v>0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 t="s">
        <v>35</v>
      </c>
      <c r="BL72" s="113" t="str">
        <f t="shared" si="18"/>
        <v>0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 t="s">
        <v>35</v>
      </c>
      <c r="BU72" s="113" t="str">
        <f t="shared" si="21"/>
        <v>0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/>
      <c r="CO72" s="113"/>
      <c r="CP72" s="113" t="str">
        <f t="shared" si="28"/>
        <v>0</v>
      </c>
      <c r="CQ72" s="113">
        <v>0</v>
      </c>
      <c r="CR72" s="113">
        <v>0</v>
      </c>
      <c r="CS72" s="113">
        <v>0</v>
      </c>
      <c r="CT72" s="166"/>
    </row>
    <row r="73" spans="1:98" s="64" customFormat="1" ht="12.75" hidden="1" customHeight="1">
      <c r="A73" s="25">
        <v>1</v>
      </c>
      <c r="B73" s="26" t="s">
        <v>201</v>
      </c>
      <c r="C73" s="112">
        <v>141</v>
      </c>
      <c r="D73" s="25" t="s">
        <v>130</v>
      </c>
      <c r="E73" s="17">
        <v>17631</v>
      </c>
      <c r="F73" s="112">
        <v>1</v>
      </c>
      <c r="G73" s="6" t="s">
        <v>65</v>
      </c>
      <c r="H73" s="113" t="s">
        <v>35</v>
      </c>
      <c r="I73" s="113" t="s">
        <v>35</v>
      </c>
      <c r="J73" s="113" t="str">
        <f t="shared" si="0"/>
        <v>0</v>
      </c>
      <c r="K73" s="113"/>
      <c r="L73" s="113"/>
      <c r="M73" s="113" t="str">
        <f t="shared" si="1"/>
        <v>0</v>
      </c>
      <c r="N73" s="113"/>
      <c r="O73" s="113"/>
      <c r="P73" s="113" t="str">
        <f t="shared" si="2"/>
        <v>0</v>
      </c>
      <c r="Q73" s="113"/>
      <c r="R73" s="113"/>
      <c r="S73" s="113" t="str">
        <f t="shared" si="3"/>
        <v>0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 t="s">
        <v>35</v>
      </c>
      <c r="AA73" s="113" t="s">
        <v>35</v>
      </c>
      <c r="AB73" s="113" t="str">
        <f t="shared" si="6"/>
        <v>0</v>
      </c>
      <c r="AC73" s="113"/>
      <c r="AD73" s="113"/>
      <c r="AE73" s="113" t="str">
        <f t="shared" si="7"/>
        <v>0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/>
      <c r="AM73" s="113"/>
      <c r="AN73" s="113" t="str">
        <f t="shared" si="10"/>
        <v>0</v>
      </c>
      <c r="AO73" s="113"/>
      <c r="AP73" s="113"/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/>
      <c r="BB73" s="113"/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/>
      <c r="CO73" s="113"/>
      <c r="CP73" s="113" t="str">
        <f t="shared" si="28"/>
        <v>0</v>
      </c>
      <c r="CQ73" s="113">
        <v>0</v>
      </c>
      <c r="CR73" s="113">
        <v>0</v>
      </c>
      <c r="CS73" s="113">
        <v>0</v>
      </c>
      <c r="CT73" s="166"/>
    </row>
    <row r="74" spans="1:98" s="64" customFormat="1" ht="12.75" hidden="1" customHeight="1">
      <c r="A74" s="25">
        <v>1</v>
      </c>
      <c r="B74" s="26" t="s">
        <v>201</v>
      </c>
      <c r="C74" s="112">
        <v>154</v>
      </c>
      <c r="D74" s="25" t="s">
        <v>131</v>
      </c>
      <c r="E74" s="17">
        <v>13849</v>
      </c>
      <c r="F74" s="112">
        <v>1</v>
      </c>
      <c r="G74" s="6" t="s">
        <v>65</v>
      </c>
      <c r="H74" s="113" t="s">
        <v>35</v>
      </c>
      <c r="I74" s="113" t="s">
        <v>35</v>
      </c>
      <c r="J74" s="113" t="str">
        <f t="shared" ref="J74:J137" si="29">IF(OR(ISNUMBER(I74),ISNUMBER(H74)),SUM(H74:I74),"0")</f>
        <v>0</v>
      </c>
      <c r="K74" s="113"/>
      <c r="L74" s="113"/>
      <c r="M74" s="113" t="str">
        <f t="shared" ref="M74:M137" si="30">IF(OR(ISNUMBER(L74),ISNUMBER(K74)),SUM(K74:L74),"0")</f>
        <v>0</v>
      </c>
      <c r="N74" s="113"/>
      <c r="O74" s="113"/>
      <c r="P74" s="113" t="str">
        <f t="shared" ref="P74:P137" si="31">IF(OR(ISNUMBER(O74),ISNUMBER(N74)),SUM(N74:O74),"0")</f>
        <v>0</v>
      </c>
      <c r="Q74" s="113"/>
      <c r="R74" s="113"/>
      <c r="S74" s="113" t="str">
        <f t="shared" ref="S74:S137" si="32">IF(OR(ISNUMBER(R74),ISNUMBER(Q74)),SUM(Q74:R74),"0")</f>
        <v>0</v>
      </c>
      <c r="T74" s="113" t="s">
        <v>35</v>
      </c>
      <c r="U74" s="113" t="s">
        <v>35</v>
      </c>
      <c r="V74" s="113" t="str">
        <f t="shared" ref="V74:V137" si="33">IF(OR(ISNUMBER(U74),ISNUMBER(T74)),SUM(T74:U74),"0")</f>
        <v>0</v>
      </c>
      <c r="W74" s="113" t="s">
        <v>35</v>
      </c>
      <c r="X74" s="113" t="s">
        <v>35</v>
      </c>
      <c r="Y74" s="113" t="str">
        <f t="shared" ref="Y74:Y137" si="34">IF(OR(ISNUMBER(X74),ISNUMBER(W74)),SUM(W74:X74),"0")</f>
        <v>0</v>
      </c>
      <c r="Z74" s="113" t="s">
        <v>35</v>
      </c>
      <c r="AA74" s="113" t="s">
        <v>35</v>
      </c>
      <c r="AB74" s="113" t="str">
        <f t="shared" ref="AB74:AB137" si="35">IF(OR(ISNUMBER(AA74),ISNUMBER(Z74)),SUM(Z74:AA74),"0")</f>
        <v>0</v>
      </c>
      <c r="AC74" s="113"/>
      <c r="AD74" s="113"/>
      <c r="AE74" s="113" t="str">
        <f t="shared" ref="AE74:AE137" si="36">IF(OR(ISNUMBER(AD74),ISNUMBER(AC74)),SUM(AC74:AD74),"0")</f>
        <v>0</v>
      </c>
      <c r="AF74" s="113" t="s">
        <v>35</v>
      </c>
      <c r="AG74" s="113" t="s">
        <v>35</v>
      </c>
      <c r="AH74" s="113" t="str">
        <f t="shared" ref="AH74:AH137" si="37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137" si="38">IF(OR(ISNUMBER(AJ74),ISNUMBER(AI74)),SUM(AI74:AJ74),"0")</f>
        <v>0</v>
      </c>
      <c r="AL74" s="113"/>
      <c r="AM74" s="113"/>
      <c r="AN74" s="113" t="str">
        <f t="shared" ref="AN74:AN137" si="39">IF(OR(ISNUMBER(AM74),ISNUMBER(AL74)),SUM(AL74:AM74),"0")</f>
        <v>0</v>
      </c>
      <c r="AO74" s="113"/>
      <c r="AP74" s="113"/>
      <c r="AQ74" s="113" t="str">
        <f t="shared" ref="AQ74:AQ137" si="40">IF(OR(ISNUMBER(AP74),ISNUMBER(AO74)),SUM(AO74:AP74),"0")</f>
        <v>0</v>
      </c>
      <c r="AR74" s="113" t="s">
        <v>35</v>
      </c>
      <c r="AS74" s="113" t="s">
        <v>35</v>
      </c>
      <c r="AT74" s="113" t="str">
        <f t="shared" ref="AT74:AT137" si="41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137" si="42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137" si="43">IF(OR(ISNUMBER(AY74),ISNUMBER(AX74)),SUM(AX74:AY74),"0")</f>
        <v>0</v>
      </c>
      <c r="BA74" s="113"/>
      <c r="BB74" s="113"/>
      <c r="BC74" s="113" t="str">
        <f t="shared" ref="BC74:BC137" si="44">IF(OR(ISNUMBER(BB74),ISNUMBER(BA74)),SUM(BA74:BB74),"0")</f>
        <v>0</v>
      </c>
      <c r="BD74" s="113" t="s">
        <v>35</v>
      </c>
      <c r="BE74" s="113" t="s">
        <v>35</v>
      </c>
      <c r="BF74" s="113" t="str">
        <f t="shared" ref="BF74:BF137" si="45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137" si="46">IF(OR(ISNUMBER(BH74),ISNUMBER(BG74)),SUM(BG74:BH74),"0")</f>
        <v>0</v>
      </c>
      <c r="BJ74" s="113" t="s">
        <v>35</v>
      </c>
      <c r="BK74" s="113" t="s">
        <v>35</v>
      </c>
      <c r="BL74" s="113" t="str">
        <f t="shared" ref="BL74:BL137" si="47">IF(OR(ISNUMBER(BK74),ISNUMBER(BJ74)),SUM(BJ74:BK74),"0")</f>
        <v>0</v>
      </c>
      <c r="BM74" s="113" t="s">
        <v>35</v>
      </c>
      <c r="BN74" s="113" t="s">
        <v>35</v>
      </c>
      <c r="BO74" s="113" t="str">
        <f t="shared" ref="BO74:BO137" si="48">IF(OR(ISNUMBER(BN74),ISNUMBER(BM74)),SUM(BM74:BN74),"0")</f>
        <v>0</v>
      </c>
      <c r="BP74" s="113" t="s">
        <v>35</v>
      </c>
      <c r="BQ74" s="113" t="s">
        <v>35</v>
      </c>
      <c r="BR74" s="113" t="str">
        <f t="shared" ref="BR74:BR137" si="49">IF(OR(ISNUMBER(BQ74),ISNUMBER(BP74)),SUM(BP74:BQ74),"0")</f>
        <v>0</v>
      </c>
      <c r="BS74" s="113" t="s">
        <v>35</v>
      </c>
      <c r="BT74" s="113" t="s">
        <v>35</v>
      </c>
      <c r="BU74" s="113" t="str">
        <f t="shared" ref="BU74:BU137" si="50">IF(OR(ISNUMBER(BT74),ISNUMBER(BS74)),SUM(BS74:BT74),"0")</f>
        <v>0</v>
      </c>
      <c r="BV74" s="113" t="s">
        <v>35</v>
      </c>
      <c r="BW74" s="113" t="s">
        <v>35</v>
      </c>
      <c r="BX74" s="113" t="str">
        <f t="shared" ref="BX74:BX137" si="51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137" si="52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137" si="53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137" si="54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137" si="55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137" si="56">IF(OR(ISNUMBER(CL74),ISNUMBER(CK74)),SUM(CK74:CL74),"0")</f>
        <v>0</v>
      </c>
      <c r="CN74" s="113"/>
      <c r="CO74" s="113"/>
      <c r="CP74" s="113" t="str">
        <f t="shared" ref="CP74:CP137" si="57">IF(OR(ISNUMBER(CO74),ISNUMBER(CN74)),SUM(CN74:CO74),"0")</f>
        <v>0</v>
      </c>
      <c r="CQ74" s="113">
        <v>0</v>
      </c>
      <c r="CR74" s="113">
        <v>0</v>
      </c>
      <c r="CS74" s="113">
        <v>0</v>
      </c>
      <c r="CT74" s="166"/>
    </row>
    <row r="75" spans="1:98" s="64" customFormat="1" ht="12.75" hidden="1" customHeight="1">
      <c r="A75" s="25">
        <v>1</v>
      </c>
      <c r="B75" s="26" t="s">
        <v>201</v>
      </c>
      <c r="C75" s="112">
        <v>155</v>
      </c>
      <c r="D75" s="25" t="s">
        <v>171</v>
      </c>
      <c r="E75" s="17">
        <v>10537</v>
      </c>
      <c r="F75" s="112">
        <v>1</v>
      </c>
      <c r="G75" s="6" t="s">
        <v>65</v>
      </c>
      <c r="H75" s="113" t="s">
        <v>35</v>
      </c>
      <c r="I75" s="113" t="s">
        <v>35</v>
      </c>
      <c r="J75" s="113" t="str">
        <f t="shared" si="29"/>
        <v>0</v>
      </c>
      <c r="K75" s="113"/>
      <c r="L75" s="113"/>
      <c r="M75" s="113" t="str">
        <f t="shared" si="30"/>
        <v>0</v>
      </c>
      <c r="N75" s="113"/>
      <c r="O75" s="113"/>
      <c r="P75" s="113" t="str">
        <f t="shared" si="31"/>
        <v>0</v>
      </c>
      <c r="Q75" s="113"/>
      <c r="R75" s="113"/>
      <c r="S75" s="113" t="str">
        <f t="shared" si="32"/>
        <v>0</v>
      </c>
      <c r="T75" s="113" t="s">
        <v>35</v>
      </c>
      <c r="U75" s="113" t="s">
        <v>35</v>
      </c>
      <c r="V75" s="113" t="str">
        <f t="shared" si="33"/>
        <v>0</v>
      </c>
      <c r="W75" s="113" t="s">
        <v>35</v>
      </c>
      <c r="X75" s="113" t="s">
        <v>35</v>
      </c>
      <c r="Y75" s="113" t="str">
        <f t="shared" si="34"/>
        <v>0</v>
      </c>
      <c r="Z75" s="113" t="s">
        <v>35</v>
      </c>
      <c r="AA75" s="113" t="s">
        <v>35</v>
      </c>
      <c r="AB75" s="113" t="str">
        <f t="shared" si="35"/>
        <v>0</v>
      </c>
      <c r="AC75" s="113"/>
      <c r="AD75" s="113"/>
      <c r="AE75" s="113" t="str">
        <f t="shared" si="36"/>
        <v>0</v>
      </c>
      <c r="AF75" s="113" t="s">
        <v>35</v>
      </c>
      <c r="AG75" s="113" t="s">
        <v>35</v>
      </c>
      <c r="AH75" s="113" t="str">
        <f t="shared" si="37"/>
        <v>0</v>
      </c>
      <c r="AI75" s="113" t="s">
        <v>35</v>
      </c>
      <c r="AJ75" s="113" t="s">
        <v>35</v>
      </c>
      <c r="AK75" s="113" t="str">
        <f t="shared" si="38"/>
        <v>0</v>
      </c>
      <c r="AL75" s="113"/>
      <c r="AM75" s="113"/>
      <c r="AN75" s="113" t="str">
        <f t="shared" si="39"/>
        <v>0</v>
      </c>
      <c r="AO75" s="113"/>
      <c r="AP75" s="113"/>
      <c r="AQ75" s="113" t="str">
        <f t="shared" si="40"/>
        <v>0</v>
      </c>
      <c r="AR75" s="113" t="s">
        <v>35</v>
      </c>
      <c r="AS75" s="113" t="s">
        <v>35</v>
      </c>
      <c r="AT75" s="113" t="str">
        <f t="shared" si="41"/>
        <v>0</v>
      </c>
      <c r="AU75" s="113" t="s">
        <v>35</v>
      </c>
      <c r="AV75" s="113" t="s">
        <v>35</v>
      </c>
      <c r="AW75" s="113" t="str">
        <f t="shared" si="42"/>
        <v>0</v>
      </c>
      <c r="AX75" s="113" t="s">
        <v>35</v>
      </c>
      <c r="AY75" s="113" t="s">
        <v>35</v>
      </c>
      <c r="AZ75" s="113" t="str">
        <f t="shared" si="43"/>
        <v>0</v>
      </c>
      <c r="BA75" s="113"/>
      <c r="BB75" s="113"/>
      <c r="BC75" s="113" t="str">
        <f t="shared" si="44"/>
        <v>0</v>
      </c>
      <c r="BD75" s="113" t="s">
        <v>35</v>
      </c>
      <c r="BE75" s="113" t="s">
        <v>35</v>
      </c>
      <c r="BF75" s="113" t="str">
        <f t="shared" si="45"/>
        <v>0</v>
      </c>
      <c r="BG75" s="113" t="s">
        <v>35</v>
      </c>
      <c r="BH75" s="113" t="s">
        <v>35</v>
      </c>
      <c r="BI75" s="113" t="str">
        <f t="shared" si="46"/>
        <v>0</v>
      </c>
      <c r="BJ75" s="113" t="s">
        <v>35</v>
      </c>
      <c r="BK75" s="113" t="s">
        <v>35</v>
      </c>
      <c r="BL75" s="113" t="str">
        <f t="shared" si="47"/>
        <v>0</v>
      </c>
      <c r="BM75" s="113" t="s">
        <v>35</v>
      </c>
      <c r="BN75" s="113" t="s">
        <v>35</v>
      </c>
      <c r="BO75" s="113" t="str">
        <f t="shared" si="48"/>
        <v>0</v>
      </c>
      <c r="BP75" s="113" t="s">
        <v>35</v>
      </c>
      <c r="BQ75" s="113" t="s">
        <v>35</v>
      </c>
      <c r="BR75" s="113" t="str">
        <f t="shared" si="49"/>
        <v>0</v>
      </c>
      <c r="BS75" s="113" t="s">
        <v>35</v>
      </c>
      <c r="BT75" s="113" t="s">
        <v>35</v>
      </c>
      <c r="BU75" s="113" t="str">
        <f t="shared" si="50"/>
        <v>0</v>
      </c>
      <c r="BV75" s="113" t="s">
        <v>35</v>
      </c>
      <c r="BW75" s="113" t="s">
        <v>35</v>
      </c>
      <c r="BX75" s="113" t="str">
        <f t="shared" si="51"/>
        <v>0</v>
      </c>
      <c r="BY75" s="113" t="s">
        <v>35</v>
      </c>
      <c r="BZ75" s="113" t="s">
        <v>35</v>
      </c>
      <c r="CA75" s="113" t="str">
        <f t="shared" si="52"/>
        <v>0</v>
      </c>
      <c r="CB75" s="113" t="s">
        <v>35</v>
      </c>
      <c r="CC75" s="113" t="s">
        <v>35</v>
      </c>
      <c r="CD75" s="113" t="str">
        <f t="shared" si="53"/>
        <v>0</v>
      </c>
      <c r="CE75" s="113" t="s">
        <v>35</v>
      </c>
      <c r="CF75" s="113" t="s">
        <v>35</v>
      </c>
      <c r="CG75" s="113" t="str">
        <f t="shared" si="54"/>
        <v>0</v>
      </c>
      <c r="CH75" s="113" t="s">
        <v>35</v>
      </c>
      <c r="CI75" s="113" t="s">
        <v>35</v>
      </c>
      <c r="CJ75" s="113" t="str">
        <f t="shared" si="55"/>
        <v>0</v>
      </c>
      <c r="CK75" s="113" t="s">
        <v>35</v>
      </c>
      <c r="CL75" s="113" t="s">
        <v>35</v>
      </c>
      <c r="CM75" s="113" t="str">
        <f t="shared" si="56"/>
        <v>0</v>
      </c>
      <c r="CN75" s="113"/>
      <c r="CO75" s="113"/>
      <c r="CP75" s="113" t="str">
        <f t="shared" si="57"/>
        <v>0</v>
      </c>
      <c r="CQ75" s="113">
        <v>0</v>
      </c>
      <c r="CR75" s="113">
        <v>0</v>
      </c>
      <c r="CS75" s="113">
        <v>0</v>
      </c>
      <c r="CT75" s="166"/>
    </row>
    <row r="76" spans="1:98" s="64" customFormat="1" ht="12.75" hidden="1" customHeight="1">
      <c r="A76" s="25">
        <v>1</v>
      </c>
      <c r="B76" s="26" t="s">
        <v>201</v>
      </c>
      <c r="C76" s="112">
        <v>156</v>
      </c>
      <c r="D76" s="25" t="s">
        <v>132</v>
      </c>
      <c r="E76" s="17">
        <v>13239</v>
      </c>
      <c r="F76" s="112">
        <v>1</v>
      </c>
      <c r="G76" s="6" t="s">
        <v>65</v>
      </c>
      <c r="H76" s="113" t="s">
        <v>35</v>
      </c>
      <c r="I76" s="113" t="s">
        <v>35</v>
      </c>
      <c r="J76" s="113" t="str">
        <f t="shared" si="29"/>
        <v>0</v>
      </c>
      <c r="K76" s="113"/>
      <c r="L76" s="113"/>
      <c r="M76" s="113" t="str">
        <f t="shared" si="30"/>
        <v>0</v>
      </c>
      <c r="N76" s="113"/>
      <c r="O76" s="113"/>
      <c r="P76" s="113" t="str">
        <f t="shared" si="31"/>
        <v>0</v>
      </c>
      <c r="Q76" s="113"/>
      <c r="R76" s="113"/>
      <c r="S76" s="113" t="str">
        <f t="shared" si="32"/>
        <v>0</v>
      </c>
      <c r="T76" s="113" t="s">
        <v>35</v>
      </c>
      <c r="U76" s="113" t="s">
        <v>35</v>
      </c>
      <c r="V76" s="113" t="str">
        <f t="shared" si="33"/>
        <v>0</v>
      </c>
      <c r="W76" s="113" t="s">
        <v>35</v>
      </c>
      <c r="X76" s="113" t="s">
        <v>35</v>
      </c>
      <c r="Y76" s="113" t="str">
        <f t="shared" si="34"/>
        <v>0</v>
      </c>
      <c r="Z76" s="113" t="s">
        <v>35</v>
      </c>
      <c r="AA76" s="113" t="s">
        <v>35</v>
      </c>
      <c r="AB76" s="113" t="str">
        <f t="shared" si="35"/>
        <v>0</v>
      </c>
      <c r="AC76" s="113"/>
      <c r="AD76" s="113"/>
      <c r="AE76" s="113" t="str">
        <f t="shared" si="36"/>
        <v>0</v>
      </c>
      <c r="AF76" s="113" t="s">
        <v>35</v>
      </c>
      <c r="AG76" s="113" t="s">
        <v>35</v>
      </c>
      <c r="AH76" s="113" t="str">
        <f t="shared" si="37"/>
        <v>0</v>
      </c>
      <c r="AI76" s="113" t="s">
        <v>35</v>
      </c>
      <c r="AJ76" s="113" t="s">
        <v>35</v>
      </c>
      <c r="AK76" s="113" t="str">
        <f t="shared" si="38"/>
        <v>0</v>
      </c>
      <c r="AL76" s="113"/>
      <c r="AM76" s="113"/>
      <c r="AN76" s="113" t="str">
        <f t="shared" si="39"/>
        <v>0</v>
      </c>
      <c r="AO76" s="113"/>
      <c r="AP76" s="113"/>
      <c r="AQ76" s="113" t="str">
        <f t="shared" si="40"/>
        <v>0</v>
      </c>
      <c r="AR76" s="113" t="s">
        <v>35</v>
      </c>
      <c r="AS76" s="113" t="s">
        <v>35</v>
      </c>
      <c r="AT76" s="113" t="str">
        <f t="shared" si="41"/>
        <v>0</v>
      </c>
      <c r="AU76" s="113" t="s">
        <v>35</v>
      </c>
      <c r="AV76" s="113" t="s">
        <v>35</v>
      </c>
      <c r="AW76" s="113" t="str">
        <f t="shared" si="42"/>
        <v>0</v>
      </c>
      <c r="AX76" s="113" t="s">
        <v>35</v>
      </c>
      <c r="AY76" s="113" t="s">
        <v>35</v>
      </c>
      <c r="AZ76" s="113" t="str">
        <f t="shared" si="43"/>
        <v>0</v>
      </c>
      <c r="BA76" s="113"/>
      <c r="BB76" s="113"/>
      <c r="BC76" s="113" t="str">
        <f t="shared" si="44"/>
        <v>0</v>
      </c>
      <c r="BD76" s="113" t="s">
        <v>35</v>
      </c>
      <c r="BE76" s="113" t="s">
        <v>35</v>
      </c>
      <c r="BF76" s="113" t="str">
        <f t="shared" si="45"/>
        <v>0</v>
      </c>
      <c r="BG76" s="113" t="s">
        <v>35</v>
      </c>
      <c r="BH76" s="113" t="s">
        <v>35</v>
      </c>
      <c r="BI76" s="113" t="str">
        <f t="shared" si="46"/>
        <v>0</v>
      </c>
      <c r="BJ76" s="113" t="s">
        <v>35</v>
      </c>
      <c r="BK76" s="113" t="s">
        <v>35</v>
      </c>
      <c r="BL76" s="113" t="str">
        <f t="shared" si="47"/>
        <v>0</v>
      </c>
      <c r="BM76" s="113" t="s">
        <v>35</v>
      </c>
      <c r="BN76" s="113" t="s">
        <v>35</v>
      </c>
      <c r="BO76" s="113" t="str">
        <f t="shared" si="48"/>
        <v>0</v>
      </c>
      <c r="BP76" s="113" t="s">
        <v>35</v>
      </c>
      <c r="BQ76" s="113" t="s">
        <v>35</v>
      </c>
      <c r="BR76" s="113" t="str">
        <f t="shared" si="49"/>
        <v>0</v>
      </c>
      <c r="BS76" s="113" t="s">
        <v>35</v>
      </c>
      <c r="BT76" s="113" t="s">
        <v>35</v>
      </c>
      <c r="BU76" s="113" t="str">
        <f t="shared" si="50"/>
        <v>0</v>
      </c>
      <c r="BV76" s="113" t="s">
        <v>35</v>
      </c>
      <c r="BW76" s="113" t="s">
        <v>35</v>
      </c>
      <c r="BX76" s="113" t="str">
        <f t="shared" si="51"/>
        <v>0</v>
      </c>
      <c r="BY76" s="113" t="s">
        <v>35</v>
      </c>
      <c r="BZ76" s="113" t="s">
        <v>35</v>
      </c>
      <c r="CA76" s="113" t="str">
        <f t="shared" si="52"/>
        <v>0</v>
      </c>
      <c r="CB76" s="113" t="s">
        <v>35</v>
      </c>
      <c r="CC76" s="113" t="s">
        <v>35</v>
      </c>
      <c r="CD76" s="113" t="str">
        <f t="shared" si="53"/>
        <v>0</v>
      </c>
      <c r="CE76" s="113" t="s">
        <v>35</v>
      </c>
      <c r="CF76" s="113" t="s">
        <v>35</v>
      </c>
      <c r="CG76" s="113" t="str">
        <f t="shared" si="54"/>
        <v>0</v>
      </c>
      <c r="CH76" s="113" t="s">
        <v>35</v>
      </c>
      <c r="CI76" s="113" t="s">
        <v>35</v>
      </c>
      <c r="CJ76" s="113" t="str">
        <f t="shared" si="55"/>
        <v>0</v>
      </c>
      <c r="CK76" s="113" t="s">
        <v>35</v>
      </c>
      <c r="CL76" s="113" t="s">
        <v>35</v>
      </c>
      <c r="CM76" s="113" t="str">
        <f t="shared" si="56"/>
        <v>0</v>
      </c>
      <c r="CN76" s="113"/>
      <c r="CO76" s="113"/>
      <c r="CP76" s="113" t="str">
        <f t="shared" si="57"/>
        <v>0</v>
      </c>
      <c r="CQ76" s="113">
        <v>0</v>
      </c>
      <c r="CR76" s="113">
        <v>0</v>
      </c>
      <c r="CS76" s="113">
        <v>0</v>
      </c>
      <c r="CT76" s="166"/>
    </row>
    <row r="77" spans="1:98" s="64" customFormat="1" ht="12.75" hidden="1" customHeight="1">
      <c r="A77" s="25">
        <v>1</v>
      </c>
      <c r="B77" s="26" t="s">
        <v>201</v>
      </c>
      <c r="C77" s="112">
        <v>158</v>
      </c>
      <c r="D77" s="25" t="s">
        <v>133</v>
      </c>
      <c r="E77" s="17">
        <v>13955</v>
      </c>
      <c r="F77" s="112">
        <v>1</v>
      </c>
      <c r="G77" s="6" t="s">
        <v>65</v>
      </c>
      <c r="H77" s="113" t="s">
        <v>35</v>
      </c>
      <c r="I77" s="113" t="s">
        <v>35</v>
      </c>
      <c r="J77" s="113" t="str">
        <f t="shared" si="29"/>
        <v>0</v>
      </c>
      <c r="K77" s="113"/>
      <c r="L77" s="113"/>
      <c r="M77" s="113" t="str">
        <f t="shared" si="30"/>
        <v>0</v>
      </c>
      <c r="N77" s="113"/>
      <c r="O77" s="113"/>
      <c r="P77" s="113" t="str">
        <f t="shared" si="31"/>
        <v>0</v>
      </c>
      <c r="Q77" s="113"/>
      <c r="R77" s="113"/>
      <c r="S77" s="113" t="str">
        <f t="shared" si="32"/>
        <v>0</v>
      </c>
      <c r="T77" s="113" t="s">
        <v>35</v>
      </c>
      <c r="U77" s="113" t="s">
        <v>35</v>
      </c>
      <c r="V77" s="113" t="str">
        <f t="shared" si="33"/>
        <v>0</v>
      </c>
      <c r="W77" s="113" t="s">
        <v>35</v>
      </c>
      <c r="X77" s="113" t="s">
        <v>35</v>
      </c>
      <c r="Y77" s="113" t="str">
        <f t="shared" si="34"/>
        <v>0</v>
      </c>
      <c r="Z77" s="113" t="s">
        <v>35</v>
      </c>
      <c r="AA77" s="113" t="s">
        <v>35</v>
      </c>
      <c r="AB77" s="113" t="str">
        <f t="shared" si="35"/>
        <v>0</v>
      </c>
      <c r="AC77" s="113"/>
      <c r="AD77" s="113"/>
      <c r="AE77" s="113" t="str">
        <f t="shared" si="36"/>
        <v>0</v>
      </c>
      <c r="AF77" s="113" t="s">
        <v>35</v>
      </c>
      <c r="AG77" s="113" t="s">
        <v>35</v>
      </c>
      <c r="AH77" s="113" t="str">
        <f t="shared" si="37"/>
        <v>0</v>
      </c>
      <c r="AI77" s="113" t="s">
        <v>35</v>
      </c>
      <c r="AJ77" s="113" t="s">
        <v>35</v>
      </c>
      <c r="AK77" s="113" t="str">
        <f t="shared" si="38"/>
        <v>0</v>
      </c>
      <c r="AL77" s="113"/>
      <c r="AM77" s="113"/>
      <c r="AN77" s="113" t="str">
        <f t="shared" si="39"/>
        <v>0</v>
      </c>
      <c r="AO77" s="113"/>
      <c r="AP77" s="113"/>
      <c r="AQ77" s="113" t="str">
        <f t="shared" si="40"/>
        <v>0</v>
      </c>
      <c r="AR77" s="113" t="s">
        <v>35</v>
      </c>
      <c r="AS77" s="113" t="s">
        <v>35</v>
      </c>
      <c r="AT77" s="113" t="str">
        <f t="shared" si="41"/>
        <v>0</v>
      </c>
      <c r="AU77" s="113" t="s">
        <v>35</v>
      </c>
      <c r="AV77" s="113" t="s">
        <v>35</v>
      </c>
      <c r="AW77" s="113" t="str">
        <f t="shared" si="42"/>
        <v>0</v>
      </c>
      <c r="AX77" s="113" t="s">
        <v>35</v>
      </c>
      <c r="AY77" s="113" t="s">
        <v>35</v>
      </c>
      <c r="AZ77" s="113" t="str">
        <f t="shared" si="43"/>
        <v>0</v>
      </c>
      <c r="BA77" s="113"/>
      <c r="BB77" s="113"/>
      <c r="BC77" s="113" t="str">
        <f t="shared" si="44"/>
        <v>0</v>
      </c>
      <c r="BD77" s="113" t="s">
        <v>35</v>
      </c>
      <c r="BE77" s="113" t="s">
        <v>35</v>
      </c>
      <c r="BF77" s="113" t="str">
        <f t="shared" si="45"/>
        <v>0</v>
      </c>
      <c r="BG77" s="113" t="s">
        <v>35</v>
      </c>
      <c r="BH77" s="113" t="s">
        <v>35</v>
      </c>
      <c r="BI77" s="113" t="str">
        <f t="shared" si="46"/>
        <v>0</v>
      </c>
      <c r="BJ77" s="113" t="s">
        <v>35</v>
      </c>
      <c r="BK77" s="113" t="s">
        <v>35</v>
      </c>
      <c r="BL77" s="113" t="str">
        <f t="shared" si="47"/>
        <v>0</v>
      </c>
      <c r="BM77" s="113" t="s">
        <v>35</v>
      </c>
      <c r="BN77" s="113" t="s">
        <v>35</v>
      </c>
      <c r="BO77" s="113" t="str">
        <f t="shared" si="48"/>
        <v>0</v>
      </c>
      <c r="BP77" s="113" t="s">
        <v>35</v>
      </c>
      <c r="BQ77" s="113" t="s">
        <v>35</v>
      </c>
      <c r="BR77" s="113" t="str">
        <f t="shared" si="49"/>
        <v>0</v>
      </c>
      <c r="BS77" s="113" t="s">
        <v>35</v>
      </c>
      <c r="BT77" s="113" t="s">
        <v>35</v>
      </c>
      <c r="BU77" s="113" t="str">
        <f t="shared" si="50"/>
        <v>0</v>
      </c>
      <c r="BV77" s="113" t="s">
        <v>35</v>
      </c>
      <c r="BW77" s="113" t="s">
        <v>35</v>
      </c>
      <c r="BX77" s="113" t="str">
        <f t="shared" si="51"/>
        <v>0</v>
      </c>
      <c r="BY77" s="113" t="s">
        <v>35</v>
      </c>
      <c r="BZ77" s="113" t="s">
        <v>35</v>
      </c>
      <c r="CA77" s="113" t="str">
        <f t="shared" si="52"/>
        <v>0</v>
      </c>
      <c r="CB77" s="113" t="s">
        <v>35</v>
      </c>
      <c r="CC77" s="113" t="s">
        <v>35</v>
      </c>
      <c r="CD77" s="113" t="str">
        <f t="shared" si="53"/>
        <v>0</v>
      </c>
      <c r="CE77" s="113" t="s">
        <v>35</v>
      </c>
      <c r="CF77" s="113" t="s">
        <v>35</v>
      </c>
      <c r="CG77" s="113" t="str">
        <f t="shared" si="54"/>
        <v>0</v>
      </c>
      <c r="CH77" s="113" t="s">
        <v>35</v>
      </c>
      <c r="CI77" s="113" t="s">
        <v>35</v>
      </c>
      <c r="CJ77" s="113" t="str">
        <f t="shared" si="55"/>
        <v>0</v>
      </c>
      <c r="CK77" s="113" t="s">
        <v>35</v>
      </c>
      <c r="CL77" s="113" t="s">
        <v>35</v>
      </c>
      <c r="CM77" s="113" t="str">
        <f t="shared" si="56"/>
        <v>0</v>
      </c>
      <c r="CN77" s="113"/>
      <c r="CO77" s="113"/>
      <c r="CP77" s="113" t="str">
        <f t="shared" si="57"/>
        <v>0</v>
      </c>
      <c r="CQ77" s="113">
        <v>0</v>
      </c>
      <c r="CR77" s="113">
        <v>0</v>
      </c>
      <c r="CS77" s="113">
        <v>0</v>
      </c>
      <c r="CT77" s="166"/>
    </row>
    <row r="78" spans="1:98" s="64" customFormat="1" ht="12.75" hidden="1" customHeight="1">
      <c r="A78" s="25">
        <v>1</v>
      </c>
      <c r="B78" s="26" t="s">
        <v>201</v>
      </c>
      <c r="C78" s="112">
        <v>161</v>
      </c>
      <c r="D78" s="25" t="s">
        <v>134</v>
      </c>
      <c r="E78" s="17">
        <v>12533</v>
      </c>
      <c r="F78" s="112">
        <v>1</v>
      </c>
      <c r="G78" s="6" t="s">
        <v>65</v>
      </c>
      <c r="H78" s="113" t="s">
        <v>35</v>
      </c>
      <c r="I78" s="113" t="s">
        <v>35</v>
      </c>
      <c r="J78" s="113" t="str">
        <f t="shared" si="29"/>
        <v>0</v>
      </c>
      <c r="K78" s="113"/>
      <c r="L78" s="113"/>
      <c r="M78" s="113" t="str">
        <f t="shared" si="30"/>
        <v>0</v>
      </c>
      <c r="N78" s="113"/>
      <c r="O78" s="113"/>
      <c r="P78" s="113" t="str">
        <f t="shared" si="31"/>
        <v>0</v>
      </c>
      <c r="Q78" s="113"/>
      <c r="R78" s="113"/>
      <c r="S78" s="113" t="str">
        <f t="shared" si="32"/>
        <v>0</v>
      </c>
      <c r="T78" s="113" t="s">
        <v>35</v>
      </c>
      <c r="U78" s="113" t="s">
        <v>35</v>
      </c>
      <c r="V78" s="113" t="str">
        <f t="shared" si="33"/>
        <v>0</v>
      </c>
      <c r="W78" s="113" t="s">
        <v>35</v>
      </c>
      <c r="X78" s="113" t="s">
        <v>35</v>
      </c>
      <c r="Y78" s="113" t="str">
        <f t="shared" si="34"/>
        <v>0</v>
      </c>
      <c r="Z78" s="113" t="s">
        <v>35</v>
      </c>
      <c r="AA78" s="113" t="s">
        <v>35</v>
      </c>
      <c r="AB78" s="113" t="str">
        <f t="shared" si="35"/>
        <v>0</v>
      </c>
      <c r="AC78" s="113"/>
      <c r="AD78" s="113"/>
      <c r="AE78" s="113" t="str">
        <f t="shared" si="36"/>
        <v>0</v>
      </c>
      <c r="AF78" s="113" t="s">
        <v>35</v>
      </c>
      <c r="AG78" s="113" t="s">
        <v>35</v>
      </c>
      <c r="AH78" s="113" t="str">
        <f t="shared" si="37"/>
        <v>0</v>
      </c>
      <c r="AI78" s="113" t="s">
        <v>35</v>
      </c>
      <c r="AJ78" s="113" t="s">
        <v>35</v>
      </c>
      <c r="AK78" s="113" t="str">
        <f t="shared" si="38"/>
        <v>0</v>
      </c>
      <c r="AL78" s="113"/>
      <c r="AM78" s="113"/>
      <c r="AN78" s="113" t="str">
        <f t="shared" si="39"/>
        <v>0</v>
      </c>
      <c r="AO78" s="113"/>
      <c r="AP78" s="113"/>
      <c r="AQ78" s="113" t="str">
        <f t="shared" si="40"/>
        <v>0</v>
      </c>
      <c r="AR78" s="113" t="s">
        <v>35</v>
      </c>
      <c r="AS78" s="113" t="s">
        <v>35</v>
      </c>
      <c r="AT78" s="113" t="str">
        <f t="shared" si="41"/>
        <v>0</v>
      </c>
      <c r="AU78" s="113" t="s">
        <v>35</v>
      </c>
      <c r="AV78" s="113" t="s">
        <v>35</v>
      </c>
      <c r="AW78" s="113" t="str">
        <f t="shared" si="42"/>
        <v>0</v>
      </c>
      <c r="AX78" s="113" t="s">
        <v>35</v>
      </c>
      <c r="AY78" s="113" t="s">
        <v>35</v>
      </c>
      <c r="AZ78" s="113" t="str">
        <f t="shared" si="43"/>
        <v>0</v>
      </c>
      <c r="BA78" s="113"/>
      <c r="BB78" s="113"/>
      <c r="BC78" s="113" t="str">
        <f t="shared" si="44"/>
        <v>0</v>
      </c>
      <c r="BD78" s="113" t="s">
        <v>35</v>
      </c>
      <c r="BE78" s="113" t="s">
        <v>35</v>
      </c>
      <c r="BF78" s="113" t="str">
        <f t="shared" si="45"/>
        <v>0</v>
      </c>
      <c r="BG78" s="113" t="s">
        <v>35</v>
      </c>
      <c r="BH78" s="113" t="s">
        <v>35</v>
      </c>
      <c r="BI78" s="113" t="str">
        <f t="shared" si="46"/>
        <v>0</v>
      </c>
      <c r="BJ78" s="113" t="s">
        <v>35</v>
      </c>
      <c r="BK78" s="113" t="s">
        <v>35</v>
      </c>
      <c r="BL78" s="113" t="str">
        <f t="shared" si="47"/>
        <v>0</v>
      </c>
      <c r="BM78" s="113" t="s">
        <v>35</v>
      </c>
      <c r="BN78" s="113" t="s">
        <v>35</v>
      </c>
      <c r="BO78" s="113" t="str">
        <f t="shared" si="48"/>
        <v>0</v>
      </c>
      <c r="BP78" s="113" t="s">
        <v>35</v>
      </c>
      <c r="BQ78" s="113" t="s">
        <v>35</v>
      </c>
      <c r="BR78" s="113" t="str">
        <f t="shared" si="49"/>
        <v>0</v>
      </c>
      <c r="BS78" s="113" t="s">
        <v>35</v>
      </c>
      <c r="BT78" s="113" t="s">
        <v>35</v>
      </c>
      <c r="BU78" s="113" t="str">
        <f t="shared" si="50"/>
        <v>0</v>
      </c>
      <c r="BV78" s="113" t="s">
        <v>35</v>
      </c>
      <c r="BW78" s="113" t="s">
        <v>35</v>
      </c>
      <c r="BX78" s="113" t="str">
        <f t="shared" si="51"/>
        <v>0</v>
      </c>
      <c r="BY78" s="113" t="s">
        <v>35</v>
      </c>
      <c r="BZ78" s="113" t="s">
        <v>35</v>
      </c>
      <c r="CA78" s="113" t="str">
        <f t="shared" si="52"/>
        <v>0</v>
      </c>
      <c r="CB78" s="113" t="s">
        <v>35</v>
      </c>
      <c r="CC78" s="113" t="s">
        <v>35</v>
      </c>
      <c r="CD78" s="113" t="str">
        <f t="shared" si="53"/>
        <v>0</v>
      </c>
      <c r="CE78" s="113" t="s">
        <v>35</v>
      </c>
      <c r="CF78" s="113" t="s">
        <v>35</v>
      </c>
      <c r="CG78" s="113" t="str">
        <f t="shared" si="54"/>
        <v>0</v>
      </c>
      <c r="CH78" s="113" t="s">
        <v>35</v>
      </c>
      <c r="CI78" s="113" t="s">
        <v>35</v>
      </c>
      <c r="CJ78" s="113" t="str">
        <f t="shared" si="55"/>
        <v>0</v>
      </c>
      <c r="CK78" s="113" t="s">
        <v>35</v>
      </c>
      <c r="CL78" s="113" t="s">
        <v>35</v>
      </c>
      <c r="CM78" s="113" t="str">
        <f t="shared" si="56"/>
        <v>0</v>
      </c>
      <c r="CN78" s="113"/>
      <c r="CO78" s="113"/>
      <c r="CP78" s="113" t="str">
        <f t="shared" si="57"/>
        <v>0</v>
      </c>
      <c r="CQ78" s="113">
        <v>0</v>
      </c>
      <c r="CR78" s="113">
        <v>0</v>
      </c>
      <c r="CS78" s="113">
        <v>0</v>
      </c>
      <c r="CT78" s="166"/>
    </row>
    <row r="79" spans="1:98" s="64" customFormat="1" ht="12.75" customHeight="1">
      <c r="A79" s="25">
        <v>1</v>
      </c>
      <c r="B79" s="26" t="s">
        <v>201</v>
      </c>
      <c r="C79" s="112">
        <v>174</v>
      </c>
      <c r="D79" s="25" t="s">
        <v>71</v>
      </c>
      <c r="E79" s="17">
        <v>16288</v>
      </c>
      <c r="F79" s="112">
        <v>1</v>
      </c>
      <c r="G79" s="6" t="s">
        <v>65</v>
      </c>
      <c r="H79" s="113">
        <v>3</v>
      </c>
      <c r="I79" s="113">
        <v>5</v>
      </c>
      <c r="J79" s="113">
        <f t="shared" si="29"/>
        <v>8</v>
      </c>
      <c r="K79" s="113">
        <v>0</v>
      </c>
      <c r="L79" s="113">
        <v>2</v>
      </c>
      <c r="M79" s="113">
        <f t="shared" si="30"/>
        <v>2</v>
      </c>
      <c r="N79" s="113">
        <v>2</v>
      </c>
      <c r="O79" s="113">
        <v>5</v>
      </c>
      <c r="P79" s="113">
        <f t="shared" si="31"/>
        <v>7</v>
      </c>
      <c r="Q79" s="113">
        <v>1</v>
      </c>
      <c r="R79" s="113">
        <v>10</v>
      </c>
      <c r="S79" s="113">
        <f t="shared" si="32"/>
        <v>11</v>
      </c>
      <c r="T79" s="113" t="s">
        <v>35</v>
      </c>
      <c r="U79" s="113" t="s">
        <v>35</v>
      </c>
      <c r="V79" s="113" t="str">
        <f t="shared" si="33"/>
        <v>0</v>
      </c>
      <c r="W79" s="113" t="s">
        <v>35</v>
      </c>
      <c r="X79" s="113" t="s">
        <v>35</v>
      </c>
      <c r="Y79" s="113" t="str">
        <f t="shared" si="34"/>
        <v>0</v>
      </c>
      <c r="Z79" s="113" t="s">
        <v>35</v>
      </c>
      <c r="AA79" s="113" t="s">
        <v>35</v>
      </c>
      <c r="AB79" s="113" t="str">
        <f t="shared" si="35"/>
        <v>0</v>
      </c>
      <c r="AC79" s="113">
        <v>1</v>
      </c>
      <c r="AD79" s="113">
        <v>1</v>
      </c>
      <c r="AE79" s="113">
        <f t="shared" si="36"/>
        <v>2</v>
      </c>
      <c r="AF79" s="113" t="s">
        <v>35</v>
      </c>
      <c r="AG79" s="113" t="s">
        <v>35</v>
      </c>
      <c r="AH79" s="113" t="str">
        <f t="shared" si="37"/>
        <v>0</v>
      </c>
      <c r="AI79" s="113" t="s">
        <v>35</v>
      </c>
      <c r="AJ79" s="113" t="s">
        <v>35</v>
      </c>
      <c r="AK79" s="113" t="str">
        <f t="shared" si="38"/>
        <v>0</v>
      </c>
      <c r="AL79" s="113">
        <v>0</v>
      </c>
      <c r="AM79" s="113">
        <v>2</v>
      </c>
      <c r="AN79" s="113">
        <f t="shared" si="39"/>
        <v>2</v>
      </c>
      <c r="AO79" s="113">
        <v>0</v>
      </c>
      <c r="AP79" s="113">
        <v>2</v>
      </c>
      <c r="AQ79" s="113">
        <f t="shared" si="40"/>
        <v>2</v>
      </c>
      <c r="AR79" s="113" t="s">
        <v>35</v>
      </c>
      <c r="AS79" s="113" t="s">
        <v>35</v>
      </c>
      <c r="AT79" s="113" t="str">
        <f t="shared" si="41"/>
        <v>0</v>
      </c>
      <c r="AU79" s="113" t="s">
        <v>35</v>
      </c>
      <c r="AV79" s="113" t="s">
        <v>35</v>
      </c>
      <c r="AW79" s="113" t="str">
        <f t="shared" si="42"/>
        <v>0</v>
      </c>
      <c r="AX79" s="113" t="s">
        <v>35</v>
      </c>
      <c r="AY79" s="113" t="s">
        <v>35</v>
      </c>
      <c r="AZ79" s="113" t="str">
        <f t="shared" si="43"/>
        <v>0</v>
      </c>
      <c r="BA79" s="113">
        <v>0</v>
      </c>
      <c r="BB79" s="113">
        <v>2</v>
      </c>
      <c r="BC79" s="113">
        <f t="shared" si="44"/>
        <v>2</v>
      </c>
      <c r="BD79" s="113" t="s">
        <v>35</v>
      </c>
      <c r="BE79" s="113" t="s">
        <v>35</v>
      </c>
      <c r="BF79" s="113" t="str">
        <f t="shared" si="45"/>
        <v>0</v>
      </c>
      <c r="BG79" s="113" t="s">
        <v>35</v>
      </c>
      <c r="BH79" s="113" t="s">
        <v>35</v>
      </c>
      <c r="BI79" s="113" t="str">
        <f t="shared" si="46"/>
        <v>0</v>
      </c>
      <c r="BJ79" s="113" t="s">
        <v>35</v>
      </c>
      <c r="BK79" s="113" t="s">
        <v>35</v>
      </c>
      <c r="BL79" s="113" t="str">
        <f t="shared" si="47"/>
        <v>0</v>
      </c>
      <c r="BM79" s="113" t="s">
        <v>35</v>
      </c>
      <c r="BN79" s="113" t="s">
        <v>35</v>
      </c>
      <c r="BO79" s="113" t="str">
        <f t="shared" si="48"/>
        <v>0</v>
      </c>
      <c r="BP79" s="113" t="s">
        <v>35</v>
      </c>
      <c r="BQ79" s="113" t="s">
        <v>35</v>
      </c>
      <c r="BR79" s="113" t="str">
        <f t="shared" si="49"/>
        <v>0</v>
      </c>
      <c r="BS79" s="113" t="s">
        <v>35</v>
      </c>
      <c r="BT79" s="113" t="s">
        <v>35</v>
      </c>
      <c r="BU79" s="113" t="str">
        <f t="shared" si="50"/>
        <v>0</v>
      </c>
      <c r="BV79" s="113" t="s">
        <v>35</v>
      </c>
      <c r="BW79" s="113" t="s">
        <v>35</v>
      </c>
      <c r="BX79" s="113" t="str">
        <f t="shared" si="51"/>
        <v>0</v>
      </c>
      <c r="BY79" s="113" t="s">
        <v>35</v>
      </c>
      <c r="BZ79" s="113" t="s">
        <v>35</v>
      </c>
      <c r="CA79" s="113" t="str">
        <f t="shared" si="52"/>
        <v>0</v>
      </c>
      <c r="CB79" s="113" t="s">
        <v>35</v>
      </c>
      <c r="CC79" s="113" t="s">
        <v>35</v>
      </c>
      <c r="CD79" s="113" t="str">
        <f t="shared" si="53"/>
        <v>0</v>
      </c>
      <c r="CE79" s="113" t="s">
        <v>35</v>
      </c>
      <c r="CF79" s="113" t="s">
        <v>35</v>
      </c>
      <c r="CG79" s="113" t="str">
        <f t="shared" si="54"/>
        <v>0</v>
      </c>
      <c r="CH79" s="113" t="s">
        <v>35</v>
      </c>
      <c r="CI79" s="113" t="s">
        <v>35</v>
      </c>
      <c r="CJ79" s="113" t="str">
        <f t="shared" si="55"/>
        <v>0</v>
      </c>
      <c r="CK79" s="113" t="s">
        <v>35</v>
      </c>
      <c r="CL79" s="113" t="s">
        <v>35</v>
      </c>
      <c r="CM79" s="113" t="str">
        <f t="shared" si="56"/>
        <v>0</v>
      </c>
      <c r="CN79" s="113" t="s">
        <v>35</v>
      </c>
      <c r="CO79" s="113" t="s">
        <v>35</v>
      </c>
      <c r="CP79" s="113" t="str">
        <f t="shared" si="57"/>
        <v>0</v>
      </c>
      <c r="CQ79" s="113">
        <v>7</v>
      </c>
      <c r="CR79" s="113">
        <v>29</v>
      </c>
      <c r="CS79" s="113">
        <v>36</v>
      </c>
      <c r="CT79" s="166"/>
    </row>
    <row r="80" spans="1:98" s="64" customFormat="1" ht="12.75" hidden="1" customHeight="1">
      <c r="A80" s="25">
        <v>1</v>
      </c>
      <c r="B80" s="26" t="s">
        <v>201</v>
      </c>
      <c r="C80" s="112">
        <v>177</v>
      </c>
      <c r="D80" s="25" t="s">
        <v>172</v>
      </c>
      <c r="E80" s="17">
        <v>11275</v>
      </c>
      <c r="F80" s="112">
        <v>1</v>
      </c>
      <c r="G80" s="6" t="s">
        <v>65</v>
      </c>
      <c r="H80" s="113" t="s">
        <v>35</v>
      </c>
      <c r="I80" s="113" t="s">
        <v>35</v>
      </c>
      <c r="J80" s="113" t="str">
        <f t="shared" si="29"/>
        <v>0</v>
      </c>
      <c r="K80" s="113"/>
      <c r="L80" s="113"/>
      <c r="M80" s="113" t="str">
        <f t="shared" si="30"/>
        <v>0</v>
      </c>
      <c r="N80" s="113"/>
      <c r="O80" s="113"/>
      <c r="P80" s="113" t="str">
        <f t="shared" si="31"/>
        <v>0</v>
      </c>
      <c r="Q80" s="113"/>
      <c r="R80" s="113"/>
      <c r="S80" s="113" t="str">
        <f t="shared" si="32"/>
        <v>0</v>
      </c>
      <c r="T80" s="113" t="s">
        <v>35</v>
      </c>
      <c r="U80" s="113" t="s">
        <v>35</v>
      </c>
      <c r="V80" s="113" t="str">
        <f t="shared" si="33"/>
        <v>0</v>
      </c>
      <c r="W80" s="113" t="s">
        <v>35</v>
      </c>
      <c r="X80" s="113" t="s">
        <v>35</v>
      </c>
      <c r="Y80" s="113" t="str">
        <f t="shared" si="34"/>
        <v>0</v>
      </c>
      <c r="Z80" s="113" t="s">
        <v>35</v>
      </c>
      <c r="AA80" s="113" t="s">
        <v>35</v>
      </c>
      <c r="AB80" s="113" t="str">
        <f t="shared" si="35"/>
        <v>0</v>
      </c>
      <c r="AC80" s="113"/>
      <c r="AD80" s="113"/>
      <c r="AE80" s="113" t="str">
        <f t="shared" si="36"/>
        <v>0</v>
      </c>
      <c r="AF80" s="113" t="s">
        <v>35</v>
      </c>
      <c r="AG80" s="113" t="s">
        <v>35</v>
      </c>
      <c r="AH80" s="113" t="str">
        <f t="shared" si="37"/>
        <v>0</v>
      </c>
      <c r="AI80" s="113" t="s">
        <v>35</v>
      </c>
      <c r="AJ80" s="113" t="s">
        <v>35</v>
      </c>
      <c r="AK80" s="113" t="str">
        <f t="shared" si="38"/>
        <v>0</v>
      </c>
      <c r="AL80" s="113"/>
      <c r="AM80" s="113"/>
      <c r="AN80" s="113" t="str">
        <f t="shared" si="39"/>
        <v>0</v>
      </c>
      <c r="AO80" s="113"/>
      <c r="AP80" s="113"/>
      <c r="AQ80" s="113" t="str">
        <f t="shared" si="40"/>
        <v>0</v>
      </c>
      <c r="AR80" s="113" t="s">
        <v>35</v>
      </c>
      <c r="AS80" s="113" t="s">
        <v>35</v>
      </c>
      <c r="AT80" s="113" t="str">
        <f t="shared" si="41"/>
        <v>0</v>
      </c>
      <c r="AU80" s="113" t="s">
        <v>35</v>
      </c>
      <c r="AV80" s="113" t="s">
        <v>35</v>
      </c>
      <c r="AW80" s="113" t="str">
        <f t="shared" si="42"/>
        <v>0</v>
      </c>
      <c r="AX80" s="113" t="s">
        <v>35</v>
      </c>
      <c r="AY80" s="113" t="s">
        <v>35</v>
      </c>
      <c r="AZ80" s="113" t="str">
        <f t="shared" si="43"/>
        <v>0</v>
      </c>
      <c r="BA80" s="113"/>
      <c r="BB80" s="113"/>
      <c r="BC80" s="113" t="str">
        <f t="shared" si="44"/>
        <v>0</v>
      </c>
      <c r="BD80" s="113" t="s">
        <v>35</v>
      </c>
      <c r="BE80" s="113" t="s">
        <v>35</v>
      </c>
      <c r="BF80" s="113" t="str">
        <f t="shared" si="45"/>
        <v>0</v>
      </c>
      <c r="BG80" s="113" t="s">
        <v>35</v>
      </c>
      <c r="BH80" s="113" t="s">
        <v>35</v>
      </c>
      <c r="BI80" s="113" t="str">
        <f t="shared" si="46"/>
        <v>0</v>
      </c>
      <c r="BJ80" s="113" t="s">
        <v>35</v>
      </c>
      <c r="BK80" s="113" t="s">
        <v>35</v>
      </c>
      <c r="BL80" s="113" t="str">
        <f t="shared" si="47"/>
        <v>0</v>
      </c>
      <c r="BM80" s="113" t="s">
        <v>35</v>
      </c>
      <c r="BN80" s="113" t="s">
        <v>35</v>
      </c>
      <c r="BO80" s="113" t="str">
        <f t="shared" si="48"/>
        <v>0</v>
      </c>
      <c r="BP80" s="113" t="s">
        <v>35</v>
      </c>
      <c r="BQ80" s="113" t="s">
        <v>35</v>
      </c>
      <c r="BR80" s="113" t="str">
        <f t="shared" si="49"/>
        <v>0</v>
      </c>
      <c r="BS80" s="113" t="s">
        <v>35</v>
      </c>
      <c r="BT80" s="113" t="s">
        <v>35</v>
      </c>
      <c r="BU80" s="113" t="str">
        <f t="shared" si="50"/>
        <v>0</v>
      </c>
      <c r="BV80" s="113" t="s">
        <v>35</v>
      </c>
      <c r="BW80" s="113" t="s">
        <v>35</v>
      </c>
      <c r="BX80" s="113" t="str">
        <f t="shared" si="51"/>
        <v>0</v>
      </c>
      <c r="BY80" s="113" t="s">
        <v>35</v>
      </c>
      <c r="BZ80" s="113" t="s">
        <v>35</v>
      </c>
      <c r="CA80" s="113" t="str">
        <f t="shared" si="52"/>
        <v>0</v>
      </c>
      <c r="CB80" s="113" t="s">
        <v>35</v>
      </c>
      <c r="CC80" s="113" t="s">
        <v>35</v>
      </c>
      <c r="CD80" s="113" t="str">
        <f t="shared" si="53"/>
        <v>0</v>
      </c>
      <c r="CE80" s="113" t="s">
        <v>35</v>
      </c>
      <c r="CF80" s="113" t="s">
        <v>35</v>
      </c>
      <c r="CG80" s="113" t="str">
        <f t="shared" si="54"/>
        <v>0</v>
      </c>
      <c r="CH80" s="113" t="s">
        <v>35</v>
      </c>
      <c r="CI80" s="113" t="s">
        <v>35</v>
      </c>
      <c r="CJ80" s="113" t="str">
        <f t="shared" si="55"/>
        <v>0</v>
      </c>
      <c r="CK80" s="113" t="s">
        <v>35</v>
      </c>
      <c r="CL80" s="113" t="s">
        <v>35</v>
      </c>
      <c r="CM80" s="113" t="str">
        <f t="shared" si="56"/>
        <v>0</v>
      </c>
      <c r="CN80" s="113"/>
      <c r="CO80" s="113"/>
      <c r="CP80" s="113" t="str">
        <f t="shared" si="57"/>
        <v>0</v>
      </c>
      <c r="CQ80" s="113">
        <v>0</v>
      </c>
      <c r="CR80" s="113">
        <v>0</v>
      </c>
      <c r="CS80" s="113">
        <v>0</v>
      </c>
      <c r="CT80" s="166"/>
    </row>
    <row r="81" spans="1:98" s="64" customFormat="1" ht="12.75" hidden="1" customHeight="1">
      <c r="A81" s="25">
        <v>1</v>
      </c>
      <c r="B81" s="26" t="s">
        <v>201</v>
      </c>
      <c r="C81" s="112">
        <v>199</v>
      </c>
      <c r="D81" s="25" t="s">
        <v>135</v>
      </c>
      <c r="E81" s="17">
        <v>18437</v>
      </c>
      <c r="F81" s="112">
        <v>1</v>
      </c>
      <c r="G81" s="6" t="s">
        <v>65</v>
      </c>
      <c r="H81" s="113" t="s">
        <v>35</v>
      </c>
      <c r="I81" s="113" t="s">
        <v>35</v>
      </c>
      <c r="J81" s="113" t="str">
        <f t="shared" si="29"/>
        <v>0</v>
      </c>
      <c r="K81" s="113"/>
      <c r="L81" s="113"/>
      <c r="M81" s="113" t="str">
        <f t="shared" si="30"/>
        <v>0</v>
      </c>
      <c r="N81" s="113"/>
      <c r="O81" s="113"/>
      <c r="P81" s="113" t="str">
        <f t="shared" si="31"/>
        <v>0</v>
      </c>
      <c r="Q81" s="113"/>
      <c r="R81" s="113"/>
      <c r="S81" s="113" t="str">
        <f t="shared" si="32"/>
        <v>0</v>
      </c>
      <c r="T81" s="113" t="s">
        <v>35</v>
      </c>
      <c r="U81" s="113" t="s">
        <v>35</v>
      </c>
      <c r="V81" s="113" t="str">
        <f t="shared" si="33"/>
        <v>0</v>
      </c>
      <c r="W81" s="113" t="s">
        <v>35</v>
      </c>
      <c r="X81" s="113" t="s">
        <v>35</v>
      </c>
      <c r="Y81" s="113" t="str">
        <f t="shared" si="34"/>
        <v>0</v>
      </c>
      <c r="Z81" s="113" t="s">
        <v>35</v>
      </c>
      <c r="AA81" s="113" t="s">
        <v>35</v>
      </c>
      <c r="AB81" s="113" t="str">
        <f t="shared" si="35"/>
        <v>0</v>
      </c>
      <c r="AC81" s="113"/>
      <c r="AD81" s="113"/>
      <c r="AE81" s="113" t="str">
        <f t="shared" si="36"/>
        <v>0</v>
      </c>
      <c r="AF81" s="113" t="s">
        <v>35</v>
      </c>
      <c r="AG81" s="113" t="s">
        <v>35</v>
      </c>
      <c r="AH81" s="113" t="str">
        <f t="shared" si="37"/>
        <v>0</v>
      </c>
      <c r="AI81" s="113" t="s">
        <v>35</v>
      </c>
      <c r="AJ81" s="113" t="s">
        <v>35</v>
      </c>
      <c r="AK81" s="113" t="str">
        <f t="shared" si="38"/>
        <v>0</v>
      </c>
      <c r="AL81" s="113"/>
      <c r="AM81" s="113"/>
      <c r="AN81" s="113" t="str">
        <f t="shared" si="39"/>
        <v>0</v>
      </c>
      <c r="AO81" s="113"/>
      <c r="AP81" s="113"/>
      <c r="AQ81" s="113" t="str">
        <f t="shared" si="40"/>
        <v>0</v>
      </c>
      <c r="AR81" s="113" t="s">
        <v>35</v>
      </c>
      <c r="AS81" s="113" t="s">
        <v>35</v>
      </c>
      <c r="AT81" s="113" t="str">
        <f t="shared" si="41"/>
        <v>0</v>
      </c>
      <c r="AU81" s="113" t="s">
        <v>35</v>
      </c>
      <c r="AV81" s="113" t="s">
        <v>35</v>
      </c>
      <c r="AW81" s="113" t="str">
        <f t="shared" si="42"/>
        <v>0</v>
      </c>
      <c r="AX81" s="113" t="s">
        <v>35</v>
      </c>
      <c r="AY81" s="113" t="s">
        <v>35</v>
      </c>
      <c r="AZ81" s="113" t="str">
        <f t="shared" si="43"/>
        <v>0</v>
      </c>
      <c r="BA81" s="113"/>
      <c r="BB81" s="113"/>
      <c r="BC81" s="113" t="str">
        <f t="shared" si="44"/>
        <v>0</v>
      </c>
      <c r="BD81" s="113" t="s">
        <v>35</v>
      </c>
      <c r="BE81" s="113" t="s">
        <v>35</v>
      </c>
      <c r="BF81" s="113" t="str">
        <f t="shared" si="45"/>
        <v>0</v>
      </c>
      <c r="BG81" s="113" t="s">
        <v>35</v>
      </c>
      <c r="BH81" s="113" t="s">
        <v>35</v>
      </c>
      <c r="BI81" s="113" t="str">
        <f t="shared" si="46"/>
        <v>0</v>
      </c>
      <c r="BJ81" s="113" t="s">
        <v>35</v>
      </c>
      <c r="BK81" s="113" t="s">
        <v>35</v>
      </c>
      <c r="BL81" s="113" t="str">
        <f t="shared" si="47"/>
        <v>0</v>
      </c>
      <c r="BM81" s="113" t="s">
        <v>35</v>
      </c>
      <c r="BN81" s="113" t="s">
        <v>35</v>
      </c>
      <c r="BO81" s="113" t="str">
        <f t="shared" si="48"/>
        <v>0</v>
      </c>
      <c r="BP81" s="113" t="s">
        <v>35</v>
      </c>
      <c r="BQ81" s="113" t="s">
        <v>35</v>
      </c>
      <c r="BR81" s="113" t="str">
        <f t="shared" si="49"/>
        <v>0</v>
      </c>
      <c r="BS81" s="113" t="s">
        <v>35</v>
      </c>
      <c r="BT81" s="113" t="s">
        <v>35</v>
      </c>
      <c r="BU81" s="113" t="str">
        <f t="shared" si="50"/>
        <v>0</v>
      </c>
      <c r="BV81" s="113" t="s">
        <v>35</v>
      </c>
      <c r="BW81" s="113" t="s">
        <v>35</v>
      </c>
      <c r="BX81" s="113" t="str">
        <f t="shared" si="51"/>
        <v>0</v>
      </c>
      <c r="BY81" s="113" t="s">
        <v>35</v>
      </c>
      <c r="BZ81" s="113" t="s">
        <v>35</v>
      </c>
      <c r="CA81" s="113" t="str">
        <f t="shared" si="52"/>
        <v>0</v>
      </c>
      <c r="CB81" s="113" t="s">
        <v>35</v>
      </c>
      <c r="CC81" s="113" t="s">
        <v>35</v>
      </c>
      <c r="CD81" s="113" t="str">
        <f t="shared" si="53"/>
        <v>0</v>
      </c>
      <c r="CE81" s="113" t="s">
        <v>35</v>
      </c>
      <c r="CF81" s="113" t="s">
        <v>35</v>
      </c>
      <c r="CG81" s="113" t="str">
        <f t="shared" si="54"/>
        <v>0</v>
      </c>
      <c r="CH81" s="113" t="s">
        <v>35</v>
      </c>
      <c r="CI81" s="113" t="s">
        <v>35</v>
      </c>
      <c r="CJ81" s="113" t="str">
        <f t="shared" si="55"/>
        <v>0</v>
      </c>
      <c r="CK81" s="113" t="s">
        <v>35</v>
      </c>
      <c r="CL81" s="113" t="s">
        <v>35</v>
      </c>
      <c r="CM81" s="113" t="str">
        <f t="shared" si="56"/>
        <v>0</v>
      </c>
      <c r="CN81" s="113"/>
      <c r="CO81" s="113"/>
      <c r="CP81" s="113" t="str">
        <f t="shared" si="57"/>
        <v>0</v>
      </c>
      <c r="CQ81" s="113">
        <v>0</v>
      </c>
      <c r="CR81" s="113">
        <v>0</v>
      </c>
      <c r="CS81" s="113">
        <v>0</v>
      </c>
      <c r="CT81" s="166"/>
    </row>
    <row r="82" spans="1:98" s="64" customFormat="1" ht="12.75" customHeight="1">
      <c r="A82" s="25">
        <v>1</v>
      </c>
      <c r="B82" s="26" t="s">
        <v>201</v>
      </c>
      <c r="C82" s="112">
        <v>247</v>
      </c>
      <c r="D82" s="25" t="s">
        <v>72</v>
      </c>
      <c r="E82" s="17">
        <v>17905</v>
      </c>
      <c r="F82" s="112">
        <v>1</v>
      </c>
      <c r="G82" s="6" t="s">
        <v>65</v>
      </c>
      <c r="H82" s="113">
        <v>1</v>
      </c>
      <c r="I82" s="113">
        <v>5</v>
      </c>
      <c r="J82" s="113">
        <f t="shared" si="29"/>
        <v>6</v>
      </c>
      <c r="K82" s="113">
        <v>2</v>
      </c>
      <c r="L82" s="113">
        <v>2</v>
      </c>
      <c r="M82" s="113">
        <f t="shared" si="30"/>
        <v>4</v>
      </c>
      <c r="N82" s="113">
        <v>4</v>
      </c>
      <c r="O82" s="113">
        <v>4</v>
      </c>
      <c r="P82" s="113">
        <f t="shared" si="31"/>
        <v>8</v>
      </c>
      <c r="Q82" s="113">
        <v>1</v>
      </c>
      <c r="R82" s="113">
        <v>9</v>
      </c>
      <c r="S82" s="113">
        <f t="shared" si="32"/>
        <v>10</v>
      </c>
      <c r="T82" s="113" t="s">
        <v>35</v>
      </c>
      <c r="U82" s="113" t="s">
        <v>35</v>
      </c>
      <c r="V82" s="113" t="str">
        <f t="shared" si="33"/>
        <v>0</v>
      </c>
      <c r="W82" s="113" t="s">
        <v>35</v>
      </c>
      <c r="X82" s="113" t="s">
        <v>35</v>
      </c>
      <c r="Y82" s="113" t="str">
        <f t="shared" si="34"/>
        <v>0</v>
      </c>
      <c r="Z82" s="113" t="s">
        <v>35</v>
      </c>
      <c r="AA82" s="113" t="s">
        <v>35</v>
      </c>
      <c r="AB82" s="113" t="str">
        <f t="shared" si="35"/>
        <v>0</v>
      </c>
      <c r="AC82" s="113">
        <v>0</v>
      </c>
      <c r="AD82" s="113">
        <v>2</v>
      </c>
      <c r="AE82" s="113">
        <f t="shared" si="36"/>
        <v>2</v>
      </c>
      <c r="AF82" s="113" t="s">
        <v>35</v>
      </c>
      <c r="AG82" s="113" t="s">
        <v>35</v>
      </c>
      <c r="AH82" s="113" t="str">
        <f t="shared" si="37"/>
        <v>0</v>
      </c>
      <c r="AI82" s="113" t="s">
        <v>35</v>
      </c>
      <c r="AJ82" s="113" t="s">
        <v>35</v>
      </c>
      <c r="AK82" s="113" t="str">
        <f t="shared" si="38"/>
        <v>0</v>
      </c>
      <c r="AL82" s="113">
        <v>0</v>
      </c>
      <c r="AM82" s="113">
        <v>2</v>
      </c>
      <c r="AN82" s="113">
        <f t="shared" si="39"/>
        <v>2</v>
      </c>
      <c r="AO82" s="113" t="s">
        <v>35</v>
      </c>
      <c r="AP82" s="113" t="s">
        <v>35</v>
      </c>
      <c r="AQ82" s="113" t="str">
        <f t="shared" si="40"/>
        <v>0</v>
      </c>
      <c r="AR82" s="113" t="s">
        <v>35</v>
      </c>
      <c r="AS82" s="113" t="s">
        <v>35</v>
      </c>
      <c r="AT82" s="113" t="str">
        <f t="shared" si="41"/>
        <v>0</v>
      </c>
      <c r="AU82" s="113" t="s">
        <v>35</v>
      </c>
      <c r="AV82" s="113" t="s">
        <v>35</v>
      </c>
      <c r="AW82" s="113" t="str">
        <f t="shared" si="42"/>
        <v>0</v>
      </c>
      <c r="AX82" s="113" t="s">
        <v>35</v>
      </c>
      <c r="AY82" s="113" t="s">
        <v>35</v>
      </c>
      <c r="AZ82" s="113" t="str">
        <f t="shared" si="43"/>
        <v>0</v>
      </c>
      <c r="BA82" s="113">
        <v>0</v>
      </c>
      <c r="BB82" s="113">
        <v>1</v>
      </c>
      <c r="BC82" s="113">
        <f t="shared" si="44"/>
        <v>1</v>
      </c>
      <c r="BD82" s="113" t="s">
        <v>35</v>
      </c>
      <c r="BE82" s="113" t="s">
        <v>35</v>
      </c>
      <c r="BF82" s="113" t="str">
        <f t="shared" si="45"/>
        <v>0</v>
      </c>
      <c r="BG82" s="113" t="s">
        <v>35</v>
      </c>
      <c r="BH82" s="113" t="s">
        <v>35</v>
      </c>
      <c r="BI82" s="113" t="str">
        <f t="shared" si="46"/>
        <v>0</v>
      </c>
      <c r="BJ82" s="113" t="s">
        <v>35</v>
      </c>
      <c r="BK82" s="113" t="s">
        <v>35</v>
      </c>
      <c r="BL82" s="113" t="str">
        <f t="shared" si="47"/>
        <v>0</v>
      </c>
      <c r="BM82" s="113" t="s">
        <v>35</v>
      </c>
      <c r="BN82" s="113" t="s">
        <v>35</v>
      </c>
      <c r="BO82" s="113" t="str">
        <f t="shared" si="48"/>
        <v>0</v>
      </c>
      <c r="BP82" s="113" t="s">
        <v>35</v>
      </c>
      <c r="BQ82" s="113" t="s">
        <v>35</v>
      </c>
      <c r="BR82" s="113" t="str">
        <f t="shared" si="49"/>
        <v>0</v>
      </c>
      <c r="BS82" s="113" t="s">
        <v>35</v>
      </c>
      <c r="BT82" s="113" t="s">
        <v>35</v>
      </c>
      <c r="BU82" s="113" t="str">
        <f t="shared" si="50"/>
        <v>0</v>
      </c>
      <c r="BV82" s="113" t="s">
        <v>35</v>
      </c>
      <c r="BW82" s="113" t="s">
        <v>35</v>
      </c>
      <c r="BX82" s="113" t="str">
        <f t="shared" si="51"/>
        <v>0</v>
      </c>
      <c r="BY82" s="113" t="s">
        <v>35</v>
      </c>
      <c r="BZ82" s="113" t="s">
        <v>35</v>
      </c>
      <c r="CA82" s="113" t="str">
        <f t="shared" si="52"/>
        <v>0</v>
      </c>
      <c r="CB82" s="113" t="s">
        <v>35</v>
      </c>
      <c r="CC82" s="113" t="s">
        <v>35</v>
      </c>
      <c r="CD82" s="113" t="str">
        <f t="shared" si="53"/>
        <v>0</v>
      </c>
      <c r="CE82" s="113" t="s">
        <v>35</v>
      </c>
      <c r="CF82" s="113" t="s">
        <v>35</v>
      </c>
      <c r="CG82" s="113" t="str">
        <f t="shared" si="54"/>
        <v>0</v>
      </c>
      <c r="CH82" s="113" t="s">
        <v>35</v>
      </c>
      <c r="CI82" s="113" t="s">
        <v>35</v>
      </c>
      <c r="CJ82" s="113" t="str">
        <f t="shared" si="55"/>
        <v>0</v>
      </c>
      <c r="CK82" s="113" t="s">
        <v>35</v>
      </c>
      <c r="CL82" s="113" t="s">
        <v>35</v>
      </c>
      <c r="CM82" s="113" t="str">
        <f t="shared" si="56"/>
        <v>0</v>
      </c>
      <c r="CN82" s="113">
        <v>1</v>
      </c>
      <c r="CO82" s="113">
        <v>2</v>
      </c>
      <c r="CP82" s="113">
        <f t="shared" si="57"/>
        <v>3</v>
      </c>
      <c r="CQ82" s="113">
        <v>9</v>
      </c>
      <c r="CR82" s="113">
        <v>27</v>
      </c>
      <c r="CS82" s="113">
        <v>36</v>
      </c>
      <c r="CT82" s="166"/>
    </row>
    <row r="83" spans="1:98" s="64" customFormat="1" ht="12.75" customHeight="1">
      <c r="A83" s="25">
        <v>2</v>
      </c>
      <c r="B83" s="26" t="s">
        <v>202</v>
      </c>
      <c r="C83" s="112">
        <v>306</v>
      </c>
      <c r="D83" s="25" t="s">
        <v>136</v>
      </c>
      <c r="E83" s="17">
        <v>14183</v>
      </c>
      <c r="F83" s="112">
        <v>1</v>
      </c>
      <c r="G83" s="6" t="s">
        <v>65</v>
      </c>
      <c r="H83" s="113">
        <v>3</v>
      </c>
      <c r="I83" s="113">
        <v>5</v>
      </c>
      <c r="J83" s="113">
        <f t="shared" si="29"/>
        <v>8</v>
      </c>
      <c r="K83" s="113" t="s">
        <v>35</v>
      </c>
      <c r="L83" s="113" t="s">
        <v>35</v>
      </c>
      <c r="M83" s="113" t="str">
        <f t="shared" si="30"/>
        <v>0</v>
      </c>
      <c r="N83" s="113">
        <v>2</v>
      </c>
      <c r="O83" s="113">
        <v>7</v>
      </c>
      <c r="P83" s="113">
        <f t="shared" si="31"/>
        <v>9</v>
      </c>
      <c r="Q83" s="113">
        <v>4</v>
      </c>
      <c r="R83" s="113">
        <v>7</v>
      </c>
      <c r="S83" s="113">
        <f t="shared" si="32"/>
        <v>11</v>
      </c>
      <c r="T83" s="113" t="s">
        <v>35</v>
      </c>
      <c r="U83" s="113" t="s">
        <v>35</v>
      </c>
      <c r="V83" s="113" t="str">
        <f t="shared" si="33"/>
        <v>0</v>
      </c>
      <c r="W83" s="113" t="s">
        <v>35</v>
      </c>
      <c r="X83" s="113" t="s">
        <v>35</v>
      </c>
      <c r="Y83" s="113" t="str">
        <f t="shared" si="34"/>
        <v>0</v>
      </c>
      <c r="Z83" s="113" t="s">
        <v>35</v>
      </c>
      <c r="AA83" s="113" t="s">
        <v>35</v>
      </c>
      <c r="AB83" s="113" t="str">
        <f t="shared" si="35"/>
        <v>0</v>
      </c>
      <c r="AC83" s="113">
        <v>2</v>
      </c>
      <c r="AD83" s="113">
        <v>4</v>
      </c>
      <c r="AE83" s="113">
        <f t="shared" si="36"/>
        <v>6</v>
      </c>
      <c r="AF83" s="113" t="s">
        <v>35</v>
      </c>
      <c r="AG83" s="113" t="s">
        <v>35</v>
      </c>
      <c r="AH83" s="113" t="str">
        <f t="shared" si="37"/>
        <v>0</v>
      </c>
      <c r="AI83" s="113" t="s">
        <v>35</v>
      </c>
      <c r="AJ83" s="113" t="s">
        <v>35</v>
      </c>
      <c r="AK83" s="113" t="str">
        <f t="shared" si="38"/>
        <v>0</v>
      </c>
      <c r="AL83" s="113">
        <v>0</v>
      </c>
      <c r="AM83" s="113">
        <v>2</v>
      </c>
      <c r="AN83" s="113">
        <f t="shared" si="39"/>
        <v>2</v>
      </c>
      <c r="AO83" s="113">
        <v>2</v>
      </c>
      <c r="AP83" s="113">
        <v>4</v>
      </c>
      <c r="AQ83" s="113">
        <f t="shared" si="40"/>
        <v>6</v>
      </c>
      <c r="AR83" s="113" t="s">
        <v>35</v>
      </c>
      <c r="AS83" s="113" t="s">
        <v>35</v>
      </c>
      <c r="AT83" s="113" t="str">
        <f t="shared" si="41"/>
        <v>0</v>
      </c>
      <c r="AU83" s="113" t="s">
        <v>35</v>
      </c>
      <c r="AV83" s="113" t="s">
        <v>35</v>
      </c>
      <c r="AW83" s="113" t="str">
        <f t="shared" si="42"/>
        <v>0</v>
      </c>
      <c r="AX83" s="113" t="s">
        <v>35</v>
      </c>
      <c r="AY83" s="113" t="s">
        <v>35</v>
      </c>
      <c r="AZ83" s="113" t="str">
        <f t="shared" si="43"/>
        <v>0</v>
      </c>
      <c r="BA83" s="113">
        <v>0</v>
      </c>
      <c r="BB83" s="113">
        <v>1</v>
      </c>
      <c r="BC83" s="113">
        <f t="shared" si="44"/>
        <v>1</v>
      </c>
      <c r="BD83" s="113" t="s">
        <v>35</v>
      </c>
      <c r="BE83" s="113" t="s">
        <v>35</v>
      </c>
      <c r="BF83" s="113" t="str">
        <f t="shared" si="45"/>
        <v>0</v>
      </c>
      <c r="BG83" s="113" t="s">
        <v>35</v>
      </c>
      <c r="BH83" s="113" t="s">
        <v>35</v>
      </c>
      <c r="BI83" s="113" t="str">
        <f t="shared" si="46"/>
        <v>0</v>
      </c>
      <c r="BJ83" s="113" t="s">
        <v>35</v>
      </c>
      <c r="BK83" s="113" t="s">
        <v>35</v>
      </c>
      <c r="BL83" s="113" t="str">
        <f t="shared" si="47"/>
        <v>0</v>
      </c>
      <c r="BM83" s="113" t="s">
        <v>35</v>
      </c>
      <c r="BN83" s="113" t="s">
        <v>35</v>
      </c>
      <c r="BO83" s="113" t="str">
        <f t="shared" si="48"/>
        <v>0</v>
      </c>
      <c r="BP83" s="113" t="s">
        <v>35</v>
      </c>
      <c r="BQ83" s="113">
        <v>1</v>
      </c>
      <c r="BR83" s="113">
        <f t="shared" si="49"/>
        <v>1</v>
      </c>
      <c r="BS83" s="113" t="s">
        <v>35</v>
      </c>
      <c r="BT83" s="113" t="s">
        <v>35</v>
      </c>
      <c r="BU83" s="113" t="str">
        <f t="shared" si="50"/>
        <v>0</v>
      </c>
      <c r="BV83" s="113" t="s">
        <v>35</v>
      </c>
      <c r="BW83" s="113" t="s">
        <v>35</v>
      </c>
      <c r="BX83" s="113" t="str">
        <f t="shared" si="51"/>
        <v>0</v>
      </c>
      <c r="BY83" s="113" t="s">
        <v>35</v>
      </c>
      <c r="BZ83" s="113" t="s">
        <v>35</v>
      </c>
      <c r="CA83" s="113" t="str">
        <f t="shared" si="52"/>
        <v>0</v>
      </c>
      <c r="CB83" s="113" t="s">
        <v>35</v>
      </c>
      <c r="CC83" s="113" t="s">
        <v>35</v>
      </c>
      <c r="CD83" s="113" t="str">
        <f t="shared" si="53"/>
        <v>0</v>
      </c>
      <c r="CE83" s="113" t="s">
        <v>35</v>
      </c>
      <c r="CF83" s="113" t="s">
        <v>35</v>
      </c>
      <c r="CG83" s="113" t="str">
        <f t="shared" si="54"/>
        <v>0</v>
      </c>
      <c r="CH83" s="113" t="s">
        <v>35</v>
      </c>
      <c r="CI83" s="113" t="s">
        <v>35</v>
      </c>
      <c r="CJ83" s="113" t="str">
        <f t="shared" si="55"/>
        <v>0</v>
      </c>
      <c r="CK83" s="113" t="s">
        <v>35</v>
      </c>
      <c r="CL83" s="113" t="s">
        <v>35</v>
      </c>
      <c r="CM83" s="113" t="str">
        <f t="shared" si="56"/>
        <v>0</v>
      </c>
      <c r="CN83" s="113" t="s">
        <v>35</v>
      </c>
      <c r="CO83" s="113" t="s">
        <v>35</v>
      </c>
      <c r="CP83" s="113" t="str">
        <f t="shared" si="57"/>
        <v>0</v>
      </c>
      <c r="CQ83" s="113">
        <v>13</v>
      </c>
      <c r="CR83" s="113">
        <v>31</v>
      </c>
      <c r="CS83" s="113">
        <v>44</v>
      </c>
      <c r="CT83" s="166"/>
    </row>
    <row r="84" spans="1:98" s="64" customFormat="1" ht="12.75" customHeight="1">
      <c r="A84" s="25">
        <v>2</v>
      </c>
      <c r="B84" s="26" t="s">
        <v>202</v>
      </c>
      <c r="C84" s="112">
        <v>329</v>
      </c>
      <c r="D84" s="25" t="s">
        <v>73</v>
      </c>
      <c r="E84" s="17">
        <v>15316</v>
      </c>
      <c r="F84" s="112">
        <v>1</v>
      </c>
      <c r="G84" s="6" t="s">
        <v>65</v>
      </c>
      <c r="H84" s="113">
        <v>1</v>
      </c>
      <c r="I84" s="113">
        <v>10</v>
      </c>
      <c r="J84" s="113">
        <f t="shared" si="29"/>
        <v>11</v>
      </c>
      <c r="K84" s="113" t="s">
        <v>35</v>
      </c>
      <c r="L84" s="113" t="s">
        <v>35</v>
      </c>
      <c r="M84" s="113" t="str">
        <f t="shared" si="30"/>
        <v>0</v>
      </c>
      <c r="N84" s="113">
        <v>4</v>
      </c>
      <c r="O84" s="113">
        <v>6</v>
      </c>
      <c r="P84" s="113">
        <f t="shared" si="31"/>
        <v>10</v>
      </c>
      <c r="Q84" s="113">
        <v>2</v>
      </c>
      <c r="R84" s="113">
        <v>8</v>
      </c>
      <c r="S84" s="113">
        <f t="shared" si="32"/>
        <v>10</v>
      </c>
      <c r="T84" s="113" t="s">
        <v>35</v>
      </c>
      <c r="U84" s="113" t="s">
        <v>35</v>
      </c>
      <c r="V84" s="113" t="str">
        <f t="shared" si="33"/>
        <v>0</v>
      </c>
      <c r="W84" s="113" t="s">
        <v>35</v>
      </c>
      <c r="X84" s="113" t="s">
        <v>35</v>
      </c>
      <c r="Y84" s="113" t="str">
        <f t="shared" si="34"/>
        <v>0</v>
      </c>
      <c r="Z84" s="113" t="s">
        <v>35</v>
      </c>
      <c r="AA84" s="113" t="s">
        <v>35</v>
      </c>
      <c r="AB84" s="113" t="str">
        <f t="shared" si="35"/>
        <v>0</v>
      </c>
      <c r="AC84" s="113">
        <v>3</v>
      </c>
      <c r="AD84" s="113">
        <v>1</v>
      </c>
      <c r="AE84" s="113">
        <f t="shared" si="36"/>
        <v>4</v>
      </c>
      <c r="AF84" s="113" t="s">
        <v>35</v>
      </c>
      <c r="AG84" s="113" t="s">
        <v>35</v>
      </c>
      <c r="AH84" s="113" t="str">
        <f t="shared" si="37"/>
        <v>0</v>
      </c>
      <c r="AI84" s="113" t="s">
        <v>35</v>
      </c>
      <c r="AJ84" s="113" t="s">
        <v>35</v>
      </c>
      <c r="AK84" s="113" t="str">
        <f t="shared" si="38"/>
        <v>0</v>
      </c>
      <c r="AL84" s="113">
        <v>0</v>
      </c>
      <c r="AM84" s="113">
        <v>1</v>
      </c>
      <c r="AN84" s="113">
        <f t="shared" si="39"/>
        <v>1</v>
      </c>
      <c r="AO84" s="113">
        <v>1</v>
      </c>
      <c r="AP84" s="113">
        <v>1</v>
      </c>
      <c r="AQ84" s="113">
        <f t="shared" si="40"/>
        <v>2</v>
      </c>
      <c r="AR84" s="113" t="s">
        <v>35</v>
      </c>
      <c r="AS84" s="113" t="s">
        <v>35</v>
      </c>
      <c r="AT84" s="113" t="str">
        <f t="shared" si="41"/>
        <v>0</v>
      </c>
      <c r="AU84" s="113" t="s">
        <v>35</v>
      </c>
      <c r="AV84" s="113" t="s">
        <v>35</v>
      </c>
      <c r="AW84" s="113" t="str">
        <f t="shared" si="42"/>
        <v>0</v>
      </c>
      <c r="AX84" s="113" t="s">
        <v>35</v>
      </c>
      <c r="AY84" s="113" t="s">
        <v>35</v>
      </c>
      <c r="AZ84" s="113" t="str">
        <f t="shared" si="43"/>
        <v>0</v>
      </c>
      <c r="BA84" s="113">
        <v>0</v>
      </c>
      <c r="BB84" s="113">
        <v>2</v>
      </c>
      <c r="BC84" s="113">
        <f t="shared" si="44"/>
        <v>2</v>
      </c>
      <c r="BD84" s="113" t="s">
        <v>35</v>
      </c>
      <c r="BE84" s="113" t="s">
        <v>35</v>
      </c>
      <c r="BF84" s="113" t="str">
        <f t="shared" si="45"/>
        <v>0</v>
      </c>
      <c r="BG84" s="113" t="s">
        <v>35</v>
      </c>
      <c r="BH84" s="113" t="s">
        <v>35</v>
      </c>
      <c r="BI84" s="113" t="str">
        <f t="shared" si="46"/>
        <v>0</v>
      </c>
      <c r="BJ84" s="113" t="s">
        <v>35</v>
      </c>
      <c r="BK84" s="113" t="s">
        <v>35</v>
      </c>
      <c r="BL84" s="113" t="str">
        <f t="shared" si="47"/>
        <v>0</v>
      </c>
      <c r="BM84" s="113" t="s">
        <v>35</v>
      </c>
      <c r="BN84" s="113" t="s">
        <v>35</v>
      </c>
      <c r="BO84" s="113" t="str">
        <f t="shared" si="48"/>
        <v>0</v>
      </c>
      <c r="BP84" s="113" t="s">
        <v>35</v>
      </c>
      <c r="BQ84" s="113" t="s">
        <v>35</v>
      </c>
      <c r="BR84" s="113" t="str">
        <f t="shared" si="49"/>
        <v>0</v>
      </c>
      <c r="BS84" s="113" t="s">
        <v>35</v>
      </c>
      <c r="BT84" s="113" t="s">
        <v>35</v>
      </c>
      <c r="BU84" s="113" t="str">
        <f t="shared" si="50"/>
        <v>0</v>
      </c>
      <c r="BV84" s="113" t="s">
        <v>35</v>
      </c>
      <c r="BW84" s="113" t="s">
        <v>35</v>
      </c>
      <c r="BX84" s="113" t="str">
        <f t="shared" si="51"/>
        <v>0</v>
      </c>
      <c r="BY84" s="113" t="s">
        <v>35</v>
      </c>
      <c r="BZ84" s="113" t="s">
        <v>35</v>
      </c>
      <c r="CA84" s="113" t="str">
        <f t="shared" si="52"/>
        <v>0</v>
      </c>
      <c r="CB84" s="113" t="s">
        <v>35</v>
      </c>
      <c r="CC84" s="113" t="s">
        <v>35</v>
      </c>
      <c r="CD84" s="113" t="str">
        <f t="shared" si="53"/>
        <v>0</v>
      </c>
      <c r="CE84" s="113" t="s">
        <v>35</v>
      </c>
      <c r="CF84" s="113" t="s">
        <v>35</v>
      </c>
      <c r="CG84" s="113" t="str">
        <f t="shared" si="54"/>
        <v>0</v>
      </c>
      <c r="CH84" s="113" t="s">
        <v>35</v>
      </c>
      <c r="CI84" s="113" t="s">
        <v>35</v>
      </c>
      <c r="CJ84" s="113" t="str">
        <f t="shared" si="55"/>
        <v>0</v>
      </c>
      <c r="CK84" s="113" t="s">
        <v>35</v>
      </c>
      <c r="CL84" s="113" t="s">
        <v>35</v>
      </c>
      <c r="CM84" s="113" t="str">
        <f t="shared" si="56"/>
        <v>0</v>
      </c>
      <c r="CN84" s="113" t="s">
        <v>35</v>
      </c>
      <c r="CO84" s="113" t="s">
        <v>35</v>
      </c>
      <c r="CP84" s="113" t="str">
        <f t="shared" si="57"/>
        <v>0</v>
      </c>
      <c r="CQ84" s="113">
        <v>11</v>
      </c>
      <c r="CR84" s="113">
        <v>29</v>
      </c>
      <c r="CS84" s="113">
        <v>40</v>
      </c>
      <c r="CT84" s="166"/>
    </row>
    <row r="85" spans="1:98" s="64" customFormat="1" ht="12.75" customHeight="1">
      <c r="A85" s="25">
        <v>2</v>
      </c>
      <c r="B85" s="26" t="s">
        <v>202</v>
      </c>
      <c r="C85" s="112">
        <v>356</v>
      </c>
      <c r="D85" s="25" t="s">
        <v>74</v>
      </c>
      <c r="E85" s="17">
        <v>12967</v>
      </c>
      <c r="F85" s="112">
        <v>1</v>
      </c>
      <c r="G85" s="6" t="s">
        <v>65</v>
      </c>
      <c r="H85" s="113">
        <v>5</v>
      </c>
      <c r="I85" s="113">
        <v>12</v>
      </c>
      <c r="J85" s="113">
        <f t="shared" si="29"/>
        <v>17</v>
      </c>
      <c r="K85" s="113" t="s">
        <v>35</v>
      </c>
      <c r="L85" s="113" t="s">
        <v>35</v>
      </c>
      <c r="M85" s="113" t="str">
        <f t="shared" si="30"/>
        <v>0</v>
      </c>
      <c r="N85" s="113">
        <v>2</v>
      </c>
      <c r="O85" s="113">
        <v>6</v>
      </c>
      <c r="P85" s="113">
        <f t="shared" si="31"/>
        <v>8</v>
      </c>
      <c r="Q85" s="113">
        <v>2</v>
      </c>
      <c r="R85" s="113">
        <v>5</v>
      </c>
      <c r="S85" s="113">
        <f t="shared" si="32"/>
        <v>7</v>
      </c>
      <c r="T85" s="113" t="s">
        <v>35</v>
      </c>
      <c r="U85" s="113" t="s">
        <v>35</v>
      </c>
      <c r="V85" s="113" t="str">
        <f t="shared" si="33"/>
        <v>0</v>
      </c>
      <c r="W85" s="113" t="s">
        <v>35</v>
      </c>
      <c r="X85" s="113" t="s">
        <v>35</v>
      </c>
      <c r="Y85" s="113" t="str">
        <f t="shared" si="34"/>
        <v>0</v>
      </c>
      <c r="Z85" s="113" t="s">
        <v>35</v>
      </c>
      <c r="AA85" s="113" t="s">
        <v>35</v>
      </c>
      <c r="AB85" s="113" t="str">
        <f t="shared" si="35"/>
        <v>0</v>
      </c>
      <c r="AC85" s="113">
        <v>0</v>
      </c>
      <c r="AD85" s="113">
        <v>1</v>
      </c>
      <c r="AE85" s="113">
        <f t="shared" si="36"/>
        <v>1</v>
      </c>
      <c r="AF85" s="113" t="s">
        <v>35</v>
      </c>
      <c r="AG85" s="113" t="s">
        <v>35</v>
      </c>
      <c r="AH85" s="113" t="str">
        <f t="shared" si="37"/>
        <v>0</v>
      </c>
      <c r="AI85" s="113" t="s">
        <v>35</v>
      </c>
      <c r="AJ85" s="113" t="s">
        <v>35</v>
      </c>
      <c r="AK85" s="113" t="str">
        <f t="shared" si="38"/>
        <v>0</v>
      </c>
      <c r="AL85" s="113" t="s">
        <v>35</v>
      </c>
      <c r="AM85" s="113" t="s">
        <v>35</v>
      </c>
      <c r="AN85" s="113" t="str">
        <f t="shared" si="39"/>
        <v>0</v>
      </c>
      <c r="AO85" s="113" t="s">
        <v>35</v>
      </c>
      <c r="AP85" s="113" t="s">
        <v>35</v>
      </c>
      <c r="AQ85" s="113" t="str">
        <f t="shared" si="40"/>
        <v>0</v>
      </c>
      <c r="AR85" s="113" t="s">
        <v>35</v>
      </c>
      <c r="AS85" s="113" t="s">
        <v>35</v>
      </c>
      <c r="AT85" s="113" t="str">
        <f t="shared" si="41"/>
        <v>0</v>
      </c>
      <c r="AU85" s="113" t="s">
        <v>35</v>
      </c>
      <c r="AV85" s="113" t="s">
        <v>35</v>
      </c>
      <c r="AW85" s="113" t="str">
        <f t="shared" si="42"/>
        <v>0</v>
      </c>
      <c r="AX85" s="113" t="s">
        <v>35</v>
      </c>
      <c r="AY85" s="113" t="s">
        <v>35</v>
      </c>
      <c r="AZ85" s="113" t="str">
        <f t="shared" si="43"/>
        <v>0</v>
      </c>
      <c r="BA85" s="113" t="s">
        <v>35</v>
      </c>
      <c r="BB85" s="113" t="s">
        <v>35</v>
      </c>
      <c r="BC85" s="113" t="str">
        <f t="shared" si="44"/>
        <v>0</v>
      </c>
      <c r="BD85" s="113" t="s">
        <v>35</v>
      </c>
      <c r="BE85" s="113" t="s">
        <v>35</v>
      </c>
      <c r="BF85" s="113" t="str">
        <f t="shared" si="45"/>
        <v>0</v>
      </c>
      <c r="BG85" s="113" t="s">
        <v>35</v>
      </c>
      <c r="BH85" s="113" t="s">
        <v>35</v>
      </c>
      <c r="BI85" s="113" t="str">
        <f t="shared" si="46"/>
        <v>0</v>
      </c>
      <c r="BJ85" s="113" t="s">
        <v>35</v>
      </c>
      <c r="BK85" s="113" t="s">
        <v>35</v>
      </c>
      <c r="BL85" s="113" t="str">
        <f t="shared" si="47"/>
        <v>0</v>
      </c>
      <c r="BM85" s="113" t="s">
        <v>35</v>
      </c>
      <c r="BN85" s="113" t="s">
        <v>35</v>
      </c>
      <c r="BO85" s="113" t="str">
        <f t="shared" si="48"/>
        <v>0</v>
      </c>
      <c r="BP85" s="113" t="s">
        <v>35</v>
      </c>
      <c r="BQ85" s="113" t="s">
        <v>35</v>
      </c>
      <c r="BR85" s="113" t="str">
        <f t="shared" si="49"/>
        <v>0</v>
      </c>
      <c r="BS85" s="113" t="s">
        <v>35</v>
      </c>
      <c r="BT85" s="113" t="s">
        <v>35</v>
      </c>
      <c r="BU85" s="113" t="str">
        <f t="shared" si="50"/>
        <v>0</v>
      </c>
      <c r="BV85" s="113" t="s">
        <v>35</v>
      </c>
      <c r="BW85" s="113" t="s">
        <v>35</v>
      </c>
      <c r="BX85" s="113" t="str">
        <f t="shared" si="51"/>
        <v>0</v>
      </c>
      <c r="BY85" s="113" t="s">
        <v>35</v>
      </c>
      <c r="BZ85" s="113" t="s">
        <v>35</v>
      </c>
      <c r="CA85" s="113" t="str">
        <f t="shared" si="52"/>
        <v>0</v>
      </c>
      <c r="CB85" s="113" t="s">
        <v>35</v>
      </c>
      <c r="CC85" s="113" t="s">
        <v>35</v>
      </c>
      <c r="CD85" s="113" t="str">
        <f t="shared" si="53"/>
        <v>0</v>
      </c>
      <c r="CE85" s="113" t="s">
        <v>35</v>
      </c>
      <c r="CF85" s="113" t="s">
        <v>35</v>
      </c>
      <c r="CG85" s="113" t="str">
        <f t="shared" si="54"/>
        <v>0</v>
      </c>
      <c r="CH85" s="113" t="s">
        <v>35</v>
      </c>
      <c r="CI85" s="113" t="s">
        <v>35</v>
      </c>
      <c r="CJ85" s="113" t="str">
        <f t="shared" si="55"/>
        <v>0</v>
      </c>
      <c r="CK85" s="113" t="s">
        <v>35</v>
      </c>
      <c r="CL85" s="113" t="s">
        <v>35</v>
      </c>
      <c r="CM85" s="113" t="str">
        <f t="shared" si="56"/>
        <v>0</v>
      </c>
      <c r="CN85" s="113">
        <v>1</v>
      </c>
      <c r="CO85" s="113">
        <v>6</v>
      </c>
      <c r="CP85" s="113">
        <f t="shared" si="57"/>
        <v>7</v>
      </c>
      <c r="CQ85" s="113">
        <v>10</v>
      </c>
      <c r="CR85" s="113">
        <v>30</v>
      </c>
      <c r="CS85" s="113">
        <v>40</v>
      </c>
      <c r="CT85" s="166"/>
    </row>
    <row r="86" spans="1:98" s="64" customFormat="1" ht="12.75" customHeight="1">
      <c r="A86" s="25">
        <v>2</v>
      </c>
      <c r="B86" s="26" t="s">
        <v>202</v>
      </c>
      <c r="C86" s="112">
        <v>361</v>
      </c>
      <c r="D86" s="25" t="s">
        <v>265</v>
      </c>
      <c r="E86" s="17">
        <v>10097</v>
      </c>
      <c r="F86" s="112">
        <v>1</v>
      </c>
      <c r="G86" s="6" t="s">
        <v>65</v>
      </c>
      <c r="H86" s="113">
        <v>1</v>
      </c>
      <c r="I86" s="113">
        <v>5</v>
      </c>
      <c r="J86" s="113">
        <f t="shared" si="29"/>
        <v>6</v>
      </c>
      <c r="K86" s="113">
        <v>1</v>
      </c>
      <c r="L86" s="113">
        <v>1</v>
      </c>
      <c r="M86" s="113">
        <f t="shared" si="30"/>
        <v>2</v>
      </c>
      <c r="N86" s="113">
        <v>3</v>
      </c>
      <c r="O86" s="113">
        <v>6</v>
      </c>
      <c r="P86" s="113">
        <f t="shared" si="31"/>
        <v>9</v>
      </c>
      <c r="Q86" s="113">
        <v>3</v>
      </c>
      <c r="R86" s="113">
        <v>8</v>
      </c>
      <c r="S86" s="113">
        <f t="shared" si="32"/>
        <v>11</v>
      </c>
      <c r="T86" s="113" t="s">
        <v>35</v>
      </c>
      <c r="U86" s="113" t="s">
        <v>35</v>
      </c>
      <c r="V86" s="113" t="str">
        <f t="shared" si="33"/>
        <v>0</v>
      </c>
      <c r="W86" s="113" t="s">
        <v>35</v>
      </c>
      <c r="X86" s="113" t="s">
        <v>35</v>
      </c>
      <c r="Y86" s="113" t="str">
        <f t="shared" si="34"/>
        <v>0</v>
      </c>
      <c r="Z86" s="113" t="s">
        <v>35</v>
      </c>
      <c r="AA86" s="113" t="s">
        <v>35</v>
      </c>
      <c r="AB86" s="113" t="str">
        <f t="shared" si="35"/>
        <v>0</v>
      </c>
      <c r="AC86" s="113">
        <v>1</v>
      </c>
      <c r="AD86" s="113">
        <v>1</v>
      </c>
      <c r="AE86" s="113">
        <f t="shared" si="36"/>
        <v>2</v>
      </c>
      <c r="AF86" s="113" t="s">
        <v>35</v>
      </c>
      <c r="AG86" s="113" t="s">
        <v>35</v>
      </c>
      <c r="AH86" s="113" t="str">
        <f t="shared" si="37"/>
        <v>0</v>
      </c>
      <c r="AI86" s="113" t="s">
        <v>35</v>
      </c>
      <c r="AJ86" s="113" t="s">
        <v>35</v>
      </c>
      <c r="AK86" s="113" t="str">
        <f t="shared" si="38"/>
        <v>0</v>
      </c>
      <c r="AL86" s="113" t="s">
        <v>35</v>
      </c>
      <c r="AM86" s="113" t="s">
        <v>35</v>
      </c>
      <c r="AN86" s="113" t="str">
        <f t="shared" si="39"/>
        <v>0</v>
      </c>
      <c r="AO86" s="113">
        <v>1</v>
      </c>
      <c r="AP86" s="113">
        <v>3</v>
      </c>
      <c r="AQ86" s="113">
        <f t="shared" si="40"/>
        <v>4</v>
      </c>
      <c r="AR86" s="113" t="s">
        <v>35</v>
      </c>
      <c r="AS86" s="113" t="s">
        <v>35</v>
      </c>
      <c r="AT86" s="113" t="str">
        <f t="shared" si="41"/>
        <v>0</v>
      </c>
      <c r="AU86" s="113" t="s">
        <v>35</v>
      </c>
      <c r="AV86" s="113" t="s">
        <v>35</v>
      </c>
      <c r="AW86" s="113" t="str">
        <f t="shared" si="42"/>
        <v>0</v>
      </c>
      <c r="AX86" s="113" t="s">
        <v>35</v>
      </c>
      <c r="AY86" s="113" t="s">
        <v>35</v>
      </c>
      <c r="AZ86" s="113" t="str">
        <f t="shared" si="43"/>
        <v>0</v>
      </c>
      <c r="BA86" s="113">
        <v>2</v>
      </c>
      <c r="BB86" s="113">
        <v>3</v>
      </c>
      <c r="BC86" s="113">
        <f t="shared" si="44"/>
        <v>5</v>
      </c>
      <c r="BD86" s="113" t="s">
        <v>35</v>
      </c>
      <c r="BE86" s="113" t="s">
        <v>35</v>
      </c>
      <c r="BF86" s="113" t="str">
        <f t="shared" si="45"/>
        <v>0</v>
      </c>
      <c r="BG86" s="113" t="s">
        <v>35</v>
      </c>
      <c r="BH86" s="113" t="s">
        <v>35</v>
      </c>
      <c r="BI86" s="113" t="str">
        <f t="shared" si="46"/>
        <v>0</v>
      </c>
      <c r="BJ86" s="113" t="s">
        <v>35</v>
      </c>
      <c r="BK86" s="113" t="s">
        <v>35</v>
      </c>
      <c r="BL86" s="113" t="str">
        <f t="shared" si="47"/>
        <v>0</v>
      </c>
      <c r="BM86" s="113" t="s">
        <v>35</v>
      </c>
      <c r="BN86" s="113" t="s">
        <v>35</v>
      </c>
      <c r="BO86" s="113" t="str">
        <f t="shared" si="48"/>
        <v>0</v>
      </c>
      <c r="BP86" s="113" t="s">
        <v>35</v>
      </c>
      <c r="BQ86" s="113" t="s">
        <v>35</v>
      </c>
      <c r="BR86" s="113" t="str">
        <f t="shared" si="49"/>
        <v>0</v>
      </c>
      <c r="BS86" s="113" t="s">
        <v>35</v>
      </c>
      <c r="BT86" s="113" t="s">
        <v>35</v>
      </c>
      <c r="BU86" s="113" t="str">
        <f t="shared" si="50"/>
        <v>0</v>
      </c>
      <c r="BV86" s="113" t="s">
        <v>35</v>
      </c>
      <c r="BW86" s="113" t="s">
        <v>35</v>
      </c>
      <c r="BX86" s="113" t="str">
        <f t="shared" si="51"/>
        <v>0</v>
      </c>
      <c r="BY86" s="113" t="s">
        <v>35</v>
      </c>
      <c r="BZ86" s="113" t="s">
        <v>35</v>
      </c>
      <c r="CA86" s="113" t="str">
        <f t="shared" si="52"/>
        <v>0</v>
      </c>
      <c r="CB86" s="113" t="s">
        <v>35</v>
      </c>
      <c r="CC86" s="113" t="s">
        <v>35</v>
      </c>
      <c r="CD86" s="113" t="str">
        <f t="shared" si="53"/>
        <v>0</v>
      </c>
      <c r="CE86" s="113" t="s">
        <v>35</v>
      </c>
      <c r="CF86" s="113" t="s">
        <v>35</v>
      </c>
      <c r="CG86" s="113" t="str">
        <f t="shared" si="54"/>
        <v>0</v>
      </c>
      <c r="CH86" s="113" t="s">
        <v>35</v>
      </c>
      <c r="CI86" s="113" t="s">
        <v>35</v>
      </c>
      <c r="CJ86" s="113" t="str">
        <f t="shared" si="55"/>
        <v>0</v>
      </c>
      <c r="CK86" s="113" t="s">
        <v>35</v>
      </c>
      <c r="CL86" s="113" t="s">
        <v>35</v>
      </c>
      <c r="CM86" s="113" t="str">
        <f t="shared" si="56"/>
        <v>0</v>
      </c>
      <c r="CN86" s="113">
        <v>0</v>
      </c>
      <c r="CO86" s="113">
        <v>1</v>
      </c>
      <c r="CP86" s="113">
        <f t="shared" si="57"/>
        <v>1</v>
      </c>
      <c r="CQ86" s="113">
        <v>12</v>
      </c>
      <c r="CR86" s="113">
        <v>28</v>
      </c>
      <c r="CS86" s="113">
        <v>40</v>
      </c>
      <c r="CT86" s="166"/>
    </row>
    <row r="87" spans="1:98" s="64" customFormat="1" ht="12.75" hidden="1" customHeight="1">
      <c r="A87" s="25">
        <v>2</v>
      </c>
      <c r="B87" s="26" t="s">
        <v>202</v>
      </c>
      <c r="C87" s="112">
        <v>362</v>
      </c>
      <c r="D87" s="25" t="s">
        <v>137</v>
      </c>
      <c r="E87" s="17">
        <v>11250</v>
      </c>
      <c r="F87" s="112">
        <v>1</v>
      </c>
      <c r="G87" s="6" t="s">
        <v>65</v>
      </c>
      <c r="H87" s="113" t="s">
        <v>35</v>
      </c>
      <c r="I87" s="113" t="s">
        <v>35</v>
      </c>
      <c r="J87" s="113" t="str">
        <f t="shared" si="29"/>
        <v>0</v>
      </c>
      <c r="K87" s="113"/>
      <c r="L87" s="113"/>
      <c r="M87" s="113" t="str">
        <f t="shared" si="30"/>
        <v>0</v>
      </c>
      <c r="N87" s="113"/>
      <c r="O87" s="113"/>
      <c r="P87" s="113" t="str">
        <f t="shared" si="31"/>
        <v>0</v>
      </c>
      <c r="Q87" s="113"/>
      <c r="R87" s="113"/>
      <c r="S87" s="113" t="str">
        <f t="shared" si="32"/>
        <v>0</v>
      </c>
      <c r="T87" s="113" t="s">
        <v>35</v>
      </c>
      <c r="U87" s="113" t="s">
        <v>35</v>
      </c>
      <c r="V87" s="113" t="str">
        <f t="shared" si="33"/>
        <v>0</v>
      </c>
      <c r="W87" s="113" t="s">
        <v>35</v>
      </c>
      <c r="X87" s="113" t="s">
        <v>35</v>
      </c>
      <c r="Y87" s="113" t="str">
        <f t="shared" si="34"/>
        <v>0</v>
      </c>
      <c r="Z87" s="113" t="s">
        <v>35</v>
      </c>
      <c r="AA87" s="113" t="s">
        <v>35</v>
      </c>
      <c r="AB87" s="113" t="str">
        <f t="shared" si="35"/>
        <v>0</v>
      </c>
      <c r="AC87" s="113"/>
      <c r="AD87" s="113"/>
      <c r="AE87" s="113" t="str">
        <f t="shared" si="36"/>
        <v>0</v>
      </c>
      <c r="AF87" s="113" t="s">
        <v>35</v>
      </c>
      <c r="AG87" s="113" t="s">
        <v>35</v>
      </c>
      <c r="AH87" s="113" t="str">
        <f t="shared" si="37"/>
        <v>0</v>
      </c>
      <c r="AI87" s="113" t="s">
        <v>35</v>
      </c>
      <c r="AJ87" s="113" t="s">
        <v>35</v>
      </c>
      <c r="AK87" s="113" t="str">
        <f t="shared" si="38"/>
        <v>0</v>
      </c>
      <c r="AL87" s="113"/>
      <c r="AM87" s="113"/>
      <c r="AN87" s="113" t="str">
        <f t="shared" si="39"/>
        <v>0</v>
      </c>
      <c r="AO87" s="113"/>
      <c r="AP87" s="113"/>
      <c r="AQ87" s="113" t="str">
        <f t="shared" si="40"/>
        <v>0</v>
      </c>
      <c r="AR87" s="113" t="s">
        <v>35</v>
      </c>
      <c r="AS87" s="113" t="s">
        <v>35</v>
      </c>
      <c r="AT87" s="113" t="str">
        <f t="shared" si="41"/>
        <v>0</v>
      </c>
      <c r="AU87" s="113" t="s">
        <v>35</v>
      </c>
      <c r="AV87" s="113" t="s">
        <v>35</v>
      </c>
      <c r="AW87" s="113" t="str">
        <f t="shared" si="42"/>
        <v>0</v>
      </c>
      <c r="AX87" s="113" t="s">
        <v>35</v>
      </c>
      <c r="AY87" s="113" t="s">
        <v>35</v>
      </c>
      <c r="AZ87" s="113" t="str">
        <f t="shared" si="43"/>
        <v>0</v>
      </c>
      <c r="BA87" s="113"/>
      <c r="BB87" s="113"/>
      <c r="BC87" s="113" t="str">
        <f t="shared" si="44"/>
        <v>0</v>
      </c>
      <c r="BD87" s="113" t="s">
        <v>35</v>
      </c>
      <c r="BE87" s="113" t="s">
        <v>35</v>
      </c>
      <c r="BF87" s="113" t="str">
        <f t="shared" si="45"/>
        <v>0</v>
      </c>
      <c r="BG87" s="113" t="s">
        <v>35</v>
      </c>
      <c r="BH87" s="113" t="s">
        <v>35</v>
      </c>
      <c r="BI87" s="113" t="str">
        <f t="shared" si="46"/>
        <v>0</v>
      </c>
      <c r="BJ87" s="113" t="s">
        <v>35</v>
      </c>
      <c r="BK87" s="113" t="s">
        <v>35</v>
      </c>
      <c r="BL87" s="113" t="str">
        <f t="shared" si="47"/>
        <v>0</v>
      </c>
      <c r="BM87" s="113" t="s">
        <v>35</v>
      </c>
      <c r="BN87" s="113" t="s">
        <v>35</v>
      </c>
      <c r="BO87" s="113" t="str">
        <f t="shared" si="48"/>
        <v>0</v>
      </c>
      <c r="BP87" s="113" t="s">
        <v>35</v>
      </c>
      <c r="BQ87" s="113" t="s">
        <v>35</v>
      </c>
      <c r="BR87" s="113" t="str">
        <f t="shared" si="49"/>
        <v>0</v>
      </c>
      <c r="BS87" s="113" t="s">
        <v>35</v>
      </c>
      <c r="BT87" s="113" t="s">
        <v>35</v>
      </c>
      <c r="BU87" s="113" t="str">
        <f t="shared" si="50"/>
        <v>0</v>
      </c>
      <c r="BV87" s="113" t="s">
        <v>35</v>
      </c>
      <c r="BW87" s="113" t="s">
        <v>35</v>
      </c>
      <c r="BX87" s="113" t="str">
        <f t="shared" si="51"/>
        <v>0</v>
      </c>
      <c r="BY87" s="113" t="s">
        <v>35</v>
      </c>
      <c r="BZ87" s="113" t="s">
        <v>35</v>
      </c>
      <c r="CA87" s="113" t="str">
        <f t="shared" si="52"/>
        <v>0</v>
      </c>
      <c r="CB87" s="113" t="s">
        <v>35</v>
      </c>
      <c r="CC87" s="113" t="s">
        <v>35</v>
      </c>
      <c r="CD87" s="113" t="str">
        <f t="shared" si="53"/>
        <v>0</v>
      </c>
      <c r="CE87" s="113" t="s">
        <v>35</v>
      </c>
      <c r="CF87" s="113" t="s">
        <v>35</v>
      </c>
      <c r="CG87" s="113" t="str">
        <f t="shared" si="54"/>
        <v>0</v>
      </c>
      <c r="CH87" s="113" t="s">
        <v>35</v>
      </c>
      <c r="CI87" s="113" t="s">
        <v>35</v>
      </c>
      <c r="CJ87" s="113" t="str">
        <f t="shared" si="55"/>
        <v>0</v>
      </c>
      <c r="CK87" s="113" t="s">
        <v>35</v>
      </c>
      <c r="CL87" s="113" t="s">
        <v>35</v>
      </c>
      <c r="CM87" s="113" t="str">
        <f t="shared" si="56"/>
        <v>0</v>
      </c>
      <c r="CN87" s="113"/>
      <c r="CO87" s="113"/>
      <c r="CP87" s="113" t="str">
        <f t="shared" si="57"/>
        <v>0</v>
      </c>
      <c r="CQ87" s="113">
        <v>0</v>
      </c>
      <c r="CR87" s="113">
        <v>0</v>
      </c>
      <c r="CS87" s="113">
        <v>0</v>
      </c>
      <c r="CT87" s="166"/>
    </row>
    <row r="88" spans="1:98" s="64" customFormat="1" ht="12.75" customHeight="1">
      <c r="A88" s="25">
        <v>2</v>
      </c>
      <c r="B88" s="26" t="s">
        <v>202</v>
      </c>
      <c r="C88" s="112">
        <v>363</v>
      </c>
      <c r="D88" s="25" t="s">
        <v>75</v>
      </c>
      <c r="E88" s="17">
        <v>16694</v>
      </c>
      <c r="F88" s="112">
        <v>1</v>
      </c>
      <c r="G88" s="6" t="s">
        <v>65</v>
      </c>
      <c r="H88" s="113" t="s">
        <v>35</v>
      </c>
      <c r="I88" s="113">
        <v>4</v>
      </c>
      <c r="J88" s="113">
        <f t="shared" si="29"/>
        <v>4</v>
      </c>
      <c r="K88" s="113">
        <v>1</v>
      </c>
      <c r="L88" s="113">
        <v>1</v>
      </c>
      <c r="M88" s="113">
        <f t="shared" si="30"/>
        <v>2</v>
      </c>
      <c r="N88" s="113">
        <v>2</v>
      </c>
      <c r="O88" s="113">
        <v>11</v>
      </c>
      <c r="P88" s="113">
        <f t="shared" si="31"/>
        <v>13</v>
      </c>
      <c r="Q88" s="113">
        <v>2</v>
      </c>
      <c r="R88" s="113">
        <v>9</v>
      </c>
      <c r="S88" s="113">
        <f t="shared" si="32"/>
        <v>11</v>
      </c>
      <c r="T88" s="113" t="s">
        <v>35</v>
      </c>
      <c r="U88" s="113" t="s">
        <v>35</v>
      </c>
      <c r="V88" s="113" t="str">
        <f t="shared" si="33"/>
        <v>0</v>
      </c>
      <c r="W88" s="113" t="s">
        <v>35</v>
      </c>
      <c r="X88" s="113" t="s">
        <v>35</v>
      </c>
      <c r="Y88" s="113" t="str">
        <f t="shared" si="34"/>
        <v>0</v>
      </c>
      <c r="Z88" s="113" t="s">
        <v>35</v>
      </c>
      <c r="AA88" s="113" t="s">
        <v>35</v>
      </c>
      <c r="AB88" s="113" t="str">
        <f t="shared" si="35"/>
        <v>0</v>
      </c>
      <c r="AC88" s="113">
        <v>3</v>
      </c>
      <c r="AD88" s="113">
        <v>1</v>
      </c>
      <c r="AE88" s="113">
        <f t="shared" si="36"/>
        <v>4</v>
      </c>
      <c r="AF88" s="113" t="s">
        <v>35</v>
      </c>
      <c r="AG88" s="113" t="s">
        <v>35</v>
      </c>
      <c r="AH88" s="113" t="str">
        <f t="shared" si="37"/>
        <v>0</v>
      </c>
      <c r="AI88" s="113" t="s">
        <v>35</v>
      </c>
      <c r="AJ88" s="113" t="s">
        <v>35</v>
      </c>
      <c r="AK88" s="113" t="str">
        <f t="shared" si="38"/>
        <v>0</v>
      </c>
      <c r="AL88" s="113">
        <v>1</v>
      </c>
      <c r="AM88" s="113">
        <v>2</v>
      </c>
      <c r="AN88" s="113">
        <f t="shared" si="39"/>
        <v>3</v>
      </c>
      <c r="AO88" s="113" t="s">
        <v>35</v>
      </c>
      <c r="AP88" s="113" t="s">
        <v>35</v>
      </c>
      <c r="AQ88" s="113" t="str">
        <f t="shared" si="40"/>
        <v>0</v>
      </c>
      <c r="AR88" s="113" t="s">
        <v>35</v>
      </c>
      <c r="AS88" s="113" t="s">
        <v>35</v>
      </c>
      <c r="AT88" s="113" t="str">
        <f t="shared" si="41"/>
        <v>0</v>
      </c>
      <c r="AU88" s="113" t="s">
        <v>35</v>
      </c>
      <c r="AV88" s="113" t="s">
        <v>35</v>
      </c>
      <c r="AW88" s="113" t="str">
        <f t="shared" si="42"/>
        <v>0</v>
      </c>
      <c r="AX88" s="113" t="s">
        <v>35</v>
      </c>
      <c r="AY88" s="113" t="s">
        <v>35</v>
      </c>
      <c r="AZ88" s="113" t="str">
        <f t="shared" si="43"/>
        <v>0</v>
      </c>
      <c r="BA88" s="113" t="s">
        <v>35</v>
      </c>
      <c r="BB88" s="113" t="s">
        <v>35</v>
      </c>
      <c r="BC88" s="113" t="str">
        <f t="shared" si="44"/>
        <v>0</v>
      </c>
      <c r="BD88" s="113" t="s">
        <v>35</v>
      </c>
      <c r="BE88" s="113" t="s">
        <v>35</v>
      </c>
      <c r="BF88" s="113" t="str">
        <f t="shared" si="45"/>
        <v>0</v>
      </c>
      <c r="BG88" s="113" t="s">
        <v>35</v>
      </c>
      <c r="BH88" s="113" t="s">
        <v>35</v>
      </c>
      <c r="BI88" s="113" t="str">
        <f t="shared" si="46"/>
        <v>0</v>
      </c>
      <c r="BJ88" s="113" t="s">
        <v>35</v>
      </c>
      <c r="BK88" s="113" t="s">
        <v>35</v>
      </c>
      <c r="BL88" s="113" t="str">
        <f t="shared" si="47"/>
        <v>0</v>
      </c>
      <c r="BM88" s="113" t="s">
        <v>35</v>
      </c>
      <c r="BN88" s="113" t="s">
        <v>35</v>
      </c>
      <c r="BO88" s="113" t="str">
        <f t="shared" si="48"/>
        <v>0</v>
      </c>
      <c r="BP88" s="113" t="s">
        <v>35</v>
      </c>
      <c r="BQ88" s="113" t="s">
        <v>35</v>
      </c>
      <c r="BR88" s="113" t="str">
        <f t="shared" si="49"/>
        <v>0</v>
      </c>
      <c r="BS88" s="113" t="s">
        <v>35</v>
      </c>
      <c r="BT88" s="113" t="s">
        <v>35</v>
      </c>
      <c r="BU88" s="113" t="str">
        <f t="shared" si="50"/>
        <v>0</v>
      </c>
      <c r="BV88" s="113" t="s">
        <v>35</v>
      </c>
      <c r="BW88" s="113" t="s">
        <v>35</v>
      </c>
      <c r="BX88" s="113" t="str">
        <f t="shared" si="51"/>
        <v>0</v>
      </c>
      <c r="BY88" s="113" t="s">
        <v>35</v>
      </c>
      <c r="BZ88" s="113" t="s">
        <v>35</v>
      </c>
      <c r="CA88" s="113" t="str">
        <f t="shared" si="52"/>
        <v>0</v>
      </c>
      <c r="CB88" s="113" t="s">
        <v>35</v>
      </c>
      <c r="CC88" s="113" t="s">
        <v>35</v>
      </c>
      <c r="CD88" s="113" t="str">
        <f t="shared" si="53"/>
        <v>0</v>
      </c>
      <c r="CE88" s="113" t="s">
        <v>35</v>
      </c>
      <c r="CF88" s="113" t="s">
        <v>35</v>
      </c>
      <c r="CG88" s="113" t="str">
        <f t="shared" si="54"/>
        <v>0</v>
      </c>
      <c r="CH88" s="113" t="s">
        <v>35</v>
      </c>
      <c r="CI88" s="113" t="s">
        <v>35</v>
      </c>
      <c r="CJ88" s="113" t="str">
        <f t="shared" si="55"/>
        <v>0</v>
      </c>
      <c r="CK88" s="113" t="s">
        <v>35</v>
      </c>
      <c r="CL88" s="113" t="s">
        <v>35</v>
      </c>
      <c r="CM88" s="113" t="str">
        <f t="shared" si="56"/>
        <v>0</v>
      </c>
      <c r="CN88" s="113">
        <v>1</v>
      </c>
      <c r="CO88" s="113">
        <v>2</v>
      </c>
      <c r="CP88" s="113">
        <f t="shared" si="57"/>
        <v>3</v>
      </c>
      <c r="CQ88" s="113">
        <v>10</v>
      </c>
      <c r="CR88" s="113">
        <v>30</v>
      </c>
      <c r="CS88" s="113">
        <v>40</v>
      </c>
      <c r="CT88" s="166"/>
    </row>
    <row r="89" spans="1:98" s="64" customFormat="1" ht="12.75" customHeight="1">
      <c r="A89" s="25">
        <v>2</v>
      </c>
      <c r="B89" s="26" t="s">
        <v>202</v>
      </c>
      <c r="C89" s="112">
        <v>404</v>
      </c>
      <c r="D89" s="25" t="s">
        <v>77</v>
      </c>
      <c r="E89" s="17">
        <v>15998</v>
      </c>
      <c r="F89" s="112">
        <v>1</v>
      </c>
      <c r="G89" s="6" t="s">
        <v>65</v>
      </c>
      <c r="H89" s="113">
        <v>2</v>
      </c>
      <c r="I89" s="113">
        <v>3</v>
      </c>
      <c r="J89" s="113">
        <f t="shared" si="29"/>
        <v>5</v>
      </c>
      <c r="K89" s="113">
        <v>0</v>
      </c>
      <c r="L89" s="113">
        <v>1</v>
      </c>
      <c r="M89" s="113">
        <f t="shared" si="30"/>
        <v>1</v>
      </c>
      <c r="N89" s="113">
        <v>2</v>
      </c>
      <c r="O89" s="113">
        <v>9</v>
      </c>
      <c r="P89" s="113">
        <f t="shared" si="31"/>
        <v>11</v>
      </c>
      <c r="Q89" s="113">
        <v>2</v>
      </c>
      <c r="R89" s="113">
        <v>5</v>
      </c>
      <c r="S89" s="113">
        <f t="shared" si="32"/>
        <v>7</v>
      </c>
      <c r="T89" s="113" t="s">
        <v>35</v>
      </c>
      <c r="U89" s="113" t="s">
        <v>35</v>
      </c>
      <c r="V89" s="113" t="str">
        <f t="shared" si="33"/>
        <v>0</v>
      </c>
      <c r="W89" s="113" t="s">
        <v>35</v>
      </c>
      <c r="X89" s="113" t="s">
        <v>35</v>
      </c>
      <c r="Y89" s="113" t="str">
        <f t="shared" si="34"/>
        <v>0</v>
      </c>
      <c r="Z89" s="113" t="s">
        <v>35</v>
      </c>
      <c r="AA89" s="113" t="s">
        <v>35</v>
      </c>
      <c r="AB89" s="113" t="str">
        <f t="shared" si="35"/>
        <v>0</v>
      </c>
      <c r="AC89" s="113">
        <v>2</v>
      </c>
      <c r="AD89" s="113">
        <v>0</v>
      </c>
      <c r="AE89" s="113">
        <f t="shared" si="36"/>
        <v>2</v>
      </c>
      <c r="AF89" s="113" t="s">
        <v>35</v>
      </c>
      <c r="AG89" s="113" t="s">
        <v>35</v>
      </c>
      <c r="AH89" s="113" t="str">
        <f t="shared" si="37"/>
        <v>0</v>
      </c>
      <c r="AI89" s="113" t="s">
        <v>35</v>
      </c>
      <c r="AJ89" s="113" t="s">
        <v>35</v>
      </c>
      <c r="AK89" s="113" t="str">
        <f t="shared" si="38"/>
        <v>0</v>
      </c>
      <c r="AL89" s="113">
        <v>0</v>
      </c>
      <c r="AM89" s="113">
        <v>2</v>
      </c>
      <c r="AN89" s="113">
        <f t="shared" si="39"/>
        <v>2</v>
      </c>
      <c r="AO89" s="113">
        <v>0</v>
      </c>
      <c r="AP89" s="113">
        <v>7</v>
      </c>
      <c r="AQ89" s="113">
        <f t="shared" si="40"/>
        <v>7</v>
      </c>
      <c r="AR89" s="113" t="s">
        <v>35</v>
      </c>
      <c r="AS89" s="113" t="s">
        <v>35</v>
      </c>
      <c r="AT89" s="113" t="str">
        <f t="shared" si="41"/>
        <v>0</v>
      </c>
      <c r="AU89" s="113" t="s">
        <v>35</v>
      </c>
      <c r="AV89" s="113" t="s">
        <v>35</v>
      </c>
      <c r="AW89" s="113" t="str">
        <f t="shared" si="42"/>
        <v>0</v>
      </c>
      <c r="AX89" s="113" t="s">
        <v>35</v>
      </c>
      <c r="AY89" s="113" t="s">
        <v>35</v>
      </c>
      <c r="AZ89" s="113" t="str">
        <f t="shared" si="43"/>
        <v>0</v>
      </c>
      <c r="BA89" s="113">
        <v>2</v>
      </c>
      <c r="BB89" s="113">
        <v>2</v>
      </c>
      <c r="BC89" s="113">
        <f t="shared" si="44"/>
        <v>4</v>
      </c>
      <c r="BD89" s="113" t="s">
        <v>35</v>
      </c>
      <c r="BE89" s="113" t="s">
        <v>35</v>
      </c>
      <c r="BF89" s="113" t="str">
        <f t="shared" si="45"/>
        <v>0</v>
      </c>
      <c r="BG89" s="113" t="s">
        <v>35</v>
      </c>
      <c r="BH89" s="113" t="s">
        <v>35</v>
      </c>
      <c r="BI89" s="113" t="str">
        <f t="shared" si="46"/>
        <v>0</v>
      </c>
      <c r="BJ89" s="113" t="s">
        <v>35</v>
      </c>
      <c r="BK89" s="113" t="s">
        <v>35</v>
      </c>
      <c r="BL89" s="113" t="str">
        <f t="shared" si="47"/>
        <v>0</v>
      </c>
      <c r="BM89" s="113" t="s">
        <v>35</v>
      </c>
      <c r="BN89" s="113" t="s">
        <v>35</v>
      </c>
      <c r="BO89" s="113" t="str">
        <f t="shared" si="48"/>
        <v>0</v>
      </c>
      <c r="BP89" s="113" t="s">
        <v>35</v>
      </c>
      <c r="BQ89" s="113">
        <v>1</v>
      </c>
      <c r="BR89" s="113">
        <f t="shared" si="49"/>
        <v>1</v>
      </c>
      <c r="BS89" s="113" t="s">
        <v>35</v>
      </c>
      <c r="BT89" s="113" t="s">
        <v>35</v>
      </c>
      <c r="BU89" s="113" t="str">
        <f t="shared" si="50"/>
        <v>0</v>
      </c>
      <c r="BV89" s="113" t="s">
        <v>35</v>
      </c>
      <c r="BW89" s="113" t="s">
        <v>35</v>
      </c>
      <c r="BX89" s="113" t="str">
        <f t="shared" si="51"/>
        <v>0</v>
      </c>
      <c r="BY89" s="113" t="s">
        <v>35</v>
      </c>
      <c r="BZ89" s="113" t="s">
        <v>35</v>
      </c>
      <c r="CA89" s="113" t="str">
        <f t="shared" si="52"/>
        <v>0</v>
      </c>
      <c r="CB89" s="113" t="s">
        <v>35</v>
      </c>
      <c r="CC89" s="113" t="s">
        <v>35</v>
      </c>
      <c r="CD89" s="113" t="str">
        <f t="shared" si="53"/>
        <v>0</v>
      </c>
      <c r="CE89" s="113" t="s">
        <v>35</v>
      </c>
      <c r="CF89" s="113" t="s">
        <v>35</v>
      </c>
      <c r="CG89" s="113" t="str">
        <f t="shared" si="54"/>
        <v>0</v>
      </c>
      <c r="CH89" s="113" t="s">
        <v>35</v>
      </c>
      <c r="CI89" s="113" t="s">
        <v>35</v>
      </c>
      <c r="CJ89" s="113" t="str">
        <f t="shared" si="55"/>
        <v>0</v>
      </c>
      <c r="CK89" s="113" t="s">
        <v>35</v>
      </c>
      <c r="CL89" s="113" t="s">
        <v>35</v>
      </c>
      <c r="CM89" s="113" t="str">
        <f t="shared" si="56"/>
        <v>0</v>
      </c>
      <c r="CN89" s="113" t="s">
        <v>35</v>
      </c>
      <c r="CO89" s="113" t="s">
        <v>35</v>
      </c>
      <c r="CP89" s="113" t="str">
        <f t="shared" si="57"/>
        <v>0</v>
      </c>
      <c r="CQ89" s="113">
        <v>10</v>
      </c>
      <c r="CR89" s="113">
        <v>30</v>
      </c>
      <c r="CS89" s="113">
        <v>40</v>
      </c>
      <c r="CT89" s="166"/>
    </row>
    <row r="90" spans="1:98" s="64" customFormat="1" ht="12.75" customHeight="1">
      <c r="A90" s="25">
        <v>2</v>
      </c>
      <c r="B90" s="26" t="s">
        <v>202</v>
      </c>
      <c r="C90" s="112">
        <v>616</v>
      </c>
      <c r="D90" s="25" t="s">
        <v>158</v>
      </c>
      <c r="E90" s="17">
        <v>11646</v>
      </c>
      <c r="F90" s="112">
        <v>1</v>
      </c>
      <c r="G90" s="6" t="s">
        <v>65</v>
      </c>
      <c r="H90" s="113" t="s">
        <v>35</v>
      </c>
      <c r="I90" s="113">
        <v>3</v>
      </c>
      <c r="J90" s="113">
        <f t="shared" si="29"/>
        <v>3</v>
      </c>
      <c r="K90" s="113" t="s">
        <v>35</v>
      </c>
      <c r="L90" s="113" t="s">
        <v>35</v>
      </c>
      <c r="M90" s="113" t="str">
        <f t="shared" si="30"/>
        <v>0</v>
      </c>
      <c r="N90" s="113">
        <v>3</v>
      </c>
      <c r="O90" s="113">
        <v>1</v>
      </c>
      <c r="P90" s="113">
        <f t="shared" si="31"/>
        <v>4</v>
      </c>
      <c r="Q90" s="113">
        <v>0</v>
      </c>
      <c r="R90" s="113">
        <v>6</v>
      </c>
      <c r="S90" s="113">
        <f t="shared" si="32"/>
        <v>6</v>
      </c>
      <c r="T90" s="113" t="s">
        <v>35</v>
      </c>
      <c r="U90" s="113" t="s">
        <v>35</v>
      </c>
      <c r="V90" s="113" t="str">
        <f t="shared" si="33"/>
        <v>0</v>
      </c>
      <c r="W90" s="113" t="s">
        <v>35</v>
      </c>
      <c r="X90" s="113" t="s">
        <v>35</v>
      </c>
      <c r="Y90" s="113" t="str">
        <f t="shared" si="34"/>
        <v>0</v>
      </c>
      <c r="Z90" s="113" t="s">
        <v>35</v>
      </c>
      <c r="AA90" s="113" t="s">
        <v>35</v>
      </c>
      <c r="AB90" s="113" t="str">
        <f t="shared" si="35"/>
        <v>0</v>
      </c>
      <c r="AC90" s="113">
        <v>1</v>
      </c>
      <c r="AD90" s="113">
        <v>2</v>
      </c>
      <c r="AE90" s="113">
        <f t="shared" si="36"/>
        <v>3</v>
      </c>
      <c r="AF90" s="113" t="s">
        <v>35</v>
      </c>
      <c r="AG90" s="113" t="s">
        <v>35</v>
      </c>
      <c r="AH90" s="113" t="str">
        <f t="shared" si="37"/>
        <v>0</v>
      </c>
      <c r="AI90" s="113" t="s">
        <v>35</v>
      </c>
      <c r="AJ90" s="113" t="s">
        <v>35</v>
      </c>
      <c r="AK90" s="113" t="str">
        <f t="shared" si="38"/>
        <v>0</v>
      </c>
      <c r="AL90" s="113">
        <v>1</v>
      </c>
      <c r="AM90" s="113">
        <v>2</v>
      </c>
      <c r="AN90" s="113">
        <f t="shared" si="39"/>
        <v>3</v>
      </c>
      <c r="AO90" s="113">
        <v>0</v>
      </c>
      <c r="AP90" s="113">
        <v>2</v>
      </c>
      <c r="AQ90" s="113">
        <f t="shared" si="40"/>
        <v>2</v>
      </c>
      <c r="AR90" s="113" t="s">
        <v>35</v>
      </c>
      <c r="AS90" s="113" t="s">
        <v>35</v>
      </c>
      <c r="AT90" s="113" t="str">
        <f t="shared" si="41"/>
        <v>0</v>
      </c>
      <c r="AU90" s="113" t="s">
        <v>35</v>
      </c>
      <c r="AV90" s="113" t="s">
        <v>35</v>
      </c>
      <c r="AW90" s="113" t="str">
        <f t="shared" si="42"/>
        <v>0</v>
      </c>
      <c r="AX90" s="113" t="s">
        <v>35</v>
      </c>
      <c r="AY90" s="113" t="s">
        <v>35</v>
      </c>
      <c r="AZ90" s="113" t="str">
        <f t="shared" si="43"/>
        <v>0</v>
      </c>
      <c r="BA90" s="113">
        <v>4</v>
      </c>
      <c r="BB90" s="113">
        <v>2</v>
      </c>
      <c r="BC90" s="113">
        <f t="shared" si="44"/>
        <v>6</v>
      </c>
      <c r="BD90" s="113" t="s">
        <v>35</v>
      </c>
      <c r="BE90" s="113" t="s">
        <v>35</v>
      </c>
      <c r="BF90" s="113" t="str">
        <f t="shared" si="45"/>
        <v>0</v>
      </c>
      <c r="BG90" s="113" t="s">
        <v>35</v>
      </c>
      <c r="BH90" s="113" t="s">
        <v>35</v>
      </c>
      <c r="BI90" s="113" t="str">
        <f t="shared" si="46"/>
        <v>0</v>
      </c>
      <c r="BJ90" s="113" t="s">
        <v>35</v>
      </c>
      <c r="BK90" s="113" t="s">
        <v>35</v>
      </c>
      <c r="BL90" s="113" t="str">
        <f t="shared" si="47"/>
        <v>0</v>
      </c>
      <c r="BM90" s="113" t="s">
        <v>35</v>
      </c>
      <c r="BN90" s="113" t="s">
        <v>35</v>
      </c>
      <c r="BO90" s="113" t="str">
        <f t="shared" si="48"/>
        <v>0</v>
      </c>
      <c r="BP90" s="113">
        <v>1</v>
      </c>
      <c r="BQ90" s="113" t="s">
        <v>35</v>
      </c>
      <c r="BR90" s="113">
        <f t="shared" si="49"/>
        <v>1</v>
      </c>
      <c r="BS90" s="113" t="s">
        <v>35</v>
      </c>
      <c r="BT90" s="113" t="s">
        <v>35</v>
      </c>
      <c r="BU90" s="113" t="str">
        <f t="shared" si="50"/>
        <v>0</v>
      </c>
      <c r="BV90" s="113" t="s">
        <v>35</v>
      </c>
      <c r="BW90" s="113" t="s">
        <v>35</v>
      </c>
      <c r="BX90" s="113" t="str">
        <f t="shared" si="51"/>
        <v>0</v>
      </c>
      <c r="BY90" s="113" t="s">
        <v>35</v>
      </c>
      <c r="BZ90" s="113" t="s">
        <v>35</v>
      </c>
      <c r="CA90" s="113" t="str">
        <f t="shared" si="52"/>
        <v>0</v>
      </c>
      <c r="CB90" s="113" t="s">
        <v>35</v>
      </c>
      <c r="CC90" s="113" t="s">
        <v>35</v>
      </c>
      <c r="CD90" s="113" t="str">
        <f t="shared" si="53"/>
        <v>0</v>
      </c>
      <c r="CE90" s="113" t="s">
        <v>35</v>
      </c>
      <c r="CF90" s="113" t="s">
        <v>35</v>
      </c>
      <c r="CG90" s="113" t="str">
        <f t="shared" si="54"/>
        <v>0</v>
      </c>
      <c r="CH90" s="113" t="s">
        <v>35</v>
      </c>
      <c r="CI90" s="113" t="s">
        <v>35</v>
      </c>
      <c r="CJ90" s="113" t="str">
        <f t="shared" si="55"/>
        <v>0</v>
      </c>
      <c r="CK90" s="113" t="s">
        <v>35</v>
      </c>
      <c r="CL90" s="113" t="s">
        <v>35</v>
      </c>
      <c r="CM90" s="113" t="str">
        <f t="shared" si="56"/>
        <v>0</v>
      </c>
      <c r="CN90" s="113">
        <v>0</v>
      </c>
      <c r="CO90" s="113">
        <v>2</v>
      </c>
      <c r="CP90" s="113">
        <f t="shared" si="57"/>
        <v>2</v>
      </c>
      <c r="CQ90" s="113">
        <v>10</v>
      </c>
      <c r="CR90" s="113">
        <v>20</v>
      </c>
      <c r="CS90" s="113">
        <v>30</v>
      </c>
      <c r="CT90" s="166"/>
    </row>
    <row r="91" spans="1:98" s="64" customFormat="1" ht="12.75" customHeight="1">
      <c r="A91" s="25">
        <v>2</v>
      </c>
      <c r="B91" s="26" t="s">
        <v>202</v>
      </c>
      <c r="C91" s="112">
        <v>768</v>
      </c>
      <c r="D91" s="25" t="s">
        <v>118</v>
      </c>
      <c r="E91" s="17">
        <v>12555</v>
      </c>
      <c r="F91" s="112">
        <v>1</v>
      </c>
      <c r="G91" s="6" t="s">
        <v>65</v>
      </c>
      <c r="H91" s="113">
        <v>2</v>
      </c>
      <c r="I91" s="113">
        <v>2</v>
      </c>
      <c r="J91" s="113">
        <f t="shared" si="29"/>
        <v>4</v>
      </c>
      <c r="K91" s="113" t="s">
        <v>35</v>
      </c>
      <c r="L91" s="113" t="s">
        <v>35</v>
      </c>
      <c r="M91" s="113" t="str">
        <f t="shared" si="30"/>
        <v>0</v>
      </c>
      <c r="N91" s="113">
        <v>1</v>
      </c>
      <c r="O91" s="113">
        <v>6</v>
      </c>
      <c r="P91" s="113">
        <f t="shared" si="31"/>
        <v>7</v>
      </c>
      <c r="Q91" s="113">
        <v>0</v>
      </c>
      <c r="R91" s="113">
        <v>8</v>
      </c>
      <c r="S91" s="113">
        <f t="shared" si="32"/>
        <v>8</v>
      </c>
      <c r="T91" s="113" t="s">
        <v>35</v>
      </c>
      <c r="U91" s="113" t="s">
        <v>35</v>
      </c>
      <c r="V91" s="113" t="str">
        <f t="shared" si="33"/>
        <v>0</v>
      </c>
      <c r="W91" s="113" t="s">
        <v>35</v>
      </c>
      <c r="X91" s="113" t="s">
        <v>35</v>
      </c>
      <c r="Y91" s="113" t="str">
        <f t="shared" si="34"/>
        <v>0</v>
      </c>
      <c r="Z91" s="113" t="s">
        <v>35</v>
      </c>
      <c r="AA91" s="113" t="s">
        <v>35</v>
      </c>
      <c r="AB91" s="113" t="str">
        <f t="shared" si="35"/>
        <v>0</v>
      </c>
      <c r="AC91" s="113">
        <v>1</v>
      </c>
      <c r="AD91" s="113">
        <v>3</v>
      </c>
      <c r="AE91" s="113">
        <f t="shared" si="36"/>
        <v>4</v>
      </c>
      <c r="AF91" s="113" t="s">
        <v>35</v>
      </c>
      <c r="AG91" s="113" t="s">
        <v>35</v>
      </c>
      <c r="AH91" s="113" t="str">
        <f t="shared" si="37"/>
        <v>0</v>
      </c>
      <c r="AI91" s="113" t="s">
        <v>35</v>
      </c>
      <c r="AJ91" s="113" t="s">
        <v>35</v>
      </c>
      <c r="AK91" s="113" t="str">
        <f t="shared" si="38"/>
        <v>0</v>
      </c>
      <c r="AL91" s="113">
        <v>2</v>
      </c>
      <c r="AM91" s="113">
        <v>3</v>
      </c>
      <c r="AN91" s="113">
        <f t="shared" si="39"/>
        <v>5</v>
      </c>
      <c r="AO91" s="113">
        <v>1</v>
      </c>
      <c r="AP91" s="113">
        <v>3</v>
      </c>
      <c r="AQ91" s="113">
        <f t="shared" si="40"/>
        <v>4</v>
      </c>
      <c r="AR91" s="113" t="s">
        <v>35</v>
      </c>
      <c r="AS91" s="113" t="s">
        <v>35</v>
      </c>
      <c r="AT91" s="113" t="str">
        <f t="shared" si="41"/>
        <v>0</v>
      </c>
      <c r="AU91" s="113" t="s">
        <v>35</v>
      </c>
      <c r="AV91" s="113" t="s">
        <v>35</v>
      </c>
      <c r="AW91" s="113" t="str">
        <f t="shared" si="42"/>
        <v>0</v>
      </c>
      <c r="AX91" s="113" t="s">
        <v>35</v>
      </c>
      <c r="AY91" s="113" t="s">
        <v>35</v>
      </c>
      <c r="AZ91" s="113" t="str">
        <f t="shared" si="43"/>
        <v>0</v>
      </c>
      <c r="BA91" s="113">
        <v>2</v>
      </c>
      <c r="BB91" s="113">
        <v>1</v>
      </c>
      <c r="BC91" s="113">
        <f t="shared" si="44"/>
        <v>3</v>
      </c>
      <c r="BD91" s="113" t="s">
        <v>35</v>
      </c>
      <c r="BE91" s="113" t="s">
        <v>35</v>
      </c>
      <c r="BF91" s="113" t="str">
        <f t="shared" si="45"/>
        <v>0</v>
      </c>
      <c r="BG91" s="113" t="s">
        <v>35</v>
      </c>
      <c r="BH91" s="113" t="s">
        <v>35</v>
      </c>
      <c r="BI91" s="113" t="str">
        <f t="shared" si="46"/>
        <v>0</v>
      </c>
      <c r="BJ91" s="113" t="s">
        <v>35</v>
      </c>
      <c r="BK91" s="113" t="s">
        <v>35</v>
      </c>
      <c r="BL91" s="113" t="str">
        <f t="shared" si="47"/>
        <v>0</v>
      </c>
      <c r="BM91" s="113" t="s">
        <v>35</v>
      </c>
      <c r="BN91" s="113" t="s">
        <v>35</v>
      </c>
      <c r="BO91" s="113" t="str">
        <f t="shared" si="48"/>
        <v>0</v>
      </c>
      <c r="BP91" s="113" t="s">
        <v>35</v>
      </c>
      <c r="BQ91" s="113">
        <v>1</v>
      </c>
      <c r="BR91" s="113">
        <f t="shared" si="49"/>
        <v>1</v>
      </c>
      <c r="BS91" s="113" t="s">
        <v>35</v>
      </c>
      <c r="BT91" s="113" t="s">
        <v>35</v>
      </c>
      <c r="BU91" s="113" t="str">
        <f t="shared" si="50"/>
        <v>0</v>
      </c>
      <c r="BV91" s="113" t="s">
        <v>35</v>
      </c>
      <c r="BW91" s="113" t="s">
        <v>35</v>
      </c>
      <c r="BX91" s="113" t="str">
        <f t="shared" si="51"/>
        <v>0</v>
      </c>
      <c r="BY91" s="113" t="s">
        <v>35</v>
      </c>
      <c r="BZ91" s="113" t="s">
        <v>35</v>
      </c>
      <c r="CA91" s="113" t="str">
        <f t="shared" si="52"/>
        <v>0</v>
      </c>
      <c r="CB91" s="113" t="s">
        <v>35</v>
      </c>
      <c r="CC91" s="113" t="s">
        <v>35</v>
      </c>
      <c r="CD91" s="113" t="str">
        <f t="shared" si="53"/>
        <v>0</v>
      </c>
      <c r="CE91" s="113" t="s">
        <v>35</v>
      </c>
      <c r="CF91" s="113" t="s">
        <v>35</v>
      </c>
      <c r="CG91" s="113" t="str">
        <f t="shared" si="54"/>
        <v>0</v>
      </c>
      <c r="CH91" s="113" t="s">
        <v>35</v>
      </c>
      <c r="CI91" s="113" t="s">
        <v>35</v>
      </c>
      <c r="CJ91" s="113" t="str">
        <f t="shared" si="55"/>
        <v>0</v>
      </c>
      <c r="CK91" s="113" t="s">
        <v>35</v>
      </c>
      <c r="CL91" s="113" t="s">
        <v>35</v>
      </c>
      <c r="CM91" s="113" t="str">
        <f t="shared" si="56"/>
        <v>0</v>
      </c>
      <c r="CN91" s="113" t="s">
        <v>35</v>
      </c>
      <c r="CO91" s="113" t="s">
        <v>35</v>
      </c>
      <c r="CP91" s="113" t="str">
        <f t="shared" si="57"/>
        <v>0</v>
      </c>
      <c r="CQ91" s="113">
        <v>9</v>
      </c>
      <c r="CR91" s="113">
        <v>27</v>
      </c>
      <c r="CS91" s="113">
        <v>36</v>
      </c>
      <c r="CT91" s="166"/>
    </row>
    <row r="92" spans="1:98" s="64" customFormat="1" ht="12.75" hidden="1" customHeight="1">
      <c r="A92" s="25">
        <v>2</v>
      </c>
      <c r="B92" s="26" t="s">
        <v>202</v>
      </c>
      <c r="C92" s="112">
        <v>861</v>
      </c>
      <c r="D92" s="25" t="s">
        <v>188</v>
      </c>
      <c r="E92" s="17">
        <v>11466</v>
      </c>
      <c r="F92" s="112">
        <v>1</v>
      </c>
      <c r="G92" s="6" t="s">
        <v>65</v>
      </c>
      <c r="H92" s="113" t="s">
        <v>35</v>
      </c>
      <c r="I92" s="113" t="s">
        <v>35</v>
      </c>
      <c r="J92" s="113" t="str">
        <f t="shared" si="29"/>
        <v>0</v>
      </c>
      <c r="K92" s="113" t="s">
        <v>35</v>
      </c>
      <c r="L92" s="113" t="s">
        <v>35</v>
      </c>
      <c r="M92" s="113" t="str">
        <f t="shared" si="30"/>
        <v>0</v>
      </c>
      <c r="N92" s="113"/>
      <c r="O92" s="113"/>
      <c r="P92" s="113" t="str">
        <f t="shared" si="31"/>
        <v>0</v>
      </c>
      <c r="Q92" s="113"/>
      <c r="R92" s="113"/>
      <c r="S92" s="113" t="str">
        <f t="shared" si="32"/>
        <v>0</v>
      </c>
      <c r="T92" s="113" t="s">
        <v>35</v>
      </c>
      <c r="U92" s="113" t="s">
        <v>35</v>
      </c>
      <c r="V92" s="113" t="str">
        <f t="shared" si="33"/>
        <v>0</v>
      </c>
      <c r="W92" s="113" t="s">
        <v>35</v>
      </c>
      <c r="X92" s="113" t="s">
        <v>35</v>
      </c>
      <c r="Y92" s="113" t="str">
        <f t="shared" si="34"/>
        <v>0</v>
      </c>
      <c r="Z92" s="113" t="s">
        <v>35</v>
      </c>
      <c r="AA92" s="113" t="s">
        <v>35</v>
      </c>
      <c r="AB92" s="113" t="str">
        <f t="shared" si="35"/>
        <v>0</v>
      </c>
      <c r="AC92" s="113"/>
      <c r="AD92" s="113"/>
      <c r="AE92" s="113" t="str">
        <f t="shared" si="36"/>
        <v>0</v>
      </c>
      <c r="AF92" s="113" t="s">
        <v>35</v>
      </c>
      <c r="AG92" s="113" t="s">
        <v>35</v>
      </c>
      <c r="AH92" s="113" t="str">
        <f t="shared" si="37"/>
        <v>0</v>
      </c>
      <c r="AI92" s="113" t="s">
        <v>35</v>
      </c>
      <c r="AJ92" s="113" t="s">
        <v>35</v>
      </c>
      <c r="AK92" s="113" t="str">
        <f t="shared" si="38"/>
        <v>0</v>
      </c>
      <c r="AL92" s="113"/>
      <c r="AM92" s="113"/>
      <c r="AN92" s="113" t="str">
        <f t="shared" si="39"/>
        <v>0</v>
      </c>
      <c r="AO92" s="113"/>
      <c r="AP92" s="113"/>
      <c r="AQ92" s="113" t="str">
        <f t="shared" si="40"/>
        <v>0</v>
      </c>
      <c r="AR92" s="113" t="s">
        <v>35</v>
      </c>
      <c r="AS92" s="113" t="s">
        <v>35</v>
      </c>
      <c r="AT92" s="113" t="str">
        <f t="shared" si="41"/>
        <v>0</v>
      </c>
      <c r="AU92" s="113" t="s">
        <v>35</v>
      </c>
      <c r="AV92" s="113" t="s">
        <v>35</v>
      </c>
      <c r="AW92" s="113" t="str">
        <f t="shared" si="42"/>
        <v>0</v>
      </c>
      <c r="AX92" s="113" t="s">
        <v>35</v>
      </c>
      <c r="AY92" s="113" t="s">
        <v>35</v>
      </c>
      <c r="AZ92" s="113" t="str">
        <f t="shared" si="43"/>
        <v>0</v>
      </c>
      <c r="BA92" s="113"/>
      <c r="BB92" s="113"/>
      <c r="BC92" s="113" t="str">
        <f t="shared" si="44"/>
        <v>0</v>
      </c>
      <c r="BD92" s="113" t="s">
        <v>35</v>
      </c>
      <c r="BE92" s="113" t="s">
        <v>35</v>
      </c>
      <c r="BF92" s="113" t="str">
        <f t="shared" si="45"/>
        <v>0</v>
      </c>
      <c r="BG92" s="113" t="s">
        <v>35</v>
      </c>
      <c r="BH92" s="113" t="s">
        <v>35</v>
      </c>
      <c r="BI92" s="113" t="str">
        <f t="shared" si="46"/>
        <v>0</v>
      </c>
      <c r="BJ92" s="113" t="s">
        <v>35</v>
      </c>
      <c r="BK92" s="113" t="s">
        <v>35</v>
      </c>
      <c r="BL92" s="113" t="str">
        <f t="shared" si="47"/>
        <v>0</v>
      </c>
      <c r="BM92" s="113" t="s">
        <v>35</v>
      </c>
      <c r="BN92" s="113" t="s">
        <v>35</v>
      </c>
      <c r="BO92" s="113" t="str">
        <f t="shared" si="48"/>
        <v>0</v>
      </c>
      <c r="BP92" s="113" t="s">
        <v>35</v>
      </c>
      <c r="BQ92" s="113" t="s">
        <v>35</v>
      </c>
      <c r="BR92" s="113" t="str">
        <f t="shared" si="49"/>
        <v>0</v>
      </c>
      <c r="BS92" s="113" t="s">
        <v>35</v>
      </c>
      <c r="BT92" s="113" t="s">
        <v>35</v>
      </c>
      <c r="BU92" s="113" t="str">
        <f t="shared" si="50"/>
        <v>0</v>
      </c>
      <c r="BV92" s="113" t="s">
        <v>35</v>
      </c>
      <c r="BW92" s="113" t="s">
        <v>35</v>
      </c>
      <c r="BX92" s="113" t="str">
        <f t="shared" si="51"/>
        <v>0</v>
      </c>
      <c r="BY92" s="113" t="s">
        <v>35</v>
      </c>
      <c r="BZ92" s="113" t="s">
        <v>35</v>
      </c>
      <c r="CA92" s="113" t="str">
        <f t="shared" si="52"/>
        <v>0</v>
      </c>
      <c r="CB92" s="113" t="s">
        <v>35</v>
      </c>
      <c r="CC92" s="113" t="s">
        <v>35</v>
      </c>
      <c r="CD92" s="113" t="str">
        <f t="shared" si="53"/>
        <v>0</v>
      </c>
      <c r="CE92" s="113" t="s">
        <v>35</v>
      </c>
      <c r="CF92" s="113" t="s">
        <v>35</v>
      </c>
      <c r="CG92" s="113" t="str">
        <f t="shared" si="54"/>
        <v>0</v>
      </c>
      <c r="CH92" s="113" t="s">
        <v>35</v>
      </c>
      <c r="CI92" s="113" t="s">
        <v>35</v>
      </c>
      <c r="CJ92" s="113" t="str">
        <f t="shared" si="55"/>
        <v>0</v>
      </c>
      <c r="CK92" s="113" t="s">
        <v>35</v>
      </c>
      <c r="CL92" s="113" t="s">
        <v>35</v>
      </c>
      <c r="CM92" s="113" t="str">
        <f t="shared" si="56"/>
        <v>0</v>
      </c>
      <c r="CN92" s="113" t="s">
        <v>35</v>
      </c>
      <c r="CO92" s="113" t="s">
        <v>35</v>
      </c>
      <c r="CP92" s="113" t="str">
        <f t="shared" si="57"/>
        <v>0</v>
      </c>
      <c r="CQ92" s="113">
        <v>0</v>
      </c>
      <c r="CR92" s="113">
        <v>0</v>
      </c>
      <c r="CS92" s="113">
        <v>0</v>
      </c>
      <c r="CT92" s="166"/>
    </row>
    <row r="93" spans="1:98" s="64" customFormat="1" ht="12.75" customHeight="1">
      <c r="A93" s="25">
        <v>2</v>
      </c>
      <c r="B93" s="26" t="s">
        <v>202</v>
      </c>
      <c r="C93" s="112">
        <v>939</v>
      </c>
      <c r="D93" s="25" t="s">
        <v>79</v>
      </c>
      <c r="E93" s="17">
        <v>15703</v>
      </c>
      <c r="F93" s="112">
        <v>1</v>
      </c>
      <c r="G93" s="6" t="s">
        <v>65</v>
      </c>
      <c r="H93" s="113">
        <v>2</v>
      </c>
      <c r="I93" s="113">
        <v>3</v>
      </c>
      <c r="J93" s="113">
        <f t="shared" si="29"/>
        <v>5</v>
      </c>
      <c r="K93" s="113" t="s">
        <v>35</v>
      </c>
      <c r="L93" s="113" t="s">
        <v>35</v>
      </c>
      <c r="M93" s="113" t="str">
        <f t="shared" si="30"/>
        <v>0</v>
      </c>
      <c r="N93" s="113">
        <v>3</v>
      </c>
      <c r="O93" s="113">
        <v>4</v>
      </c>
      <c r="P93" s="113">
        <f t="shared" si="31"/>
        <v>7</v>
      </c>
      <c r="Q93" s="113">
        <v>1</v>
      </c>
      <c r="R93" s="113">
        <v>8</v>
      </c>
      <c r="S93" s="113">
        <f t="shared" si="32"/>
        <v>9</v>
      </c>
      <c r="T93" s="113" t="s">
        <v>35</v>
      </c>
      <c r="U93" s="113" t="s">
        <v>35</v>
      </c>
      <c r="V93" s="113" t="str">
        <f t="shared" si="33"/>
        <v>0</v>
      </c>
      <c r="W93" s="113" t="s">
        <v>35</v>
      </c>
      <c r="X93" s="113" t="s">
        <v>35</v>
      </c>
      <c r="Y93" s="113" t="str">
        <f t="shared" si="34"/>
        <v>0</v>
      </c>
      <c r="Z93" s="113" t="s">
        <v>35</v>
      </c>
      <c r="AA93" s="113" t="s">
        <v>35</v>
      </c>
      <c r="AB93" s="113" t="str">
        <f t="shared" si="35"/>
        <v>0</v>
      </c>
      <c r="AC93" s="113">
        <v>1</v>
      </c>
      <c r="AD93" s="113">
        <v>3</v>
      </c>
      <c r="AE93" s="113">
        <f t="shared" si="36"/>
        <v>4</v>
      </c>
      <c r="AF93" s="113" t="s">
        <v>35</v>
      </c>
      <c r="AG93" s="113" t="s">
        <v>35</v>
      </c>
      <c r="AH93" s="113" t="str">
        <f t="shared" si="37"/>
        <v>0</v>
      </c>
      <c r="AI93" s="113" t="s">
        <v>35</v>
      </c>
      <c r="AJ93" s="113" t="s">
        <v>35</v>
      </c>
      <c r="AK93" s="113" t="str">
        <f t="shared" si="38"/>
        <v>0</v>
      </c>
      <c r="AL93" s="113">
        <v>1</v>
      </c>
      <c r="AM93" s="113">
        <v>2</v>
      </c>
      <c r="AN93" s="113">
        <f t="shared" si="39"/>
        <v>3</v>
      </c>
      <c r="AO93" s="113">
        <v>1</v>
      </c>
      <c r="AP93" s="113">
        <v>2</v>
      </c>
      <c r="AQ93" s="113">
        <f t="shared" si="40"/>
        <v>3</v>
      </c>
      <c r="AR93" s="113" t="s">
        <v>35</v>
      </c>
      <c r="AS93" s="113" t="s">
        <v>35</v>
      </c>
      <c r="AT93" s="113" t="str">
        <f t="shared" si="41"/>
        <v>0</v>
      </c>
      <c r="AU93" s="113" t="s">
        <v>35</v>
      </c>
      <c r="AV93" s="113" t="s">
        <v>35</v>
      </c>
      <c r="AW93" s="113" t="str">
        <f t="shared" si="42"/>
        <v>0</v>
      </c>
      <c r="AX93" s="113" t="s">
        <v>35</v>
      </c>
      <c r="AY93" s="113" t="s">
        <v>35</v>
      </c>
      <c r="AZ93" s="113" t="str">
        <f t="shared" si="43"/>
        <v>0</v>
      </c>
      <c r="BA93" s="113">
        <v>0</v>
      </c>
      <c r="BB93" s="113">
        <v>1</v>
      </c>
      <c r="BC93" s="113">
        <f t="shared" si="44"/>
        <v>1</v>
      </c>
      <c r="BD93" s="113" t="s">
        <v>35</v>
      </c>
      <c r="BE93" s="113" t="s">
        <v>35</v>
      </c>
      <c r="BF93" s="113" t="str">
        <f t="shared" si="45"/>
        <v>0</v>
      </c>
      <c r="BG93" s="113" t="s">
        <v>35</v>
      </c>
      <c r="BH93" s="113" t="s">
        <v>35</v>
      </c>
      <c r="BI93" s="113" t="str">
        <f t="shared" si="46"/>
        <v>0</v>
      </c>
      <c r="BJ93" s="113" t="s">
        <v>35</v>
      </c>
      <c r="BK93" s="113" t="s">
        <v>35</v>
      </c>
      <c r="BL93" s="113" t="str">
        <f t="shared" si="47"/>
        <v>0</v>
      </c>
      <c r="BM93" s="113" t="s">
        <v>35</v>
      </c>
      <c r="BN93" s="113" t="s">
        <v>35</v>
      </c>
      <c r="BO93" s="113" t="str">
        <f t="shared" si="48"/>
        <v>0</v>
      </c>
      <c r="BP93" s="113">
        <v>1</v>
      </c>
      <c r="BQ93" s="113">
        <v>1</v>
      </c>
      <c r="BR93" s="113">
        <f t="shared" si="49"/>
        <v>2</v>
      </c>
      <c r="BS93" s="113" t="s">
        <v>35</v>
      </c>
      <c r="BT93" s="113" t="s">
        <v>35</v>
      </c>
      <c r="BU93" s="113" t="str">
        <f t="shared" si="50"/>
        <v>0</v>
      </c>
      <c r="BV93" s="113" t="s">
        <v>35</v>
      </c>
      <c r="BW93" s="113" t="s">
        <v>35</v>
      </c>
      <c r="BX93" s="113" t="str">
        <f t="shared" si="51"/>
        <v>0</v>
      </c>
      <c r="BY93" s="113" t="s">
        <v>35</v>
      </c>
      <c r="BZ93" s="113" t="s">
        <v>35</v>
      </c>
      <c r="CA93" s="113" t="str">
        <f t="shared" si="52"/>
        <v>0</v>
      </c>
      <c r="CB93" s="113" t="s">
        <v>35</v>
      </c>
      <c r="CC93" s="113" t="s">
        <v>35</v>
      </c>
      <c r="CD93" s="113" t="str">
        <f t="shared" si="53"/>
        <v>0</v>
      </c>
      <c r="CE93" s="113" t="s">
        <v>35</v>
      </c>
      <c r="CF93" s="113" t="s">
        <v>35</v>
      </c>
      <c r="CG93" s="113" t="str">
        <f t="shared" si="54"/>
        <v>0</v>
      </c>
      <c r="CH93" s="113" t="s">
        <v>35</v>
      </c>
      <c r="CI93" s="113" t="s">
        <v>35</v>
      </c>
      <c r="CJ93" s="113" t="str">
        <f t="shared" si="55"/>
        <v>0</v>
      </c>
      <c r="CK93" s="113" t="s">
        <v>35</v>
      </c>
      <c r="CL93" s="113" t="s">
        <v>35</v>
      </c>
      <c r="CM93" s="113" t="str">
        <f t="shared" si="56"/>
        <v>0</v>
      </c>
      <c r="CN93" s="113" t="s">
        <v>35</v>
      </c>
      <c r="CO93" s="113" t="s">
        <v>35</v>
      </c>
      <c r="CP93" s="113" t="str">
        <f t="shared" si="57"/>
        <v>0</v>
      </c>
      <c r="CQ93" s="113">
        <v>10</v>
      </c>
      <c r="CR93" s="113">
        <v>24</v>
      </c>
      <c r="CS93" s="113">
        <v>34</v>
      </c>
      <c r="CT93" s="166"/>
    </row>
    <row r="94" spans="1:98" s="64" customFormat="1" ht="12.75" hidden="1" customHeight="1">
      <c r="A94" s="25">
        <v>3</v>
      </c>
      <c r="B94" s="26" t="s">
        <v>207</v>
      </c>
      <c r="C94" s="112">
        <v>1054</v>
      </c>
      <c r="D94" s="25" t="s">
        <v>138</v>
      </c>
      <c r="E94" s="17">
        <v>12781</v>
      </c>
      <c r="F94" s="112">
        <v>1</v>
      </c>
      <c r="G94" s="6" t="s">
        <v>65</v>
      </c>
      <c r="H94" s="113" t="s">
        <v>35</v>
      </c>
      <c r="I94" s="113" t="s">
        <v>35</v>
      </c>
      <c r="J94" s="113" t="str">
        <f t="shared" si="29"/>
        <v>0</v>
      </c>
      <c r="K94" s="113"/>
      <c r="L94" s="113"/>
      <c r="M94" s="113" t="str">
        <f t="shared" si="30"/>
        <v>0</v>
      </c>
      <c r="N94" s="113"/>
      <c r="O94" s="113"/>
      <c r="P94" s="113" t="str">
        <f t="shared" si="31"/>
        <v>0</v>
      </c>
      <c r="Q94" s="113"/>
      <c r="R94" s="113"/>
      <c r="S94" s="113" t="str">
        <f t="shared" si="32"/>
        <v>0</v>
      </c>
      <c r="T94" s="113" t="s">
        <v>35</v>
      </c>
      <c r="U94" s="113" t="s">
        <v>35</v>
      </c>
      <c r="V94" s="113" t="str">
        <f t="shared" si="33"/>
        <v>0</v>
      </c>
      <c r="W94" s="113" t="s">
        <v>35</v>
      </c>
      <c r="X94" s="113" t="s">
        <v>35</v>
      </c>
      <c r="Y94" s="113" t="str">
        <f t="shared" si="34"/>
        <v>0</v>
      </c>
      <c r="Z94" s="113" t="s">
        <v>35</v>
      </c>
      <c r="AA94" s="113" t="s">
        <v>35</v>
      </c>
      <c r="AB94" s="113" t="str">
        <f t="shared" si="35"/>
        <v>0</v>
      </c>
      <c r="AC94" s="113"/>
      <c r="AD94" s="113"/>
      <c r="AE94" s="113" t="str">
        <f t="shared" si="36"/>
        <v>0</v>
      </c>
      <c r="AF94" s="113" t="s">
        <v>35</v>
      </c>
      <c r="AG94" s="113" t="s">
        <v>35</v>
      </c>
      <c r="AH94" s="113" t="str">
        <f t="shared" si="37"/>
        <v>0</v>
      </c>
      <c r="AI94" s="113" t="s">
        <v>35</v>
      </c>
      <c r="AJ94" s="113" t="s">
        <v>35</v>
      </c>
      <c r="AK94" s="113" t="str">
        <f t="shared" si="38"/>
        <v>0</v>
      </c>
      <c r="AL94" s="113"/>
      <c r="AM94" s="113"/>
      <c r="AN94" s="113" t="str">
        <f t="shared" si="39"/>
        <v>0</v>
      </c>
      <c r="AO94" s="113"/>
      <c r="AP94" s="113"/>
      <c r="AQ94" s="113" t="str">
        <f t="shared" si="40"/>
        <v>0</v>
      </c>
      <c r="AR94" s="113" t="s">
        <v>35</v>
      </c>
      <c r="AS94" s="113" t="s">
        <v>35</v>
      </c>
      <c r="AT94" s="113" t="str">
        <f t="shared" si="41"/>
        <v>0</v>
      </c>
      <c r="AU94" s="113" t="s">
        <v>35</v>
      </c>
      <c r="AV94" s="113" t="s">
        <v>35</v>
      </c>
      <c r="AW94" s="113" t="str">
        <f t="shared" si="42"/>
        <v>0</v>
      </c>
      <c r="AX94" s="113" t="s">
        <v>35</v>
      </c>
      <c r="AY94" s="113" t="s">
        <v>35</v>
      </c>
      <c r="AZ94" s="113" t="str">
        <f t="shared" si="43"/>
        <v>0</v>
      </c>
      <c r="BA94" s="113"/>
      <c r="BB94" s="113"/>
      <c r="BC94" s="113" t="str">
        <f t="shared" si="44"/>
        <v>0</v>
      </c>
      <c r="BD94" s="113" t="s">
        <v>35</v>
      </c>
      <c r="BE94" s="113" t="s">
        <v>35</v>
      </c>
      <c r="BF94" s="113" t="str">
        <f t="shared" si="45"/>
        <v>0</v>
      </c>
      <c r="BG94" s="113" t="s">
        <v>35</v>
      </c>
      <c r="BH94" s="113" t="s">
        <v>35</v>
      </c>
      <c r="BI94" s="113" t="str">
        <f t="shared" si="46"/>
        <v>0</v>
      </c>
      <c r="BJ94" s="113" t="s">
        <v>35</v>
      </c>
      <c r="BK94" s="113" t="s">
        <v>35</v>
      </c>
      <c r="BL94" s="113" t="str">
        <f t="shared" si="47"/>
        <v>0</v>
      </c>
      <c r="BM94" s="113" t="s">
        <v>35</v>
      </c>
      <c r="BN94" s="113" t="s">
        <v>35</v>
      </c>
      <c r="BO94" s="113" t="str">
        <f t="shared" si="48"/>
        <v>0</v>
      </c>
      <c r="BP94" s="113" t="s">
        <v>35</v>
      </c>
      <c r="BQ94" s="113" t="s">
        <v>35</v>
      </c>
      <c r="BR94" s="113" t="str">
        <f t="shared" si="49"/>
        <v>0</v>
      </c>
      <c r="BS94" s="113" t="s">
        <v>35</v>
      </c>
      <c r="BT94" s="113" t="s">
        <v>35</v>
      </c>
      <c r="BU94" s="113" t="str">
        <f t="shared" si="50"/>
        <v>0</v>
      </c>
      <c r="BV94" s="113" t="s">
        <v>35</v>
      </c>
      <c r="BW94" s="113" t="s">
        <v>35</v>
      </c>
      <c r="BX94" s="113" t="str">
        <f t="shared" si="51"/>
        <v>0</v>
      </c>
      <c r="BY94" s="113" t="s">
        <v>35</v>
      </c>
      <c r="BZ94" s="113" t="s">
        <v>35</v>
      </c>
      <c r="CA94" s="113" t="str">
        <f t="shared" si="52"/>
        <v>0</v>
      </c>
      <c r="CB94" s="113" t="s">
        <v>35</v>
      </c>
      <c r="CC94" s="113" t="s">
        <v>35</v>
      </c>
      <c r="CD94" s="113" t="str">
        <f t="shared" si="53"/>
        <v>0</v>
      </c>
      <c r="CE94" s="113" t="s">
        <v>35</v>
      </c>
      <c r="CF94" s="113" t="s">
        <v>35</v>
      </c>
      <c r="CG94" s="113" t="str">
        <f t="shared" si="54"/>
        <v>0</v>
      </c>
      <c r="CH94" s="113" t="s">
        <v>35</v>
      </c>
      <c r="CI94" s="113" t="s">
        <v>35</v>
      </c>
      <c r="CJ94" s="113" t="str">
        <f t="shared" si="55"/>
        <v>0</v>
      </c>
      <c r="CK94" s="113" t="s">
        <v>35</v>
      </c>
      <c r="CL94" s="113" t="s">
        <v>35</v>
      </c>
      <c r="CM94" s="113" t="str">
        <f t="shared" si="56"/>
        <v>0</v>
      </c>
      <c r="CN94" s="113"/>
      <c r="CO94" s="113"/>
      <c r="CP94" s="113" t="str">
        <f t="shared" si="57"/>
        <v>0</v>
      </c>
      <c r="CQ94" s="113">
        <v>0</v>
      </c>
      <c r="CR94" s="113">
        <v>0</v>
      </c>
      <c r="CS94" s="113">
        <v>0</v>
      </c>
      <c r="CT94" s="166"/>
    </row>
    <row r="95" spans="1:98" s="64" customFormat="1" ht="12.75" customHeight="1">
      <c r="A95" s="25">
        <v>3</v>
      </c>
      <c r="B95" s="26" t="s">
        <v>207</v>
      </c>
      <c r="C95" s="112">
        <v>1058</v>
      </c>
      <c r="D95" s="25" t="s">
        <v>80</v>
      </c>
      <c r="E95" s="17">
        <v>13813</v>
      </c>
      <c r="F95" s="112">
        <v>1</v>
      </c>
      <c r="G95" s="6" t="s">
        <v>65</v>
      </c>
      <c r="H95" s="113">
        <v>2</v>
      </c>
      <c r="I95" s="113">
        <v>5</v>
      </c>
      <c r="J95" s="113">
        <f t="shared" si="29"/>
        <v>7</v>
      </c>
      <c r="K95" s="113">
        <v>2</v>
      </c>
      <c r="L95" s="113">
        <v>7</v>
      </c>
      <c r="M95" s="113">
        <f t="shared" si="30"/>
        <v>9</v>
      </c>
      <c r="N95" s="113"/>
      <c r="O95" s="113"/>
      <c r="P95" s="113" t="str">
        <f t="shared" si="31"/>
        <v>0</v>
      </c>
      <c r="Q95" s="113">
        <v>1</v>
      </c>
      <c r="R95" s="113">
        <v>5</v>
      </c>
      <c r="S95" s="113">
        <f t="shared" si="32"/>
        <v>6</v>
      </c>
      <c r="T95" s="113" t="s">
        <v>35</v>
      </c>
      <c r="U95" s="113" t="s">
        <v>35</v>
      </c>
      <c r="V95" s="113" t="str">
        <f t="shared" si="33"/>
        <v>0</v>
      </c>
      <c r="W95" s="113" t="s">
        <v>35</v>
      </c>
      <c r="X95" s="113" t="s">
        <v>35</v>
      </c>
      <c r="Y95" s="113" t="str">
        <f t="shared" si="34"/>
        <v>0</v>
      </c>
      <c r="Z95" s="113" t="s">
        <v>35</v>
      </c>
      <c r="AA95" s="113" t="s">
        <v>35</v>
      </c>
      <c r="AB95" s="113" t="str">
        <f t="shared" si="35"/>
        <v>0</v>
      </c>
      <c r="AC95" s="113" t="s">
        <v>35</v>
      </c>
      <c r="AD95" s="113" t="s">
        <v>35</v>
      </c>
      <c r="AE95" s="113" t="str">
        <f t="shared" si="36"/>
        <v>0</v>
      </c>
      <c r="AF95" s="113" t="s">
        <v>35</v>
      </c>
      <c r="AG95" s="113" t="s">
        <v>35</v>
      </c>
      <c r="AH95" s="113" t="str">
        <f t="shared" si="37"/>
        <v>0</v>
      </c>
      <c r="AI95" s="113" t="s">
        <v>35</v>
      </c>
      <c r="AJ95" s="113" t="s">
        <v>35</v>
      </c>
      <c r="AK95" s="113" t="str">
        <f t="shared" si="38"/>
        <v>0</v>
      </c>
      <c r="AL95" s="113" t="s">
        <v>35</v>
      </c>
      <c r="AM95" s="113" t="s">
        <v>35</v>
      </c>
      <c r="AN95" s="113" t="str">
        <f t="shared" si="39"/>
        <v>0</v>
      </c>
      <c r="AO95" s="113" t="s">
        <v>35</v>
      </c>
      <c r="AP95" s="113" t="s">
        <v>35</v>
      </c>
      <c r="AQ95" s="113" t="str">
        <f t="shared" si="40"/>
        <v>0</v>
      </c>
      <c r="AR95" s="113" t="s">
        <v>35</v>
      </c>
      <c r="AS95" s="113" t="s">
        <v>35</v>
      </c>
      <c r="AT95" s="113" t="str">
        <f t="shared" si="41"/>
        <v>0</v>
      </c>
      <c r="AU95" s="113" t="s">
        <v>35</v>
      </c>
      <c r="AV95" s="113" t="s">
        <v>35</v>
      </c>
      <c r="AW95" s="113" t="str">
        <f t="shared" si="42"/>
        <v>0</v>
      </c>
      <c r="AX95" s="113" t="s">
        <v>35</v>
      </c>
      <c r="AY95" s="113" t="s">
        <v>35</v>
      </c>
      <c r="AZ95" s="113" t="str">
        <f t="shared" si="43"/>
        <v>0</v>
      </c>
      <c r="BA95" s="113" t="s">
        <v>35</v>
      </c>
      <c r="BB95" s="113" t="s">
        <v>35</v>
      </c>
      <c r="BC95" s="113" t="str">
        <f t="shared" si="44"/>
        <v>0</v>
      </c>
      <c r="BD95" s="113" t="s">
        <v>35</v>
      </c>
      <c r="BE95" s="113" t="s">
        <v>35</v>
      </c>
      <c r="BF95" s="113" t="str">
        <f t="shared" si="45"/>
        <v>0</v>
      </c>
      <c r="BG95" s="113" t="s">
        <v>35</v>
      </c>
      <c r="BH95" s="113" t="s">
        <v>35</v>
      </c>
      <c r="BI95" s="113" t="str">
        <f t="shared" si="46"/>
        <v>0</v>
      </c>
      <c r="BJ95" s="113" t="s">
        <v>35</v>
      </c>
      <c r="BK95" s="113" t="s">
        <v>35</v>
      </c>
      <c r="BL95" s="113" t="str">
        <f t="shared" si="47"/>
        <v>0</v>
      </c>
      <c r="BM95" s="113" t="s">
        <v>35</v>
      </c>
      <c r="BN95" s="113" t="s">
        <v>35</v>
      </c>
      <c r="BO95" s="113" t="str">
        <f t="shared" si="48"/>
        <v>0</v>
      </c>
      <c r="BP95" s="113" t="s">
        <v>35</v>
      </c>
      <c r="BQ95" s="113" t="s">
        <v>35</v>
      </c>
      <c r="BR95" s="113" t="str">
        <f t="shared" si="49"/>
        <v>0</v>
      </c>
      <c r="BS95" s="113" t="s">
        <v>35</v>
      </c>
      <c r="BT95" s="113" t="s">
        <v>35</v>
      </c>
      <c r="BU95" s="113" t="str">
        <f t="shared" si="50"/>
        <v>0</v>
      </c>
      <c r="BV95" s="113" t="s">
        <v>35</v>
      </c>
      <c r="BW95" s="113" t="s">
        <v>35</v>
      </c>
      <c r="BX95" s="113" t="str">
        <f t="shared" si="51"/>
        <v>0</v>
      </c>
      <c r="BY95" s="113" t="s">
        <v>35</v>
      </c>
      <c r="BZ95" s="113" t="s">
        <v>35</v>
      </c>
      <c r="CA95" s="113" t="str">
        <f t="shared" si="52"/>
        <v>0</v>
      </c>
      <c r="CB95" s="113" t="s">
        <v>35</v>
      </c>
      <c r="CC95" s="113" t="s">
        <v>35</v>
      </c>
      <c r="CD95" s="113" t="str">
        <f t="shared" si="53"/>
        <v>0</v>
      </c>
      <c r="CE95" s="113" t="s">
        <v>35</v>
      </c>
      <c r="CF95" s="113" t="s">
        <v>35</v>
      </c>
      <c r="CG95" s="113" t="str">
        <f t="shared" si="54"/>
        <v>0</v>
      </c>
      <c r="CH95" s="113" t="s">
        <v>35</v>
      </c>
      <c r="CI95" s="113" t="s">
        <v>35</v>
      </c>
      <c r="CJ95" s="113" t="str">
        <f t="shared" si="55"/>
        <v>0</v>
      </c>
      <c r="CK95" s="113" t="s">
        <v>35</v>
      </c>
      <c r="CL95" s="113" t="s">
        <v>35</v>
      </c>
      <c r="CM95" s="113" t="str">
        <f t="shared" si="56"/>
        <v>0</v>
      </c>
      <c r="CN95" s="113">
        <v>4</v>
      </c>
      <c r="CO95" s="113">
        <v>3</v>
      </c>
      <c r="CP95" s="113">
        <f t="shared" si="57"/>
        <v>7</v>
      </c>
      <c r="CQ95" s="113">
        <v>9</v>
      </c>
      <c r="CR95" s="113">
        <v>20</v>
      </c>
      <c r="CS95" s="113">
        <v>29</v>
      </c>
      <c r="CT95" s="166"/>
    </row>
    <row r="96" spans="1:98" s="64" customFormat="1" ht="12.75" hidden="1" customHeight="1">
      <c r="A96" s="25">
        <v>5</v>
      </c>
      <c r="B96" s="26" t="s">
        <v>222</v>
      </c>
      <c r="C96" s="112">
        <v>1301</v>
      </c>
      <c r="D96" s="25" t="s">
        <v>139</v>
      </c>
      <c r="E96" s="17">
        <v>14949</v>
      </c>
      <c r="F96" s="112">
        <v>1</v>
      </c>
      <c r="G96" s="6" t="s">
        <v>65</v>
      </c>
      <c r="H96" s="113" t="s">
        <v>35</v>
      </c>
      <c r="I96" s="113" t="s">
        <v>35</v>
      </c>
      <c r="J96" s="113" t="str">
        <f t="shared" si="29"/>
        <v>0</v>
      </c>
      <c r="K96" s="113"/>
      <c r="L96" s="113"/>
      <c r="M96" s="113" t="str">
        <f t="shared" si="30"/>
        <v>0</v>
      </c>
      <c r="N96" s="113"/>
      <c r="O96" s="113"/>
      <c r="P96" s="113" t="str">
        <f t="shared" si="31"/>
        <v>0</v>
      </c>
      <c r="Q96" s="113"/>
      <c r="R96" s="113"/>
      <c r="S96" s="113" t="str">
        <f t="shared" si="32"/>
        <v>0</v>
      </c>
      <c r="T96" s="113" t="s">
        <v>35</v>
      </c>
      <c r="U96" s="113" t="s">
        <v>35</v>
      </c>
      <c r="V96" s="113" t="str">
        <f t="shared" si="33"/>
        <v>0</v>
      </c>
      <c r="W96" s="113" t="s">
        <v>35</v>
      </c>
      <c r="X96" s="113" t="s">
        <v>35</v>
      </c>
      <c r="Y96" s="113" t="str">
        <f t="shared" si="34"/>
        <v>0</v>
      </c>
      <c r="Z96" s="113" t="s">
        <v>35</v>
      </c>
      <c r="AA96" s="113" t="s">
        <v>35</v>
      </c>
      <c r="AB96" s="113" t="str">
        <f t="shared" si="35"/>
        <v>0</v>
      </c>
      <c r="AC96" s="113" t="s">
        <v>35</v>
      </c>
      <c r="AD96" s="113" t="s">
        <v>35</v>
      </c>
      <c r="AE96" s="113" t="str">
        <f t="shared" si="36"/>
        <v>0</v>
      </c>
      <c r="AF96" s="113" t="s">
        <v>35</v>
      </c>
      <c r="AG96" s="113" t="s">
        <v>35</v>
      </c>
      <c r="AH96" s="113" t="str">
        <f t="shared" si="37"/>
        <v>0</v>
      </c>
      <c r="AI96" s="113" t="s">
        <v>35</v>
      </c>
      <c r="AJ96" s="113" t="s">
        <v>35</v>
      </c>
      <c r="AK96" s="113" t="str">
        <f t="shared" si="38"/>
        <v>0</v>
      </c>
      <c r="AL96" s="113"/>
      <c r="AM96" s="113"/>
      <c r="AN96" s="113" t="str">
        <f t="shared" si="39"/>
        <v>0</v>
      </c>
      <c r="AO96" s="113"/>
      <c r="AP96" s="113"/>
      <c r="AQ96" s="113" t="str">
        <f t="shared" si="40"/>
        <v>0</v>
      </c>
      <c r="AR96" s="113" t="s">
        <v>35</v>
      </c>
      <c r="AS96" s="113" t="s">
        <v>35</v>
      </c>
      <c r="AT96" s="113" t="str">
        <f t="shared" si="41"/>
        <v>0</v>
      </c>
      <c r="AU96" s="113" t="s">
        <v>35</v>
      </c>
      <c r="AV96" s="113" t="s">
        <v>35</v>
      </c>
      <c r="AW96" s="113" t="str">
        <f t="shared" si="42"/>
        <v>0</v>
      </c>
      <c r="AX96" s="113" t="s">
        <v>35</v>
      </c>
      <c r="AY96" s="113" t="s">
        <v>35</v>
      </c>
      <c r="AZ96" s="113" t="str">
        <f t="shared" si="43"/>
        <v>0</v>
      </c>
      <c r="BA96" s="113"/>
      <c r="BB96" s="113"/>
      <c r="BC96" s="113" t="str">
        <f t="shared" si="44"/>
        <v>0</v>
      </c>
      <c r="BD96" s="113" t="s">
        <v>35</v>
      </c>
      <c r="BE96" s="113" t="s">
        <v>35</v>
      </c>
      <c r="BF96" s="113" t="str">
        <f t="shared" si="45"/>
        <v>0</v>
      </c>
      <c r="BG96" s="113" t="s">
        <v>35</v>
      </c>
      <c r="BH96" s="113" t="s">
        <v>35</v>
      </c>
      <c r="BI96" s="113" t="str">
        <f t="shared" si="46"/>
        <v>0</v>
      </c>
      <c r="BJ96" s="113" t="s">
        <v>35</v>
      </c>
      <c r="BK96" s="113" t="s">
        <v>35</v>
      </c>
      <c r="BL96" s="113" t="str">
        <f t="shared" si="47"/>
        <v>0</v>
      </c>
      <c r="BM96" s="113" t="s">
        <v>35</v>
      </c>
      <c r="BN96" s="113" t="s">
        <v>35</v>
      </c>
      <c r="BO96" s="113" t="str">
        <f t="shared" si="48"/>
        <v>0</v>
      </c>
      <c r="BP96" s="113" t="s">
        <v>35</v>
      </c>
      <c r="BQ96" s="113" t="s">
        <v>35</v>
      </c>
      <c r="BR96" s="113" t="str">
        <f t="shared" si="49"/>
        <v>0</v>
      </c>
      <c r="BS96" s="113" t="s">
        <v>35</v>
      </c>
      <c r="BT96" s="113" t="s">
        <v>35</v>
      </c>
      <c r="BU96" s="113" t="str">
        <f t="shared" si="50"/>
        <v>0</v>
      </c>
      <c r="BV96" s="113" t="s">
        <v>35</v>
      </c>
      <c r="BW96" s="113" t="s">
        <v>35</v>
      </c>
      <c r="BX96" s="113" t="str">
        <f t="shared" si="51"/>
        <v>0</v>
      </c>
      <c r="BY96" s="113" t="s">
        <v>35</v>
      </c>
      <c r="BZ96" s="113" t="s">
        <v>35</v>
      </c>
      <c r="CA96" s="113" t="str">
        <f t="shared" si="52"/>
        <v>0</v>
      </c>
      <c r="CB96" s="113" t="s">
        <v>35</v>
      </c>
      <c r="CC96" s="113" t="s">
        <v>35</v>
      </c>
      <c r="CD96" s="113" t="str">
        <f t="shared" si="53"/>
        <v>0</v>
      </c>
      <c r="CE96" s="113" t="s">
        <v>35</v>
      </c>
      <c r="CF96" s="113" t="s">
        <v>35</v>
      </c>
      <c r="CG96" s="113" t="str">
        <f t="shared" si="54"/>
        <v>0</v>
      </c>
      <c r="CH96" s="113" t="s">
        <v>35</v>
      </c>
      <c r="CI96" s="113" t="s">
        <v>35</v>
      </c>
      <c r="CJ96" s="113" t="str">
        <f t="shared" si="55"/>
        <v>0</v>
      </c>
      <c r="CK96" s="113" t="s">
        <v>35</v>
      </c>
      <c r="CL96" s="113" t="s">
        <v>35</v>
      </c>
      <c r="CM96" s="113" t="str">
        <f t="shared" si="56"/>
        <v>0</v>
      </c>
      <c r="CN96" s="113"/>
      <c r="CO96" s="113"/>
      <c r="CP96" s="113" t="str">
        <f t="shared" si="57"/>
        <v>0</v>
      </c>
      <c r="CQ96" s="113">
        <v>0</v>
      </c>
      <c r="CR96" s="113">
        <v>0</v>
      </c>
      <c r="CS96" s="113">
        <v>0</v>
      </c>
      <c r="CT96" s="166"/>
    </row>
    <row r="97" spans="1:98" s="64" customFormat="1" ht="12.75" hidden="1" customHeight="1">
      <c r="A97" s="25">
        <v>5</v>
      </c>
      <c r="B97" s="26" t="s">
        <v>222</v>
      </c>
      <c r="C97" s="112">
        <v>1322</v>
      </c>
      <c r="D97" s="25" t="s">
        <v>140</v>
      </c>
      <c r="E97" s="17">
        <v>15981</v>
      </c>
      <c r="F97" s="112">
        <v>1</v>
      </c>
      <c r="G97" s="6" t="s">
        <v>65</v>
      </c>
      <c r="H97" s="113" t="s">
        <v>35</v>
      </c>
      <c r="I97" s="113" t="s">
        <v>35</v>
      </c>
      <c r="J97" s="113" t="str">
        <f t="shared" si="29"/>
        <v>0</v>
      </c>
      <c r="K97" s="113"/>
      <c r="L97" s="113"/>
      <c r="M97" s="113" t="str">
        <f t="shared" si="30"/>
        <v>0</v>
      </c>
      <c r="N97" s="113"/>
      <c r="O97" s="113"/>
      <c r="P97" s="113" t="str">
        <f t="shared" si="31"/>
        <v>0</v>
      </c>
      <c r="Q97" s="113"/>
      <c r="R97" s="113"/>
      <c r="S97" s="113" t="str">
        <f t="shared" si="32"/>
        <v>0</v>
      </c>
      <c r="T97" s="113" t="s">
        <v>35</v>
      </c>
      <c r="U97" s="113" t="s">
        <v>35</v>
      </c>
      <c r="V97" s="113" t="str">
        <f t="shared" si="33"/>
        <v>0</v>
      </c>
      <c r="W97" s="113" t="s">
        <v>35</v>
      </c>
      <c r="X97" s="113" t="s">
        <v>35</v>
      </c>
      <c r="Y97" s="113" t="str">
        <f t="shared" si="34"/>
        <v>0</v>
      </c>
      <c r="Z97" s="113" t="s">
        <v>35</v>
      </c>
      <c r="AA97" s="113" t="s">
        <v>35</v>
      </c>
      <c r="AB97" s="113" t="str">
        <f t="shared" si="35"/>
        <v>0</v>
      </c>
      <c r="AC97" s="113" t="s">
        <v>35</v>
      </c>
      <c r="AD97" s="113" t="s">
        <v>35</v>
      </c>
      <c r="AE97" s="113" t="str">
        <f t="shared" si="36"/>
        <v>0</v>
      </c>
      <c r="AF97" s="113" t="s">
        <v>35</v>
      </c>
      <c r="AG97" s="113" t="s">
        <v>35</v>
      </c>
      <c r="AH97" s="113" t="str">
        <f t="shared" si="37"/>
        <v>0</v>
      </c>
      <c r="AI97" s="113" t="s">
        <v>35</v>
      </c>
      <c r="AJ97" s="113" t="s">
        <v>35</v>
      </c>
      <c r="AK97" s="113" t="str">
        <f t="shared" si="38"/>
        <v>0</v>
      </c>
      <c r="AL97" s="113"/>
      <c r="AM97" s="113"/>
      <c r="AN97" s="113" t="str">
        <f t="shared" si="39"/>
        <v>0</v>
      </c>
      <c r="AO97" s="113"/>
      <c r="AP97" s="113"/>
      <c r="AQ97" s="113" t="str">
        <f t="shared" si="40"/>
        <v>0</v>
      </c>
      <c r="AR97" s="113" t="s">
        <v>35</v>
      </c>
      <c r="AS97" s="113" t="s">
        <v>35</v>
      </c>
      <c r="AT97" s="113" t="str">
        <f t="shared" si="41"/>
        <v>0</v>
      </c>
      <c r="AU97" s="113" t="s">
        <v>35</v>
      </c>
      <c r="AV97" s="113" t="s">
        <v>35</v>
      </c>
      <c r="AW97" s="113" t="str">
        <f t="shared" si="42"/>
        <v>0</v>
      </c>
      <c r="AX97" s="113" t="s">
        <v>35</v>
      </c>
      <c r="AY97" s="113" t="s">
        <v>35</v>
      </c>
      <c r="AZ97" s="113" t="str">
        <f t="shared" si="43"/>
        <v>0</v>
      </c>
      <c r="BA97" s="113"/>
      <c r="BB97" s="113"/>
      <c r="BC97" s="113" t="str">
        <f t="shared" si="44"/>
        <v>0</v>
      </c>
      <c r="BD97" s="113" t="s">
        <v>35</v>
      </c>
      <c r="BE97" s="113" t="s">
        <v>35</v>
      </c>
      <c r="BF97" s="113" t="str">
        <f t="shared" si="45"/>
        <v>0</v>
      </c>
      <c r="BG97" s="113" t="s">
        <v>35</v>
      </c>
      <c r="BH97" s="113" t="s">
        <v>35</v>
      </c>
      <c r="BI97" s="113" t="str">
        <f t="shared" si="46"/>
        <v>0</v>
      </c>
      <c r="BJ97" s="113" t="s">
        <v>35</v>
      </c>
      <c r="BK97" s="113" t="s">
        <v>35</v>
      </c>
      <c r="BL97" s="113" t="str">
        <f t="shared" si="47"/>
        <v>0</v>
      </c>
      <c r="BM97" s="113" t="s">
        <v>35</v>
      </c>
      <c r="BN97" s="113" t="s">
        <v>35</v>
      </c>
      <c r="BO97" s="113" t="str">
        <f t="shared" si="48"/>
        <v>0</v>
      </c>
      <c r="BP97" s="113" t="s">
        <v>35</v>
      </c>
      <c r="BQ97" s="113" t="s">
        <v>35</v>
      </c>
      <c r="BR97" s="113" t="str">
        <f t="shared" si="49"/>
        <v>0</v>
      </c>
      <c r="BS97" s="113" t="s">
        <v>35</v>
      </c>
      <c r="BT97" s="113" t="s">
        <v>35</v>
      </c>
      <c r="BU97" s="113" t="str">
        <f t="shared" si="50"/>
        <v>0</v>
      </c>
      <c r="BV97" s="113" t="s">
        <v>35</v>
      </c>
      <c r="BW97" s="113" t="s">
        <v>35</v>
      </c>
      <c r="BX97" s="113" t="str">
        <f t="shared" si="51"/>
        <v>0</v>
      </c>
      <c r="BY97" s="113" t="s">
        <v>35</v>
      </c>
      <c r="BZ97" s="113" t="s">
        <v>35</v>
      </c>
      <c r="CA97" s="113" t="str">
        <f t="shared" si="52"/>
        <v>0</v>
      </c>
      <c r="CB97" s="113" t="s">
        <v>35</v>
      </c>
      <c r="CC97" s="113" t="s">
        <v>35</v>
      </c>
      <c r="CD97" s="113" t="str">
        <f t="shared" si="53"/>
        <v>0</v>
      </c>
      <c r="CE97" s="113" t="s">
        <v>35</v>
      </c>
      <c r="CF97" s="113" t="s">
        <v>35</v>
      </c>
      <c r="CG97" s="113" t="str">
        <f t="shared" si="54"/>
        <v>0</v>
      </c>
      <c r="CH97" s="113" t="s">
        <v>35</v>
      </c>
      <c r="CI97" s="113" t="s">
        <v>35</v>
      </c>
      <c r="CJ97" s="113" t="str">
        <f t="shared" si="55"/>
        <v>0</v>
      </c>
      <c r="CK97" s="113" t="s">
        <v>35</v>
      </c>
      <c r="CL97" s="113" t="s">
        <v>35</v>
      </c>
      <c r="CM97" s="113" t="str">
        <f t="shared" si="56"/>
        <v>0</v>
      </c>
      <c r="CN97" s="113"/>
      <c r="CO97" s="113"/>
      <c r="CP97" s="113" t="str">
        <f t="shared" si="57"/>
        <v>0</v>
      </c>
      <c r="CQ97" s="113">
        <v>0</v>
      </c>
      <c r="CR97" s="113">
        <v>0</v>
      </c>
      <c r="CS97" s="113">
        <v>0</v>
      </c>
      <c r="CT97" s="166"/>
    </row>
    <row r="98" spans="1:98" s="64" customFormat="1" ht="12.75" hidden="1" customHeight="1">
      <c r="A98" s="25">
        <v>5</v>
      </c>
      <c r="B98" s="26" t="s">
        <v>222</v>
      </c>
      <c r="C98" s="112">
        <v>1362</v>
      </c>
      <c r="D98" s="25" t="s">
        <v>173</v>
      </c>
      <c r="E98" s="17">
        <v>11301</v>
      </c>
      <c r="F98" s="112">
        <v>1</v>
      </c>
      <c r="G98" s="6" t="s">
        <v>65</v>
      </c>
      <c r="H98" s="113" t="s">
        <v>35</v>
      </c>
      <c r="I98" s="113" t="s">
        <v>35</v>
      </c>
      <c r="J98" s="113" t="str">
        <f t="shared" si="29"/>
        <v>0</v>
      </c>
      <c r="K98" s="113"/>
      <c r="L98" s="113"/>
      <c r="M98" s="113" t="str">
        <f t="shared" si="30"/>
        <v>0</v>
      </c>
      <c r="N98" s="113"/>
      <c r="O98" s="113"/>
      <c r="P98" s="113" t="str">
        <f t="shared" si="31"/>
        <v>0</v>
      </c>
      <c r="Q98" s="113"/>
      <c r="R98" s="113"/>
      <c r="S98" s="113" t="str">
        <f t="shared" si="32"/>
        <v>0</v>
      </c>
      <c r="T98" s="113" t="s">
        <v>35</v>
      </c>
      <c r="U98" s="113" t="s">
        <v>35</v>
      </c>
      <c r="V98" s="113" t="str">
        <f t="shared" si="33"/>
        <v>0</v>
      </c>
      <c r="W98" s="113" t="s">
        <v>35</v>
      </c>
      <c r="X98" s="113" t="s">
        <v>35</v>
      </c>
      <c r="Y98" s="113" t="str">
        <f t="shared" si="34"/>
        <v>0</v>
      </c>
      <c r="Z98" s="113" t="s">
        <v>35</v>
      </c>
      <c r="AA98" s="113" t="s">
        <v>35</v>
      </c>
      <c r="AB98" s="113" t="str">
        <f t="shared" si="35"/>
        <v>0</v>
      </c>
      <c r="AC98" s="113" t="s">
        <v>35</v>
      </c>
      <c r="AD98" s="113" t="s">
        <v>35</v>
      </c>
      <c r="AE98" s="113" t="str">
        <f t="shared" si="36"/>
        <v>0</v>
      </c>
      <c r="AF98" s="113" t="s">
        <v>35</v>
      </c>
      <c r="AG98" s="113" t="s">
        <v>35</v>
      </c>
      <c r="AH98" s="113" t="str">
        <f t="shared" si="37"/>
        <v>0</v>
      </c>
      <c r="AI98" s="113" t="s">
        <v>35</v>
      </c>
      <c r="AJ98" s="113" t="s">
        <v>35</v>
      </c>
      <c r="AK98" s="113" t="str">
        <f t="shared" si="38"/>
        <v>0</v>
      </c>
      <c r="AL98" s="113"/>
      <c r="AM98" s="113"/>
      <c r="AN98" s="113" t="str">
        <f t="shared" si="39"/>
        <v>0</v>
      </c>
      <c r="AO98" s="113"/>
      <c r="AP98" s="113"/>
      <c r="AQ98" s="113" t="str">
        <f t="shared" si="40"/>
        <v>0</v>
      </c>
      <c r="AR98" s="113" t="s">
        <v>35</v>
      </c>
      <c r="AS98" s="113" t="s">
        <v>35</v>
      </c>
      <c r="AT98" s="113" t="str">
        <f t="shared" si="41"/>
        <v>0</v>
      </c>
      <c r="AU98" s="113" t="s">
        <v>35</v>
      </c>
      <c r="AV98" s="113" t="s">
        <v>35</v>
      </c>
      <c r="AW98" s="113" t="str">
        <f t="shared" si="42"/>
        <v>0</v>
      </c>
      <c r="AX98" s="113" t="s">
        <v>35</v>
      </c>
      <c r="AY98" s="113" t="s">
        <v>35</v>
      </c>
      <c r="AZ98" s="113" t="str">
        <f t="shared" si="43"/>
        <v>0</v>
      </c>
      <c r="BA98" s="113"/>
      <c r="BB98" s="113"/>
      <c r="BC98" s="113" t="str">
        <f t="shared" si="44"/>
        <v>0</v>
      </c>
      <c r="BD98" s="113" t="s">
        <v>35</v>
      </c>
      <c r="BE98" s="113" t="s">
        <v>35</v>
      </c>
      <c r="BF98" s="113" t="str">
        <f t="shared" si="45"/>
        <v>0</v>
      </c>
      <c r="BG98" s="113" t="s">
        <v>35</v>
      </c>
      <c r="BH98" s="113" t="s">
        <v>35</v>
      </c>
      <c r="BI98" s="113" t="str">
        <f t="shared" si="46"/>
        <v>0</v>
      </c>
      <c r="BJ98" s="113" t="s">
        <v>35</v>
      </c>
      <c r="BK98" s="113" t="s">
        <v>35</v>
      </c>
      <c r="BL98" s="113" t="str">
        <f t="shared" si="47"/>
        <v>0</v>
      </c>
      <c r="BM98" s="113" t="s">
        <v>35</v>
      </c>
      <c r="BN98" s="113" t="s">
        <v>35</v>
      </c>
      <c r="BO98" s="113" t="str">
        <f t="shared" si="48"/>
        <v>0</v>
      </c>
      <c r="BP98" s="113" t="s">
        <v>35</v>
      </c>
      <c r="BQ98" s="113" t="s">
        <v>35</v>
      </c>
      <c r="BR98" s="113" t="str">
        <f t="shared" si="49"/>
        <v>0</v>
      </c>
      <c r="BS98" s="113" t="s">
        <v>35</v>
      </c>
      <c r="BT98" s="113" t="s">
        <v>35</v>
      </c>
      <c r="BU98" s="113" t="str">
        <f t="shared" si="50"/>
        <v>0</v>
      </c>
      <c r="BV98" s="113" t="s">
        <v>35</v>
      </c>
      <c r="BW98" s="113" t="s">
        <v>35</v>
      </c>
      <c r="BX98" s="113" t="str">
        <f t="shared" si="51"/>
        <v>0</v>
      </c>
      <c r="BY98" s="113" t="s">
        <v>35</v>
      </c>
      <c r="BZ98" s="113" t="s">
        <v>35</v>
      </c>
      <c r="CA98" s="113" t="str">
        <f t="shared" si="52"/>
        <v>0</v>
      </c>
      <c r="CB98" s="113" t="s">
        <v>35</v>
      </c>
      <c r="CC98" s="113" t="s">
        <v>35</v>
      </c>
      <c r="CD98" s="113" t="str">
        <f t="shared" si="53"/>
        <v>0</v>
      </c>
      <c r="CE98" s="113" t="s">
        <v>35</v>
      </c>
      <c r="CF98" s="113" t="s">
        <v>35</v>
      </c>
      <c r="CG98" s="113" t="str">
        <f t="shared" si="54"/>
        <v>0</v>
      </c>
      <c r="CH98" s="113" t="s">
        <v>35</v>
      </c>
      <c r="CI98" s="113" t="s">
        <v>35</v>
      </c>
      <c r="CJ98" s="113" t="str">
        <f t="shared" si="55"/>
        <v>0</v>
      </c>
      <c r="CK98" s="113" t="s">
        <v>35</v>
      </c>
      <c r="CL98" s="113" t="s">
        <v>35</v>
      </c>
      <c r="CM98" s="113" t="str">
        <f t="shared" si="56"/>
        <v>0</v>
      </c>
      <c r="CN98" s="113"/>
      <c r="CO98" s="113"/>
      <c r="CP98" s="113" t="str">
        <f t="shared" si="57"/>
        <v>0</v>
      </c>
      <c r="CQ98" s="113">
        <v>0</v>
      </c>
      <c r="CR98" s="113">
        <v>0</v>
      </c>
      <c r="CS98" s="113">
        <v>0</v>
      </c>
      <c r="CT98" s="166"/>
    </row>
    <row r="99" spans="1:98" s="64" customFormat="1" ht="12.75" hidden="1" customHeight="1">
      <c r="A99" s="25">
        <v>5</v>
      </c>
      <c r="B99" s="26" t="s">
        <v>222</v>
      </c>
      <c r="C99" s="112">
        <v>1372</v>
      </c>
      <c r="D99" s="25" t="s">
        <v>142</v>
      </c>
      <c r="E99" s="17">
        <v>14880</v>
      </c>
      <c r="F99" s="112">
        <v>1</v>
      </c>
      <c r="G99" s="6" t="s">
        <v>65</v>
      </c>
      <c r="H99" s="113" t="s">
        <v>35</v>
      </c>
      <c r="I99" s="113" t="s">
        <v>35</v>
      </c>
      <c r="J99" s="113" t="str">
        <f t="shared" si="29"/>
        <v>0</v>
      </c>
      <c r="K99" s="113"/>
      <c r="L99" s="113"/>
      <c r="M99" s="113" t="str">
        <f t="shared" si="30"/>
        <v>0</v>
      </c>
      <c r="N99" s="113"/>
      <c r="O99" s="113"/>
      <c r="P99" s="113" t="str">
        <f t="shared" si="31"/>
        <v>0</v>
      </c>
      <c r="Q99" s="113"/>
      <c r="R99" s="113"/>
      <c r="S99" s="113" t="str">
        <f t="shared" si="32"/>
        <v>0</v>
      </c>
      <c r="T99" s="113" t="s">
        <v>35</v>
      </c>
      <c r="U99" s="113" t="s">
        <v>35</v>
      </c>
      <c r="V99" s="113" t="str">
        <f t="shared" si="33"/>
        <v>0</v>
      </c>
      <c r="W99" s="113" t="s">
        <v>35</v>
      </c>
      <c r="X99" s="113" t="s">
        <v>35</v>
      </c>
      <c r="Y99" s="113" t="str">
        <f t="shared" si="34"/>
        <v>0</v>
      </c>
      <c r="Z99" s="113" t="s">
        <v>35</v>
      </c>
      <c r="AA99" s="113" t="s">
        <v>35</v>
      </c>
      <c r="AB99" s="113" t="str">
        <f t="shared" si="35"/>
        <v>0</v>
      </c>
      <c r="AC99" s="113" t="s">
        <v>35</v>
      </c>
      <c r="AD99" s="113" t="s">
        <v>35</v>
      </c>
      <c r="AE99" s="113" t="str">
        <f t="shared" si="36"/>
        <v>0</v>
      </c>
      <c r="AF99" s="113" t="s">
        <v>35</v>
      </c>
      <c r="AG99" s="113" t="s">
        <v>35</v>
      </c>
      <c r="AH99" s="113" t="str">
        <f t="shared" si="37"/>
        <v>0</v>
      </c>
      <c r="AI99" s="113" t="s">
        <v>35</v>
      </c>
      <c r="AJ99" s="113" t="s">
        <v>35</v>
      </c>
      <c r="AK99" s="113" t="str">
        <f t="shared" si="38"/>
        <v>0</v>
      </c>
      <c r="AL99" s="113"/>
      <c r="AM99" s="113"/>
      <c r="AN99" s="113" t="str">
        <f t="shared" si="39"/>
        <v>0</v>
      </c>
      <c r="AO99" s="113"/>
      <c r="AP99" s="113"/>
      <c r="AQ99" s="113" t="str">
        <f t="shared" si="40"/>
        <v>0</v>
      </c>
      <c r="AR99" s="113" t="s">
        <v>35</v>
      </c>
      <c r="AS99" s="113" t="s">
        <v>35</v>
      </c>
      <c r="AT99" s="113" t="str">
        <f t="shared" si="41"/>
        <v>0</v>
      </c>
      <c r="AU99" s="113" t="s">
        <v>35</v>
      </c>
      <c r="AV99" s="113" t="s">
        <v>35</v>
      </c>
      <c r="AW99" s="113" t="str">
        <f t="shared" si="42"/>
        <v>0</v>
      </c>
      <c r="AX99" s="113" t="s">
        <v>35</v>
      </c>
      <c r="AY99" s="113" t="s">
        <v>35</v>
      </c>
      <c r="AZ99" s="113" t="str">
        <f t="shared" si="43"/>
        <v>0</v>
      </c>
      <c r="BA99" s="113"/>
      <c r="BB99" s="113"/>
      <c r="BC99" s="113" t="str">
        <f t="shared" si="44"/>
        <v>0</v>
      </c>
      <c r="BD99" s="113" t="s">
        <v>35</v>
      </c>
      <c r="BE99" s="113" t="s">
        <v>35</v>
      </c>
      <c r="BF99" s="113" t="str">
        <f t="shared" si="45"/>
        <v>0</v>
      </c>
      <c r="BG99" s="113" t="s">
        <v>35</v>
      </c>
      <c r="BH99" s="113" t="s">
        <v>35</v>
      </c>
      <c r="BI99" s="113" t="str">
        <f t="shared" si="46"/>
        <v>0</v>
      </c>
      <c r="BJ99" s="113" t="s">
        <v>35</v>
      </c>
      <c r="BK99" s="113" t="s">
        <v>35</v>
      </c>
      <c r="BL99" s="113" t="str">
        <f t="shared" si="47"/>
        <v>0</v>
      </c>
      <c r="BM99" s="113" t="s">
        <v>35</v>
      </c>
      <c r="BN99" s="113" t="s">
        <v>35</v>
      </c>
      <c r="BO99" s="113" t="str">
        <f t="shared" si="48"/>
        <v>0</v>
      </c>
      <c r="BP99" s="113" t="s">
        <v>35</v>
      </c>
      <c r="BQ99" s="113" t="s">
        <v>35</v>
      </c>
      <c r="BR99" s="113" t="str">
        <f t="shared" si="49"/>
        <v>0</v>
      </c>
      <c r="BS99" s="113" t="s">
        <v>35</v>
      </c>
      <c r="BT99" s="113" t="s">
        <v>35</v>
      </c>
      <c r="BU99" s="113" t="str">
        <f t="shared" si="50"/>
        <v>0</v>
      </c>
      <c r="BV99" s="113" t="s">
        <v>35</v>
      </c>
      <c r="BW99" s="113" t="s">
        <v>35</v>
      </c>
      <c r="BX99" s="113" t="str">
        <f t="shared" si="51"/>
        <v>0</v>
      </c>
      <c r="BY99" s="113" t="s">
        <v>35</v>
      </c>
      <c r="BZ99" s="113" t="s">
        <v>35</v>
      </c>
      <c r="CA99" s="113" t="str">
        <f t="shared" si="52"/>
        <v>0</v>
      </c>
      <c r="CB99" s="113" t="s">
        <v>35</v>
      </c>
      <c r="CC99" s="113" t="s">
        <v>35</v>
      </c>
      <c r="CD99" s="113" t="str">
        <f t="shared" si="53"/>
        <v>0</v>
      </c>
      <c r="CE99" s="113" t="s">
        <v>35</v>
      </c>
      <c r="CF99" s="113" t="s">
        <v>35</v>
      </c>
      <c r="CG99" s="113" t="str">
        <f t="shared" si="54"/>
        <v>0</v>
      </c>
      <c r="CH99" s="113" t="s">
        <v>35</v>
      </c>
      <c r="CI99" s="113" t="s">
        <v>35</v>
      </c>
      <c r="CJ99" s="113" t="str">
        <f t="shared" si="55"/>
        <v>0</v>
      </c>
      <c r="CK99" s="113" t="s">
        <v>35</v>
      </c>
      <c r="CL99" s="113" t="s">
        <v>35</v>
      </c>
      <c r="CM99" s="113" t="str">
        <f t="shared" si="56"/>
        <v>0</v>
      </c>
      <c r="CN99" s="113"/>
      <c r="CO99" s="113"/>
      <c r="CP99" s="113" t="str">
        <f t="shared" si="57"/>
        <v>0</v>
      </c>
      <c r="CQ99" s="113">
        <v>0</v>
      </c>
      <c r="CR99" s="113">
        <v>0</v>
      </c>
      <c r="CS99" s="113">
        <v>0</v>
      </c>
      <c r="CT99" s="166"/>
    </row>
    <row r="100" spans="1:98" s="64" customFormat="1" ht="12.75" hidden="1" customHeight="1">
      <c r="A100" s="25">
        <v>6</v>
      </c>
      <c r="B100" s="26" t="s">
        <v>271</v>
      </c>
      <c r="C100" s="112">
        <v>1407</v>
      </c>
      <c r="D100" s="25" t="s">
        <v>266</v>
      </c>
      <c r="E100" s="17">
        <v>10232</v>
      </c>
      <c r="F100" s="112">
        <v>1</v>
      </c>
      <c r="G100" s="6" t="s">
        <v>65</v>
      </c>
      <c r="H100" s="113" t="s">
        <v>35</v>
      </c>
      <c r="I100" s="113" t="s">
        <v>35</v>
      </c>
      <c r="J100" s="113" t="str">
        <f t="shared" si="29"/>
        <v>0</v>
      </c>
      <c r="K100" s="113"/>
      <c r="L100" s="113"/>
      <c r="M100" s="113" t="str">
        <f t="shared" si="30"/>
        <v>0</v>
      </c>
      <c r="N100" s="113"/>
      <c r="O100" s="113"/>
      <c r="P100" s="113" t="str">
        <f t="shared" si="31"/>
        <v>0</v>
      </c>
      <c r="Q100" s="113"/>
      <c r="R100" s="113"/>
      <c r="S100" s="113" t="str">
        <f t="shared" si="32"/>
        <v>0</v>
      </c>
      <c r="T100" s="113" t="s">
        <v>35</v>
      </c>
      <c r="U100" s="113" t="s">
        <v>35</v>
      </c>
      <c r="V100" s="113" t="str">
        <f t="shared" si="33"/>
        <v>0</v>
      </c>
      <c r="W100" s="113" t="s">
        <v>35</v>
      </c>
      <c r="X100" s="113" t="s">
        <v>35</v>
      </c>
      <c r="Y100" s="113" t="str">
        <f t="shared" si="34"/>
        <v>0</v>
      </c>
      <c r="Z100" s="113" t="s">
        <v>35</v>
      </c>
      <c r="AA100" s="113" t="s">
        <v>35</v>
      </c>
      <c r="AB100" s="113" t="str">
        <f t="shared" si="35"/>
        <v>0</v>
      </c>
      <c r="AC100" s="113" t="s">
        <v>35</v>
      </c>
      <c r="AD100" s="113" t="s">
        <v>35</v>
      </c>
      <c r="AE100" s="113" t="str">
        <f t="shared" si="36"/>
        <v>0</v>
      </c>
      <c r="AF100" s="113" t="s">
        <v>35</v>
      </c>
      <c r="AG100" s="113" t="s">
        <v>35</v>
      </c>
      <c r="AH100" s="113" t="str">
        <f t="shared" si="37"/>
        <v>0</v>
      </c>
      <c r="AI100" s="113" t="s">
        <v>35</v>
      </c>
      <c r="AJ100" s="113" t="s">
        <v>35</v>
      </c>
      <c r="AK100" s="113" t="str">
        <f t="shared" si="38"/>
        <v>0</v>
      </c>
      <c r="AL100" s="113"/>
      <c r="AM100" s="113"/>
      <c r="AN100" s="113" t="str">
        <f t="shared" si="39"/>
        <v>0</v>
      </c>
      <c r="AO100" s="113"/>
      <c r="AP100" s="113"/>
      <c r="AQ100" s="113" t="str">
        <f t="shared" si="40"/>
        <v>0</v>
      </c>
      <c r="AR100" s="113" t="s">
        <v>35</v>
      </c>
      <c r="AS100" s="113" t="s">
        <v>35</v>
      </c>
      <c r="AT100" s="113" t="str">
        <f t="shared" si="41"/>
        <v>0</v>
      </c>
      <c r="AU100" s="113" t="s">
        <v>35</v>
      </c>
      <c r="AV100" s="113" t="s">
        <v>35</v>
      </c>
      <c r="AW100" s="113" t="str">
        <f t="shared" si="42"/>
        <v>0</v>
      </c>
      <c r="AX100" s="113" t="s">
        <v>35</v>
      </c>
      <c r="AY100" s="113" t="s">
        <v>35</v>
      </c>
      <c r="AZ100" s="113" t="str">
        <f t="shared" si="43"/>
        <v>0</v>
      </c>
      <c r="BA100" s="113"/>
      <c r="BB100" s="113"/>
      <c r="BC100" s="113" t="str">
        <f t="shared" si="44"/>
        <v>0</v>
      </c>
      <c r="BD100" s="113" t="s">
        <v>35</v>
      </c>
      <c r="BE100" s="113" t="s">
        <v>35</v>
      </c>
      <c r="BF100" s="113" t="str">
        <f t="shared" si="45"/>
        <v>0</v>
      </c>
      <c r="BG100" s="113" t="s">
        <v>35</v>
      </c>
      <c r="BH100" s="113" t="s">
        <v>35</v>
      </c>
      <c r="BI100" s="113" t="str">
        <f t="shared" si="46"/>
        <v>0</v>
      </c>
      <c r="BJ100" s="113" t="s">
        <v>35</v>
      </c>
      <c r="BK100" s="113" t="s">
        <v>35</v>
      </c>
      <c r="BL100" s="113" t="str">
        <f t="shared" si="47"/>
        <v>0</v>
      </c>
      <c r="BM100" s="113" t="s">
        <v>35</v>
      </c>
      <c r="BN100" s="113" t="s">
        <v>35</v>
      </c>
      <c r="BO100" s="113" t="str">
        <f t="shared" si="48"/>
        <v>0</v>
      </c>
      <c r="BP100" s="113" t="s">
        <v>35</v>
      </c>
      <c r="BQ100" s="113" t="s">
        <v>35</v>
      </c>
      <c r="BR100" s="113" t="str">
        <f t="shared" si="49"/>
        <v>0</v>
      </c>
      <c r="BS100" s="113" t="s">
        <v>35</v>
      </c>
      <c r="BT100" s="113" t="s">
        <v>35</v>
      </c>
      <c r="BU100" s="113" t="str">
        <f t="shared" si="50"/>
        <v>0</v>
      </c>
      <c r="BV100" s="113" t="s">
        <v>35</v>
      </c>
      <c r="BW100" s="113" t="s">
        <v>35</v>
      </c>
      <c r="BX100" s="113" t="str">
        <f t="shared" si="51"/>
        <v>0</v>
      </c>
      <c r="BY100" s="113" t="s">
        <v>35</v>
      </c>
      <c r="BZ100" s="113" t="s">
        <v>35</v>
      </c>
      <c r="CA100" s="113" t="str">
        <f t="shared" si="52"/>
        <v>0</v>
      </c>
      <c r="CB100" s="113" t="s">
        <v>35</v>
      </c>
      <c r="CC100" s="113" t="s">
        <v>35</v>
      </c>
      <c r="CD100" s="113" t="str">
        <f t="shared" si="53"/>
        <v>0</v>
      </c>
      <c r="CE100" s="113" t="s">
        <v>35</v>
      </c>
      <c r="CF100" s="113" t="s">
        <v>35</v>
      </c>
      <c r="CG100" s="113" t="str">
        <f t="shared" si="54"/>
        <v>0</v>
      </c>
      <c r="CH100" s="113" t="s">
        <v>35</v>
      </c>
      <c r="CI100" s="113" t="s">
        <v>35</v>
      </c>
      <c r="CJ100" s="113" t="str">
        <f t="shared" si="55"/>
        <v>0</v>
      </c>
      <c r="CK100" s="113" t="s">
        <v>35</v>
      </c>
      <c r="CL100" s="113" t="s">
        <v>35</v>
      </c>
      <c r="CM100" s="113" t="str">
        <f t="shared" si="56"/>
        <v>0</v>
      </c>
      <c r="CN100" s="113"/>
      <c r="CO100" s="113"/>
      <c r="CP100" s="113" t="str">
        <f t="shared" si="57"/>
        <v>0</v>
      </c>
      <c r="CQ100" s="113">
        <v>0</v>
      </c>
      <c r="CR100" s="113">
        <v>0</v>
      </c>
      <c r="CS100" s="113">
        <v>0</v>
      </c>
      <c r="CT100" s="166"/>
    </row>
    <row r="101" spans="1:98" s="64" customFormat="1" ht="12.75" customHeight="1">
      <c r="A101" s="25">
        <v>8</v>
      </c>
      <c r="B101" s="26" t="s">
        <v>223</v>
      </c>
      <c r="C101" s="112">
        <v>1630</v>
      </c>
      <c r="D101" s="25" t="s">
        <v>190</v>
      </c>
      <c r="E101" s="17">
        <v>17587</v>
      </c>
      <c r="F101" s="112">
        <v>1</v>
      </c>
      <c r="G101" s="6" t="s">
        <v>65</v>
      </c>
      <c r="H101" s="113">
        <v>2</v>
      </c>
      <c r="I101" s="113">
        <v>2</v>
      </c>
      <c r="J101" s="113">
        <f t="shared" si="29"/>
        <v>4</v>
      </c>
      <c r="K101" s="113">
        <v>2</v>
      </c>
      <c r="L101" s="113">
        <v>3</v>
      </c>
      <c r="M101" s="113">
        <f t="shared" si="30"/>
        <v>5</v>
      </c>
      <c r="N101" s="113">
        <v>2</v>
      </c>
      <c r="O101" s="113">
        <v>3</v>
      </c>
      <c r="P101" s="113">
        <f t="shared" si="31"/>
        <v>5</v>
      </c>
      <c r="Q101" s="113">
        <v>2</v>
      </c>
      <c r="R101" s="113">
        <v>9</v>
      </c>
      <c r="S101" s="113">
        <f t="shared" si="32"/>
        <v>11</v>
      </c>
      <c r="T101" s="113" t="s">
        <v>35</v>
      </c>
      <c r="U101" s="113" t="s">
        <v>35</v>
      </c>
      <c r="V101" s="113" t="str">
        <f t="shared" si="33"/>
        <v>0</v>
      </c>
      <c r="W101" s="113" t="s">
        <v>35</v>
      </c>
      <c r="X101" s="113" t="s">
        <v>35</v>
      </c>
      <c r="Y101" s="113" t="str">
        <f t="shared" si="34"/>
        <v>0</v>
      </c>
      <c r="Z101" s="113" t="s">
        <v>35</v>
      </c>
      <c r="AA101" s="113" t="s">
        <v>35</v>
      </c>
      <c r="AB101" s="113" t="str">
        <f t="shared" si="35"/>
        <v>0</v>
      </c>
      <c r="AC101" s="113" t="s">
        <v>35</v>
      </c>
      <c r="AD101" s="113" t="s">
        <v>35</v>
      </c>
      <c r="AE101" s="113" t="str">
        <f t="shared" si="36"/>
        <v>0</v>
      </c>
      <c r="AF101" s="113" t="s">
        <v>35</v>
      </c>
      <c r="AG101" s="113" t="s">
        <v>35</v>
      </c>
      <c r="AH101" s="113" t="str">
        <f t="shared" si="37"/>
        <v>0</v>
      </c>
      <c r="AI101" s="113" t="s">
        <v>35</v>
      </c>
      <c r="AJ101" s="113" t="s">
        <v>35</v>
      </c>
      <c r="AK101" s="113" t="str">
        <f t="shared" si="38"/>
        <v>0</v>
      </c>
      <c r="AL101" s="113">
        <v>0</v>
      </c>
      <c r="AM101" s="113">
        <v>2</v>
      </c>
      <c r="AN101" s="113">
        <f t="shared" si="39"/>
        <v>2</v>
      </c>
      <c r="AO101" s="113">
        <v>1</v>
      </c>
      <c r="AP101" s="113">
        <v>2</v>
      </c>
      <c r="AQ101" s="113">
        <f t="shared" si="40"/>
        <v>3</v>
      </c>
      <c r="AR101" s="113" t="s">
        <v>35</v>
      </c>
      <c r="AS101" s="113" t="s">
        <v>35</v>
      </c>
      <c r="AT101" s="113" t="str">
        <f t="shared" si="41"/>
        <v>0</v>
      </c>
      <c r="AU101" s="113" t="s">
        <v>35</v>
      </c>
      <c r="AV101" s="113" t="s">
        <v>35</v>
      </c>
      <c r="AW101" s="113" t="str">
        <f t="shared" si="42"/>
        <v>0</v>
      </c>
      <c r="AX101" s="113" t="s">
        <v>35</v>
      </c>
      <c r="AY101" s="113" t="s">
        <v>35</v>
      </c>
      <c r="AZ101" s="113" t="str">
        <f t="shared" si="43"/>
        <v>0</v>
      </c>
      <c r="BA101" s="113">
        <v>2</v>
      </c>
      <c r="BB101" s="113">
        <v>1</v>
      </c>
      <c r="BC101" s="113">
        <f t="shared" si="44"/>
        <v>3</v>
      </c>
      <c r="BD101" s="113" t="s">
        <v>35</v>
      </c>
      <c r="BE101" s="113" t="s">
        <v>35</v>
      </c>
      <c r="BF101" s="113" t="str">
        <f t="shared" si="45"/>
        <v>0</v>
      </c>
      <c r="BG101" s="113" t="s">
        <v>35</v>
      </c>
      <c r="BH101" s="113" t="s">
        <v>35</v>
      </c>
      <c r="BI101" s="113" t="str">
        <f t="shared" si="46"/>
        <v>0</v>
      </c>
      <c r="BJ101" s="113" t="s">
        <v>35</v>
      </c>
      <c r="BK101" s="113" t="s">
        <v>35</v>
      </c>
      <c r="BL101" s="113" t="str">
        <f t="shared" si="47"/>
        <v>0</v>
      </c>
      <c r="BM101" s="113" t="s">
        <v>35</v>
      </c>
      <c r="BN101" s="113" t="s">
        <v>35</v>
      </c>
      <c r="BO101" s="113" t="str">
        <f t="shared" si="48"/>
        <v>0</v>
      </c>
      <c r="BP101" s="113" t="s">
        <v>35</v>
      </c>
      <c r="BQ101" s="113" t="s">
        <v>35</v>
      </c>
      <c r="BR101" s="113" t="str">
        <f t="shared" si="49"/>
        <v>0</v>
      </c>
      <c r="BS101" s="113" t="s">
        <v>35</v>
      </c>
      <c r="BT101" s="113" t="s">
        <v>35</v>
      </c>
      <c r="BU101" s="113" t="str">
        <f t="shared" si="50"/>
        <v>0</v>
      </c>
      <c r="BV101" s="113" t="s">
        <v>35</v>
      </c>
      <c r="BW101" s="113" t="s">
        <v>35</v>
      </c>
      <c r="BX101" s="113" t="str">
        <f t="shared" si="51"/>
        <v>0</v>
      </c>
      <c r="BY101" s="113" t="s">
        <v>35</v>
      </c>
      <c r="BZ101" s="113" t="s">
        <v>35</v>
      </c>
      <c r="CA101" s="113" t="str">
        <f t="shared" si="52"/>
        <v>0</v>
      </c>
      <c r="CB101" s="113" t="s">
        <v>35</v>
      </c>
      <c r="CC101" s="113" t="s">
        <v>35</v>
      </c>
      <c r="CD101" s="113" t="str">
        <f t="shared" si="53"/>
        <v>0</v>
      </c>
      <c r="CE101" s="113" t="s">
        <v>35</v>
      </c>
      <c r="CF101" s="113" t="s">
        <v>35</v>
      </c>
      <c r="CG101" s="113" t="str">
        <f t="shared" si="54"/>
        <v>0</v>
      </c>
      <c r="CH101" s="113" t="s">
        <v>35</v>
      </c>
      <c r="CI101" s="113" t="s">
        <v>35</v>
      </c>
      <c r="CJ101" s="113" t="str">
        <f t="shared" si="55"/>
        <v>0</v>
      </c>
      <c r="CK101" s="113" t="s">
        <v>35</v>
      </c>
      <c r="CL101" s="113" t="s">
        <v>35</v>
      </c>
      <c r="CM101" s="113" t="str">
        <f t="shared" si="56"/>
        <v>0</v>
      </c>
      <c r="CN101" s="113" t="s">
        <v>35</v>
      </c>
      <c r="CO101" s="113" t="s">
        <v>35</v>
      </c>
      <c r="CP101" s="113" t="str">
        <f t="shared" si="57"/>
        <v>0</v>
      </c>
      <c r="CQ101" s="113">
        <v>11</v>
      </c>
      <c r="CR101" s="113">
        <v>22</v>
      </c>
      <c r="CS101" s="113">
        <v>33</v>
      </c>
      <c r="CT101" s="166"/>
    </row>
    <row r="102" spans="1:98" s="64" customFormat="1" ht="12.75" hidden="1" customHeight="1">
      <c r="A102" s="25">
        <v>8</v>
      </c>
      <c r="B102" s="26" t="s">
        <v>223</v>
      </c>
      <c r="C102" s="112">
        <v>1632</v>
      </c>
      <c r="D102" s="25" t="s">
        <v>189</v>
      </c>
      <c r="E102" s="17">
        <v>12446</v>
      </c>
      <c r="F102" s="112">
        <v>1</v>
      </c>
      <c r="G102" s="6" t="s">
        <v>65</v>
      </c>
      <c r="H102" s="113" t="s">
        <v>35</v>
      </c>
      <c r="I102" s="113" t="s">
        <v>35</v>
      </c>
      <c r="J102" s="113" t="str">
        <f t="shared" si="29"/>
        <v>0</v>
      </c>
      <c r="K102" s="113"/>
      <c r="L102" s="113"/>
      <c r="M102" s="113" t="str">
        <f t="shared" si="30"/>
        <v>0</v>
      </c>
      <c r="N102" s="113"/>
      <c r="O102" s="113"/>
      <c r="P102" s="113" t="str">
        <f t="shared" si="31"/>
        <v>0</v>
      </c>
      <c r="Q102" s="113"/>
      <c r="R102" s="113"/>
      <c r="S102" s="113" t="str">
        <f t="shared" si="32"/>
        <v>0</v>
      </c>
      <c r="T102" s="113" t="s">
        <v>35</v>
      </c>
      <c r="U102" s="113" t="s">
        <v>35</v>
      </c>
      <c r="V102" s="113" t="str">
        <f t="shared" si="33"/>
        <v>0</v>
      </c>
      <c r="W102" s="113" t="s">
        <v>35</v>
      </c>
      <c r="X102" s="113" t="s">
        <v>35</v>
      </c>
      <c r="Y102" s="113" t="str">
        <f t="shared" si="34"/>
        <v>0</v>
      </c>
      <c r="Z102" s="113" t="s">
        <v>35</v>
      </c>
      <c r="AA102" s="113" t="s">
        <v>35</v>
      </c>
      <c r="AB102" s="113" t="str">
        <f t="shared" si="35"/>
        <v>0</v>
      </c>
      <c r="AC102" s="113" t="s">
        <v>35</v>
      </c>
      <c r="AD102" s="113" t="s">
        <v>35</v>
      </c>
      <c r="AE102" s="113" t="str">
        <f t="shared" si="36"/>
        <v>0</v>
      </c>
      <c r="AF102" s="113" t="s">
        <v>35</v>
      </c>
      <c r="AG102" s="113" t="s">
        <v>35</v>
      </c>
      <c r="AH102" s="113" t="str">
        <f t="shared" si="37"/>
        <v>0</v>
      </c>
      <c r="AI102" s="113" t="s">
        <v>35</v>
      </c>
      <c r="AJ102" s="113" t="s">
        <v>35</v>
      </c>
      <c r="AK102" s="113" t="str">
        <f t="shared" si="38"/>
        <v>0</v>
      </c>
      <c r="AL102" s="113"/>
      <c r="AM102" s="113"/>
      <c r="AN102" s="113" t="str">
        <f t="shared" si="39"/>
        <v>0</v>
      </c>
      <c r="AO102" s="113"/>
      <c r="AP102" s="113"/>
      <c r="AQ102" s="113" t="str">
        <f t="shared" si="40"/>
        <v>0</v>
      </c>
      <c r="AR102" s="113" t="s">
        <v>35</v>
      </c>
      <c r="AS102" s="113" t="s">
        <v>35</v>
      </c>
      <c r="AT102" s="113" t="str">
        <f t="shared" si="41"/>
        <v>0</v>
      </c>
      <c r="AU102" s="113" t="s">
        <v>35</v>
      </c>
      <c r="AV102" s="113" t="s">
        <v>35</v>
      </c>
      <c r="AW102" s="113" t="str">
        <f t="shared" si="42"/>
        <v>0</v>
      </c>
      <c r="AX102" s="113" t="s">
        <v>35</v>
      </c>
      <c r="AY102" s="113" t="s">
        <v>35</v>
      </c>
      <c r="AZ102" s="113" t="str">
        <f t="shared" si="43"/>
        <v>0</v>
      </c>
      <c r="BA102" s="113"/>
      <c r="BB102" s="113"/>
      <c r="BC102" s="113" t="str">
        <f t="shared" si="44"/>
        <v>0</v>
      </c>
      <c r="BD102" s="113" t="s">
        <v>35</v>
      </c>
      <c r="BE102" s="113" t="s">
        <v>35</v>
      </c>
      <c r="BF102" s="113" t="str">
        <f t="shared" si="45"/>
        <v>0</v>
      </c>
      <c r="BG102" s="113" t="s">
        <v>35</v>
      </c>
      <c r="BH102" s="113" t="s">
        <v>35</v>
      </c>
      <c r="BI102" s="113" t="str">
        <f t="shared" si="46"/>
        <v>0</v>
      </c>
      <c r="BJ102" s="113" t="s">
        <v>35</v>
      </c>
      <c r="BK102" s="113" t="s">
        <v>35</v>
      </c>
      <c r="BL102" s="113" t="str">
        <f t="shared" si="47"/>
        <v>0</v>
      </c>
      <c r="BM102" s="113" t="s">
        <v>35</v>
      </c>
      <c r="BN102" s="113" t="s">
        <v>35</v>
      </c>
      <c r="BO102" s="113" t="str">
        <f t="shared" si="48"/>
        <v>0</v>
      </c>
      <c r="BP102" s="113" t="s">
        <v>35</v>
      </c>
      <c r="BQ102" s="113" t="s">
        <v>35</v>
      </c>
      <c r="BR102" s="113" t="str">
        <f t="shared" si="49"/>
        <v>0</v>
      </c>
      <c r="BS102" s="113" t="s">
        <v>35</v>
      </c>
      <c r="BT102" s="113" t="s">
        <v>35</v>
      </c>
      <c r="BU102" s="113" t="str">
        <f t="shared" si="50"/>
        <v>0</v>
      </c>
      <c r="BV102" s="113" t="s">
        <v>35</v>
      </c>
      <c r="BW102" s="113" t="s">
        <v>35</v>
      </c>
      <c r="BX102" s="113" t="str">
        <f t="shared" si="51"/>
        <v>0</v>
      </c>
      <c r="BY102" s="113" t="s">
        <v>35</v>
      </c>
      <c r="BZ102" s="113" t="s">
        <v>35</v>
      </c>
      <c r="CA102" s="113" t="str">
        <f t="shared" si="52"/>
        <v>0</v>
      </c>
      <c r="CB102" s="113" t="s">
        <v>35</v>
      </c>
      <c r="CC102" s="113" t="s">
        <v>35</v>
      </c>
      <c r="CD102" s="113" t="str">
        <f t="shared" si="53"/>
        <v>0</v>
      </c>
      <c r="CE102" s="113" t="s">
        <v>35</v>
      </c>
      <c r="CF102" s="113" t="s">
        <v>35</v>
      </c>
      <c r="CG102" s="113" t="str">
        <f t="shared" si="54"/>
        <v>0</v>
      </c>
      <c r="CH102" s="113" t="s">
        <v>35</v>
      </c>
      <c r="CI102" s="113" t="s">
        <v>35</v>
      </c>
      <c r="CJ102" s="113" t="str">
        <f t="shared" si="55"/>
        <v>0</v>
      </c>
      <c r="CK102" s="113" t="s">
        <v>35</v>
      </c>
      <c r="CL102" s="113" t="s">
        <v>35</v>
      </c>
      <c r="CM102" s="113" t="str">
        <f t="shared" si="56"/>
        <v>0</v>
      </c>
      <c r="CN102" s="113" t="s">
        <v>35</v>
      </c>
      <c r="CO102" s="113" t="s">
        <v>35</v>
      </c>
      <c r="CP102" s="113" t="str">
        <f t="shared" si="57"/>
        <v>0</v>
      </c>
      <c r="CQ102" s="113">
        <v>0</v>
      </c>
      <c r="CR102" s="113">
        <v>0</v>
      </c>
      <c r="CS102" s="113">
        <v>0</v>
      </c>
      <c r="CT102" s="166"/>
    </row>
    <row r="103" spans="1:98" s="64" customFormat="1" ht="12.75" hidden="1" customHeight="1">
      <c r="A103" s="25">
        <v>9</v>
      </c>
      <c r="B103" s="26" t="s">
        <v>209</v>
      </c>
      <c r="C103" s="112">
        <v>1702</v>
      </c>
      <c r="D103" s="25" t="s">
        <v>144</v>
      </c>
      <c r="E103" s="17">
        <v>15523</v>
      </c>
      <c r="F103" s="112">
        <v>1</v>
      </c>
      <c r="G103" s="6" t="s">
        <v>65</v>
      </c>
      <c r="H103" s="113" t="s">
        <v>35</v>
      </c>
      <c r="I103" s="113" t="s">
        <v>35</v>
      </c>
      <c r="J103" s="113" t="str">
        <f t="shared" si="29"/>
        <v>0</v>
      </c>
      <c r="K103" s="113"/>
      <c r="L103" s="113"/>
      <c r="M103" s="113" t="str">
        <f t="shared" si="30"/>
        <v>0</v>
      </c>
      <c r="N103" s="113"/>
      <c r="O103" s="113"/>
      <c r="P103" s="113" t="str">
        <f t="shared" si="31"/>
        <v>0</v>
      </c>
      <c r="Q103" s="113"/>
      <c r="R103" s="113"/>
      <c r="S103" s="113" t="str">
        <f t="shared" si="32"/>
        <v>0</v>
      </c>
      <c r="T103" s="113" t="s">
        <v>35</v>
      </c>
      <c r="U103" s="113" t="s">
        <v>35</v>
      </c>
      <c r="V103" s="113" t="str">
        <f t="shared" si="33"/>
        <v>0</v>
      </c>
      <c r="W103" s="113" t="s">
        <v>35</v>
      </c>
      <c r="X103" s="113" t="s">
        <v>35</v>
      </c>
      <c r="Y103" s="113" t="str">
        <f t="shared" si="34"/>
        <v>0</v>
      </c>
      <c r="Z103" s="113" t="s">
        <v>35</v>
      </c>
      <c r="AA103" s="113" t="s">
        <v>35</v>
      </c>
      <c r="AB103" s="113" t="str">
        <f t="shared" si="35"/>
        <v>0</v>
      </c>
      <c r="AC103" s="113" t="s">
        <v>35</v>
      </c>
      <c r="AD103" s="113" t="s">
        <v>35</v>
      </c>
      <c r="AE103" s="113" t="str">
        <f t="shared" si="36"/>
        <v>0</v>
      </c>
      <c r="AF103" s="113" t="s">
        <v>35</v>
      </c>
      <c r="AG103" s="113" t="s">
        <v>35</v>
      </c>
      <c r="AH103" s="113" t="str">
        <f t="shared" si="37"/>
        <v>0</v>
      </c>
      <c r="AI103" s="113" t="s">
        <v>35</v>
      </c>
      <c r="AJ103" s="113" t="s">
        <v>35</v>
      </c>
      <c r="AK103" s="113" t="str">
        <f t="shared" si="38"/>
        <v>0</v>
      </c>
      <c r="AL103" s="113"/>
      <c r="AM103" s="113"/>
      <c r="AN103" s="113" t="str">
        <f t="shared" si="39"/>
        <v>0</v>
      </c>
      <c r="AO103" s="113"/>
      <c r="AP103" s="113"/>
      <c r="AQ103" s="113" t="str">
        <f t="shared" si="40"/>
        <v>0</v>
      </c>
      <c r="AR103" s="113" t="s">
        <v>35</v>
      </c>
      <c r="AS103" s="113" t="s">
        <v>35</v>
      </c>
      <c r="AT103" s="113" t="str">
        <f t="shared" si="41"/>
        <v>0</v>
      </c>
      <c r="AU103" s="113" t="s">
        <v>35</v>
      </c>
      <c r="AV103" s="113" t="s">
        <v>35</v>
      </c>
      <c r="AW103" s="113" t="str">
        <f t="shared" si="42"/>
        <v>0</v>
      </c>
      <c r="AX103" s="113" t="s">
        <v>35</v>
      </c>
      <c r="AY103" s="113" t="s">
        <v>35</v>
      </c>
      <c r="AZ103" s="113" t="str">
        <f t="shared" si="43"/>
        <v>0</v>
      </c>
      <c r="BA103" s="113"/>
      <c r="BB103" s="113"/>
      <c r="BC103" s="113" t="str">
        <f t="shared" si="44"/>
        <v>0</v>
      </c>
      <c r="BD103" s="113" t="s">
        <v>35</v>
      </c>
      <c r="BE103" s="113" t="s">
        <v>35</v>
      </c>
      <c r="BF103" s="113" t="str">
        <f t="shared" si="45"/>
        <v>0</v>
      </c>
      <c r="BG103" s="113" t="s">
        <v>35</v>
      </c>
      <c r="BH103" s="113" t="s">
        <v>35</v>
      </c>
      <c r="BI103" s="113" t="str">
        <f t="shared" si="46"/>
        <v>0</v>
      </c>
      <c r="BJ103" s="113" t="s">
        <v>35</v>
      </c>
      <c r="BK103" s="113" t="s">
        <v>35</v>
      </c>
      <c r="BL103" s="113" t="str">
        <f t="shared" si="47"/>
        <v>0</v>
      </c>
      <c r="BM103" s="113" t="s">
        <v>35</v>
      </c>
      <c r="BN103" s="113" t="s">
        <v>35</v>
      </c>
      <c r="BO103" s="113" t="str">
        <f t="shared" si="48"/>
        <v>0</v>
      </c>
      <c r="BP103" s="113" t="s">
        <v>35</v>
      </c>
      <c r="BQ103" s="113" t="s">
        <v>35</v>
      </c>
      <c r="BR103" s="113" t="str">
        <f t="shared" si="49"/>
        <v>0</v>
      </c>
      <c r="BS103" s="113" t="s">
        <v>35</v>
      </c>
      <c r="BT103" s="113" t="s">
        <v>35</v>
      </c>
      <c r="BU103" s="113" t="str">
        <f t="shared" si="50"/>
        <v>0</v>
      </c>
      <c r="BV103" s="113" t="s">
        <v>35</v>
      </c>
      <c r="BW103" s="113" t="s">
        <v>35</v>
      </c>
      <c r="BX103" s="113" t="str">
        <f t="shared" si="51"/>
        <v>0</v>
      </c>
      <c r="BY103" s="113" t="s">
        <v>35</v>
      </c>
      <c r="BZ103" s="113" t="s">
        <v>35</v>
      </c>
      <c r="CA103" s="113" t="str">
        <f t="shared" si="52"/>
        <v>0</v>
      </c>
      <c r="CB103" s="113" t="s">
        <v>35</v>
      </c>
      <c r="CC103" s="113" t="s">
        <v>35</v>
      </c>
      <c r="CD103" s="113" t="str">
        <f t="shared" si="53"/>
        <v>0</v>
      </c>
      <c r="CE103" s="113" t="s">
        <v>35</v>
      </c>
      <c r="CF103" s="113" t="s">
        <v>35</v>
      </c>
      <c r="CG103" s="113" t="str">
        <f t="shared" si="54"/>
        <v>0</v>
      </c>
      <c r="CH103" s="113" t="s">
        <v>35</v>
      </c>
      <c r="CI103" s="113" t="s">
        <v>35</v>
      </c>
      <c r="CJ103" s="113" t="str">
        <f t="shared" si="55"/>
        <v>0</v>
      </c>
      <c r="CK103" s="113" t="s">
        <v>35</v>
      </c>
      <c r="CL103" s="113" t="s">
        <v>35</v>
      </c>
      <c r="CM103" s="113" t="str">
        <f t="shared" si="56"/>
        <v>0</v>
      </c>
      <c r="CN103" s="113" t="s">
        <v>35</v>
      </c>
      <c r="CO103" s="113" t="s">
        <v>35</v>
      </c>
      <c r="CP103" s="113" t="str">
        <f t="shared" si="57"/>
        <v>0</v>
      </c>
      <c r="CQ103" s="113">
        <v>0</v>
      </c>
      <c r="CR103" s="113">
        <v>0</v>
      </c>
      <c r="CS103" s="113">
        <v>0</v>
      </c>
      <c r="CT103" s="166"/>
    </row>
    <row r="104" spans="1:98" s="64" customFormat="1" ht="12.75" hidden="1" customHeight="1">
      <c r="A104" s="25">
        <v>9</v>
      </c>
      <c r="B104" s="26" t="s">
        <v>209</v>
      </c>
      <c r="C104" s="112">
        <v>1707</v>
      </c>
      <c r="D104" s="25" t="s">
        <v>298</v>
      </c>
      <c r="E104" s="17">
        <v>10036</v>
      </c>
      <c r="F104" s="112">
        <v>1</v>
      </c>
      <c r="G104" s="6" t="s">
        <v>65</v>
      </c>
      <c r="H104" s="113" t="s">
        <v>35</v>
      </c>
      <c r="I104" s="113" t="s">
        <v>35</v>
      </c>
      <c r="J104" s="113" t="str">
        <f t="shared" si="29"/>
        <v>0</v>
      </c>
      <c r="K104" s="113"/>
      <c r="L104" s="113"/>
      <c r="M104" s="113" t="str">
        <f t="shared" si="30"/>
        <v>0</v>
      </c>
      <c r="N104" s="113"/>
      <c r="O104" s="113"/>
      <c r="P104" s="113" t="str">
        <f t="shared" si="31"/>
        <v>0</v>
      </c>
      <c r="Q104" s="113"/>
      <c r="R104" s="113"/>
      <c r="S104" s="113" t="str">
        <f t="shared" si="32"/>
        <v>0</v>
      </c>
      <c r="T104" s="113" t="s">
        <v>35</v>
      </c>
      <c r="U104" s="113" t="s">
        <v>35</v>
      </c>
      <c r="V104" s="113" t="str">
        <f t="shared" si="33"/>
        <v>0</v>
      </c>
      <c r="W104" s="113" t="s">
        <v>35</v>
      </c>
      <c r="X104" s="113" t="s">
        <v>35</v>
      </c>
      <c r="Y104" s="113" t="str">
        <f t="shared" si="34"/>
        <v>0</v>
      </c>
      <c r="Z104" s="113" t="s">
        <v>35</v>
      </c>
      <c r="AA104" s="113" t="s">
        <v>35</v>
      </c>
      <c r="AB104" s="113" t="str">
        <f t="shared" si="35"/>
        <v>0</v>
      </c>
      <c r="AC104" s="113" t="s">
        <v>35</v>
      </c>
      <c r="AD104" s="113" t="s">
        <v>35</v>
      </c>
      <c r="AE104" s="113" t="str">
        <f t="shared" si="36"/>
        <v>0</v>
      </c>
      <c r="AF104" s="113" t="s">
        <v>35</v>
      </c>
      <c r="AG104" s="113" t="s">
        <v>35</v>
      </c>
      <c r="AH104" s="113" t="str">
        <f t="shared" si="37"/>
        <v>0</v>
      </c>
      <c r="AI104" s="113" t="s">
        <v>35</v>
      </c>
      <c r="AJ104" s="113" t="s">
        <v>35</v>
      </c>
      <c r="AK104" s="113" t="str">
        <f t="shared" si="38"/>
        <v>0</v>
      </c>
      <c r="AL104" s="113"/>
      <c r="AM104" s="113"/>
      <c r="AN104" s="113" t="str">
        <f t="shared" si="39"/>
        <v>0</v>
      </c>
      <c r="AO104" s="113"/>
      <c r="AP104" s="113"/>
      <c r="AQ104" s="113" t="str">
        <f t="shared" si="40"/>
        <v>0</v>
      </c>
      <c r="AR104" s="113" t="s">
        <v>35</v>
      </c>
      <c r="AS104" s="113" t="s">
        <v>35</v>
      </c>
      <c r="AT104" s="113" t="str">
        <f t="shared" si="41"/>
        <v>0</v>
      </c>
      <c r="AU104" s="113" t="s">
        <v>35</v>
      </c>
      <c r="AV104" s="113" t="s">
        <v>35</v>
      </c>
      <c r="AW104" s="113" t="str">
        <f t="shared" si="42"/>
        <v>0</v>
      </c>
      <c r="AX104" s="113" t="s">
        <v>35</v>
      </c>
      <c r="AY104" s="113" t="s">
        <v>35</v>
      </c>
      <c r="AZ104" s="113" t="str">
        <f t="shared" si="43"/>
        <v>0</v>
      </c>
      <c r="BA104" s="113"/>
      <c r="BB104" s="113"/>
      <c r="BC104" s="113" t="str">
        <f t="shared" si="44"/>
        <v>0</v>
      </c>
      <c r="BD104" s="113" t="s">
        <v>35</v>
      </c>
      <c r="BE104" s="113" t="s">
        <v>35</v>
      </c>
      <c r="BF104" s="113" t="str">
        <f t="shared" si="45"/>
        <v>0</v>
      </c>
      <c r="BG104" s="113" t="s">
        <v>35</v>
      </c>
      <c r="BH104" s="113" t="s">
        <v>35</v>
      </c>
      <c r="BI104" s="113" t="str">
        <f t="shared" si="46"/>
        <v>0</v>
      </c>
      <c r="BJ104" s="113" t="s">
        <v>35</v>
      </c>
      <c r="BK104" s="113" t="s">
        <v>35</v>
      </c>
      <c r="BL104" s="113" t="str">
        <f t="shared" si="47"/>
        <v>0</v>
      </c>
      <c r="BM104" s="113" t="s">
        <v>35</v>
      </c>
      <c r="BN104" s="113" t="s">
        <v>35</v>
      </c>
      <c r="BO104" s="113" t="str">
        <f t="shared" si="48"/>
        <v>0</v>
      </c>
      <c r="BP104" s="113" t="s">
        <v>35</v>
      </c>
      <c r="BQ104" s="113" t="s">
        <v>35</v>
      </c>
      <c r="BR104" s="113" t="str">
        <f t="shared" si="49"/>
        <v>0</v>
      </c>
      <c r="BS104" s="113" t="s">
        <v>35</v>
      </c>
      <c r="BT104" s="113" t="s">
        <v>35</v>
      </c>
      <c r="BU104" s="113" t="str">
        <f t="shared" si="50"/>
        <v>0</v>
      </c>
      <c r="BV104" s="113" t="s">
        <v>35</v>
      </c>
      <c r="BW104" s="113" t="s">
        <v>35</v>
      </c>
      <c r="BX104" s="113" t="str">
        <f t="shared" si="51"/>
        <v>0</v>
      </c>
      <c r="BY104" s="113" t="s">
        <v>35</v>
      </c>
      <c r="BZ104" s="113" t="s">
        <v>35</v>
      </c>
      <c r="CA104" s="113" t="str">
        <f t="shared" si="52"/>
        <v>0</v>
      </c>
      <c r="CB104" s="113" t="s">
        <v>35</v>
      </c>
      <c r="CC104" s="113" t="s">
        <v>35</v>
      </c>
      <c r="CD104" s="113" t="str">
        <f t="shared" si="53"/>
        <v>0</v>
      </c>
      <c r="CE104" s="113" t="s">
        <v>35</v>
      </c>
      <c r="CF104" s="113" t="s">
        <v>35</v>
      </c>
      <c r="CG104" s="113" t="str">
        <f t="shared" si="54"/>
        <v>0</v>
      </c>
      <c r="CH104" s="113" t="s">
        <v>35</v>
      </c>
      <c r="CI104" s="113" t="s">
        <v>35</v>
      </c>
      <c r="CJ104" s="113" t="str">
        <f t="shared" si="55"/>
        <v>0</v>
      </c>
      <c r="CK104" s="113" t="s">
        <v>35</v>
      </c>
      <c r="CL104" s="113" t="s">
        <v>35</v>
      </c>
      <c r="CM104" s="113" t="str">
        <f t="shared" si="56"/>
        <v>0</v>
      </c>
      <c r="CN104" s="113" t="s">
        <v>35</v>
      </c>
      <c r="CO104" s="113" t="s">
        <v>35</v>
      </c>
      <c r="CP104" s="113" t="str">
        <f t="shared" si="57"/>
        <v>0</v>
      </c>
      <c r="CQ104" s="113">
        <v>0</v>
      </c>
      <c r="CR104" s="113">
        <v>0</v>
      </c>
      <c r="CS104" s="113">
        <v>0</v>
      </c>
      <c r="CT104" s="166"/>
    </row>
    <row r="105" spans="1:98" s="64" customFormat="1" ht="12.75" customHeight="1">
      <c r="A105" s="25">
        <v>10</v>
      </c>
      <c r="B105" s="26" t="s">
        <v>210</v>
      </c>
      <c r="C105" s="112">
        <v>2228</v>
      </c>
      <c r="D105" s="25" t="s">
        <v>174</v>
      </c>
      <c r="E105" s="17">
        <v>12137</v>
      </c>
      <c r="F105" s="112">
        <v>1</v>
      </c>
      <c r="G105" s="6" t="s">
        <v>65</v>
      </c>
      <c r="H105" s="113">
        <v>3</v>
      </c>
      <c r="I105" s="113">
        <v>7</v>
      </c>
      <c r="J105" s="113">
        <f t="shared" si="29"/>
        <v>10</v>
      </c>
      <c r="K105" s="113">
        <v>4</v>
      </c>
      <c r="L105" s="113">
        <v>5</v>
      </c>
      <c r="M105" s="113">
        <f t="shared" si="30"/>
        <v>9</v>
      </c>
      <c r="N105" s="113">
        <v>6</v>
      </c>
      <c r="O105" s="113">
        <v>11</v>
      </c>
      <c r="P105" s="113">
        <f t="shared" si="31"/>
        <v>17</v>
      </c>
      <c r="Q105" s="113">
        <v>0</v>
      </c>
      <c r="R105" s="113">
        <v>4</v>
      </c>
      <c r="S105" s="113">
        <f t="shared" si="32"/>
        <v>4</v>
      </c>
      <c r="T105" s="113" t="s">
        <v>35</v>
      </c>
      <c r="U105" s="113" t="s">
        <v>35</v>
      </c>
      <c r="V105" s="113" t="str">
        <f t="shared" si="33"/>
        <v>0</v>
      </c>
      <c r="W105" s="113" t="s">
        <v>35</v>
      </c>
      <c r="X105" s="113" t="s">
        <v>35</v>
      </c>
      <c r="Y105" s="113" t="str">
        <f t="shared" si="34"/>
        <v>0</v>
      </c>
      <c r="Z105" s="113" t="s">
        <v>35</v>
      </c>
      <c r="AA105" s="113" t="s">
        <v>35</v>
      </c>
      <c r="AB105" s="113" t="str">
        <f t="shared" si="35"/>
        <v>0</v>
      </c>
      <c r="AC105" s="113" t="s">
        <v>35</v>
      </c>
      <c r="AD105" s="113" t="s">
        <v>35</v>
      </c>
      <c r="AE105" s="113" t="str">
        <f t="shared" si="36"/>
        <v>0</v>
      </c>
      <c r="AF105" s="113">
        <v>1</v>
      </c>
      <c r="AG105" s="113">
        <v>2</v>
      </c>
      <c r="AH105" s="113">
        <f t="shared" si="37"/>
        <v>3</v>
      </c>
      <c r="AI105" s="113" t="s">
        <v>35</v>
      </c>
      <c r="AJ105" s="113" t="s">
        <v>35</v>
      </c>
      <c r="AK105" s="113" t="str">
        <f t="shared" si="38"/>
        <v>0</v>
      </c>
      <c r="AL105" s="113" t="s">
        <v>35</v>
      </c>
      <c r="AM105" s="113" t="s">
        <v>35</v>
      </c>
      <c r="AN105" s="113" t="str">
        <f t="shared" si="39"/>
        <v>0</v>
      </c>
      <c r="AO105" s="113" t="s">
        <v>35</v>
      </c>
      <c r="AP105" s="113" t="s">
        <v>35</v>
      </c>
      <c r="AQ105" s="113" t="str">
        <f t="shared" si="40"/>
        <v>0</v>
      </c>
      <c r="AR105" s="113" t="s">
        <v>35</v>
      </c>
      <c r="AS105" s="113" t="s">
        <v>35</v>
      </c>
      <c r="AT105" s="113" t="str">
        <f t="shared" si="41"/>
        <v>0</v>
      </c>
      <c r="AU105" s="113" t="s">
        <v>35</v>
      </c>
      <c r="AV105" s="113" t="s">
        <v>35</v>
      </c>
      <c r="AW105" s="113" t="str">
        <f t="shared" si="42"/>
        <v>0</v>
      </c>
      <c r="AX105" s="113" t="s">
        <v>35</v>
      </c>
      <c r="AY105" s="113" t="s">
        <v>35</v>
      </c>
      <c r="AZ105" s="113" t="str">
        <f t="shared" si="43"/>
        <v>0</v>
      </c>
      <c r="BA105" s="113">
        <v>3</v>
      </c>
      <c r="BB105" s="113">
        <v>4</v>
      </c>
      <c r="BC105" s="113">
        <f t="shared" si="44"/>
        <v>7</v>
      </c>
      <c r="BD105" s="113" t="s">
        <v>35</v>
      </c>
      <c r="BE105" s="113" t="s">
        <v>35</v>
      </c>
      <c r="BF105" s="113" t="str">
        <f t="shared" si="45"/>
        <v>0</v>
      </c>
      <c r="BG105" s="113" t="s">
        <v>35</v>
      </c>
      <c r="BH105" s="113" t="s">
        <v>35</v>
      </c>
      <c r="BI105" s="113" t="str">
        <f t="shared" si="46"/>
        <v>0</v>
      </c>
      <c r="BJ105" s="113" t="s">
        <v>35</v>
      </c>
      <c r="BK105" s="113" t="s">
        <v>35</v>
      </c>
      <c r="BL105" s="113" t="str">
        <f t="shared" si="47"/>
        <v>0</v>
      </c>
      <c r="BM105" s="113" t="s">
        <v>35</v>
      </c>
      <c r="BN105" s="113" t="s">
        <v>35</v>
      </c>
      <c r="BO105" s="113" t="str">
        <f t="shared" si="48"/>
        <v>0</v>
      </c>
      <c r="BP105" s="113" t="s">
        <v>35</v>
      </c>
      <c r="BQ105" s="113" t="s">
        <v>35</v>
      </c>
      <c r="BR105" s="113" t="str">
        <f t="shared" si="49"/>
        <v>0</v>
      </c>
      <c r="BS105" s="113" t="s">
        <v>35</v>
      </c>
      <c r="BT105" s="113" t="s">
        <v>35</v>
      </c>
      <c r="BU105" s="113" t="str">
        <f t="shared" si="50"/>
        <v>0</v>
      </c>
      <c r="BV105" s="113" t="s">
        <v>35</v>
      </c>
      <c r="BW105" s="113" t="s">
        <v>35</v>
      </c>
      <c r="BX105" s="113" t="str">
        <f t="shared" si="51"/>
        <v>0</v>
      </c>
      <c r="BY105" s="113" t="s">
        <v>35</v>
      </c>
      <c r="BZ105" s="113" t="s">
        <v>35</v>
      </c>
      <c r="CA105" s="113" t="str">
        <f t="shared" si="52"/>
        <v>0</v>
      </c>
      <c r="CB105" s="113" t="s">
        <v>35</v>
      </c>
      <c r="CC105" s="113" t="s">
        <v>35</v>
      </c>
      <c r="CD105" s="113" t="str">
        <f t="shared" si="53"/>
        <v>0</v>
      </c>
      <c r="CE105" s="113" t="s">
        <v>35</v>
      </c>
      <c r="CF105" s="113" t="s">
        <v>35</v>
      </c>
      <c r="CG105" s="113" t="str">
        <f t="shared" si="54"/>
        <v>0</v>
      </c>
      <c r="CH105" s="113" t="s">
        <v>35</v>
      </c>
      <c r="CI105" s="113" t="s">
        <v>35</v>
      </c>
      <c r="CJ105" s="113" t="str">
        <f t="shared" si="55"/>
        <v>0</v>
      </c>
      <c r="CK105" s="113" t="s">
        <v>35</v>
      </c>
      <c r="CL105" s="113" t="s">
        <v>35</v>
      </c>
      <c r="CM105" s="113" t="str">
        <f t="shared" si="56"/>
        <v>0</v>
      </c>
      <c r="CN105" s="113" t="s">
        <v>35</v>
      </c>
      <c r="CO105" s="113" t="s">
        <v>35</v>
      </c>
      <c r="CP105" s="113" t="str">
        <f t="shared" si="57"/>
        <v>0</v>
      </c>
      <c r="CQ105" s="113">
        <v>17</v>
      </c>
      <c r="CR105" s="113">
        <v>33</v>
      </c>
      <c r="CS105" s="113">
        <v>50</v>
      </c>
      <c r="CT105" s="166"/>
    </row>
    <row r="106" spans="1:98" s="64" customFormat="1" ht="12.75" hidden="1" customHeight="1">
      <c r="A106" s="25">
        <v>11</v>
      </c>
      <c r="B106" s="26" t="s">
        <v>216</v>
      </c>
      <c r="C106" s="112">
        <v>2546</v>
      </c>
      <c r="D106" s="25" t="s">
        <v>146</v>
      </c>
      <c r="E106" s="17">
        <v>16480</v>
      </c>
      <c r="F106" s="112">
        <v>1</v>
      </c>
      <c r="G106" s="6" t="s">
        <v>65</v>
      </c>
      <c r="H106" s="113" t="s">
        <v>35</v>
      </c>
      <c r="I106" s="113" t="s">
        <v>35</v>
      </c>
      <c r="J106" s="113" t="str">
        <f t="shared" si="29"/>
        <v>0</v>
      </c>
      <c r="K106" s="113"/>
      <c r="L106" s="113"/>
      <c r="M106" s="113" t="str">
        <f t="shared" si="30"/>
        <v>0</v>
      </c>
      <c r="N106" s="113"/>
      <c r="O106" s="113"/>
      <c r="P106" s="113" t="str">
        <f t="shared" si="31"/>
        <v>0</v>
      </c>
      <c r="Q106" s="113"/>
      <c r="R106" s="113"/>
      <c r="S106" s="113" t="str">
        <f t="shared" si="32"/>
        <v>0</v>
      </c>
      <c r="T106" s="113" t="s">
        <v>35</v>
      </c>
      <c r="U106" s="113" t="s">
        <v>35</v>
      </c>
      <c r="V106" s="113" t="str">
        <f t="shared" si="33"/>
        <v>0</v>
      </c>
      <c r="W106" s="113" t="s">
        <v>35</v>
      </c>
      <c r="X106" s="113" t="s">
        <v>35</v>
      </c>
      <c r="Y106" s="113" t="str">
        <f t="shared" si="34"/>
        <v>0</v>
      </c>
      <c r="Z106" s="113" t="s">
        <v>35</v>
      </c>
      <c r="AA106" s="113" t="s">
        <v>35</v>
      </c>
      <c r="AB106" s="113" t="str">
        <f t="shared" si="35"/>
        <v>0</v>
      </c>
      <c r="AC106" s="113"/>
      <c r="AD106" s="113"/>
      <c r="AE106" s="113" t="str">
        <f t="shared" si="36"/>
        <v>0</v>
      </c>
      <c r="AF106" s="113" t="s">
        <v>35</v>
      </c>
      <c r="AG106" s="113" t="s">
        <v>35</v>
      </c>
      <c r="AH106" s="113" t="str">
        <f t="shared" si="37"/>
        <v>0</v>
      </c>
      <c r="AI106" s="113" t="s">
        <v>35</v>
      </c>
      <c r="AJ106" s="113" t="s">
        <v>35</v>
      </c>
      <c r="AK106" s="113" t="str">
        <f t="shared" si="38"/>
        <v>0</v>
      </c>
      <c r="AL106" s="113"/>
      <c r="AM106" s="113"/>
      <c r="AN106" s="113" t="str">
        <f t="shared" si="39"/>
        <v>0</v>
      </c>
      <c r="AO106" s="113" t="s">
        <v>35</v>
      </c>
      <c r="AP106" s="113" t="s">
        <v>35</v>
      </c>
      <c r="AQ106" s="113" t="str">
        <f t="shared" si="40"/>
        <v>0</v>
      </c>
      <c r="AR106" s="113" t="s">
        <v>35</v>
      </c>
      <c r="AS106" s="113" t="s">
        <v>35</v>
      </c>
      <c r="AT106" s="113" t="str">
        <f t="shared" si="41"/>
        <v>0</v>
      </c>
      <c r="AU106" s="113" t="s">
        <v>35</v>
      </c>
      <c r="AV106" s="113" t="s">
        <v>35</v>
      </c>
      <c r="AW106" s="113" t="str">
        <f t="shared" si="42"/>
        <v>0</v>
      </c>
      <c r="AX106" s="113" t="s">
        <v>35</v>
      </c>
      <c r="AY106" s="113" t="s">
        <v>35</v>
      </c>
      <c r="AZ106" s="113" t="str">
        <f t="shared" si="43"/>
        <v>0</v>
      </c>
      <c r="BA106" s="113"/>
      <c r="BB106" s="113"/>
      <c r="BC106" s="113" t="str">
        <f t="shared" si="44"/>
        <v>0</v>
      </c>
      <c r="BD106" s="113" t="s">
        <v>35</v>
      </c>
      <c r="BE106" s="113" t="s">
        <v>35</v>
      </c>
      <c r="BF106" s="113" t="str">
        <f t="shared" si="45"/>
        <v>0</v>
      </c>
      <c r="BG106" s="113" t="s">
        <v>35</v>
      </c>
      <c r="BH106" s="113" t="s">
        <v>35</v>
      </c>
      <c r="BI106" s="113" t="str">
        <f t="shared" si="46"/>
        <v>0</v>
      </c>
      <c r="BJ106" s="113" t="s">
        <v>35</v>
      </c>
      <c r="BK106" s="113" t="s">
        <v>35</v>
      </c>
      <c r="BL106" s="113" t="str">
        <f t="shared" si="47"/>
        <v>0</v>
      </c>
      <c r="BM106" s="113" t="s">
        <v>35</v>
      </c>
      <c r="BN106" s="113" t="s">
        <v>35</v>
      </c>
      <c r="BO106" s="113" t="str">
        <f t="shared" si="48"/>
        <v>0</v>
      </c>
      <c r="BP106" s="113" t="s">
        <v>35</v>
      </c>
      <c r="BQ106" s="113" t="s">
        <v>35</v>
      </c>
      <c r="BR106" s="113" t="str">
        <f t="shared" si="49"/>
        <v>0</v>
      </c>
      <c r="BS106" s="113" t="s">
        <v>35</v>
      </c>
      <c r="BT106" s="113" t="s">
        <v>35</v>
      </c>
      <c r="BU106" s="113" t="str">
        <f t="shared" si="50"/>
        <v>0</v>
      </c>
      <c r="BV106" s="113" t="s">
        <v>35</v>
      </c>
      <c r="BW106" s="113" t="s">
        <v>35</v>
      </c>
      <c r="BX106" s="113" t="str">
        <f t="shared" si="51"/>
        <v>0</v>
      </c>
      <c r="BY106" s="113" t="s">
        <v>35</v>
      </c>
      <c r="BZ106" s="113" t="s">
        <v>35</v>
      </c>
      <c r="CA106" s="113" t="str">
        <f t="shared" si="52"/>
        <v>0</v>
      </c>
      <c r="CB106" s="113" t="s">
        <v>35</v>
      </c>
      <c r="CC106" s="113" t="s">
        <v>35</v>
      </c>
      <c r="CD106" s="113" t="str">
        <f t="shared" si="53"/>
        <v>0</v>
      </c>
      <c r="CE106" s="113" t="s">
        <v>35</v>
      </c>
      <c r="CF106" s="113" t="s">
        <v>35</v>
      </c>
      <c r="CG106" s="113" t="str">
        <f t="shared" si="54"/>
        <v>0</v>
      </c>
      <c r="CH106" s="113" t="s">
        <v>35</v>
      </c>
      <c r="CI106" s="113" t="s">
        <v>35</v>
      </c>
      <c r="CJ106" s="113" t="str">
        <f t="shared" si="55"/>
        <v>0</v>
      </c>
      <c r="CK106" s="113" t="s">
        <v>35</v>
      </c>
      <c r="CL106" s="113" t="s">
        <v>35</v>
      </c>
      <c r="CM106" s="113" t="str">
        <f t="shared" si="56"/>
        <v>0</v>
      </c>
      <c r="CN106" s="113" t="s">
        <v>35</v>
      </c>
      <c r="CO106" s="113" t="s">
        <v>35</v>
      </c>
      <c r="CP106" s="113" t="str">
        <f t="shared" si="57"/>
        <v>0</v>
      </c>
      <c r="CQ106" s="113">
        <v>0</v>
      </c>
      <c r="CR106" s="113">
        <v>0</v>
      </c>
      <c r="CS106" s="113">
        <v>0</v>
      </c>
      <c r="CT106" s="166"/>
    </row>
    <row r="107" spans="1:98" s="64" customFormat="1" ht="12.75" customHeight="1">
      <c r="A107" s="25">
        <v>11</v>
      </c>
      <c r="B107" s="26" t="s">
        <v>216</v>
      </c>
      <c r="C107" s="112">
        <v>2581</v>
      </c>
      <c r="D107" s="25" t="s">
        <v>82</v>
      </c>
      <c r="E107" s="17">
        <v>17350</v>
      </c>
      <c r="F107" s="112">
        <v>1</v>
      </c>
      <c r="G107" s="6" t="s">
        <v>65</v>
      </c>
      <c r="H107" s="113">
        <v>3</v>
      </c>
      <c r="I107" s="113">
        <v>9</v>
      </c>
      <c r="J107" s="113">
        <f t="shared" si="29"/>
        <v>12</v>
      </c>
      <c r="K107" s="113">
        <v>2</v>
      </c>
      <c r="L107" s="113">
        <v>4</v>
      </c>
      <c r="M107" s="113">
        <f t="shared" si="30"/>
        <v>6</v>
      </c>
      <c r="N107" s="113">
        <v>4</v>
      </c>
      <c r="O107" s="113">
        <v>10</v>
      </c>
      <c r="P107" s="113">
        <f t="shared" si="31"/>
        <v>14</v>
      </c>
      <c r="Q107" s="113">
        <v>2</v>
      </c>
      <c r="R107" s="113">
        <v>5</v>
      </c>
      <c r="S107" s="113">
        <f t="shared" si="32"/>
        <v>7</v>
      </c>
      <c r="T107" s="113" t="s">
        <v>35</v>
      </c>
      <c r="U107" s="113" t="s">
        <v>35</v>
      </c>
      <c r="V107" s="113" t="str">
        <f t="shared" si="33"/>
        <v>0</v>
      </c>
      <c r="W107" s="113" t="s">
        <v>35</v>
      </c>
      <c r="X107" s="113" t="s">
        <v>35</v>
      </c>
      <c r="Y107" s="113" t="str">
        <f t="shared" si="34"/>
        <v>0</v>
      </c>
      <c r="Z107" s="113" t="s">
        <v>35</v>
      </c>
      <c r="AA107" s="113" t="s">
        <v>35</v>
      </c>
      <c r="AB107" s="113" t="str">
        <f t="shared" si="35"/>
        <v>0</v>
      </c>
      <c r="AC107" s="113">
        <v>1</v>
      </c>
      <c r="AD107" s="113">
        <v>1</v>
      </c>
      <c r="AE107" s="113">
        <f t="shared" si="36"/>
        <v>2</v>
      </c>
      <c r="AF107" s="113" t="s">
        <v>35</v>
      </c>
      <c r="AG107" s="113" t="s">
        <v>35</v>
      </c>
      <c r="AH107" s="113" t="str">
        <f t="shared" si="37"/>
        <v>0</v>
      </c>
      <c r="AI107" s="113" t="s">
        <v>35</v>
      </c>
      <c r="AJ107" s="113" t="s">
        <v>35</v>
      </c>
      <c r="AK107" s="113" t="str">
        <f t="shared" si="38"/>
        <v>0</v>
      </c>
      <c r="AL107" s="113">
        <v>1</v>
      </c>
      <c r="AM107" s="113">
        <v>0</v>
      </c>
      <c r="AN107" s="113">
        <f t="shared" si="39"/>
        <v>1</v>
      </c>
      <c r="AO107" s="113" t="s">
        <v>35</v>
      </c>
      <c r="AP107" s="113" t="s">
        <v>35</v>
      </c>
      <c r="AQ107" s="113" t="str">
        <f t="shared" si="40"/>
        <v>0</v>
      </c>
      <c r="AR107" s="113" t="s">
        <v>35</v>
      </c>
      <c r="AS107" s="113" t="s">
        <v>35</v>
      </c>
      <c r="AT107" s="113" t="str">
        <f t="shared" si="41"/>
        <v>0</v>
      </c>
      <c r="AU107" s="113" t="s">
        <v>35</v>
      </c>
      <c r="AV107" s="113" t="s">
        <v>35</v>
      </c>
      <c r="AW107" s="113" t="str">
        <f t="shared" si="42"/>
        <v>0</v>
      </c>
      <c r="AX107" s="113" t="s">
        <v>35</v>
      </c>
      <c r="AY107" s="113" t="s">
        <v>35</v>
      </c>
      <c r="AZ107" s="113" t="str">
        <f t="shared" si="43"/>
        <v>0</v>
      </c>
      <c r="BA107" s="113">
        <v>3</v>
      </c>
      <c r="BB107" s="113">
        <v>3</v>
      </c>
      <c r="BC107" s="113">
        <f t="shared" si="44"/>
        <v>6</v>
      </c>
      <c r="BD107" s="113" t="s">
        <v>35</v>
      </c>
      <c r="BE107" s="113" t="s">
        <v>35</v>
      </c>
      <c r="BF107" s="113" t="str">
        <f t="shared" si="45"/>
        <v>0</v>
      </c>
      <c r="BG107" s="113" t="s">
        <v>35</v>
      </c>
      <c r="BH107" s="113" t="s">
        <v>35</v>
      </c>
      <c r="BI107" s="113" t="str">
        <f t="shared" si="46"/>
        <v>0</v>
      </c>
      <c r="BJ107" s="113" t="s">
        <v>35</v>
      </c>
      <c r="BK107" s="113" t="s">
        <v>35</v>
      </c>
      <c r="BL107" s="113" t="str">
        <f t="shared" si="47"/>
        <v>0</v>
      </c>
      <c r="BM107" s="113" t="s">
        <v>35</v>
      </c>
      <c r="BN107" s="113" t="s">
        <v>35</v>
      </c>
      <c r="BO107" s="113" t="str">
        <f t="shared" si="48"/>
        <v>0</v>
      </c>
      <c r="BP107" s="113" t="s">
        <v>35</v>
      </c>
      <c r="BQ107" s="113" t="s">
        <v>35</v>
      </c>
      <c r="BR107" s="113" t="str">
        <f t="shared" si="49"/>
        <v>0</v>
      </c>
      <c r="BS107" s="113" t="s">
        <v>35</v>
      </c>
      <c r="BT107" s="113" t="s">
        <v>35</v>
      </c>
      <c r="BU107" s="113" t="str">
        <f t="shared" si="50"/>
        <v>0</v>
      </c>
      <c r="BV107" s="113" t="s">
        <v>35</v>
      </c>
      <c r="BW107" s="113" t="s">
        <v>35</v>
      </c>
      <c r="BX107" s="113" t="str">
        <f t="shared" si="51"/>
        <v>0</v>
      </c>
      <c r="BY107" s="113" t="s">
        <v>35</v>
      </c>
      <c r="BZ107" s="113" t="s">
        <v>35</v>
      </c>
      <c r="CA107" s="113" t="str">
        <f t="shared" si="52"/>
        <v>0</v>
      </c>
      <c r="CB107" s="113" t="s">
        <v>35</v>
      </c>
      <c r="CC107" s="113" t="s">
        <v>35</v>
      </c>
      <c r="CD107" s="113" t="str">
        <f t="shared" si="53"/>
        <v>0</v>
      </c>
      <c r="CE107" s="113" t="s">
        <v>35</v>
      </c>
      <c r="CF107" s="113" t="s">
        <v>35</v>
      </c>
      <c r="CG107" s="113" t="str">
        <f t="shared" si="54"/>
        <v>0</v>
      </c>
      <c r="CH107" s="113" t="s">
        <v>35</v>
      </c>
      <c r="CI107" s="113" t="s">
        <v>35</v>
      </c>
      <c r="CJ107" s="113" t="str">
        <f t="shared" si="55"/>
        <v>0</v>
      </c>
      <c r="CK107" s="113" t="s">
        <v>35</v>
      </c>
      <c r="CL107" s="113" t="s">
        <v>35</v>
      </c>
      <c r="CM107" s="113" t="str">
        <f t="shared" si="56"/>
        <v>0</v>
      </c>
      <c r="CN107" s="113" t="s">
        <v>35</v>
      </c>
      <c r="CO107" s="113" t="s">
        <v>35</v>
      </c>
      <c r="CP107" s="113" t="str">
        <f t="shared" si="57"/>
        <v>0</v>
      </c>
      <c r="CQ107" s="113">
        <v>16</v>
      </c>
      <c r="CR107" s="113">
        <v>32</v>
      </c>
      <c r="CS107" s="113">
        <v>48</v>
      </c>
      <c r="CT107" s="166"/>
    </row>
    <row r="108" spans="1:98" s="64" customFormat="1" ht="12.75" hidden="1" customHeight="1">
      <c r="A108" s="25">
        <v>11</v>
      </c>
      <c r="B108" s="26" t="s">
        <v>216</v>
      </c>
      <c r="C108" s="112">
        <v>2601</v>
      </c>
      <c r="D108" s="25" t="s">
        <v>147</v>
      </c>
      <c r="E108" s="17">
        <v>16545</v>
      </c>
      <c r="F108" s="112">
        <v>1</v>
      </c>
      <c r="G108" s="6" t="s">
        <v>65</v>
      </c>
      <c r="H108" s="113" t="s">
        <v>35</v>
      </c>
      <c r="I108" s="113" t="s">
        <v>35</v>
      </c>
      <c r="J108" s="113" t="str">
        <f t="shared" si="29"/>
        <v>0</v>
      </c>
      <c r="K108" s="113"/>
      <c r="L108" s="113"/>
      <c r="M108" s="113" t="str">
        <f t="shared" si="30"/>
        <v>0</v>
      </c>
      <c r="N108" s="113"/>
      <c r="O108" s="113"/>
      <c r="P108" s="113" t="str">
        <f t="shared" si="31"/>
        <v>0</v>
      </c>
      <c r="Q108" s="113"/>
      <c r="R108" s="113"/>
      <c r="S108" s="113" t="str">
        <f t="shared" si="32"/>
        <v>0</v>
      </c>
      <c r="T108" s="113" t="s">
        <v>35</v>
      </c>
      <c r="U108" s="113" t="s">
        <v>35</v>
      </c>
      <c r="V108" s="113" t="str">
        <f t="shared" si="33"/>
        <v>0</v>
      </c>
      <c r="W108" s="113" t="s">
        <v>35</v>
      </c>
      <c r="X108" s="113" t="s">
        <v>35</v>
      </c>
      <c r="Y108" s="113" t="str">
        <f t="shared" si="34"/>
        <v>0</v>
      </c>
      <c r="Z108" s="113" t="s">
        <v>35</v>
      </c>
      <c r="AA108" s="113" t="s">
        <v>35</v>
      </c>
      <c r="AB108" s="113" t="str">
        <f t="shared" si="35"/>
        <v>0</v>
      </c>
      <c r="AC108" s="113"/>
      <c r="AD108" s="113"/>
      <c r="AE108" s="113" t="str">
        <f t="shared" si="36"/>
        <v>0</v>
      </c>
      <c r="AF108" s="113" t="s">
        <v>35</v>
      </c>
      <c r="AG108" s="113" t="s">
        <v>35</v>
      </c>
      <c r="AH108" s="113" t="str">
        <f t="shared" si="37"/>
        <v>0</v>
      </c>
      <c r="AI108" s="113" t="s">
        <v>35</v>
      </c>
      <c r="AJ108" s="113" t="s">
        <v>35</v>
      </c>
      <c r="AK108" s="113" t="str">
        <f t="shared" si="38"/>
        <v>0</v>
      </c>
      <c r="AL108" s="113"/>
      <c r="AM108" s="113"/>
      <c r="AN108" s="113" t="str">
        <f t="shared" si="39"/>
        <v>0</v>
      </c>
      <c r="AO108" s="113" t="s">
        <v>35</v>
      </c>
      <c r="AP108" s="113" t="s">
        <v>35</v>
      </c>
      <c r="AQ108" s="113" t="str">
        <f t="shared" si="40"/>
        <v>0</v>
      </c>
      <c r="AR108" s="113" t="s">
        <v>35</v>
      </c>
      <c r="AS108" s="113" t="s">
        <v>35</v>
      </c>
      <c r="AT108" s="113" t="str">
        <f t="shared" si="41"/>
        <v>0</v>
      </c>
      <c r="AU108" s="113" t="s">
        <v>35</v>
      </c>
      <c r="AV108" s="113" t="s">
        <v>35</v>
      </c>
      <c r="AW108" s="113" t="str">
        <f t="shared" si="42"/>
        <v>0</v>
      </c>
      <c r="AX108" s="113" t="s">
        <v>35</v>
      </c>
      <c r="AY108" s="113" t="s">
        <v>35</v>
      </c>
      <c r="AZ108" s="113" t="str">
        <f t="shared" si="43"/>
        <v>0</v>
      </c>
      <c r="BA108" s="113"/>
      <c r="BB108" s="113"/>
      <c r="BC108" s="113" t="str">
        <f t="shared" si="44"/>
        <v>0</v>
      </c>
      <c r="BD108" s="113" t="s">
        <v>35</v>
      </c>
      <c r="BE108" s="113" t="s">
        <v>35</v>
      </c>
      <c r="BF108" s="113" t="str">
        <f t="shared" si="45"/>
        <v>0</v>
      </c>
      <c r="BG108" s="113" t="s">
        <v>35</v>
      </c>
      <c r="BH108" s="113" t="s">
        <v>35</v>
      </c>
      <c r="BI108" s="113" t="str">
        <f t="shared" si="46"/>
        <v>0</v>
      </c>
      <c r="BJ108" s="113" t="s">
        <v>35</v>
      </c>
      <c r="BK108" s="113" t="s">
        <v>35</v>
      </c>
      <c r="BL108" s="113" t="str">
        <f t="shared" si="47"/>
        <v>0</v>
      </c>
      <c r="BM108" s="113" t="s">
        <v>35</v>
      </c>
      <c r="BN108" s="113" t="s">
        <v>35</v>
      </c>
      <c r="BO108" s="113" t="str">
        <f t="shared" si="48"/>
        <v>0</v>
      </c>
      <c r="BP108" s="113" t="s">
        <v>35</v>
      </c>
      <c r="BQ108" s="113" t="s">
        <v>35</v>
      </c>
      <c r="BR108" s="113" t="str">
        <f t="shared" si="49"/>
        <v>0</v>
      </c>
      <c r="BS108" s="113" t="s">
        <v>35</v>
      </c>
      <c r="BT108" s="113" t="s">
        <v>35</v>
      </c>
      <c r="BU108" s="113" t="str">
        <f t="shared" si="50"/>
        <v>0</v>
      </c>
      <c r="BV108" s="113" t="s">
        <v>35</v>
      </c>
      <c r="BW108" s="113" t="s">
        <v>35</v>
      </c>
      <c r="BX108" s="113" t="str">
        <f t="shared" si="51"/>
        <v>0</v>
      </c>
      <c r="BY108" s="113" t="s">
        <v>35</v>
      </c>
      <c r="BZ108" s="113" t="s">
        <v>35</v>
      </c>
      <c r="CA108" s="113" t="str">
        <f t="shared" si="52"/>
        <v>0</v>
      </c>
      <c r="CB108" s="113" t="s">
        <v>35</v>
      </c>
      <c r="CC108" s="113" t="s">
        <v>35</v>
      </c>
      <c r="CD108" s="113" t="str">
        <f t="shared" si="53"/>
        <v>0</v>
      </c>
      <c r="CE108" s="113" t="s">
        <v>35</v>
      </c>
      <c r="CF108" s="113" t="s">
        <v>35</v>
      </c>
      <c r="CG108" s="113" t="str">
        <f t="shared" si="54"/>
        <v>0</v>
      </c>
      <c r="CH108" s="113" t="s">
        <v>35</v>
      </c>
      <c r="CI108" s="113" t="s">
        <v>35</v>
      </c>
      <c r="CJ108" s="113" t="str">
        <f t="shared" si="55"/>
        <v>0</v>
      </c>
      <c r="CK108" s="113" t="s">
        <v>35</v>
      </c>
      <c r="CL108" s="113" t="s">
        <v>35</v>
      </c>
      <c r="CM108" s="113" t="str">
        <f t="shared" si="56"/>
        <v>0</v>
      </c>
      <c r="CN108" s="113"/>
      <c r="CO108" s="113"/>
      <c r="CP108" s="113" t="str">
        <f t="shared" si="57"/>
        <v>0</v>
      </c>
      <c r="CQ108" s="113">
        <v>0</v>
      </c>
      <c r="CR108" s="113">
        <v>0</v>
      </c>
      <c r="CS108" s="113">
        <v>0</v>
      </c>
      <c r="CT108" s="166"/>
    </row>
    <row r="109" spans="1:98" s="64" customFormat="1" ht="12.75" hidden="1" customHeight="1">
      <c r="A109" s="25">
        <v>13</v>
      </c>
      <c r="B109" s="26" t="s">
        <v>217</v>
      </c>
      <c r="C109" s="112">
        <v>2761</v>
      </c>
      <c r="D109" s="25" t="s">
        <v>175</v>
      </c>
      <c r="E109" s="17">
        <v>10155</v>
      </c>
      <c r="F109" s="112">
        <v>1</v>
      </c>
      <c r="G109" s="6" t="s">
        <v>65</v>
      </c>
      <c r="H109" s="113" t="s">
        <v>35</v>
      </c>
      <c r="I109" s="113" t="s">
        <v>35</v>
      </c>
      <c r="J109" s="113" t="str">
        <f t="shared" si="29"/>
        <v>0</v>
      </c>
      <c r="K109" s="113"/>
      <c r="L109" s="113"/>
      <c r="M109" s="113" t="str">
        <f t="shared" si="30"/>
        <v>0</v>
      </c>
      <c r="N109" s="113"/>
      <c r="O109" s="113"/>
      <c r="P109" s="113" t="str">
        <f t="shared" si="31"/>
        <v>0</v>
      </c>
      <c r="Q109" s="113"/>
      <c r="R109" s="113"/>
      <c r="S109" s="113" t="str">
        <f t="shared" si="32"/>
        <v>0</v>
      </c>
      <c r="T109" s="113" t="s">
        <v>35</v>
      </c>
      <c r="U109" s="113" t="s">
        <v>35</v>
      </c>
      <c r="V109" s="113" t="str">
        <f t="shared" si="33"/>
        <v>0</v>
      </c>
      <c r="W109" s="113" t="s">
        <v>35</v>
      </c>
      <c r="X109" s="113" t="s">
        <v>35</v>
      </c>
      <c r="Y109" s="113" t="str">
        <f t="shared" si="34"/>
        <v>0</v>
      </c>
      <c r="Z109" s="113" t="s">
        <v>35</v>
      </c>
      <c r="AA109" s="113" t="s">
        <v>35</v>
      </c>
      <c r="AB109" s="113" t="str">
        <f t="shared" si="35"/>
        <v>0</v>
      </c>
      <c r="AC109" s="113"/>
      <c r="AD109" s="113"/>
      <c r="AE109" s="113" t="str">
        <f t="shared" si="36"/>
        <v>0</v>
      </c>
      <c r="AF109" s="113" t="s">
        <v>35</v>
      </c>
      <c r="AG109" s="113" t="s">
        <v>35</v>
      </c>
      <c r="AH109" s="113" t="str">
        <f t="shared" si="37"/>
        <v>0</v>
      </c>
      <c r="AI109" s="113" t="s">
        <v>35</v>
      </c>
      <c r="AJ109" s="113" t="s">
        <v>35</v>
      </c>
      <c r="AK109" s="113" t="str">
        <f t="shared" si="38"/>
        <v>0</v>
      </c>
      <c r="AL109" s="113"/>
      <c r="AM109" s="113"/>
      <c r="AN109" s="113" t="str">
        <f t="shared" si="39"/>
        <v>0</v>
      </c>
      <c r="AO109" s="113" t="s">
        <v>35</v>
      </c>
      <c r="AP109" s="113" t="s">
        <v>35</v>
      </c>
      <c r="AQ109" s="113" t="str">
        <f t="shared" si="40"/>
        <v>0</v>
      </c>
      <c r="AR109" s="113" t="s">
        <v>35</v>
      </c>
      <c r="AS109" s="113" t="s">
        <v>35</v>
      </c>
      <c r="AT109" s="113" t="str">
        <f t="shared" si="41"/>
        <v>0</v>
      </c>
      <c r="AU109" s="113" t="s">
        <v>35</v>
      </c>
      <c r="AV109" s="113" t="s">
        <v>35</v>
      </c>
      <c r="AW109" s="113" t="str">
        <f t="shared" si="42"/>
        <v>0</v>
      </c>
      <c r="AX109" s="113" t="s">
        <v>35</v>
      </c>
      <c r="AY109" s="113" t="s">
        <v>35</v>
      </c>
      <c r="AZ109" s="113" t="str">
        <f t="shared" si="43"/>
        <v>0</v>
      </c>
      <c r="BA109" s="113"/>
      <c r="BB109" s="113"/>
      <c r="BC109" s="113" t="str">
        <f t="shared" si="44"/>
        <v>0</v>
      </c>
      <c r="BD109" s="113" t="s">
        <v>35</v>
      </c>
      <c r="BE109" s="113" t="s">
        <v>35</v>
      </c>
      <c r="BF109" s="113" t="str">
        <f t="shared" si="45"/>
        <v>0</v>
      </c>
      <c r="BG109" s="113" t="s">
        <v>35</v>
      </c>
      <c r="BH109" s="113" t="s">
        <v>35</v>
      </c>
      <c r="BI109" s="113" t="str">
        <f t="shared" si="46"/>
        <v>0</v>
      </c>
      <c r="BJ109" s="113" t="s">
        <v>35</v>
      </c>
      <c r="BK109" s="113" t="s">
        <v>35</v>
      </c>
      <c r="BL109" s="113" t="str">
        <f t="shared" si="47"/>
        <v>0</v>
      </c>
      <c r="BM109" s="113" t="s">
        <v>35</v>
      </c>
      <c r="BN109" s="113" t="s">
        <v>35</v>
      </c>
      <c r="BO109" s="113" t="str">
        <f t="shared" si="48"/>
        <v>0</v>
      </c>
      <c r="BP109" s="113" t="s">
        <v>35</v>
      </c>
      <c r="BQ109" s="113" t="s">
        <v>35</v>
      </c>
      <c r="BR109" s="113" t="str">
        <f t="shared" si="49"/>
        <v>0</v>
      </c>
      <c r="BS109" s="113" t="s">
        <v>35</v>
      </c>
      <c r="BT109" s="113" t="s">
        <v>35</v>
      </c>
      <c r="BU109" s="113" t="str">
        <f t="shared" si="50"/>
        <v>0</v>
      </c>
      <c r="BV109" s="113" t="s">
        <v>35</v>
      </c>
      <c r="BW109" s="113" t="s">
        <v>35</v>
      </c>
      <c r="BX109" s="113" t="str">
        <f t="shared" si="51"/>
        <v>0</v>
      </c>
      <c r="BY109" s="113" t="s">
        <v>35</v>
      </c>
      <c r="BZ109" s="113" t="s">
        <v>35</v>
      </c>
      <c r="CA109" s="113" t="str">
        <f t="shared" si="52"/>
        <v>0</v>
      </c>
      <c r="CB109" s="113" t="s">
        <v>35</v>
      </c>
      <c r="CC109" s="113" t="s">
        <v>35</v>
      </c>
      <c r="CD109" s="113" t="str">
        <f t="shared" si="53"/>
        <v>0</v>
      </c>
      <c r="CE109" s="113" t="s">
        <v>35</v>
      </c>
      <c r="CF109" s="113" t="s">
        <v>35</v>
      </c>
      <c r="CG109" s="113" t="str">
        <f t="shared" si="54"/>
        <v>0</v>
      </c>
      <c r="CH109" s="113" t="s">
        <v>35</v>
      </c>
      <c r="CI109" s="113" t="s">
        <v>35</v>
      </c>
      <c r="CJ109" s="113" t="str">
        <f t="shared" si="55"/>
        <v>0</v>
      </c>
      <c r="CK109" s="113" t="s">
        <v>35</v>
      </c>
      <c r="CL109" s="113" t="s">
        <v>35</v>
      </c>
      <c r="CM109" s="113" t="str">
        <f t="shared" si="56"/>
        <v>0</v>
      </c>
      <c r="CN109" s="113"/>
      <c r="CO109" s="113"/>
      <c r="CP109" s="113" t="str">
        <f t="shared" si="57"/>
        <v>0</v>
      </c>
      <c r="CQ109" s="113">
        <v>0</v>
      </c>
      <c r="CR109" s="113">
        <v>0</v>
      </c>
      <c r="CS109" s="113">
        <v>0</v>
      </c>
      <c r="CT109" s="166"/>
    </row>
    <row r="110" spans="1:98" s="64" customFormat="1" ht="12.75" customHeight="1">
      <c r="A110" s="25">
        <v>13</v>
      </c>
      <c r="B110" s="26" t="s">
        <v>217</v>
      </c>
      <c r="C110" s="112">
        <v>2765</v>
      </c>
      <c r="D110" s="25" t="s">
        <v>84</v>
      </c>
      <c r="E110" s="17">
        <v>15092</v>
      </c>
      <c r="F110" s="112">
        <v>1</v>
      </c>
      <c r="G110" s="6" t="s">
        <v>65</v>
      </c>
      <c r="H110" s="113" t="s">
        <v>35</v>
      </c>
      <c r="I110" s="113">
        <v>9</v>
      </c>
      <c r="J110" s="113">
        <f t="shared" si="29"/>
        <v>9</v>
      </c>
      <c r="K110" s="113">
        <v>2</v>
      </c>
      <c r="L110" s="113">
        <v>2</v>
      </c>
      <c r="M110" s="113">
        <f t="shared" si="30"/>
        <v>4</v>
      </c>
      <c r="N110" s="113">
        <v>8</v>
      </c>
      <c r="O110" s="113">
        <v>2</v>
      </c>
      <c r="P110" s="113">
        <f t="shared" si="31"/>
        <v>10</v>
      </c>
      <c r="Q110" s="113">
        <v>2</v>
      </c>
      <c r="R110" s="113">
        <v>5</v>
      </c>
      <c r="S110" s="113">
        <f t="shared" si="32"/>
        <v>7</v>
      </c>
      <c r="T110" s="113" t="s">
        <v>35</v>
      </c>
      <c r="U110" s="113" t="s">
        <v>35</v>
      </c>
      <c r="V110" s="113" t="str">
        <f t="shared" si="33"/>
        <v>0</v>
      </c>
      <c r="W110" s="113" t="s">
        <v>35</v>
      </c>
      <c r="X110" s="113" t="s">
        <v>35</v>
      </c>
      <c r="Y110" s="113" t="str">
        <f t="shared" si="34"/>
        <v>0</v>
      </c>
      <c r="Z110" s="113" t="s">
        <v>35</v>
      </c>
      <c r="AA110" s="113" t="s">
        <v>35</v>
      </c>
      <c r="AB110" s="113" t="str">
        <f t="shared" si="35"/>
        <v>0</v>
      </c>
      <c r="AC110" s="113">
        <v>0</v>
      </c>
      <c r="AD110" s="113">
        <v>1</v>
      </c>
      <c r="AE110" s="113">
        <f t="shared" si="36"/>
        <v>1</v>
      </c>
      <c r="AF110" s="113" t="s">
        <v>35</v>
      </c>
      <c r="AG110" s="113" t="s">
        <v>35</v>
      </c>
      <c r="AH110" s="113" t="str">
        <f t="shared" si="37"/>
        <v>0</v>
      </c>
      <c r="AI110" s="113" t="s">
        <v>35</v>
      </c>
      <c r="AJ110" s="113" t="s">
        <v>35</v>
      </c>
      <c r="AK110" s="113" t="str">
        <f t="shared" si="38"/>
        <v>0</v>
      </c>
      <c r="AL110" s="113">
        <v>0</v>
      </c>
      <c r="AM110" s="113">
        <v>2</v>
      </c>
      <c r="AN110" s="113">
        <f t="shared" si="39"/>
        <v>2</v>
      </c>
      <c r="AO110" s="113" t="s">
        <v>35</v>
      </c>
      <c r="AP110" s="113" t="s">
        <v>35</v>
      </c>
      <c r="AQ110" s="113" t="str">
        <f t="shared" si="40"/>
        <v>0</v>
      </c>
      <c r="AR110" s="113" t="s">
        <v>35</v>
      </c>
      <c r="AS110" s="113" t="s">
        <v>35</v>
      </c>
      <c r="AT110" s="113" t="str">
        <f t="shared" si="41"/>
        <v>0</v>
      </c>
      <c r="AU110" s="113" t="s">
        <v>35</v>
      </c>
      <c r="AV110" s="113" t="s">
        <v>35</v>
      </c>
      <c r="AW110" s="113" t="str">
        <f t="shared" si="42"/>
        <v>0</v>
      </c>
      <c r="AX110" s="113" t="s">
        <v>35</v>
      </c>
      <c r="AY110" s="113" t="s">
        <v>35</v>
      </c>
      <c r="AZ110" s="113" t="str">
        <f t="shared" si="43"/>
        <v>0</v>
      </c>
      <c r="BA110" s="113">
        <v>3</v>
      </c>
      <c r="BB110" s="113">
        <v>1</v>
      </c>
      <c r="BC110" s="113">
        <f t="shared" si="44"/>
        <v>4</v>
      </c>
      <c r="BD110" s="113" t="s">
        <v>35</v>
      </c>
      <c r="BE110" s="113" t="s">
        <v>35</v>
      </c>
      <c r="BF110" s="113" t="str">
        <f t="shared" si="45"/>
        <v>0</v>
      </c>
      <c r="BG110" s="113" t="s">
        <v>35</v>
      </c>
      <c r="BH110" s="113" t="s">
        <v>35</v>
      </c>
      <c r="BI110" s="113" t="str">
        <f t="shared" si="46"/>
        <v>0</v>
      </c>
      <c r="BJ110" s="113" t="s">
        <v>35</v>
      </c>
      <c r="BK110" s="113" t="s">
        <v>35</v>
      </c>
      <c r="BL110" s="113" t="str">
        <f t="shared" si="47"/>
        <v>0</v>
      </c>
      <c r="BM110" s="113" t="s">
        <v>35</v>
      </c>
      <c r="BN110" s="113" t="s">
        <v>35</v>
      </c>
      <c r="BO110" s="113" t="str">
        <f t="shared" si="48"/>
        <v>0</v>
      </c>
      <c r="BP110" s="113" t="s">
        <v>35</v>
      </c>
      <c r="BQ110" s="113" t="s">
        <v>35</v>
      </c>
      <c r="BR110" s="113" t="str">
        <f t="shared" si="49"/>
        <v>0</v>
      </c>
      <c r="BS110" s="113" t="s">
        <v>35</v>
      </c>
      <c r="BT110" s="113" t="s">
        <v>35</v>
      </c>
      <c r="BU110" s="113" t="str">
        <f t="shared" si="50"/>
        <v>0</v>
      </c>
      <c r="BV110" s="113" t="s">
        <v>35</v>
      </c>
      <c r="BW110" s="113" t="s">
        <v>35</v>
      </c>
      <c r="BX110" s="113" t="str">
        <f t="shared" si="51"/>
        <v>0</v>
      </c>
      <c r="BY110" s="113" t="s">
        <v>35</v>
      </c>
      <c r="BZ110" s="113" t="s">
        <v>35</v>
      </c>
      <c r="CA110" s="113" t="str">
        <f t="shared" si="52"/>
        <v>0</v>
      </c>
      <c r="CB110" s="113" t="s">
        <v>35</v>
      </c>
      <c r="CC110" s="113" t="s">
        <v>35</v>
      </c>
      <c r="CD110" s="113" t="str">
        <f t="shared" si="53"/>
        <v>0</v>
      </c>
      <c r="CE110" s="113" t="s">
        <v>35</v>
      </c>
      <c r="CF110" s="113" t="s">
        <v>35</v>
      </c>
      <c r="CG110" s="113" t="str">
        <f t="shared" si="54"/>
        <v>0</v>
      </c>
      <c r="CH110" s="113" t="s">
        <v>35</v>
      </c>
      <c r="CI110" s="113" t="s">
        <v>35</v>
      </c>
      <c r="CJ110" s="113" t="str">
        <f t="shared" si="55"/>
        <v>0</v>
      </c>
      <c r="CK110" s="113" t="s">
        <v>35</v>
      </c>
      <c r="CL110" s="113" t="s">
        <v>35</v>
      </c>
      <c r="CM110" s="113" t="str">
        <f t="shared" si="56"/>
        <v>0</v>
      </c>
      <c r="CN110" s="113">
        <v>0</v>
      </c>
      <c r="CO110" s="113">
        <v>3</v>
      </c>
      <c r="CP110" s="113">
        <f t="shared" si="57"/>
        <v>3</v>
      </c>
      <c r="CQ110" s="113">
        <v>15</v>
      </c>
      <c r="CR110" s="113">
        <v>25</v>
      </c>
      <c r="CS110" s="113">
        <v>40</v>
      </c>
      <c r="CT110" s="166"/>
    </row>
    <row r="111" spans="1:98" s="64" customFormat="1" ht="12.75" hidden="1" customHeight="1">
      <c r="A111" s="25">
        <v>13</v>
      </c>
      <c r="B111" s="26" t="s">
        <v>217</v>
      </c>
      <c r="C111" s="112">
        <v>2766</v>
      </c>
      <c r="D111" s="25" t="s">
        <v>85</v>
      </c>
      <c r="E111" s="17">
        <v>10313</v>
      </c>
      <c r="F111" s="112">
        <v>1</v>
      </c>
      <c r="G111" s="6" t="s">
        <v>65</v>
      </c>
      <c r="H111" s="113" t="s">
        <v>35</v>
      </c>
      <c r="I111" s="113" t="s">
        <v>35</v>
      </c>
      <c r="J111" s="113" t="str">
        <f t="shared" si="29"/>
        <v>0</v>
      </c>
      <c r="K111" s="113"/>
      <c r="L111" s="113"/>
      <c r="M111" s="113" t="str">
        <f t="shared" si="30"/>
        <v>0</v>
      </c>
      <c r="N111" s="113"/>
      <c r="O111" s="113"/>
      <c r="P111" s="113" t="str">
        <f t="shared" si="31"/>
        <v>0</v>
      </c>
      <c r="Q111" s="113"/>
      <c r="R111" s="113"/>
      <c r="S111" s="113" t="str">
        <f t="shared" si="32"/>
        <v>0</v>
      </c>
      <c r="T111" s="113" t="s">
        <v>35</v>
      </c>
      <c r="U111" s="113" t="s">
        <v>35</v>
      </c>
      <c r="V111" s="113" t="str">
        <f t="shared" si="33"/>
        <v>0</v>
      </c>
      <c r="W111" s="113" t="s">
        <v>35</v>
      </c>
      <c r="X111" s="113" t="s">
        <v>35</v>
      </c>
      <c r="Y111" s="113" t="str">
        <f t="shared" si="34"/>
        <v>0</v>
      </c>
      <c r="Z111" s="113" t="s">
        <v>35</v>
      </c>
      <c r="AA111" s="113" t="s">
        <v>35</v>
      </c>
      <c r="AB111" s="113" t="str">
        <f t="shared" si="35"/>
        <v>0</v>
      </c>
      <c r="AC111" s="113"/>
      <c r="AD111" s="113"/>
      <c r="AE111" s="113" t="str">
        <f t="shared" si="36"/>
        <v>0</v>
      </c>
      <c r="AF111" s="113" t="s">
        <v>35</v>
      </c>
      <c r="AG111" s="113" t="s">
        <v>35</v>
      </c>
      <c r="AH111" s="113" t="str">
        <f t="shared" si="37"/>
        <v>0</v>
      </c>
      <c r="AI111" s="113" t="s">
        <v>35</v>
      </c>
      <c r="AJ111" s="113" t="s">
        <v>35</v>
      </c>
      <c r="AK111" s="113" t="str">
        <f t="shared" si="38"/>
        <v>0</v>
      </c>
      <c r="AL111" s="113"/>
      <c r="AM111" s="113"/>
      <c r="AN111" s="113" t="str">
        <f t="shared" si="39"/>
        <v>0</v>
      </c>
      <c r="AO111" s="113"/>
      <c r="AP111" s="113"/>
      <c r="AQ111" s="113" t="str">
        <f t="shared" si="40"/>
        <v>0</v>
      </c>
      <c r="AR111" s="113" t="s">
        <v>35</v>
      </c>
      <c r="AS111" s="113" t="s">
        <v>35</v>
      </c>
      <c r="AT111" s="113" t="str">
        <f t="shared" si="41"/>
        <v>0</v>
      </c>
      <c r="AU111" s="113" t="s">
        <v>35</v>
      </c>
      <c r="AV111" s="113" t="s">
        <v>35</v>
      </c>
      <c r="AW111" s="113" t="str">
        <f t="shared" si="42"/>
        <v>0</v>
      </c>
      <c r="AX111" s="113" t="s">
        <v>35</v>
      </c>
      <c r="AY111" s="113" t="s">
        <v>35</v>
      </c>
      <c r="AZ111" s="113" t="str">
        <f t="shared" si="43"/>
        <v>0</v>
      </c>
      <c r="BA111" s="113"/>
      <c r="BB111" s="113"/>
      <c r="BC111" s="113" t="str">
        <f t="shared" si="44"/>
        <v>0</v>
      </c>
      <c r="BD111" s="113" t="s">
        <v>35</v>
      </c>
      <c r="BE111" s="113" t="s">
        <v>35</v>
      </c>
      <c r="BF111" s="113" t="str">
        <f t="shared" si="45"/>
        <v>0</v>
      </c>
      <c r="BG111" s="113" t="s">
        <v>35</v>
      </c>
      <c r="BH111" s="113" t="s">
        <v>35</v>
      </c>
      <c r="BI111" s="113" t="str">
        <f t="shared" si="46"/>
        <v>0</v>
      </c>
      <c r="BJ111" s="113" t="s">
        <v>35</v>
      </c>
      <c r="BK111" s="113" t="s">
        <v>35</v>
      </c>
      <c r="BL111" s="113" t="str">
        <f t="shared" si="47"/>
        <v>0</v>
      </c>
      <c r="BM111" s="113" t="s">
        <v>35</v>
      </c>
      <c r="BN111" s="113" t="s">
        <v>35</v>
      </c>
      <c r="BO111" s="113" t="str">
        <f t="shared" si="48"/>
        <v>0</v>
      </c>
      <c r="BP111" s="113" t="s">
        <v>35</v>
      </c>
      <c r="BQ111" s="113" t="s">
        <v>35</v>
      </c>
      <c r="BR111" s="113" t="str">
        <f t="shared" si="49"/>
        <v>0</v>
      </c>
      <c r="BS111" s="113" t="s">
        <v>35</v>
      </c>
      <c r="BT111" s="113" t="s">
        <v>35</v>
      </c>
      <c r="BU111" s="113" t="str">
        <f t="shared" si="50"/>
        <v>0</v>
      </c>
      <c r="BV111" s="113" t="s">
        <v>35</v>
      </c>
      <c r="BW111" s="113" t="s">
        <v>35</v>
      </c>
      <c r="BX111" s="113" t="str">
        <f t="shared" si="51"/>
        <v>0</v>
      </c>
      <c r="BY111" s="113" t="s">
        <v>35</v>
      </c>
      <c r="BZ111" s="113" t="s">
        <v>35</v>
      </c>
      <c r="CA111" s="113" t="str">
        <f t="shared" si="52"/>
        <v>0</v>
      </c>
      <c r="CB111" s="113" t="s">
        <v>35</v>
      </c>
      <c r="CC111" s="113" t="s">
        <v>35</v>
      </c>
      <c r="CD111" s="113" t="str">
        <f t="shared" si="53"/>
        <v>0</v>
      </c>
      <c r="CE111" s="113" t="s">
        <v>35</v>
      </c>
      <c r="CF111" s="113" t="s">
        <v>35</v>
      </c>
      <c r="CG111" s="113" t="str">
        <f t="shared" si="54"/>
        <v>0</v>
      </c>
      <c r="CH111" s="113" t="s">
        <v>35</v>
      </c>
      <c r="CI111" s="113" t="s">
        <v>35</v>
      </c>
      <c r="CJ111" s="113" t="str">
        <f t="shared" si="55"/>
        <v>0</v>
      </c>
      <c r="CK111" s="113" t="s">
        <v>35</v>
      </c>
      <c r="CL111" s="113" t="s">
        <v>35</v>
      </c>
      <c r="CM111" s="113" t="str">
        <f t="shared" si="56"/>
        <v>0</v>
      </c>
      <c r="CN111" s="113"/>
      <c r="CO111" s="113"/>
      <c r="CP111" s="113" t="str">
        <f t="shared" si="57"/>
        <v>0</v>
      </c>
      <c r="CQ111" s="113">
        <v>0</v>
      </c>
      <c r="CR111" s="113">
        <v>0</v>
      </c>
      <c r="CS111" s="113">
        <v>0</v>
      </c>
      <c r="CT111" s="166"/>
    </row>
    <row r="112" spans="1:98" s="64" customFormat="1" ht="12.75" hidden="1" customHeight="1">
      <c r="A112" s="25">
        <v>13</v>
      </c>
      <c r="B112" s="26" t="s">
        <v>217</v>
      </c>
      <c r="C112" s="112">
        <v>2769</v>
      </c>
      <c r="D112" s="25" t="s">
        <v>148</v>
      </c>
      <c r="E112" s="17">
        <v>11882</v>
      </c>
      <c r="F112" s="112">
        <v>1</v>
      </c>
      <c r="G112" s="6" t="s">
        <v>65</v>
      </c>
      <c r="H112" s="113" t="s">
        <v>35</v>
      </c>
      <c r="I112" s="113" t="s">
        <v>35</v>
      </c>
      <c r="J112" s="113" t="str">
        <f t="shared" si="29"/>
        <v>0</v>
      </c>
      <c r="K112" s="113"/>
      <c r="L112" s="113"/>
      <c r="M112" s="113" t="str">
        <f t="shared" si="30"/>
        <v>0</v>
      </c>
      <c r="N112" s="113"/>
      <c r="O112" s="113"/>
      <c r="P112" s="113" t="str">
        <f t="shared" si="31"/>
        <v>0</v>
      </c>
      <c r="Q112" s="113"/>
      <c r="R112" s="113"/>
      <c r="S112" s="113" t="str">
        <f t="shared" si="32"/>
        <v>0</v>
      </c>
      <c r="T112" s="113" t="s">
        <v>35</v>
      </c>
      <c r="U112" s="113" t="s">
        <v>35</v>
      </c>
      <c r="V112" s="113" t="str">
        <f t="shared" si="33"/>
        <v>0</v>
      </c>
      <c r="W112" s="113" t="s">
        <v>35</v>
      </c>
      <c r="X112" s="113" t="s">
        <v>35</v>
      </c>
      <c r="Y112" s="113" t="str">
        <f t="shared" si="34"/>
        <v>0</v>
      </c>
      <c r="Z112" s="113" t="s">
        <v>35</v>
      </c>
      <c r="AA112" s="113" t="s">
        <v>35</v>
      </c>
      <c r="AB112" s="113" t="str">
        <f t="shared" si="35"/>
        <v>0</v>
      </c>
      <c r="AC112" s="113"/>
      <c r="AD112" s="113"/>
      <c r="AE112" s="113" t="str">
        <f t="shared" si="36"/>
        <v>0</v>
      </c>
      <c r="AF112" s="113" t="s">
        <v>35</v>
      </c>
      <c r="AG112" s="113" t="s">
        <v>35</v>
      </c>
      <c r="AH112" s="113" t="str">
        <f t="shared" si="37"/>
        <v>0</v>
      </c>
      <c r="AI112" s="113" t="s">
        <v>35</v>
      </c>
      <c r="AJ112" s="113" t="s">
        <v>35</v>
      </c>
      <c r="AK112" s="113" t="str">
        <f t="shared" si="38"/>
        <v>0</v>
      </c>
      <c r="AL112" s="113"/>
      <c r="AM112" s="113"/>
      <c r="AN112" s="113" t="str">
        <f t="shared" si="39"/>
        <v>0</v>
      </c>
      <c r="AO112" s="113"/>
      <c r="AP112" s="113"/>
      <c r="AQ112" s="113" t="str">
        <f t="shared" si="40"/>
        <v>0</v>
      </c>
      <c r="AR112" s="113" t="s">
        <v>35</v>
      </c>
      <c r="AS112" s="113" t="s">
        <v>35</v>
      </c>
      <c r="AT112" s="113" t="str">
        <f t="shared" si="41"/>
        <v>0</v>
      </c>
      <c r="AU112" s="113" t="s">
        <v>35</v>
      </c>
      <c r="AV112" s="113" t="s">
        <v>35</v>
      </c>
      <c r="AW112" s="113" t="str">
        <f t="shared" si="42"/>
        <v>0</v>
      </c>
      <c r="AX112" s="113" t="s">
        <v>35</v>
      </c>
      <c r="AY112" s="113" t="s">
        <v>35</v>
      </c>
      <c r="AZ112" s="113" t="str">
        <f t="shared" si="43"/>
        <v>0</v>
      </c>
      <c r="BA112" s="113"/>
      <c r="BB112" s="113"/>
      <c r="BC112" s="113" t="str">
        <f t="shared" si="44"/>
        <v>0</v>
      </c>
      <c r="BD112" s="113" t="s">
        <v>35</v>
      </c>
      <c r="BE112" s="113" t="s">
        <v>35</v>
      </c>
      <c r="BF112" s="113" t="str">
        <f t="shared" si="45"/>
        <v>0</v>
      </c>
      <c r="BG112" s="113" t="s">
        <v>35</v>
      </c>
      <c r="BH112" s="113" t="s">
        <v>35</v>
      </c>
      <c r="BI112" s="113" t="str">
        <f t="shared" si="46"/>
        <v>0</v>
      </c>
      <c r="BJ112" s="113" t="s">
        <v>35</v>
      </c>
      <c r="BK112" s="113" t="s">
        <v>35</v>
      </c>
      <c r="BL112" s="113" t="str">
        <f t="shared" si="47"/>
        <v>0</v>
      </c>
      <c r="BM112" s="113" t="s">
        <v>35</v>
      </c>
      <c r="BN112" s="113" t="s">
        <v>35</v>
      </c>
      <c r="BO112" s="113" t="str">
        <f t="shared" si="48"/>
        <v>0</v>
      </c>
      <c r="BP112" s="113" t="s">
        <v>35</v>
      </c>
      <c r="BQ112" s="113" t="s">
        <v>35</v>
      </c>
      <c r="BR112" s="113" t="str">
        <f t="shared" si="49"/>
        <v>0</v>
      </c>
      <c r="BS112" s="113" t="s">
        <v>35</v>
      </c>
      <c r="BT112" s="113" t="s">
        <v>35</v>
      </c>
      <c r="BU112" s="113" t="str">
        <f t="shared" si="50"/>
        <v>0</v>
      </c>
      <c r="BV112" s="113" t="s">
        <v>35</v>
      </c>
      <c r="BW112" s="113" t="s">
        <v>35</v>
      </c>
      <c r="BX112" s="113" t="str">
        <f t="shared" si="51"/>
        <v>0</v>
      </c>
      <c r="BY112" s="113" t="s">
        <v>35</v>
      </c>
      <c r="BZ112" s="113" t="s">
        <v>35</v>
      </c>
      <c r="CA112" s="113" t="str">
        <f t="shared" si="52"/>
        <v>0</v>
      </c>
      <c r="CB112" s="113" t="s">
        <v>35</v>
      </c>
      <c r="CC112" s="113" t="s">
        <v>35</v>
      </c>
      <c r="CD112" s="113" t="str">
        <f t="shared" si="53"/>
        <v>0</v>
      </c>
      <c r="CE112" s="113" t="s">
        <v>35</v>
      </c>
      <c r="CF112" s="113" t="s">
        <v>35</v>
      </c>
      <c r="CG112" s="113" t="str">
        <f t="shared" si="54"/>
        <v>0</v>
      </c>
      <c r="CH112" s="113" t="s">
        <v>35</v>
      </c>
      <c r="CI112" s="113" t="s">
        <v>35</v>
      </c>
      <c r="CJ112" s="113" t="str">
        <f t="shared" si="55"/>
        <v>0</v>
      </c>
      <c r="CK112" s="113" t="s">
        <v>35</v>
      </c>
      <c r="CL112" s="113" t="s">
        <v>35</v>
      </c>
      <c r="CM112" s="113" t="str">
        <f t="shared" si="56"/>
        <v>0</v>
      </c>
      <c r="CN112" s="113"/>
      <c r="CO112" s="113"/>
      <c r="CP112" s="113" t="str">
        <f t="shared" si="57"/>
        <v>0</v>
      </c>
      <c r="CQ112" s="113">
        <v>0</v>
      </c>
      <c r="CR112" s="113">
        <v>0</v>
      </c>
      <c r="CS112" s="113">
        <v>0</v>
      </c>
      <c r="CT112" s="166"/>
    </row>
    <row r="113" spans="1:98" s="64" customFormat="1" ht="12.75" hidden="1" customHeight="1">
      <c r="A113" s="25">
        <v>13</v>
      </c>
      <c r="B113" s="26" t="s">
        <v>217</v>
      </c>
      <c r="C113" s="112">
        <v>2770</v>
      </c>
      <c r="D113" s="25" t="s">
        <v>149</v>
      </c>
      <c r="E113" s="17">
        <v>17538</v>
      </c>
      <c r="F113" s="112">
        <v>1</v>
      </c>
      <c r="G113" s="6" t="s">
        <v>65</v>
      </c>
      <c r="H113" s="113" t="s">
        <v>35</v>
      </c>
      <c r="I113" s="113" t="s">
        <v>35</v>
      </c>
      <c r="J113" s="113" t="str">
        <f t="shared" si="29"/>
        <v>0</v>
      </c>
      <c r="K113" s="113"/>
      <c r="L113" s="113"/>
      <c r="M113" s="113" t="str">
        <f t="shared" si="30"/>
        <v>0</v>
      </c>
      <c r="N113" s="113"/>
      <c r="O113" s="113"/>
      <c r="P113" s="113" t="str">
        <f t="shared" si="31"/>
        <v>0</v>
      </c>
      <c r="Q113" s="113"/>
      <c r="R113" s="113"/>
      <c r="S113" s="113" t="str">
        <f t="shared" si="32"/>
        <v>0</v>
      </c>
      <c r="T113" s="113" t="s">
        <v>35</v>
      </c>
      <c r="U113" s="113" t="s">
        <v>35</v>
      </c>
      <c r="V113" s="113" t="str">
        <f t="shared" si="33"/>
        <v>0</v>
      </c>
      <c r="W113" s="113" t="s">
        <v>35</v>
      </c>
      <c r="X113" s="113" t="s">
        <v>35</v>
      </c>
      <c r="Y113" s="113" t="str">
        <f t="shared" si="34"/>
        <v>0</v>
      </c>
      <c r="Z113" s="113" t="s">
        <v>35</v>
      </c>
      <c r="AA113" s="113" t="s">
        <v>35</v>
      </c>
      <c r="AB113" s="113" t="str">
        <f t="shared" si="35"/>
        <v>0</v>
      </c>
      <c r="AC113" s="113"/>
      <c r="AD113" s="113"/>
      <c r="AE113" s="113" t="str">
        <f t="shared" si="36"/>
        <v>0</v>
      </c>
      <c r="AF113" s="113" t="s">
        <v>35</v>
      </c>
      <c r="AG113" s="113" t="s">
        <v>35</v>
      </c>
      <c r="AH113" s="113" t="str">
        <f t="shared" si="37"/>
        <v>0</v>
      </c>
      <c r="AI113" s="113" t="s">
        <v>35</v>
      </c>
      <c r="AJ113" s="113" t="s">
        <v>35</v>
      </c>
      <c r="AK113" s="113" t="str">
        <f t="shared" si="38"/>
        <v>0</v>
      </c>
      <c r="AL113" s="113"/>
      <c r="AM113" s="113"/>
      <c r="AN113" s="113" t="str">
        <f t="shared" si="39"/>
        <v>0</v>
      </c>
      <c r="AO113" s="113"/>
      <c r="AP113" s="113"/>
      <c r="AQ113" s="113" t="str">
        <f t="shared" si="40"/>
        <v>0</v>
      </c>
      <c r="AR113" s="113" t="s">
        <v>35</v>
      </c>
      <c r="AS113" s="113" t="s">
        <v>35</v>
      </c>
      <c r="AT113" s="113" t="str">
        <f t="shared" si="41"/>
        <v>0</v>
      </c>
      <c r="AU113" s="113" t="s">
        <v>35</v>
      </c>
      <c r="AV113" s="113" t="s">
        <v>35</v>
      </c>
      <c r="AW113" s="113" t="str">
        <f t="shared" si="42"/>
        <v>0</v>
      </c>
      <c r="AX113" s="113" t="s">
        <v>35</v>
      </c>
      <c r="AY113" s="113" t="s">
        <v>35</v>
      </c>
      <c r="AZ113" s="113" t="str">
        <f t="shared" si="43"/>
        <v>0</v>
      </c>
      <c r="BA113" s="113"/>
      <c r="BB113" s="113"/>
      <c r="BC113" s="113" t="str">
        <f t="shared" si="44"/>
        <v>0</v>
      </c>
      <c r="BD113" s="113" t="s">
        <v>35</v>
      </c>
      <c r="BE113" s="113" t="s">
        <v>35</v>
      </c>
      <c r="BF113" s="113" t="str">
        <f t="shared" si="45"/>
        <v>0</v>
      </c>
      <c r="BG113" s="113" t="s">
        <v>35</v>
      </c>
      <c r="BH113" s="113" t="s">
        <v>35</v>
      </c>
      <c r="BI113" s="113" t="str">
        <f t="shared" si="46"/>
        <v>0</v>
      </c>
      <c r="BJ113" s="113" t="s">
        <v>35</v>
      </c>
      <c r="BK113" s="113" t="s">
        <v>35</v>
      </c>
      <c r="BL113" s="113" t="str">
        <f t="shared" si="47"/>
        <v>0</v>
      </c>
      <c r="BM113" s="113" t="s">
        <v>35</v>
      </c>
      <c r="BN113" s="113" t="s">
        <v>35</v>
      </c>
      <c r="BO113" s="113" t="str">
        <f t="shared" si="48"/>
        <v>0</v>
      </c>
      <c r="BP113" s="113" t="s">
        <v>35</v>
      </c>
      <c r="BQ113" s="113" t="s">
        <v>35</v>
      </c>
      <c r="BR113" s="113" t="str">
        <f t="shared" si="49"/>
        <v>0</v>
      </c>
      <c r="BS113" s="113" t="s">
        <v>35</v>
      </c>
      <c r="BT113" s="113" t="s">
        <v>35</v>
      </c>
      <c r="BU113" s="113" t="str">
        <f t="shared" si="50"/>
        <v>0</v>
      </c>
      <c r="BV113" s="113" t="s">
        <v>35</v>
      </c>
      <c r="BW113" s="113" t="s">
        <v>35</v>
      </c>
      <c r="BX113" s="113" t="str">
        <f t="shared" si="51"/>
        <v>0</v>
      </c>
      <c r="BY113" s="113" t="s">
        <v>35</v>
      </c>
      <c r="BZ113" s="113" t="s">
        <v>35</v>
      </c>
      <c r="CA113" s="113" t="str">
        <f t="shared" si="52"/>
        <v>0</v>
      </c>
      <c r="CB113" s="113" t="s">
        <v>35</v>
      </c>
      <c r="CC113" s="113" t="s">
        <v>35</v>
      </c>
      <c r="CD113" s="113" t="str">
        <f t="shared" si="53"/>
        <v>0</v>
      </c>
      <c r="CE113" s="113" t="s">
        <v>35</v>
      </c>
      <c r="CF113" s="113" t="s">
        <v>35</v>
      </c>
      <c r="CG113" s="113" t="str">
        <f t="shared" si="54"/>
        <v>0</v>
      </c>
      <c r="CH113" s="113" t="s">
        <v>35</v>
      </c>
      <c r="CI113" s="113" t="s">
        <v>35</v>
      </c>
      <c r="CJ113" s="113" t="str">
        <f t="shared" si="55"/>
        <v>0</v>
      </c>
      <c r="CK113" s="113" t="s">
        <v>35</v>
      </c>
      <c r="CL113" s="113" t="s">
        <v>35</v>
      </c>
      <c r="CM113" s="113" t="str">
        <f t="shared" si="56"/>
        <v>0</v>
      </c>
      <c r="CN113" s="113"/>
      <c r="CO113" s="113"/>
      <c r="CP113" s="113" t="str">
        <f t="shared" si="57"/>
        <v>0</v>
      </c>
      <c r="CQ113" s="113">
        <v>0</v>
      </c>
      <c r="CR113" s="113">
        <v>0</v>
      </c>
      <c r="CS113" s="113">
        <v>0</v>
      </c>
      <c r="CT113" s="166"/>
    </row>
    <row r="114" spans="1:98" s="64" customFormat="1" ht="12.75" hidden="1" customHeight="1">
      <c r="A114" s="25">
        <v>13</v>
      </c>
      <c r="B114" s="26" t="s">
        <v>217</v>
      </c>
      <c r="C114" s="112">
        <v>2771</v>
      </c>
      <c r="D114" s="25" t="s">
        <v>176</v>
      </c>
      <c r="E114" s="17">
        <v>10917</v>
      </c>
      <c r="F114" s="112">
        <v>1</v>
      </c>
      <c r="G114" s="6" t="s">
        <v>65</v>
      </c>
      <c r="H114" s="113" t="s">
        <v>35</v>
      </c>
      <c r="I114" s="113" t="s">
        <v>35</v>
      </c>
      <c r="J114" s="113" t="str">
        <f t="shared" si="29"/>
        <v>0</v>
      </c>
      <c r="K114" s="113"/>
      <c r="L114" s="113"/>
      <c r="M114" s="113" t="str">
        <f t="shared" si="30"/>
        <v>0</v>
      </c>
      <c r="N114" s="113"/>
      <c r="O114" s="113"/>
      <c r="P114" s="113" t="str">
        <f t="shared" si="31"/>
        <v>0</v>
      </c>
      <c r="Q114" s="113"/>
      <c r="R114" s="113"/>
      <c r="S114" s="113" t="str">
        <f t="shared" si="32"/>
        <v>0</v>
      </c>
      <c r="T114" s="113" t="s">
        <v>35</v>
      </c>
      <c r="U114" s="113" t="s">
        <v>35</v>
      </c>
      <c r="V114" s="113" t="str">
        <f t="shared" si="33"/>
        <v>0</v>
      </c>
      <c r="W114" s="113" t="s">
        <v>35</v>
      </c>
      <c r="X114" s="113" t="s">
        <v>35</v>
      </c>
      <c r="Y114" s="113" t="str">
        <f t="shared" si="34"/>
        <v>0</v>
      </c>
      <c r="Z114" s="113" t="s">
        <v>35</v>
      </c>
      <c r="AA114" s="113" t="s">
        <v>35</v>
      </c>
      <c r="AB114" s="113" t="str">
        <f t="shared" si="35"/>
        <v>0</v>
      </c>
      <c r="AC114" s="113"/>
      <c r="AD114" s="113"/>
      <c r="AE114" s="113" t="str">
        <f t="shared" si="36"/>
        <v>0</v>
      </c>
      <c r="AF114" s="113" t="s">
        <v>35</v>
      </c>
      <c r="AG114" s="113" t="s">
        <v>35</v>
      </c>
      <c r="AH114" s="113" t="str">
        <f t="shared" si="37"/>
        <v>0</v>
      </c>
      <c r="AI114" s="113" t="s">
        <v>35</v>
      </c>
      <c r="AJ114" s="113" t="s">
        <v>35</v>
      </c>
      <c r="AK114" s="113" t="str">
        <f t="shared" si="38"/>
        <v>0</v>
      </c>
      <c r="AL114" s="113"/>
      <c r="AM114" s="113"/>
      <c r="AN114" s="113" t="str">
        <f t="shared" si="39"/>
        <v>0</v>
      </c>
      <c r="AO114" s="113"/>
      <c r="AP114" s="113"/>
      <c r="AQ114" s="113" t="str">
        <f t="shared" si="40"/>
        <v>0</v>
      </c>
      <c r="AR114" s="113" t="s">
        <v>35</v>
      </c>
      <c r="AS114" s="113" t="s">
        <v>35</v>
      </c>
      <c r="AT114" s="113" t="str">
        <f t="shared" si="41"/>
        <v>0</v>
      </c>
      <c r="AU114" s="113" t="s">
        <v>35</v>
      </c>
      <c r="AV114" s="113" t="s">
        <v>35</v>
      </c>
      <c r="AW114" s="113" t="str">
        <f t="shared" si="42"/>
        <v>0</v>
      </c>
      <c r="AX114" s="113" t="s">
        <v>35</v>
      </c>
      <c r="AY114" s="113" t="s">
        <v>35</v>
      </c>
      <c r="AZ114" s="113" t="str">
        <f t="shared" si="43"/>
        <v>0</v>
      </c>
      <c r="BA114" s="113"/>
      <c r="BB114" s="113"/>
      <c r="BC114" s="113" t="str">
        <f t="shared" si="44"/>
        <v>0</v>
      </c>
      <c r="BD114" s="113" t="s">
        <v>35</v>
      </c>
      <c r="BE114" s="113" t="s">
        <v>35</v>
      </c>
      <c r="BF114" s="113" t="str">
        <f t="shared" si="45"/>
        <v>0</v>
      </c>
      <c r="BG114" s="113" t="s">
        <v>35</v>
      </c>
      <c r="BH114" s="113" t="s">
        <v>35</v>
      </c>
      <c r="BI114" s="113" t="str">
        <f t="shared" si="46"/>
        <v>0</v>
      </c>
      <c r="BJ114" s="113" t="s">
        <v>35</v>
      </c>
      <c r="BK114" s="113" t="s">
        <v>35</v>
      </c>
      <c r="BL114" s="113" t="str">
        <f t="shared" si="47"/>
        <v>0</v>
      </c>
      <c r="BM114" s="113" t="s">
        <v>35</v>
      </c>
      <c r="BN114" s="113" t="s">
        <v>35</v>
      </c>
      <c r="BO114" s="113" t="str">
        <f t="shared" si="48"/>
        <v>0</v>
      </c>
      <c r="BP114" s="113" t="s">
        <v>35</v>
      </c>
      <c r="BQ114" s="113" t="s">
        <v>35</v>
      </c>
      <c r="BR114" s="113" t="str">
        <f t="shared" si="49"/>
        <v>0</v>
      </c>
      <c r="BS114" s="113" t="s">
        <v>35</v>
      </c>
      <c r="BT114" s="113" t="s">
        <v>35</v>
      </c>
      <c r="BU114" s="113" t="str">
        <f t="shared" si="50"/>
        <v>0</v>
      </c>
      <c r="BV114" s="113" t="s">
        <v>35</v>
      </c>
      <c r="BW114" s="113" t="s">
        <v>35</v>
      </c>
      <c r="BX114" s="113" t="str">
        <f t="shared" si="51"/>
        <v>0</v>
      </c>
      <c r="BY114" s="113" t="s">
        <v>35</v>
      </c>
      <c r="BZ114" s="113" t="s">
        <v>35</v>
      </c>
      <c r="CA114" s="113" t="str">
        <f t="shared" si="52"/>
        <v>0</v>
      </c>
      <c r="CB114" s="113" t="s">
        <v>35</v>
      </c>
      <c r="CC114" s="113" t="s">
        <v>35</v>
      </c>
      <c r="CD114" s="113" t="str">
        <f t="shared" si="53"/>
        <v>0</v>
      </c>
      <c r="CE114" s="113" t="s">
        <v>35</v>
      </c>
      <c r="CF114" s="113" t="s">
        <v>35</v>
      </c>
      <c r="CG114" s="113" t="str">
        <f t="shared" si="54"/>
        <v>0</v>
      </c>
      <c r="CH114" s="113" t="s">
        <v>35</v>
      </c>
      <c r="CI114" s="113" t="s">
        <v>35</v>
      </c>
      <c r="CJ114" s="113" t="str">
        <f t="shared" si="55"/>
        <v>0</v>
      </c>
      <c r="CK114" s="113" t="s">
        <v>35</v>
      </c>
      <c r="CL114" s="113" t="s">
        <v>35</v>
      </c>
      <c r="CM114" s="113" t="str">
        <f t="shared" si="56"/>
        <v>0</v>
      </c>
      <c r="CN114" s="113"/>
      <c r="CO114" s="113"/>
      <c r="CP114" s="113" t="str">
        <f t="shared" si="57"/>
        <v>0</v>
      </c>
      <c r="CQ114" s="113">
        <v>0</v>
      </c>
      <c r="CR114" s="113">
        <v>0</v>
      </c>
      <c r="CS114" s="113">
        <v>0</v>
      </c>
      <c r="CT114" s="166"/>
    </row>
    <row r="115" spans="1:98" s="64" customFormat="1" ht="12.75" customHeight="1">
      <c r="A115" s="25">
        <v>13</v>
      </c>
      <c r="B115" s="26" t="s">
        <v>217</v>
      </c>
      <c r="C115" s="112">
        <v>2773</v>
      </c>
      <c r="D115" s="25" t="s">
        <v>86</v>
      </c>
      <c r="E115" s="17">
        <v>18810</v>
      </c>
      <c r="F115" s="112">
        <v>1</v>
      </c>
      <c r="G115" s="6" t="s">
        <v>65</v>
      </c>
      <c r="H115" s="113">
        <v>4</v>
      </c>
      <c r="I115" s="113">
        <v>4</v>
      </c>
      <c r="J115" s="113">
        <f t="shared" si="29"/>
        <v>8</v>
      </c>
      <c r="K115" s="113">
        <v>3</v>
      </c>
      <c r="L115" s="113">
        <v>3</v>
      </c>
      <c r="M115" s="113">
        <f t="shared" si="30"/>
        <v>6</v>
      </c>
      <c r="N115" s="113">
        <v>5</v>
      </c>
      <c r="O115" s="113">
        <v>6</v>
      </c>
      <c r="P115" s="113">
        <f t="shared" si="31"/>
        <v>11</v>
      </c>
      <c r="Q115" s="113">
        <v>2</v>
      </c>
      <c r="R115" s="113">
        <v>7</v>
      </c>
      <c r="S115" s="113">
        <f t="shared" si="32"/>
        <v>9</v>
      </c>
      <c r="T115" s="113" t="s">
        <v>35</v>
      </c>
      <c r="U115" s="113" t="s">
        <v>35</v>
      </c>
      <c r="V115" s="113" t="str">
        <f t="shared" si="33"/>
        <v>0</v>
      </c>
      <c r="W115" s="113" t="s">
        <v>35</v>
      </c>
      <c r="X115" s="113" t="s">
        <v>35</v>
      </c>
      <c r="Y115" s="113" t="str">
        <f t="shared" si="34"/>
        <v>0</v>
      </c>
      <c r="Z115" s="113" t="s">
        <v>35</v>
      </c>
      <c r="AA115" s="113" t="s">
        <v>35</v>
      </c>
      <c r="AB115" s="113" t="str">
        <f t="shared" si="35"/>
        <v>0</v>
      </c>
      <c r="AC115" s="113" t="s">
        <v>35</v>
      </c>
      <c r="AD115" s="113" t="s">
        <v>35</v>
      </c>
      <c r="AE115" s="113" t="str">
        <f t="shared" si="36"/>
        <v>0</v>
      </c>
      <c r="AF115" s="113" t="s">
        <v>35</v>
      </c>
      <c r="AG115" s="113" t="s">
        <v>35</v>
      </c>
      <c r="AH115" s="113" t="str">
        <f t="shared" si="37"/>
        <v>0</v>
      </c>
      <c r="AI115" s="113" t="s">
        <v>35</v>
      </c>
      <c r="AJ115" s="113" t="s">
        <v>35</v>
      </c>
      <c r="AK115" s="113" t="str">
        <f t="shared" si="38"/>
        <v>0</v>
      </c>
      <c r="AL115" s="113" t="s">
        <v>35</v>
      </c>
      <c r="AM115" s="113" t="s">
        <v>35</v>
      </c>
      <c r="AN115" s="113" t="str">
        <f t="shared" si="39"/>
        <v>0</v>
      </c>
      <c r="AO115" s="113">
        <v>2</v>
      </c>
      <c r="AP115" s="113">
        <v>2</v>
      </c>
      <c r="AQ115" s="113">
        <f t="shared" si="40"/>
        <v>4</v>
      </c>
      <c r="AR115" s="113" t="s">
        <v>35</v>
      </c>
      <c r="AS115" s="113" t="s">
        <v>35</v>
      </c>
      <c r="AT115" s="113" t="str">
        <f t="shared" si="41"/>
        <v>0</v>
      </c>
      <c r="AU115" s="113" t="s">
        <v>35</v>
      </c>
      <c r="AV115" s="113" t="s">
        <v>35</v>
      </c>
      <c r="AW115" s="113" t="str">
        <f t="shared" si="42"/>
        <v>0</v>
      </c>
      <c r="AX115" s="113" t="s">
        <v>35</v>
      </c>
      <c r="AY115" s="113" t="s">
        <v>35</v>
      </c>
      <c r="AZ115" s="113" t="str">
        <f t="shared" si="43"/>
        <v>0</v>
      </c>
      <c r="BA115" s="113">
        <v>2</v>
      </c>
      <c r="BB115" s="113">
        <v>0</v>
      </c>
      <c r="BC115" s="113">
        <f t="shared" si="44"/>
        <v>2</v>
      </c>
      <c r="BD115" s="113" t="s">
        <v>35</v>
      </c>
      <c r="BE115" s="113" t="s">
        <v>35</v>
      </c>
      <c r="BF115" s="113" t="str">
        <f t="shared" si="45"/>
        <v>0</v>
      </c>
      <c r="BG115" s="113" t="s">
        <v>35</v>
      </c>
      <c r="BH115" s="113" t="s">
        <v>35</v>
      </c>
      <c r="BI115" s="113" t="str">
        <f t="shared" si="46"/>
        <v>0</v>
      </c>
      <c r="BJ115" s="113" t="s">
        <v>35</v>
      </c>
      <c r="BK115" s="113" t="s">
        <v>35</v>
      </c>
      <c r="BL115" s="113" t="str">
        <f t="shared" si="47"/>
        <v>0</v>
      </c>
      <c r="BM115" s="113" t="s">
        <v>35</v>
      </c>
      <c r="BN115" s="113" t="s">
        <v>35</v>
      </c>
      <c r="BO115" s="113" t="str">
        <f t="shared" si="48"/>
        <v>0</v>
      </c>
      <c r="BP115" s="113" t="s">
        <v>35</v>
      </c>
      <c r="BQ115" s="113" t="s">
        <v>35</v>
      </c>
      <c r="BR115" s="113" t="str">
        <f t="shared" si="49"/>
        <v>0</v>
      </c>
      <c r="BS115" s="113" t="s">
        <v>35</v>
      </c>
      <c r="BT115" s="113" t="s">
        <v>35</v>
      </c>
      <c r="BU115" s="113" t="str">
        <f t="shared" si="50"/>
        <v>0</v>
      </c>
      <c r="BV115" s="113" t="s">
        <v>35</v>
      </c>
      <c r="BW115" s="113" t="s">
        <v>35</v>
      </c>
      <c r="BX115" s="113" t="str">
        <f t="shared" si="51"/>
        <v>0</v>
      </c>
      <c r="BY115" s="113" t="s">
        <v>35</v>
      </c>
      <c r="BZ115" s="113" t="s">
        <v>35</v>
      </c>
      <c r="CA115" s="113" t="str">
        <f t="shared" si="52"/>
        <v>0</v>
      </c>
      <c r="CB115" s="113" t="s">
        <v>35</v>
      </c>
      <c r="CC115" s="113" t="s">
        <v>35</v>
      </c>
      <c r="CD115" s="113" t="str">
        <f t="shared" si="53"/>
        <v>0</v>
      </c>
      <c r="CE115" s="113" t="s">
        <v>35</v>
      </c>
      <c r="CF115" s="113" t="s">
        <v>35</v>
      </c>
      <c r="CG115" s="113" t="str">
        <f t="shared" si="54"/>
        <v>0</v>
      </c>
      <c r="CH115" s="113" t="s">
        <v>35</v>
      </c>
      <c r="CI115" s="113" t="s">
        <v>35</v>
      </c>
      <c r="CJ115" s="113" t="str">
        <f t="shared" si="55"/>
        <v>0</v>
      </c>
      <c r="CK115" s="113" t="s">
        <v>35</v>
      </c>
      <c r="CL115" s="113" t="s">
        <v>35</v>
      </c>
      <c r="CM115" s="113" t="str">
        <f t="shared" si="56"/>
        <v>0</v>
      </c>
      <c r="CN115" s="113" t="s">
        <v>35</v>
      </c>
      <c r="CO115" s="113" t="s">
        <v>35</v>
      </c>
      <c r="CP115" s="113" t="str">
        <f t="shared" si="57"/>
        <v>0</v>
      </c>
      <c r="CQ115" s="113">
        <v>18</v>
      </c>
      <c r="CR115" s="113">
        <v>22</v>
      </c>
      <c r="CS115" s="113">
        <v>40</v>
      </c>
      <c r="CT115" s="166"/>
    </row>
    <row r="116" spans="1:98" s="64" customFormat="1" ht="12.75" customHeight="1">
      <c r="A116" s="25">
        <v>13</v>
      </c>
      <c r="B116" s="26" t="s">
        <v>217</v>
      </c>
      <c r="C116" s="112">
        <v>2829</v>
      </c>
      <c r="D116" s="25" t="s">
        <v>87</v>
      </c>
      <c r="E116" s="17">
        <v>13956</v>
      </c>
      <c r="F116" s="112">
        <v>1</v>
      </c>
      <c r="G116" s="6" t="s">
        <v>65</v>
      </c>
      <c r="H116" s="113">
        <v>2</v>
      </c>
      <c r="I116" s="113">
        <v>7</v>
      </c>
      <c r="J116" s="113">
        <f t="shared" si="29"/>
        <v>9</v>
      </c>
      <c r="K116" s="113">
        <v>1</v>
      </c>
      <c r="L116" s="113">
        <v>2</v>
      </c>
      <c r="M116" s="113">
        <f t="shared" si="30"/>
        <v>3</v>
      </c>
      <c r="N116" s="113">
        <v>2</v>
      </c>
      <c r="O116" s="113">
        <v>7</v>
      </c>
      <c r="P116" s="113">
        <f t="shared" si="31"/>
        <v>9</v>
      </c>
      <c r="Q116" s="113">
        <v>2</v>
      </c>
      <c r="R116" s="113">
        <v>5</v>
      </c>
      <c r="S116" s="113">
        <f t="shared" si="32"/>
        <v>7</v>
      </c>
      <c r="T116" s="113" t="s">
        <v>35</v>
      </c>
      <c r="U116" s="113" t="s">
        <v>35</v>
      </c>
      <c r="V116" s="113" t="str">
        <f t="shared" si="33"/>
        <v>0</v>
      </c>
      <c r="W116" s="113" t="s">
        <v>35</v>
      </c>
      <c r="X116" s="113" t="s">
        <v>35</v>
      </c>
      <c r="Y116" s="113" t="str">
        <f t="shared" si="34"/>
        <v>0</v>
      </c>
      <c r="Z116" s="113" t="s">
        <v>35</v>
      </c>
      <c r="AA116" s="113" t="s">
        <v>35</v>
      </c>
      <c r="AB116" s="113" t="str">
        <f t="shared" si="35"/>
        <v>0</v>
      </c>
      <c r="AC116" s="113">
        <v>1</v>
      </c>
      <c r="AD116" s="113">
        <v>0</v>
      </c>
      <c r="AE116" s="113">
        <f t="shared" si="36"/>
        <v>1</v>
      </c>
      <c r="AF116" s="113" t="s">
        <v>35</v>
      </c>
      <c r="AG116" s="113" t="s">
        <v>35</v>
      </c>
      <c r="AH116" s="113" t="str">
        <f t="shared" si="37"/>
        <v>0</v>
      </c>
      <c r="AI116" s="113" t="s">
        <v>35</v>
      </c>
      <c r="AJ116" s="113" t="s">
        <v>35</v>
      </c>
      <c r="AK116" s="113" t="str">
        <f t="shared" si="38"/>
        <v>0</v>
      </c>
      <c r="AL116" s="113">
        <v>1</v>
      </c>
      <c r="AM116" s="113">
        <v>3</v>
      </c>
      <c r="AN116" s="113">
        <f t="shared" si="39"/>
        <v>4</v>
      </c>
      <c r="AO116" s="113" t="s">
        <v>35</v>
      </c>
      <c r="AP116" s="113" t="s">
        <v>35</v>
      </c>
      <c r="AQ116" s="113" t="str">
        <f t="shared" si="40"/>
        <v>0</v>
      </c>
      <c r="AR116" s="113" t="s">
        <v>35</v>
      </c>
      <c r="AS116" s="113" t="s">
        <v>35</v>
      </c>
      <c r="AT116" s="113" t="str">
        <f t="shared" si="41"/>
        <v>0</v>
      </c>
      <c r="AU116" s="113" t="s">
        <v>35</v>
      </c>
      <c r="AV116" s="113" t="s">
        <v>35</v>
      </c>
      <c r="AW116" s="113" t="str">
        <f t="shared" si="42"/>
        <v>0</v>
      </c>
      <c r="AX116" s="113" t="s">
        <v>35</v>
      </c>
      <c r="AY116" s="113" t="s">
        <v>35</v>
      </c>
      <c r="AZ116" s="113" t="str">
        <f t="shared" si="43"/>
        <v>0</v>
      </c>
      <c r="BA116" s="113">
        <v>4</v>
      </c>
      <c r="BB116" s="113">
        <v>3</v>
      </c>
      <c r="BC116" s="113">
        <f t="shared" si="44"/>
        <v>7</v>
      </c>
      <c r="BD116" s="113" t="s">
        <v>35</v>
      </c>
      <c r="BE116" s="113" t="s">
        <v>35</v>
      </c>
      <c r="BF116" s="113" t="str">
        <f t="shared" si="45"/>
        <v>0</v>
      </c>
      <c r="BG116" s="113" t="s">
        <v>35</v>
      </c>
      <c r="BH116" s="113" t="s">
        <v>35</v>
      </c>
      <c r="BI116" s="113" t="str">
        <f t="shared" si="46"/>
        <v>0</v>
      </c>
      <c r="BJ116" s="113" t="s">
        <v>35</v>
      </c>
      <c r="BK116" s="113" t="s">
        <v>35</v>
      </c>
      <c r="BL116" s="113" t="str">
        <f t="shared" si="47"/>
        <v>0</v>
      </c>
      <c r="BM116" s="113" t="s">
        <v>35</v>
      </c>
      <c r="BN116" s="113" t="s">
        <v>35</v>
      </c>
      <c r="BO116" s="113" t="str">
        <f t="shared" si="48"/>
        <v>0</v>
      </c>
      <c r="BP116" s="113" t="s">
        <v>35</v>
      </c>
      <c r="BQ116" s="113" t="s">
        <v>35</v>
      </c>
      <c r="BR116" s="113" t="str">
        <f t="shared" si="49"/>
        <v>0</v>
      </c>
      <c r="BS116" s="113" t="s">
        <v>35</v>
      </c>
      <c r="BT116" s="113" t="s">
        <v>35</v>
      </c>
      <c r="BU116" s="113" t="str">
        <f t="shared" si="50"/>
        <v>0</v>
      </c>
      <c r="BV116" s="113" t="s">
        <v>35</v>
      </c>
      <c r="BW116" s="113" t="s">
        <v>35</v>
      </c>
      <c r="BX116" s="113" t="str">
        <f t="shared" si="51"/>
        <v>0</v>
      </c>
      <c r="BY116" s="113" t="s">
        <v>35</v>
      </c>
      <c r="BZ116" s="113" t="s">
        <v>35</v>
      </c>
      <c r="CA116" s="113" t="str">
        <f t="shared" si="52"/>
        <v>0</v>
      </c>
      <c r="CB116" s="113" t="s">
        <v>35</v>
      </c>
      <c r="CC116" s="113" t="s">
        <v>35</v>
      </c>
      <c r="CD116" s="113" t="str">
        <f t="shared" si="53"/>
        <v>0</v>
      </c>
      <c r="CE116" s="113" t="s">
        <v>35</v>
      </c>
      <c r="CF116" s="113" t="s">
        <v>35</v>
      </c>
      <c r="CG116" s="113" t="str">
        <f t="shared" si="54"/>
        <v>0</v>
      </c>
      <c r="CH116" s="113" t="s">
        <v>35</v>
      </c>
      <c r="CI116" s="113" t="s">
        <v>35</v>
      </c>
      <c r="CJ116" s="113" t="str">
        <f t="shared" si="55"/>
        <v>0</v>
      </c>
      <c r="CK116" s="113" t="s">
        <v>35</v>
      </c>
      <c r="CL116" s="113" t="s">
        <v>35</v>
      </c>
      <c r="CM116" s="113" t="str">
        <f t="shared" si="56"/>
        <v>0</v>
      </c>
      <c r="CN116" s="113" t="s">
        <v>35</v>
      </c>
      <c r="CO116" s="113" t="s">
        <v>35</v>
      </c>
      <c r="CP116" s="113" t="str">
        <f t="shared" si="57"/>
        <v>0</v>
      </c>
      <c r="CQ116" s="113">
        <v>13</v>
      </c>
      <c r="CR116" s="113">
        <v>27</v>
      </c>
      <c r="CS116" s="113">
        <v>40</v>
      </c>
      <c r="CT116" s="166"/>
    </row>
    <row r="117" spans="1:98" s="64" customFormat="1" ht="12.75" customHeight="1">
      <c r="A117" s="25">
        <v>13</v>
      </c>
      <c r="B117" s="26" t="s">
        <v>217</v>
      </c>
      <c r="C117" s="112">
        <v>2831</v>
      </c>
      <c r="D117" s="25" t="s">
        <v>88</v>
      </c>
      <c r="E117" s="17">
        <v>15601</v>
      </c>
      <c r="F117" s="112">
        <v>1</v>
      </c>
      <c r="G117" s="6" t="s">
        <v>65</v>
      </c>
      <c r="H117" s="113">
        <v>1</v>
      </c>
      <c r="I117" s="113">
        <v>6</v>
      </c>
      <c r="J117" s="113">
        <f t="shared" si="29"/>
        <v>7</v>
      </c>
      <c r="K117" s="113">
        <v>2</v>
      </c>
      <c r="L117" s="113">
        <v>0</v>
      </c>
      <c r="M117" s="113">
        <f t="shared" si="30"/>
        <v>2</v>
      </c>
      <c r="N117" s="113">
        <v>5</v>
      </c>
      <c r="O117" s="113">
        <v>6</v>
      </c>
      <c r="P117" s="113">
        <f t="shared" si="31"/>
        <v>11</v>
      </c>
      <c r="Q117" s="113">
        <v>1</v>
      </c>
      <c r="R117" s="113">
        <v>10</v>
      </c>
      <c r="S117" s="113">
        <f t="shared" si="32"/>
        <v>11</v>
      </c>
      <c r="T117" s="113" t="s">
        <v>35</v>
      </c>
      <c r="U117" s="113" t="s">
        <v>35</v>
      </c>
      <c r="V117" s="113" t="str">
        <f t="shared" si="33"/>
        <v>0</v>
      </c>
      <c r="W117" s="113" t="s">
        <v>35</v>
      </c>
      <c r="X117" s="113" t="s">
        <v>35</v>
      </c>
      <c r="Y117" s="113" t="str">
        <f t="shared" si="34"/>
        <v>0</v>
      </c>
      <c r="Z117" s="113" t="s">
        <v>35</v>
      </c>
      <c r="AA117" s="113" t="s">
        <v>35</v>
      </c>
      <c r="AB117" s="113" t="str">
        <f t="shared" si="35"/>
        <v>0</v>
      </c>
      <c r="AC117" s="113" t="s">
        <v>35</v>
      </c>
      <c r="AD117" s="113" t="s">
        <v>35</v>
      </c>
      <c r="AE117" s="113" t="str">
        <f t="shared" si="36"/>
        <v>0</v>
      </c>
      <c r="AF117" s="113" t="s">
        <v>35</v>
      </c>
      <c r="AG117" s="113" t="s">
        <v>35</v>
      </c>
      <c r="AH117" s="113" t="str">
        <f t="shared" si="37"/>
        <v>0</v>
      </c>
      <c r="AI117" s="113" t="s">
        <v>35</v>
      </c>
      <c r="AJ117" s="113" t="s">
        <v>35</v>
      </c>
      <c r="AK117" s="113" t="str">
        <f t="shared" si="38"/>
        <v>0</v>
      </c>
      <c r="AL117" s="113">
        <v>0</v>
      </c>
      <c r="AM117" s="113">
        <v>1</v>
      </c>
      <c r="AN117" s="113">
        <f t="shared" si="39"/>
        <v>1</v>
      </c>
      <c r="AO117" s="113">
        <v>0</v>
      </c>
      <c r="AP117" s="113">
        <v>1</v>
      </c>
      <c r="AQ117" s="113">
        <f t="shared" si="40"/>
        <v>1</v>
      </c>
      <c r="AR117" s="113" t="s">
        <v>35</v>
      </c>
      <c r="AS117" s="113" t="s">
        <v>35</v>
      </c>
      <c r="AT117" s="113" t="str">
        <f t="shared" si="41"/>
        <v>0</v>
      </c>
      <c r="AU117" s="113" t="s">
        <v>35</v>
      </c>
      <c r="AV117" s="113" t="s">
        <v>35</v>
      </c>
      <c r="AW117" s="113" t="str">
        <f t="shared" si="42"/>
        <v>0</v>
      </c>
      <c r="AX117" s="113" t="s">
        <v>35</v>
      </c>
      <c r="AY117" s="113" t="s">
        <v>35</v>
      </c>
      <c r="AZ117" s="113" t="str">
        <f t="shared" si="43"/>
        <v>0</v>
      </c>
      <c r="BA117" s="113" t="s">
        <v>35</v>
      </c>
      <c r="BB117" s="113" t="s">
        <v>35</v>
      </c>
      <c r="BC117" s="113" t="str">
        <f t="shared" si="44"/>
        <v>0</v>
      </c>
      <c r="BD117" s="113" t="s">
        <v>35</v>
      </c>
      <c r="BE117" s="113" t="s">
        <v>35</v>
      </c>
      <c r="BF117" s="113" t="str">
        <f t="shared" si="45"/>
        <v>0</v>
      </c>
      <c r="BG117" s="113" t="s">
        <v>35</v>
      </c>
      <c r="BH117" s="113" t="s">
        <v>35</v>
      </c>
      <c r="BI117" s="113" t="str">
        <f t="shared" si="46"/>
        <v>0</v>
      </c>
      <c r="BJ117" s="113" t="s">
        <v>35</v>
      </c>
      <c r="BK117" s="113" t="s">
        <v>35</v>
      </c>
      <c r="BL117" s="113" t="str">
        <f t="shared" si="47"/>
        <v>0</v>
      </c>
      <c r="BM117" s="113" t="s">
        <v>35</v>
      </c>
      <c r="BN117" s="113" t="s">
        <v>35</v>
      </c>
      <c r="BO117" s="113" t="str">
        <f t="shared" si="48"/>
        <v>0</v>
      </c>
      <c r="BP117" s="113" t="s">
        <v>35</v>
      </c>
      <c r="BQ117" s="113" t="s">
        <v>35</v>
      </c>
      <c r="BR117" s="113" t="str">
        <f t="shared" si="49"/>
        <v>0</v>
      </c>
      <c r="BS117" s="113" t="s">
        <v>35</v>
      </c>
      <c r="BT117" s="113" t="s">
        <v>35</v>
      </c>
      <c r="BU117" s="113" t="str">
        <f t="shared" si="50"/>
        <v>0</v>
      </c>
      <c r="BV117" s="113" t="s">
        <v>35</v>
      </c>
      <c r="BW117" s="113" t="s">
        <v>35</v>
      </c>
      <c r="BX117" s="113" t="str">
        <f t="shared" si="51"/>
        <v>0</v>
      </c>
      <c r="BY117" s="113" t="s">
        <v>35</v>
      </c>
      <c r="BZ117" s="113" t="s">
        <v>35</v>
      </c>
      <c r="CA117" s="113" t="str">
        <f t="shared" si="52"/>
        <v>0</v>
      </c>
      <c r="CB117" s="113" t="s">
        <v>35</v>
      </c>
      <c r="CC117" s="113" t="s">
        <v>35</v>
      </c>
      <c r="CD117" s="113" t="str">
        <f t="shared" si="53"/>
        <v>0</v>
      </c>
      <c r="CE117" s="113" t="s">
        <v>35</v>
      </c>
      <c r="CF117" s="113" t="s">
        <v>35</v>
      </c>
      <c r="CG117" s="113" t="str">
        <f t="shared" si="54"/>
        <v>0</v>
      </c>
      <c r="CH117" s="113" t="s">
        <v>35</v>
      </c>
      <c r="CI117" s="113" t="s">
        <v>35</v>
      </c>
      <c r="CJ117" s="113" t="str">
        <f t="shared" si="55"/>
        <v>0</v>
      </c>
      <c r="CK117" s="113" t="s">
        <v>35</v>
      </c>
      <c r="CL117" s="113" t="s">
        <v>35</v>
      </c>
      <c r="CM117" s="113" t="str">
        <f t="shared" si="56"/>
        <v>0</v>
      </c>
      <c r="CN117" s="113">
        <v>2</v>
      </c>
      <c r="CO117" s="113">
        <v>5</v>
      </c>
      <c r="CP117" s="113">
        <f t="shared" si="57"/>
        <v>7</v>
      </c>
      <c r="CQ117" s="113">
        <v>11</v>
      </c>
      <c r="CR117" s="113">
        <v>29</v>
      </c>
      <c r="CS117" s="113">
        <v>40</v>
      </c>
      <c r="CT117" s="166"/>
    </row>
    <row r="118" spans="1:98" s="64" customFormat="1" ht="12.75" customHeight="1">
      <c r="A118" s="25">
        <v>14</v>
      </c>
      <c r="B118" s="26" t="s">
        <v>211</v>
      </c>
      <c r="C118" s="112">
        <v>2937</v>
      </c>
      <c r="D118" s="25" t="s">
        <v>89</v>
      </c>
      <c r="E118" s="17">
        <v>10331</v>
      </c>
      <c r="F118" s="112">
        <v>1</v>
      </c>
      <c r="G118" s="6" t="s">
        <v>65</v>
      </c>
      <c r="H118" s="113" t="s">
        <v>35</v>
      </c>
      <c r="I118" s="113">
        <v>4</v>
      </c>
      <c r="J118" s="113">
        <f t="shared" si="29"/>
        <v>4</v>
      </c>
      <c r="K118" s="113">
        <v>0</v>
      </c>
      <c r="L118" s="113">
        <v>3</v>
      </c>
      <c r="M118" s="113">
        <f t="shared" si="30"/>
        <v>3</v>
      </c>
      <c r="N118" s="113">
        <v>1</v>
      </c>
      <c r="O118" s="113">
        <v>5</v>
      </c>
      <c r="P118" s="113">
        <f t="shared" si="31"/>
        <v>6</v>
      </c>
      <c r="Q118" s="113">
        <v>1</v>
      </c>
      <c r="R118" s="113">
        <v>4</v>
      </c>
      <c r="S118" s="113">
        <f t="shared" si="32"/>
        <v>5</v>
      </c>
      <c r="T118" s="113" t="s">
        <v>35</v>
      </c>
      <c r="U118" s="113" t="s">
        <v>35</v>
      </c>
      <c r="V118" s="113" t="str">
        <f t="shared" si="33"/>
        <v>0</v>
      </c>
      <c r="W118" s="113" t="s">
        <v>35</v>
      </c>
      <c r="X118" s="113" t="s">
        <v>35</v>
      </c>
      <c r="Y118" s="113" t="str">
        <f t="shared" si="34"/>
        <v>0</v>
      </c>
      <c r="Z118" s="113" t="s">
        <v>35</v>
      </c>
      <c r="AA118" s="113" t="s">
        <v>35</v>
      </c>
      <c r="AB118" s="113" t="str">
        <f t="shared" si="35"/>
        <v>0</v>
      </c>
      <c r="AC118" s="113" t="s">
        <v>35</v>
      </c>
      <c r="AD118" s="113" t="s">
        <v>35</v>
      </c>
      <c r="AE118" s="113" t="str">
        <f t="shared" si="36"/>
        <v>0</v>
      </c>
      <c r="AF118" s="113" t="s">
        <v>35</v>
      </c>
      <c r="AG118" s="113" t="s">
        <v>35</v>
      </c>
      <c r="AH118" s="113" t="str">
        <f t="shared" si="37"/>
        <v>0</v>
      </c>
      <c r="AI118" s="113" t="s">
        <v>35</v>
      </c>
      <c r="AJ118" s="113" t="s">
        <v>35</v>
      </c>
      <c r="AK118" s="113" t="str">
        <f t="shared" si="38"/>
        <v>0</v>
      </c>
      <c r="AL118" s="113" t="s">
        <v>35</v>
      </c>
      <c r="AM118" s="113" t="s">
        <v>35</v>
      </c>
      <c r="AN118" s="113" t="str">
        <f t="shared" si="39"/>
        <v>0</v>
      </c>
      <c r="AO118" s="113" t="s">
        <v>35</v>
      </c>
      <c r="AP118" s="113" t="s">
        <v>35</v>
      </c>
      <c r="AQ118" s="113" t="str">
        <f t="shared" si="40"/>
        <v>0</v>
      </c>
      <c r="AR118" s="113" t="s">
        <v>35</v>
      </c>
      <c r="AS118" s="113" t="s">
        <v>35</v>
      </c>
      <c r="AT118" s="113" t="str">
        <f t="shared" si="41"/>
        <v>0</v>
      </c>
      <c r="AU118" s="113" t="s">
        <v>35</v>
      </c>
      <c r="AV118" s="113" t="s">
        <v>35</v>
      </c>
      <c r="AW118" s="113" t="str">
        <f t="shared" si="42"/>
        <v>0</v>
      </c>
      <c r="AX118" s="113" t="s">
        <v>35</v>
      </c>
      <c r="AY118" s="113" t="s">
        <v>35</v>
      </c>
      <c r="AZ118" s="113" t="str">
        <f t="shared" si="43"/>
        <v>0</v>
      </c>
      <c r="BA118" s="113">
        <v>0</v>
      </c>
      <c r="BB118" s="113">
        <v>2</v>
      </c>
      <c r="BC118" s="113">
        <f t="shared" si="44"/>
        <v>2</v>
      </c>
      <c r="BD118" s="113" t="s">
        <v>35</v>
      </c>
      <c r="BE118" s="113" t="s">
        <v>35</v>
      </c>
      <c r="BF118" s="113" t="str">
        <f t="shared" si="45"/>
        <v>0</v>
      </c>
      <c r="BG118" s="113" t="s">
        <v>35</v>
      </c>
      <c r="BH118" s="113" t="s">
        <v>35</v>
      </c>
      <c r="BI118" s="113" t="str">
        <f t="shared" si="46"/>
        <v>0</v>
      </c>
      <c r="BJ118" s="113" t="s">
        <v>35</v>
      </c>
      <c r="BK118" s="113" t="s">
        <v>35</v>
      </c>
      <c r="BL118" s="113" t="str">
        <f t="shared" si="47"/>
        <v>0</v>
      </c>
      <c r="BM118" s="113" t="s">
        <v>35</v>
      </c>
      <c r="BN118" s="113" t="s">
        <v>35</v>
      </c>
      <c r="BO118" s="113" t="str">
        <f t="shared" si="48"/>
        <v>0</v>
      </c>
      <c r="BP118" s="113" t="s">
        <v>35</v>
      </c>
      <c r="BQ118" s="113" t="s">
        <v>35</v>
      </c>
      <c r="BR118" s="113" t="str">
        <f t="shared" si="49"/>
        <v>0</v>
      </c>
      <c r="BS118" s="113" t="s">
        <v>35</v>
      </c>
      <c r="BT118" s="113" t="s">
        <v>35</v>
      </c>
      <c r="BU118" s="113" t="str">
        <f t="shared" si="50"/>
        <v>0</v>
      </c>
      <c r="BV118" s="113" t="s">
        <v>35</v>
      </c>
      <c r="BW118" s="113" t="s">
        <v>35</v>
      </c>
      <c r="BX118" s="113" t="str">
        <f t="shared" si="51"/>
        <v>0</v>
      </c>
      <c r="BY118" s="113" t="s">
        <v>35</v>
      </c>
      <c r="BZ118" s="113" t="s">
        <v>35</v>
      </c>
      <c r="CA118" s="113" t="str">
        <f t="shared" si="52"/>
        <v>0</v>
      </c>
      <c r="CB118" s="113" t="s">
        <v>35</v>
      </c>
      <c r="CC118" s="113" t="s">
        <v>35</v>
      </c>
      <c r="CD118" s="113" t="str">
        <f t="shared" si="53"/>
        <v>0</v>
      </c>
      <c r="CE118" s="113" t="s">
        <v>35</v>
      </c>
      <c r="CF118" s="113" t="s">
        <v>35</v>
      </c>
      <c r="CG118" s="113" t="str">
        <f t="shared" si="54"/>
        <v>0</v>
      </c>
      <c r="CH118" s="113" t="s">
        <v>35</v>
      </c>
      <c r="CI118" s="113" t="s">
        <v>35</v>
      </c>
      <c r="CJ118" s="113" t="str">
        <f t="shared" si="55"/>
        <v>0</v>
      </c>
      <c r="CK118" s="113" t="s">
        <v>35</v>
      </c>
      <c r="CL118" s="113" t="s">
        <v>35</v>
      </c>
      <c r="CM118" s="113" t="str">
        <f t="shared" si="56"/>
        <v>0</v>
      </c>
      <c r="CN118" s="113">
        <v>0</v>
      </c>
      <c r="CO118" s="113">
        <v>0</v>
      </c>
      <c r="CP118" s="113">
        <f t="shared" si="57"/>
        <v>0</v>
      </c>
      <c r="CQ118" s="113">
        <v>2</v>
      </c>
      <c r="CR118" s="113">
        <v>18</v>
      </c>
      <c r="CS118" s="113">
        <v>20</v>
      </c>
      <c r="CT118" s="166"/>
    </row>
    <row r="119" spans="1:98" s="64" customFormat="1" ht="12.75" customHeight="1">
      <c r="A119" s="25">
        <v>15</v>
      </c>
      <c r="B119" s="26" t="s">
        <v>218</v>
      </c>
      <c r="C119" s="112">
        <v>3001</v>
      </c>
      <c r="D119" s="25" t="s">
        <v>90</v>
      </c>
      <c r="E119" s="17">
        <v>15512</v>
      </c>
      <c r="F119" s="112">
        <v>1</v>
      </c>
      <c r="G119" s="6" t="s">
        <v>65</v>
      </c>
      <c r="H119" s="113">
        <v>4</v>
      </c>
      <c r="I119" s="113">
        <v>5</v>
      </c>
      <c r="J119" s="113">
        <f t="shared" si="29"/>
        <v>9</v>
      </c>
      <c r="K119" s="113">
        <v>1</v>
      </c>
      <c r="L119" s="113">
        <v>4</v>
      </c>
      <c r="M119" s="113">
        <f t="shared" si="30"/>
        <v>5</v>
      </c>
      <c r="N119" s="113">
        <v>2</v>
      </c>
      <c r="O119" s="113">
        <v>3</v>
      </c>
      <c r="P119" s="113">
        <f t="shared" si="31"/>
        <v>5</v>
      </c>
      <c r="Q119" s="113">
        <v>2</v>
      </c>
      <c r="R119" s="113">
        <v>7</v>
      </c>
      <c r="S119" s="113">
        <f t="shared" si="32"/>
        <v>9</v>
      </c>
      <c r="T119" s="113" t="s">
        <v>35</v>
      </c>
      <c r="U119" s="113" t="s">
        <v>35</v>
      </c>
      <c r="V119" s="113" t="str">
        <f t="shared" si="33"/>
        <v>0</v>
      </c>
      <c r="W119" s="113" t="s">
        <v>35</v>
      </c>
      <c r="X119" s="113" t="s">
        <v>35</v>
      </c>
      <c r="Y119" s="113" t="str">
        <f t="shared" si="34"/>
        <v>0</v>
      </c>
      <c r="Z119" s="113" t="s">
        <v>35</v>
      </c>
      <c r="AA119" s="113" t="s">
        <v>35</v>
      </c>
      <c r="AB119" s="113" t="str">
        <f t="shared" si="35"/>
        <v>0</v>
      </c>
      <c r="AC119" s="113">
        <v>1</v>
      </c>
      <c r="AD119" s="113">
        <v>2</v>
      </c>
      <c r="AE119" s="113">
        <f t="shared" si="36"/>
        <v>3</v>
      </c>
      <c r="AF119" s="113" t="s">
        <v>35</v>
      </c>
      <c r="AG119" s="113" t="s">
        <v>35</v>
      </c>
      <c r="AH119" s="113" t="str">
        <f t="shared" si="37"/>
        <v>0</v>
      </c>
      <c r="AI119" s="113" t="s">
        <v>35</v>
      </c>
      <c r="AJ119" s="113" t="s">
        <v>35</v>
      </c>
      <c r="AK119" s="113" t="str">
        <f t="shared" si="38"/>
        <v>0</v>
      </c>
      <c r="AL119" s="113" t="s">
        <v>35</v>
      </c>
      <c r="AM119" s="113" t="s">
        <v>35</v>
      </c>
      <c r="AN119" s="113" t="str">
        <f t="shared" si="39"/>
        <v>0</v>
      </c>
      <c r="AO119" s="113" t="s">
        <v>35</v>
      </c>
      <c r="AP119" s="113" t="s">
        <v>35</v>
      </c>
      <c r="AQ119" s="113" t="str">
        <f t="shared" si="40"/>
        <v>0</v>
      </c>
      <c r="AR119" s="113" t="s">
        <v>35</v>
      </c>
      <c r="AS119" s="113" t="s">
        <v>35</v>
      </c>
      <c r="AT119" s="113" t="str">
        <f t="shared" si="41"/>
        <v>0</v>
      </c>
      <c r="AU119" s="113" t="s">
        <v>35</v>
      </c>
      <c r="AV119" s="113" t="s">
        <v>35</v>
      </c>
      <c r="AW119" s="113" t="str">
        <f t="shared" si="42"/>
        <v>0</v>
      </c>
      <c r="AX119" s="113" t="s">
        <v>35</v>
      </c>
      <c r="AY119" s="113" t="s">
        <v>35</v>
      </c>
      <c r="AZ119" s="113" t="str">
        <f t="shared" si="43"/>
        <v>0</v>
      </c>
      <c r="BA119" s="113" t="s">
        <v>35</v>
      </c>
      <c r="BB119" s="113" t="s">
        <v>35</v>
      </c>
      <c r="BC119" s="113" t="str">
        <f t="shared" si="44"/>
        <v>0</v>
      </c>
      <c r="BD119" s="113" t="s">
        <v>35</v>
      </c>
      <c r="BE119" s="113" t="s">
        <v>35</v>
      </c>
      <c r="BF119" s="113" t="str">
        <f t="shared" si="45"/>
        <v>0</v>
      </c>
      <c r="BG119" s="113" t="s">
        <v>35</v>
      </c>
      <c r="BH119" s="113" t="s">
        <v>35</v>
      </c>
      <c r="BI119" s="113" t="str">
        <f t="shared" si="46"/>
        <v>0</v>
      </c>
      <c r="BJ119" s="113" t="s">
        <v>35</v>
      </c>
      <c r="BK119" s="113" t="s">
        <v>35</v>
      </c>
      <c r="BL119" s="113" t="str">
        <f t="shared" si="47"/>
        <v>0</v>
      </c>
      <c r="BM119" s="113" t="s">
        <v>35</v>
      </c>
      <c r="BN119" s="113" t="s">
        <v>35</v>
      </c>
      <c r="BO119" s="113" t="str">
        <f t="shared" si="48"/>
        <v>0</v>
      </c>
      <c r="BP119" s="113" t="s">
        <v>35</v>
      </c>
      <c r="BQ119" s="113" t="s">
        <v>35</v>
      </c>
      <c r="BR119" s="113" t="str">
        <f t="shared" si="49"/>
        <v>0</v>
      </c>
      <c r="BS119" s="113" t="s">
        <v>35</v>
      </c>
      <c r="BT119" s="113" t="s">
        <v>35</v>
      </c>
      <c r="BU119" s="113" t="str">
        <f t="shared" si="50"/>
        <v>0</v>
      </c>
      <c r="BV119" s="113" t="s">
        <v>35</v>
      </c>
      <c r="BW119" s="113" t="s">
        <v>35</v>
      </c>
      <c r="BX119" s="113" t="str">
        <f t="shared" si="51"/>
        <v>0</v>
      </c>
      <c r="BY119" s="113" t="s">
        <v>35</v>
      </c>
      <c r="BZ119" s="113" t="s">
        <v>35</v>
      </c>
      <c r="CA119" s="113" t="str">
        <f t="shared" si="52"/>
        <v>0</v>
      </c>
      <c r="CB119" s="113" t="s">
        <v>35</v>
      </c>
      <c r="CC119" s="113" t="s">
        <v>35</v>
      </c>
      <c r="CD119" s="113" t="str">
        <f t="shared" si="53"/>
        <v>0</v>
      </c>
      <c r="CE119" s="113" t="s">
        <v>35</v>
      </c>
      <c r="CF119" s="113" t="s">
        <v>35</v>
      </c>
      <c r="CG119" s="113" t="str">
        <f t="shared" si="54"/>
        <v>0</v>
      </c>
      <c r="CH119" s="113" t="s">
        <v>35</v>
      </c>
      <c r="CI119" s="113" t="s">
        <v>35</v>
      </c>
      <c r="CJ119" s="113" t="str">
        <f t="shared" si="55"/>
        <v>0</v>
      </c>
      <c r="CK119" s="113" t="s">
        <v>35</v>
      </c>
      <c r="CL119" s="113" t="s">
        <v>35</v>
      </c>
      <c r="CM119" s="113" t="str">
        <f t="shared" si="56"/>
        <v>0</v>
      </c>
      <c r="CN119" s="113" t="s">
        <v>35</v>
      </c>
      <c r="CO119" s="113" t="s">
        <v>35</v>
      </c>
      <c r="CP119" s="113" t="str">
        <f t="shared" si="57"/>
        <v>0</v>
      </c>
      <c r="CQ119" s="113">
        <v>10</v>
      </c>
      <c r="CR119" s="113">
        <v>21</v>
      </c>
      <c r="CS119" s="113">
        <v>31</v>
      </c>
      <c r="CT119" s="166"/>
    </row>
    <row r="120" spans="1:98" s="64" customFormat="1" ht="12.75" hidden="1" customHeight="1">
      <c r="A120" s="25">
        <v>17</v>
      </c>
      <c r="B120" s="26" t="s">
        <v>208</v>
      </c>
      <c r="C120" s="112">
        <v>3251</v>
      </c>
      <c r="D120" s="25" t="s">
        <v>150</v>
      </c>
      <c r="E120" s="17">
        <v>11273</v>
      </c>
      <c r="F120" s="112">
        <v>1</v>
      </c>
      <c r="G120" s="6" t="s">
        <v>65</v>
      </c>
      <c r="H120" s="113" t="s">
        <v>35</v>
      </c>
      <c r="I120" s="113" t="s">
        <v>35</v>
      </c>
      <c r="J120" s="113" t="str">
        <f t="shared" si="29"/>
        <v>0</v>
      </c>
      <c r="K120" s="113"/>
      <c r="L120" s="113"/>
      <c r="M120" s="113" t="str">
        <f t="shared" si="30"/>
        <v>0</v>
      </c>
      <c r="N120" s="113"/>
      <c r="O120" s="113"/>
      <c r="P120" s="113" t="str">
        <f t="shared" si="31"/>
        <v>0</v>
      </c>
      <c r="Q120" s="113"/>
      <c r="R120" s="113"/>
      <c r="S120" s="113" t="str">
        <f t="shared" si="32"/>
        <v>0</v>
      </c>
      <c r="T120" s="113" t="s">
        <v>35</v>
      </c>
      <c r="U120" s="113" t="s">
        <v>35</v>
      </c>
      <c r="V120" s="113" t="str">
        <f t="shared" si="33"/>
        <v>0</v>
      </c>
      <c r="W120" s="113" t="s">
        <v>35</v>
      </c>
      <c r="X120" s="113" t="s">
        <v>35</v>
      </c>
      <c r="Y120" s="113" t="str">
        <f t="shared" si="34"/>
        <v>0</v>
      </c>
      <c r="Z120" s="113" t="s">
        <v>35</v>
      </c>
      <c r="AA120" s="113" t="s">
        <v>35</v>
      </c>
      <c r="AB120" s="113" t="str">
        <f t="shared" si="35"/>
        <v>0</v>
      </c>
      <c r="AC120" s="113"/>
      <c r="AD120" s="113"/>
      <c r="AE120" s="113" t="str">
        <f t="shared" si="36"/>
        <v>0</v>
      </c>
      <c r="AF120" s="113" t="s">
        <v>35</v>
      </c>
      <c r="AG120" s="113" t="s">
        <v>35</v>
      </c>
      <c r="AH120" s="113" t="str">
        <f t="shared" si="37"/>
        <v>0</v>
      </c>
      <c r="AI120" s="113" t="s">
        <v>35</v>
      </c>
      <c r="AJ120" s="113" t="s">
        <v>35</v>
      </c>
      <c r="AK120" s="113" t="str">
        <f t="shared" si="38"/>
        <v>0</v>
      </c>
      <c r="AL120" s="113" t="s">
        <v>35</v>
      </c>
      <c r="AM120" s="113" t="s">
        <v>35</v>
      </c>
      <c r="AN120" s="113" t="str">
        <f t="shared" si="39"/>
        <v>0</v>
      </c>
      <c r="AO120" s="113" t="s">
        <v>35</v>
      </c>
      <c r="AP120" s="113" t="s">
        <v>35</v>
      </c>
      <c r="AQ120" s="113" t="str">
        <f t="shared" si="40"/>
        <v>0</v>
      </c>
      <c r="AR120" s="113" t="s">
        <v>35</v>
      </c>
      <c r="AS120" s="113" t="s">
        <v>35</v>
      </c>
      <c r="AT120" s="113" t="str">
        <f t="shared" si="41"/>
        <v>0</v>
      </c>
      <c r="AU120" s="113" t="s">
        <v>35</v>
      </c>
      <c r="AV120" s="113" t="s">
        <v>35</v>
      </c>
      <c r="AW120" s="113" t="str">
        <f t="shared" si="42"/>
        <v>0</v>
      </c>
      <c r="AX120" s="113" t="s">
        <v>35</v>
      </c>
      <c r="AY120" s="113" t="s">
        <v>35</v>
      </c>
      <c r="AZ120" s="113" t="str">
        <f t="shared" si="43"/>
        <v>0</v>
      </c>
      <c r="BA120" s="113" t="s">
        <v>35</v>
      </c>
      <c r="BB120" s="113" t="s">
        <v>35</v>
      </c>
      <c r="BC120" s="113" t="str">
        <f t="shared" si="44"/>
        <v>0</v>
      </c>
      <c r="BD120" s="113" t="s">
        <v>35</v>
      </c>
      <c r="BE120" s="113" t="s">
        <v>35</v>
      </c>
      <c r="BF120" s="113" t="str">
        <f t="shared" si="45"/>
        <v>0</v>
      </c>
      <c r="BG120" s="113" t="s">
        <v>35</v>
      </c>
      <c r="BH120" s="113" t="s">
        <v>35</v>
      </c>
      <c r="BI120" s="113" t="str">
        <f t="shared" si="46"/>
        <v>0</v>
      </c>
      <c r="BJ120" s="113" t="s">
        <v>35</v>
      </c>
      <c r="BK120" s="113" t="s">
        <v>35</v>
      </c>
      <c r="BL120" s="113" t="str">
        <f t="shared" si="47"/>
        <v>0</v>
      </c>
      <c r="BM120" s="113" t="s">
        <v>35</v>
      </c>
      <c r="BN120" s="113" t="s">
        <v>35</v>
      </c>
      <c r="BO120" s="113" t="str">
        <f t="shared" si="48"/>
        <v>0</v>
      </c>
      <c r="BP120" s="113" t="s">
        <v>35</v>
      </c>
      <c r="BQ120" s="113" t="s">
        <v>35</v>
      </c>
      <c r="BR120" s="113" t="str">
        <f t="shared" si="49"/>
        <v>0</v>
      </c>
      <c r="BS120" s="113" t="s">
        <v>35</v>
      </c>
      <c r="BT120" s="113" t="s">
        <v>35</v>
      </c>
      <c r="BU120" s="113" t="str">
        <f t="shared" si="50"/>
        <v>0</v>
      </c>
      <c r="BV120" s="113" t="s">
        <v>35</v>
      </c>
      <c r="BW120" s="113" t="s">
        <v>35</v>
      </c>
      <c r="BX120" s="113" t="str">
        <f t="shared" si="51"/>
        <v>0</v>
      </c>
      <c r="BY120" s="113" t="s">
        <v>35</v>
      </c>
      <c r="BZ120" s="113" t="s">
        <v>35</v>
      </c>
      <c r="CA120" s="113" t="str">
        <f t="shared" si="52"/>
        <v>0</v>
      </c>
      <c r="CB120" s="113" t="s">
        <v>35</v>
      </c>
      <c r="CC120" s="113" t="s">
        <v>35</v>
      </c>
      <c r="CD120" s="113" t="str">
        <f t="shared" si="53"/>
        <v>0</v>
      </c>
      <c r="CE120" s="113" t="s">
        <v>35</v>
      </c>
      <c r="CF120" s="113" t="s">
        <v>35</v>
      </c>
      <c r="CG120" s="113" t="str">
        <f t="shared" si="54"/>
        <v>0</v>
      </c>
      <c r="CH120" s="113" t="s">
        <v>35</v>
      </c>
      <c r="CI120" s="113" t="s">
        <v>35</v>
      </c>
      <c r="CJ120" s="113" t="str">
        <f t="shared" si="55"/>
        <v>0</v>
      </c>
      <c r="CK120" s="113" t="s">
        <v>35</v>
      </c>
      <c r="CL120" s="113" t="s">
        <v>35</v>
      </c>
      <c r="CM120" s="113" t="str">
        <f t="shared" si="56"/>
        <v>0</v>
      </c>
      <c r="CN120" s="113"/>
      <c r="CO120" s="113"/>
      <c r="CP120" s="113" t="str">
        <f t="shared" si="57"/>
        <v>0</v>
      </c>
      <c r="CQ120" s="113">
        <v>0</v>
      </c>
      <c r="CR120" s="113">
        <v>0</v>
      </c>
      <c r="CS120" s="113">
        <v>0</v>
      </c>
      <c r="CT120" s="166"/>
    </row>
    <row r="121" spans="1:98" s="64" customFormat="1" ht="12.75" hidden="1" customHeight="1">
      <c r="A121" s="25">
        <v>17</v>
      </c>
      <c r="B121" s="26" t="s">
        <v>208</v>
      </c>
      <c r="C121" s="112">
        <v>3271</v>
      </c>
      <c r="D121" s="25" t="s">
        <v>151</v>
      </c>
      <c r="E121" s="17">
        <v>12187</v>
      </c>
      <c r="F121" s="112">
        <v>1</v>
      </c>
      <c r="G121" s="6" t="s">
        <v>65</v>
      </c>
      <c r="H121" s="113" t="s">
        <v>35</v>
      </c>
      <c r="I121" s="113" t="s">
        <v>35</v>
      </c>
      <c r="J121" s="113" t="str">
        <f t="shared" si="29"/>
        <v>0</v>
      </c>
      <c r="K121" s="113"/>
      <c r="L121" s="113"/>
      <c r="M121" s="113" t="str">
        <f t="shared" si="30"/>
        <v>0</v>
      </c>
      <c r="N121" s="113"/>
      <c r="O121" s="113"/>
      <c r="P121" s="113" t="str">
        <f t="shared" si="31"/>
        <v>0</v>
      </c>
      <c r="Q121" s="113"/>
      <c r="R121" s="113"/>
      <c r="S121" s="113" t="str">
        <f t="shared" si="32"/>
        <v>0</v>
      </c>
      <c r="T121" s="113" t="s">
        <v>35</v>
      </c>
      <c r="U121" s="113" t="s">
        <v>35</v>
      </c>
      <c r="V121" s="113" t="str">
        <f t="shared" si="33"/>
        <v>0</v>
      </c>
      <c r="W121" s="113" t="s">
        <v>35</v>
      </c>
      <c r="X121" s="113" t="s">
        <v>35</v>
      </c>
      <c r="Y121" s="113" t="str">
        <f t="shared" si="34"/>
        <v>0</v>
      </c>
      <c r="Z121" s="113" t="s">
        <v>35</v>
      </c>
      <c r="AA121" s="113" t="s">
        <v>35</v>
      </c>
      <c r="AB121" s="113" t="str">
        <f t="shared" si="35"/>
        <v>0</v>
      </c>
      <c r="AC121" s="113"/>
      <c r="AD121" s="113"/>
      <c r="AE121" s="113" t="str">
        <f t="shared" si="36"/>
        <v>0</v>
      </c>
      <c r="AF121" s="113" t="s">
        <v>35</v>
      </c>
      <c r="AG121" s="113" t="s">
        <v>35</v>
      </c>
      <c r="AH121" s="113" t="str">
        <f t="shared" si="37"/>
        <v>0</v>
      </c>
      <c r="AI121" s="113" t="s">
        <v>35</v>
      </c>
      <c r="AJ121" s="113" t="s">
        <v>35</v>
      </c>
      <c r="AK121" s="113" t="str">
        <f t="shared" si="38"/>
        <v>0</v>
      </c>
      <c r="AL121" s="113" t="s">
        <v>35</v>
      </c>
      <c r="AM121" s="113" t="s">
        <v>35</v>
      </c>
      <c r="AN121" s="113" t="str">
        <f t="shared" si="39"/>
        <v>0</v>
      </c>
      <c r="AO121" s="113" t="s">
        <v>35</v>
      </c>
      <c r="AP121" s="113" t="s">
        <v>35</v>
      </c>
      <c r="AQ121" s="113" t="str">
        <f t="shared" si="40"/>
        <v>0</v>
      </c>
      <c r="AR121" s="113" t="s">
        <v>35</v>
      </c>
      <c r="AS121" s="113" t="s">
        <v>35</v>
      </c>
      <c r="AT121" s="113" t="str">
        <f t="shared" si="41"/>
        <v>0</v>
      </c>
      <c r="AU121" s="113" t="s">
        <v>35</v>
      </c>
      <c r="AV121" s="113" t="s">
        <v>35</v>
      </c>
      <c r="AW121" s="113" t="str">
        <f t="shared" si="42"/>
        <v>0</v>
      </c>
      <c r="AX121" s="113" t="s">
        <v>35</v>
      </c>
      <c r="AY121" s="113" t="s">
        <v>35</v>
      </c>
      <c r="AZ121" s="113" t="str">
        <f t="shared" si="43"/>
        <v>0</v>
      </c>
      <c r="BA121" s="113" t="s">
        <v>35</v>
      </c>
      <c r="BB121" s="113" t="s">
        <v>35</v>
      </c>
      <c r="BC121" s="113" t="str">
        <f t="shared" si="44"/>
        <v>0</v>
      </c>
      <c r="BD121" s="113" t="s">
        <v>35</v>
      </c>
      <c r="BE121" s="113" t="s">
        <v>35</v>
      </c>
      <c r="BF121" s="113" t="str">
        <f t="shared" si="45"/>
        <v>0</v>
      </c>
      <c r="BG121" s="113" t="s">
        <v>35</v>
      </c>
      <c r="BH121" s="113" t="s">
        <v>35</v>
      </c>
      <c r="BI121" s="113" t="str">
        <f t="shared" si="46"/>
        <v>0</v>
      </c>
      <c r="BJ121" s="113" t="s">
        <v>35</v>
      </c>
      <c r="BK121" s="113" t="s">
        <v>35</v>
      </c>
      <c r="BL121" s="113" t="str">
        <f t="shared" si="47"/>
        <v>0</v>
      </c>
      <c r="BM121" s="113" t="s">
        <v>35</v>
      </c>
      <c r="BN121" s="113" t="s">
        <v>35</v>
      </c>
      <c r="BO121" s="113" t="str">
        <f t="shared" si="48"/>
        <v>0</v>
      </c>
      <c r="BP121" s="113" t="s">
        <v>35</v>
      </c>
      <c r="BQ121" s="113" t="s">
        <v>35</v>
      </c>
      <c r="BR121" s="113" t="str">
        <f t="shared" si="49"/>
        <v>0</v>
      </c>
      <c r="BS121" s="113" t="s">
        <v>35</v>
      </c>
      <c r="BT121" s="113" t="s">
        <v>35</v>
      </c>
      <c r="BU121" s="113" t="str">
        <f t="shared" si="50"/>
        <v>0</v>
      </c>
      <c r="BV121" s="113" t="s">
        <v>35</v>
      </c>
      <c r="BW121" s="113" t="s">
        <v>35</v>
      </c>
      <c r="BX121" s="113" t="str">
        <f t="shared" si="51"/>
        <v>0</v>
      </c>
      <c r="BY121" s="113" t="s">
        <v>35</v>
      </c>
      <c r="BZ121" s="113" t="s">
        <v>35</v>
      </c>
      <c r="CA121" s="113" t="str">
        <f t="shared" si="52"/>
        <v>0</v>
      </c>
      <c r="CB121" s="113" t="s">
        <v>35</v>
      </c>
      <c r="CC121" s="113" t="s">
        <v>35</v>
      </c>
      <c r="CD121" s="113" t="str">
        <f t="shared" si="53"/>
        <v>0</v>
      </c>
      <c r="CE121" s="113" t="s">
        <v>35</v>
      </c>
      <c r="CF121" s="113" t="s">
        <v>35</v>
      </c>
      <c r="CG121" s="113" t="str">
        <f t="shared" si="54"/>
        <v>0</v>
      </c>
      <c r="CH121" s="113" t="s">
        <v>35</v>
      </c>
      <c r="CI121" s="113" t="s">
        <v>35</v>
      </c>
      <c r="CJ121" s="113" t="str">
        <f t="shared" si="55"/>
        <v>0</v>
      </c>
      <c r="CK121" s="113" t="s">
        <v>35</v>
      </c>
      <c r="CL121" s="113" t="s">
        <v>35</v>
      </c>
      <c r="CM121" s="113" t="str">
        <f t="shared" si="56"/>
        <v>0</v>
      </c>
      <c r="CN121" s="113"/>
      <c r="CO121" s="113"/>
      <c r="CP121" s="113" t="str">
        <f t="shared" si="57"/>
        <v>0</v>
      </c>
      <c r="CQ121" s="113">
        <v>0</v>
      </c>
      <c r="CR121" s="113">
        <v>0</v>
      </c>
      <c r="CS121" s="113">
        <v>0</v>
      </c>
      <c r="CT121" s="166"/>
    </row>
    <row r="122" spans="1:98" s="64" customFormat="1" ht="12.75" hidden="1" customHeight="1">
      <c r="A122" s="25">
        <v>17</v>
      </c>
      <c r="B122" s="26" t="s">
        <v>208</v>
      </c>
      <c r="C122" s="112">
        <v>3402</v>
      </c>
      <c r="D122" s="25" t="s">
        <v>197</v>
      </c>
      <c r="E122" s="17">
        <v>10323</v>
      </c>
      <c r="F122" s="112">
        <v>1</v>
      </c>
      <c r="G122" s="6" t="s">
        <v>65</v>
      </c>
      <c r="H122" s="113" t="s">
        <v>35</v>
      </c>
      <c r="I122" s="113" t="s">
        <v>35</v>
      </c>
      <c r="J122" s="113" t="str">
        <f t="shared" si="29"/>
        <v>0</v>
      </c>
      <c r="K122" s="113"/>
      <c r="L122" s="113"/>
      <c r="M122" s="113" t="str">
        <f t="shared" si="30"/>
        <v>0</v>
      </c>
      <c r="N122" s="113"/>
      <c r="O122" s="113"/>
      <c r="P122" s="113" t="str">
        <f t="shared" si="31"/>
        <v>0</v>
      </c>
      <c r="Q122" s="113"/>
      <c r="R122" s="113"/>
      <c r="S122" s="113" t="str">
        <f t="shared" si="32"/>
        <v>0</v>
      </c>
      <c r="T122" s="113" t="s">
        <v>35</v>
      </c>
      <c r="U122" s="113" t="s">
        <v>35</v>
      </c>
      <c r="V122" s="113" t="str">
        <f t="shared" si="33"/>
        <v>0</v>
      </c>
      <c r="W122" s="113" t="s">
        <v>35</v>
      </c>
      <c r="X122" s="113" t="s">
        <v>35</v>
      </c>
      <c r="Y122" s="113" t="str">
        <f t="shared" si="34"/>
        <v>0</v>
      </c>
      <c r="Z122" s="113" t="s">
        <v>35</v>
      </c>
      <c r="AA122" s="113" t="s">
        <v>35</v>
      </c>
      <c r="AB122" s="113" t="str">
        <f t="shared" si="35"/>
        <v>0</v>
      </c>
      <c r="AC122" s="113"/>
      <c r="AD122" s="113"/>
      <c r="AE122" s="113" t="str">
        <f t="shared" si="36"/>
        <v>0</v>
      </c>
      <c r="AF122" s="113" t="s">
        <v>35</v>
      </c>
      <c r="AG122" s="113" t="s">
        <v>35</v>
      </c>
      <c r="AH122" s="113" t="str">
        <f t="shared" si="37"/>
        <v>0</v>
      </c>
      <c r="AI122" s="113" t="s">
        <v>35</v>
      </c>
      <c r="AJ122" s="113" t="s">
        <v>35</v>
      </c>
      <c r="AK122" s="113" t="str">
        <f t="shared" si="38"/>
        <v>0</v>
      </c>
      <c r="AL122" s="113" t="s">
        <v>35</v>
      </c>
      <c r="AM122" s="113" t="s">
        <v>35</v>
      </c>
      <c r="AN122" s="113" t="str">
        <f t="shared" si="39"/>
        <v>0</v>
      </c>
      <c r="AO122" s="113" t="s">
        <v>35</v>
      </c>
      <c r="AP122" s="113" t="s">
        <v>35</v>
      </c>
      <c r="AQ122" s="113" t="str">
        <f t="shared" si="40"/>
        <v>0</v>
      </c>
      <c r="AR122" s="113" t="s">
        <v>35</v>
      </c>
      <c r="AS122" s="113" t="s">
        <v>35</v>
      </c>
      <c r="AT122" s="113" t="str">
        <f t="shared" si="41"/>
        <v>0</v>
      </c>
      <c r="AU122" s="113" t="s">
        <v>35</v>
      </c>
      <c r="AV122" s="113" t="s">
        <v>35</v>
      </c>
      <c r="AW122" s="113" t="str">
        <f t="shared" si="42"/>
        <v>0</v>
      </c>
      <c r="AX122" s="113" t="s">
        <v>35</v>
      </c>
      <c r="AY122" s="113" t="s">
        <v>35</v>
      </c>
      <c r="AZ122" s="113" t="str">
        <f t="shared" si="43"/>
        <v>0</v>
      </c>
      <c r="BA122" s="113" t="s">
        <v>35</v>
      </c>
      <c r="BB122" s="113" t="s">
        <v>35</v>
      </c>
      <c r="BC122" s="113" t="str">
        <f t="shared" si="44"/>
        <v>0</v>
      </c>
      <c r="BD122" s="113" t="s">
        <v>35</v>
      </c>
      <c r="BE122" s="113" t="s">
        <v>35</v>
      </c>
      <c r="BF122" s="113" t="str">
        <f t="shared" si="45"/>
        <v>0</v>
      </c>
      <c r="BG122" s="113" t="s">
        <v>35</v>
      </c>
      <c r="BH122" s="113" t="s">
        <v>35</v>
      </c>
      <c r="BI122" s="113" t="str">
        <f t="shared" si="46"/>
        <v>0</v>
      </c>
      <c r="BJ122" s="113" t="s">
        <v>35</v>
      </c>
      <c r="BK122" s="113" t="s">
        <v>35</v>
      </c>
      <c r="BL122" s="113" t="str">
        <f t="shared" si="47"/>
        <v>0</v>
      </c>
      <c r="BM122" s="113" t="s">
        <v>35</v>
      </c>
      <c r="BN122" s="113" t="s">
        <v>35</v>
      </c>
      <c r="BO122" s="113" t="str">
        <f t="shared" si="48"/>
        <v>0</v>
      </c>
      <c r="BP122" s="113" t="s">
        <v>35</v>
      </c>
      <c r="BQ122" s="113" t="s">
        <v>35</v>
      </c>
      <c r="BR122" s="113" t="str">
        <f t="shared" si="49"/>
        <v>0</v>
      </c>
      <c r="BS122" s="113" t="s">
        <v>35</v>
      </c>
      <c r="BT122" s="113" t="s">
        <v>35</v>
      </c>
      <c r="BU122" s="113" t="str">
        <f t="shared" si="50"/>
        <v>0</v>
      </c>
      <c r="BV122" s="113" t="s">
        <v>35</v>
      </c>
      <c r="BW122" s="113" t="s">
        <v>35</v>
      </c>
      <c r="BX122" s="113" t="str">
        <f t="shared" si="51"/>
        <v>0</v>
      </c>
      <c r="BY122" s="113" t="s">
        <v>35</v>
      </c>
      <c r="BZ122" s="113" t="s">
        <v>35</v>
      </c>
      <c r="CA122" s="113" t="str">
        <f t="shared" si="52"/>
        <v>0</v>
      </c>
      <c r="CB122" s="113" t="s">
        <v>35</v>
      </c>
      <c r="CC122" s="113" t="s">
        <v>35</v>
      </c>
      <c r="CD122" s="113" t="str">
        <f t="shared" si="53"/>
        <v>0</v>
      </c>
      <c r="CE122" s="113" t="s">
        <v>35</v>
      </c>
      <c r="CF122" s="113" t="s">
        <v>35</v>
      </c>
      <c r="CG122" s="113" t="str">
        <f t="shared" si="54"/>
        <v>0</v>
      </c>
      <c r="CH122" s="113" t="s">
        <v>35</v>
      </c>
      <c r="CI122" s="113" t="s">
        <v>35</v>
      </c>
      <c r="CJ122" s="113" t="str">
        <f t="shared" si="55"/>
        <v>0</v>
      </c>
      <c r="CK122" s="113" t="s">
        <v>35</v>
      </c>
      <c r="CL122" s="113" t="s">
        <v>35</v>
      </c>
      <c r="CM122" s="113" t="str">
        <f t="shared" si="56"/>
        <v>0</v>
      </c>
      <c r="CN122" s="113"/>
      <c r="CO122" s="113"/>
      <c r="CP122" s="113" t="str">
        <f t="shared" si="57"/>
        <v>0</v>
      </c>
      <c r="CQ122" s="113">
        <v>0</v>
      </c>
      <c r="CR122" s="113">
        <v>0</v>
      </c>
      <c r="CS122" s="113">
        <v>0</v>
      </c>
      <c r="CT122" s="166"/>
    </row>
    <row r="123" spans="1:98" s="64" customFormat="1" ht="12.75" hidden="1" customHeight="1">
      <c r="A123" s="25">
        <v>17</v>
      </c>
      <c r="B123" s="26" t="s">
        <v>208</v>
      </c>
      <c r="C123" s="112">
        <v>3408</v>
      </c>
      <c r="D123" s="25" t="s">
        <v>153</v>
      </c>
      <c r="E123" s="17">
        <v>12695</v>
      </c>
      <c r="F123" s="112">
        <v>1</v>
      </c>
      <c r="G123" s="6" t="s">
        <v>65</v>
      </c>
      <c r="H123" s="113" t="s">
        <v>35</v>
      </c>
      <c r="I123" s="113" t="s">
        <v>35</v>
      </c>
      <c r="J123" s="113" t="str">
        <f t="shared" si="29"/>
        <v>0</v>
      </c>
      <c r="K123" s="113"/>
      <c r="L123" s="113"/>
      <c r="M123" s="113" t="str">
        <f t="shared" si="30"/>
        <v>0</v>
      </c>
      <c r="N123" s="113"/>
      <c r="O123" s="113"/>
      <c r="P123" s="113" t="str">
        <f t="shared" si="31"/>
        <v>0</v>
      </c>
      <c r="Q123" s="113"/>
      <c r="R123" s="113"/>
      <c r="S123" s="113" t="str">
        <f t="shared" si="32"/>
        <v>0</v>
      </c>
      <c r="T123" s="113" t="s">
        <v>35</v>
      </c>
      <c r="U123" s="113" t="s">
        <v>35</v>
      </c>
      <c r="V123" s="113" t="str">
        <f t="shared" si="33"/>
        <v>0</v>
      </c>
      <c r="W123" s="113" t="s">
        <v>35</v>
      </c>
      <c r="X123" s="113" t="s">
        <v>35</v>
      </c>
      <c r="Y123" s="113" t="str">
        <f t="shared" si="34"/>
        <v>0</v>
      </c>
      <c r="Z123" s="113" t="s">
        <v>35</v>
      </c>
      <c r="AA123" s="113" t="s">
        <v>35</v>
      </c>
      <c r="AB123" s="113" t="str">
        <f t="shared" si="35"/>
        <v>0</v>
      </c>
      <c r="AC123" s="113"/>
      <c r="AD123" s="113"/>
      <c r="AE123" s="113" t="str">
        <f t="shared" si="36"/>
        <v>0</v>
      </c>
      <c r="AF123" s="113" t="s">
        <v>35</v>
      </c>
      <c r="AG123" s="113" t="s">
        <v>35</v>
      </c>
      <c r="AH123" s="113" t="str">
        <f t="shared" si="37"/>
        <v>0</v>
      </c>
      <c r="AI123" s="113" t="s">
        <v>35</v>
      </c>
      <c r="AJ123" s="113" t="s">
        <v>35</v>
      </c>
      <c r="AK123" s="113" t="str">
        <f t="shared" si="38"/>
        <v>0</v>
      </c>
      <c r="AL123" s="113" t="s">
        <v>35</v>
      </c>
      <c r="AM123" s="113" t="s">
        <v>35</v>
      </c>
      <c r="AN123" s="113" t="str">
        <f t="shared" si="39"/>
        <v>0</v>
      </c>
      <c r="AO123" s="113" t="s">
        <v>35</v>
      </c>
      <c r="AP123" s="113" t="s">
        <v>35</v>
      </c>
      <c r="AQ123" s="113" t="str">
        <f t="shared" si="40"/>
        <v>0</v>
      </c>
      <c r="AR123" s="113" t="s">
        <v>35</v>
      </c>
      <c r="AS123" s="113" t="s">
        <v>35</v>
      </c>
      <c r="AT123" s="113" t="str">
        <f t="shared" si="41"/>
        <v>0</v>
      </c>
      <c r="AU123" s="113" t="s">
        <v>35</v>
      </c>
      <c r="AV123" s="113" t="s">
        <v>35</v>
      </c>
      <c r="AW123" s="113" t="str">
        <f t="shared" si="42"/>
        <v>0</v>
      </c>
      <c r="AX123" s="113" t="s">
        <v>35</v>
      </c>
      <c r="AY123" s="113" t="s">
        <v>35</v>
      </c>
      <c r="AZ123" s="113" t="str">
        <f t="shared" si="43"/>
        <v>0</v>
      </c>
      <c r="BA123" s="113" t="s">
        <v>35</v>
      </c>
      <c r="BB123" s="113" t="s">
        <v>35</v>
      </c>
      <c r="BC123" s="113" t="str">
        <f t="shared" si="44"/>
        <v>0</v>
      </c>
      <c r="BD123" s="113" t="s">
        <v>35</v>
      </c>
      <c r="BE123" s="113" t="s">
        <v>35</v>
      </c>
      <c r="BF123" s="113" t="str">
        <f t="shared" si="45"/>
        <v>0</v>
      </c>
      <c r="BG123" s="113" t="s">
        <v>35</v>
      </c>
      <c r="BH123" s="113" t="s">
        <v>35</v>
      </c>
      <c r="BI123" s="113" t="str">
        <f t="shared" si="46"/>
        <v>0</v>
      </c>
      <c r="BJ123" s="113" t="s">
        <v>35</v>
      </c>
      <c r="BK123" s="113" t="s">
        <v>35</v>
      </c>
      <c r="BL123" s="113" t="str">
        <f t="shared" si="47"/>
        <v>0</v>
      </c>
      <c r="BM123" s="113" t="s">
        <v>35</v>
      </c>
      <c r="BN123" s="113" t="s">
        <v>35</v>
      </c>
      <c r="BO123" s="113" t="str">
        <f t="shared" si="48"/>
        <v>0</v>
      </c>
      <c r="BP123" s="113" t="s">
        <v>35</v>
      </c>
      <c r="BQ123" s="113" t="s">
        <v>35</v>
      </c>
      <c r="BR123" s="113" t="str">
        <f t="shared" si="49"/>
        <v>0</v>
      </c>
      <c r="BS123" s="113" t="s">
        <v>35</v>
      </c>
      <c r="BT123" s="113" t="s">
        <v>35</v>
      </c>
      <c r="BU123" s="113" t="str">
        <f t="shared" si="50"/>
        <v>0</v>
      </c>
      <c r="BV123" s="113" t="s">
        <v>35</v>
      </c>
      <c r="BW123" s="113" t="s">
        <v>35</v>
      </c>
      <c r="BX123" s="113" t="str">
        <f t="shared" si="51"/>
        <v>0</v>
      </c>
      <c r="BY123" s="113" t="s">
        <v>35</v>
      </c>
      <c r="BZ123" s="113" t="s">
        <v>35</v>
      </c>
      <c r="CA123" s="113" t="str">
        <f t="shared" si="52"/>
        <v>0</v>
      </c>
      <c r="CB123" s="113" t="s">
        <v>35</v>
      </c>
      <c r="CC123" s="113" t="s">
        <v>35</v>
      </c>
      <c r="CD123" s="113" t="str">
        <f t="shared" si="53"/>
        <v>0</v>
      </c>
      <c r="CE123" s="113" t="s">
        <v>35</v>
      </c>
      <c r="CF123" s="113" t="s">
        <v>35</v>
      </c>
      <c r="CG123" s="113" t="str">
        <f t="shared" si="54"/>
        <v>0</v>
      </c>
      <c r="CH123" s="113" t="s">
        <v>35</v>
      </c>
      <c r="CI123" s="113" t="s">
        <v>35</v>
      </c>
      <c r="CJ123" s="113" t="str">
        <f t="shared" si="55"/>
        <v>0</v>
      </c>
      <c r="CK123" s="113" t="s">
        <v>35</v>
      </c>
      <c r="CL123" s="113" t="s">
        <v>35</v>
      </c>
      <c r="CM123" s="113" t="str">
        <f t="shared" si="56"/>
        <v>0</v>
      </c>
      <c r="CN123" s="113"/>
      <c r="CO123" s="113"/>
      <c r="CP123" s="113" t="str">
        <f t="shared" si="57"/>
        <v>0</v>
      </c>
      <c r="CQ123" s="113">
        <v>0</v>
      </c>
      <c r="CR123" s="113">
        <v>0</v>
      </c>
      <c r="CS123" s="113">
        <v>0</v>
      </c>
      <c r="CT123" s="166"/>
    </row>
    <row r="124" spans="1:98" s="64" customFormat="1" ht="12.75" customHeight="1">
      <c r="A124" s="25">
        <v>17</v>
      </c>
      <c r="B124" s="26" t="s">
        <v>208</v>
      </c>
      <c r="C124" s="112">
        <v>3443</v>
      </c>
      <c r="D124" s="25" t="s">
        <v>154</v>
      </c>
      <c r="E124" s="17">
        <v>18053</v>
      </c>
      <c r="F124" s="112">
        <v>1</v>
      </c>
      <c r="G124" s="6" t="s">
        <v>65</v>
      </c>
      <c r="H124" s="113">
        <v>2</v>
      </c>
      <c r="I124" s="113">
        <v>2</v>
      </c>
      <c r="J124" s="113">
        <f t="shared" si="29"/>
        <v>4</v>
      </c>
      <c r="K124" s="113">
        <v>1</v>
      </c>
      <c r="L124" s="113">
        <v>9</v>
      </c>
      <c r="M124" s="113">
        <f t="shared" si="30"/>
        <v>10</v>
      </c>
      <c r="N124" s="113">
        <v>2</v>
      </c>
      <c r="O124" s="113">
        <v>1</v>
      </c>
      <c r="P124" s="113">
        <f t="shared" si="31"/>
        <v>3</v>
      </c>
      <c r="Q124" s="113">
        <v>1</v>
      </c>
      <c r="R124" s="113">
        <v>8</v>
      </c>
      <c r="S124" s="113">
        <f t="shared" si="32"/>
        <v>9</v>
      </c>
      <c r="T124" s="113" t="s">
        <v>35</v>
      </c>
      <c r="U124" s="113" t="s">
        <v>35</v>
      </c>
      <c r="V124" s="113" t="str">
        <f t="shared" si="33"/>
        <v>0</v>
      </c>
      <c r="W124" s="113" t="s">
        <v>35</v>
      </c>
      <c r="X124" s="113" t="s">
        <v>35</v>
      </c>
      <c r="Y124" s="113" t="str">
        <f t="shared" si="34"/>
        <v>0</v>
      </c>
      <c r="Z124" s="113" t="s">
        <v>35</v>
      </c>
      <c r="AA124" s="113" t="s">
        <v>35</v>
      </c>
      <c r="AB124" s="113" t="str">
        <f t="shared" si="35"/>
        <v>0</v>
      </c>
      <c r="AC124" s="113" t="s">
        <v>35</v>
      </c>
      <c r="AD124" s="113" t="s">
        <v>35</v>
      </c>
      <c r="AE124" s="113" t="str">
        <f t="shared" si="36"/>
        <v>0</v>
      </c>
      <c r="AF124" s="113" t="s">
        <v>35</v>
      </c>
      <c r="AG124" s="113" t="s">
        <v>35</v>
      </c>
      <c r="AH124" s="113" t="str">
        <f t="shared" si="37"/>
        <v>0</v>
      </c>
      <c r="AI124" s="113" t="s">
        <v>35</v>
      </c>
      <c r="AJ124" s="113" t="s">
        <v>35</v>
      </c>
      <c r="AK124" s="113" t="str">
        <f t="shared" si="38"/>
        <v>0</v>
      </c>
      <c r="AL124" s="113" t="s">
        <v>35</v>
      </c>
      <c r="AM124" s="113" t="s">
        <v>35</v>
      </c>
      <c r="AN124" s="113" t="str">
        <f t="shared" si="39"/>
        <v>0</v>
      </c>
      <c r="AO124" s="113" t="s">
        <v>35</v>
      </c>
      <c r="AP124" s="113" t="s">
        <v>35</v>
      </c>
      <c r="AQ124" s="113" t="str">
        <f t="shared" si="40"/>
        <v>0</v>
      </c>
      <c r="AR124" s="113" t="s">
        <v>35</v>
      </c>
      <c r="AS124" s="113" t="s">
        <v>35</v>
      </c>
      <c r="AT124" s="113" t="str">
        <f t="shared" si="41"/>
        <v>0</v>
      </c>
      <c r="AU124" s="113" t="s">
        <v>35</v>
      </c>
      <c r="AV124" s="113" t="s">
        <v>35</v>
      </c>
      <c r="AW124" s="113" t="str">
        <f t="shared" si="42"/>
        <v>0</v>
      </c>
      <c r="AX124" s="113" t="s">
        <v>35</v>
      </c>
      <c r="AY124" s="113" t="s">
        <v>35</v>
      </c>
      <c r="AZ124" s="113" t="str">
        <f t="shared" si="43"/>
        <v>0</v>
      </c>
      <c r="BA124" s="113" t="s">
        <v>35</v>
      </c>
      <c r="BB124" s="113" t="s">
        <v>35</v>
      </c>
      <c r="BC124" s="113" t="str">
        <f t="shared" si="44"/>
        <v>0</v>
      </c>
      <c r="BD124" s="113" t="s">
        <v>35</v>
      </c>
      <c r="BE124" s="113" t="s">
        <v>35</v>
      </c>
      <c r="BF124" s="113" t="str">
        <f t="shared" si="45"/>
        <v>0</v>
      </c>
      <c r="BG124" s="113" t="s">
        <v>35</v>
      </c>
      <c r="BH124" s="113" t="s">
        <v>35</v>
      </c>
      <c r="BI124" s="113" t="str">
        <f t="shared" si="46"/>
        <v>0</v>
      </c>
      <c r="BJ124" s="113" t="s">
        <v>35</v>
      </c>
      <c r="BK124" s="113" t="s">
        <v>35</v>
      </c>
      <c r="BL124" s="113" t="str">
        <f t="shared" si="47"/>
        <v>0</v>
      </c>
      <c r="BM124" s="113" t="s">
        <v>35</v>
      </c>
      <c r="BN124" s="113" t="s">
        <v>35</v>
      </c>
      <c r="BO124" s="113" t="str">
        <f t="shared" si="48"/>
        <v>0</v>
      </c>
      <c r="BP124" s="113" t="s">
        <v>35</v>
      </c>
      <c r="BQ124" s="113" t="s">
        <v>35</v>
      </c>
      <c r="BR124" s="113" t="str">
        <f t="shared" si="49"/>
        <v>0</v>
      </c>
      <c r="BS124" s="113" t="s">
        <v>35</v>
      </c>
      <c r="BT124" s="113" t="s">
        <v>35</v>
      </c>
      <c r="BU124" s="113" t="str">
        <f t="shared" si="50"/>
        <v>0</v>
      </c>
      <c r="BV124" s="113" t="s">
        <v>35</v>
      </c>
      <c r="BW124" s="113" t="s">
        <v>35</v>
      </c>
      <c r="BX124" s="113" t="str">
        <f t="shared" si="51"/>
        <v>0</v>
      </c>
      <c r="BY124" s="113" t="s">
        <v>35</v>
      </c>
      <c r="BZ124" s="113" t="s">
        <v>35</v>
      </c>
      <c r="CA124" s="113" t="str">
        <f t="shared" si="52"/>
        <v>0</v>
      </c>
      <c r="CB124" s="113" t="s">
        <v>35</v>
      </c>
      <c r="CC124" s="113" t="s">
        <v>35</v>
      </c>
      <c r="CD124" s="113" t="str">
        <f t="shared" si="53"/>
        <v>0</v>
      </c>
      <c r="CE124" s="113" t="s">
        <v>35</v>
      </c>
      <c r="CF124" s="113" t="s">
        <v>35</v>
      </c>
      <c r="CG124" s="113" t="str">
        <f t="shared" si="54"/>
        <v>0</v>
      </c>
      <c r="CH124" s="113" t="s">
        <v>35</v>
      </c>
      <c r="CI124" s="113" t="s">
        <v>35</v>
      </c>
      <c r="CJ124" s="113" t="str">
        <f t="shared" si="55"/>
        <v>0</v>
      </c>
      <c r="CK124" s="113" t="s">
        <v>35</v>
      </c>
      <c r="CL124" s="113" t="s">
        <v>35</v>
      </c>
      <c r="CM124" s="113" t="str">
        <f t="shared" si="56"/>
        <v>0</v>
      </c>
      <c r="CN124" s="113">
        <v>0</v>
      </c>
      <c r="CO124" s="113">
        <v>4</v>
      </c>
      <c r="CP124" s="113">
        <f t="shared" si="57"/>
        <v>4</v>
      </c>
      <c r="CQ124" s="113">
        <v>6</v>
      </c>
      <c r="CR124" s="113">
        <v>24</v>
      </c>
      <c r="CS124" s="113">
        <v>30</v>
      </c>
      <c r="CT124" s="166"/>
    </row>
    <row r="125" spans="1:98" s="64" customFormat="1" ht="12.75" customHeight="1">
      <c r="A125" s="25">
        <v>18</v>
      </c>
      <c r="B125" s="26" t="s">
        <v>212</v>
      </c>
      <c r="C125" s="112">
        <v>3851</v>
      </c>
      <c r="D125" s="25" t="s">
        <v>91</v>
      </c>
      <c r="E125" s="17">
        <v>11136</v>
      </c>
      <c r="F125" s="112">
        <v>1</v>
      </c>
      <c r="G125" s="6" t="s">
        <v>65</v>
      </c>
      <c r="H125" s="113">
        <v>1</v>
      </c>
      <c r="I125" s="113">
        <v>5</v>
      </c>
      <c r="J125" s="113">
        <f t="shared" si="29"/>
        <v>6</v>
      </c>
      <c r="K125" s="113">
        <v>1</v>
      </c>
      <c r="L125" s="113">
        <v>0</v>
      </c>
      <c r="M125" s="113">
        <f t="shared" si="30"/>
        <v>1</v>
      </c>
      <c r="N125" s="113">
        <v>0</v>
      </c>
      <c r="O125" s="113">
        <v>2</v>
      </c>
      <c r="P125" s="113">
        <f t="shared" si="31"/>
        <v>2</v>
      </c>
      <c r="Q125" s="113">
        <v>0</v>
      </c>
      <c r="R125" s="113">
        <v>3</v>
      </c>
      <c r="S125" s="113">
        <f t="shared" si="32"/>
        <v>3</v>
      </c>
      <c r="T125" s="113" t="s">
        <v>35</v>
      </c>
      <c r="U125" s="113" t="s">
        <v>35</v>
      </c>
      <c r="V125" s="113" t="str">
        <f t="shared" si="33"/>
        <v>0</v>
      </c>
      <c r="W125" s="113" t="s">
        <v>35</v>
      </c>
      <c r="X125" s="113" t="s">
        <v>35</v>
      </c>
      <c r="Y125" s="113" t="str">
        <f t="shared" si="34"/>
        <v>0</v>
      </c>
      <c r="Z125" s="113" t="s">
        <v>35</v>
      </c>
      <c r="AA125" s="113" t="s">
        <v>35</v>
      </c>
      <c r="AB125" s="113" t="str">
        <f t="shared" si="35"/>
        <v>0</v>
      </c>
      <c r="AC125" s="113">
        <v>0</v>
      </c>
      <c r="AD125" s="113">
        <v>1</v>
      </c>
      <c r="AE125" s="113">
        <f t="shared" si="36"/>
        <v>1</v>
      </c>
      <c r="AF125" s="113" t="s">
        <v>35</v>
      </c>
      <c r="AG125" s="113" t="s">
        <v>35</v>
      </c>
      <c r="AH125" s="113" t="str">
        <f t="shared" si="37"/>
        <v>0</v>
      </c>
      <c r="AI125" s="113" t="s">
        <v>35</v>
      </c>
      <c r="AJ125" s="113" t="s">
        <v>35</v>
      </c>
      <c r="AK125" s="113" t="str">
        <f t="shared" si="38"/>
        <v>0</v>
      </c>
      <c r="AL125" s="113">
        <v>0</v>
      </c>
      <c r="AM125" s="113">
        <v>2</v>
      </c>
      <c r="AN125" s="113">
        <f t="shared" si="39"/>
        <v>2</v>
      </c>
      <c r="AO125" s="113">
        <v>0</v>
      </c>
      <c r="AP125" s="113">
        <v>1</v>
      </c>
      <c r="AQ125" s="113">
        <f t="shared" si="40"/>
        <v>1</v>
      </c>
      <c r="AR125" s="113" t="s">
        <v>35</v>
      </c>
      <c r="AS125" s="113" t="s">
        <v>35</v>
      </c>
      <c r="AT125" s="113" t="str">
        <f t="shared" si="41"/>
        <v>0</v>
      </c>
      <c r="AU125" s="113" t="s">
        <v>35</v>
      </c>
      <c r="AV125" s="113" t="s">
        <v>35</v>
      </c>
      <c r="AW125" s="113" t="str">
        <f t="shared" si="42"/>
        <v>0</v>
      </c>
      <c r="AX125" s="113" t="s">
        <v>35</v>
      </c>
      <c r="AY125" s="113" t="s">
        <v>35</v>
      </c>
      <c r="AZ125" s="113" t="str">
        <f t="shared" si="43"/>
        <v>0</v>
      </c>
      <c r="BA125" s="113">
        <v>0</v>
      </c>
      <c r="BB125" s="113">
        <v>1</v>
      </c>
      <c r="BC125" s="113">
        <f t="shared" si="44"/>
        <v>1</v>
      </c>
      <c r="BD125" s="113" t="s">
        <v>35</v>
      </c>
      <c r="BE125" s="113" t="s">
        <v>35</v>
      </c>
      <c r="BF125" s="113" t="str">
        <f t="shared" si="45"/>
        <v>0</v>
      </c>
      <c r="BG125" s="113" t="s">
        <v>35</v>
      </c>
      <c r="BH125" s="113" t="s">
        <v>35</v>
      </c>
      <c r="BI125" s="113" t="str">
        <f t="shared" si="46"/>
        <v>0</v>
      </c>
      <c r="BJ125" s="113" t="s">
        <v>35</v>
      </c>
      <c r="BK125" s="113" t="s">
        <v>35</v>
      </c>
      <c r="BL125" s="113" t="str">
        <f t="shared" si="47"/>
        <v>0</v>
      </c>
      <c r="BM125" s="113" t="s">
        <v>35</v>
      </c>
      <c r="BN125" s="113" t="s">
        <v>35</v>
      </c>
      <c r="BO125" s="113" t="str">
        <f t="shared" si="48"/>
        <v>0</v>
      </c>
      <c r="BP125" s="113" t="s">
        <v>35</v>
      </c>
      <c r="BQ125" s="113" t="s">
        <v>35</v>
      </c>
      <c r="BR125" s="113" t="str">
        <f t="shared" si="49"/>
        <v>0</v>
      </c>
      <c r="BS125" s="113" t="s">
        <v>35</v>
      </c>
      <c r="BT125" s="113" t="s">
        <v>35</v>
      </c>
      <c r="BU125" s="113" t="str">
        <f t="shared" si="50"/>
        <v>0</v>
      </c>
      <c r="BV125" s="113" t="s">
        <v>35</v>
      </c>
      <c r="BW125" s="113" t="s">
        <v>35</v>
      </c>
      <c r="BX125" s="113" t="str">
        <f t="shared" si="51"/>
        <v>0</v>
      </c>
      <c r="BY125" s="113" t="s">
        <v>35</v>
      </c>
      <c r="BZ125" s="113" t="s">
        <v>35</v>
      </c>
      <c r="CA125" s="113" t="str">
        <f t="shared" si="52"/>
        <v>0</v>
      </c>
      <c r="CB125" s="113" t="s">
        <v>35</v>
      </c>
      <c r="CC125" s="113" t="s">
        <v>35</v>
      </c>
      <c r="CD125" s="113" t="str">
        <f t="shared" si="53"/>
        <v>0</v>
      </c>
      <c r="CE125" s="113" t="s">
        <v>35</v>
      </c>
      <c r="CF125" s="113" t="s">
        <v>35</v>
      </c>
      <c r="CG125" s="113" t="str">
        <f t="shared" si="54"/>
        <v>0</v>
      </c>
      <c r="CH125" s="113" t="s">
        <v>35</v>
      </c>
      <c r="CI125" s="113" t="s">
        <v>35</v>
      </c>
      <c r="CJ125" s="113" t="str">
        <f t="shared" si="55"/>
        <v>0</v>
      </c>
      <c r="CK125" s="113" t="s">
        <v>35</v>
      </c>
      <c r="CL125" s="113" t="s">
        <v>35</v>
      </c>
      <c r="CM125" s="113" t="str">
        <f t="shared" si="56"/>
        <v>0</v>
      </c>
      <c r="CN125" s="113" t="s">
        <v>35</v>
      </c>
      <c r="CO125" s="113" t="s">
        <v>35</v>
      </c>
      <c r="CP125" s="113" t="str">
        <f t="shared" si="57"/>
        <v>0</v>
      </c>
      <c r="CQ125" s="113">
        <v>2</v>
      </c>
      <c r="CR125" s="113">
        <v>15</v>
      </c>
      <c r="CS125" s="113">
        <v>17</v>
      </c>
      <c r="CT125" s="166"/>
    </row>
    <row r="126" spans="1:98" s="64" customFormat="1" ht="12.75" customHeight="1">
      <c r="A126" s="25">
        <v>19</v>
      </c>
      <c r="B126" s="26" t="s">
        <v>219</v>
      </c>
      <c r="C126" s="112">
        <v>4021</v>
      </c>
      <c r="D126" s="25" t="s">
        <v>93</v>
      </c>
      <c r="E126" s="17">
        <v>18670</v>
      </c>
      <c r="F126" s="112">
        <v>1</v>
      </c>
      <c r="G126" s="6" t="s">
        <v>65</v>
      </c>
      <c r="H126" s="113">
        <v>2</v>
      </c>
      <c r="I126" s="113">
        <v>8</v>
      </c>
      <c r="J126" s="113">
        <f t="shared" si="29"/>
        <v>10</v>
      </c>
      <c r="K126" s="113">
        <v>2</v>
      </c>
      <c r="L126" s="113">
        <v>6</v>
      </c>
      <c r="M126" s="113">
        <f t="shared" si="30"/>
        <v>8</v>
      </c>
      <c r="N126" s="113">
        <v>5</v>
      </c>
      <c r="O126" s="113">
        <v>3</v>
      </c>
      <c r="P126" s="113">
        <f t="shared" si="31"/>
        <v>8</v>
      </c>
      <c r="Q126" s="113">
        <v>1</v>
      </c>
      <c r="R126" s="113">
        <v>7</v>
      </c>
      <c r="S126" s="113">
        <f t="shared" si="32"/>
        <v>8</v>
      </c>
      <c r="T126" s="113" t="s">
        <v>35</v>
      </c>
      <c r="U126" s="113" t="s">
        <v>35</v>
      </c>
      <c r="V126" s="113" t="str">
        <f t="shared" si="33"/>
        <v>0</v>
      </c>
      <c r="W126" s="113" t="s">
        <v>35</v>
      </c>
      <c r="X126" s="113" t="s">
        <v>35</v>
      </c>
      <c r="Y126" s="113" t="str">
        <f t="shared" si="34"/>
        <v>0</v>
      </c>
      <c r="Z126" s="113" t="s">
        <v>35</v>
      </c>
      <c r="AA126" s="113" t="s">
        <v>35</v>
      </c>
      <c r="AB126" s="113" t="str">
        <f t="shared" si="35"/>
        <v>0</v>
      </c>
      <c r="AC126" s="113">
        <v>0</v>
      </c>
      <c r="AD126" s="113">
        <v>1</v>
      </c>
      <c r="AE126" s="113">
        <f t="shared" si="36"/>
        <v>1</v>
      </c>
      <c r="AF126" s="113" t="s">
        <v>35</v>
      </c>
      <c r="AG126" s="113" t="s">
        <v>35</v>
      </c>
      <c r="AH126" s="113" t="str">
        <f t="shared" si="37"/>
        <v>0</v>
      </c>
      <c r="AI126" s="113" t="s">
        <v>35</v>
      </c>
      <c r="AJ126" s="113" t="s">
        <v>35</v>
      </c>
      <c r="AK126" s="113" t="str">
        <f t="shared" si="38"/>
        <v>0</v>
      </c>
      <c r="AL126" s="113">
        <v>0</v>
      </c>
      <c r="AM126" s="113">
        <v>2</v>
      </c>
      <c r="AN126" s="113">
        <f t="shared" si="39"/>
        <v>2</v>
      </c>
      <c r="AO126" s="113" t="s">
        <v>35</v>
      </c>
      <c r="AP126" s="113" t="s">
        <v>35</v>
      </c>
      <c r="AQ126" s="113" t="str">
        <f t="shared" si="40"/>
        <v>0</v>
      </c>
      <c r="AR126" s="113" t="s">
        <v>35</v>
      </c>
      <c r="AS126" s="113" t="s">
        <v>35</v>
      </c>
      <c r="AT126" s="113" t="str">
        <f t="shared" si="41"/>
        <v>0</v>
      </c>
      <c r="AU126" s="113" t="s">
        <v>35</v>
      </c>
      <c r="AV126" s="113" t="s">
        <v>35</v>
      </c>
      <c r="AW126" s="113" t="str">
        <f t="shared" si="42"/>
        <v>0</v>
      </c>
      <c r="AX126" s="113" t="s">
        <v>35</v>
      </c>
      <c r="AY126" s="113" t="s">
        <v>35</v>
      </c>
      <c r="AZ126" s="113" t="str">
        <f t="shared" si="43"/>
        <v>0</v>
      </c>
      <c r="BA126" s="113">
        <v>2</v>
      </c>
      <c r="BB126" s="113">
        <v>1</v>
      </c>
      <c r="BC126" s="113">
        <f t="shared" si="44"/>
        <v>3</v>
      </c>
      <c r="BD126" s="113" t="s">
        <v>35</v>
      </c>
      <c r="BE126" s="113" t="s">
        <v>35</v>
      </c>
      <c r="BF126" s="113" t="str">
        <f t="shared" si="45"/>
        <v>0</v>
      </c>
      <c r="BG126" s="113" t="s">
        <v>35</v>
      </c>
      <c r="BH126" s="113" t="s">
        <v>35</v>
      </c>
      <c r="BI126" s="113" t="str">
        <f t="shared" si="46"/>
        <v>0</v>
      </c>
      <c r="BJ126" s="113" t="s">
        <v>35</v>
      </c>
      <c r="BK126" s="113" t="s">
        <v>35</v>
      </c>
      <c r="BL126" s="113" t="str">
        <f t="shared" si="47"/>
        <v>0</v>
      </c>
      <c r="BM126" s="113" t="s">
        <v>35</v>
      </c>
      <c r="BN126" s="113" t="s">
        <v>35</v>
      </c>
      <c r="BO126" s="113" t="str">
        <f t="shared" si="48"/>
        <v>0</v>
      </c>
      <c r="BP126" s="113" t="s">
        <v>35</v>
      </c>
      <c r="BQ126" s="113" t="s">
        <v>35</v>
      </c>
      <c r="BR126" s="113" t="str">
        <f t="shared" si="49"/>
        <v>0</v>
      </c>
      <c r="BS126" s="113" t="s">
        <v>35</v>
      </c>
      <c r="BT126" s="113" t="s">
        <v>35</v>
      </c>
      <c r="BU126" s="113" t="str">
        <f t="shared" si="50"/>
        <v>0</v>
      </c>
      <c r="BV126" s="113" t="s">
        <v>35</v>
      </c>
      <c r="BW126" s="113" t="s">
        <v>35</v>
      </c>
      <c r="BX126" s="113" t="str">
        <f t="shared" si="51"/>
        <v>0</v>
      </c>
      <c r="BY126" s="113" t="s">
        <v>35</v>
      </c>
      <c r="BZ126" s="113" t="s">
        <v>35</v>
      </c>
      <c r="CA126" s="113" t="str">
        <f t="shared" si="52"/>
        <v>0</v>
      </c>
      <c r="CB126" s="113" t="s">
        <v>35</v>
      </c>
      <c r="CC126" s="113" t="s">
        <v>35</v>
      </c>
      <c r="CD126" s="113" t="str">
        <f t="shared" si="53"/>
        <v>0</v>
      </c>
      <c r="CE126" s="113" t="s">
        <v>35</v>
      </c>
      <c r="CF126" s="113" t="s">
        <v>35</v>
      </c>
      <c r="CG126" s="113" t="str">
        <f t="shared" si="54"/>
        <v>0</v>
      </c>
      <c r="CH126" s="113" t="s">
        <v>35</v>
      </c>
      <c r="CI126" s="113" t="s">
        <v>35</v>
      </c>
      <c r="CJ126" s="113" t="str">
        <f t="shared" si="55"/>
        <v>0</v>
      </c>
      <c r="CK126" s="113" t="s">
        <v>35</v>
      </c>
      <c r="CL126" s="113" t="s">
        <v>35</v>
      </c>
      <c r="CM126" s="113" t="str">
        <f t="shared" si="56"/>
        <v>0</v>
      </c>
      <c r="CN126" s="113">
        <v>3</v>
      </c>
      <c r="CO126" s="113">
        <v>6</v>
      </c>
      <c r="CP126" s="113">
        <f t="shared" si="57"/>
        <v>9</v>
      </c>
      <c r="CQ126" s="113">
        <v>15</v>
      </c>
      <c r="CR126" s="113">
        <v>34</v>
      </c>
      <c r="CS126" s="113">
        <v>49</v>
      </c>
      <c r="CT126" s="166"/>
    </row>
    <row r="127" spans="1:98" s="64" customFormat="1" ht="12.75" hidden="1" customHeight="1">
      <c r="A127" s="25">
        <v>19</v>
      </c>
      <c r="B127" s="26" t="s">
        <v>219</v>
      </c>
      <c r="C127" s="112">
        <v>4040</v>
      </c>
      <c r="D127" s="25" t="s">
        <v>177</v>
      </c>
      <c r="E127" s="17">
        <v>11040</v>
      </c>
      <c r="F127" s="112">
        <v>1</v>
      </c>
      <c r="G127" s="6" t="s">
        <v>65</v>
      </c>
      <c r="H127" s="113" t="s">
        <v>35</v>
      </c>
      <c r="I127" s="113" t="s">
        <v>35</v>
      </c>
      <c r="J127" s="113" t="str">
        <f t="shared" si="29"/>
        <v>0</v>
      </c>
      <c r="K127" s="113"/>
      <c r="L127" s="113"/>
      <c r="M127" s="113" t="str">
        <f t="shared" si="30"/>
        <v>0</v>
      </c>
      <c r="N127" s="113"/>
      <c r="O127" s="113"/>
      <c r="P127" s="113" t="str">
        <f t="shared" si="31"/>
        <v>0</v>
      </c>
      <c r="Q127" s="113"/>
      <c r="R127" s="113"/>
      <c r="S127" s="113" t="str">
        <f t="shared" si="32"/>
        <v>0</v>
      </c>
      <c r="T127" s="113" t="s">
        <v>35</v>
      </c>
      <c r="U127" s="113" t="s">
        <v>35</v>
      </c>
      <c r="V127" s="113" t="str">
        <f t="shared" si="33"/>
        <v>0</v>
      </c>
      <c r="W127" s="113" t="s">
        <v>35</v>
      </c>
      <c r="X127" s="113" t="s">
        <v>35</v>
      </c>
      <c r="Y127" s="113" t="str">
        <f t="shared" si="34"/>
        <v>0</v>
      </c>
      <c r="Z127" s="113" t="s">
        <v>35</v>
      </c>
      <c r="AA127" s="113" t="s">
        <v>35</v>
      </c>
      <c r="AB127" s="113" t="str">
        <f t="shared" si="35"/>
        <v>0</v>
      </c>
      <c r="AC127" s="113"/>
      <c r="AD127" s="113"/>
      <c r="AE127" s="113" t="str">
        <f t="shared" si="36"/>
        <v>0</v>
      </c>
      <c r="AF127" s="113" t="s">
        <v>35</v>
      </c>
      <c r="AG127" s="113" t="s">
        <v>35</v>
      </c>
      <c r="AH127" s="113" t="str">
        <f t="shared" si="37"/>
        <v>0</v>
      </c>
      <c r="AI127" s="113" t="s">
        <v>35</v>
      </c>
      <c r="AJ127" s="113" t="s">
        <v>35</v>
      </c>
      <c r="AK127" s="113" t="str">
        <f t="shared" si="38"/>
        <v>0</v>
      </c>
      <c r="AL127" s="113"/>
      <c r="AM127" s="113"/>
      <c r="AN127" s="113" t="str">
        <f t="shared" si="39"/>
        <v>0</v>
      </c>
      <c r="AO127" s="113" t="s">
        <v>35</v>
      </c>
      <c r="AP127" s="113" t="s">
        <v>35</v>
      </c>
      <c r="AQ127" s="113" t="str">
        <f t="shared" si="40"/>
        <v>0</v>
      </c>
      <c r="AR127" s="113" t="s">
        <v>35</v>
      </c>
      <c r="AS127" s="113" t="s">
        <v>35</v>
      </c>
      <c r="AT127" s="113" t="str">
        <f t="shared" si="41"/>
        <v>0</v>
      </c>
      <c r="AU127" s="113" t="s">
        <v>35</v>
      </c>
      <c r="AV127" s="113" t="s">
        <v>35</v>
      </c>
      <c r="AW127" s="113" t="str">
        <f t="shared" si="42"/>
        <v>0</v>
      </c>
      <c r="AX127" s="113" t="s">
        <v>35</v>
      </c>
      <c r="AY127" s="113" t="s">
        <v>35</v>
      </c>
      <c r="AZ127" s="113" t="str">
        <f t="shared" si="43"/>
        <v>0</v>
      </c>
      <c r="BA127" s="113"/>
      <c r="BB127" s="113"/>
      <c r="BC127" s="113" t="str">
        <f t="shared" si="44"/>
        <v>0</v>
      </c>
      <c r="BD127" s="113" t="s">
        <v>35</v>
      </c>
      <c r="BE127" s="113" t="s">
        <v>35</v>
      </c>
      <c r="BF127" s="113" t="str">
        <f t="shared" si="45"/>
        <v>0</v>
      </c>
      <c r="BG127" s="113" t="s">
        <v>35</v>
      </c>
      <c r="BH127" s="113" t="s">
        <v>35</v>
      </c>
      <c r="BI127" s="113" t="str">
        <f t="shared" si="46"/>
        <v>0</v>
      </c>
      <c r="BJ127" s="113" t="s">
        <v>35</v>
      </c>
      <c r="BK127" s="113" t="s">
        <v>35</v>
      </c>
      <c r="BL127" s="113" t="str">
        <f t="shared" si="47"/>
        <v>0</v>
      </c>
      <c r="BM127" s="113" t="s">
        <v>35</v>
      </c>
      <c r="BN127" s="113" t="s">
        <v>35</v>
      </c>
      <c r="BO127" s="113" t="str">
        <f t="shared" si="48"/>
        <v>0</v>
      </c>
      <c r="BP127" s="113" t="s">
        <v>35</v>
      </c>
      <c r="BQ127" s="113" t="s">
        <v>35</v>
      </c>
      <c r="BR127" s="113" t="str">
        <f t="shared" si="49"/>
        <v>0</v>
      </c>
      <c r="BS127" s="113" t="s">
        <v>35</v>
      </c>
      <c r="BT127" s="113" t="s">
        <v>35</v>
      </c>
      <c r="BU127" s="113" t="str">
        <f t="shared" si="50"/>
        <v>0</v>
      </c>
      <c r="BV127" s="113" t="s">
        <v>35</v>
      </c>
      <c r="BW127" s="113" t="s">
        <v>35</v>
      </c>
      <c r="BX127" s="113" t="str">
        <f t="shared" si="51"/>
        <v>0</v>
      </c>
      <c r="BY127" s="113" t="s">
        <v>35</v>
      </c>
      <c r="BZ127" s="113" t="s">
        <v>35</v>
      </c>
      <c r="CA127" s="113" t="str">
        <f t="shared" si="52"/>
        <v>0</v>
      </c>
      <c r="CB127" s="113" t="s">
        <v>35</v>
      </c>
      <c r="CC127" s="113" t="s">
        <v>35</v>
      </c>
      <c r="CD127" s="113" t="str">
        <f t="shared" si="53"/>
        <v>0</v>
      </c>
      <c r="CE127" s="113" t="s">
        <v>35</v>
      </c>
      <c r="CF127" s="113" t="s">
        <v>35</v>
      </c>
      <c r="CG127" s="113" t="str">
        <f t="shared" si="54"/>
        <v>0</v>
      </c>
      <c r="CH127" s="113" t="s">
        <v>35</v>
      </c>
      <c r="CI127" s="113" t="s">
        <v>35</v>
      </c>
      <c r="CJ127" s="113" t="str">
        <f t="shared" si="55"/>
        <v>0</v>
      </c>
      <c r="CK127" s="113" t="s">
        <v>35</v>
      </c>
      <c r="CL127" s="113" t="s">
        <v>35</v>
      </c>
      <c r="CM127" s="113" t="str">
        <f t="shared" si="56"/>
        <v>0</v>
      </c>
      <c r="CN127" s="113"/>
      <c r="CO127" s="113"/>
      <c r="CP127" s="113" t="str">
        <f t="shared" si="57"/>
        <v>0</v>
      </c>
      <c r="CQ127" s="113">
        <v>0</v>
      </c>
      <c r="CR127" s="113">
        <v>0</v>
      </c>
      <c r="CS127" s="113">
        <v>0</v>
      </c>
      <c r="CT127" s="166"/>
    </row>
    <row r="128" spans="1:98" s="64" customFormat="1" ht="12.75" customHeight="1">
      <c r="A128" s="25">
        <v>19</v>
      </c>
      <c r="B128" s="26" t="s">
        <v>219</v>
      </c>
      <c r="C128" s="112">
        <v>4082</v>
      </c>
      <c r="D128" s="25" t="s">
        <v>95</v>
      </c>
      <c r="E128" s="17">
        <v>15446</v>
      </c>
      <c r="F128" s="112">
        <v>1</v>
      </c>
      <c r="G128" s="6" t="s">
        <v>65</v>
      </c>
      <c r="H128" s="113" t="s">
        <v>35</v>
      </c>
      <c r="I128" s="113">
        <v>5</v>
      </c>
      <c r="J128" s="113">
        <f t="shared" si="29"/>
        <v>5</v>
      </c>
      <c r="K128" s="113">
        <v>3</v>
      </c>
      <c r="L128" s="113">
        <v>7</v>
      </c>
      <c r="M128" s="113">
        <f t="shared" si="30"/>
        <v>10</v>
      </c>
      <c r="N128" s="113">
        <v>1</v>
      </c>
      <c r="O128" s="113">
        <v>3</v>
      </c>
      <c r="P128" s="113">
        <f t="shared" si="31"/>
        <v>4</v>
      </c>
      <c r="Q128" s="113">
        <v>1</v>
      </c>
      <c r="R128" s="113">
        <v>12</v>
      </c>
      <c r="S128" s="113">
        <f t="shared" si="32"/>
        <v>13</v>
      </c>
      <c r="T128" s="113" t="s">
        <v>35</v>
      </c>
      <c r="U128" s="113" t="s">
        <v>35</v>
      </c>
      <c r="V128" s="113" t="str">
        <f t="shared" si="33"/>
        <v>0</v>
      </c>
      <c r="W128" s="113" t="s">
        <v>35</v>
      </c>
      <c r="X128" s="113" t="s">
        <v>35</v>
      </c>
      <c r="Y128" s="113" t="str">
        <f t="shared" si="34"/>
        <v>0</v>
      </c>
      <c r="Z128" s="113" t="s">
        <v>35</v>
      </c>
      <c r="AA128" s="113" t="s">
        <v>35</v>
      </c>
      <c r="AB128" s="113" t="str">
        <f t="shared" si="35"/>
        <v>0</v>
      </c>
      <c r="AC128" s="113">
        <v>1</v>
      </c>
      <c r="AD128" s="113">
        <v>0</v>
      </c>
      <c r="AE128" s="113">
        <f t="shared" si="36"/>
        <v>1</v>
      </c>
      <c r="AF128" s="113" t="s">
        <v>35</v>
      </c>
      <c r="AG128" s="113" t="s">
        <v>35</v>
      </c>
      <c r="AH128" s="113" t="str">
        <f t="shared" si="37"/>
        <v>0</v>
      </c>
      <c r="AI128" s="113" t="s">
        <v>35</v>
      </c>
      <c r="AJ128" s="113" t="s">
        <v>35</v>
      </c>
      <c r="AK128" s="113" t="str">
        <f t="shared" si="38"/>
        <v>0</v>
      </c>
      <c r="AL128" s="113">
        <v>1</v>
      </c>
      <c r="AM128" s="113">
        <v>2</v>
      </c>
      <c r="AN128" s="113">
        <f t="shared" si="39"/>
        <v>3</v>
      </c>
      <c r="AO128" s="113" t="s">
        <v>35</v>
      </c>
      <c r="AP128" s="113" t="s">
        <v>35</v>
      </c>
      <c r="AQ128" s="113" t="str">
        <f t="shared" si="40"/>
        <v>0</v>
      </c>
      <c r="AR128" s="113" t="s">
        <v>35</v>
      </c>
      <c r="AS128" s="113" t="s">
        <v>35</v>
      </c>
      <c r="AT128" s="113" t="str">
        <f t="shared" si="41"/>
        <v>0</v>
      </c>
      <c r="AU128" s="113" t="s">
        <v>35</v>
      </c>
      <c r="AV128" s="113" t="s">
        <v>35</v>
      </c>
      <c r="AW128" s="113" t="str">
        <f t="shared" si="42"/>
        <v>0</v>
      </c>
      <c r="AX128" s="113" t="s">
        <v>35</v>
      </c>
      <c r="AY128" s="113" t="s">
        <v>35</v>
      </c>
      <c r="AZ128" s="113" t="str">
        <f t="shared" si="43"/>
        <v>0</v>
      </c>
      <c r="BA128" s="113">
        <v>2</v>
      </c>
      <c r="BB128" s="113">
        <v>1</v>
      </c>
      <c r="BC128" s="113">
        <f t="shared" si="44"/>
        <v>3</v>
      </c>
      <c r="BD128" s="113" t="s">
        <v>35</v>
      </c>
      <c r="BE128" s="113" t="s">
        <v>35</v>
      </c>
      <c r="BF128" s="113" t="str">
        <f t="shared" si="45"/>
        <v>0</v>
      </c>
      <c r="BG128" s="113" t="s">
        <v>35</v>
      </c>
      <c r="BH128" s="113" t="s">
        <v>35</v>
      </c>
      <c r="BI128" s="113" t="str">
        <f t="shared" si="46"/>
        <v>0</v>
      </c>
      <c r="BJ128" s="113" t="s">
        <v>35</v>
      </c>
      <c r="BK128" s="113" t="s">
        <v>35</v>
      </c>
      <c r="BL128" s="113" t="str">
        <f t="shared" si="47"/>
        <v>0</v>
      </c>
      <c r="BM128" s="113" t="s">
        <v>35</v>
      </c>
      <c r="BN128" s="113" t="s">
        <v>35</v>
      </c>
      <c r="BO128" s="113" t="str">
        <f t="shared" si="48"/>
        <v>0</v>
      </c>
      <c r="BP128" s="113" t="s">
        <v>35</v>
      </c>
      <c r="BQ128" s="113" t="s">
        <v>35</v>
      </c>
      <c r="BR128" s="113" t="str">
        <f t="shared" si="49"/>
        <v>0</v>
      </c>
      <c r="BS128" s="113" t="s">
        <v>35</v>
      </c>
      <c r="BT128" s="113" t="s">
        <v>35</v>
      </c>
      <c r="BU128" s="113" t="str">
        <f t="shared" si="50"/>
        <v>0</v>
      </c>
      <c r="BV128" s="113" t="s">
        <v>35</v>
      </c>
      <c r="BW128" s="113" t="s">
        <v>35</v>
      </c>
      <c r="BX128" s="113" t="str">
        <f t="shared" si="51"/>
        <v>0</v>
      </c>
      <c r="BY128" s="113" t="s">
        <v>35</v>
      </c>
      <c r="BZ128" s="113" t="s">
        <v>35</v>
      </c>
      <c r="CA128" s="113" t="str">
        <f t="shared" si="52"/>
        <v>0</v>
      </c>
      <c r="CB128" s="113" t="s">
        <v>35</v>
      </c>
      <c r="CC128" s="113" t="s">
        <v>35</v>
      </c>
      <c r="CD128" s="113" t="str">
        <f t="shared" si="53"/>
        <v>0</v>
      </c>
      <c r="CE128" s="113" t="s">
        <v>35</v>
      </c>
      <c r="CF128" s="113" t="s">
        <v>35</v>
      </c>
      <c r="CG128" s="113" t="str">
        <f t="shared" si="54"/>
        <v>0</v>
      </c>
      <c r="CH128" s="113" t="s">
        <v>35</v>
      </c>
      <c r="CI128" s="113" t="s">
        <v>35</v>
      </c>
      <c r="CJ128" s="113" t="str">
        <f t="shared" si="55"/>
        <v>0</v>
      </c>
      <c r="CK128" s="113" t="s">
        <v>35</v>
      </c>
      <c r="CL128" s="113" t="s">
        <v>35</v>
      </c>
      <c r="CM128" s="113" t="str">
        <f t="shared" si="56"/>
        <v>0</v>
      </c>
      <c r="CN128" s="113">
        <v>0</v>
      </c>
      <c r="CO128" s="113">
        <v>1</v>
      </c>
      <c r="CP128" s="113">
        <f t="shared" si="57"/>
        <v>1</v>
      </c>
      <c r="CQ128" s="113">
        <v>9</v>
      </c>
      <c r="CR128" s="113">
        <v>31</v>
      </c>
      <c r="CS128" s="113">
        <v>40</v>
      </c>
      <c r="CT128" s="166"/>
    </row>
    <row r="129" spans="1:98" s="64" customFormat="1" ht="12.75" customHeight="1">
      <c r="A129" s="25">
        <v>19</v>
      </c>
      <c r="B129" s="26" t="s">
        <v>219</v>
      </c>
      <c r="C129" s="112">
        <v>4095</v>
      </c>
      <c r="D129" s="25" t="s">
        <v>191</v>
      </c>
      <c r="E129" s="17">
        <v>11104</v>
      </c>
      <c r="F129" s="112">
        <v>1</v>
      </c>
      <c r="G129" s="6" t="s">
        <v>65</v>
      </c>
      <c r="H129" s="113">
        <v>4</v>
      </c>
      <c r="I129" s="113">
        <v>9</v>
      </c>
      <c r="J129" s="113">
        <f t="shared" si="29"/>
        <v>13</v>
      </c>
      <c r="K129" s="113">
        <v>3</v>
      </c>
      <c r="L129" s="113">
        <v>4</v>
      </c>
      <c r="M129" s="113">
        <f t="shared" si="30"/>
        <v>7</v>
      </c>
      <c r="N129" s="113">
        <v>5</v>
      </c>
      <c r="O129" s="113">
        <v>4</v>
      </c>
      <c r="P129" s="113">
        <f t="shared" si="31"/>
        <v>9</v>
      </c>
      <c r="Q129" s="113">
        <v>0</v>
      </c>
      <c r="R129" s="113">
        <v>11</v>
      </c>
      <c r="S129" s="113">
        <f t="shared" si="32"/>
        <v>11</v>
      </c>
      <c r="T129" s="113" t="s">
        <v>35</v>
      </c>
      <c r="U129" s="113" t="s">
        <v>35</v>
      </c>
      <c r="V129" s="113" t="str">
        <f t="shared" si="33"/>
        <v>0</v>
      </c>
      <c r="W129" s="113" t="s">
        <v>35</v>
      </c>
      <c r="X129" s="113" t="s">
        <v>35</v>
      </c>
      <c r="Y129" s="113" t="str">
        <f t="shared" si="34"/>
        <v>0</v>
      </c>
      <c r="Z129" s="113" t="s">
        <v>35</v>
      </c>
      <c r="AA129" s="113" t="s">
        <v>35</v>
      </c>
      <c r="AB129" s="113" t="str">
        <f t="shared" si="35"/>
        <v>0</v>
      </c>
      <c r="AC129" s="113">
        <v>1</v>
      </c>
      <c r="AD129" s="113">
        <v>2</v>
      </c>
      <c r="AE129" s="113">
        <f t="shared" si="36"/>
        <v>3</v>
      </c>
      <c r="AF129" s="113" t="s">
        <v>35</v>
      </c>
      <c r="AG129" s="113" t="s">
        <v>35</v>
      </c>
      <c r="AH129" s="113" t="str">
        <f t="shared" si="37"/>
        <v>0</v>
      </c>
      <c r="AI129" s="113" t="s">
        <v>35</v>
      </c>
      <c r="AJ129" s="113" t="s">
        <v>35</v>
      </c>
      <c r="AK129" s="113" t="str">
        <f t="shared" si="38"/>
        <v>0</v>
      </c>
      <c r="AL129" s="113">
        <v>0</v>
      </c>
      <c r="AM129" s="113">
        <v>2</v>
      </c>
      <c r="AN129" s="113">
        <f t="shared" si="39"/>
        <v>2</v>
      </c>
      <c r="AO129" s="113" t="s">
        <v>35</v>
      </c>
      <c r="AP129" s="113" t="s">
        <v>35</v>
      </c>
      <c r="AQ129" s="113" t="str">
        <f t="shared" si="40"/>
        <v>0</v>
      </c>
      <c r="AR129" s="113" t="s">
        <v>35</v>
      </c>
      <c r="AS129" s="113" t="s">
        <v>35</v>
      </c>
      <c r="AT129" s="113" t="str">
        <f t="shared" si="41"/>
        <v>0</v>
      </c>
      <c r="AU129" s="113" t="s">
        <v>35</v>
      </c>
      <c r="AV129" s="113" t="s">
        <v>35</v>
      </c>
      <c r="AW129" s="113" t="str">
        <f t="shared" si="42"/>
        <v>0</v>
      </c>
      <c r="AX129" s="113" t="s">
        <v>35</v>
      </c>
      <c r="AY129" s="113" t="s">
        <v>35</v>
      </c>
      <c r="AZ129" s="113" t="str">
        <f t="shared" si="43"/>
        <v>0</v>
      </c>
      <c r="BA129" s="113">
        <v>2</v>
      </c>
      <c r="BB129" s="113">
        <v>3</v>
      </c>
      <c r="BC129" s="113">
        <f t="shared" si="44"/>
        <v>5</v>
      </c>
      <c r="BD129" s="113" t="s">
        <v>35</v>
      </c>
      <c r="BE129" s="113" t="s">
        <v>35</v>
      </c>
      <c r="BF129" s="113" t="str">
        <f t="shared" si="45"/>
        <v>0</v>
      </c>
      <c r="BG129" s="113" t="s">
        <v>35</v>
      </c>
      <c r="BH129" s="113" t="s">
        <v>35</v>
      </c>
      <c r="BI129" s="113" t="str">
        <f t="shared" si="46"/>
        <v>0</v>
      </c>
      <c r="BJ129" s="113" t="s">
        <v>35</v>
      </c>
      <c r="BK129" s="113" t="s">
        <v>35</v>
      </c>
      <c r="BL129" s="113" t="str">
        <f t="shared" si="47"/>
        <v>0</v>
      </c>
      <c r="BM129" s="113" t="s">
        <v>35</v>
      </c>
      <c r="BN129" s="113" t="s">
        <v>35</v>
      </c>
      <c r="BO129" s="113" t="str">
        <f t="shared" si="48"/>
        <v>0</v>
      </c>
      <c r="BP129" s="113" t="s">
        <v>35</v>
      </c>
      <c r="BQ129" s="113" t="s">
        <v>35</v>
      </c>
      <c r="BR129" s="113" t="str">
        <f t="shared" si="49"/>
        <v>0</v>
      </c>
      <c r="BS129" s="113" t="s">
        <v>35</v>
      </c>
      <c r="BT129" s="113" t="s">
        <v>35</v>
      </c>
      <c r="BU129" s="113" t="str">
        <f t="shared" si="50"/>
        <v>0</v>
      </c>
      <c r="BV129" s="113" t="s">
        <v>35</v>
      </c>
      <c r="BW129" s="113" t="s">
        <v>35</v>
      </c>
      <c r="BX129" s="113" t="str">
        <f t="shared" si="51"/>
        <v>0</v>
      </c>
      <c r="BY129" s="113" t="s">
        <v>35</v>
      </c>
      <c r="BZ129" s="113" t="s">
        <v>35</v>
      </c>
      <c r="CA129" s="113" t="str">
        <f t="shared" si="52"/>
        <v>0</v>
      </c>
      <c r="CB129" s="113" t="s">
        <v>35</v>
      </c>
      <c r="CC129" s="113" t="s">
        <v>35</v>
      </c>
      <c r="CD129" s="113" t="str">
        <f t="shared" si="53"/>
        <v>0</v>
      </c>
      <c r="CE129" s="113" t="s">
        <v>35</v>
      </c>
      <c r="CF129" s="113" t="s">
        <v>35</v>
      </c>
      <c r="CG129" s="113" t="str">
        <f t="shared" si="54"/>
        <v>0</v>
      </c>
      <c r="CH129" s="113" t="s">
        <v>35</v>
      </c>
      <c r="CI129" s="113" t="s">
        <v>35</v>
      </c>
      <c r="CJ129" s="113" t="str">
        <f t="shared" si="55"/>
        <v>0</v>
      </c>
      <c r="CK129" s="113" t="s">
        <v>35</v>
      </c>
      <c r="CL129" s="113" t="s">
        <v>35</v>
      </c>
      <c r="CM129" s="113" t="str">
        <f t="shared" si="56"/>
        <v>0</v>
      </c>
      <c r="CN129" s="113" t="s">
        <v>35</v>
      </c>
      <c r="CO129" s="113" t="s">
        <v>35</v>
      </c>
      <c r="CP129" s="113" t="str">
        <f t="shared" si="57"/>
        <v>0</v>
      </c>
      <c r="CQ129" s="113">
        <v>15</v>
      </c>
      <c r="CR129" s="113">
        <v>35</v>
      </c>
      <c r="CS129" s="113">
        <v>50</v>
      </c>
      <c r="CT129" s="166"/>
    </row>
    <row r="130" spans="1:98" s="64" customFormat="1" ht="12.75" hidden="1" customHeight="1">
      <c r="A130" s="25">
        <v>19</v>
      </c>
      <c r="B130" s="26" t="s">
        <v>219</v>
      </c>
      <c r="C130" s="112">
        <v>4254</v>
      </c>
      <c r="D130" s="25" t="s">
        <v>192</v>
      </c>
      <c r="E130" s="17">
        <v>10746</v>
      </c>
      <c r="F130" s="112">
        <v>1</v>
      </c>
      <c r="G130" s="6" t="s">
        <v>65</v>
      </c>
      <c r="H130" s="113" t="s">
        <v>35</v>
      </c>
      <c r="I130" s="113" t="s">
        <v>35</v>
      </c>
      <c r="J130" s="113" t="str">
        <f t="shared" si="29"/>
        <v>0</v>
      </c>
      <c r="K130" s="113"/>
      <c r="L130" s="113"/>
      <c r="M130" s="113" t="str">
        <f t="shared" si="30"/>
        <v>0</v>
      </c>
      <c r="N130" s="113"/>
      <c r="O130" s="113"/>
      <c r="P130" s="113" t="str">
        <f t="shared" si="31"/>
        <v>0</v>
      </c>
      <c r="Q130" s="113"/>
      <c r="R130" s="113"/>
      <c r="S130" s="113" t="str">
        <f t="shared" si="32"/>
        <v>0</v>
      </c>
      <c r="T130" s="113" t="s">
        <v>35</v>
      </c>
      <c r="U130" s="113" t="s">
        <v>35</v>
      </c>
      <c r="V130" s="113" t="str">
        <f t="shared" si="33"/>
        <v>0</v>
      </c>
      <c r="W130" s="113" t="s">
        <v>35</v>
      </c>
      <c r="X130" s="113" t="s">
        <v>35</v>
      </c>
      <c r="Y130" s="113" t="str">
        <f t="shared" si="34"/>
        <v>0</v>
      </c>
      <c r="Z130" s="113" t="s">
        <v>35</v>
      </c>
      <c r="AA130" s="113" t="s">
        <v>35</v>
      </c>
      <c r="AB130" s="113" t="str">
        <f t="shared" si="35"/>
        <v>0</v>
      </c>
      <c r="AC130" s="113"/>
      <c r="AD130" s="113"/>
      <c r="AE130" s="113" t="str">
        <f t="shared" si="36"/>
        <v>0</v>
      </c>
      <c r="AF130" s="113" t="s">
        <v>35</v>
      </c>
      <c r="AG130" s="113" t="s">
        <v>35</v>
      </c>
      <c r="AH130" s="113" t="str">
        <f t="shared" si="37"/>
        <v>0</v>
      </c>
      <c r="AI130" s="113" t="s">
        <v>35</v>
      </c>
      <c r="AJ130" s="113" t="s">
        <v>35</v>
      </c>
      <c r="AK130" s="113" t="str">
        <f t="shared" si="38"/>
        <v>0</v>
      </c>
      <c r="AL130" s="113"/>
      <c r="AM130" s="113"/>
      <c r="AN130" s="113" t="str">
        <f t="shared" si="39"/>
        <v>0</v>
      </c>
      <c r="AO130" s="113" t="s">
        <v>35</v>
      </c>
      <c r="AP130" s="113" t="s">
        <v>35</v>
      </c>
      <c r="AQ130" s="113" t="str">
        <f t="shared" si="40"/>
        <v>0</v>
      </c>
      <c r="AR130" s="113" t="s">
        <v>35</v>
      </c>
      <c r="AS130" s="113" t="s">
        <v>35</v>
      </c>
      <c r="AT130" s="113" t="str">
        <f t="shared" si="41"/>
        <v>0</v>
      </c>
      <c r="AU130" s="113" t="s">
        <v>35</v>
      </c>
      <c r="AV130" s="113" t="s">
        <v>35</v>
      </c>
      <c r="AW130" s="113" t="str">
        <f t="shared" si="42"/>
        <v>0</v>
      </c>
      <c r="AX130" s="113" t="s">
        <v>35</v>
      </c>
      <c r="AY130" s="113" t="s">
        <v>35</v>
      </c>
      <c r="AZ130" s="113" t="str">
        <f t="shared" si="43"/>
        <v>0</v>
      </c>
      <c r="BA130" s="113"/>
      <c r="BB130" s="113"/>
      <c r="BC130" s="113" t="str">
        <f t="shared" si="44"/>
        <v>0</v>
      </c>
      <c r="BD130" s="113" t="s">
        <v>35</v>
      </c>
      <c r="BE130" s="113" t="s">
        <v>35</v>
      </c>
      <c r="BF130" s="113" t="str">
        <f t="shared" si="45"/>
        <v>0</v>
      </c>
      <c r="BG130" s="113" t="s">
        <v>35</v>
      </c>
      <c r="BH130" s="113" t="s">
        <v>35</v>
      </c>
      <c r="BI130" s="113" t="str">
        <f t="shared" si="46"/>
        <v>0</v>
      </c>
      <c r="BJ130" s="113" t="s">
        <v>35</v>
      </c>
      <c r="BK130" s="113" t="s">
        <v>35</v>
      </c>
      <c r="BL130" s="113" t="str">
        <f t="shared" si="47"/>
        <v>0</v>
      </c>
      <c r="BM130" s="113" t="s">
        <v>35</v>
      </c>
      <c r="BN130" s="113" t="s">
        <v>35</v>
      </c>
      <c r="BO130" s="113" t="str">
        <f t="shared" si="48"/>
        <v>0</v>
      </c>
      <c r="BP130" s="113" t="s">
        <v>35</v>
      </c>
      <c r="BQ130" s="113" t="s">
        <v>35</v>
      </c>
      <c r="BR130" s="113" t="str">
        <f t="shared" si="49"/>
        <v>0</v>
      </c>
      <c r="BS130" s="113" t="s">
        <v>35</v>
      </c>
      <c r="BT130" s="113" t="s">
        <v>35</v>
      </c>
      <c r="BU130" s="113" t="str">
        <f t="shared" si="50"/>
        <v>0</v>
      </c>
      <c r="BV130" s="113" t="s">
        <v>35</v>
      </c>
      <c r="BW130" s="113" t="s">
        <v>35</v>
      </c>
      <c r="BX130" s="113" t="str">
        <f t="shared" si="51"/>
        <v>0</v>
      </c>
      <c r="BY130" s="113" t="s">
        <v>35</v>
      </c>
      <c r="BZ130" s="113" t="s">
        <v>35</v>
      </c>
      <c r="CA130" s="113" t="str">
        <f t="shared" si="52"/>
        <v>0</v>
      </c>
      <c r="CB130" s="113" t="s">
        <v>35</v>
      </c>
      <c r="CC130" s="113" t="s">
        <v>35</v>
      </c>
      <c r="CD130" s="113" t="str">
        <f t="shared" si="53"/>
        <v>0</v>
      </c>
      <c r="CE130" s="113" t="s">
        <v>35</v>
      </c>
      <c r="CF130" s="113" t="s">
        <v>35</v>
      </c>
      <c r="CG130" s="113" t="str">
        <f t="shared" si="54"/>
        <v>0</v>
      </c>
      <c r="CH130" s="113" t="s">
        <v>35</v>
      </c>
      <c r="CI130" s="113" t="s">
        <v>35</v>
      </c>
      <c r="CJ130" s="113" t="str">
        <f t="shared" si="55"/>
        <v>0</v>
      </c>
      <c r="CK130" s="113" t="s">
        <v>35</v>
      </c>
      <c r="CL130" s="113" t="s">
        <v>35</v>
      </c>
      <c r="CM130" s="113" t="str">
        <f t="shared" si="56"/>
        <v>0</v>
      </c>
      <c r="CN130" s="113"/>
      <c r="CO130" s="113"/>
      <c r="CP130" s="113" t="str">
        <f t="shared" si="57"/>
        <v>0</v>
      </c>
      <c r="CQ130" s="113">
        <v>0</v>
      </c>
      <c r="CR130" s="113">
        <v>0</v>
      </c>
      <c r="CS130" s="113">
        <v>0</v>
      </c>
      <c r="CT130" s="166"/>
    </row>
    <row r="131" spans="1:98" s="64" customFormat="1" ht="12.75" hidden="1" customHeight="1">
      <c r="A131" s="25">
        <v>19</v>
      </c>
      <c r="B131" s="26" t="s">
        <v>219</v>
      </c>
      <c r="C131" s="112">
        <v>4258</v>
      </c>
      <c r="D131" s="25" t="s">
        <v>155</v>
      </c>
      <c r="E131" s="17">
        <v>12897</v>
      </c>
      <c r="F131" s="112">
        <v>1</v>
      </c>
      <c r="G131" s="6" t="s">
        <v>65</v>
      </c>
      <c r="H131" s="113" t="s">
        <v>35</v>
      </c>
      <c r="I131" s="113" t="s">
        <v>35</v>
      </c>
      <c r="J131" s="113" t="str">
        <f t="shared" si="29"/>
        <v>0</v>
      </c>
      <c r="K131" s="113"/>
      <c r="L131" s="113"/>
      <c r="M131" s="113" t="str">
        <f t="shared" si="30"/>
        <v>0</v>
      </c>
      <c r="N131" s="113"/>
      <c r="O131" s="113"/>
      <c r="P131" s="113" t="str">
        <f t="shared" si="31"/>
        <v>0</v>
      </c>
      <c r="Q131" s="113"/>
      <c r="R131" s="113"/>
      <c r="S131" s="113" t="str">
        <f t="shared" si="32"/>
        <v>0</v>
      </c>
      <c r="T131" s="113" t="s">
        <v>35</v>
      </c>
      <c r="U131" s="113" t="s">
        <v>35</v>
      </c>
      <c r="V131" s="113" t="str">
        <f t="shared" si="33"/>
        <v>0</v>
      </c>
      <c r="W131" s="113" t="s">
        <v>35</v>
      </c>
      <c r="X131" s="113" t="s">
        <v>35</v>
      </c>
      <c r="Y131" s="113" t="str">
        <f t="shared" si="34"/>
        <v>0</v>
      </c>
      <c r="Z131" s="113" t="s">
        <v>35</v>
      </c>
      <c r="AA131" s="113" t="s">
        <v>35</v>
      </c>
      <c r="AB131" s="113" t="str">
        <f t="shared" si="35"/>
        <v>0</v>
      </c>
      <c r="AC131" s="113"/>
      <c r="AD131" s="113"/>
      <c r="AE131" s="113" t="str">
        <f t="shared" si="36"/>
        <v>0</v>
      </c>
      <c r="AF131" s="113" t="s">
        <v>35</v>
      </c>
      <c r="AG131" s="113" t="s">
        <v>35</v>
      </c>
      <c r="AH131" s="113" t="str">
        <f t="shared" si="37"/>
        <v>0</v>
      </c>
      <c r="AI131" s="113" t="s">
        <v>35</v>
      </c>
      <c r="AJ131" s="113" t="s">
        <v>35</v>
      </c>
      <c r="AK131" s="113" t="str">
        <f t="shared" si="38"/>
        <v>0</v>
      </c>
      <c r="AL131" s="113"/>
      <c r="AM131" s="113"/>
      <c r="AN131" s="113" t="str">
        <f t="shared" si="39"/>
        <v>0</v>
      </c>
      <c r="AO131" s="113" t="s">
        <v>35</v>
      </c>
      <c r="AP131" s="113" t="s">
        <v>35</v>
      </c>
      <c r="AQ131" s="113" t="str">
        <f t="shared" si="40"/>
        <v>0</v>
      </c>
      <c r="AR131" s="113" t="s">
        <v>35</v>
      </c>
      <c r="AS131" s="113" t="s">
        <v>35</v>
      </c>
      <c r="AT131" s="113" t="str">
        <f t="shared" si="41"/>
        <v>0</v>
      </c>
      <c r="AU131" s="113" t="s">
        <v>35</v>
      </c>
      <c r="AV131" s="113" t="s">
        <v>35</v>
      </c>
      <c r="AW131" s="113" t="str">
        <f t="shared" si="42"/>
        <v>0</v>
      </c>
      <c r="AX131" s="113" t="s">
        <v>35</v>
      </c>
      <c r="AY131" s="113" t="s">
        <v>35</v>
      </c>
      <c r="AZ131" s="113" t="str">
        <f t="shared" si="43"/>
        <v>0</v>
      </c>
      <c r="BA131" s="113"/>
      <c r="BB131" s="113"/>
      <c r="BC131" s="113" t="str">
        <f t="shared" si="44"/>
        <v>0</v>
      </c>
      <c r="BD131" s="113" t="s">
        <v>35</v>
      </c>
      <c r="BE131" s="113" t="s">
        <v>35</v>
      </c>
      <c r="BF131" s="113" t="str">
        <f t="shared" si="45"/>
        <v>0</v>
      </c>
      <c r="BG131" s="113" t="s">
        <v>35</v>
      </c>
      <c r="BH131" s="113" t="s">
        <v>35</v>
      </c>
      <c r="BI131" s="113" t="str">
        <f t="shared" si="46"/>
        <v>0</v>
      </c>
      <c r="BJ131" s="113" t="s">
        <v>35</v>
      </c>
      <c r="BK131" s="113" t="s">
        <v>35</v>
      </c>
      <c r="BL131" s="113" t="str">
        <f t="shared" si="47"/>
        <v>0</v>
      </c>
      <c r="BM131" s="113" t="s">
        <v>35</v>
      </c>
      <c r="BN131" s="113" t="s">
        <v>35</v>
      </c>
      <c r="BO131" s="113" t="str">
        <f t="shared" si="48"/>
        <v>0</v>
      </c>
      <c r="BP131" s="113" t="s">
        <v>35</v>
      </c>
      <c r="BQ131" s="113" t="s">
        <v>35</v>
      </c>
      <c r="BR131" s="113" t="str">
        <f t="shared" si="49"/>
        <v>0</v>
      </c>
      <c r="BS131" s="113" t="s">
        <v>35</v>
      </c>
      <c r="BT131" s="113" t="s">
        <v>35</v>
      </c>
      <c r="BU131" s="113" t="str">
        <f t="shared" si="50"/>
        <v>0</v>
      </c>
      <c r="BV131" s="113" t="s">
        <v>35</v>
      </c>
      <c r="BW131" s="113" t="s">
        <v>35</v>
      </c>
      <c r="BX131" s="113" t="str">
        <f t="shared" si="51"/>
        <v>0</v>
      </c>
      <c r="BY131" s="113" t="s">
        <v>35</v>
      </c>
      <c r="BZ131" s="113" t="s">
        <v>35</v>
      </c>
      <c r="CA131" s="113" t="str">
        <f t="shared" si="52"/>
        <v>0</v>
      </c>
      <c r="CB131" s="113" t="s">
        <v>35</v>
      </c>
      <c r="CC131" s="113" t="s">
        <v>35</v>
      </c>
      <c r="CD131" s="113" t="str">
        <f t="shared" si="53"/>
        <v>0</v>
      </c>
      <c r="CE131" s="113" t="s">
        <v>35</v>
      </c>
      <c r="CF131" s="113" t="s">
        <v>35</v>
      </c>
      <c r="CG131" s="113" t="str">
        <f t="shared" si="54"/>
        <v>0</v>
      </c>
      <c r="CH131" s="113" t="s">
        <v>35</v>
      </c>
      <c r="CI131" s="113" t="s">
        <v>35</v>
      </c>
      <c r="CJ131" s="113" t="str">
        <f t="shared" si="55"/>
        <v>0</v>
      </c>
      <c r="CK131" s="113" t="s">
        <v>35</v>
      </c>
      <c r="CL131" s="113" t="s">
        <v>35</v>
      </c>
      <c r="CM131" s="113" t="str">
        <f t="shared" si="56"/>
        <v>0</v>
      </c>
      <c r="CN131" s="113"/>
      <c r="CO131" s="113"/>
      <c r="CP131" s="113" t="str">
        <f t="shared" si="57"/>
        <v>0</v>
      </c>
      <c r="CQ131" s="113">
        <v>0</v>
      </c>
      <c r="CR131" s="113">
        <v>0</v>
      </c>
      <c r="CS131" s="113">
        <v>0</v>
      </c>
      <c r="CT131" s="166"/>
    </row>
    <row r="132" spans="1:98" s="64" customFormat="1" ht="12.75" hidden="1" customHeight="1">
      <c r="A132" s="25">
        <v>19</v>
      </c>
      <c r="B132" s="26" t="s">
        <v>219</v>
      </c>
      <c r="C132" s="112">
        <v>4280</v>
      </c>
      <c r="D132" s="25" t="s">
        <v>178</v>
      </c>
      <c r="E132" s="17">
        <v>13210</v>
      </c>
      <c r="F132" s="112">
        <v>1</v>
      </c>
      <c r="G132" s="6" t="s">
        <v>65</v>
      </c>
      <c r="H132" s="113" t="s">
        <v>35</v>
      </c>
      <c r="I132" s="113" t="s">
        <v>35</v>
      </c>
      <c r="J132" s="113" t="str">
        <f t="shared" si="29"/>
        <v>0</v>
      </c>
      <c r="K132" s="113"/>
      <c r="L132" s="113"/>
      <c r="M132" s="113" t="str">
        <f t="shared" si="30"/>
        <v>0</v>
      </c>
      <c r="N132" s="113"/>
      <c r="O132" s="113"/>
      <c r="P132" s="113" t="str">
        <f t="shared" si="31"/>
        <v>0</v>
      </c>
      <c r="Q132" s="113"/>
      <c r="R132" s="113"/>
      <c r="S132" s="113" t="str">
        <f t="shared" si="32"/>
        <v>0</v>
      </c>
      <c r="T132" s="113" t="s">
        <v>35</v>
      </c>
      <c r="U132" s="113" t="s">
        <v>35</v>
      </c>
      <c r="V132" s="113" t="str">
        <f t="shared" si="33"/>
        <v>0</v>
      </c>
      <c r="W132" s="113" t="s">
        <v>35</v>
      </c>
      <c r="X132" s="113" t="s">
        <v>35</v>
      </c>
      <c r="Y132" s="113" t="str">
        <f t="shared" si="34"/>
        <v>0</v>
      </c>
      <c r="Z132" s="113" t="s">
        <v>35</v>
      </c>
      <c r="AA132" s="113" t="s">
        <v>35</v>
      </c>
      <c r="AB132" s="113" t="str">
        <f t="shared" si="35"/>
        <v>0</v>
      </c>
      <c r="AC132" s="113"/>
      <c r="AD132" s="113"/>
      <c r="AE132" s="113" t="str">
        <f t="shared" si="36"/>
        <v>0</v>
      </c>
      <c r="AF132" s="113" t="s">
        <v>35</v>
      </c>
      <c r="AG132" s="113" t="s">
        <v>35</v>
      </c>
      <c r="AH132" s="113" t="str">
        <f t="shared" si="37"/>
        <v>0</v>
      </c>
      <c r="AI132" s="113" t="s">
        <v>35</v>
      </c>
      <c r="AJ132" s="113" t="s">
        <v>35</v>
      </c>
      <c r="AK132" s="113" t="str">
        <f t="shared" si="38"/>
        <v>0</v>
      </c>
      <c r="AL132" s="113"/>
      <c r="AM132" s="113"/>
      <c r="AN132" s="113" t="str">
        <f t="shared" si="39"/>
        <v>0</v>
      </c>
      <c r="AO132" s="113" t="s">
        <v>35</v>
      </c>
      <c r="AP132" s="113" t="s">
        <v>35</v>
      </c>
      <c r="AQ132" s="113" t="str">
        <f t="shared" si="40"/>
        <v>0</v>
      </c>
      <c r="AR132" s="113" t="s">
        <v>35</v>
      </c>
      <c r="AS132" s="113" t="s">
        <v>35</v>
      </c>
      <c r="AT132" s="113" t="str">
        <f t="shared" si="41"/>
        <v>0</v>
      </c>
      <c r="AU132" s="113" t="s">
        <v>35</v>
      </c>
      <c r="AV132" s="113" t="s">
        <v>35</v>
      </c>
      <c r="AW132" s="113" t="str">
        <f t="shared" si="42"/>
        <v>0</v>
      </c>
      <c r="AX132" s="113" t="s">
        <v>35</v>
      </c>
      <c r="AY132" s="113" t="s">
        <v>35</v>
      </c>
      <c r="AZ132" s="113" t="str">
        <f t="shared" si="43"/>
        <v>0</v>
      </c>
      <c r="BA132" s="113"/>
      <c r="BB132" s="113"/>
      <c r="BC132" s="113" t="str">
        <f t="shared" si="44"/>
        <v>0</v>
      </c>
      <c r="BD132" s="113" t="s">
        <v>35</v>
      </c>
      <c r="BE132" s="113" t="s">
        <v>35</v>
      </c>
      <c r="BF132" s="113" t="str">
        <f t="shared" si="45"/>
        <v>0</v>
      </c>
      <c r="BG132" s="113" t="s">
        <v>35</v>
      </c>
      <c r="BH132" s="113" t="s">
        <v>35</v>
      </c>
      <c r="BI132" s="113" t="str">
        <f t="shared" si="46"/>
        <v>0</v>
      </c>
      <c r="BJ132" s="113" t="s">
        <v>35</v>
      </c>
      <c r="BK132" s="113" t="s">
        <v>35</v>
      </c>
      <c r="BL132" s="113" t="str">
        <f t="shared" si="47"/>
        <v>0</v>
      </c>
      <c r="BM132" s="113" t="s">
        <v>35</v>
      </c>
      <c r="BN132" s="113" t="s">
        <v>35</v>
      </c>
      <c r="BO132" s="113" t="str">
        <f t="shared" si="48"/>
        <v>0</v>
      </c>
      <c r="BP132" s="113" t="s">
        <v>35</v>
      </c>
      <c r="BQ132" s="113" t="s">
        <v>35</v>
      </c>
      <c r="BR132" s="113" t="str">
        <f t="shared" si="49"/>
        <v>0</v>
      </c>
      <c r="BS132" s="113" t="s">
        <v>35</v>
      </c>
      <c r="BT132" s="113" t="s">
        <v>35</v>
      </c>
      <c r="BU132" s="113" t="str">
        <f t="shared" si="50"/>
        <v>0</v>
      </c>
      <c r="BV132" s="113" t="s">
        <v>35</v>
      </c>
      <c r="BW132" s="113" t="s">
        <v>35</v>
      </c>
      <c r="BX132" s="113" t="str">
        <f t="shared" si="51"/>
        <v>0</v>
      </c>
      <c r="BY132" s="113" t="s">
        <v>35</v>
      </c>
      <c r="BZ132" s="113" t="s">
        <v>35</v>
      </c>
      <c r="CA132" s="113" t="str">
        <f t="shared" si="52"/>
        <v>0</v>
      </c>
      <c r="CB132" s="113" t="s">
        <v>35</v>
      </c>
      <c r="CC132" s="113" t="s">
        <v>35</v>
      </c>
      <c r="CD132" s="113" t="str">
        <f t="shared" si="53"/>
        <v>0</v>
      </c>
      <c r="CE132" s="113" t="s">
        <v>35</v>
      </c>
      <c r="CF132" s="113" t="s">
        <v>35</v>
      </c>
      <c r="CG132" s="113" t="str">
        <f t="shared" si="54"/>
        <v>0</v>
      </c>
      <c r="CH132" s="113" t="s">
        <v>35</v>
      </c>
      <c r="CI132" s="113" t="s">
        <v>35</v>
      </c>
      <c r="CJ132" s="113" t="str">
        <f t="shared" si="55"/>
        <v>0</v>
      </c>
      <c r="CK132" s="113" t="s">
        <v>35</v>
      </c>
      <c r="CL132" s="113" t="s">
        <v>35</v>
      </c>
      <c r="CM132" s="113" t="str">
        <f t="shared" si="56"/>
        <v>0</v>
      </c>
      <c r="CN132" s="113"/>
      <c r="CO132" s="113"/>
      <c r="CP132" s="113" t="str">
        <f t="shared" si="57"/>
        <v>0</v>
      </c>
      <c r="CQ132" s="113">
        <v>0</v>
      </c>
      <c r="CR132" s="113">
        <v>0</v>
      </c>
      <c r="CS132" s="113">
        <v>0</v>
      </c>
      <c r="CT132" s="166"/>
    </row>
    <row r="133" spans="1:98" s="64" customFormat="1" ht="12.75" customHeight="1">
      <c r="A133" s="25">
        <v>19</v>
      </c>
      <c r="B133" s="26" t="s">
        <v>219</v>
      </c>
      <c r="C133" s="112">
        <v>4289</v>
      </c>
      <c r="D133" s="25" t="s">
        <v>179</v>
      </c>
      <c r="E133" s="17">
        <v>11210</v>
      </c>
      <c r="F133" s="112">
        <v>1</v>
      </c>
      <c r="G133" s="6" t="s">
        <v>65</v>
      </c>
      <c r="H133" s="113">
        <v>2</v>
      </c>
      <c r="I133" s="113">
        <v>7</v>
      </c>
      <c r="J133" s="113">
        <f t="shared" si="29"/>
        <v>9</v>
      </c>
      <c r="K133" s="113">
        <v>1</v>
      </c>
      <c r="L133" s="113">
        <v>1</v>
      </c>
      <c r="M133" s="113">
        <f t="shared" si="30"/>
        <v>2</v>
      </c>
      <c r="N133" s="113">
        <v>4</v>
      </c>
      <c r="O133" s="113">
        <v>6</v>
      </c>
      <c r="P133" s="113">
        <f t="shared" si="31"/>
        <v>10</v>
      </c>
      <c r="Q133" s="113">
        <v>3</v>
      </c>
      <c r="R133" s="113">
        <v>7</v>
      </c>
      <c r="S133" s="113">
        <f t="shared" si="32"/>
        <v>10</v>
      </c>
      <c r="T133" s="113" t="s">
        <v>35</v>
      </c>
      <c r="U133" s="113" t="s">
        <v>35</v>
      </c>
      <c r="V133" s="113" t="str">
        <f t="shared" si="33"/>
        <v>0</v>
      </c>
      <c r="W133" s="113" t="s">
        <v>35</v>
      </c>
      <c r="X133" s="113" t="s">
        <v>35</v>
      </c>
      <c r="Y133" s="113" t="str">
        <f t="shared" si="34"/>
        <v>0</v>
      </c>
      <c r="Z133" s="113" t="s">
        <v>35</v>
      </c>
      <c r="AA133" s="113" t="s">
        <v>35</v>
      </c>
      <c r="AB133" s="113" t="str">
        <f t="shared" si="35"/>
        <v>0</v>
      </c>
      <c r="AC133" s="113">
        <v>2</v>
      </c>
      <c r="AD133" s="113">
        <v>1</v>
      </c>
      <c r="AE133" s="113">
        <f t="shared" si="36"/>
        <v>3</v>
      </c>
      <c r="AF133" s="113" t="s">
        <v>35</v>
      </c>
      <c r="AG133" s="113" t="s">
        <v>35</v>
      </c>
      <c r="AH133" s="113" t="str">
        <f t="shared" si="37"/>
        <v>0</v>
      </c>
      <c r="AI133" s="113" t="s">
        <v>35</v>
      </c>
      <c r="AJ133" s="113" t="s">
        <v>35</v>
      </c>
      <c r="AK133" s="113" t="str">
        <f t="shared" si="38"/>
        <v>0</v>
      </c>
      <c r="AL133" s="113">
        <v>1</v>
      </c>
      <c r="AM133" s="113">
        <v>3</v>
      </c>
      <c r="AN133" s="113">
        <f t="shared" si="39"/>
        <v>4</v>
      </c>
      <c r="AO133" s="113" t="s">
        <v>35</v>
      </c>
      <c r="AP133" s="113" t="s">
        <v>35</v>
      </c>
      <c r="AQ133" s="113" t="str">
        <f t="shared" si="40"/>
        <v>0</v>
      </c>
      <c r="AR133" s="113" t="s">
        <v>35</v>
      </c>
      <c r="AS133" s="113" t="s">
        <v>35</v>
      </c>
      <c r="AT133" s="113" t="str">
        <f t="shared" si="41"/>
        <v>0</v>
      </c>
      <c r="AU133" s="113" t="s">
        <v>35</v>
      </c>
      <c r="AV133" s="113" t="s">
        <v>35</v>
      </c>
      <c r="AW133" s="113" t="str">
        <f t="shared" si="42"/>
        <v>0</v>
      </c>
      <c r="AX133" s="113" t="s">
        <v>35</v>
      </c>
      <c r="AY133" s="113" t="s">
        <v>35</v>
      </c>
      <c r="AZ133" s="113" t="str">
        <f t="shared" si="43"/>
        <v>0</v>
      </c>
      <c r="BA133" s="113" t="s">
        <v>35</v>
      </c>
      <c r="BB133" s="113" t="s">
        <v>35</v>
      </c>
      <c r="BC133" s="113" t="str">
        <f t="shared" si="44"/>
        <v>0</v>
      </c>
      <c r="BD133" s="113" t="s">
        <v>35</v>
      </c>
      <c r="BE133" s="113" t="s">
        <v>35</v>
      </c>
      <c r="BF133" s="113" t="str">
        <f t="shared" si="45"/>
        <v>0</v>
      </c>
      <c r="BG133" s="113" t="s">
        <v>35</v>
      </c>
      <c r="BH133" s="113" t="s">
        <v>35</v>
      </c>
      <c r="BI133" s="113" t="str">
        <f t="shared" si="46"/>
        <v>0</v>
      </c>
      <c r="BJ133" s="113" t="s">
        <v>35</v>
      </c>
      <c r="BK133" s="113" t="s">
        <v>35</v>
      </c>
      <c r="BL133" s="113" t="str">
        <f t="shared" si="47"/>
        <v>0</v>
      </c>
      <c r="BM133" s="113" t="s">
        <v>35</v>
      </c>
      <c r="BN133" s="113" t="s">
        <v>35</v>
      </c>
      <c r="BO133" s="113" t="str">
        <f t="shared" si="48"/>
        <v>0</v>
      </c>
      <c r="BP133" s="113" t="s">
        <v>35</v>
      </c>
      <c r="BQ133" s="113" t="s">
        <v>35</v>
      </c>
      <c r="BR133" s="113" t="str">
        <f t="shared" si="49"/>
        <v>0</v>
      </c>
      <c r="BS133" s="113" t="s">
        <v>35</v>
      </c>
      <c r="BT133" s="113" t="s">
        <v>35</v>
      </c>
      <c r="BU133" s="113" t="str">
        <f t="shared" si="50"/>
        <v>0</v>
      </c>
      <c r="BV133" s="113" t="s">
        <v>35</v>
      </c>
      <c r="BW133" s="113" t="s">
        <v>35</v>
      </c>
      <c r="BX133" s="113" t="str">
        <f t="shared" si="51"/>
        <v>0</v>
      </c>
      <c r="BY133" s="113" t="s">
        <v>35</v>
      </c>
      <c r="BZ133" s="113" t="s">
        <v>35</v>
      </c>
      <c r="CA133" s="113" t="str">
        <f t="shared" si="52"/>
        <v>0</v>
      </c>
      <c r="CB133" s="113" t="s">
        <v>35</v>
      </c>
      <c r="CC133" s="113" t="s">
        <v>35</v>
      </c>
      <c r="CD133" s="113" t="str">
        <f t="shared" si="53"/>
        <v>0</v>
      </c>
      <c r="CE133" s="113" t="s">
        <v>35</v>
      </c>
      <c r="CF133" s="113" t="s">
        <v>35</v>
      </c>
      <c r="CG133" s="113" t="str">
        <f t="shared" si="54"/>
        <v>0</v>
      </c>
      <c r="CH133" s="113" t="s">
        <v>35</v>
      </c>
      <c r="CI133" s="113" t="s">
        <v>35</v>
      </c>
      <c r="CJ133" s="113" t="str">
        <f t="shared" si="55"/>
        <v>0</v>
      </c>
      <c r="CK133" s="113" t="s">
        <v>35</v>
      </c>
      <c r="CL133" s="113" t="s">
        <v>35</v>
      </c>
      <c r="CM133" s="113" t="str">
        <f t="shared" si="56"/>
        <v>0</v>
      </c>
      <c r="CN133" s="113">
        <v>1</v>
      </c>
      <c r="CO133" s="113">
        <v>1</v>
      </c>
      <c r="CP133" s="113">
        <f t="shared" si="57"/>
        <v>2</v>
      </c>
      <c r="CQ133" s="113">
        <v>14</v>
      </c>
      <c r="CR133" s="113">
        <v>26</v>
      </c>
      <c r="CS133" s="113">
        <v>40</v>
      </c>
      <c r="CT133" s="166"/>
    </row>
    <row r="134" spans="1:98" s="64" customFormat="1" ht="12.75" customHeight="1">
      <c r="A134" s="25">
        <v>20</v>
      </c>
      <c r="B134" s="26" t="s">
        <v>220</v>
      </c>
      <c r="C134" s="112">
        <v>4401</v>
      </c>
      <c r="D134" s="25" t="s">
        <v>162</v>
      </c>
      <c r="E134" s="17">
        <v>14128</v>
      </c>
      <c r="F134" s="112">
        <v>1</v>
      </c>
      <c r="G134" s="6" t="s">
        <v>65</v>
      </c>
      <c r="H134" s="113">
        <v>4</v>
      </c>
      <c r="I134" s="113">
        <v>3</v>
      </c>
      <c r="J134" s="113">
        <f t="shared" si="29"/>
        <v>7</v>
      </c>
      <c r="K134" s="113">
        <v>1</v>
      </c>
      <c r="L134" s="113">
        <v>5</v>
      </c>
      <c r="M134" s="113">
        <f t="shared" si="30"/>
        <v>6</v>
      </c>
      <c r="N134" s="113">
        <v>3</v>
      </c>
      <c r="O134" s="113">
        <v>5</v>
      </c>
      <c r="P134" s="113">
        <f t="shared" si="31"/>
        <v>8</v>
      </c>
      <c r="Q134" s="113">
        <v>2</v>
      </c>
      <c r="R134" s="113">
        <v>4</v>
      </c>
      <c r="S134" s="113">
        <f t="shared" si="32"/>
        <v>6</v>
      </c>
      <c r="T134" s="113" t="s">
        <v>35</v>
      </c>
      <c r="U134" s="113" t="s">
        <v>35</v>
      </c>
      <c r="V134" s="113" t="str">
        <f t="shared" si="33"/>
        <v>0</v>
      </c>
      <c r="W134" s="113" t="s">
        <v>35</v>
      </c>
      <c r="X134" s="113" t="s">
        <v>35</v>
      </c>
      <c r="Y134" s="113" t="str">
        <f t="shared" si="34"/>
        <v>0</v>
      </c>
      <c r="Z134" s="113" t="s">
        <v>35</v>
      </c>
      <c r="AA134" s="113" t="s">
        <v>35</v>
      </c>
      <c r="AB134" s="113" t="str">
        <f t="shared" si="35"/>
        <v>0</v>
      </c>
      <c r="AC134" s="113">
        <v>0</v>
      </c>
      <c r="AD134" s="113">
        <v>2</v>
      </c>
      <c r="AE134" s="113">
        <f t="shared" si="36"/>
        <v>2</v>
      </c>
      <c r="AF134" s="113" t="s">
        <v>35</v>
      </c>
      <c r="AG134" s="113" t="s">
        <v>35</v>
      </c>
      <c r="AH134" s="113" t="str">
        <f t="shared" si="37"/>
        <v>0</v>
      </c>
      <c r="AI134" s="113" t="s">
        <v>35</v>
      </c>
      <c r="AJ134" s="113" t="s">
        <v>35</v>
      </c>
      <c r="AK134" s="113" t="str">
        <f t="shared" si="38"/>
        <v>0</v>
      </c>
      <c r="AL134" s="113" t="s">
        <v>35</v>
      </c>
      <c r="AM134" s="113" t="s">
        <v>35</v>
      </c>
      <c r="AN134" s="113" t="str">
        <f t="shared" si="39"/>
        <v>0</v>
      </c>
      <c r="AO134" s="113" t="s">
        <v>35</v>
      </c>
      <c r="AP134" s="113" t="s">
        <v>35</v>
      </c>
      <c r="AQ134" s="113" t="str">
        <f t="shared" si="40"/>
        <v>0</v>
      </c>
      <c r="AR134" s="113" t="s">
        <v>35</v>
      </c>
      <c r="AS134" s="113" t="s">
        <v>35</v>
      </c>
      <c r="AT134" s="113" t="str">
        <f t="shared" si="41"/>
        <v>0</v>
      </c>
      <c r="AU134" s="113" t="s">
        <v>35</v>
      </c>
      <c r="AV134" s="113" t="s">
        <v>35</v>
      </c>
      <c r="AW134" s="113" t="str">
        <f t="shared" si="42"/>
        <v>0</v>
      </c>
      <c r="AX134" s="113" t="s">
        <v>35</v>
      </c>
      <c r="AY134" s="113" t="s">
        <v>35</v>
      </c>
      <c r="AZ134" s="113" t="str">
        <f t="shared" si="43"/>
        <v>0</v>
      </c>
      <c r="BA134" s="113" t="s">
        <v>35</v>
      </c>
      <c r="BB134" s="113" t="s">
        <v>35</v>
      </c>
      <c r="BC134" s="113" t="str">
        <f t="shared" si="44"/>
        <v>0</v>
      </c>
      <c r="BD134" s="113" t="s">
        <v>35</v>
      </c>
      <c r="BE134" s="113" t="s">
        <v>35</v>
      </c>
      <c r="BF134" s="113" t="str">
        <f t="shared" si="45"/>
        <v>0</v>
      </c>
      <c r="BG134" s="113" t="s">
        <v>35</v>
      </c>
      <c r="BH134" s="113" t="s">
        <v>35</v>
      </c>
      <c r="BI134" s="113" t="str">
        <f t="shared" si="46"/>
        <v>0</v>
      </c>
      <c r="BJ134" s="113" t="s">
        <v>35</v>
      </c>
      <c r="BK134" s="113" t="s">
        <v>35</v>
      </c>
      <c r="BL134" s="113" t="str">
        <f t="shared" si="47"/>
        <v>0</v>
      </c>
      <c r="BM134" s="113" t="s">
        <v>35</v>
      </c>
      <c r="BN134" s="113" t="s">
        <v>35</v>
      </c>
      <c r="BO134" s="113" t="str">
        <f t="shared" si="48"/>
        <v>0</v>
      </c>
      <c r="BP134" s="113" t="s">
        <v>35</v>
      </c>
      <c r="BQ134" s="113" t="s">
        <v>35</v>
      </c>
      <c r="BR134" s="113" t="str">
        <f t="shared" si="49"/>
        <v>0</v>
      </c>
      <c r="BS134" s="113" t="s">
        <v>35</v>
      </c>
      <c r="BT134" s="113" t="s">
        <v>35</v>
      </c>
      <c r="BU134" s="113" t="str">
        <f t="shared" si="50"/>
        <v>0</v>
      </c>
      <c r="BV134" s="113" t="s">
        <v>35</v>
      </c>
      <c r="BW134" s="113" t="s">
        <v>35</v>
      </c>
      <c r="BX134" s="113" t="str">
        <f t="shared" si="51"/>
        <v>0</v>
      </c>
      <c r="BY134" s="113" t="s">
        <v>35</v>
      </c>
      <c r="BZ134" s="113" t="s">
        <v>35</v>
      </c>
      <c r="CA134" s="113" t="str">
        <f t="shared" si="52"/>
        <v>0</v>
      </c>
      <c r="CB134" s="113" t="s">
        <v>35</v>
      </c>
      <c r="CC134" s="113" t="s">
        <v>35</v>
      </c>
      <c r="CD134" s="113" t="str">
        <f t="shared" si="53"/>
        <v>0</v>
      </c>
      <c r="CE134" s="113" t="s">
        <v>35</v>
      </c>
      <c r="CF134" s="113" t="s">
        <v>35</v>
      </c>
      <c r="CG134" s="113" t="str">
        <f t="shared" si="54"/>
        <v>0</v>
      </c>
      <c r="CH134" s="113" t="s">
        <v>35</v>
      </c>
      <c r="CI134" s="113" t="s">
        <v>35</v>
      </c>
      <c r="CJ134" s="113" t="str">
        <f t="shared" si="55"/>
        <v>0</v>
      </c>
      <c r="CK134" s="113" t="s">
        <v>35</v>
      </c>
      <c r="CL134" s="113" t="s">
        <v>35</v>
      </c>
      <c r="CM134" s="113" t="str">
        <f t="shared" si="56"/>
        <v>0</v>
      </c>
      <c r="CN134" s="113">
        <v>0</v>
      </c>
      <c r="CO134" s="113">
        <v>1</v>
      </c>
      <c r="CP134" s="113">
        <f t="shared" si="57"/>
        <v>1</v>
      </c>
      <c r="CQ134" s="113">
        <v>10</v>
      </c>
      <c r="CR134" s="113">
        <v>20</v>
      </c>
      <c r="CS134" s="113">
        <v>30</v>
      </c>
      <c r="CT134" s="166"/>
    </row>
    <row r="135" spans="1:98" s="64" customFormat="1" ht="12.75" hidden="1" customHeight="1">
      <c r="A135" s="25">
        <v>20</v>
      </c>
      <c r="B135" s="26" t="s">
        <v>220</v>
      </c>
      <c r="C135" s="112">
        <v>4436</v>
      </c>
      <c r="D135" s="25" t="s">
        <v>198</v>
      </c>
      <c r="E135" s="17">
        <v>10659</v>
      </c>
      <c r="F135" s="112">
        <v>1</v>
      </c>
      <c r="G135" s="6" t="s">
        <v>65</v>
      </c>
      <c r="H135" s="113" t="s">
        <v>35</v>
      </c>
      <c r="I135" s="113" t="s">
        <v>35</v>
      </c>
      <c r="J135" s="113" t="str">
        <f t="shared" si="29"/>
        <v>0</v>
      </c>
      <c r="K135" s="113"/>
      <c r="L135" s="113"/>
      <c r="M135" s="113" t="str">
        <f t="shared" si="30"/>
        <v>0</v>
      </c>
      <c r="N135" s="113"/>
      <c r="O135" s="113"/>
      <c r="P135" s="113" t="str">
        <f t="shared" si="31"/>
        <v>0</v>
      </c>
      <c r="Q135" s="113"/>
      <c r="R135" s="113"/>
      <c r="S135" s="113" t="str">
        <f t="shared" si="32"/>
        <v>0</v>
      </c>
      <c r="T135" s="113" t="s">
        <v>35</v>
      </c>
      <c r="U135" s="113" t="s">
        <v>35</v>
      </c>
      <c r="V135" s="113" t="str">
        <f t="shared" si="33"/>
        <v>0</v>
      </c>
      <c r="W135" s="113" t="s">
        <v>35</v>
      </c>
      <c r="X135" s="113" t="s">
        <v>35</v>
      </c>
      <c r="Y135" s="113" t="str">
        <f t="shared" si="34"/>
        <v>0</v>
      </c>
      <c r="Z135" s="113" t="s">
        <v>35</v>
      </c>
      <c r="AA135" s="113" t="s">
        <v>35</v>
      </c>
      <c r="AB135" s="113" t="str">
        <f t="shared" si="35"/>
        <v>0</v>
      </c>
      <c r="AC135" s="113"/>
      <c r="AD135" s="113"/>
      <c r="AE135" s="113" t="str">
        <f t="shared" si="36"/>
        <v>0</v>
      </c>
      <c r="AF135" s="113" t="s">
        <v>35</v>
      </c>
      <c r="AG135" s="113" t="s">
        <v>35</v>
      </c>
      <c r="AH135" s="113" t="str">
        <f t="shared" si="37"/>
        <v>0</v>
      </c>
      <c r="AI135" s="113" t="s">
        <v>35</v>
      </c>
      <c r="AJ135" s="113" t="s">
        <v>35</v>
      </c>
      <c r="AK135" s="113" t="str">
        <f t="shared" si="38"/>
        <v>0</v>
      </c>
      <c r="AL135" s="113"/>
      <c r="AM135" s="113"/>
      <c r="AN135" s="113" t="str">
        <f t="shared" si="39"/>
        <v>0</v>
      </c>
      <c r="AO135" s="113" t="s">
        <v>35</v>
      </c>
      <c r="AP135" s="113" t="s">
        <v>35</v>
      </c>
      <c r="AQ135" s="113" t="str">
        <f t="shared" si="40"/>
        <v>0</v>
      </c>
      <c r="AR135" s="113" t="s">
        <v>35</v>
      </c>
      <c r="AS135" s="113" t="s">
        <v>35</v>
      </c>
      <c r="AT135" s="113" t="str">
        <f t="shared" si="41"/>
        <v>0</v>
      </c>
      <c r="AU135" s="113" t="s">
        <v>35</v>
      </c>
      <c r="AV135" s="113" t="s">
        <v>35</v>
      </c>
      <c r="AW135" s="113" t="str">
        <f t="shared" si="42"/>
        <v>0</v>
      </c>
      <c r="AX135" s="113" t="s">
        <v>35</v>
      </c>
      <c r="AY135" s="113" t="s">
        <v>35</v>
      </c>
      <c r="AZ135" s="113" t="str">
        <f t="shared" si="43"/>
        <v>0</v>
      </c>
      <c r="BA135" s="113"/>
      <c r="BB135" s="113"/>
      <c r="BC135" s="113" t="str">
        <f t="shared" si="44"/>
        <v>0</v>
      </c>
      <c r="BD135" s="113" t="s">
        <v>35</v>
      </c>
      <c r="BE135" s="113" t="s">
        <v>35</v>
      </c>
      <c r="BF135" s="113" t="str">
        <f t="shared" si="45"/>
        <v>0</v>
      </c>
      <c r="BG135" s="113" t="s">
        <v>35</v>
      </c>
      <c r="BH135" s="113" t="s">
        <v>35</v>
      </c>
      <c r="BI135" s="113" t="str">
        <f t="shared" si="46"/>
        <v>0</v>
      </c>
      <c r="BJ135" s="113" t="s">
        <v>35</v>
      </c>
      <c r="BK135" s="113" t="s">
        <v>35</v>
      </c>
      <c r="BL135" s="113" t="str">
        <f t="shared" si="47"/>
        <v>0</v>
      </c>
      <c r="BM135" s="113" t="s">
        <v>35</v>
      </c>
      <c r="BN135" s="113" t="s">
        <v>35</v>
      </c>
      <c r="BO135" s="113" t="str">
        <f t="shared" si="48"/>
        <v>0</v>
      </c>
      <c r="BP135" s="113" t="s">
        <v>35</v>
      </c>
      <c r="BQ135" s="113" t="s">
        <v>35</v>
      </c>
      <c r="BR135" s="113" t="str">
        <f t="shared" si="49"/>
        <v>0</v>
      </c>
      <c r="BS135" s="113" t="s">
        <v>35</v>
      </c>
      <c r="BT135" s="113" t="s">
        <v>35</v>
      </c>
      <c r="BU135" s="113" t="str">
        <f t="shared" si="50"/>
        <v>0</v>
      </c>
      <c r="BV135" s="113" t="s">
        <v>35</v>
      </c>
      <c r="BW135" s="113" t="s">
        <v>35</v>
      </c>
      <c r="BX135" s="113" t="str">
        <f t="shared" si="51"/>
        <v>0</v>
      </c>
      <c r="BY135" s="113" t="s">
        <v>35</v>
      </c>
      <c r="BZ135" s="113" t="s">
        <v>35</v>
      </c>
      <c r="CA135" s="113" t="str">
        <f t="shared" si="52"/>
        <v>0</v>
      </c>
      <c r="CB135" s="113" t="s">
        <v>35</v>
      </c>
      <c r="CC135" s="113" t="s">
        <v>35</v>
      </c>
      <c r="CD135" s="113" t="str">
        <f t="shared" si="53"/>
        <v>0</v>
      </c>
      <c r="CE135" s="113" t="s">
        <v>35</v>
      </c>
      <c r="CF135" s="113" t="s">
        <v>35</v>
      </c>
      <c r="CG135" s="113" t="str">
        <f t="shared" si="54"/>
        <v>0</v>
      </c>
      <c r="CH135" s="113" t="s">
        <v>35</v>
      </c>
      <c r="CI135" s="113" t="s">
        <v>35</v>
      </c>
      <c r="CJ135" s="113" t="str">
        <f t="shared" si="55"/>
        <v>0</v>
      </c>
      <c r="CK135" s="113" t="s">
        <v>35</v>
      </c>
      <c r="CL135" s="113" t="s">
        <v>35</v>
      </c>
      <c r="CM135" s="113" t="str">
        <f t="shared" si="56"/>
        <v>0</v>
      </c>
      <c r="CN135" s="113"/>
      <c r="CO135" s="113"/>
      <c r="CP135" s="113" t="str">
        <f t="shared" si="57"/>
        <v>0</v>
      </c>
      <c r="CQ135" s="113">
        <v>0</v>
      </c>
      <c r="CR135" s="113">
        <v>0</v>
      </c>
      <c r="CS135" s="113">
        <v>0</v>
      </c>
      <c r="CT135" s="166"/>
    </row>
    <row r="136" spans="1:98" s="64" customFormat="1" ht="12.75" hidden="1" customHeight="1">
      <c r="A136" s="25">
        <v>20</v>
      </c>
      <c r="B136" s="26" t="s">
        <v>220</v>
      </c>
      <c r="C136" s="112">
        <v>4461</v>
      </c>
      <c r="D136" s="25" t="s">
        <v>156</v>
      </c>
      <c r="E136" s="17">
        <v>12814</v>
      </c>
      <c r="F136" s="112">
        <v>1</v>
      </c>
      <c r="G136" s="6" t="s">
        <v>65</v>
      </c>
      <c r="H136" s="113" t="s">
        <v>35</v>
      </c>
      <c r="I136" s="113" t="s">
        <v>35</v>
      </c>
      <c r="J136" s="113" t="str">
        <f t="shared" si="29"/>
        <v>0</v>
      </c>
      <c r="K136" s="113"/>
      <c r="L136" s="113"/>
      <c r="M136" s="113" t="str">
        <f t="shared" si="30"/>
        <v>0</v>
      </c>
      <c r="N136" s="113"/>
      <c r="O136" s="113"/>
      <c r="P136" s="113" t="str">
        <f t="shared" si="31"/>
        <v>0</v>
      </c>
      <c r="Q136" s="113"/>
      <c r="R136" s="113"/>
      <c r="S136" s="113" t="str">
        <f t="shared" si="32"/>
        <v>0</v>
      </c>
      <c r="T136" s="113" t="s">
        <v>35</v>
      </c>
      <c r="U136" s="113" t="s">
        <v>35</v>
      </c>
      <c r="V136" s="113" t="str">
        <f t="shared" si="33"/>
        <v>0</v>
      </c>
      <c r="W136" s="113" t="s">
        <v>35</v>
      </c>
      <c r="X136" s="113" t="s">
        <v>35</v>
      </c>
      <c r="Y136" s="113" t="str">
        <f t="shared" si="34"/>
        <v>0</v>
      </c>
      <c r="Z136" s="113" t="s">
        <v>35</v>
      </c>
      <c r="AA136" s="113" t="s">
        <v>35</v>
      </c>
      <c r="AB136" s="113" t="str">
        <f t="shared" si="35"/>
        <v>0</v>
      </c>
      <c r="AC136" s="113"/>
      <c r="AD136" s="113"/>
      <c r="AE136" s="113" t="str">
        <f t="shared" si="36"/>
        <v>0</v>
      </c>
      <c r="AF136" s="113" t="s">
        <v>35</v>
      </c>
      <c r="AG136" s="113" t="s">
        <v>35</v>
      </c>
      <c r="AH136" s="113" t="str">
        <f t="shared" si="37"/>
        <v>0</v>
      </c>
      <c r="AI136" s="113" t="s">
        <v>35</v>
      </c>
      <c r="AJ136" s="113" t="s">
        <v>35</v>
      </c>
      <c r="AK136" s="113" t="str">
        <f t="shared" si="38"/>
        <v>0</v>
      </c>
      <c r="AL136" s="113"/>
      <c r="AM136" s="113"/>
      <c r="AN136" s="113" t="str">
        <f t="shared" si="39"/>
        <v>0</v>
      </c>
      <c r="AO136" s="113" t="s">
        <v>35</v>
      </c>
      <c r="AP136" s="113" t="s">
        <v>35</v>
      </c>
      <c r="AQ136" s="113" t="str">
        <f t="shared" si="40"/>
        <v>0</v>
      </c>
      <c r="AR136" s="113" t="s">
        <v>35</v>
      </c>
      <c r="AS136" s="113" t="s">
        <v>35</v>
      </c>
      <c r="AT136" s="113" t="str">
        <f t="shared" si="41"/>
        <v>0</v>
      </c>
      <c r="AU136" s="113" t="s">
        <v>35</v>
      </c>
      <c r="AV136" s="113" t="s">
        <v>35</v>
      </c>
      <c r="AW136" s="113" t="str">
        <f t="shared" si="42"/>
        <v>0</v>
      </c>
      <c r="AX136" s="113" t="s">
        <v>35</v>
      </c>
      <c r="AY136" s="113" t="s">
        <v>35</v>
      </c>
      <c r="AZ136" s="113" t="str">
        <f t="shared" si="43"/>
        <v>0</v>
      </c>
      <c r="BA136" s="113"/>
      <c r="BB136" s="113"/>
      <c r="BC136" s="113" t="str">
        <f t="shared" si="44"/>
        <v>0</v>
      </c>
      <c r="BD136" s="113" t="s">
        <v>35</v>
      </c>
      <c r="BE136" s="113" t="s">
        <v>35</v>
      </c>
      <c r="BF136" s="113" t="str">
        <f t="shared" si="45"/>
        <v>0</v>
      </c>
      <c r="BG136" s="113" t="s">
        <v>35</v>
      </c>
      <c r="BH136" s="113" t="s">
        <v>35</v>
      </c>
      <c r="BI136" s="113" t="str">
        <f t="shared" si="46"/>
        <v>0</v>
      </c>
      <c r="BJ136" s="113" t="s">
        <v>35</v>
      </c>
      <c r="BK136" s="113" t="s">
        <v>35</v>
      </c>
      <c r="BL136" s="113" t="str">
        <f t="shared" si="47"/>
        <v>0</v>
      </c>
      <c r="BM136" s="113" t="s">
        <v>35</v>
      </c>
      <c r="BN136" s="113" t="s">
        <v>35</v>
      </c>
      <c r="BO136" s="113" t="str">
        <f t="shared" si="48"/>
        <v>0</v>
      </c>
      <c r="BP136" s="113" t="s">
        <v>35</v>
      </c>
      <c r="BQ136" s="113" t="s">
        <v>35</v>
      </c>
      <c r="BR136" s="113" t="str">
        <f t="shared" si="49"/>
        <v>0</v>
      </c>
      <c r="BS136" s="113" t="s">
        <v>35</v>
      </c>
      <c r="BT136" s="113" t="s">
        <v>35</v>
      </c>
      <c r="BU136" s="113" t="str">
        <f t="shared" si="50"/>
        <v>0</v>
      </c>
      <c r="BV136" s="113" t="s">
        <v>35</v>
      </c>
      <c r="BW136" s="113" t="s">
        <v>35</v>
      </c>
      <c r="BX136" s="113" t="str">
        <f t="shared" si="51"/>
        <v>0</v>
      </c>
      <c r="BY136" s="113" t="s">
        <v>35</v>
      </c>
      <c r="BZ136" s="113" t="s">
        <v>35</v>
      </c>
      <c r="CA136" s="113" t="str">
        <f t="shared" si="52"/>
        <v>0</v>
      </c>
      <c r="CB136" s="113" t="s">
        <v>35</v>
      </c>
      <c r="CC136" s="113" t="s">
        <v>35</v>
      </c>
      <c r="CD136" s="113" t="str">
        <f t="shared" si="53"/>
        <v>0</v>
      </c>
      <c r="CE136" s="113" t="s">
        <v>35</v>
      </c>
      <c r="CF136" s="113" t="s">
        <v>35</v>
      </c>
      <c r="CG136" s="113" t="str">
        <f t="shared" si="54"/>
        <v>0</v>
      </c>
      <c r="CH136" s="113" t="s">
        <v>35</v>
      </c>
      <c r="CI136" s="113" t="s">
        <v>35</v>
      </c>
      <c r="CJ136" s="113" t="str">
        <f t="shared" si="55"/>
        <v>0</v>
      </c>
      <c r="CK136" s="113" t="s">
        <v>35</v>
      </c>
      <c r="CL136" s="113" t="s">
        <v>35</v>
      </c>
      <c r="CM136" s="113" t="str">
        <f t="shared" si="56"/>
        <v>0</v>
      </c>
      <c r="CN136" s="113"/>
      <c r="CO136" s="113"/>
      <c r="CP136" s="113" t="str">
        <f t="shared" si="57"/>
        <v>0</v>
      </c>
      <c r="CQ136" s="113">
        <v>0</v>
      </c>
      <c r="CR136" s="113">
        <v>0</v>
      </c>
      <c r="CS136" s="113">
        <v>0</v>
      </c>
      <c r="CT136" s="166"/>
    </row>
    <row r="137" spans="1:98" s="64" customFormat="1" ht="12.75" customHeight="1">
      <c r="A137" s="25">
        <v>20</v>
      </c>
      <c r="B137" s="26" t="s">
        <v>220</v>
      </c>
      <c r="C137" s="112">
        <v>4946</v>
      </c>
      <c r="D137" s="25" t="s">
        <v>180</v>
      </c>
      <c r="E137" s="17">
        <v>11039</v>
      </c>
      <c r="F137" s="112">
        <v>1</v>
      </c>
      <c r="G137" s="6" t="s">
        <v>65</v>
      </c>
      <c r="H137" s="113">
        <v>1</v>
      </c>
      <c r="I137" s="113">
        <v>5</v>
      </c>
      <c r="J137" s="113">
        <f t="shared" si="29"/>
        <v>6</v>
      </c>
      <c r="K137" s="113">
        <v>2</v>
      </c>
      <c r="L137" s="113">
        <v>3</v>
      </c>
      <c r="M137" s="113">
        <f t="shared" si="30"/>
        <v>5</v>
      </c>
      <c r="N137" s="113">
        <v>0</v>
      </c>
      <c r="O137" s="113">
        <v>3</v>
      </c>
      <c r="P137" s="113">
        <f t="shared" si="31"/>
        <v>3</v>
      </c>
      <c r="Q137" s="113">
        <v>1</v>
      </c>
      <c r="R137" s="113">
        <v>7</v>
      </c>
      <c r="S137" s="113">
        <f t="shared" si="32"/>
        <v>8</v>
      </c>
      <c r="T137" s="113" t="s">
        <v>35</v>
      </c>
      <c r="U137" s="113" t="s">
        <v>35</v>
      </c>
      <c r="V137" s="113" t="str">
        <f t="shared" si="33"/>
        <v>0</v>
      </c>
      <c r="W137" s="113" t="s">
        <v>35</v>
      </c>
      <c r="X137" s="113" t="s">
        <v>35</v>
      </c>
      <c r="Y137" s="113" t="str">
        <f t="shared" si="34"/>
        <v>0</v>
      </c>
      <c r="Z137" s="113" t="s">
        <v>35</v>
      </c>
      <c r="AA137" s="113" t="s">
        <v>35</v>
      </c>
      <c r="AB137" s="113" t="str">
        <f t="shared" si="35"/>
        <v>0</v>
      </c>
      <c r="AC137" s="113">
        <v>2</v>
      </c>
      <c r="AD137" s="113">
        <v>0</v>
      </c>
      <c r="AE137" s="113">
        <f t="shared" si="36"/>
        <v>2</v>
      </c>
      <c r="AF137" s="113" t="s">
        <v>35</v>
      </c>
      <c r="AG137" s="113" t="s">
        <v>35</v>
      </c>
      <c r="AH137" s="113" t="str">
        <f t="shared" si="37"/>
        <v>0</v>
      </c>
      <c r="AI137" s="113" t="s">
        <v>35</v>
      </c>
      <c r="AJ137" s="113" t="s">
        <v>35</v>
      </c>
      <c r="AK137" s="113" t="str">
        <f t="shared" si="38"/>
        <v>0</v>
      </c>
      <c r="AL137" s="113">
        <v>0</v>
      </c>
      <c r="AM137" s="113">
        <v>1</v>
      </c>
      <c r="AN137" s="113">
        <f t="shared" si="39"/>
        <v>1</v>
      </c>
      <c r="AO137" s="113" t="s">
        <v>35</v>
      </c>
      <c r="AP137" s="113" t="s">
        <v>35</v>
      </c>
      <c r="AQ137" s="113" t="str">
        <f t="shared" si="40"/>
        <v>0</v>
      </c>
      <c r="AR137" s="113" t="s">
        <v>35</v>
      </c>
      <c r="AS137" s="113" t="s">
        <v>35</v>
      </c>
      <c r="AT137" s="113" t="str">
        <f t="shared" si="41"/>
        <v>0</v>
      </c>
      <c r="AU137" s="113" t="s">
        <v>35</v>
      </c>
      <c r="AV137" s="113" t="s">
        <v>35</v>
      </c>
      <c r="AW137" s="113" t="str">
        <f t="shared" si="42"/>
        <v>0</v>
      </c>
      <c r="AX137" s="113" t="s">
        <v>35</v>
      </c>
      <c r="AY137" s="113" t="s">
        <v>35</v>
      </c>
      <c r="AZ137" s="113" t="str">
        <f t="shared" si="43"/>
        <v>0</v>
      </c>
      <c r="BA137" s="113">
        <v>1</v>
      </c>
      <c r="BB137" s="113">
        <v>1</v>
      </c>
      <c r="BC137" s="113">
        <f t="shared" si="44"/>
        <v>2</v>
      </c>
      <c r="BD137" s="113" t="s">
        <v>35</v>
      </c>
      <c r="BE137" s="113" t="s">
        <v>35</v>
      </c>
      <c r="BF137" s="113" t="str">
        <f t="shared" si="45"/>
        <v>0</v>
      </c>
      <c r="BG137" s="113" t="s">
        <v>35</v>
      </c>
      <c r="BH137" s="113" t="s">
        <v>35</v>
      </c>
      <c r="BI137" s="113" t="str">
        <f t="shared" si="46"/>
        <v>0</v>
      </c>
      <c r="BJ137" s="113" t="s">
        <v>35</v>
      </c>
      <c r="BK137" s="113" t="s">
        <v>35</v>
      </c>
      <c r="BL137" s="113" t="str">
        <f t="shared" si="47"/>
        <v>0</v>
      </c>
      <c r="BM137" s="113" t="s">
        <v>35</v>
      </c>
      <c r="BN137" s="113" t="s">
        <v>35</v>
      </c>
      <c r="BO137" s="113" t="str">
        <f t="shared" si="48"/>
        <v>0</v>
      </c>
      <c r="BP137" s="113" t="s">
        <v>35</v>
      </c>
      <c r="BQ137" s="113">
        <v>1</v>
      </c>
      <c r="BR137" s="113">
        <f t="shared" si="49"/>
        <v>1</v>
      </c>
      <c r="BS137" s="113" t="s">
        <v>35</v>
      </c>
      <c r="BT137" s="113" t="s">
        <v>35</v>
      </c>
      <c r="BU137" s="113" t="str">
        <f t="shared" si="50"/>
        <v>0</v>
      </c>
      <c r="BV137" s="113" t="s">
        <v>35</v>
      </c>
      <c r="BW137" s="113" t="s">
        <v>35</v>
      </c>
      <c r="BX137" s="113" t="str">
        <f t="shared" si="51"/>
        <v>0</v>
      </c>
      <c r="BY137" s="113" t="s">
        <v>35</v>
      </c>
      <c r="BZ137" s="113" t="s">
        <v>35</v>
      </c>
      <c r="CA137" s="113" t="str">
        <f t="shared" si="52"/>
        <v>0</v>
      </c>
      <c r="CB137" s="113" t="s">
        <v>35</v>
      </c>
      <c r="CC137" s="113" t="s">
        <v>35</v>
      </c>
      <c r="CD137" s="113" t="str">
        <f t="shared" si="53"/>
        <v>0</v>
      </c>
      <c r="CE137" s="113" t="s">
        <v>35</v>
      </c>
      <c r="CF137" s="113" t="s">
        <v>35</v>
      </c>
      <c r="CG137" s="113" t="str">
        <f t="shared" si="54"/>
        <v>0</v>
      </c>
      <c r="CH137" s="113" t="s">
        <v>35</v>
      </c>
      <c r="CI137" s="113" t="s">
        <v>35</v>
      </c>
      <c r="CJ137" s="113" t="str">
        <f t="shared" si="55"/>
        <v>0</v>
      </c>
      <c r="CK137" s="113" t="s">
        <v>35</v>
      </c>
      <c r="CL137" s="113" t="s">
        <v>35</v>
      </c>
      <c r="CM137" s="113" t="str">
        <f t="shared" si="56"/>
        <v>0</v>
      </c>
      <c r="CN137" s="113">
        <v>0</v>
      </c>
      <c r="CO137" s="113">
        <v>2</v>
      </c>
      <c r="CP137" s="113">
        <f t="shared" si="57"/>
        <v>2</v>
      </c>
      <c r="CQ137" s="113">
        <v>7</v>
      </c>
      <c r="CR137" s="113">
        <v>23</v>
      </c>
      <c r="CS137" s="113">
        <v>30</v>
      </c>
      <c r="CT137" s="166"/>
    </row>
    <row r="138" spans="1:98" s="64" customFormat="1" ht="12.75" customHeight="1">
      <c r="A138" s="25">
        <v>21</v>
      </c>
      <c r="B138" s="26" t="s">
        <v>213</v>
      </c>
      <c r="C138" s="112">
        <v>5002</v>
      </c>
      <c r="D138" s="25" t="s">
        <v>98</v>
      </c>
      <c r="E138" s="17">
        <v>18131</v>
      </c>
      <c r="F138" s="112">
        <v>1</v>
      </c>
      <c r="G138" s="6" t="s">
        <v>65</v>
      </c>
      <c r="H138" s="113">
        <v>1</v>
      </c>
      <c r="I138" s="113">
        <v>15</v>
      </c>
      <c r="J138" s="113">
        <f t="shared" ref="J138:J182" si="58">IF(OR(ISNUMBER(I138),ISNUMBER(H138)),SUM(H138:I138),"0")</f>
        <v>16</v>
      </c>
      <c r="K138" s="113">
        <v>4</v>
      </c>
      <c r="L138" s="113">
        <v>5</v>
      </c>
      <c r="M138" s="113">
        <f t="shared" ref="M138:M182" si="59">IF(OR(ISNUMBER(L138),ISNUMBER(K138)),SUM(K138:L138),"0")</f>
        <v>9</v>
      </c>
      <c r="N138" s="113">
        <v>4</v>
      </c>
      <c r="O138" s="113">
        <v>9</v>
      </c>
      <c r="P138" s="113">
        <f t="shared" ref="P138:P182" si="60">IF(OR(ISNUMBER(O138),ISNUMBER(N138)),SUM(N138:O138),"0")</f>
        <v>13</v>
      </c>
      <c r="Q138" s="113">
        <v>0</v>
      </c>
      <c r="R138" s="113">
        <v>1</v>
      </c>
      <c r="S138" s="113">
        <f t="shared" ref="S138:S182" si="61">IF(OR(ISNUMBER(R138),ISNUMBER(Q138)),SUM(Q138:R138),"0")</f>
        <v>1</v>
      </c>
      <c r="T138" s="113" t="s">
        <v>35</v>
      </c>
      <c r="U138" s="113" t="s">
        <v>35</v>
      </c>
      <c r="V138" s="113" t="str">
        <f t="shared" ref="V138:V180" si="62">IF(OR(ISNUMBER(U138),ISNUMBER(T138)),SUM(T138:U138),"0")</f>
        <v>0</v>
      </c>
      <c r="W138" s="113" t="s">
        <v>35</v>
      </c>
      <c r="X138" s="113" t="s">
        <v>35</v>
      </c>
      <c r="Y138" s="113" t="str">
        <f t="shared" ref="Y138:Y182" si="63">IF(OR(ISNUMBER(X138),ISNUMBER(W138)),SUM(W138:X138),"0")</f>
        <v>0</v>
      </c>
      <c r="Z138" s="113" t="s">
        <v>35</v>
      </c>
      <c r="AA138" s="113" t="s">
        <v>35</v>
      </c>
      <c r="AB138" s="113" t="str">
        <f t="shared" ref="AB138:AB180" si="64">IF(OR(ISNUMBER(AA138),ISNUMBER(Z138)),SUM(Z138:AA138),"0")</f>
        <v>0</v>
      </c>
      <c r="AC138" s="113" t="s">
        <v>35</v>
      </c>
      <c r="AD138" s="113" t="s">
        <v>35</v>
      </c>
      <c r="AE138" s="113" t="str">
        <f t="shared" ref="AE138:AE182" si="65">IF(OR(ISNUMBER(AD138),ISNUMBER(AC138)),SUM(AC138:AD138),"0")</f>
        <v>0</v>
      </c>
      <c r="AF138" s="113" t="s">
        <v>35</v>
      </c>
      <c r="AG138" s="113" t="s">
        <v>35</v>
      </c>
      <c r="AH138" s="113" t="str">
        <f t="shared" ref="AH138:AH182" si="66">IF(OR(ISNUMBER(AG138),ISNUMBER(AF138)),SUM(AF138:AG138),"0")</f>
        <v>0</v>
      </c>
      <c r="AI138" s="113" t="s">
        <v>35</v>
      </c>
      <c r="AJ138" s="113" t="s">
        <v>35</v>
      </c>
      <c r="AK138" s="113" t="str">
        <f t="shared" ref="AK138:AK180" si="67">IF(OR(ISNUMBER(AJ138),ISNUMBER(AI138)),SUM(AI138:AJ138),"0")</f>
        <v>0</v>
      </c>
      <c r="AL138" s="113" t="s">
        <v>35</v>
      </c>
      <c r="AM138" s="113" t="s">
        <v>35</v>
      </c>
      <c r="AN138" s="113" t="str">
        <f t="shared" ref="AN138:AN182" si="68">IF(OR(ISNUMBER(AM138),ISNUMBER(AL138)),SUM(AL138:AM138),"0")</f>
        <v>0</v>
      </c>
      <c r="AO138" s="113" t="s">
        <v>35</v>
      </c>
      <c r="AP138" s="113" t="s">
        <v>35</v>
      </c>
      <c r="AQ138" s="113" t="str">
        <f t="shared" ref="AQ138:AQ182" si="69">IF(OR(ISNUMBER(AP138),ISNUMBER(AO138)),SUM(AO138:AP138),"0")</f>
        <v>0</v>
      </c>
      <c r="AR138" s="113" t="s">
        <v>35</v>
      </c>
      <c r="AS138" s="113" t="s">
        <v>35</v>
      </c>
      <c r="AT138" s="113" t="str">
        <f t="shared" ref="AT138:AT182" si="70">IF(OR(ISNUMBER(AS138),ISNUMBER(AR138)),SUM(AR138:AS138),"0")</f>
        <v>0</v>
      </c>
      <c r="AU138" s="113" t="s">
        <v>35</v>
      </c>
      <c r="AV138" s="113" t="s">
        <v>35</v>
      </c>
      <c r="AW138" s="113" t="str">
        <f t="shared" ref="AW138:AW180" si="71">IF(OR(ISNUMBER(AV138),ISNUMBER(AU138)),SUM(AU138:AV138),"0")</f>
        <v>0</v>
      </c>
      <c r="AX138" s="113" t="s">
        <v>35</v>
      </c>
      <c r="AY138" s="113" t="s">
        <v>35</v>
      </c>
      <c r="AZ138" s="113" t="str">
        <f t="shared" ref="AZ138:AZ180" si="72">IF(OR(ISNUMBER(AY138),ISNUMBER(AX138)),SUM(AX138:AY138),"0")</f>
        <v>0</v>
      </c>
      <c r="BA138" s="113">
        <v>0</v>
      </c>
      <c r="BB138" s="113">
        <v>3</v>
      </c>
      <c r="BC138" s="113">
        <f t="shared" ref="BC138:BC182" si="73">IF(OR(ISNUMBER(BB138),ISNUMBER(BA138)),SUM(BA138:BB138),"0")</f>
        <v>3</v>
      </c>
      <c r="BD138" s="113" t="s">
        <v>35</v>
      </c>
      <c r="BE138" s="113" t="s">
        <v>35</v>
      </c>
      <c r="BF138" s="113" t="str">
        <f t="shared" ref="BF138:BF182" si="74">IF(OR(ISNUMBER(BE138),ISNUMBER(BD138)),SUM(BD138:BE138),"0")</f>
        <v>0</v>
      </c>
      <c r="BG138" s="113" t="s">
        <v>35</v>
      </c>
      <c r="BH138" s="113" t="s">
        <v>35</v>
      </c>
      <c r="BI138" s="113" t="str">
        <f t="shared" ref="BI138:BI182" si="75">IF(OR(ISNUMBER(BH138),ISNUMBER(BG138)),SUM(BG138:BH138),"0")</f>
        <v>0</v>
      </c>
      <c r="BJ138" s="113" t="s">
        <v>35</v>
      </c>
      <c r="BK138" s="113" t="s">
        <v>35</v>
      </c>
      <c r="BL138" s="113" t="str">
        <f t="shared" ref="BL138:BL180" si="76">IF(OR(ISNUMBER(BK138),ISNUMBER(BJ138)),SUM(BJ138:BK138),"0")</f>
        <v>0</v>
      </c>
      <c r="BM138" s="113" t="s">
        <v>35</v>
      </c>
      <c r="BN138" s="113" t="s">
        <v>35</v>
      </c>
      <c r="BO138" s="113" t="str">
        <f t="shared" ref="BO138:BO180" si="77">IF(OR(ISNUMBER(BN138),ISNUMBER(BM138)),SUM(BM138:BN138),"0")</f>
        <v>0</v>
      </c>
      <c r="BP138" s="113" t="s">
        <v>35</v>
      </c>
      <c r="BQ138" s="113" t="s">
        <v>35</v>
      </c>
      <c r="BR138" s="113" t="str">
        <f t="shared" ref="BR138:BR182" si="78">IF(OR(ISNUMBER(BQ138),ISNUMBER(BP138)),SUM(BP138:BQ138),"0")</f>
        <v>0</v>
      </c>
      <c r="BS138" s="113" t="s">
        <v>35</v>
      </c>
      <c r="BT138" s="113" t="s">
        <v>35</v>
      </c>
      <c r="BU138" s="113" t="str">
        <f t="shared" ref="BU138:BU180" si="79">IF(OR(ISNUMBER(BT138),ISNUMBER(BS138)),SUM(BS138:BT138),"0")</f>
        <v>0</v>
      </c>
      <c r="BV138" s="113">
        <v>2</v>
      </c>
      <c r="BW138" s="113">
        <v>2</v>
      </c>
      <c r="BX138" s="113">
        <f t="shared" ref="BX138:BX182" si="80">IF(OR(ISNUMBER(BW138),ISNUMBER(BV138)),SUM(BV138:BW138),"0")</f>
        <v>4</v>
      </c>
      <c r="BY138" s="113" t="s">
        <v>35</v>
      </c>
      <c r="BZ138" s="113" t="s">
        <v>35</v>
      </c>
      <c r="CA138" s="113" t="str">
        <f t="shared" ref="CA138:CA182" si="81">IF(OR(ISNUMBER(BZ138),ISNUMBER(BY138)),SUM(BY138:BZ138),"0")</f>
        <v>0</v>
      </c>
      <c r="CB138" s="113" t="s">
        <v>35</v>
      </c>
      <c r="CC138" s="113" t="s">
        <v>35</v>
      </c>
      <c r="CD138" s="113" t="str">
        <f t="shared" ref="CD138:CD180" si="82">IF(OR(ISNUMBER(CC138),ISNUMBER(CB138)),SUM(CB138:CC138),"0")</f>
        <v>0</v>
      </c>
      <c r="CE138" s="113" t="s">
        <v>35</v>
      </c>
      <c r="CF138" s="113" t="s">
        <v>35</v>
      </c>
      <c r="CG138" s="113" t="str">
        <f t="shared" ref="CG138:CG180" si="83">IF(OR(ISNUMBER(CF138),ISNUMBER(CE138)),SUM(CE138:CF138),"0")</f>
        <v>0</v>
      </c>
      <c r="CH138" s="113" t="s">
        <v>35</v>
      </c>
      <c r="CI138" s="113" t="s">
        <v>35</v>
      </c>
      <c r="CJ138" s="113" t="str">
        <f t="shared" ref="CJ138:CJ180" si="84">IF(OR(ISNUMBER(CI138),ISNUMBER(CH138)),SUM(CH138:CI138),"0")</f>
        <v>0</v>
      </c>
      <c r="CK138" s="113" t="s">
        <v>35</v>
      </c>
      <c r="CL138" s="113" t="s">
        <v>35</v>
      </c>
      <c r="CM138" s="113" t="str">
        <f t="shared" ref="CM138:CM180" si="85">IF(OR(ISNUMBER(CL138),ISNUMBER(CK138)),SUM(CK138:CL138),"0")</f>
        <v>0</v>
      </c>
      <c r="CN138" s="113">
        <v>0</v>
      </c>
      <c r="CO138" s="113">
        <v>4</v>
      </c>
      <c r="CP138" s="113">
        <f t="shared" ref="CP138:CP182" si="86">IF(OR(ISNUMBER(CO138),ISNUMBER(CN138)),SUM(CN138:CO138),"0")</f>
        <v>4</v>
      </c>
      <c r="CQ138" s="113">
        <v>11</v>
      </c>
      <c r="CR138" s="113">
        <v>39</v>
      </c>
      <c r="CS138" s="113">
        <v>50</v>
      </c>
      <c r="CT138" s="166"/>
    </row>
    <row r="139" spans="1:98" s="64" customFormat="1" ht="12.75" customHeight="1">
      <c r="A139" s="25">
        <v>21</v>
      </c>
      <c r="B139" s="26" t="s">
        <v>213</v>
      </c>
      <c r="C139" s="112">
        <v>5113</v>
      </c>
      <c r="D139" s="25" t="s">
        <v>99</v>
      </c>
      <c r="E139" s="17">
        <v>15803</v>
      </c>
      <c r="F139" s="112">
        <v>1</v>
      </c>
      <c r="G139" s="6" t="s">
        <v>65</v>
      </c>
      <c r="H139" s="113">
        <v>5</v>
      </c>
      <c r="I139" s="113">
        <v>9</v>
      </c>
      <c r="J139" s="113">
        <f t="shared" si="58"/>
        <v>14</v>
      </c>
      <c r="K139" s="113">
        <v>2</v>
      </c>
      <c r="L139" s="113">
        <v>7</v>
      </c>
      <c r="M139" s="113">
        <f t="shared" si="59"/>
        <v>9</v>
      </c>
      <c r="N139" s="113">
        <v>3</v>
      </c>
      <c r="O139" s="113">
        <v>5</v>
      </c>
      <c r="P139" s="113">
        <f t="shared" si="60"/>
        <v>8</v>
      </c>
      <c r="Q139" s="113">
        <v>0</v>
      </c>
      <c r="R139" s="113">
        <v>2</v>
      </c>
      <c r="S139" s="113">
        <f t="shared" si="61"/>
        <v>2</v>
      </c>
      <c r="T139" s="113" t="s">
        <v>35</v>
      </c>
      <c r="U139" s="113" t="s">
        <v>35</v>
      </c>
      <c r="V139" s="113" t="str">
        <f t="shared" si="62"/>
        <v>0</v>
      </c>
      <c r="W139" s="113" t="s">
        <v>35</v>
      </c>
      <c r="X139" s="113" t="s">
        <v>35</v>
      </c>
      <c r="Y139" s="113" t="str">
        <f t="shared" si="63"/>
        <v>0</v>
      </c>
      <c r="Z139" s="113" t="s">
        <v>35</v>
      </c>
      <c r="AA139" s="113" t="s">
        <v>35</v>
      </c>
      <c r="AB139" s="113" t="str">
        <f t="shared" si="64"/>
        <v>0</v>
      </c>
      <c r="AC139" s="113" t="s">
        <v>35</v>
      </c>
      <c r="AD139" s="113" t="s">
        <v>35</v>
      </c>
      <c r="AE139" s="113" t="str">
        <f t="shared" si="65"/>
        <v>0</v>
      </c>
      <c r="AF139" s="113" t="s">
        <v>35</v>
      </c>
      <c r="AG139" s="113" t="s">
        <v>35</v>
      </c>
      <c r="AH139" s="113" t="str">
        <f t="shared" si="66"/>
        <v>0</v>
      </c>
      <c r="AI139" s="113" t="s">
        <v>35</v>
      </c>
      <c r="AJ139" s="113" t="s">
        <v>35</v>
      </c>
      <c r="AK139" s="113" t="str">
        <f t="shared" si="67"/>
        <v>0</v>
      </c>
      <c r="AL139" s="113" t="s">
        <v>35</v>
      </c>
      <c r="AM139" s="113" t="s">
        <v>35</v>
      </c>
      <c r="AN139" s="113" t="str">
        <f t="shared" si="68"/>
        <v>0</v>
      </c>
      <c r="AO139" s="113" t="s">
        <v>35</v>
      </c>
      <c r="AP139" s="113" t="s">
        <v>35</v>
      </c>
      <c r="AQ139" s="113" t="str">
        <f t="shared" si="69"/>
        <v>0</v>
      </c>
      <c r="AR139" s="113" t="s">
        <v>35</v>
      </c>
      <c r="AS139" s="113" t="s">
        <v>35</v>
      </c>
      <c r="AT139" s="113" t="str">
        <f t="shared" si="70"/>
        <v>0</v>
      </c>
      <c r="AU139" s="113" t="s">
        <v>35</v>
      </c>
      <c r="AV139" s="113" t="s">
        <v>35</v>
      </c>
      <c r="AW139" s="113" t="str">
        <f t="shared" si="71"/>
        <v>0</v>
      </c>
      <c r="AX139" s="113" t="s">
        <v>35</v>
      </c>
      <c r="AY139" s="113" t="s">
        <v>35</v>
      </c>
      <c r="AZ139" s="113" t="str">
        <f t="shared" si="72"/>
        <v>0</v>
      </c>
      <c r="BA139" s="113">
        <v>2</v>
      </c>
      <c r="BB139" s="113">
        <v>1</v>
      </c>
      <c r="BC139" s="113">
        <f t="shared" si="73"/>
        <v>3</v>
      </c>
      <c r="BD139" s="113" t="s">
        <v>35</v>
      </c>
      <c r="BE139" s="113" t="s">
        <v>35</v>
      </c>
      <c r="BF139" s="113" t="str">
        <f t="shared" si="74"/>
        <v>0</v>
      </c>
      <c r="BG139" s="113" t="s">
        <v>35</v>
      </c>
      <c r="BH139" s="113" t="s">
        <v>35</v>
      </c>
      <c r="BI139" s="113" t="str">
        <f t="shared" si="75"/>
        <v>0</v>
      </c>
      <c r="BJ139" s="113" t="s">
        <v>35</v>
      </c>
      <c r="BK139" s="113" t="s">
        <v>35</v>
      </c>
      <c r="BL139" s="113" t="str">
        <f t="shared" si="76"/>
        <v>0</v>
      </c>
      <c r="BM139" s="113" t="s">
        <v>35</v>
      </c>
      <c r="BN139" s="113" t="s">
        <v>35</v>
      </c>
      <c r="BO139" s="113" t="str">
        <f t="shared" si="77"/>
        <v>0</v>
      </c>
      <c r="BP139" s="113" t="s">
        <v>35</v>
      </c>
      <c r="BQ139" s="113" t="s">
        <v>35</v>
      </c>
      <c r="BR139" s="113" t="str">
        <f t="shared" si="78"/>
        <v>0</v>
      </c>
      <c r="BS139" s="113" t="s">
        <v>35</v>
      </c>
      <c r="BT139" s="113" t="s">
        <v>35</v>
      </c>
      <c r="BU139" s="113" t="str">
        <f t="shared" si="79"/>
        <v>0</v>
      </c>
      <c r="BV139" s="113" t="s">
        <v>35</v>
      </c>
      <c r="BW139" s="113">
        <v>3</v>
      </c>
      <c r="BX139" s="113">
        <f t="shared" si="80"/>
        <v>3</v>
      </c>
      <c r="BY139" s="113" t="s">
        <v>35</v>
      </c>
      <c r="BZ139" s="113" t="s">
        <v>35</v>
      </c>
      <c r="CA139" s="113" t="str">
        <f t="shared" si="81"/>
        <v>0</v>
      </c>
      <c r="CB139" s="113" t="s">
        <v>35</v>
      </c>
      <c r="CC139" s="113" t="s">
        <v>35</v>
      </c>
      <c r="CD139" s="113" t="str">
        <f t="shared" si="82"/>
        <v>0</v>
      </c>
      <c r="CE139" s="113" t="s">
        <v>35</v>
      </c>
      <c r="CF139" s="113" t="s">
        <v>35</v>
      </c>
      <c r="CG139" s="113" t="str">
        <f t="shared" si="83"/>
        <v>0</v>
      </c>
      <c r="CH139" s="113" t="s">
        <v>35</v>
      </c>
      <c r="CI139" s="113" t="s">
        <v>35</v>
      </c>
      <c r="CJ139" s="113" t="str">
        <f t="shared" si="84"/>
        <v>0</v>
      </c>
      <c r="CK139" s="113" t="s">
        <v>35</v>
      </c>
      <c r="CL139" s="113" t="s">
        <v>35</v>
      </c>
      <c r="CM139" s="113" t="str">
        <f t="shared" si="85"/>
        <v>0</v>
      </c>
      <c r="CN139" s="113">
        <v>0</v>
      </c>
      <c r="CO139" s="113">
        <v>1</v>
      </c>
      <c r="CP139" s="113">
        <f t="shared" si="86"/>
        <v>1</v>
      </c>
      <c r="CQ139" s="113">
        <v>12</v>
      </c>
      <c r="CR139" s="113">
        <v>28</v>
      </c>
      <c r="CS139" s="113">
        <v>40</v>
      </c>
      <c r="CT139" s="166"/>
    </row>
    <row r="140" spans="1:98" s="64" customFormat="1" ht="12.75" customHeight="1">
      <c r="A140" s="25">
        <v>21</v>
      </c>
      <c r="B140" s="26" t="s">
        <v>213</v>
      </c>
      <c r="C140" s="112">
        <v>5254</v>
      </c>
      <c r="D140" s="25" t="s">
        <v>193</v>
      </c>
      <c r="E140" s="17">
        <v>14929</v>
      </c>
      <c r="F140" s="112">
        <v>1</v>
      </c>
      <c r="G140" s="6" t="s">
        <v>65</v>
      </c>
      <c r="H140" s="113">
        <v>2</v>
      </c>
      <c r="I140" s="113">
        <v>17</v>
      </c>
      <c r="J140" s="113">
        <f t="shared" si="58"/>
        <v>19</v>
      </c>
      <c r="K140" s="113">
        <v>6</v>
      </c>
      <c r="L140" s="113">
        <v>17</v>
      </c>
      <c r="M140" s="113">
        <f t="shared" si="59"/>
        <v>23</v>
      </c>
      <c r="N140" s="113">
        <v>2</v>
      </c>
      <c r="O140" s="113">
        <v>6</v>
      </c>
      <c r="P140" s="113">
        <f t="shared" si="60"/>
        <v>8</v>
      </c>
      <c r="Q140" s="113" t="s">
        <v>35</v>
      </c>
      <c r="R140" s="113" t="s">
        <v>35</v>
      </c>
      <c r="S140" s="113" t="str">
        <f t="shared" si="61"/>
        <v>0</v>
      </c>
      <c r="T140" s="113" t="s">
        <v>35</v>
      </c>
      <c r="U140" s="113" t="s">
        <v>35</v>
      </c>
      <c r="V140" s="113" t="str">
        <f t="shared" si="62"/>
        <v>0</v>
      </c>
      <c r="W140" s="113" t="s">
        <v>35</v>
      </c>
      <c r="X140" s="113" t="s">
        <v>35</v>
      </c>
      <c r="Y140" s="113" t="str">
        <f t="shared" si="63"/>
        <v>0</v>
      </c>
      <c r="Z140" s="113" t="s">
        <v>35</v>
      </c>
      <c r="AA140" s="113" t="s">
        <v>35</v>
      </c>
      <c r="AB140" s="113" t="str">
        <f t="shared" si="64"/>
        <v>0</v>
      </c>
      <c r="AC140" s="113" t="s">
        <v>35</v>
      </c>
      <c r="AD140" s="113" t="s">
        <v>35</v>
      </c>
      <c r="AE140" s="113" t="str">
        <f t="shared" si="65"/>
        <v>0</v>
      </c>
      <c r="AF140" s="113" t="s">
        <v>35</v>
      </c>
      <c r="AG140" s="113" t="s">
        <v>35</v>
      </c>
      <c r="AH140" s="113" t="str">
        <f t="shared" si="66"/>
        <v>0</v>
      </c>
      <c r="AI140" s="113" t="s">
        <v>35</v>
      </c>
      <c r="AJ140" s="113" t="s">
        <v>35</v>
      </c>
      <c r="AK140" s="113" t="str">
        <f t="shared" si="67"/>
        <v>0</v>
      </c>
      <c r="AL140" s="113" t="s">
        <v>35</v>
      </c>
      <c r="AM140" s="113" t="s">
        <v>35</v>
      </c>
      <c r="AN140" s="113" t="str">
        <f t="shared" si="68"/>
        <v>0</v>
      </c>
      <c r="AO140" s="113" t="s">
        <v>35</v>
      </c>
      <c r="AP140" s="113" t="s">
        <v>35</v>
      </c>
      <c r="AQ140" s="113" t="str">
        <f t="shared" si="69"/>
        <v>0</v>
      </c>
      <c r="AR140" s="113" t="s">
        <v>35</v>
      </c>
      <c r="AS140" s="113" t="s">
        <v>35</v>
      </c>
      <c r="AT140" s="113" t="str">
        <f t="shared" si="70"/>
        <v>0</v>
      </c>
      <c r="AU140" s="113" t="s">
        <v>35</v>
      </c>
      <c r="AV140" s="113" t="s">
        <v>35</v>
      </c>
      <c r="AW140" s="113" t="str">
        <f t="shared" si="71"/>
        <v>0</v>
      </c>
      <c r="AX140" s="113" t="s">
        <v>35</v>
      </c>
      <c r="AY140" s="113" t="s">
        <v>35</v>
      </c>
      <c r="AZ140" s="113" t="str">
        <f t="shared" si="72"/>
        <v>0</v>
      </c>
      <c r="BA140" s="113">
        <v>1</v>
      </c>
      <c r="BB140" s="113">
        <v>2</v>
      </c>
      <c r="BC140" s="113">
        <f t="shared" si="73"/>
        <v>3</v>
      </c>
      <c r="BD140" s="113" t="s">
        <v>35</v>
      </c>
      <c r="BE140" s="113" t="s">
        <v>35</v>
      </c>
      <c r="BF140" s="113" t="str">
        <f t="shared" si="74"/>
        <v>0</v>
      </c>
      <c r="BG140" s="113" t="s">
        <v>35</v>
      </c>
      <c r="BH140" s="113" t="s">
        <v>35</v>
      </c>
      <c r="BI140" s="113" t="str">
        <f t="shared" si="75"/>
        <v>0</v>
      </c>
      <c r="BJ140" s="113" t="s">
        <v>35</v>
      </c>
      <c r="BK140" s="113" t="s">
        <v>35</v>
      </c>
      <c r="BL140" s="113" t="str">
        <f t="shared" si="76"/>
        <v>0</v>
      </c>
      <c r="BM140" s="113" t="s">
        <v>35</v>
      </c>
      <c r="BN140" s="113" t="s">
        <v>35</v>
      </c>
      <c r="BO140" s="113" t="str">
        <f t="shared" si="77"/>
        <v>0</v>
      </c>
      <c r="BP140" s="113" t="s">
        <v>35</v>
      </c>
      <c r="BQ140" s="113" t="s">
        <v>35</v>
      </c>
      <c r="BR140" s="113" t="str">
        <f t="shared" si="78"/>
        <v>0</v>
      </c>
      <c r="BS140" s="113" t="s">
        <v>35</v>
      </c>
      <c r="BT140" s="113" t="s">
        <v>35</v>
      </c>
      <c r="BU140" s="113" t="str">
        <f t="shared" si="79"/>
        <v>0</v>
      </c>
      <c r="BV140" s="113" t="s">
        <v>35</v>
      </c>
      <c r="BW140" s="113" t="s">
        <v>35</v>
      </c>
      <c r="BX140" s="113" t="str">
        <f t="shared" si="80"/>
        <v>0</v>
      </c>
      <c r="BY140" s="113" t="s">
        <v>35</v>
      </c>
      <c r="BZ140" s="113" t="s">
        <v>35</v>
      </c>
      <c r="CA140" s="113" t="str">
        <f t="shared" si="81"/>
        <v>0</v>
      </c>
      <c r="CB140" s="113" t="s">
        <v>35</v>
      </c>
      <c r="CC140" s="113" t="s">
        <v>35</v>
      </c>
      <c r="CD140" s="113" t="str">
        <f t="shared" si="82"/>
        <v>0</v>
      </c>
      <c r="CE140" s="113" t="s">
        <v>35</v>
      </c>
      <c r="CF140" s="113" t="s">
        <v>35</v>
      </c>
      <c r="CG140" s="113" t="str">
        <f t="shared" si="83"/>
        <v>0</v>
      </c>
      <c r="CH140" s="113" t="s">
        <v>35</v>
      </c>
      <c r="CI140" s="113" t="s">
        <v>35</v>
      </c>
      <c r="CJ140" s="113" t="str">
        <f t="shared" si="84"/>
        <v>0</v>
      </c>
      <c r="CK140" s="113" t="s">
        <v>35</v>
      </c>
      <c r="CL140" s="113" t="s">
        <v>35</v>
      </c>
      <c r="CM140" s="113" t="str">
        <f t="shared" si="85"/>
        <v>0</v>
      </c>
      <c r="CN140" s="113">
        <v>3</v>
      </c>
      <c r="CO140" s="113">
        <v>4</v>
      </c>
      <c r="CP140" s="113">
        <f t="shared" si="86"/>
        <v>7</v>
      </c>
      <c r="CQ140" s="113">
        <v>14</v>
      </c>
      <c r="CR140" s="113">
        <v>46</v>
      </c>
      <c r="CS140" s="113">
        <v>60</v>
      </c>
      <c r="CT140" s="166"/>
    </row>
    <row r="141" spans="1:98" s="64" customFormat="1" ht="12.75" customHeight="1">
      <c r="A141" s="25">
        <v>22</v>
      </c>
      <c r="B141" s="26" t="s">
        <v>204</v>
      </c>
      <c r="C141" s="112">
        <v>5589</v>
      </c>
      <c r="D141" s="25" t="s">
        <v>100</v>
      </c>
      <c r="E141" s="17">
        <v>12058</v>
      </c>
      <c r="F141" s="112">
        <v>1</v>
      </c>
      <c r="G141" s="6" t="s">
        <v>65</v>
      </c>
      <c r="H141" s="113">
        <v>4</v>
      </c>
      <c r="I141" s="113">
        <v>22</v>
      </c>
      <c r="J141" s="113">
        <f t="shared" si="58"/>
        <v>26</v>
      </c>
      <c r="K141" s="113">
        <v>1</v>
      </c>
      <c r="L141" s="113">
        <v>3</v>
      </c>
      <c r="M141" s="113">
        <f t="shared" si="59"/>
        <v>4</v>
      </c>
      <c r="N141" s="113">
        <v>10</v>
      </c>
      <c r="O141" s="113">
        <v>14</v>
      </c>
      <c r="P141" s="113">
        <f t="shared" si="60"/>
        <v>24</v>
      </c>
      <c r="Q141" s="113">
        <v>3</v>
      </c>
      <c r="R141" s="113">
        <v>6</v>
      </c>
      <c r="S141" s="113">
        <f t="shared" si="61"/>
        <v>9</v>
      </c>
      <c r="T141" s="113" t="s">
        <v>35</v>
      </c>
      <c r="U141" s="113" t="s">
        <v>35</v>
      </c>
      <c r="V141" s="113" t="str">
        <f t="shared" si="62"/>
        <v>0</v>
      </c>
      <c r="W141" s="113" t="s">
        <v>35</v>
      </c>
      <c r="X141" s="113" t="s">
        <v>35</v>
      </c>
      <c r="Y141" s="113" t="str">
        <f t="shared" si="63"/>
        <v>0</v>
      </c>
      <c r="Z141" s="113" t="s">
        <v>35</v>
      </c>
      <c r="AA141" s="113" t="s">
        <v>35</v>
      </c>
      <c r="AB141" s="113" t="str">
        <f t="shared" si="64"/>
        <v>0</v>
      </c>
      <c r="AC141" s="113" t="s">
        <v>35</v>
      </c>
      <c r="AD141" s="113" t="s">
        <v>35</v>
      </c>
      <c r="AE141" s="113" t="str">
        <f t="shared" si="65"/>
        <v>0</v>
      </c>
      <c r="AF141" s="113" t="s">
        <v>35</v>
      </c>
      <c r="AG141" s="113" t="s">
        <v>35</v>
      </c>
      <c r="AH141" s="113" t="str">
        <f t="shared" si="66"/>
        <v>0</v>
      </c>
      <c r="AI141" s="113" t="s">
        <v>35</v>
      </c>
      <c r="AJ141" s="113" t="s">
        <v>35</v>
      </c>
      <c r="AK141" s="113" t="str">
        <f t="shared" si="67"/>
        <v>0</v>
      </c>
      <c r="AL141" s="113" t="s">
        <v>35</v>
      </c>
      <c r="AM141" s="113" t="s">
        <v>35</v>
      </c>
      <c r="AN141" s="113" t="str">
        <f t="shared" si="68"/>
        <v>0</v>
      </c>
      <c r="AO141" s="113" t="s">
        <v>35</v>
      </c>
      <c r="AP141" s="113" t="s">
        <v>35</v>
      </c>
      <c r="AQ141" s="113" t="str">
        <f t="shared" si="69"/>
        <v>0</v>
      </c>
      <c r="AR141" s="113">
        <v>3</v>
      </c>
      <c r="AS141" s="113">
        <v>1</v>
      </c>
      <c r="AT141" s="113">
        <f t="shared" si="70"/>
        <v>4</v>
      </c>
      <c r="AU141" s="113" t="s">
        <v>35</v>
      </c>
      <c r="AV141" s="113" t="s">
        <v>35</v>
      </c>
      <c r="AW141" s="113" t="str">
        <f t="shared" si="71"/>
        <v>0</v>
      </c>
      <c r="AX141" s="113" t="s">
        <v>35</v>
      </c>
      <c r="AY141" s="113" t="s">
        <v>35</v>
      </c>
      <c r="AZ141" s="113" t="str">
        <f t="shared" si="72"/>
        <v>0</v>
      </c>
      <c r="BA141" s="113">
        <v>5</v>
      </c>
      <c r="BB141" s="113">
        <v>3</v>
      </c>
      <c r="BC141" s="113">
        <f t="shared" si="73"/>
        <v>8</v>
      </c>
      <c r="BD141" s="113" t="s">
        <v>35</v>
      </c>
      <c r="BE141" s="113" t="s">
        <v>35</v>
      </c>
      <c r="BF141" s="113" t="str">
        <f t="shared" si="74"/>
        <v>0</v>
      </c>
      <c r="BG141" s="113" t="s">
        <v>35</v>
      </c>
      <c r="BH141" s="113" t="s">
        <v>35</v>
      </c>
      <c r="BI141" s="113" t="str">
        <f t="shared" si="75"/>
        <v>0</v>
      </c>
      <c r="BJ141" s="113" t="s">
        <v>35</v>
      </c>
      <c r="BK141" s="113" t="s">
        <v>35</v>
      </c>
      <c r="BL141" s="113" t="str">
        <f t="shared" si="76"/>
        <v>0</v>
      </c>
      <c r="BM141" s="113" t="s">
        <v>35</v>
      </c>
      <c r="BN141" s="113" t="s">
        <v>35</v>
      </c>
      <c r="BO141" s="113" t="str">
        <f t="shared" si="77"/>
        <v>0</v>
      </c>
      <c r="BP141" s="113" t="s">
        <v>35</v>
      </c>
      <c r="BQ141" s="113" t="s">
        <v>35</v>
      </c>
      <c r="BR141" s="113" t="str">
        <f t="shared" si="78"/>
        <v>0</v>
      </c>
      <c r="BS141" s="113" t="s">
        <v>35</v>
      </c>
      <c r="BT141" s="113" t="s">
        <v>35</v>
      </c>
      <c r="BU141" s="113" t="str">
        <f t="shared" si="79"/>
        <v>0</v>
      </c>
      <c r="BV141" s="113" t="s">
        <v>35</v>
      </c>
      <c r="BW141" s="113" t="s">
        <v>35</v>
      </c>
      <c r="BX141" s="113" t="str">
        <f t="shared" si="80"/>
        <v>0</v>
      </c>
      <c r="BY141" s="113" t="s">
        <v>35</v>
      </c>
      <c r="BZ141" s="113" t="s">
        <v>35</v>
      </c>
      <c r="CA141" s="113" t="str">
        <f t="shared" si="81"/>
        <v>0</v>
      </c>
      <c r="CB141" s="113" t="s">
        <v>35</v>
      </c>
      <c r="CC141" s="113" t="s">
        <v>35</v>
      </c>
      <c r="CD141" s="113" t="str">
        <f t="shared" si="82"/>
        <v>0</v>
      </c>
      <c r="CE141" s="113" t="s">
        <v>35</v>
      </c>
      <c r="CF141" s="113" t="s">
        <v>35</v>
      </c>
      <c r="CG141" s="113" t="str">
        <f t="shared" si="83"/>
        <v>0</v>
      </c>
      <c r="CH141" s="113" t="s">
        <v>35</v>
      </c>
      <c r="CI141" s="113" t="s">
        <v>35</v>
      </c>
      <c r="CJ141" s="113" t="str">
        <f t="shared" si="84"/>
        <v>0</v>
      </c>
      <c r="CK141" s="113" t="s">
        <v>35</v>
      </c>
      <c r="CL141" s="113" t="s">
        <v>35</v>
      </c>
      <c r="CM141" s="113" t="str">
        <f t="shared" si="85"/>
        <v>0</v>
      </c>
      <c r="CN141" s="113" t="s">
        <v>35</v>
      </c>
      <c r="CO141" s="113" t="s">
        <v>35</v>
      </c>
      <c r="CP141" s="113" t="str">
        <f t="shared" si="86"/>
        <v>0</v>
      </c>
      <c r="CQ141" s="113">
        <v>26</v>
      </c>
      <c r="CR141" s="113">
        <v>49</v>
      </c>
      <c r="CS141" s="113">
        <v>75</v>
      </c>
      <c r="CT141" s="166"/>
    </row>
    <row r="142" spans="1:98" s="64" customFormat="1" ht="12.75" customHeight="1">
      <c r="A142" s="25">
        <v>22</v>
      </c>
      <c r="B142" s="26" t="s">
        <v>204</v>
      </c>
      <c r="C142" s="112">
        <v>5590</v>
      </c>
      <c r="D142" s="25" t="s">
        <v>101</v>
      </c>
      <c r="E142" s="17">
        <v>17624</v>
      </c>
      <c r="F142" s="112">
        <v>1</v>
      </c>
      <c r="G142" s="6" t="s">
        <v>65</v>
      </c>
      <c r="H142" s="113">
        <v>9</v>
      </c>
      <c r="I142" s="113">
        <v>27</v>
      </c>
      <c r="J142" s="113">
        <f t="shared" si="58"/>
        <v>36</v>
      </c>
      <c r="K142" s="113" t="s">
        <v>35</v>
      </c>
      <c r="L142" s="113" t="s">
        <v>35</v>
      </c>
      <c r="M142" s="113" t="str">
        <f t="shared" si="59"/>
        <v>0</v>
      </c>
      <c r="N142" s="113">
        <v>8</v>
      </c>
      <c r="O142" s="113">
        <v>10</v>
      </c>
      <c r="P142" s="113">
        <f t="shared" si="60"/>
        <v>18</v>
      </c>
      <c r="Q142" s="113">
        <v>3</v>
      </c>
      <c r="R142" s="113">
        <v>8</v>
      </c>
      <c r="S142" s="113">
        <f t="shared" si="61"/>
        <v>11</v>
      </c>
      <c r="T142" s="113" t="s">
        <v>35</v>
      </c>
      <c r="U142" s="113" t="s">
        <v>35</v>
      </c>
      <c r="V142" s="113" t="str">
        <f t="shared" si="62"/>
        <v>0</v>
      </c>
      <c r="W142" s="113" t="s">
        <v>35</v>
      </c>
      <c r="X142" s="113" t="s">
        <v>35</v>
      </c>
      <c r="Y142" s="113" t="str">
        <f t="shared" si="63"/>
        <v>0</v>
      </c>
      <c r="Z142" s="113" t="s">
        <v>35</v>
      </c>
      <c r="AA142" s="113" t="s">
        <v>35</v>
      </c>
      <c r="AB142" s="113" t="str">
        <f t="shared" si="64"/>
        <v>0</v>
      </c>
      <c r="AC142" s="113" t="s">
        <v>35</v>
      </c>
      <c r="AD142" s="113" t="s">
        <v>35</v>
      </c>
      <c r="AE142" s="113" t="str">
        <f t="shared" si="65"/>
        <v>0</v>
      </c>
      <c r="AF142" s="113" t="s">
        <v>35</v>
      </c>
      <c r="AG142" s="113" t="s">
        <v>35</v>
      </c>
      <c r="AH142" s="113" t="str">
        <f t="shared" si="66"/>
        <v>0</v>
      </c>
      <c r="AI142" s="113" t="s">
        <v>35</v>
      </c>
      <c r="AJ142" s="113" t="s">
        <v>35</v>
      </c>
      <c r="AK142" s="113" t="str">
        <f t="shared" si="67"/>
        <v>0</v>
      </c>
      <c r="AL142" s="113">
        <v>2</v>
      </c>
      <c r="AM142" s="113">
        <v>3</v>
      </c>
      <c r="AN142" s="113">
        <f t="shared" si="68"/>
        <v>5</v>
      </c>
      <c r="AO142" s="113" t="s">
        <v>35</v>
      </c>
      <c r="AP142" s="113" t="s">
        <v>35</v>
      </c>
      <c r="AQ142" s="113" t="str">
        <f t="shared" si="69"/>
        <v>0</v>
      </c>
      <c r="AR142" s="113" t="s">
        <v>35</v>
      </c>
      <c r="AS142" s="113" t="s">
        <v>35</v>
      </c>
      <c r="AT142" s="113" t="str">
        <f t="shared" si="70"/>
        <v>0</v>
      </c>
      <c r="AU142" s="113" t="s">
        <v>35</v>
      </c>
      <c r="AV142" s="113" t="s">
        <v>35</v>
      </c>
      <c r="AW142" s="113" t="str">
        <f t="shared" si="71"/>
        <v>0</v>
      </c>
      <c r="AX142" s="113" t="s">
        <v>35</v>
      </c>
      <c r="AY142" s="113" t="s">
        <v>35</v>
      </c>
      <c r="AZ142" s="113" t="str">
        <f t="shared" si="72"/>
        <v>0</v>
      </c>
      <c r="BA142" s="113">
        <v>6</v>
      </c>
      <c r="BB142" s="113">
        <v>8</v>
      </c>
      <c r="BC142" s="113">
        <f t="shared" si="73"/>
        <v>14</v>
      </c>
      <c r="BD142" s="113" t="s">
        <v>35</v>
      </c>
      <c r="BE142" s="113" t="s">
        <v>35</v>
      </c>
      <c r="BF142" s="113" t="str">
        <f t="shared" si="74"/>
        <v>0</v>
      </c>
      <c r="BG142" s="113" t="s">
        <v>35</v>
      </c>
      <c r="BH142" s="113" t="s">
        <v>35</v>
      </c>
      <c r="BI142" s="113" t="str">
        <f t="shared" si="75"/>
        <v>0</v>
      </c>
      <c r="BJ142" s="113" t="s">
        <v>35</v>
      </c>
      <c r="BK142" s="113" t="s">
        <v>35</v>
      </c>
      <c r="BL142" s="113" t="str">
        <f t="shared" si="76"/>
        <v>0</v>
      </c>
      <c r="BM142" s="113" t="s">
        <v>35</v>
      </c>
      <c r="BN142" s="113" t="s">
        <v>35</v>
      </c>
      <c r="BO142" s="113" t="str">
        <f t="shared" si="77"/>
        <v>0</v>
      </c>
      <c r="BP142" s="113" t="s">
        <v>35</v>
      </c>
      <c r="BQ142" s="113" t="s">
        <v>35</v>
      </c>
      <c r="BR142" s="113" t="str">
        <f t="shared" si="78"/>
        <v>0</v>
      </c>
      <c r="BS142" s="113" t="s">
        <v>35</v>
      </c>
      <c r="BT142" s="113" t="s">
        <v>35</v>
      </c>
      <c r="BU142" s="113" t="str">
        <f t="shared" si="79"/>
        <v>0</v>
      </c>
      <c r="BV142" s="113" t="s">
        <v>35</v>
      </c>
      <c r="BW142" s="113" t="s">
        <v>35</v>
      </c>
      <c r="BX142" s="113" t="str">
        <f t="shared" si="80"/>
        <v>0</v>
      </c>
      <c r="BY142" s="113" t="s">
        <v>35</v>
      </c>
      <c r="BZ142" s="113" t="s">
        <v>35</v>
      </c>
      <c r="CA142" s="113" t="str">
        <f t="shared" si="81"/>
        <v>0</v>
      </c>
      <c r="CB142" s="113" t="s">
        <v>35</v>
      </c>
      <c r="CC142" s="113" t="s">
        <v>35</v>
      </c>
      <c r="CD142" s="113" t="str">
        <f t="shared" si="82"/>
        <v>0</v>
      </c>
      <c r="CE142" s="113" t="s">
        <v>35</v>
      </c>
      <c r="CF142" s="113" t="s">
        <v>35</v>
      </c>
      <c r="CG142" s="113" t="str">
        <f t="shared" si="83"/>
        <v>0</v>
      </c>
      <c r="CH142" s="113" t="s">
        <v>35</v>
      </c>
      <c r="CI142" s="113" t="s">
        <v>35</v>
      </c>
      <c r="CJ142" s="113" t="str">
        <f t="shared" si="84"/>
        <v>0</v>
      </c>
      <c r="CK142" s="113" t="s">
        <v>35</v>
      </c>
      <c r="CL142" s="113" t="s">
        <v>35</v>
      </c>
      <c r="CM142" s="113" t="str">
        <f t="shared" si="85"/>
        <v>0</v>
      </c>
      <c r="CN142" s="113">
        <v>7</v>
      </c>
      <c r="CO142" s="113">
        <v>9</v>
      </c>
      <c r="CP142" s="113">
        <f t="shared" si="86"/>
        <v>16</v>
      </c>
      <c r="CQ142" s="113">
        <v>35</v>
      </c>
      <c r="CR142" s="113">
        <v>65</v>
      </c>
      <c r="CS142" s="113">
        <v>100</v>
      </c>
      <c r="CT142" s="166"/>
    </row>
    <row r="143" spans="1:98" s="64" customFormat="1" ht="12.75" customHeight="1">
      <c r="A143" s="25">
        <v>22</v>
      </c>
      <c r="B143" s="26" t="s">
        <v>204</v>
      </c>
      <c r="C143" s="112">
        <v>5635</v>
      </c>
      <c r="D143" s="25" t="s">
        <v>163</v>
      </c>
      <c r="E143" s="17">
        <v>12164</v>
      </c>
      <c r="F143" s="112">
        <v>1</v>
      </c>
      <c r="G143" s="6" t="s">
        <v>65</v>
      </c>
      <c r="H143" s="113">
        <v>3</v>
      </c>
      <c r="I143" s="113">
        <v>20</v>
      </c>
      <c r="J143" s="113">
        <f t="shared" si="58"/>
        <v>23</v>
      </c>
      <c r="K143" s="113" t="s">
        <v>35</v>
      </c>
      <c r="L143" s="113" t="s">
        <v>35</v>
      </c>
      <c r="M143" s="113" t="str">
        <f t="shared" si="59"/>
        <v>0</v>
      </c>
      <c r="N143" s="113">
        <v>8</v>
      </c>
      <c r="O143" s="113">
        <v>11</v>
      </c>
      <c r="P143" s="113">
        <f t="shared" si="60"/>
        <v>19</v>
      </c>
      <c r="Q143" s="113">
        <v>3</v>
      </c>
      <c r="R143" s="113">
        <v>4</v>
      </c>
      <c r="S143" s="113">
        <f t="shared" si="61"/>
        <v>7</v>
      </c>
      <c r="T143" s="113" t="s">
        <v>35</v>
      </c>
      <c r="U143" s="113" t="s">
        <v>35</v>
      </c>
      <c r="V143" s="113" t="str">
        <f t="shared" si="62"/>
        <v>0</v>
      </c>
      <c r="W143" s="113" t="s">
        <v>35</v>
      </c>
      <c r="X143" s="113" t="s">
        <v>35</v>
      </c>
      <c r="Y143" s="113" t="str">
        <f t="shared" si="63"/>
        <v>0</v>
      </c>
      <c r="Z143" s="113" t="s">
        <v>35</v>
      </c>
      <c r="AA143" s="113" t="s">
        <v>35</v>
      </c>
      <c r="AB143" s="113" t="str">
        <f t="shared" si="64"/>
        <v>0</v>
      </c>
      <c r="AC143" s="113" t="s">
        <v>35</v>
      </c>
      <c r="AD143" s="113" t="s">
        <v>35</v>
      </c>
      <c r="AE143" s="113" t="str">
        <f t="shared" si="65"/>
        <v>0</v>
      </c>
      <c r="AF143" s="113" t="s">
        <v>35</v>
      </c>
      <c r="AG143" s="113" t="s">
        <v>35</v>
      </c>
      <c r="AH143" s="113" t="str">
        <f t="shared" si="66"/>
        <v>0</v>
      </c>
      <c r="AI143" s="113" t="s">
        <v>35</v>
      </c>
      <c r="AJ143" s="113" t="s">
        <v>35</v>
      </c>
      <c r="AK143" s="113" t="str">
        <f t="shared" si="67"/>
        <v>0</v>
      </c>
      <c r="AL143" s="113" t="s">
        <v>35</v>
      </c>
      <c r="AM143" s="113" t="s">
        <v>35</v>
      </c>
      <c r="AN143" s="113" t="str">
        <f t="shared" si="68"/>
        <v>0</v>
      </c>
      <c r="AO143" s="113" t="s">
        <v>35</v>
      </c>
      <c r="AP143" s="113" t="s">
        <v>35</v>
      </c>
      <c r="AQ143" s="113" t="str">
        <f t="shared" si="69"/>
        <v>0</v>
      </c>
      <c r="AR143" s="113" t="s">
        <v>35</v>
      </c>
      <c r="AS143" s="113" t="s">
        <v>35</v>
      </c>
      <c r="AT143" s="113" t="str">
        <f t="shared" si="70"/>
        <v>0</v>
      </c>
      <c r="AU143" s="113" t="s">
        <v>35</v>
      </c>
      <c r="AV143" s="113" t="s">
        <v>35</v>
      </c>
      <c r="AW143" s="113" t="str">
        <f t="shared" si="71"/>
        <v>0</v>
      </c>
      <c r="AX143" s="113" t="s">
        <v>35</v>
      </c>
      <c r="AY143" s="113" t="s">
        <v>35</v>
      </c>
      <c r="AZ143" s="113" t="str">
        <f t="shared" si="72"/>
        <v>0</v>
      </c>
      <c r="BA143" s="113">
        <v>0</v>
      </c>
      <c r="BB143" s="113">
        <v>7</v>
      </c>
      <c r="BC143" s="113">
        <f t="shared" si="73"/>
        <v>7</v>
      </c>
      <c r="BD143" s="113" t="s">
        <v>35</v>
      </c>
      <c r="BE143" s="113" t="s">
        <v>35</v>
      </c>
      <c r="BF143" s="113" t="str">
        <f t="shared" si="74"/>
        <v>0</v>
      </c>
      <c r="BG143" s="113" t="s">
        <v>35</v>
      </c>
      <c r="BH143" s="113" t="s">
        <v>35</v>
      </c>
      <c r="BI143" s="113" t="str">
        <f t="shared" si="75"/>
        <v>0</v>
      </c>
      <c r="BJ143" s="113" t="s">
        <v>35</v>
      </c>
      <c r="BK143" s="113" t="s">
        <v>35</v>
      </c>
      <c r="BL143" s="113" t="str">
        <f t="shared" si="76"/>
        <v>0</v>
      </c>
      <c r="BM143" s="113" t="s">
        <v>35</v>
      </c>
      <c r="BN143" s="113" t="s">
        <v>35</v>
      </c>
      <c r="BO143" s="113" t="str">
        <f t="shared" si="77"/>
        <v>0</v>
      </c>
      <c r="BP143" s="113" t="s">
        <v>35</v>
      </c>
      <c r="BQ143" s="113" t="s">
        <v>35</v>
      </c>
      <c r="BR143" s="113" t="str">
        <f t="shared" si="78"/>
        <v>0</v>
      </c>
      <c r="BS143" s="113" t="s">
        <v>35</v>
      </c>
      <c r="BT143" s="113" t="s">
        <v>35</v>
      </c>
      <c r="BU143" s="113" t="str">
        <f t="shared" si="79"/>
        <v>0</v>
      </c>
      <c r="BV143" s="113" t="s">
        <v>35</v>
      </c>
      <c r="BW143" s="113" t="s">
        <v>35</v>
      </c>
      <c r="BX143" s="113" t="str">
        <f t="shared" si="80"/>
        <v>0</v>
      </c>
      <c r="BY143" s="113" t="s">
        <v>35</v>
      </c>
      <c r="BZ143" s="113" t="s">
        <v>35</v>
      </c>
      <c r="CA143" s="113" t="str">
        <f t="shared" si="81"/>
        <v>0</v>
      </c>
      <c r="CB143" s="113" t="s">
        <v>35</v>
      </c>
      <c r="CC143" s="113" t="s">
        <v>35</v>
      </c>
      <c r="CD143" s="113" t="str">
        <f t="shared" si="82"/>
        <v>0</v>
      </c>
      <c r="CE143" s="113" t="s">
        <v>35</v>
      </c>
      <c r="CF143" s="113" t="s">
        <v>35</v>
      </c>
      <c r="CG143" s="113" t="str">
        <f t="shared" si="83"/>
        <v>0</v>
      </c>
      <c r="CH143" s="113" t="s">
        <v>35</v>
      </c>
      <c r="CI143" s="113" t="s">
        <v>35</v>
      </c>
      <c r="CJ143" s="113" t="str">
        <f t="shared" si="84"/>
        <v>0</v>
      </c>
      <c r="CK143" s="113" t="s">
        <v>35</v>
      </c>
      <c r="CL143" s="113" t="s">
        <v>35</v>
      </c>
      <c r="CM143" s="113" t="str">
        <f t="shared" si="85"/>
        <v>0</v>
      </c>
      <c r="CN143" s="113">
        <v>4</v>
      </c>
      <c r="CO143" s="113">
        <v>15</v>
      </c>
      <c r="CP143" s="113">
        <f t="shared" si="86"/>
        <v>19</v>
      </c>
      <c r="CQ143" s="113">
        <v>18</v>
      </c>
      <c r="CR143" s="113">
        <v>57</v>
      </c>
      <c r="CS143" s="113">
        <v>75</v>
      </c>
      <c r="CT143" s="166"/>
    </row>
    <row r="144" spans="1:98" s="64" customFormat="1" ht="12.75" customHeight="1">
      <c r="A144" s="25">
        <v>22</v>
      </c>
      <c r="B144" s="26" t="s">
        <v>204</v>
      </c>
      <c r="C144" s="112">
        <v>5642</v>
      </c>
      <c r="D144" s="25" t="s">
        <v>103</v>
      </c>
      <c r="E144" s="17">
        <v>15465</v>
      </c>
      <c r="F144" s="112">
        <v>1</v>
      </c>
      <c r="G144" s="6" t="s">
        <v>65</v>
      </c>
      <c r="H144" s="113">
        <v>8</v>
      </c>
      <c r="I144" s="113">
        <v>21</v>
      </c>
      <c r="J144" s="113">
        <f t="shared" si="58"/>
        <v>29</v>
      </c>
      <c r="K144" s="113" t="s">
        <v>35</v>
      </c>
      <c r="L144" s="113" t="s">
        <v>35</v>
      </c>
      <c r="M144" s="113" t="str">
        <f t="shared" si="59"/>
        <v>0</v>
      </c>
      <c r="N144" s="113">
        <v>16</v>
      </c>
      <c r="O144" s="113">
        <v>23</v>
      </c>
      <c r="P144" s="113">
        <f t="shared" si="60"/>
        <v>39</v>
      </c>
      <c r="Q144" s="113">
        <v>4</v>
      </c>
      <c r="R144" s="113">
        <v>6</v>
      </c>
      <c r="S144" s="113">
        <f t="shared" si="61"/>
        <v>10</v>
      </c>
      <c r="T144" s="113" t="s">
        <v>35</v>
      </c>
      <c r="U144" s="113" t="s">
        <v>35</v>
      </c>
      <c r="V144" s="113" t="str">
        <f t="shared" si="62"/>
        <v>0</v>
      </c>
      <c r="W144" s="113" t="s">
        <v>35</v>
      </c>
      <c r="X144" s="113" t="s">
        <v>35</v>
      </c>
      <c r="Y144" s="113" t="str">
        <f t="shared" si="63"/>
        <v>0</v>
      </c>
      <c r="Z144" s="113" t="s">
        <v>35</v>
      </c>
      <c r="AA144" s="113" t="s">
        <v>35</v>
      </c>
      <c r="AB144" s="113" t="str">
        <f t="shared" si="64"/>
        <v>0</v>
      </c>
      <c r="AC144" s="113" t="s">
        <v>35</v>
      </c>
      <c r="AD144" s="113" t="s">
        <v>35</v>
      </c>
      <c r="AE144" s="113" t="str">
        <f t="shared" si="65"/>
        <v>0</v>
      </c>
      <c r="AF144" s="113" t="s">
        <v>35</v>
      </c>
      <c r="AG144" s="113" t="s">
        <v>35</v>
      </c>
      <c r="AH144" s="113" t="str">
        <f t="shared" si="66"/>
        <v>0</v>
      </c>
      <c r="AI144" s="113" t="s">
        <v>35</v>
      </c>
      <c r="AJ144" s="113" t="s">
        <v>35</v>
      </c>
      <c r="AK144" s="113" t="str">
        <f t="shared" si="67"/>
        <v>0</v>
      </c>
      <c r="AL144" s="113" t="s">
        <v>35</v>
      </c>
      <c r="AM144" s="113" t="s">
        <v>35</v>
      </c>
      <c r="AN144" s="113" t="str">
        <f t="shared" si="68"/>
        <v>0</v>
      </c>
      <c r="AO144" s="113" t="s">
        <v>35</v>
      </c>
      <c r="AP144" s="113" t="s">
        <v>35</v>
      </c>
      <c r="AQ144" s="113" t="str">
        <f t="shared" si="69"/>
        <v>0</v>
      </c>
      <c r="AR144" s="113" t="s">
        <v>35</v>
      </c>
      <c r="AS144" s="113" t="s">
        <v>35</v>
      </c>
      <c r="AT144" s="113" t="str">
        <f t="shared" si="70"/>
        <v>0</v>
      </c>
      <c r="AU144" s="113" t="s">
        <v>35</v>
      </c>
      <c r="AV144" s="113" t="s">
        <v>35</v>
      </c>
      <c r="AW144" s="113" t="str">
        <f t="shared" si="71"/>
        <v>0</v>
      </c>
      <c r="AX144" s="113" t="s">
        <v>35</v>
      </c>
      <c r="AY144" s="113" t="s">
        <v>35</v>
      </c>
      <c r="AZ144" s="113" t="str">
        <f t="shared" si="72"/>
        <v>0</v>
      </c>
      <c r="BA144" s="113">
        <v>6</v>
      </c>
      <c r="BB144" s="113">
        <v>5</v>
      </c>
      <c r="BC144" s="113">
        <f t="shared" si="73"/>
        <v>11</v>
      </c>
      <c r="BD144" s="113" t="s">
        <v>35</v>
      </c>
      <c r="BE144" s="113" t="s">
        <v>35</v>
      </c>
      <c r="BF144" s="113" t="str">
        <f t="shared" si="74"/>
        <v>0</v>
      </c>
      <c r="BG144" s="113" t="s">
        <v>35</v>
      </c>
      <c r="BH144" s="113" t="s">
        <v>35</v>
      </c>
      <c r="BI144" s="113" t="str">
        <f t="shared" si="75"/>
        <v>0</v>
      </c>
      <c r="BJ144" s="113" t="s">
        <v>35</v>
      </c>
      <c r="BK144" s="113" t="s">
        <v>35</v>
      </c>
      <c r="BL144" s="113" t="str">
        <f t="shared" si="76"/>
        <v>0</v>
      </c>
      <c r="BM144" s="113" t="s">
        <v>35</v>
      </c>
      <c r="BN144" s="113" t="s">
        <v>35</v>
      </c>
      <c r="BO144" s="113" t="str">
        <f t="shared" si="77"/>
        <v>0</v>
      </c>
      <c r="BP144" s="113" t="s">
        <v>35</v>
      </c>
      <c r="BQ144" s="113" t="s">
        <v>35</v>
      </c>
      <c r="BR144" s="113" t="str">
        <f t="shared" si="78"/>
        <v>0</v>
      </c>
      <c r="BS144" s="113" t="s">
        <v>35</v>
      </c>
      <c r="BT144" s="113" t="s">
        <v>35</v>
      </c>
      <c r="BU144" s="113" t="str">
        <f t="shared" si="79"/>
        <v>0</v>
      </c>
      <c r="BV144" s="113" t="s">
        <v>35</v>
      </c>
      <c r="BW144" s="113" t="s">
        <v>35</v>
      </c>
      <c r="BX144" s="113" t="str">
        <f t="shared" si="80"/>
        <v>0</v>
      </c>
      <c r="BY144" s="113" t="s">
        <v>35</v>
      </c>
      <c r="BZ144" s="113" t="s">
        <v>35</v>
      </c>
      <c r="CA144" s="113" t="str">
        <f t="shared" si="81"/>
        <v>0</v>
      </c>
      <c r="CB144" s="113" t="s">
        <v>35</v>
      </c>
      <c r="CC144" s="113" t="s">
        <v>35</v>
      </c>
      <c r="CD144" s="113" t="str">
        <f t="shared" si="82"/>
        <v>0</v>
      </c>
      <c r="CE144" s="113" t="s">
        <v>35</v>
      </c>
      <c r="CF144" s="113" t="s">
        <v>35</v>
      </c>
      <c r="CG144" s="113" t="str">
        <f t="shared" si="83"/>
        <v>0</v>
      </c>
      <c r="CH144" s="113" t="s">
        <v>35</v>
      </c>
      <c r="CI144" s="113" t="s">
        <v>35</v>
      </c>
      <c r="CJ144" s="113" t="str">
        <f t="shared" si="84"/>
        <v>0</v>
      </c>
      <c r="CK144" s="113" t="s">
        <v>35</v>
      </c>
      <c r="CL144" s="113" t="s">
        <v>35</v>
      </c>
      <c r="CM144" s="113" t="str">
        <f t="shared" si="85"/>
        <v>0</v>
      </c>
      <c r="CN144" s="113">
        <v>4</v>
      </c>
      <c r="CO144" s="113">
        <v>7</v>
      </c>
      <c r="CP144" s="113">
        <f t="shared" si="86"/>
        <v>11</v>
      </c>
      <c r="CQ144" s="113">
        <v>38</v>
      </c>
      <c r="CR144" s="113">
        <v>62</v>
      </c>
      <c r="CS144" s="113">
        <v>100</v>
      </c>
      <c r="CT144" s="166"/>
    </row>
    <row r="145" spans="1:98" s="64" customFormat="1" ht="12.75" customHeight="1">
      <c r="A145" s="25">
        <v>22</v>
      </c>
      <c r="B145" s="26" t="s">
        <v>204</v>
      </c>
      <c r="C145" s="112">
        <v>5721</v>
      </c>
      <c r="D145" s="25" t="s">
        <v>181</v>
      </c>
      <c r="E145" s="17">
        <v>12597</v>
      </c>
      <c r="F145" s="112">
        <v>1</v>
      </c>
      <c r="G145" s="6" t="s">
        <v>65</v>
      </c>
      <c r="H145" s="113">
        <v>7</v>
      </c>
      <c r="I145" s="113">
        <v>10</v>
      </c>
      <c r="J145" s="113">
        <f t="shared" si="58"/>
        <v>17</v>
      </c>
      <c r="K145" s="113" t="s">
        <v>35</v>
      </c>
      <c r="L145" s="113" t="s">
        <v>35</v>
      </c>
      <c r="M145" s="113" t="str">
        <f t="shared" si="59"/>
        <v>0</v>
      </c>
      <c r="N145" s="113">
        <v>7</v>
      </c>
      <c r="O145" s="113">
        <v>8</v>
      </c>
      <c r="P145" s="113">
        <f t="shared" si="60"/>
        <v>15</v>
      </c>
      <c r="Q145" s="113">
        <v>2</v>
      </c>
      <c r="R145" s="113">
        <v>5</v>
      </c>
      <c r="S145" s="113">
        <f t="shared" si="61"/>
        <v>7</v>
      </c>
      <c r="T145" s="113" t="s">
        <v>35</v>
      </c>
      <c r="U145" s="113" t="s">
        <v>35</v>
      </c>
      <c r="V145" s="113" t="str">
        <f t="shared" si="62"/>
        <v>0</v>
      </c>
      <c r="W145" s="113" t="s">
        <v>35</v>
      </c>
      <c r="X145" s="113" t="s">
        <v>35</v>
      </c>
      <c r="Y145" s="113" t="str">
        <f t="shared" si="63"/>
        <v>0</v>
      </c>
      <c r="Z145" s="113" t="s">
        <v>35</v>
      </c>
      <c r="AA145" s="113" t="s">
        <v>35</v>
      </c>
      <c r="AB145" s="113" t="str">
        <f t="shared" si="64"/>
        <v>0</v>
      </c>
      <c r="AC145" s="113" t="s">
        <v>35</v>
      </c>
      <c r="AD145" s="113" t="s">
        <v>35</v>
      </c>
      <c r="AE145" s="113" t="str">
        <f t="shared" si="65"/>
        <v>0</v>
      </c>
      <c r="AF145" s="113" t="s">
        <v>35</v>
      </c>
      <c r="AG145" s="113" t="s">
        <v>35</v>
      </c>
      <c r="AH145" s="113" t="str">
        <f t="shared" si="66"/>
        <v>0</v>
      </c>
      <c r="AI145" s="113" t="s">
        <v>35</v>
      </c>
      <c r="AJ145" s="113" t="s">
        <v>35</v>
      </c>
      <c r="AK145" s="113" t="str">
        <f t="shared" si="67"/>
        <v>0</v>
      </c>
      <c r="AL145" s="113" t="s">
        <v>35</v>
      </c>
      <c r="AM145" s="113" t="s">
        <v>35</v>
      </c>
      <c r="AN145" s="113" t="str">
        <f t="shared" si="68"/>
        <v>0</v>
      </c>
      <c r="AO145" s="113" t="s">
        <v>35</v>
      </c>
      <c r="AP145" s="113" t="s">
        <v>35</v>
      </c>
      <c r="AQ145" s="113" t="str">
        <f t="shared" si="69"/>
        <v>0</v>
      </c>
      <c r="AR145" s="113" t="s">
        <v>35</v>
      </c>
      <c r="AS145" s="113" t="s">
        <v>35</v>
      </c>
      <c r="AT145" s="113" t="str">
        <f t="shared" si="70"/>
        <v>0</v>
      </c>
      <c r="AU145" s="113" t="s">
        <v>35</v>
      </c>
      <c r="AV145" s="113" t="s">
        <v>35</v>
      </c>
      <c r="AW145" s="113" t="str">
        <f t="shared" si="71"/>
        <v>0</v>
      </c>
      <c r="AX145" s="113" t="s">
        <v>35</v>
      </c>
      <c r="AY145" s="113" t="s">
        <v>35</v>
      </c>
      <c r="AZ145" s="113" t="str">
        <f t="shared" si="72"/>
        <v>0</v>
      </c>
      <c r="BA145" s="113">
        <v>2</v>
      </c>
      <c r="BB145" s="113">
        <v>6</v>
      </c>
      <c r="BC145" s="113">
        <f t="shared" si="73"/>
        <v>8</v>
      </c>
      <c r="BD145" s="113" t="s">
        <v>35</v>
      </c>
      <c r="BE145" s="113" t="s">
        <v>35</v>
      </c>
      <c r="BF145" s="113" t="str">
        <f t="shared" si="74"/>
        <v>0</v>
      </c>
      <c r="BG145" s="113" t="s">
        <v>35</v>
      </c>
      <c r="BH145" s="113" t="s">
        <v>35</v>
      </c>
      <c r="BI145" s="113" t="str">
        <f t="shared" si="75"/>
        <v>0</v>
      </c>
      <c r="BJ145" s="113" t="s">
        <v>35</v>
      </c>
      <c r="BK145" s="113" t="s">
        <v>35</v>
      </c>
      <c r="BL145" s="113" t="str">
        <f t="shared" si="76"/>
        <v>0</v>
      </c>
      <c r="BM145" s="113" t="s">
        <v>35</v>
      </c>
      <c r="BN145" s="113" t="s">
        <v>35</v>
      </c>
      <c r="BO145" s="113" t="str">
        <f t="shared" si="77"/>
        <v>0</v>
      </c>
      <c r="BP145" s="113" t="s">
        <v>35</v>
      </c>
      <c r="BQ145" s="113" t="s">
        <v>35</v>
      </c>
      <c r="BR145" s="113" t="str">
        <f t="shared" si="78"/>
        <v>0</v>
      </c>
      <c r="BS145" s="113" t="s">
        <v>35</v>
      </c>
      <c r="BT145" s="113" t="s">
        <v>35</v>
      </c>
      <c r="BU145" s="113" t="str">
        <f t="shared" si="79"/>
        <v>0</v>
      </c>
      <c r="BV145" s="113" t="s">
        <v>35</v>
      </c>
      <c r="BW145" s="113" t="s">
        <v>35</v>
      </c>
      <c r="BX145" s="113" t="str">
        <f t="shared" si="80"/>
        <v>0</v>
      </c>
      <c r="BY145" s="113" t="s">
        <v>35</v>
      </c>
      <c r="BZ145" s="113" t="s">
        <v>35</v>
      </c>
      <c r="CA145" s="113" t="str">
        <f t="shared" si="81"/>
        <v>0</v>
      </c>
      <c r="CB145" s="113" t="s">
        <v>35</v>
      </c>
      <c r="CC145" s="113" t="s">
        <v>35</v>
      </c>
      <c r="CD145" s="113" t="str">
        <f t="shared" si="82"/>
        <v>0</v>
      </c>
      <c r="CE145" s="113" t="s">
        <v>35</v>
      </c>
      <c r="CF145" s="113" t="s">
        <v>35</v>
      </c>
      <c r="CG145" s="113" t="str">
        <f t="shared" si="83"/>
        <v>0</v>
      </c>
      <c r="CH145" s="113" t="s">
        <v>35</v>
      </c>
      <c r="CI145" s="113" t="s">
        <v>35</v>
      </c>
      <c r="CJ145" s="113" t="str">
        <f t="shared" si="84"/>
        <v>0</v>
      </c>
      <c r="CK145" s="113" t="s">
        <v>35</v>
      </c>
      <c r="CL145" s="113" t="s">
        <v>35</v>
      </c>
      <c r="CM145" s="113" t="str">
        <f t="shared" si="85"/>
        <v>0</v>
      </c>
      <c r="CN145" s="113">
        <v>9</v>
      </c>
      <c r="CO145" s="113">
        <v>19</v>
      </c>
      <c r="CP145" s="113">
        <f t="shared" si="86"/>
        <v>28</v>
      </c>
      <c r="CQ145" s="113">
        <v>27</v>
      </c>
      <c r="CR145" s="113">
        <v>48</v>
      </c>
      <c r="CS145" s="113">
        <v>75</v>
      </c>
      <c r="CT145" s="166"/>
    </row>
    <row r="146" spans="1:98" s="64" customFormat="1" ht="12.75" customHeight="1">
      <c r="A146" s="25">
        <v>22</v>
      </c>
      <c r="B146" s="26" t="s">
        <v>204</v>
      </c>
      <c r="C146" s="112">
        <v>5724</v>
      </c>
      <c r="D146" s="25" t="s">
        <v>104</v>
      </c>
      <c r="E146" s="17">
        <v>19738</v>
      </c>
      <c r="F146" s="112">
        <v>1</v>
      </c>
      <c r="G146" s="6" t="s">
        <v>65</v>
      </c>
      <c r="H146" s="113">
        <v>8</v>
      </c>
      <c r="I146" s="113">
        <v>19</v>
      </c>
      <c r="J146" s="113">
        <f t="shared" si="58"/>
        <v>27</v>
      </c>
      <c r="K146" s="113" t="s">
        <v>35</v>
      </c>
      <c r="L146" s="113" t="s">
        <v>35</v>
      </c>
      <c r="M146" s="113" t="str">
        <f t="shared" si="59"/>
        <v>0</v>
      </c>
      <c r="N146" s="113">
        <v>7</v>
      </c>
      <c r="O146" s="113">
        <v>18</v>
      </c>
      <c r="P146" s="113">
        <f t="shared" si="60"/>
        <v>25</v>
      </c>
      <c r="Q146" s="113">
        <v>3</v>
      </c>
      <c r="R146" s="113">
        <v>10</v>
      </c>
      <c r="S146" s="113">
        <f t="shared" si="61"/>
        <v>13</v>
      </c>
      <c r="T146" s="113" t="s">
        <v>35</v>
      </c>
      <c r="U146" s="113" t="s">
        <v>35</v>
      </c>
      <c r="V146" s="113" t="str">
        <f t="shared" si="62"/>
        <v>0</v>
      </c>
      <c r="W146" s="113" t="s">
        <v>35</v>
      </c>
      <c r="X146" s="113" t="s">
        <v>35</v>
      </c>
      <c r="Y146" s="113" t="str">
        <f t="shared" si="63"/>
        <v>0</v>
      </c>
      <c r="Z146" s="113" t="s">
        <v>35</v>
      </c>
      <c r="AA146" s="113" t="s">
        <v>35</v>
      </c>
      <c r="AB146" s="113" t="str">
        <f t="shared" si="64"/>
        <v>0</v>
      </c>
      <c r="AC146" s="113" t="s">
        <v>35</v>
      </c>
      <c r="AD146" s="113" t="s">
        <v>35</v>
      </c>
      <c r="AE146" s="113" t="str">
        <f t="shared" si="65"/>
        <v>0</v>
      </c>
      <c r="AF146" s="113" t="s">
        <v>35</v>
      </c>
      <c r="AG146" s="113" t="s">
        <v>35</v>
      </c>
      <c r="AH146" s="113" t="str">
        <f t="shared" si="66"/>
        <v>0</v>
      </c>
      <c r="AI146" s="113" t="s">
        <v>35</v>
      </c>
      <c r="AJ146" s="113" t="s">
        <v>35</v>
      </c>
      <c r="AK146" s="113" t="str">
        <f t="shared" si="67"/>
        <v>0</v>
      </c>
      <c r="AL146" s="113">
        <v>2</v>
      </c>
      <c r="AM146" s="113">
        <v>5</v>
      </c>
      <c r="AN146" s="113">
        <f t="shared" si="68"/>
        <v>7</v>
      </c>
      <c r="AO146" s="113" t="s">
        <v>35</v>
      </c>
      <c r="AP146" s="113" t="s">
        <v>35</v>
      </c>
      <c r="AQ146" s="113" t="str">
        <f t="shared" si="69"/>
        <v>0</v>
      </c>
      <c r="AR146" s="113" t="s">
        <v>35</v>
      </c>
      <c r="AS146" s="113" t="s">
        <v>35</v>
      </c>
      <c r="AT146" s="113" t="str">
        <f t="shared" si="70"/>
        <v>0</v>
      </c>
      <c r="AU146" s="113" t="s">
        <v>35</v>
      </c>
      <c r="AV146" s="113" t="s">
        <v>35</v>
      </c>
      <c r="AW146" s="113" t="str">
        <f t="shared" si="71"/>
        <v>0</v>
      </c>
      <c r="AX146" s="113" t="s">
        <v>35</v>
      </c>
      <c r="AY146" s="113" t="s">
        <v>35</v>
      </c>
      <c r="AZ146" s="113" t="str">
        <f t="shared" si="72"/>
        <v>0</v>
      </c>
      <c r="BA146" s="113">
        <v>6</v>
      </c>
      <c r="BB146" s="113">
        <v>11</v>
      </c>
      <c r="BC146" s="113">
        <f t="shared" si="73"/>
        <v>17</v>
      </c>
      <c r="BD146" s="113" t="s">
        <v>35</v>
      </c>
      <c r="BE146" s="113" t="s">
        <v>35</v>
      </c>
      <c r="BF146" s="113" t="str">
        <f t="shared" si="74"/>
        <v>0</v>
      </c>
      <c r="BG146" s="113" t="s">
        <v>35</v>
      </c>
      <c r="BH146" s="113" t="s">
        <v>35</v>
      </c>
      <c r="BI146" s="113" t="str">
        <f t="shared" si="75"/>
        <v>0</v>
      </c>
      <c r="BJ146" s="113" t="s">
        <v>35</v>
      </c>
      <c r="BK146" s="113" t="s">
        <v>35</v>
      </c>
      <c r="BL146" s="113" t="str">
        <f t="shared" si="76"/>
        <v>0</v>
      </c>
      <c r="BM146" s="113" t="s">
        <v>35</v>
      </c>
      <c r="BN146" s="113" t="s">
        <v>35</v>
      </c>
      <c r="BO146" s="113" t="str">
        <f t="shared" si="77"/>
        <v>0</v>
      </c>
      <c r="BP146" s="113" t="s">
        <v>35</v>
      </c>
      <c r="BQ146" s="113" t="s">
        <v>35</v>
      </c>
      <c r="BR146" s="113" t="str">
        <f t="shared" si="78"/>
        <v>0</v>
      </c>
      <c r="BS146" s="113" t="s">
        <v>35</v>
      </c>
      <c r="BT146" s="113" t="s">
        <v>35</v>
      </c>
      <c r="BU146" s="113" t="str">
        <f t="shared" si="79"/>
        <v>0</v>
      </c>
      <c r="BV146" s="113" t="s">
        <v>35</v>
      </c>
      <c r="BW146" s="113" t="s">
        <v>35</v>
      </c>
      <c r="BX146" s="113" t="str">
        <f t="shared" si="80"/>
        <v>0</v>
      </c>
      <c r="BY146" s="113" t="s">
        <v>35</v>
      </c>
      <c r="BZ146" s="113" t="s">
        <v>35</v>
      </c>
      <c r="CA146" s="113" t="str">
        <f t="shared" si="81"/>
        <v>0</v>
      </c>
      <c r="CB146" s="113" t="s">
        <v>35</v>
      </c>
      <c r="CC146" s="113" t="s">
        <v>35</v>
      </c>
      <c r="CD146" s="113" t="str">
        <f t="shared" si="82"/>
        <v>0</v>
      </c>
      <c r="CE146" s="113" t="s">
        <v>35</v>
      </c>
      <c r="CF146" s="113" t="s">
        <v>35</v>
      </c>
      <c r="CG146" s="113" t="str">
        <f t="shared" si="83"/>
        <v>0</v>
      </c>
      <c r="CH146" s="113" t="s">
        <v>35</v>
      </c>
      <c r="CI146" s="113" t="s">
        <v>35</v>
      </c>
      <c r="CJ146" s="113" t="str">
        <f t="shared" si="84"/>
        <v>0</v>
      </c>
      <c r="CK146" s="113" t="s">
        <v>35</v>
      </c>
      <c r="CL146" s="113" t="s">
        <v>35</v>
      </c>
      <c r="CM146" s="113" t="str">
        <f t="shared" si="85"/>
        <v>0</v>
      </c>
      <c r="CN146" s="113">
        <v>2</v>
      </c>
      <c r="CO146" s="113">
        <v>9</v>
      </c>
      <c r="CP146" s="113">
        <f t="shared" si="86"/>
        <v>11</v>
      </c>
      <c r="CQ146" s="113">
        <v>28</v>
      </c>
      <c r="CR146" s="113">
        <v>72</v>
      </c>
      <c r="CS146" s="113">
        <v>100</v>
      </c>
      <c r="CT146" s="166"/>
    </row>
    <row r="147" spans="1:98" s="64" customFormat="1" ht="12.75" customHeight="1">
      <c r="A147" s="25">
        <v>22</v>
      </c>
      <c r="B147" s="26" t="s">
        <v>204</v>
      </c>
      <c r="C147" s="112">
        <v>5889</v>
      </c>
      <c r="D147" s="25" t="s">
        <v>120</v>
      </c>
      <c r="E147" s="17">
        <v>11197</v>
      </c>
      <c r="F147" s="112">
        <v>1</v>
      </c>
      <c r="G147" s="6" t="s">
        <v>65</v>
      </c>
      <c r="H147" s="113">
        <v>7</v>
      </c>
      <c r="I147" s="113">
        <v>24</v>
      </c>
      <c r="J147" s="113">
        <f t="shared" si="58"/>
        <v>31</v>
      </c>
      <c r="K147" s="113">
        <v>4</v>
      </c>
      <c r="L147" s="113">
        <v>6</v>
      </c>
      <c r="M147" s="113">
        <f t="shared" si="59"/>
        <v>10</v>
      </c>
      <c r="N147" s="113">
        <v>9</v>
      </c>
      <c r="O147" s="113">
        <v>16</v>
      </c>
      <c r="P147" s="113">
        <f t="shared" si="60"/>
        <v>25</v>
      </c>
      <c r="Q147" s="113">
        <v>2</v>
      </c>
      <c r="R147" s="113">
        <v>6</v>
      </c>
      <c r="S147" s="113">
        <f t="shared" si="61"/>
        <v>8</v>
      </c>
      <c r="T147" s="113" t="s">
        <v>35</v>
      </c>
      <c r="U147" s="113" t="s">
        <v>35</v>
      </c>
      <c r="V147" s="113" t="str">
        <f t="shared" si="62"/>
        <v>0</v>
      </c>
      <c r="W147" s="113" t="s">
        <v>35</v>
      </c>
      <c r="X147" s="113" t="s">
        <v>35</v>
      </c>
      <c r="Y147" s="113" t="str">
        <f t="shared" si="63"/>
        <v>0</v>
      </c>
      <c r="Z147" s="113" t="s">
        <v>35</v>
      </c>
      <c r="AA147" s="113" t="s">
        <v>35</v>
      </c>
      <c r="AB147" s="113" t="str">
        <f t="shared" si="64"/>
        <v>0</v>
      </c>
      <c r="AC147" s="113" t="s">
        <v>35</v>
      </c>
      <c r="AD147" s="113" t="s">
        <v>35</v>
      </c>
      <c r="AE147" s="113" t="str">
        <f t="shared" si="65"/>
        <v>0</v>
      </c>
      <c r="AF147" s="113" t="s">
        <v>35</v>
      </c>
      <c r="AG147" s="113" t="s">
        <v>35</v>
      </c>
      <c r="AH147" s="113" t="str">
        <f t="shared" si="66"/>
        <v>0</v>
      </c>
      <c r="AI147" s="113" t="s">
        <v>35</v>
      </c>
      <c r="AJ147" s="113" t="s">
        <v>35</v>
      </c>
      <c r="AK147" s="113" t="str">
        <f t="shared" si="67"/>
        <v>0</v>
      </c>
      <c r="AL147" s="113" t="s">
        <v>35</v>
      </c>
      <c r="AM147" s="113" t="s">
        <v>35</v>
      </c>
      <c r="AN147" s="113" t="str">
        <f t="shared" si="68"/>
        <v>0</v>
      </c>
      <c r="AO147" s="113" t="s">
        <v>35</v>
      </c>
      <c r="AP147" s="113" t="s">
        <v>35</v>
      </c>
      <c r="AQ147" s="113" t="str">
        <f t="shared" si="69"/>
        <v>0</v>
      </c>
      <c r="AR147" s="113" t="s">
        <v>35</v>
      </c>
      <c r="AS147" s="113" t="s">
        <v>35</v>
      </c>
      <c r="AT147" s="113" t="str">
        <f t="shared" si="70"/>
        <v>0</v>
      </c>
      <c r="AU147" s="113" t="s">
        <v>35</v>
      </c>
      <c r="AV147" s="113" t="s">
        <v>35</v>
      </c>
      <c r="AW147" s="113" t="str">
        <f t="shared" si="71"/>
        <v>0</v>
      </c>
      <c r="AX147" s="113" t="s">
        <v>35</v>
      </c>
      <c r="AY147" s="113" t="s">
        <v>35</v>
      </c>
      <c r="AZ147" s="113" t="str">
        <f t="shared" si="72"/>
        <v>0</v>
      </c>
      <c r="BA147" s="113">
        <v>4</v>
      </c>
      <c r="BB147" s="113">
        <v>5</v>
      </c>
      <c r="BC147" s="113">
        <f t="shared" si="73"/>
        <v>9</v>
      </c>
      <c r="BD147" s="113" t="s">
        <v>35</v>
      </c>
      <c r="BE147" s="113" t="s">
        <v>35</v>
      </c>
      <c r="BF147" s="113" t="str">
        <f t="shared" si="74"/>
        <v>0</v>
      </c>
      <c r="BG147" s="113" t="s">
        <v>35</v>
      </c>
      <c r="BH147" s="113" t="s">
        <v>35</v>
      </c>
      <c r="BI147" s="113" t="str">
        <f t="shared" si="75"/>
        <v>0</v>
      </c>
      <c r="BJ147" s="113" t="s">
        <v>35</v>
      </c>
      <c r="BK147" s="113" t="s">
        <v>35</v>
      </c>
      <c r="BL147" s="113" t="str">
        <f t="shared" si="76"/>
        <v>0</v>
      </c>
      <c r="BM147" s="113" t="s">
        <v>35</v>
      </c>
      <c r="BN147" s="113" t="s">
        <v>35</v>
      </c>
      <c r="BO147" s="113" t="str">
        <f t="shared" si="77"/>
        <v>0</v>
      </c>
      <c r="BP147" s="113" t="s">
        <v>35</v>
      </c>
      <c r="BQ147" s="113" t="s">
        <v>35</v>
      </c>
      <c r="BR147" s="113" t="str">
        <f t="shared" si="78"/>
        <v>0</v>
      </c>
      <c r="BS147" s="113" t="s">
        <v>35</v>
      </c>
      <c r="BT147" s="113" t="s">
        <v>35</v>
      </c>
      <c r="BU147" s="113" t="str">
        <f t="shared" si="79"/>
        <v>0</v>
      </c>
      <c r="BV147" s="113" t="s">
        <v>35</v>
      </c>
      <c r="BW147" s="113" t="s">
        <v>35</v>
      </c>
      <c r="BX147" s="113" t="str">
        <f t="shared" si="80"/>
        <v>0</v>
      </c>
      <c r="BY147" s="113" t="s">
        <v>35</v>
      </c>
      <c r="BZ147" s="113" t="s">
        <v>35</v>
      </c>
      <c r="CA147" s="113" t="str">
        <f t="shared" si="81"/>
        <v>0</v>
      </c>
      <c r="CB147" s="113" t="s">
        <v>35</v>
      </c>
      <c r="CC147" s="113" t="s">
        <v>35</v>
      </c>
      <c r="CD147" s="113" t="str">
        <f t="shared" si="82"/>
        <v>0</v>
      </c>
      <c r="CE147" s="113" t="s">
        <v>35</v>
      </c>
      <c r="CF147" s="113" t="s">
        <v>35</v>
      </c>
      <c r="CG147" s="113" t="str">
        <f t="shared" si="83"/>
        <v>0</v>
      </c>
      <c r="CH147" s="113" t="s">
        <v>35</v>
      </c>
      <c r="CI147" s="113" t="s">
        <v>35</v>
      </c>
      <c r="CJ147" s="113" t="str">
        <f t="shared" si="84"/>
        <v>0</v>
      </c>
      <c r="CK147" s="113" t="s">
        <v>35</v>
      </c>
      <c r="CL147" s="113" t="s">
        <v>35</v>
      </c>
      <c r="CM147" s="113" t="str">
        <f t="shared" si="85"/>
        <v>0</v>
      </c>
      <c r="CN147" s="113">
        <v>0</v>
      </c>
      <c r="CO147" s="113">
        <v>1</v>
      </c>
      <c r="CP147" s="113">
        <f t="shared" si="86"/>
        <v>1</v>
      </c>
      <c r="CQ147" s="113">
        <v>26</v>
      </c>
      <c r="CR147" s="113">
        <v>58</v>
      </c>
      <c r="CS147" s="113">
        <v>84</v>
      </c>
      <c r="CT147" s="166"/>
    </row>
    <row r="148" spans="1:98" s="64" customFormat="1" ht="12.75" customHeight="1">
      <c r="A148" s="25">
        <v>22</v>
      </c>
      <c r="B148" s="26" t="s">
        <v>204</v>
      </c>
      <c r="C148" s="112">
        <v>5890</v>
      </c>
      <c r="D148" s="25" t="s">
        <v>106</v>
      </c>
      <c r="E148" s="17">
        <v>19220</v>
      </c>
      <c r="F148" s="112">
        <v>1</v>
      </c>
      <c r="G148" s="6" t="s">
        <v>65</v>
      </c>
      <c r="H148" s="113">
        <v>8</v>
      </c>
      <c r="I148" s="113">
        <v>14</v>
      </c>
      <c r="J148" s="113">
        <f t="shared" si="58"/>
        <v>22</v>
      </c>
      <c r="K148" s="113">
        <v>1</v>
      </c>
      <c r="L148" s="113">
        <v>6</v>
      </c>
      <c r="M148" s="113">
        <f t="shared" si="59"/>
        <v>7</v>
      </c>
      <c r="N148" s="113">
        <v>6</v>
      </c>
      <c r="O148" s="113">
        <v>22</v>
      </c>
      <c r="P148" s="113">
        <f t="shared" si="60"/>
        <v>28</v>
      </c>
      <c r="Q148" s="113">
        <v>3</v>
      </c>
      <c r="R148" s="113">
        <v>8</v>
      </c>
      <c r="S148" s="113">
        <f t="shared" si="61"/>
        <v>11</v>
      </c>
      <c r="T148" s="113" t="s">
        <v>35</v>
      </c>
      <c r="U148" s="113" t="s">
        <v>35</v>
      </c>
      <c r="V148" s="113" t="str">
        <f t="shared" si="62"/>
        <v>0</v>
      </c>
      <c r="W148" s="113" t="s">
        <v>35</v>
      </c>
      <c r="X148" s="113" t="s">
        <v>35</v>
      </c>
      <c r="Y148" s="113" t="str">
        <f t="shared" si="63"/>
        <v>0</v>
      </c>
      <c r="Z148" s="113" t="s">
        <v>35</v>
      </c>
      <c r="AA148" s="113" t="s">
        <v>35</v>
      </c>
      <c r="AB148" s="113" t="str">
        <f t="shared" si="64"/>
        <v>0</v>
      </c>
      <c r="AC148" s="113" t="s">
        <v>35</v>
      </c>
      <c r="AD148" s="113" t="s">
        <v>35</v>
      </c>
      <c r="AE148" s="113" t="str">
        <f t="shared" si="65"/>
        <v>0</v>
      </c>
      <c r="AF148" s="113" t="s">
        <v>35</v>
      </c>
      <c r="AG148" s="113" t="s">
        <v>35</v>
      </c>
      <c r="AH148" s="113" t="str">
        <f t="shared" si="66"/>
        <v>0</v>
      </c>
      <c r="AI148" s="113" t="s">
        <v>35</v>
      </c>
      <c r="AJ148" s="113" t="s">
        <v>35</v>
      </c>
      <c r="AK148" s="113" t="str">
        <f t="shared" si="67"/>
        <v>0</v>
      </c>
      <c r="AL148" s="113" t="s">
        <v>35</v>
      </c>
      <c r="AM148" s="113" t="s">
        <v>35</v>
      </c>
      <c r="AN148" s="113" t="str">
        <f t="shared" si="68"/>
        <v>0</v>
      </c>
      <c r="AO148" s="113" t="s">
        <v>35</v>
      </c>
      <c r="AP148" s="113" t="s">
        <v>35</v>
      </c>
      <c r="AQ148" s="113" t="str">
        <f t="shared" si="69"/>
        <v>0</v>
      </c>
      <c r="AR148" s="113" t="s">
        <v>35</v>
      </c>
      <c r="AS148" s="113" t="s">
        <v>35</v>
      </c>
      <c r="AT148" s="113" t="str">
        <f t="shared" si="70"/>
        <v>0</v>
      </c>
      <c r="AU148" s="113" t="s">
        <v>35</v>
      </c>
      <c r="AV148" s="113" t="s">
        <v>35</v>
      </c>
      <c r="AW148" s="113" t="str">
        <f t="shared" si="71"/>
        <v>0</v>
      </c>
      <c r="AX148" s="113" t="s">
        <v>35</v>
      </c>
      <c r="AY148" s="113" t="s">
        <v>35</v>
      </c>
      <c r="AZ148" s="113" t="str">
        <f t="shared" si="72"/>
        <v>0</v>
      </c>
      <c r="BA148" s="113">
        <v>8</v>
      </c>
      <c r="BB148" s="113">
        <v>4</v>
      </c>
      <c r="BC148" s="113">
        <f t="shared" si="73"/>
        <v>12</v>
      </c>
      <c r="BD148" s="113">
        <v>1</v>
      </c>
      <c r="BE148" s="113">
        <v>6</v>
      </c>
      <c r="BF148" s="113">
        <f t="shared" si="74"/>
        <v>7</v>
      </c>
      <c r="BG148" s="113" t="s">
        <v>35</v>
      </c>
      <c r="BH148" s="113" t="s">
        <v>35</v>
      </c>
      <c r="BI148" s="113" t="str">
        <f t="shared" si="75"/>
        <v>0</v>
      </c>
      <c r="BJ148" s="113" t="s">
        <v>35</v>
      </c>
      <c r="BK148" s="113" t="s">
        <v>35</v>
      </c>
      <c r="BL148" s="113" t="str">
        <f t="shared" si="76"/>
        <v>0</v>
      </c>
      <c r="BM148" s="113" t="s">
        <v>35</v>
      </c>
      <c r="BN148" s="113" t="s">
        <v>35</v>
      </c>
      <c r="BO148" s="113" t="str">
        <f t="shared" si="77"/>
        <v>0</v>
      </c>
      <c r="BP148" s="113" t="s">
        <v>35</v>
      </c>
      <c r="BQ148" s="113" t="s">
        <v>35</v>
      </c>
      <c r="BR148" s="113" t="str">
        <f t="shared" si="78"/>
        <v>0</v>
      </c>
      <c r="BS148" s="113" t="s">
        <v>35</v>
      </c>
      <c r="BT148" s="113" t="s">
        <v>35</v>
      </c>
      <c r="BU148" s="113" t="str">
        <f t="shared" si="79"/>
        <v>0</v>
      </c>
      <c r="BV148" s="113" t="s">
        <v>35</v>
      </c>
      <c r="BW148" s="113" t="s">
        <v>35</v>
      </c>
      <c r="BX148" s="113" t="str">
        <f t="shared" si="80"/>
        <v>0</v>
      </c>
      <c r="BY148" s="113" t="s">
        <v>35</v>
      </c>
      <c r="BZ148" s="113" t="s">
        <v>35</v>
      </c>
      <c r="CA148" s="113" t="str">
        <f t="shared" si="81"/>
        <v>0</v>
      </c>
      <c r="CB148" s="113" t="s">
        <v>35</v>
      </c>
      <c r="CC148" s="113" t="s">
        <v>35</v>
      </c>
      <c r="CD148" s="113" t="str">
        <f t="shared" si="82"/>
        <v>0</v>
      </c>
      <c r="CE148" s="113" t="s">
        <v>35</v>
      </c>
      <c r="CF148" s="113" t="s">
        <v>35</v>
      </c>
      <c r="CG148" s="113" t="str">
        <f t="shared" si="83"/>
        <v>0</v>
      </c>
      <c r="CH148" s="113" t="s">
        <v>35</v>
      </c>
      <c r="CI148" s="113" t="s">
        <v>35</v>
      </c>
      <c r="CJ148" s="113" t="str">
        <f t="shared" si="84"/>
        <v>0</v>
      </c>
      <c r="CK148" s="113" t="s">
        <v>35</v>
      </c>
      <c r="CL148" s="113" t="s">
        <v>35</v>
      </c>
      <c r="CM148" s="113" t="str">
        <f t="shared" si="85"/>
        <v>0</v>
      </c>
      <c r="CN148" s="113">
        <v>4</v>
      </c>
      <c r="CO148" s="113">
        <v>9</v>
      </c>
      <c r="CP148" s="113">
        <f t="shared" si="86"/>
        <v>13</v>
      </c>
      <c r="CQ148" s="113">
        <v>31</v>
      </c>
      <c r="CR148" s="113">
        <v>69</v>
      </c>
      <c r="CS148" s="113">
        <v>100</v>
      </c>
      <c r="CT148" s="166"/>
    </row>
    <row r="149" spans="1:98" s="64" customFormat="1" ht="12.75" hidden="1" customHeight="1">
      <c r="A149" s="25">
        <v>23</v>
      </c>
      <c r="B149" s="26" t="s">
        <v>214</v>
      </c>
      <c r="C149" s="112">
        <v>6002</v>
      </c>
      <c r="D149" s="25" t="s">
        <v>159</v>
      </c>
      <c r="E149" s="17">
        <v>12935</v>
      </c>
      <c r="F149" s="112">
        <v>1</v>
      </c>
      <c r="G149" s="6" t="s">
        <v>65</v>
      </c>
      <c r="H149" s="113" t="s">
        <v>35</v>
      </c>
      <c r="I149" s="113" t="s">
        <v>35</v>
      </c>
      <c r="J149" s="113" t="str">
        <f t="shared" si="58"/>
        <v>0</v>
      </c>
      <c r="K149" s="113"/>
      <c r="L149" s="113"/>
      <c r="M149" s="113" t="str">
        <f t="shared" si="59"/>
        <v>0</v>
      </c>
      <c r="N149" s="113"/>
      <c r="O149" s="113"/>
      <c r="P149" s="113" t="str">
        <f t="shared" si="60"/>
        <v>0</v>
      </c>
      <c r="Q149" s="113"/>
      <c r="R149" s="113"/>
      <c r="S149" s="113" t="str">
        <f t="shared" si="61"/>
        <v>0</v>
      </c>
      <c r="T149" s="113" t="s">
        <v>35</v>
      </c>
      <c r="U149" s="113" t="s">
        <v>35</v>
      </c>
      <c r="V149" s="113" t="str">
        <f t="shared" si="62"/>
        <v>0</v>
      </c>
      <c r="W149" s="113" t="s">
        <v>35</v>
      </c>
      <c r="X149" s="113" t="s">
        <v>35</v>
      </c>
      <c r="Y149" s="113" t="str">
        <f t="shared" si="63"/>
        <v>0</v>
      </c>
      <c r="Z149" s="113" t="s">
        <v>35</v>
      </c>
      <c r="AA149" s="113" t="s">
        <v>35</v>
      </c>
      <c r="AB149" s="113" t="str">
        <f t="shared" si="64"/>
        <v>0</v>
      </c>
      <c r="AC149" s="113" t="s">
        <v>35</v>
      </c>
      <c r="AD149" s="113" t="s">
        <v>35</v>
      </c>
      <c r="AE149" s="113" t="str">
        <f t="shared" si="65"/>
        <v>0</v>
      </c>
      <c r="AF149" s="113" t="s">
        <v>35</v>
      </c>
      <c r="AG149" s="113" t="s">
        <v>35</v>
      </c>
      <c r="AH149" s="113" t="str">
        <f t="shared" si="66"/>
        <v>0</v>
      </c>
      <c r="AI149" s="113" t="s">
        <v>35</v>
      </c>
      <c r="AJ149" s="113" t="s">
        <v>35</v>
      </c>
      <c r="AK149" s="113" t="str">
        <f t="shared" si="67"/>
        <v>0</v>
      </c>
      <c r="AL149" s="113" t="s">
        <v>35</v>
      </c>
      <c r="AM149" s="113" t="s">
        <v>35</v>
      </c>
      <c r="AN149" s="113" t="str">
        <f t="shared" si="68"/>
        <v>0</v>
      </c>
      <c r="AO149" s="113" t="s">
        <v>35</v>
      </c>
      <c r="AP149" s="113" t="s">
        <v>35</v>
      </c>
      <c r="AQ149" s="113" t="str">
        <f t="shared" si="69"/>
        <v>0</v>
      </c>
      <c r="AR149" s="113" t="s">
        <v>35</v>
      </c>
      <c r="AS149" s="113" t="s">
        <v>35</v>
      </c>
      <c r="AT149" s="113" t="str">
        <f t="shared" si="70"/>
        <v>0</v>
      </c>
      <c r="AU149" s="113" t="s">
        <v>35</v>
      </c>
      <c r="AV149" s="113" t="s">
        <v>35</v>
      </c>
      <c r="AW149" s="113" t="str">
        <f t="shared" si="71"/>
        <v>0</v>
      </c>
      <c r="AX149" s="113" t="s">
        <v>35</v>
      </c>
      <c r="AY149" s="113" t="s">
        <v>35</v>
      </c>
      <c r="AZ149" s="113" t="str">
        <f t="shared" si="72"/>
        <v>0</v>
      </c>
      <c r="BA149" s="113"/>
      <c r="BB149" s="113"/>
      <c r="BC149" s="113" t="str">
        <f t="shared" si="73"/>
        <v>0</v>
      </c>
      <c r="BD149" s="113"/>
      <c r="BE149" s="113"/>
      <c r="BF149" s="113" t="str">
        <f t="shared" si="74"/>
        <v>0</v>
      </c>
      <c r="BG149" s="113" t="s">
        <v>35</v>
      </c>
      <c r="BH149" s="113" t="s">
        <v>35</v>
      </c>
      <c r="BI149" s="113" t="str">
        <f t="shared" si="75"/>
        <v>0</v>
      </c>
      <c r="BJ149" s="113" t="s">
        <v>35</v>
      </c>
      <c r="BK149" s="113" t="s">
        <v>35</v>
      </c>
      <c r="BL149" s="113" t="str">
        <f t="shared" si="76"/>
        <v>0</v>
      </c>
      <c r="BM149" s="113" t="s">
        <v>35</v>
      </c>
      <c r="BN149" s="113" t="s">
        <v>35</v>
      </c>
      <c r="BO149" s="113" t="str">
        <f t="shared" si="77"/>
        <v>0</v>
      </c>
      <c r="BP149" s="113" t="s">
        <v>35</v>
      </c>
      <c r="BQ149" s="113" t="s">
        <v>35</v>
      </c>
      <c r="BR149" s="113" t="str">
        <f t="shared" si="78"/>
        <v>0</v>
      </c>
      <c r="BS149" s="113" t="s">
        <v>35</v>
      </c>
      <c r="BT149" s="113" t="s">
        <v>35</v>
      </c>
      <c r="BU149" s="113" t="str">
        <f t="shared" si="79"/>
        <v>0</v>
      </c>
      <c r="BV149" s="113" t="s">
        <v>35</v>
      </c>
      <c r="BW149" s="113" t="s">
        <v>35</v>
      </c>
      <c r="BX149" s="113" t="str">
        <f t="shared" si="80"/>
        <v>0</v>
      </c>
      <c r="BY149" s="113" t="s">
        <v>35</v>
      </c>
      <c r="BZ149" s="113" t="s">
        <v>35</v>
      </c>
      <c r="CA149" s="113" t="str">
        <f t="shared" si="81"/>
        <v>0</v>
      </c>
      <c r="CB149" s="113" t="s">
        <v>35</v>
      </c>
      <c r="CC149" s="113" t="s">
        <v>35</v>
      </c>
      <c r="CD149" s="113" t="str">
        <f t="shared" si="82"/>
        <v>0</v>
      </c>
      <c r="CE149" s="113" t="s">
        <v>35</v>
      </c>
      <c r="CF149" s="113" t="s">
        <v>35</v>
      </c>
      <c r="CG149" s="113" t="str">
        <f t="shared" si="83"/>
        <v>0</v>
      </c>
      <c r="CH149" s="113" t="s">
        <v>35</v>
      </c>
      <c r="CI149" s="113" t="s">
        <v>35</v>
      </c>
      <c r="CJ149" s="113" t="str">
        <f t="shared" si="84"/>
        <v>0</v>
      </c>
      <c r="CK149" s="113" t="s">
        <v>35</v>
      </c>
      <c r="CL149" s="113" t="s">
        <v>35</v>
      </c>
      <c r="CM149" s="113" t="str">
        <f t="shared" si="85"/>
        <v>0</v>
      </c>
      <c r="CN149" s="113"/>
      <c r="CO149" s="113"/>
      <c r="CP149" s="113" t="str">
        <f t="shared" si="86"/>
        <v>0</v>
      </c>
      <c r="CQ149" s="113">
        <v>0</v>
      </c>
      <c r="CR149" s="113">
        <v>0</v>
      </c>
      <c r="CS149" s="113">
        <v>0</v>
      </c>
      <c r="CT149" s="166"/>
    </row>
    <row r="150" spans="1:98" s="64" customFormat="1" ht="12.75" customHeight="1">
      <c r="A150" s="25">
        <v>23</v>
      </c>
      <c r="B150" s="26" t="s">
        <v>214</v>
      </c>
      <c r="C150" s="112">
        <v>6136</v>
      </c>
      <c r="D150" s="25" t="s">
        <v>107</v>
      </c>
      <c r="E150" s="17">
        <v>17342</v>
      </c>
      <c r="F150" s="112">
        <v>1</v>
      </c>
      <c r="G150" s="6" t="s">
        <v>65</v>
      </c>
      <c r="H150" s="113">
        <v>6</v>
      </c>
      <c r="I150" s="113">
        <v>23</v>
      </c>
      <c r="J150" s="113">
        <f t="shared" si="58"/>
        <v>29</v>
      </c>
      <c r="K150" s="113">
        <v>9</v>
      </c>
      <c r="L150" s="113">
        <v>8</v>
      </c>
      <c r="M150" s="113">
        <f t="shared" si="59"/>
        <v>17</v>
      </c>
      <c r="N150" s="113">
        <v>6</v>
      </c>
      <c r="O150" s="113">
        <v>3</v>
      </c>
      <c r="P150" s="113">
        <f t="shared" si="60"/>
        <v>9</v>
      </c>
      <c r="Q150" s="113">
        <v>0</v>
      </c>
      <c r="R150" s="113">
        <v>5</v>
      </c>
      <c r="S150" s="113">
        <f t="shared" si="61"/>
        <v>5</v>
      </c>
      <c r="T150" s="113" t="s">
        <v>35</v>
      </c>
      <c r="U150" s="113" t="s">
        <v>35</v>
      </c>
      <c r="V150" s="113" t="str">
        <f t="shared" si="62"/>
        <v>0</v>
      </c>
      <c r="W150" s="113" t="s">
        <v>35</v>
      </c>
      <c r="X150" s="113" t="s">
        <v>35</v>
      </c>
      <c r="Y150" s="113" t="str">
        <f t="shared" si="63"/>
        <v>0</v>
      </c>
      <c r="Z150" s="113" t="s">
        <v>35</v>
      </c>
      <c r="AA150" s="113" t="s">
        <v>35</v>
      </c>
      <c r="AB150" s="113" t="str">
        <f t="shared" si="64"/>
        <v>0</v>
      </c>
      <c r="AC150" s="113" t="s">
        <v>35</v>
      </c>
      <c r="AD150" s="113" t="s">
        <v>35</v>
      </c>
      <c r="AE150" s="113" t="str">
        <f t="shared" si="65"/>
        <v>0</v>
      </c>
      <c r="AF150" s="113" t="s">
        <v>35</v>
      </c>
      <c r="AG150" s="113" t="s">
        <v>35</v>
      </c>
      <c r="AH150" s="113" t="str">
        <f t="shared" si="66"/>
        <v>0</v>
      </c>
      <c r="AI150" s="113" t="s">
        <v>35</v>
      </c>
      <c r="AJ150" s="113" t="s">
        <v>35</v>
      </c>
      <c r="AK150" s="113" t="str">
        <f t="shared" si="67"/>
        <v>0</v>
      </c>
      <c r="AL150" s="113" t="s">
        <v>35</v>
      </c>
      <c r="AM150" s="113" t="s">
        <v>35</v>
      </c>
      <c r="AN150" s="113" t="str">
        <f t="shared" si="68"/>
        <v>0</v>
      </c>
      <c r="AO150" s="113" t="s">
        <v>35</v>
      </c>
      <c r="AP150" s="113" t="s">
        <v>35</v>
      </c>
      <c r="AQ150" s="113" t="str">
        <f t="shared" si="69"/>
        <v>0</v>
      </c>
      <c r="AR150" s="113" t="s">
        <v>35</v>
      </c>
      <c r="AS150" s="113" t="s">
        <v>35</v>
      </c>
      <c r="AT150" s="113" t="str">
        <f t="shared" si="70"/>
        <v>0</v>
      </c>
      <c r="AU150" s="113" t="s">
        <v>35</v>
      </c>
      <c r="AV150" s="113" t="s">
        <v>35</v>
      </c>
      <c r="AW150" s="113" t="str">
        <f t="shared" si="71"/>
        <v>0</v>
      </c>
      <c r="AX150" s="113" t="s">
        <v>35</v>
      </c>
      <c r="AY150" s="113" t="s">
        <v>35</v>
      </c>
      <c r="AZ150" s="113" t="str">
        <f t="shared" si="72"/>
        <v>0</v>
      </c>
      <c r="BA150" s="113" t="s">
        <v>35</v>
      </c>
      <c r="BB150" s="113" t="s">
        <v>35</v>
      </c>
      <c r="BC150" s="113" t="str">
        <f t="shared" si="73"/>
        <v>0</v>
      </c>
      <c r="BD150" s="113" t="s">
        <v>35</v>
      </c>
      <c r="BE150" s="113" t="s">
        <v>35</v>
      </c>
      <c r="BF150" s="113" t="str">
        <f t="shared" si="74"/>
        <v>0</v>
      </c>
      <c r="BG150" s="113" t="s">
        <v>35</v>
      </c>
      <c r="BH150" s="113" t="s">
        <v>35</v>
      </c>
      <c r="BI150" s="113" t="str">
        <f t="shared" si="75"/>
        <v>0</v>
      </c>
      <c r="BJ150" s="113" t="s">
        <v>35</v>
      </c>
      <c r="BK150" s="113" t="s">
        <v>35</v>
      </c>
      <c r="BL150" s="113" t="str">
        <f t="shared" si="76"/>
        <v>0</v>
      </c>
      <c r="BM150" s="113" t="s">
        <v>35</v>
      </c>
      <c r="BN150" s="113" t="s">
        <v>35</v>
      </c>
      <c r="BO150" s="113" t="str">
        <f t="shared" si="77"/>
        <v>0</v>
      </c>
      <c r="BP150" s="113" t="s">
        <v>35</v>
      </c>
      <c r="BQ150" s="113" t="s">
        <v>35</v>
      </c>
      <c r="BR150" s="113" t="str">
        <f t="shared" si="78"/>
        <v>0</v>
      </c>
      <c r="BS150" s="113" t="s">
        <v>35</v>
      </c>
      <c r="BT150" s="113" t="s">
        <v>35</v>
      </c>
      <c r="BU150" s="113" t="str">
        <f t="shared" si="79"/>
        <v>0</v>
      </c>
      <c r="BV150" s="113" t="s">
        <v>35</v>
      </c>
      <c r="BW150" s="113" t="s">
        <v>35</v>
      </c>
      <c r="BX150" s="113" t="str">
        <f t="shared" si="80"/>
        <v>0</v>
      </c>
      <c r="BY150" s="113" t="s">
        <v>35</v>
      </c>
      <c r="BZ150" s="113" t="s">
        <v>35</v>
      </c>
      <c r="CA150" s="113" t="str">
        <f t="shared" si="81"/>
        <v>0</v>
      </c>
      <c r="CB150" s="113" t="s">
        <v>35</v>
      </c>
      <c r="CC150" s="113" t="s">
        <v>35</v>
      </c>
      <c r="CD150" s="113" t="str">
        <f t="shared" si="82"/>
        <v>0</v>
      </c>
      <c r="CE150" s="113" t="s">
        <v>35</v>
      </c>
      <c r="CF150" s="113" t="s">
        <v>35</v>
      </c>
      <c r="CG150" s="113" t="str">
        <f t="shared" si="83"/>
        <v>0</v>
      </c>
      <c r="CH150" s="113" t="s">
        <v>35</v>
      </c>
      <c r="CI150" s="113" t="s">
        <v>35</v>
      </c>
      <c r="CJ150" s="113" t="str">
        <f t="shared" si="84"/>
        <v>0</v>
      </c>
      <c r="CK150" s="113" t="s">
        <v>35</v>
      </c>
      <c r="CL150" s="113" t="s">
        <v>35</v>
      </c>
      <c r="CM150" s="113" t="str">
        <f t="shared" si="85"/>
        <v>0</v>
      </c>
      <c r="CN150" s="113" t="s">
        <v>35</v>
      </c>
      <c r="CO150" s="113" t="s">
        <v>35</v>
      </c>
      <c r="CP150" s="113" t="str">
        <f t="shared" si="86"/>
        <v>0</v>
      </c>
      <c r="CQ150" s="113">
        <v>21</v>
      </c>
      <c r="CR150" s="113">
        <v>39</v>
      </c>
      <c r="CS150" s="113">
        <v>60</v>
      </c>
      <c r="CT150" s="166"/>
    </row>
    <row r="151" spans="1:98" s="64" customFormat="1" ht="12.75" customHeight="1">
      <c r="A151" s="25">
        <v>23</v>
      </c>
      <c r="B151" s="26" t="s">
        <v>214</v>
      </c>
      <c r="C151" s="112">
        <v>6153</v>
      </c>
      <c r="D151" s="25" t="s">
        <v>108</v>
      </c>
      <c r="E151" s="17">
        <v>17409</v>
      </c>
      <c r="F151" s="112">
        <v>1</v>
      </c>
      <c r="G151" s="6" t="s">
        <v>65</v>
      </c>
      <c r="H151" s="113">
        <v>7</v>
      </c>
      <c r="I151" s="113">
        <v>14</v>
      </c>
      <c r="J151" s="113">
        <f t="shared" si="58"/>
        <v>21</v>
      </c>
      <c r="K151" s="113">
        <v>5</v>
      </c>
      <c r="L151" s="113">
        <v>12</v>
      </c>
      <c r="M151" s="113">
        <f t="shared" si="59"/>
        <v>17</v>
      </c>
      <c r="N151" s="113">
        <v>7</v>
      </c>
      <c r="O151" s="113">
        <v>3</v>
      </c>
      <c r="P151" s="113">
        <f t="shared" si="60"/>
        <v>10</v>
      </c>
      <c r="Q151" s="113" t="s">
        <v>35</v>
      </c>
      <c r="R151" s="113" t="s">
        <v>35</v>
      </c>
      <c r="S151" s="113" t="str">
        <f t="shared" si="61"/>
        <v>0</v>
      </c>
      <c r="T151" s="113" t="s">
        <v>35</v>
      </c>
      <c r="U151" s="113" t="s">
        <v>35</v>
      </c>
      <c r="V151" s="113" t="str">
        <f t="shared" si="62"/>
        <v>0</v>
      </c>
      <c r="W151" s="113" t="s">
        <v>35</v>
      </c>
      <c r="X151" s="113" t="s">
        <v>35</v>
      </c>
      <c r="Y151" s="113" t="str">
        <f t="shared" si="63"/>
        <v>0</v>
      </c>
      <c r="Z151" s="113" t="s">
        <v>35</v>
      </c>
      <c r="AA151" s="113" t="s">
        <v>35</v>
      </c>
      <c r="AB151" s="113" t="str">
        <f t="shared" si="64"/>
        <v>0</v>
      </c>
      <c r="AC151" s="113" t="s">
        <v>35</v>
      </c>
      <c r="AD151" s="113" t="s">
        <v>35</v>
      </c>
      <c r="AE151" s="113" t="str">
        <f t="shared" si="65"/>
        <v>0</v>
      </c>
      <c r="AF151" s="113" t="s">
        <v>35</v>
      </c>
      <c r="AG151" s="113" t="s">
        <v>35</v>
      </c>
      <c r="AH151" s="113" t="str">
        <f t="shared" si="66"/>
        <v>0</v>
      </c>
      <c r="AI151" s="113" t="s">
        <v>35</v>
      </c>
      <c r="AJ151" s="113" t="s">
        <v>35</v>
      </c>
      <c r="AK151" s="113" t="str">
        <f t="shared" si="67"/>
        <v>0</v>
      </c>
      <c r="AL151" s="113" t="s">
        <v>35</v>
      </c>
      <c r="AM151" s="113" t="s">
        <v>35</v>
      </c>
      <c r="AN151" s="113" t="str">
        <f t="shared" si="68"/>
        <v>0</v>
      </c>
      <c r="AO151" s="113" t="s">
        <v>35</v>
      </c>
      <c r="AP151" s="113" t="s">
        <v>35</v>
      </c>
      <c r="AQ151" s="113" t="str">
        <f t="shared" si="69"/>
        <v>0</v>
      </c>
      <c r="AR151" s="113" t="s">
        <v>35</v>
      </c>
      <c r="AS151" s="113" t="s">
        <v>35</v>
      </c>
      <c r="AT151" s="113" t="str">
        <f t="shared" si="70"/>
        <v>0</v>
      </c>
      <c r="AU151" s="113" t="s">
        <v>35</v>
      </c>
      <c r="AV151" s="113" t="s">
        <v>35</v>
      </c>
      <c r="AW151" s="113" t="str">
        <f t="shared" si="71"/>
        <v>0</v>
      </c>
      <c r="AX151" s="113" t="s">
        <v>35</v>
      </c>
      <c r="AY151" s="113" t="s">
        <v>35</v>
      </c>
      <c r="AZ151" s="113" t="str">
        <f t="shared" si="72"/>
        <v>0</v>
      </c>
      <c r="BA151" s="113" t="s">
        <v>35</v>
      </c>
      <c r="BB151" s="113" t="s">
        <v>35</v>
      </c>
      <c r="BC151" s="113" t="str">
        <f t="shared" si="73"/>
        <v>0</v>
      </c>
      <c r="BD151" s="113" t="s">
        <v>35</v>
      </c>
      <c r="BE151" s="113" t="s">
        <v>35</v>
      </c>
      <c r="BF151" s="113" t="str">
        <f t="shared" si="74"/>
        <v>0</v>
      </c>
      <c r="BG151" s="113" t="s">
        <v>35</v>
      </c>
      <c r="BH151" s="113" t="s">
        <v>35</v>
      </c>
      <c r="BI151" s="113" t="str">
        <f t="shared" si="75"/>
        <v>0</v>
      </c>
      <c r="BJ151" s="113" t="s">
        <v>35</v>
      </c>
      <c r="BK151" s="113" t="s">
        <v>35</v>
      </c>
      <c r="BL151" s="113" t="str">
        <f t="shared" si="76"/>
        <v>0</v>
      </c>
      <c r="BM151" s="113" t="s">
        <v>35</v>
      </c>
      <c r="BN151" s="113" t="s">
        <v>35</v>
      </c>
      <c r="BO151" s="113" t="str">
        <f t="shared" si="77"/>
        <v>0</v>
      </c>
      <c r="BP151" s="113" t="s">
        <v>35</v>
      </c>
      <c r="BQ151" s="113" t="s">
        <v>35</v>
      </c>
      <c r="BR151" s="113" t="str">
        <f t="shared" si="78"/>
        <v>0</v>
      </c>
      <c r="BS151" s="113" t="s">
        <v>35</v>
      </c>
      <c r="BT151" s="113" t="s">
        <v>35</v>
      </c>
      <c r="BU151" s="113" t="str">
        <f t="shared" si="79"/>
        <v>0</v>
      </c>
      <c r="BV151" s="113" t="s">
        <v>35</v>
      </c>
      <c r="BW151" s="113" t="s">
        <v>35</v>
      </c>
      <c r="BX151" s="113" t="str">
        <f t="shared" si="80"/>
        <v>0</v>
      </c>
      <c r="BY151" s="113" t="s">
        <v>35</v>
      </c>
      <c r="BZ151" s="113" t="s">
        <v>35</v>
      </c>
      <c r="CA151" s="113" t="str">
        <f t="shared" si="81"/>
        <v>0</v>
      </c>
      <c r="CB151" s="113" t="s">
        <v>35</v>
      </c>
      <c r="CC151" s="113" t="s">
        <v>35</v>
      </c>
      <c r="CD151" s="113" t="str">
        <f t="shared" si="82"/>
        <v>0</v>
      </c>
      <c r="CE151" s="113" t="s">
        <v>35</v>
      </c>
      <c r="CF151" s="113" t="s">
        <v>35</v>
      </c>
      <c r="CG151" s="113" t="str">
        <f t="shared" si="83"/>
        <v>0</v>
      </c>
      <c r="CH151" s="113" t="s">
        <v>35</v>
      </c>
      <c r="CI151" s="113" t="s">
        <v>35</v>
      </c>
      <c r="CJ151" s="113" t="str">
        <f t="shared" si="84"/>
        <v>0</v>
      </c>
      <c r="CK151" s="113" t="s">
        <v>35</v>
      </c>
      <c r="CL151" s="113" t="s">
        <v>35</v>
      </c>
      <c r="CM151" s="113" t="str">
        <f t="shared" si="85"/>
        <v>0</v>
      </c>
      <c r="CN151" s="113">
        <v>4</v>
      </c>
      <c r="CO151" s="113">
        <v>8</v>
      </c>
      <c r="CP151" s="113">
        <f t="shared" si="86"/>
        <v>12</v>
      </c>
      <c r="CQ151" s="113">
        <v>23</v>
      </c>
      <c r="CR151" s="113">
        <v>37</v>
      </c>
      <c r="CS151" s="113">
        <v>60</v>
      </c>
      <c r="CT151" s="166"/>
    </row>
    <row r="152" spans="1:98" s="64" customFormat="1" ht="12.75" customHeight="1">
      <c r="A152" s="25">
        <v>23</v>
      </c>
      <c r="B152" s="26" t="s">
        <v>214</v>
      </c>
      <c r="C152" s="112">
        <v>6248</v>
      </c>
      <c r="D152" s="25" t="s">
        <v>121</v>
      </c>
      <c r="E152" s="17">
        <v>16547</v>
      </c>
      <c r="F152" s="112">
        <v>1</v>
      </c>
      <c r="G152" s="6" t="s">
        <v>65</v>
      </c>
      <c r="H152" s="113">
        <v>8</v>
      </c>
      <c r="I152" s="113">
        <v>13</v>
      </c>
      <c r="J152" s="113">
        <f t="shared" si="58"/>
        <v>21</v>
      </c>
      <c r="K152" s="113">
        <v>6</v>
      </c>
      <c r="L152" s="113">
        <v>20</v>
      </c>
      <c r="M152" s="113">
        <f t="shared" si="59"/>
        <v>26</v>
      </c>
      <c r="N152" s="113">
        <v>3</v>
      </c>
      <c r="O152" s="113">
        <v>4</v>
      </c>
      <c r="P152" s="113">
        <f t="shared" si="60"/>
        <v>7</v>
      </c>
      <c r="Q152" s="113" t="s">
        <v>35</v>
      </c>
      <c r="R152" s="113" t="s">
        <v>35</v>
      </c>
      <c r="S152" s="113" t="str">
        <f t="shared" si="61"/>
        <v>0</v>
      </c>
      <c r="T152" s="113" t="s">
        <v>35</v>
      </c>
      <c r="U152" s="113" t="s">
        <v>35</v>
      </c>
      <c r="V152" s="113" t="str">
        <f t="shared" si="62"/>
        <v>0</v>
      </c>
      <c r="W152" s="113" t="s">
        <v>35</v>
      </c>
      <c r="X152" s="113" t="s">
        <v>35</v>
      </c>
      <c r="Y152" s="113" t="str">
        <f t="shared" si="63"/>
        <v>0</v>
      </c>
      <c r="Z152" s="113" t="s">
        <v>35</v>
      </c>
      <c r="AA152" s="113" t="s">
        <v>35</v>
      </c>
      <c r="AB152" s="113" t="str">
        <f t="shared" si="64"/>
        <v>0</v>
      </c>
      <c r="AC152" s="113" t="s">
        <v>35</v>
      </c>
      <c r="AD152" s="113" t="s">
        <v>35</v>
      </c>
      <c r="AE152" s="113" t="str">
        <f t="shared" si="65"/>
        <v>0</v>
      </c>
      <c r="AF152" s="113">
        <v>1</v>
      </c>
      <c r="AG152" s="113">
        <v>1</v>
      </c>
      <c r="AH152" s="113">
        <f t="shared" si="66"/>
        <v>2</v>
      </c>
      <c r="AI152" s="113" t="s">
        <v>35</v>
      </c>
      <c r="AJ152" s="113" t="s">
        <v>35</v>
      </c>
      <c r="AK152" s="113" t="str">
        <f t="shared" si="67"/>
        <v>0</v>
      </c>
      <c r="AL152" s="113" t="s">
        <v>35</v>
      </c>
      <c r="AM152" s="113" t="s">
        <v>35</v>
      </c>
      <c r="AN152" s="113" t="str">
        <f t="shared" si="68"/>
        <v>0</v>
      </c>
      <c r="AO152" s="113" t="s">
        <v>35</v>
      </c>
      <c r="AP152" s="113" t="s">
        <v>35</v>
      </c>
      <c r="AQ152" s="113" t="str">
        <f t="shared" si="69"/>
        <v>0</v>
      </c>
      <c r="AR152" s="113" t="s">
        <v>35</v>
      </c>
      <c r="AS152" s="113" t="s">
        <v>35</v>
      </c>
      <c r="AT152" s="113" t="str">
        <f t="shared" si="70"/>
        <v>0</v>
      </c>
      <c r="AU152" s="113" t="s">
        <v>35</v>
      </c>
      <c r="AV152" s="113" t="s">
        <v>35</v>
      </c>
      <c r="AW152" s="113" t="str">
        <f t="shared" si="71"/>
        <v>0</v>
      </c>
      <c r="AX152" s="113" t="s">
        <v>35</v>
      </c>
      <c r="AY152" s="113" t="s">
        <v>35</v>
      </c>
      <c r="AZ152" s="113" t="str">
        <f t="shared" si="72"/>
        <v>0</v>
      </c>
      <c r="BA152" s="113">
        <v>1</v>
      </c>
      <c r="BB152" s="113">
        <v>3</v>
      </c>
      <c r="BC152" s="113">
        <f t="shared" si="73"/>
        <v>4</v>
      </c>
      <c r="BD152" s="113" t="s">
        <v>35</v>
      </c>
      <c r="BE152" s="113" t="s">
        <v>35</v>
      </c>
      <c r="BF152" s="113" t="str">
        <f t="shared" si="74"/>
        <v>0</v>
      </c>
      <c r="BG152" s="113" t="s">
        <v>35</v>
      </c>
      <c r="BH152" s="113" t="s">
        <v>35</v>
      </c>
      <c r="BI152" s="113" t="str">
        <f t="shared" si="75"/>
        <v>0</v>
      </c>
      <c r="BJ152" s="113" t="s">
        <v>35</v>
      </c>
      <c r="BK152" s="113" t="s">
        <v>35</v>
      </c>
      <c r="BL152" s="113" t="str">
        <f t="shared" si="76"/>
        <v>0</v>
      </c>
      <c r="BM152" s="113" t="s">
        <v>35</v>
      </c>
      <c r="BN152" s="113" t="s">
        <v>35</v>
      </c>
      <c r="BO152" s="113" t="str">
        <f t="shared" si="77"/>
        <v>0</v>
      </c>
      <c r="BP152" s="113" t="s">
        <v>35</v>
      </c>
      <c r="BQ152" s="113" t="s">
        <v>35</v>
      </c>
      <c r="BR152" s="113" t="str">
        <f t="shared" si="78"/>
        <v>0</v>
      </c>
      <c r="BS152" s="113" t="s">
        <v>35</v>
      </c>
      <c r="BT152" s="113" t="s">
        <v>35</v>
      </c>
      <c r="BU152" s="113" t="str">
        <f t="shared" si="79"/>
        <v>0</v>
      </c>
      <c r="BV152" s="113" t="s">
        <v>35</v>
      </c>
      <c r="BW152" s="113" t="s">
        <v>35</v>
      </c>
      <c r="BX152" s="113" t="str">
        <f t="shared" si="80"/>
        <v>0</v>
      </c>
      <c r="BY152" s="113" t="s">
        <v>35</v>
      </c>
      <c r="BZ152" s="113" t="s">
        <v>35</v>
      </c>
      <c r="CA152" s="113" t="str">
        <f t="shared" si="81"/>
        <v>0</v>
      </c>
      <c r="CB152" s="113" t="s">
        <v>35</v>
      </c>
      <c r="CC152" s="113" t="s">
        <v>35</v>
      </c>
      <c r="CD152" s="113" t="str">
        <f t="shared" si="82"/>
        <v>0</v>
      </c>
      <c r="CE152" s="113" t="s">
        <v>35</v>
      </c>
      <c r="CF152" s="113" t="s">
        <v>35</v>
      </c>
      <c r="CG152" s="113" t="str">
        <f t="shared" si="83"/>
        <v>0</v>
      </c>
      <c r="CH152" s="113" t="s">
        <v>35</v>
      </c>
      <c r="CI152" s="113" t="s">
        <v>35</v>
      </c>
      <c r="CJ152" s="113" t="str">
        <f t="shared" si="84"/>
        <v>0</v>
      </c>
      <c r="CK152" s="113" t="s">
        <v>35</v>
      </c>
      <c r="CL152" s="113" t="s">
        <v>35</v>
      </c>
      <c r="CM152" s="113" t="str">
        <f t="shared" si="85"/>
        <v>0</v>
      </c>
      <c r="CN152" s="113" t="s">
        <v>35</v>
      </c>
      <c r="CO152" s="113" t="s">
        <v>35</v>
      </c>
      <c r="CP152" s="113" t="str">
        <f t="shared" si="86"/>
        <v>0</v>
      </c>
      <c r="CQ152" s="113">
        <v>19</v>
      </c>
      <c r="CR152" s="113">
        <v>41</v>
      </c>
      <c r="CS152" s="113">
        <v>60</v>
      </c>
      <c r="CT152" s="166"/>
    </row>
    <row r="153" spans="1:98" s="64" customFormat="1" ht="12.75" customHeight="1">
      <c r="A153" s="25">
        <v>24</v>
      </c>
      <c r="B153" s="26" t="s">
        <v>215</v>
      </c>
      <c r="C153" s="112">
        <v>6436</v>
      </c>
      <c r="D153" s="25" t="s">
        <v>109</v>
      </c>
      <c r="E153" s="17">
        <v>10433</v>
      </c>
      <c r="F153" s="112">
        <v>1</v>
      </c>
      <c r="G153" s="6" t="s">
        <v>65</v>
      </c>
      <c r="H153" s="113">
        <v>4</v>
      </c>
      <c r="I153" s="113">
        <v>8</v>
      </c>
      <c r="J153" s="113">
        <f t="shared" si="58"/>
        <v>12</v>
      </c>
      <c r="K153" s="113">
        <v>0</v>
      </c>
      <c r="L153" s="113">
        <v>1</v>
      </c>
      <c r="M153" s="113">
        <f t="shared" si="59"/>
        <v>1</v>
      </c>
      <c r="N153" s="113">
        <v>1</v>
      </c>
      <c r="O153" s="113">
        <v>4</v>
      </c>
      <c r="P153" s="113">
        <f t="shared" si="60"/>
        <v>5</v>
      </c>
      <c r="Q153" s="113" t="s">
        <v>35</v>
      </c>
      <c r="R153" s="113" t="s">
        <v>35</v>
      </c>
      <c r="S153" s="113" t="str">
        <f t="shared" si="61"/>
        <v>0</v>
      </c>
      <c r="T153" s="113" t="s">
        <v>35</v>
      </c>
      <c r="U153" s="113" t="s">
        <v>35</v>
      </c>
      <c r="V153" s="113" t="str">
        <f t="shared" si="62"/>
        <v>0</v>
      </c>
      <c r="W153" s="113" t="s">
        <v>35</v>
      </c>
      <c r="X153" s="113" t="s">
        <v>35</v>
      </c>
      <c r="Y153" s="113" t="str">
        <f t="shared" si="63"/>
        <v>0</v>
      </c>
      <c r="Z153" s="113" t="s">
        <v>35</v>
      </c>
      <c r="AA153" s="113" t="s">
        <v>35</v>
      </c>
      <c r="AB153" s="113" t="str">
        <f t="shared" si="64"/>
        <v>0</v>
      </c>
      <c r="AC153" s="113" t="s">
        <v>35</v>
      </c>
      <c r="AD153" s="113" t="s">
        <v>35</v>
      </c>
      <c r="AE153" s="113" t="str">
        <f t="shared" si="65"/>
        <v>0</v>
      </c>
      <c r="AF153" s="113" t="s">
        <v>35</v>
      </c>
      <c r="AG153" s="113" t="s">
        <v>35</v>
      </c>
      <c r="AH153" s="113" t="str">
        <f t="shared" si="66"/>
        <v>0</v>
      </c>
      <c r="AI153" s="113" t="s">
        <v>35</v>
      </c>
      <c r="AJ153" s="113" t="s">
        <v>35</v>
      </c>
      <c r="AK153" s="113" t="str">
        <f t="shared" si="67"/>
        <v>0</v>
      </c>
      <c r="AL153" s="113" t="s">
        <v>35</v>
      </c>
      <c r="AM153" s="113" t="s">
        <v>35</v>
      </c>
      <c r="AN153" s="113" t="str">
        <f t="shared" si="68"/>
        <v>0</v>
      </c>
      <c r="AO153" s="113" t="s">
        <v>35</v>
      </c>
      <c r="AP153" s="113" t="s">
        <v>35</v>
      </c>
      <c r="AQ153" s="113" t="str">
        <f t="shared" si="69"/>
        <v>0</v>
      </c>
      <c r="AR153" s="113">
        <v>3</v>
      </c>
      <c r="AS153" s="113">
        <v>14</v>
      </c>
      <c r="AT153" s="113">
        <f t="shared" si="70"/>
        <v>17</v>
      </c>
      <c r="AU153" s="113" t="s">
        <v>35</v>
      </c>
      <c r="AV153" s="113" t="s">
        <v>35</v>
      </c>
      <c r="AW153" s="113" t="str">
        <f t="shared" si="71"/>
        <v>0</v>
      </c>
      <c r="AX153" s="113" t="s">
        <v>35</v>
      </c>
      <c r="AY153" s="113" t="s">
        <v>35</v>
      </c>
      <c r="AZ153" s="113" t="str">
        <f t="shared" si="72"/>
        <v>0</v>
      </c>
      <c r="BA153" s="113">
        <v>3</v>
      </c>
      <c r="BB153" s="113">
        <v>3</v>
      </c>
      <c r="BC153" s="113">
        <f t="shared" si="73"/>
        <v>6</v>
      </c>
      <c r="BD153" s="113" t="s">
        <v>35</v>
      </c>
      <c r="BE153" s="113" t="s">
        <v>35</v>
      </c>
      <c r="BF153" s="113" t="str">
        <f t="shared" si="74"/>
        <v>0</v>
      </c>
      <c r="BG153" s="113" t="s">
        <v>35</v>
      </c>
      <c r="BH153" s="113" t="s">
        <v>35</v>
      </c>
      <c r="BI153" s="113" t="str">
        <f t="shared" si="75"/>
        <v>0</v>
      </c>
      <c r="BJ153" s="113" t="s">
        <v>35</v>
      </c>
      <c r="BK153" s="113" t="s">
        <v>35</v>
      </c>
      <c r="BL153" s="113" t="str">
        <f t="shared" si="76"/>
        <v>0</v>
      </c>
      <c r="BM153" s="113" t="s">
        <v>35</v>
      </c>
      <c r="BN153" s="113" t="s">
        <v>35</v>
      </c>
      <c r="BO153" s="113" t="str">
        <f t="shared" si="77"/>
        <v>0</v>
      </c>
      <c r="BP153" s="113" t="s">
        <v>35</v>
      </c>
      <c r="BQ153" s="113" t="s">
        <v>35</v>
      </c>
      <c r="BR153" s="113" t="str">
        <f t="shared" si="78"/>
        <v>0</v>
      </c>
      <c r="BS153" s="113" t="s">
        <v>35</v>
      </c>
      <c r="BT153" s="113" t="s">
        <v>35</v>
      </c>
      <c r="BU153" s="113" t="str">
        <f t="shared" si="79"/>
        <v>0</v>
      </c>
      <c r="BV153" s="113" t="s">
        <v>35</v>
      </c>
      <c r="BW153" s="113" t="s">
        <v>35</v>
      </c>
      <c r="BX153" s="113" t="str">
        <f t="shared" si="80"/>
        <v>0</v>
      </c>
      <c r="BY153" s="113" t="s">
        <v>35</v>
      </c>
      <c r="BZ153" s="113" t="s">
        <v>35</v>
      </c>
      <c r="CA153" s="113" t="str">
        <f t="shared" si="81"/>
        <v>0</v>
      </c>
      <c r="CB153" s="113" t="s">
        <v>35</v>
      </c>
      <c r="CC153" s="113" t="s">
        <v>35</v>
      </c>
      <c r="CD153" s="113" t="str">
        <f t="shared" si="82"/>
        <v>0</v>
      </c>
      <c r="CE153" s="113" t="s">
        <v>35</v>
      </c>
      <c r="CF153" s="113" t="s">
        <v>35</v>
      </c>
      <c r="CG153" s="113" t="str">
        <f t="shared" si="83"/>
        <v>0</v>
      </c>
      <c r="CH153" s="113" t="s">
        <v>35</v>
      </c>
      <c r="CI153" s="113" t="s">
        <v>35</v>
      </c>
      <c r="CJ153" s="113" t="str">
        <f t="shared" si="84"/>
        <v>0</v>
      </c>
      <c r="CK153" s="113" t="s">
        <v>35</v>
      </c>
      <c r="CL153" s="113" t="s">
        <v>35</v>
      </c>
      <c r="CM153" s="113" t="str">
        <f t="shared" si="85"/>
        <v>0</v>
      </c>
      <c r="CN153" s="113" t="s">
        <v>35</v>
      </c>
      <c r="CO153" s="113" t="s">
        <v>35</v>
      </c>
      <c r="CP153" s="113" t="str">
        <f t="shared" si="86"/>
        <v>0</v>
      </c>
      <c r="CQ153" s="113">
        <v>11</v>
      </c>
      <c r="CR153" s="113">
        <v>30</v>
      </c>
      <c r="CS153" s="113">
        <v>41</v>
      </c>
      <c r="CT153" s="166"/>
    </row>
    <row r="154" spans="1:98" s="64" customFormat="1" ht="12.75" customHeight="1">
      <c r="A154" s="25">
        <v>25</v>
      </c>
      <c r="B154" s="26" t="s">
        <v>205</v>
      </c>
      <c r="C154" s="112">
        <v>6612</v>
      </c>
      <c r="D154" s="25" t="s">
        <v>182</v>
      </c>
      <c r="E154" s="17">
        <v>11105</v>
      </c>
      <c r="F154" s="112">
        <v>1</v>
      </c>
      <c r="G154" s="6" t="s">
        <v>65</v>
      </c>
      <c r="H154" s="113">
        <v>5</v>
      </c>
      <c r="I154" s="113">
        <v>9</v>
      </c>
      <c r="J154" s="113">
        <f t="shared" si="58"/>
        <v>14</v>
      </c>
      <c r="K154" s="113" t="s">
        <v>35</v>
      </c>
      <c r="L154" s="113" t="s">
        <v>35</v>
      </c>
      <c r="M154" s="113" t="str">
        <f t="shared" si="59"/>
        <v>0</v>
      </c>
      <c r="N154" s="113">
        <v>3</v>
      </c>
      <c r="O154" s="113">
        <v>1</v>
      </c>
      <c r="P154" s="113">
        <f t="shared" si="60"/>
        <v>4</v>
      </c>
      <c r="Q154" s="113" t="s">
        <v>35</v>
      </c>
      <c r="R154" s="113" t="s">
        <v>35</v>
      </c>
      <c r="S154" s="113" t="str">
        <f t="shared" si="61"/>
        <v>0</v>
      </c>
      <c r="T154" s="113" t="s">
        <v>35</v>
      </c>
      <c r="U154" s="113" t="s">
        <v>35</v>
      </c>
      <c r="V154" s="113" t="str">
        <f t="shared" si="62"/>
        <v>0</v>
      </c>
      <c r="W154" s="113" t="s">
        <v>35</v>
      </c>
      <c r="X154" s="113" t="s">
        <v>35</v>
      </c>
      <c r="Y154" s="113" t="str">
        <f t="shared" si="63"/>
        <v>0</v>
      </c>
      <c r="Z154" s="113" t="s">
        <v>35</v>
      </c>
      <c r="AA154" s="113" t="s">
        <v>35</v>
      </c>
      <c r="AB154" s="113" t="str">
        <f t="shared" si="64"/>
        <v>0</v>
      </c>
      <c r="AC154" s="113" t="s">
        <v>35</v>
      </c>
      <c r="AD154" s="113" t="s">
        <v>35</v>
      </c>
      <c r="AE154" s="113" t="str">
        <f t="shared" si="65"/>
        <v>0</v>
      </c>
      <c r="AF154" s="113" t="s">
        <v>35</v>
      </c>
      <c r="AG154" s="113" t="s">
        <v>35</v>
      </c>
      <c r="AH154" s="113" t="str">
        <f t="shared" si="66"/>
        <v>0</v>
      </c>
      <c r="AI154" s="113" t="s">
        <v>35</v>
      </c>
      <c r="AJ154" s="113" t="s">
        <v>35</v>
      </c>
      <c r="AK154" s="113" t="str">
        <f t="shared" si="67"/>
        <v>0</v>
      </c>
      <c r="AL154" s="113" t="s">
        <v>35</v>
      </c>
      <c r="AM154" s="113" t="s">
        <v>35</v>
      </c>
      <c r="AN154" s="113" t="str">
        <f t="shared" si="68"/>
        <v>0</v>
      </c>
      <c r="AO154" s="113" t="s">
        <v>35</v>
      </c>
      <c r="AP154" s="113" t="s">
        <v>35</v>
      </c>
      <c r="AQ154" s="113" t="str">
        <f t="shared" si="69"/>
        <v>0</v>
      </c>
      <c r="AR154" s="113" t="s">
        <v>35</v>
      </c>
      <c r="AS154" s="113" t="s">
        <v>35</v>
      </c>
      <c r="AT154" s="113" t="str">
        <f t="shared" si="70"/>
        <v>0</v>
      </c>
      <c r="AU154" s="113" t="s">
        <v>35</v>
      </c>
      <c r="AV154" s="113" t="s">
        <v>35</v>
      </c>
      <c r="AW154" s="113" t="str">
        <f t="shared" si="71"/>
        <v>0</v>
      </c>
      <c r="AX154" s="113" t="s">
        <v>35</v>
      </c>
      <c r="AY154" s="113" t="s">
        <v>35</v>
      </c>
      <c r="AZ154" s="113" t="str">
        <f t="shared" si="72"/>
        <v>0</v>
      </c>
      <c r="BA154" s="113">
        <v>2</v>
      </c>
      <c r="BB154" s="113">
        <v>5</v>
      </c>
      <c r="BC154" s="113">
        <f t="shared" si="73"/>
        <v>7</v>
      </c>
      <c r="BD154" s="113" t="s">
        <v>35</v>
      </c>
      <c r="BE154" s="113" t="s">
        <v>35</v>
      </c>
      <c r="BF154" s="113" t="str">
        <f t="shared" si="74"/>
        <v>0</v>
      </c>
      <c r="BG154" s="113" t="s">
        <v>35</v>
      </c>
      <c r="BH154" s="113" t="s">
        <v>35</v>
      </c>
      <c r="BI154" s="113" t="str">
        <f t="shared" si="75"/>
        <v>0</v>
      </c>
      <c r="BJ154" s="113" t="s">
        <v>35</v>
      </c>
      <c r="BK154" s="113" t="s">
        <v>35</v>
      </c>
      <c r="BL154" s="113" t="str">
        <f t="shared" si="76"/>
        <v>0</v>
      </c>
      <c r="BM154" s="113" t="s">
        <v>35</v>
      </c>
      <c r="BN154" s="113" t="s">
        <v>35</v>
      </c>
      <c r="BO154" s="113" t="str">
        <f t="shared" si="77"/>
        <v>0</v>
      </c>
      <c r="BP154" s="113" t="s">
        <v>35</v>
      </c>
      <c r="BQ154" s="113" t="s">
        <v>35</v>
      </c>
      <c r="BR154" s="113" t="str">
        <f t="shared" si="78"/>
        <v>0</v>
      </c>
      <c r="BS154" s="113" t="s">
        <v>35</v>
      </c>
      <c r="BT154" s="113" t="s">
        <v>35</v>
      </c>
      <c r="BU154" s="113" t="str">
        <f t="shared" si="79"/>
        <v>0</v>
      </c>
      <c r="BV154" s="113" t="s">
        <v>35</v>
      </c>
      <c r="BW154" s="113" t="s">
        <v>35</v>
      </c>
      <c r="BX154" s="113" t="str">
        <f t="shared" si="80"/>
        <v>0</v>
      </c>
      <c r="BY154" s="113" t="s">
        <v>35</v>
      </c>
      <c r="BZ154" s="113" t="s">
        <v>35</v>
      </c>
      <c r="CA154" s="113" t="str">
        <f t="shared" si="81"/>
        <v>0</v>
      </c>
      <c r="CB154" s="113" t="s">
        <v>35</v>
      </c>
      <c r="CC154" s="113" t="s">
        <v>35</v>
      </c>
      <c r="CD154" s="113" t="str">
        <f t="shared" si="82"/>
        <v>0</v>
      </c>
      <c r="CE154" s="113" t="s">
        <v>35</v>
      </c>
      <c r="CF154" s="113" t="s">
        <v>35</v>
      </c>
      <c r="CG154" s="113" t="str">
        <f t="shared" si="83"/>
        <v>0</v>
      </c>
      <c r="CH154" s="113" t="s">
        <v>35</v>
      </c>
      <c r="CI154" s="113" t="s">
        <v>35</v>
      </c>
      <c r="CJ154" s="113" t="str">
        <f t="shared" si="84"/>
        <v>0</v>
      </c>
      <c r="CK154" s="113" t="s">
        <v>35</v>
      </c>
      <c r="CL154" s="113" t="s">
        <v>35</v>
      </c>
      <c r="CM154" s="113" t="str">
        <f t="shared" si="85"/>
        <v>0</v>
      </c>
      <c r="CN154" s="113" t="s">
        <v>35</v>
      </c>
      <c r="CO154" s="113" t="s">
        <v>35</v>
      </c>
      <c r="CP154" s="113" t="str">
        <f t="shared" si="86"/>
        <v>0</v>
      </c>
      <c r="CQ154" s="113">
        <v>10</v>
      </c>
      <c r="CR154" s="113">
        <v>15</v>
      </c>
      <c r="CS154" s="113">
        <v>25</v>
      </c>
      <c r="CT154" s="166"/>
    </row>
    <row r="155" spans="1:98" s="64" customFormat="1" ht="12.75" customHeight="1">
      <c r="A155" s="25">
        <v>25</v>
      </c>
      <c r="B155" s="26" t="s">
        <v>205</v>
      </c>
      <c r="C155" s="112">
        <v>6623</v>
      </c>
      <c r="D155" s="25" t="s">
        <v>183</v>
      </c>
      <c r="E155" s="17">
        <v>12033</v>
      </c>
      <c r="F155" s="112">
        <v>1</v>
      </c>
      <c r="G155" s="6" t="s">
        <v>65</v>
      </c>
      <c r="H155" s="113">
        <v>1</v>
      </c>
      <c r="I155" s="113">
        <v>6</v>
      </c>
      <c r="J155" s="113">
        <f t="shared" si="58"/>
        <v>7</v>
      </c>
      <c r="K155" s="113">
        <v>2</v>
      </c>
      <c r="L155" s="113">
        <v>2</v>
      </c>
      <c r="M155" s="113">
        <f t="shared" si="59"/>
        <v>4</v>
      </c>
      <c r="N155" s="113">
        <v>0</v>
      </c>
      <c r="O155" s="113">
        <v>4</v>
      </c>
      <c r="P155" s="113">
        <f t="shared" si="60"/>
        <v>4</v>
      </c>
      <c r="Q155" s="113">
        <v>1</v>
      </c>
      <c r="R155" s="113">
        <v>3</v>
      </c>
      <c r="S155" s="113">
        <f t="shared" si="61"/>
        <v>4</v>
      </c>
      <c r="T155" s="113" t="s">
        <v>35</v>
      </c>
      <c r="U155" s="113" t="s">
        <v>35</v>
      </c>
      <c r="V155" s="113" t="str">
        <f t="shared" si="62"/>
        <v>0</v>
      </c>
      <c r="W155" s="113" t="s">
        <v>35</v>
      </c>
      <c r="X155" s="113" t="s">
        <v>35</v>
      </c>
      <c r="Y155" s="113" t="str">
        <f t="shared" si="63"/>
        <v>0</v>
      </c>
      <c r="Z155" s="113" t="s">
        <v>35</v>
      </c>
      <c r="AA155" s="113" t="s">
        <v>35</v>
      </c>
      <c r="AB155" s="113" t="str">
        <f t="shared" si="64"/>
        <v>0</v>
      </c>
      <c r="AC155" s="113" t="s">
        <v>35</v>
      </c>
      <c r="AD155" s="113" t="s">
        <v>35</v>
      </c>
      <c r="AE155" s="113" t="str">
        <f t="shared" si="65"/>
        <v>0</v>
      </c>
      <c r="AF155" s="113" t="s">
        <v>35</v>
      </c>
      <c r="AG155" s="113" t="s">
        <v>35</v>
      </c>
      <c r="AH155" s="113" t="str">
        <f t="shared" si="66"/>
        <v>0</v>
      </c>
      <c r="AI155" s="113" t="s">
        <v>35</v>
      </c>
      <c r="AJ155" s="113" t="s">
        <v>35</v>
      </c>
      <c r="AK155" s="113" t="str">
        <f t="shared" si="67"/>
        <v>0</v>
      </c>
      <c r="AL155" s="113" t="s">
        <v>35</v>
      </c>
      <c r="AM155" s="113" t="s">
        <v>35</v>
      </c>
      <c r="AN155" s="113" t="str">
        <f t="shared" si="68"/>
        <v>0</v>
      </c>
      <c r="AO155" s="113" t="s">
        <v>35</v>
      </c>
      <c r="AP155" s="113" t="s">
        <v>35</v>
      </c>
      <c r="AQ155" s="113" t="str">
        <f t="shared" si="69"/>
        <v>0</v>
      </c>
      <c r="AR155" s="113" t="s">
        <v>35</v>
      </c>
      <c r="AS155" s="113" t="s">
        <v>35</v>
      </c>
      <c r="AT155" s="113" t="str">
        <f t="shared" si="70"/>
        <v>0</v>
      </c>
      <c r="AU155" s="113" t="s">
        <v>35</v>
      </c>
      <c r="AV155" s="113" t="s">
        <v>35</v>
      </c>
      <c r="AW155" s="113" t="str">
        <f t="shared" si="71"/>
        <v>0</v>
      </c>
      <c r="AX155" s="113" t="s">
        <v>35</v>
      </c>
      <c r="AY155" s="113" t="s">
        <v>35</v>
      </c>
      <c r="AZ155" s="113" t="str">
        <f t="shared" si="72"/>
        <v>0</v>
      </c>
      <c r="BA155" s="113">
        <v>3</v>
      </c>
      <c r="BB155" s="113">
        <v>2</v>
      </c>
      <c r="BC155" s="113">
        <f t="shared" si="73"/>
        <v>5</v>
      </c>
      <c r="BD155" s="113" t="s">
        <v>35</v>
      </c>
      <c r="BE155" s="113" t="s">
        <v>35</v>
      </c>
      <c r="BF155" s="113" t="str">
        <f t="shared" si="74"/>
        <v>0</v>
      </c>
      <c r="BG155" s="113" t="s">
        <v>35</v>
      </c>
      <c r="BH155" s="113" t="s">
        <v>35</v>
      </c>
      <c r="BI155" s="113" t="str">
        <f t="shared" si="75"/>
        <v>0</v>
      </c>
      <c r="BJ155" s="113" t="s">
        <v>35</v>
      </c>
      <c r="BK155" s="113" t="s">
        <v>35</v>
      </c>
      <c r="BL155" s="113" t="str">
        <f t="shared" si="76"/>
        <v>0</v>
      </c>
      <c r="BM155" s="113" t="s">
        <v>35</v>
      </c>
      <c r="BN155" s="113" t="s">
        <v>35</v>
      </c>
      <c r="BO155" s="113" t="str">
        <f t="shared" si="77"/>
        <v>0</v>
      </c>
      <c r="BP155" s="113" t="s">
        <v>35</v>
      </c>
      <c r="BQ155" s="113" t="s">
        <v>35</v>
      </c>
      <c r="BR155" s="113" t="str">
        <f t="shared" si="78"/>
        <v>0</v>
      </c>
      <c r="BS155" s="113" t="s">
        <v>35</v>
      </c>
      <c r="BT155" s="113" t="s">
        <v>35</v>
      </c>
      <c r="BU155" s="113" t="str">
        <f t="shared" si="79"/>
        <v>0</v>
      </c>
      <c r="BV155" s="113" t="s">
        <v>35</v>
      </c>
      <c r="BW155" s="113" t="s">
        <v>35</v>
      </c>
      <c r="BX155" s="113" t="str">
        <f t="shared" si="80"/>
        <v>0</v>
      </c>
      <c r="BY155" s="113" t="s">
        <v>35</v>
      </c>
      <c r="BZ155" s="113" t="s">
        <v>35</v>
      </c>
      <c r="CA155" s="113" t="str">
        <f t="shared" si="81"/>
        <v>0</v>
      </c>
      <c r="CB155" s="113" t="s">
        <v>35</v>
      </c>
      <c r="CC155" s="113" t="s">
        <v>35</v>
      </c>
      <c r="CD155" s="113" t="str">
        <f t="shared" si="82"/>
        <v>0</v>
      </c>
      <c r="CE155" s="113" t="s">
        <v>35</v>
      </c>
      <c r="CF155" s="113" t="s">
        <v>35</v>
      </c>
      <c r="CG155" s="113" t="str">
        <f t="shared" si="83"/>
        <v>0</v>
      </c>
      <c r="CH155" s="113" t="s">
        <v>35</v>
      </c>
      <c r="CI155" s="113" t="s">
        <v>35</v>
      </c>
      <c r="CJ155" s="113" t="str">
        <f t="shared" si="84"/>
        <v>0</v>
      </c>
      <c r="CK155" s="113" t="s">
        <v>35</v>
      </c>
      <c r="CL155" s="113" t="s">
        <v>35</v>
      </c>
      <c r="CM155" s="113" t="str">
        <f t="shared" si="85"/>
        <v>0</v>
      </c>
      <c r="CN155" s="113">
        <v>1</v>
      </c>
      <c r="CO155" s="113">
        <v>2</v>
      </c>
      <c r="CP155" s="113">
        <f t="shared" si="86"/>
        <v>3</v>
      </c>
      <c r="CQ155" s="113">
        <v>8</v>
      </c>
      <c r="CR155" s="113">
        <v>19</v>
      </c>
      <c r="CS155" s="113">
        <v>27</v>
      </c>
      <c r="CT155" s="166"/>
    </row>
    <row r="156" spans="1:98" s="64" customFormat="1" ht="12.75" customHeight="1">
      <c r="A156" s="25">
        <v>25</v>
      </c>
      <c r="B156" s="26" t="s">
        <v>205</v>
      </c>
      <c r="C156" s="112">
        <v>6631</v>
      </c>
      <c r="D156" s="25" t="s">
        <v>112</v>
      </c>
      <c r="E156" s="17">
        <v>18305</v>
      </c>
      <c r="F156" s="112">
        <v>1</v>
      </c>
      <c r="G156" s="6" t="s">
        <v>65</v>
      </c>
      <c r="H156" s="113" t="s">
        <v>35</v>
      </c>
      <c r="I156" s="113">
        <v>7</v>
      </c>
      <c r="J156" s="113">
        <f t="shared" si="58"/>
        <v>7</v>
      </c>
      <c r="K156" s="113">
        <v>2</v>
      </c>
      <c r="L156" s="113">
        <v>0</v>
      </c>
      <c r="M156" s="113">
        <f t="shared" si="59"/>
        <v>2</v>
      </c>
      <c r="N156" s="113">
        <v>3</v>
      </c>
      <c r="O156" s="113">
        <v>7</v>
      </c>
      <c r="P156" s="113">
        <f t="shared" si="60"/>
        <v>10</v>
      </c>
      <c r="Q156" s="113" t="s">
        <v>35</v>
      </c>
      <c r="R156" s="113" t="s">
        <v>35</v>
      </c>
      <c r="S156" s="113" t="str">
        <f t="shared" si="61"/>
        <v>0</v>
      </c>
      <c r="T156" s="113" t="s">
        <v>35</v>
      </c>
      <c r="U156" s="113" t="s">
        <v>35</v>
      </c>
      <c r="V156" s="113" t="str">
        <f t="shared" si="62"/>
        <v>0</v>
      </c>
      <c r="W156" s="113" t="s">
        <v>35</v>
      </c>
      <c r="X156" s="113" t="s">
        <v>35</v>
      </c>
      <c r="Y156" s="113" t="str">
        <f t="shared" si="63"/>
        <v>0</v>
      </c>
      <c r="Z156" s="113" t="s">
        <v>35</v>
      </c>
      <c r="AA156" s="113" t="s">
        <v>35</v>
      </c>
      <c r="AB156" s="113" t="str">
        <f t="shared" si="64"/>
        <v>0</v>
      </c>
      <c r="AC156" s="113" t="s">
        <v>35</v>
      </c>
      <c r="AD156" s="113" t="s">
        <v>35</v>
      </c>
      <c r="AE156" s="113" t="str">
        <f t="shared" si="65"/>
        <v>0</v>
      </c>
      <c r="AF156" s="113" t="s">
        <v>35</v>
      </c>
      <c r="AG156" s="113" t="s">
        <v>35</v>
      </c>
      <c r="AH156" s="113" t="str">
        <f t="shared" si="66"/>
        <v>0</v>
      </c>
      <c r="AI156" s="113" t="s">
        <v>35</v>
      </c>
      <c r="AJ156" s="113" t="s">
        <v>35</v>
      </c>
      <c r="AK156" s="113" t="str">
        <f t="shared" si="67"/>
        <v>0</v>
      </c>
      <c r="AL156" s="113" t="s">
        <v>35</v>
      </c>
      <c r="AM156" s="113" t="s">
        <v>35</v>
      </c>
      <c r="AN156" s="113" t="str">
        <f t="shared" si="68"/>
        <v>0</v>
      </c>
      <c r="AO156" s="113" t="s">
        <v>35</v>
      </c>
      <c r="AP156" s="113" t="s">
        <v>35</v>
      </c>
      <c r="AQ156" s="113" t="str">
        <f t="shared" si="69"/>
        <v>0</v>
      </c>
      <c r="AR156" s="113" t="s">
        <v>35</v>
      </c>
      <c r="AS156" s="113" t="s">
        <v>35</v>
      </c>
      <c r="AT156" s="113" t="str">
        <f t="shared" si="70"/>
        <v>0</v>
      </c>
      <c r="AU156" s="113" t="s">
        <v>35</v>
      </c>
      <c r="AV156" s="113" t="s">
        <v>35</v>
      </c>
      <c r="AW156" s="113" t="str">
        <f t="shared" si="71"/>
        <v>0</v>
      </c>
      <c r="AX156" s="113" t="s">
        <v>35</v>
      </c>
      <c r="AY156" s="113" t="s">
        <v>35</v>
      </c>
      <c r="AZ156" s="113" t="str">
        <f t="shared" si="72"/>
        <v>0</v>
      </c>
      <c r="BA156" s="113">
        <v>2</v>
      </c>
      <c r="BB156" s="113">
        <v>2</v>
      </c>
      <c r="BC156" s="113">
        <f t="shared" si="73"/>
        <v>4</v>
      </c>
      <c r="BD156" s="113" t="s">
        <v>35</v>
      </c>
      <c r="BE156" s="113" t="s">
        <v>35</v>
      </c>
      <c r="BF156" s="113" t="str">
        <f t="shared" si="74"/>
        <v>0</v>
      </c>
      <c r="BG156" s="113" t="s">
        <v>35</v>
      </c>
      <c r="BH156" s="113" t="s">
        <v>35</v>
      </c>
      <c r="BI156" s="113" t="str">
        <f t="shared" si="75"/>
        <v>0</v>
      </c>
      <c r="BJ156" s="113" t="s">
        <v>35</v>
      </c>
      <c r="BK156" s="113" t="s">
        <v>35</v>
      </c>
      <c r="BL156" s="113" t="str">
        <f t="shared" si="76"/>
        <v>0</v>
      </c>
      <c r="BM156" s="113" t="s">
        <v>35</v>
      </c>
      <c r="BN156" s="113" t="s">
        <v>35</v>
      </c>
      <c r="BO156" s="113" t="str">
        <f t="shared" si="77"/>
        <v>0</v>
      </c>
      <c r="BP156" s="113" t="s">
        <v>35</v>
      </c>
      <c r="BQ156" s="113" t="s">
        <v>35</v>
      </c>
      <c r="BR156" s="113" t="str">
        <f t="shared" si="78"/>
        <v>0</v>
      </c>
      <c r="BS156" s="113" t="s">
        <v>35</v>
      </c>
      <c r="BT156" s="113" t="s">
        <v>35</v>
      </c>
      <c r="BU156" s="113" t="str">
        <f t="shared" si="79"/>
        <v>0</v>
      </c>
      <c r="BV156" s="113" t="s">
        <v>35</v>
      </c>
      <c r="BW156" s="113" t="s">
        <v>35</v>
      </c>
      <c r="BX156" s="113" t="str">
        <f t="shared" si="80"/>
        <v>0</v>
      </c>
      <c r="BY156" s="113">
        <v>0</v>
      </c>
      <c r="BZ156" s="113">
        <v>7</v>
      </c>
      <c r="CA156" s="113">
        <f t="shared" si="81"/>
        <v>7</v>
      </c>
      <c r="CB156" s="113" t="s">
        <v>35</v>
      </c>
      <c r="CC156" s="113" t="s">
        <v>35</v>
      </c>
      <c r="CD156" s="113" t="str">
        <f t="shared" si="82"/>
        <v>0</v>
      </c>
      <c r="CE156" s="113" t="s">
        <v>35</v>
      </c>
      <c r="CF156" s="113" t="s">
        <v>35</v>
      </c>
      <c r="CG156" s="113" t="str">
        <f t="shared" si="83"/>
        <v>0</v>
      </c>
      <c r="CH156" s="113" t="s">
        <v>35</v>
      </c>
      <c r="CI156" s="113" t="s">
        <v>35</v>
      </c>
      <c r="CJ156" s="113" t="str">
        <f t="shared" si="84"/>
        <v>0</v>
      </c>
      <c r="CK156" s="113" t="s">
        <v>35</v>
      </c>
      <c r="CL156" s="113" t="s">
        <v>35</v>
      </c>
      <c r="CM156" s="113" t="str">
        <f t="shared" si="85"/>
        <v>0</v>
      </c>
      <c r="CN156" s="113">
        <v>0</v>
      </c>
      <c r="CO156" s="113">
        <v>1</v>
      </c>
      <c r="CP156" s="113">
        <f t="shared" si="86"/>
        <v>1</v>
      </c>
      <c r="CQ156" s="113">
        <v>7</v>
      </c>
      <c r="CR156" s="113">
        <v>24</v>
      </c>
      <c r="CS156" s="113">
        <v>31</v>
      </c>
      <c r="CT156" s="166"/>
    </row>
    <row r="157" spans="1:98" s="64" customFormat="1" ht="12.75" customHeight="1">
      <c r="A157" s="25">
        <v>25</v>
      </c>
      <c r="B157" s="26" t="s">
        <v>205</v>
      </c>
      <c r="C157" s="112">
        <v>6633</v>
      </c>
      <c r="D157" s="25" t="s">
        <v>199</v>
      </c>
      <c r="E157" s="17">
        <v>10281</v>
      </c>
      <c r="F157" s="112">
        <v>1</v>
      </c>
      <c r="G157" s="6" t="s">
        <v>65</v>
      </c>
      <c r="H157" s="113">
        <v>1</v>
      </c>
      <c r="I157" s="113">
        <v>6</v>
      </c>
      <c r="J157" s="113">
        <f t="shared" si="58"/>
        <v>7</v>
      </c>
      <c r="K157" s="113">
        <v>1</v>
      </c>
      <c r="L157" s="113">
        <v>4</v>
      </c>
      <c r="M157" s="113">
        <f t="shared" si="59"/>
        <v>5</v>
      </c>
      <c r="N157" s="113">
        <v>1</v>
      </c>
      <c r="O157" s="113">
        <v>2</v>
      </c>
      <c r="P157" s="113">
        <f t="shared" si="60"/>
        <v>3</v>
      </c>
      <c r="Q157" s="113" t="s">
        <v>35</v>
      </c>
      <c r="R157" s="113" t="s">
        <v>35</v>
      </c>
      <c r="S157" s="113" t="str">
        <f t="shared" si="61"/>
        <v>0</v>
      </c>
      <c r="T157" s="113" t="s">
        <v>35</v>
      </c>
      <c r="U157" s="113" t="s">
        <v>35</v>
      </c>
      <c r="V157" s="113" t="str">
        <f t="shared" si="62"/>
        <v>0</v>
      </c>
      <c r="W157" s="113" t="s">
        <v>35</v>
      </c>
      <c r="X157" s="113" t="s">
        <v>35</v>
      </c>
      <c r="Y157" s="113" t="str">
        <f t="shared" si="63"/>
        <v>0</v>
      </c>
      <c r="Z157" s="113" t="s">
        <v>35</v>
      </c>
      <c r="AA157" s="113" t="s">
        <v>35</v>
      </c>
      <c r="AB157" s="113" t="str">
        <f t="shared" si="64"/>
        <v>0</v>
      </c>
      <c r="AC157" s="113" t="s">
        <v>35</v>
      </c>
      <c r="AD157" s="113" t="s">
        <v>35</v>
      </c>
      <c r="AE157" s="113" t="str">
        <f t="shared" si="65"/>
        <v>0</v>
      </c>
      <c r="AF157" s="113" t="s">
        <v>35</v>
      </c>
      <c r="AG157" s="113" t="s">
        <v>35</v>
      </c>
      <c r="AH157" s="113" t="str">
        <f t="shared" si="66"/>
        <v>0</v>
      </c>
      <c r="AI157" s="113" t="s">
        <v>35</v>
      </c>
      <c r="AJ157" s="113" t="s">
        <v>35</v>
      </c>
      <c r="AK157" s="113" t="str">
        <f t="shared" si="67"/>
        <v>0</v>
      </c>
      <c r="AL157" s="113">
        <v>2</v>
      </c>
      <c r="AM157" s="113">
        <v>1</v>
      </c>
      <c r="AN157" s="113">
        <f t="shared" si="68"/>
        <v>3</v>
      </c>
      <c r="AO157" s="113" t="s">
        <v>35</v>
      </c>
      <c r="AP157" s="113" t="s">
        <v>35</v>
      </c>
      <c r="AQ157" s="113" t="str">
        <f t="shared" si="69"/>
        <v>0</v>
      </c>
      <c r="AR157" s="113" t="s">
        <v>35</v>
      </c>
      <c r="AS157" s="113" t="s">
        <v>35</v>
      </c>
      <c r="AT157" s="113" t="str">
        <f t="shared" si="70"/>
        <v>0</v>
      </c>
      <c r="AU157" s="113" t="s">
        <v>35</v>
      </c>
      <c r="AV157" s="113" t="s">
        <v>35</v>
      </c>
      <c r="AW157" s="113" t="str">
        <f t="shared" si="71"/>
        <v>0</v>
      </c>
      <c r="AX157" s="113" t="s">
        <v>35</v>
      </c>
      <c r="AY157" s="113" t="s">
        <v>35</v>
      </c>
      <c r="AZ157" s="113" t="str">
        <f t="shared" si="72"/>
        <v>0</v>
      </c>
      <c r="BA157" s="113">
        <v>1</v>
      </c>
      <c r="BB157" s="113">
        <v>2</v>
      </c>
      <c r="BC157" s="113">
        <f t="shared" si="73"/>
        <v>3</v>
      </c>
      <c r="BD157" s="113" t="s">
        <v>35</v>
      </c>
      <c r="BE157" s="113" t="s">
        <v>35</v>
      </c>
      <c r="BF157" s="113" t="str">
        <f t="shared" si="74"/>
        <v>0</v>
      </c>
      <c r="BG157" s="113" t="s">
        <v>35</v>
      </c>
      <c r="BH157" s="113" t="s">
        <v>35</v>
      </c>
      <c r="BI157" s="113" t="str">
        <f t="shared" si="75"/>
        <v>0</v>
      </c>
      <c r="BJ157" s="113" t="s">
        <v>35</v>
      </c>
      <c r="BK157" s="113" t="s">
        <v>35</v>
      </c>
      <c r="BL157" s="113" t="str">
        <f t="shared" si="76"/>
        <v>0</v>
      </c>
      <c r="BM157" s="113" t="s">
        <v>35</v>
      </c>
      <c r="BN157" s="113" t="s">
        <v>35</v>
      </c>
      <c r="BO157" s="113" t="str">
        <f t="shared" si="77"/>
        <v>0</v>
      </c>
      <c r="BP157" s="113" t="s">
        <v>35</v>
      </c>
      <c r="BQ157" s="113" t="s">
        <v>35</v>
      </c>
      <c r="BR157" s="113" t="str">
        <f t="shared" si="78"/>
        <v>0</v>
      </c>
      <c r="BS157" s="113" t="s">
        <v>35</v>
      </c>
      <c r="BT157" s="113" t="s">
        <v>35</v>
      </c>
      <c r="BU157" s="113" t="str">
        <f t="shared" si="79"/>
        <v>0</v>
      </c>
      <c r="BV157" s="113" t="s">
        <v>35</v>
      </c>
      <c r="BW157" s="113" t="s">
        <v>35</v>
      </c>
      <c r="BX157" s="113" t="str">
        <f t="shared" si="80"/>
        <v>0</v>
      </c>
      <c r="BY157" s="113">
        <v>1</v>
      </c>
      <c r="BZ157" s="113">
        <v>3</v>
      </c>
      <c r="CA157" s="113">
        <f t="shared" si="81"/>
        <v>4</v>
      </c>
      <c r="CB157" s="113" t="s">
        <v>35</v>
      </c>
      <c r="CC157" s="113" t="s">
        <v>35</v>
      </c>
      <c r="CD157" s="113" t="str">
        <f t="shared" si="82"/>
        <v>0</v>
      </c>
      <c r="CE157" s="113" t="s">
        <v>35</v>
      </c>
      <c r="CF157" s="113" t="s">
        <v>35</v>
      </c>
      <c r="CG157" s="113" t="str">
        <f t="shared" si="83"/>
        <v>0</v>
      </c>
      <c r="CH157" s="113" t="s">
        <v>35</v>
      </c>
      <c r="CI157" s="113" t="s">
        <v>35</v>
      </c>
      <c r="CJ157" s="113" t="str">
        <f t="shared" si="84"/>
        <v>0</v>
      </c>
      <c r="CK157" s="113" t="s">
        <v>35</v>
      </c>
      <c r="CL157" s="113" t="s">
        <v>35</v>
      </c>
      <c r="CM157" s="113" t="str">
        <f t="shared" si="85"/>
        <v>0</v>
      </c>
      <c r="CN157" s="113" t="s">
        <v>35</v>
      </c>
      <c r="CO157" s="113" t="s">
        <v>35</v>
      </c>
      <c r="CP157" s="113" t="str">
        <f t="shared" si="86"/>
        <v>0</v>
      </c>
      <c r="CQ157" s="113">
        <v>7</v>
      </c>
      <c r="CR157" s="113">
        <v>18</v>
      </c>
      <c r="CS157" s="113">
        <v>25</v>
      </c>
      <c r="CT157" s="166"/>
    </row>
    <row r="158" spans="1:98" s="64" customFormat="1" ht="12.75" customHeight="1">
      <c r="A158" s="25">
        <v>25</v>
      </c>
      <c r="B158" s="26" t="s">
        <v>205</v>
      </c>
      <c r="C158" s="112">
        <v>6640</v>
      </c>
      <c r="D158" s="25" t="s">
        <v>122</v>
      </c>
      <c r="E158" s="17">
        <v>13971</v>
      </c>
      <c r="F158" s="112">
        <v>1</v>
      </c>
      <c r="G158" s="6" t="s">
        <v>65</v>
      </c>
      <c r="H158" s="113">
        <v>3</v>
      </c>
      <c r="I158" s="113">
        <v>7</v>
      </c>
      <c r="J158" s="113">
        <f t="shared" si="58"/>
        <v>10</v>
      </c>
      <c r="K158" s="113">
        <v>1</v>
      </c>
      <c r="L158" s="113">
        <v>4</v>
      </c>
      <c r="M158" s="113">
        <f t="shared" si="59"/>
        <v>5</v>
      </c>
      <c r="N158" s="113">
        <v>1</v>
      </c>
      <c r="O158" s="113">
        <v>1</v>
      </c>
      <c r="P158" s="113">
        <f t="shared" si="60"/>
        <v>2</v>
      </c>
      <c r="Q158" s="113">
        <v>0</v>
      </c>
      <c r="R158" s="113">
        <v>2</v>
      </c>
      <c r="S158" s="113">
        <f t="shared" si="61"/>
        <v>2</v>
      </c>
      <c r="T158" s="113" t="s">
        <v>35</v>
      </c>
      <c r="U158" s="113" t="s">
        <v>35</v>
      </c>
      <c r="V158" s="113" t="str">
        <f t="shared" si="62"/>
        <v>0</v>
      </c>
      <c r="W158" s="113" t="s">
        <v>35</v>
      </c>
      <c r="X158" s="113" t="s">
        <v>35</v>
      </c>
      <c r="Y158" s="113" t="str">
        <f t="shared" si="63"/>
        <v>0</v>
      </c>
      <c r="Z158" s="113" t="s">
        <v>35</v>
      </c>
      <c r="AA158" s="113" t="s">
        <v>35</v>
      </c>
      <c r="AB158" s="113" t="str">
        <f t="shared" si="64"/>
        <v>0</v>
      </c>
      <c r="AC158" s="113" t="s">
        <v>35</v>
      </c>
      <c r="AD158" s="113" t="s">
        <v>35</v>
      </c>
      <c r="AE158" s="113" t="str">
        <f t="shared" si="65"/>
        <v>0</v>
      </c>
      <c r="AF158" s="113" t="s">
        <v>35</v>
      </c>
      <c r="AG158" s="113" t="s">
        <v>35</v>
      </c>
      <c r="AH158" s="113" t="str">
        <f t="shared" si="66"/>
        <v>0</v>
      </c>
      <c r="AI158" s="113" t="s">
        <v>35</v>
      </c>
      <c r="AJ158" s="113" t="s">
        <v>35</v>
      </c>
      <c r="AK158" s="113" t="str">
        <f t="shared" si="67"/>
        <v>0</v>
      </c>
      <c r="AL158" s="113" t="s">
        <v>35</v>
      </c>
      <c r="AM158" s="113" t="s">
        <v>35</v>
      </c>
      <c r="AN158" s="113" t="str">
        <f t="shared" si="68"/>
        <v>0</v>
      </c>
      <c r="AO158" s="113" t="s">
        <v>35</v>
      </c>
      <c r="AP158" s="113" t="s">
        <v>35</v>
      </c>
      <c r="AQ158" s="113" t="str">
        <f t="shared" si="69"/>
        <v>0</v>
      </c>
      <c r="AR158" s="113" t="s">
        <v>35</v>
      </c>
      <c r="AS158" s="113" t="s">
        <v>35</v>
      </c>
      <c r="AT158" s="113" t="str">
        <f t="shared" si="70"/>
        <v>0</v>
      </c>
      <c r="AU158" s="113" t="s">
        <v>35</v>
      </c>
      <c r="AV158" s="113" t="s">
        <v>35</v>
      </c>
      <c r="AW158" s="113" t="str">
        <f t="shared" si="71"/>
        <v>0</v>
      </c>
      <c r="AX158" s="113" t="s">
        <v>35</v>
      </c>
      <c r="AY158" s="113" t="s">
        <v>35</v>
      </c>
      <c r="AZ158" s="113" t="str">
        <f t="shared" si="72"/>
        <v>0</v>
      </c>
      <c r="BA158" s="113">
        <v>1</v>
      </c>
      <c r="BB158" s="113">
        <v>2</v>
      </c>
      <c r="BC158" s="113">
        <f t="shared" si="73"/>
        <v>3</v>
      </c>
      <c r="BD158" s="113" t="s">
        <v>35</v>
      </c>
      <c r="BE158" s="113" t="s">
        <v>35</v>
      </c>
      <c r="BF158" s="113" t="str">
        <f t="shared" si="74"/>
        <v>0</v>
      </c>
      <c r="BG158" s="113" t="s">
        <v>35</v>
      </c>
      <c r="BH158" s="113" t="s">
        <v>35</v>
      </c>
      <c r="BI158" s="113" t="str">
        <f t="shared" si="75"/>
        <v>0</v>
      </c>
      <c r="BJ158" s="113" t="s">
        <v>35</v>
      </c>
      <c r="BK158" s="113" t="s">
        <v>35</v>
      </c>
      <c r="BL158" s="113" t="str">
        <f t="shared" si="76"/>
        <v>0</v>
      </c>
      <c r="BM158" s="113" t="s">
        <v>35</v>
      </c>
      <c r="BN158" s="113" t="s">
        <v>35</v>
      </c>
      <c r="BO158" s="113" t="str">
        <f t="shared" si="77"/>
        <v>0</v>
      </c>
      <c r="BP158" s="113" t="s">
        <v>35</v>
      </c>
      <c r="BQ158" s="113" t="s">
        <v>35</v>
      </c>
      <c r="BR158" s="113" t="str">
        <f t="shared" si="78"/>
        <v>0</v>
      </c>
      <c r="BS158" s="113" t="s">
        <v>35</v>
      </c>
      <c r="BT158" s="113" t="s">
        <v>35</v>
      </c>
      <c r="BU158" s="113" t="str">
        <f t="shared" si="79"/>
        <v>0</v>
      </c>
      <c r="BV158" s="113" t="s">
        <v>35</v>
      </c>
      <c r="BW158" s="113" t="s">
        <v>35</v>
      </c>
      <c r="BX158" s="113" t="str">
        <f t="shared" si="80"/>
        <v>0</v>
      </c>
      <c r="BY158" s="113">
        <v>1</v>
      </c>
      <c r="BZ158" s="113">
        <v>2</v>
      </c>
      <c r="CA158" s="113">
        <f t="shared" si="81"/>
        <v>3</v>
      </c>
      <c r="CB158" s="113" t="s">
        <v>35</v>
      </c>
      <c r="CC158" s="113" t="s">
        <v>35</v>
      </c>
      <c r="CD158" s="113" t="str">
        <f t="shared" si="82"/>
        <v>0</v>
      </c>
      <c r="CE158" s="113" t="s">
        <v>35</v>
      </c>
      <c r="CF158" s="113" t="s">
        <v>35</v>
      </c>
      <c r="CG158" s="113" t="str">
        <f t="shared" si="83"/>
        <v>0</v>
      </c>
      <c r="CH158" s="113" t="s">
        <v>35</v>
      </c>
      <c r="CI158" s="113" t="s">
        <v>35</v>
      </c>
      <c r="CJ158" s="113" t="str">
        <f t="shared" si="84"/>
        <v>0</v>
      </c>
      <c r="CK158" s="113" t="s">
        <v>35</v>
      </c>
      <c r="CL158" s="113" t="s">
        <v>35</v>
      </c>
      <c r="CM158" s="113" t="str">
        <f t="shared" si="85"/>
        <v>0</v>
      </c>
      <c r="CN158" s="113">
        <v>1</v>
      </c>
      <c r="CO158" s="113">
        <v>1</v>
      </c>
      <c r="CP158" s="113">
        <f t="shared" si="86"/>
        <v>2</v>
      </c>
      <c r="CQ158" s="113">
        <v>8</v>
      </c>
      <c r="CR158" s="113">
        <v>19</v>
      </c>
      <c r="CS158" s="113">
        <v>27</v>
      </c>
      <c r="CT158" s="166"/>
    </row>
    <row r="159" spans="1:98" s="64" customFormat="1" ht="12.75" customHeight="1">
      <c r="A159" s="25">
        <v>25</v>
      </c>
      <c r="B159" s="26" t="s">
        <v>205</v>
      </c>
      <c r="C159" s="112">
        <v>6644</v>
      </c>
      <c r="D159" s="25" t="s">
        <v>160</v>
      </c>
      <c r="E159" s="17">
        <v>13057</v>
      </c>
      <c r="F159" s="112">
        <v>1</v>
      </c>
      <c r="G159" s="6" t="s">
        <v>65</v>
      </c>
      <c r="H159" s="113">
        <v>2</v>
      </c>
      <c r="I159" s="113">
        <v>8</v>
      </c>
      <c r="J159" s="113">
        <f t="shared" si="58"/>
        <v>10</v>
      </c>
      <c r="K159" s="113">
        <v>0</v>
      </c>
      <c r="L159" s="113">
        <v>6</v>
      </c>
      <c r="M159" s="113">
        <f t="shared" si="59"/>
        <v>6</v>
      </c>
      <c r="N159" s="113">
        <v>0</v>
      </c>
      <c r="O159" s="113">
        <v>3</v>
      </c>
      <c r="P159" s="113">
        <f t="shared" si="60"/>
        <v>3</v>
      </c>
      <c r="Q159" s="113" t="s">
        <v>35</v>
      </c>
      <c r="R159" s="113" t="s">
        <v>35</v>
      </c>
      <c r="S159" s="113" t="str">
        <f t="shared" si="61"/>
        <v>0</v>
      </c>
      <c r="T159" s="113" t="s">
        <v>35</v>
      </c>
      <c r="U159" s="113" t="s">
        <v>35</v>
      </c>
      <c r="V159" s="113" t="str">
        <f t="shared" si="62"/>
        <v>0</v>
      </c>
      <c r="W159" s="113" t="s">
        <v>35</v>
      </c>
      <c r="X159" s="113" t="s">
        <v>35</v>
      </c>
      <c r="Y159" s="113" t="str">
        <f t="shared" si="63"/>
        <v>0</v>
      </c>
      <c r="Z159" s="113" t="s">
        <v>35</v>
      </c>
      <c r="AA159" s="113" t="s">
        <v>35</v>
      </c>
      <c r="AB159" s="113" t="str">
        <f t="shared" si="64"/>
        <v>0</v>
      </c>
      <c r="AC159" s="113" t="s">
        <v>35</v>
      </c>
      <c r="AD159" s="113" t="s">
        <v>35</v>
      </c>
      <c r="AE159" s="113" t="str">
        <f t="shared" si="65"/>
        <v>0</v>
      </c>
      <c r="AF159" s="113" t="s">
        <v>35</v>
      </c>
      <c r="AG159" s="113" t="s">
        <v>35</v>
      </c>
      <c r="AH159" s="113" t="str">
        <f t="shared" si="66"/>
        <v>0</v>
      </c>
      <c r="AI159" s="113" t="s">
        <v>35</v>
      </c>
      <c r="AJ159" s="113" t="s">
        <v>35</v>
      </c>
      <c r="AK159" s="113" t="str">
        <f t="shared" si="67"/>
        <v>0</v>
      </c>
      <c r="AL159" s="113" t="s">
        <v>35</v>
      </c>
      <c r="AM159" s="113" t="s">
        <v>35</v>
      </c>
      <c r="AN159" s="113" t="str">
        <f t="shared" si="68"/>
        <v>0</v>
      </c>
      <c r="AO159" s="113" t="s">
        <v>35</v>
      </c>
      <c r="AP159" s="113" t="s">
        <v>35</v>
      </c>
      <c r="AQ159" s="113" t="str">
        <f t="shared" si="69"/>
        <v>0</v>
      </c>
      <c r="AR159" s="113" t="s">
        <v>35</v>
      </c>
      <c r="AS159" s="113" t="s">
        <v>35</v>
      </c>
      <c r="AT159" s="113" t="str">
        <f t="shared" si="70"/>
        <v>0</v>
      </c>
      <c r="AU159" s="113" t="s">
        <v>35</v>
      </c>
      <c r="AV159" s="113" t="s">
        <v>35</v>
      </c>
      <c r="AW159" s="113" t="str">
        <f t="shared" si="71"/>
        <v>0</v>
      </c>
      <c r="AX159" s="113" t="s">
        <v>35</v>
      </c>
      <c r="AY159" s="113" t="s">
        <v>35</v>
      </c>
      <c r="AZ159" s="113" t="str">
        <f t="shared" si="72"/>
        <v>0</v>
      </c>
      <c r="BA159" s="113">
        <v>2</v>
      </c>
      <c r="BB159" s="113">
        <v>3</v>
      </c>
      <c r="BC159" s="113">
        <f t="shared" si="73"/>
        <v>5</v>
      </c>
      <c r="BD159" s="113" t="s">
        <v>35</v>
      </c>
      <c r="BE159" s="113" t="s">
        <v>35</v>
      </c>
      <c r="BF159" s="113" t="str">
        <f t="shared" si="74"/>
        <v>0</v>
      </c>
      <c r="BG159" s="113" t="s">
        <v>35</v>
      </c>
      <c r="BH159" s="113" t="s">
        <v>35</v>
      </c>
      <c r="BI159" s="113" t="str">
        <f t="shared" si="75"/>
        <v>0</v>
      </c>
      <c r="BJ159" s="113" t="s">
        <v>35</v>
      </c>
      <c r="BK159" s="113" t="s">
        <v>35</v>
      </c>
      <c r="BL159" s="113" t="str">
        <f t="shared" si="76"/>
        <v>0</v>
      </c>
      <c r="BM159" s="113" t="s">
        <v>35</v>
      </c>
      <c r="BN159" s="113" t="s">
        <v>35</v>
      </c>
      <c r="BO159" s="113" t="str">
        <f t="shared" si="77"/>
        <v>0</v>
      </c>
      <c r="BP159" s="113" t="s">
        <v>35</v>
      </c>
      <c r="BQ159" s="113" t="s">
        <v>35</v>
      </c>
      <c r="BR159" s="113" t="str">
        <f t="shared" si="78"/>
        <v>0</v>
      </c>
      <c r="BS159" s="113" t="s">
        <v>35</v>
      </c>
      <c r="BT159" s="113" t="s">
        <v>35</v>
      </c>
      <c r="BU159" s="113" t="str">
        <f t="shared" si="79"/>
        <v>0</v>
      </c>
      <c r="BV159" s="113" t="s">
        <v>35</v>
      </c>
      <c r="BW159" s="113" t="s">
        <v>35</v>
      </c>
      <c r="BX159" s="113" t="str">
        <f t="shared" si="80"/>
        <v>0</v>
      </c>
      <c r="BY159" s="113">
        <v>2</v>
      </c>
      <c r="BZ159" s="113">
        <v>1</v>
      </c>
      <c r="CA159" s="113">
        <f t="shared" si="81"/>
        <v>3</v>
      </c>
      <c r="CB159" s="113" t="s">
        <v>35</v>
      </c>
      <c r="CC159" s="113" t="s">
        <v>35</v>
      </c>
      <c r="CD159" s="113" t="str">
        <f t="shared" si="82"/>
        <v>0</v>
      </c>
      <c r="CE159" s="113" t="s">
        <v>35</v>
      </c>
      <c r="CF159" s="113" t="s">
        <v>35</v>
      </c>
      <c r="CG159" s="113" t="str">
        <f t="shared" si="83"/>
        <v>0</v>
      </c>
      <c r="CH159" s="113" t="s">
        <v>35</v>
      </c>
      <c r="CI159" s="113" t="s">
        <v>35</v>
      </c>
      <c r="CJ159" s="113" t="str">
        <f t="shared" si="84"/>
        <v>0</v>
      </c>
      <c r="CK159" s="113" t="s">
        <v>35</v>
      </c>
      <c r="CL159" s="113" t="s">
        <v>35</v>
      </c>
      <c r="CM159" s="113" t="str">
        <f t="shared" si="85"/>
        <v>0</v>
      </c>
      <c r="CN159" s="113" t="s">
        <v>35</v>
      </c>
      <c r="CO159" s="113" t="s">
        <v>35</v>
      </c>
      <c r="CP159" s="113" t="str">
        <f t="shared" si="86"/>
        <v>0</v>
      </c>
      <c r="CQ159" s="113">
        <v>6</v>
      </c>
      <c r="CR159" s="113">
        <v>21</v>
      </c>
      <c r="CS159" s="113">
        <v>27</v>
      </c>
      <c r="CT159" s="166"/>
    </row>
    <row r="160" spans="1:98" s="64" customFormat="1" ht="12.75" customHeight="1">
      <c r="A160" s="25">
        <v>26</v>
      </c>
      <c r="B160" s="26" t="s">
        <v>221</v>
      </c>
      <c r="C160" s="112">
        <v>6711</v>
      </c>
      <c r="D160" s="25" t="s">
        <v>113</v>
      </c>
      <c r="E160" s="17">
        <v>12485</v>
      </c>
      <c r="F160" s="112">
        <v>1</v>
      </c>
      <c r="G160" s="6" t="s">
        <v>65</v>
      </c>
      <c r="H160" s="113" t="s">
        <v>35</v>
      </c>
      <c r="I160" s="113">
        <v>3</v>
      </c>
      <c r="J160" s="113">
        <f t="shared" si="58"/>
        <v>3</v>
      </c>
      <c r="K160" s="113">
        <v>4</v>
      </c>
      <c r="L160" s="113">
        <v>8</v>
      </c>
      <c r="M160" s="113">
        <f t="shared" si="59"/>
        <v>12</v>
      </c>
      <c r="N160" s="113">
        <v>3</v>
      </c>
      <c r="O160" s="113">
        <v>9</v>
      </c>
      <c r="P160" s="113">
        <f t="shared" si="60"/>
        <v>12</v>
      </c>
      <c r="Q160" s="113">
        <v>0</v>
      </c>
      <c r="R160" s="113">
        <v>2</v>
      </c>
      <c r="S160" s="113">
        <f t="shared" si="61"/>
        <v>2</v>
      </c>
      <c r="T160" s="113" t="s">
        <v>35</v>
      </c>
      <c r="U160" s="113" t="s">
        <v>35</v>
      </c>
      <c r="V160" s="113" t="str">
        <f t="shared" si="62"/>
        <v>0</v>
      </c>
      <c r="W160" s="113" t="s">
        <v>35</v>
      </c>
      <c r="X160" s="113" t="s">
        <v>35</v>
      </c>
      <c r="Y160" s="113" t="str">
        <f t="shared" si="63"/>
        <v>0</v>
      </c>
      <c r="Z160" s="113" t="s">
        <v>35</v>
      </c>
      <c r="AA160" s="113" t="s">
        <v>35</v>
      </c>
      <c r="AB160" s="113" t="str">
        <f t="shared" si="64"/>
        <v>0</v>
      </c>
      <c r="AC160" s="113" t="s">
        <v>35</v>
      </c>
      <c r="AD160" s="113" t="s">
        <v>35</v>
      </c>
      <c r="AE160" s="113" t="str">
        <f t="shared" si="65"/>
        <v>0</v>
      </c>
      <c r="AF160" s="113" t="s">
        <v>35</v>
      </c>
      <c r="AG160" s="113">
        <v>6</v>
      </c>
      <c r="AH160" s="113">
        <f t="shared" si="66"/>
        <v>6</v>
      </c>
      <c r="AI160" s="113" t="s">
        <v>35</v>
      </c>
      <c r="AJ160" s="113" t="s">
        <v>35</v>
      </c>
      <c r="AK160" s="113" t="str">
        <f t="shared" si="67"/>
        <v>0</v>
      </c>
      <c r="AL160" s="113" t="s">
        <v>35</v>
      </c>
      <c r="AM160" s="113" t="s">
        <v>35</v>
      </c>
      <c r="AN160" s="113" t="str">
        <f t="shared" si="68"/>
        <v>0</v>
      </c>
      <c r="AO160" s="113" t="s">
        <v>35</v>
      </c>
      <c r="AP160" s="113" t="s">
        <v>35</v>
      </c>
      <c r="AQ160" s="113" t="str">
        <f t="shared" si="69"/>
        <v>0</v>
      </c>
      <c r="AR160" s="113" t="s">
        <v>35</v>
      </c>
      <c r="AS160" s="113" t="s">
        <v>35</v>
      </c>
      <c r="AT160" s="113" t="str">
        <f t="shared" si="70"/>
        <v>0</v>
      </c>
      <c r="AU160" s="113" t="s">
        <v>35</v>
      </c>
      <c r="AV160" s="113" t="s">
        <v>35</v>
      </c>
      <c r="AW160" s="113" t="str">
        <f t="shared" si="71"/>
        <v>0</v>
      </c>
      <c r="AX160" s="113" t="s">
        <v>35</v>
      </c>
      <c r="AY160" s="113" t="s">
        <v>35</v>
      </c>
      <c r="AZ160" s="113" t="str">
        <f t="shared" si="72"/>
        <v>0</v>
      </c>
      <c r="BA160" s="113" t="s">
        <v>35</v>
      </c>
      <c r="BB160" s="113" t="s">
        <v>35</v>
      </c>
      <c r="BC160" s="113" t="str">
        <f t="shared" si="73"/>
        <v>0</v>
      </c>
      <c r="BD160" s="113" t="s">
        <v>35</v>
      </c>
      <c r="BE160" s="113" t="s">
        <v>35</v>
      </c>
      <c r="BF160" s="113" t="str">
        <f t="shared" si="74"/>
        <v>0</v>
      </c>
      <c r="BG160" s="113" t="s">
        <v>35</v>
      </c>
      <c r="BH160" s="113" t="s">
        <v>35</v>
      </c>
      <c r="BI160" s="113" t="str">
        <f t="shared" si="75"/>
        <v>0</v>
      </c>
      <c r="BJ160" s="113" t="s">
        <v>35</v>
      </c>
      <c r="BK160" s="113" t="s">
        <v>35</v>
      </c>
      <c r="BL160" s="113" t="str">
        <f t="shared" si="76"/>
        <v>0</v>
      </c>
      <c r="BM160" s="113" t="s">
        <v>35</v>
      </c>
      <c r="BN160" s="113" t="s">
        <v>35</v>
      </c>
      <c r="BO160" s="113" t="str">
        <f t="shared" si="77"/>
        <v>0</v>
      </c>
      <c r="BP160" s="113" t="s">
        <v>35</v>
      </c>
      <c r="BQ160" s="113" t="s">
        <v>35</v>
      </c>
      <c r="BR160" s="113" t="str">
        <f t="shared" si="78"/>
        <v>0</v>
      </c>
      <c r="BS160" s="113" t="s">
        <v>35</v>
      </c>
      <c r="BT160" s="113" t="s">
        <v>35</v>
      </c>
      <c r="BU160" s="113" t="str">
        <f t="shared" si="79"/>
        <v>0</v>
      </c>
      <c r="BV160" s="113" t="s">
        <v>35</v>
      </c>
      <c r="BW160" s="113" t="s">
        <v>35</v>
      </c>
      <c r="BX160" s="113" t="str">
        <f t="shared" si="80"/>
        <v>0</v>
      </c>
      <c r="BY160" s="113" t="s">
        <v>35</v>
      </c>
      <c r="BZ160" s="113" t="s">
        <v>35</v>
      </c>
      <c r="CA160" s="113" t="str">
        <f t="shared" si="81"/>
        <v>0</v>
      </c>
      <c r="CB160" s="113" t="s">
        <v>35</v>
      </c>
      <c r="CC160" s="113" t="s">
        <v>35</v>
      </c>
      <c r="CD160" s="113" t="str">
        <f t="shared" si="82"/>
        <v>0</v>
      </c>
      <c r="CE160" s="113" t="s">
        <v>35</v>
      </c>
      <c r="CF160" s="113" t="s">
        <v>35</v>
      </c>
      <c r="CG160" s="113" t="str">
        <f t="shared" si="83"/>
        <v>0</v>
      </c>
      <c r="CH160" s="113" t="s">
        <v>35</v>
      </c>
      <c r="CI160" s="113" t="s">
        <v>35</v>
      </c>
      <c r="CJ160" s="113" t="str">
        <f t="shared" si="84"/>
        <v>0</v>
      </c>
      <c r="CK160" s="113" t="s">
        <v>35</v>
      </c>
      <c r="CL160" s="113" t="s">
        <v>35</v>
      </c>
      <c r="CM160" s="113" t="str">
        <f t="shared" si="85"/>
        <v>0</v>
      </c>
      <c r="CN160" s="113">
        <v>3</v>
      </c>
      <c r="CO160" s="113">
        <v>3</v>
      </c>
      <c r="CP160" s="113">
        <f t="shared" si="86"/>
        <v>6</v>
      </c>
      <c r="CQ160" s="113">
        <v>10</v>
      </c>
      <c r="CR160" s="113">
        <v>31</v>
      </c>
      <c r="CS160" s="113">
        <v>41</v>
      </c>
      <c r="CT160" s="166"/>
    </row>
    <row r="161" spans="1:98" s="17" customFormat="1" ht="3.75" customHeight="1">
      <c r="A161" s="35"/>
      <c r="B161" s="43"/>
      <c r="C161" s="29"/>
      <c r="D161" s="39"/>
      <c r="E161" s="27"/>
      <c r="F161" s="112"/>
      <c r="G161" s="6"/>
      <c r="H161" s="6"/>
      <c r="I161" s="6"/>
      <c r="J161" s="113" t="str">
        <f t="shared" si="58"/>
        <v>0</v>
      </c>
      <c r="K161" s="6"/>
      <c r="L161" s="6"/>
      <c r="M161" s="113" t="str">
        <f t="shared" si="59"/>
        <v>0</v>
      </c>
      <c r="N161" s="6"/>
      <c r="O161" s="6"/>
      <c r="P161" s="113" t="str">
        <f t="shared" si="60"/>
        <v>0</v>
      </c>
      <c r="Q161" s="6"/>
      <c r="R161" s="6"/>
      <c r="S161" s="113" t="str">
        <f t="shared" si="61"/>
        <v>0</v>
      </c>
      <c r="T161" s="6"/>
      <c r="U161" s="6"/>
      <c r="V161" s="113" t="str">
        <f t="shared" si="62"/>
        <v>0</v>
      </c>
      <c r="W161" s="6"/>
      <c r="X161" s="6"/>
      <c r="Y161" s="113" t="str">
        <f t="shared" si="63"/>
        <v>0</v>
      </c>
      <c r="Z161" s="6"/>
      <c r="AA161" s="6"/>
      <c r="AB161" s="113" t="str">
        <f t="shared" si="64"/>
        <v>0</v>
      </c>
      <c r="AC161" s="6"/>
      <c r="AD161" s="6"/>
      <c r="AE161" s="113" t="str">
        <f t="shared" si="65"/>
        <v>0</v>
      </c>
      <c r="AF161" s="6"/>
      <c r="AG161" s="6"/>
      <c r="AH161" s="113" t="str">
        <f t="shared" si="66"/>
        <v>0</v>
      </c>
      <c r="AI161" s="6"/>
      <c r="AJ161" s="6"/>
      <c r="AK161" s="113" t="str">
        <f t="shared" si="67"/>
        <v>0</v>
      </c>
      <c r="AL161" s="6"/>
      <c r="AM161" s="6"/>
      <c r="AN161" s="113" t="str">
        <f t="shared" si="68"/>
        <v>0</v>
      </c>
      <c r="AO161" s="6"/>
      <c r="AP161" s="6"/>
      <c r="AQ161" s="113" t="str">
        <f t="shared" si="69"/>
        <v>0</v>
      </c>
      <c r="AR161" s="6"/>
      <c r="AS161" s="6"/>
      <c r="AT161" s="113" t="str">
        <f t="shared" si="70"/>
        <v>0</v>
      </c>
      <c r="AU161" s="6"/>
      <c r="AV161" s="6"/>
      <c r="AW161" s="113" t="str">
        <f t="shared" si="71"/>
        <v>0</v>
      </c>
      <c r="AX161" s="6"/>
      <c r="AY161" s="6"/>
      <c r="AZ161" s="113" t="str">
        <f t="shared" si="72"/>
        <v>0</v>
      </c>
      <c r="BA161" s="6"/>
      <c r="BB161" s="6"/>
      <c r="BC161" s="113" t="str">
        <f t="shared" si="73"/>
        <v>0</v>
      </c>
      <c r="BD161" s="6"/>
      <c r="BE161" s="6"/>
      <c r="BF161" s="113" t="str">
        <f t="shared" si="74"/>
        <v>0</v>
      </c>
      <c r="BG161" s="6"/>
      <c r="BH161" s="6"/>
      <c r="BI161" s="113" t="str">
        <f t="shared" si="75"/>
        <v>0</v>
      </c>
      <c r="BJ161" s="6"/>
      <c r="BK161" s="6"/>
      <c r="BL161" s="113" t="str">
        <f t="shared" si="76"/>
        <v>0</v>
      </c>
      <c r="BM161" s="6"/>
      <c r="BN161" s="6"/>
      <c r="BO161" s="113" t="str">
        <f t="shared" si="77"/>
        <v>0</v>
      </c>
      <c r="BP161" s="6"/>
      <c r="BQ161" s="6"/>
      <c r="BR161" s="113" t="str">
        <f t="shared" si="78"/>
        <v>0</v>
      </c>
      <c r="BS161" s="6"/>
      <c r="BT161" s="6"/>
      <c r="BU161" s="113" t="str">
        <f t="shared" si="79"/>
        <v>0</v>
      </c>
      <c r="BV161" s="6"/>
      <c r="BW161" s="6"/>
      <c r="BX161" s="113" t="str">
        <f t="shared" si="80"/>
        <v>0</v>
      </c>
      <c r="BY161" s="6"/>
      <c r="BZ161" s="6"/>
      <c r="CA161" s="113" t="str">
        <f t="shared" si="81"/>
        <v>0</v>
      </c>
      <c r="CB161" s="6"/>
      <c r="CC161" s="6"/>
      <c r="CD161" s="113" t="str">
        <f t="shared" si="82"/>
        <v>0</v>
      </c>
      <c r="CE161" s="6"/>
      <c r="CF161" s="6"/>
      <c r="CG161" s="113" t="str">
        <f t="shared" si="83"/>
        <v>0</v>
      </c>
      <c r="CH161" s="6"/>
      <c r="CI161" s="6"/>
      <c r="CJ161" s="113" t="str">
        <f t="shared" si="84"/>
        <v>0</v>
      </c>
      <c r="CK161" s="6"/>
      <c r="CL161" s="6"/>
      <c r="CM161" s="113" t="str">
        <f t="shared" si="85"/>
        <v>0</v>
      </c>
      <c r="CN161" s="6"/>
      <c r="CO161" s="6"/>
      <c r="CP161" s="113"/>
      <c r="CQ161" s="113"/>
      <c r="CR161" s="113"/>
      <c r="CS161" s="113"/>
      <c r="CT161" s="166"/>
    </row>
    <row r="162" spans="1:98" s="155" customFormat="1" ht="14.3">
      <c r="A162" s="65" t="s">
        <v>307</v>
      </c>
      <c r="B162" s="41"/>
      <c r="C162" s="164"/>
      <c r="D162" s="165"/>
      <c r="E162" s="164"/>
      <c r="F162" s="22"/>
      <c r="G162" s="175"/>
      <c r="H162" s="57"/>
      <c r="I162" s="57"/>
      <c r="J162" s="23"/>
      <c r="K162" s="57"/>
      <c r="L162" s="57"/>
      <c r="M162" s="23"/>
      <c r="N162" s="57"/>
      <c r="O162" s="57"/>
      <c r="P162" s="23"/>
      <c r="Q162" s="57"/>
      <c r="R162" s="57"/>
      <c r="S162" s="23"/>
      <c r="T162" s="57"/>
      <c r="U162" s="57"/>
      <c r="V162" s="23"/>
      <c r="W162" s="57"/>
      <c r="X162" s="57"/>
      <c r="Y162" s="23"/>
      <c r="Z162" s="57"/>
      <c r="AA162" s="57"/>
      <c r="AB162" s="23"/>
      <c r="AC162" s="57"/>
      <c r="AD162" s="57"/>
      <c r="AE162" s="23"/>
      <c r="AF162" s="57"/>
      <c r="AG162" s="57"/>
      <c r="AH162" s="23"/>
      <c r="AI162" s="57"/>
      <c r="AJ162" s="57"/>
      <c r="AK162" s="23"/>
      <c r="AL162" s="57"/>
      <c r="AM162" s="57"/>
      <c r="AN162" s="23"/>
      <c r="AO162" s="57"/>
      <c r="AP162" s="57"/>
      <c r="AQ162" s="23"/>
      <c r="AR162" s="57"/>
      <c r="AS162" s="57"/>
      <c r="AT162" s="23"/>
      <c r="AU162" s="57"/>
      <c r="AV162" s="57"/>
      <c r="AW162" s="23"/>
      <c r="AX162" s="57"/>
      <c r="AY162" s="57"/>
      <c r="AZ162" s="23"/>
      <c r="BA162" s="57"/>
      <c r="BB162" s="57"/>
      <c r="BC162" s="23"/>
      <c r="BD162" s="57"/>
      <c r="BE162" s="57"/>
      <c r="BF162" s="23"/>
      <c r="BG162" s="57"/>
      <c r="BH162" s="57"/>
      <c r="BI162" s="23"/>
      <c r="BJ162" s="57"/>
      <c r="BK162" s="57"/>
      <c r="BL162" s="23"/>
      <c r="BM162" s="57"/>
      <c r="BN162" s="57"/>
      <c r="BO162" s="23"/>
      <c r="BP162" s="57"/>
      <c r="BQ162" s="57"/>
      <c r="BR162" s="23"/>
      <c r="BS162" s="57"/>
      <c r="BT162" s="57"/>
      <c r="BU162" s="23"/>
      <c r="BV162" s="57"/>
      <c r="BW162" s="57"/>
      <c r="BX162" s="23"/>
      <c r="BY162" s="57"/>
      <c r="BZ162" s="57"/>
      <c r="CA162" s="23"/>
      <c r="CB162" s="57"/>
      <c r="CC162" s="57"/>
      <c r="CD162" s="23"/>
      <c r="CE162" s="57"/>
      <c r="CF162" s="57"/>
      <c r="CG162" s="23"/>
      <c r="CH162" s="57"/>
      <c r="CI162" s="57"/>
      <c r="CJ162" s="23"/>
      <c r="CK162" s="57"/>
      <c r="CL162" s="57"/>
      <c r="CM162" s="23"/>
      <c r="CN162" s="57"/>
      <c r="CO162" s="57"/>
      <c r="CP162" s="23"/>
      <c r="CQ162" s="23"/>
      <c r="CR162" s="23"/>
      <c r="CS162" s="23"/>
      <c r="CT162" s="166"/>
    </row>
    <row r="163" spans="1:98" s="17" customFormat="1" ht="3.75" customHeight="1">
      <c r="A163" s="35"/>
      <c r="B163" s="44"/>
      <c r="C163" s="35"/>
      <c r="D163" s="28"/>
      <c r="E163" s="27"/>
      <c r="F163" s="112"/>
      <c r="G163" s="6"/>
      <c r="H163" s="6"/>
      <c r="I163" s="6"/>
      <c r="J163" s="113" t="str">
        <f t="shared" si="58"/>
        <v>0</v>
      </c>
      <c r="K163" s="6"/>
      <c r="L163" s="6"/>
      <c r="M163" s="113" t="str">
        <f t="shared" si="59"/>
        <v>0</v>
      </c>
      <c r="N163" s="6"/>
      <c r="O163" s="6"/>
      <c r="P163" s="113" t="str">
        <f t="shared" si="60"/>
        <v>0</v>
      </c>
      <c r="Q163" s="6"/>
      <c r="R163" s="6"/>
      <c r="S163" s="113" t="str">
        <f t="shared" si="61"/>
        <v>0</v>
      </c>
      <c r="T163" s="6"/>
      <c r="U163" s="6"/>
      <c r="V163" s="113" t="str">
        <f t="shared" si="62"/>
        <v>0</v>
      </c>
      <c r="W163" s="6"/>
      <c r="X163" s="6"/>
      <c r="Y163" s="113" t="str">
        <f t="shared" si="63"/>
        <v>0</v>
      </c>
      <c r="Z163" s="6"/>
      <c r="AA163" s="6"/>
      <c r="AB163" s="113" t="str">
        <f t="shared" si="64"/>
        <v>0</v>
      </c>
      <c r="AC163" s="6"/>
      <c r="AD163" s="6"/>
      <c r="AE163" s="113" t="str">
        <f t="shared" si="65"/>
        <v>0</v>
      </c>
      <c r="AF163" s="6"/>
      <c r="AG163" s="6"/>
      <c r="AH163" s="113" t="str">
        <f t="shared" si="66"/>
        <v>0</v>
      </c>
      <c r="AI163" s="6"/>
      <c r="AJ163" s="6"/>
      <c r="AK163" s="113" t="str">
        <f t="shared" si="67"/>
        <v>0</v>
      </c>
      <c r="AL163" s="6"/>
      <c r="AM163" s="6"/>
      <c r="AN163" s="113" t="str">
        <f t="shared" si="68"/>
        <v>0</v>
      </c>
      <c r="AO163" s="6"/>
      <c r="AP163" s="6"/>
      <c r="AQ163" s="113" t="str">
        <f t="shared" si="69"/>
        <v>0</v>
      </c>
      <c r="AR163" s="6"/>
      <c r="AS163" s="6"/>
      <c r="AT163" s="113" t="str">
        <f t="shared" si="70"/>
        <v>0</v>
      </c>
      <c r="AU163" s="6"/>
      <c r="AV163" s="6"/>
      <c r="AW163" s="113" t="str">
        <f t="shared" si="71"/>
        <v>0</v>
      </c>
      <c r="AX163" s="6"/>
      <c r="AY163" s="6"/>
      <c r="AZ163" s="113" t="str">
        <f t="shared" si="72"/>
        <v>0</v>
      </c>
      <c r="BA163" s="6"/>
      <c r="BB163" s="6"/>
      <c r="BC163" s="113" t="str">
        <f t="shared" si="73"/>
        <v>0</v>
      </c>
      <c r="BD163" s="6"/>
      <c r="BE163" s="6"/>
      <c r="BF163" s="113" t="str">
        <f t="shared" si="74"/>
        <v>0</v>
      </c>
      <c r="BG163" s="6"/>
      <c r="BH163" s="6"/>
      <c r="BI163" s="113" t="str">
        <f t="shared" si="75"/>
        <v>0</v>
      </c>
      <c r="BJ163" s="6"/>
      <c r="BK163" s="6"/>
      <c r="BL163" s="113" t="str">
        <f t="shared" si="76"/>
        <v>0</v>
      </c>
      <c r="BM163" s="6"/>
      <c r="BN163" s="6"/>
      <c r="BO163" s="113" t="str">
        <f t="shared" si="77"/>
        <v>0</v>
      </c>
      <c r="BP163" s="6"/>
      <c r="BQ163" s="6"/>
      <c r="BR163" s="113" t="str">
        <f t="shared" si="78"/>
        <v>0</v>
      </c>
      <c r="BS163" s="6"/>
      <c r="BT163" s="6"/>
      <c r="BU163" s="113" t="str">
        <f t="shared" si="79"/>
        <v>0</v>
      </c>
      <c r="BV163" s="6"/>
      <c r="BW163" s="6"/>
      <c r="BX163" s="113" t="str">
        <f t="shared" si="80"/>
        <v>0</v>
      </c>
      <c r="BY163" s="6"/>
      <c r="BZ163" s="6"/>
      <c r="CA163" s="113" t="str">
        <f t="shared" si="81"/>
        <v>0</v>
      </c>
      <c r="CB163" s="6"/>
      <c r="CC163" s="6"/>
      <c r="CD163" s="113" t="str">
        <f t="shared" si="82"/>
        <v>0</v>
      </c>
      <c r="CE163" s="6"/>
      <c r="CF163" s="6"/>
      <c r="CG163" s="113" t="str">
        <f t="shared" si="83"/>
        <v>0</v>
      </c>
      <c r="CH163" s="6"/>
      <c r="CI163" s="6"/>
      <c r="CJ163" s="113" t="str">
        <f t="shared" si="84"/>
        <v>0</v>
      </c>
      <c r="CK163" s="6"/>
      <c r="CL163" s="6"/>
      <c r="CM163" s="113" t="str">
        <f t="shared" si="85"/>
        <v>0</v>
      </c>
      <c r="CN163" s="6"/>
      <c r="CO163" s="6"/>
      <c r="CP163" s="113"/>
      <c r="CQ163" s="113"/>
      <c r="CR163" s="113"/>
      <c r="CS163" s="113"/>
      <c r="CT163" s="166"/>
    </row>
    <row r="164" spans="1:98" s="64" customFormat="1" ht="12.75" hidden="1" customHeight="1">
      <c r="A164" s="25">
        <v>1</v>
      </c>
      <c r="B164" s="26" t="s">
        <v>201</v>
      </c>
      <c r="C164" s="112">
        <v>250</v>
      </c>
      <c r="D164" s="25" t="s">
        <v>278</v>
      </c>
      <c r="E164" s="17">
        <v>9630</v>
      </c>
      <c r="F164" s="112" t="s">
        <v>35</v>
      </c>
      <c r="G164" s="6" t="s">
        <v>312</v>
      </c>
      <c r="H164" s="113" t="s">
        <v>35</v>
      </c>
      <c r="I164" s="113" t="s">
        <v>35</v>
      </c>
      <c r="J164" s="113" t="str">
        <f t="shared" si="58"/>
        <v>0</v>
      </c>
      <c r="K164" s="113"/>
      <c r="L164" s="113"/>
      <c r="M164" s="113" t="str">
        <f t="shared" si="59"/>
        <v>0</v>
      </c>
      <c r="N164" s="113"/>
      <c r="O164" s="113"/>
      <c r="P164" s="113" t="str">
        <f t="shared" si="60"/>
        <v>0</v>
      </c>
      <c r="Q164" s="113"/>
      <c r="R164" s="113"/>
      <c r="S164" s="113" t="str">
        <f t="shared" si="61"/>
        <v>0</v>
      </c>
      <c r="T164" s="113" t="s">
        <v>35</v>
      </c>
      <c r="U164" s="113" t="s">
        <v>35</v>
      </c>
      <c r="V164" s="113" t="str">
        <f t="shared" si="62"/>
        <v>0</v>
      </c>
      <c r="W164" s="113" t="s">
        <v>35</v>
      </c>
      <c r="X164" s="113" t="s">
        <v>35</v>
      </c>
      <c r="Y164" s="113" t="str">
        <f t="shared" si="63"/>
        <v>0</v>
      </c>
      <c r="Z164" s="113" t="s">
        <v>35</v>
      </c>
      <c r="AA164" s="113" t="s">
        <v>35</v>
      </c>
      <c r="AB164" s="113" t="str">
        <f t="shared" si="64"/>
        <v>0</v>
      </c>
      <c r="AC164" s="113"/>
      <c r="AD164" s="113"/>
      <c r="AE164" s="113" t="str">
        <f t="shared" si="65"/>
        <v>0</v>
      </c>
      <c r="AF164" s="113" t="s">
        <v>35</v>
      </c>
      <c r="AG164" s="113" t="s">
        <v>35</v>
      </c>
      <c r="AH164" s="113" t="str">
        <f t="shared" si="66"/>
        <v>0</v>
      </c>
      <c r="AI164" s="113" t="s">
        <v>35</v>
      </c>
      <c r="AJ164" s="113" t="s">
        <v>35</v>
      </c>
      <c r="AK164" s="113" t="str">
        <f t="shared" si="67"/>
        <v>0</v>
      </c>
      <c r="AL164" s="113"/>
      <c r="AM164" s="113"/>
      <c r="AN164" s="113" t="str">
        <f t="shared" si="68"/>
        <v>0</v>
      </c>
      <c r="AO164" s="113"/>
      <c r="AP164" s="113"/>
      <c r="AQ164" s="113" t="str">
        <f t="shared" si="69"/>
        <v>0</v>
      </c>
      <c r="AR164" s="113"/>
      <c r="AS164" s="113"/>
      <c r="AT164" s="113" t="str">
        <f t="shared" si="70"/>
        <v>0</v>
      </c>
      <c r="AU164" s="113" t="s">
        <v>35</v>
      </c>
      <c r="AV164" s="113" t="s">
        <v>35</v>
      </c>
      <c r="AW164" s="113" t="str">
        <f t="shared" si="71"/>
        <v>0</v>
      </c>
      <c r="AX164" s="113" t="s">
        <v>35</v>
      </c>
      <c r="AY164" s="113" t="s">
        <v>35</v>
      </c>
      <c r="AZ164" s="113" t="str">
        <f t="shared" si="72"/>
        <v>0</v>
      </c>
      <c r="BA164" s="113"/>
      <c r="BB164" s="113"/>
      <c r="BC164" s="113" t="str">
        <f t="shared" si="73"/>
        <v>0</v>
      </c>
      <c r="BD164" s="113"/>
      <c r="BE164" s="113"/>
      <c r="BF164" s="113" t="str">
        <f t="shared" si="74"/>
        <v>0</v>
      </c>
      <c r="BG164" s="113"/>
      <c r="BH164" s="113"/>
      <c r="BI164" s="113" t="str">
        <f t="shared" si="75"/>
        <v>0</v>
      </c>
      <c r="BJ164" s="113" t="s">
        <v>35</v>
      </c>
      <c r="BK164" s="113" t="s">
        <v>35</v>
      </c>
      <c r="BL164" s="113" t="str">
        <f t="shared" si="76"/>
        <v>0</v>
      </c>
      <c r="BM164" s="113" t="s">
        <v>35</v>
      </c>
      <c r="BN164" s="113" t="s">
        <v>35</v>
      </c>
      <c r="BO164" s="113" t="str">
        <f t="shared" si="77"/>
        <v>0</v>
      </c>
      <c r="BP164" s="113" t="s">
        <v>35</v>
      </c>
      <c r="BQ164" s="113" t="s">
        <v>35</v>
      </c>
      <c r="BR164" s="113" t="str">
        <f t="shared" si="78"/>
        <v>0</v>
      </c>
      <c r="BS164" s="113" t="s">
        <v>35</v>
      </c>
      <c r="BT164" s="113" t="s">
        <v>35</v>
      </c>
      <c r="BU164" s="113" t="str">
        <f t="shared" si="79"/>
        <v>0</v>
      </c>
      <c r="BV164" s="113" t="s">
        <v>35</v>
      </c>
      <c r="BW164" s="113" t="s">
        <v>35</v>
      </c>
      <c r="BX164" s="113" t="str">
        <f t="shared" si="80"/>
        <v>0</v>
      </c>
      <c r="BY164" s="113" t="s">
        <v>35</v>
      </c>
      <c r="BZ164" s="113" t="s">
        <v>35</v>
      </c>
      <c r="CA164" s="113" t="str">
        <f t="shared" si="81"/>
        <v>0</v>
      </c>
      <c r="CB164" s="113" t="s">
        <v>35</v>
      </c>
      <c r="CC164" s="113" t="s">
        <v>35</v>
      </c>
      <c r="CD164" s="113" t="str">
        <f t="shared" si="82"/>
        <v>0</v>
      </c>
      <c r="CE164" s="113" t="s">
        <v>35</v>
      </c>
      <c r="CF164" s="113" t="s">
        <v>35</v>
      </c>
      <c r="CG164" s="113" t="str">
        <f t="shared" si="83"/>
        <v>0</v>
      </c>
      <c r="CH164" s="113" t="s">
        <v>35</v>
      </c>
      <c r="CI164" s="113" t="s">
        <v>35</v>
      </c>
      <c r="CJ164" s="113" t="str">
        <f t="shared" si="84"/>
        <v>0</v>
      </c>
      <c r="CK164" s="113" t="s">
        <v>35</v>
      </c>
      <c r="CL164" s="113" t="s">
        <v>35</v>
      </c>
      <c r="CM164" s="113" t="str">
        <f t="shared" si="85"/>
        <v>0</v>
      </c>
      <c r="CN164" s="113"/>
      <c r="CO164" s="113"/>
      <c r="CP164" s="113" t="str">
        <f t="shared" si="86"/>
        <v>0</v>
      </c>
      <c r="CQ164" s="113">
        <v>0</v>
      </c>
      <c r="CR164" s="113">
        <v>0</v>
      </c>
      <c r="CS164" s="113">
        <v>0</v>
      </c>
      <c r="CT164" s="166"/>
    </row>
    <row r="165" spans="1:98" s="64" customFormat="1" ht="12.75" customHeight="1">
      <c r="A165" s="25">
        <v>2</v>
      </c>
      <c r="B165" s="26" t="s">
        <v>202</v>
      </c>
      <c r="C165" s="112">
        <v>546</v>
      </c>
      <c r="D165" s="25" t="s">
        <v>286</v>
      </c>
      <c r="E165" s="17">
        <v>9871</v>
      </c>
      <c r="F165" s="112" t="s">
        <v>35</v>
      </c>
      <c r="G165" s="6" t="s">
        <v>312</v>
      </c>
      <c r="H165" s="113" t="s">
        <v>35</v>
      </c>
      <c r="I165" s="113">
        <v>2</v>
      </c>
      <c r="J165" s="113">
        <f t="shared" si="58"/>
        <v>2</v>
      </c>
      <c r="K165" s="113" t="s">
        <v>35</v>
      </c>
      <c r="L165" s="113" t="s">
        <v>35</v>
      </c>
      <c r="M165" s="113" t="str">
        <f t="shared" si="59"/>
        <v>0</v>
      </c>
      <c r="N165" s="113">
        <v>5</v>
      </c>
      <c r="O165" s="113">
        <v>6</v>
      </c>
      <c r="P165" s="113">
        <f t="shared" si="60"/>
        <v>11</v>
      </c>
      <c r="Q165" s="113">
        <v>2</v>
      </c>
      <c r="R165" s="113">
        <v>12</v>
      </c>
      <c r="S165" s="113">
        <f t="shared" si="61"/>
        <v>14</v>
      </c>
      <c r="T165" s="113" t="s">
        <v>35</v>
      </c>
      <c r="U165" s="113" t="s">
        <v>35</v>
      </c>
      <c r="V165" s="113" t="str">
        <f t="shared" si="62"/>
        <v>0</v>
      </c>
      <c r="W165" s="113" t="s">
        <v>35</v>
      </c>
      <c r="X165" s="113" t="s">
        <v>35</v>
      </c>
      <c r="Y165" s="113" t="str">
        <f t="shared" si="63"/>
        <v>0</v>
      </c>
      <c r="Z165" s="113" t="s">
        <v>35</v>
      </c>
      <c r="AA165" s="113" t="s">
        <v>35</v>
      </c>
      <c r="AB165" s="113" t="str">
        <f t="shared" si="64"/>
        <v>0</v>
      </c>
      <c r="AC165" s="113">
        <v>3</v>
      </c>
      <c r="AD165" s="113">
        <v>1</v>
      </c>
      <c r="AE165" s="113">
        <f t="shared" si="65"/>
        <v>4</v>
      </c>
      <c r="AF165" s="113" t="s">
        <v>35</v>
      </c>
      <c r="AG165" s="113" t="s">
        <v>35</v>
      </c>
      <c r="AH165" s="113" t="str">
        <f t="shared" si="66"/>
        <v>0</v>
      </c>
      <c r="AI165" s="113" t="s">
        <v>35</v>
      </c>
      <c r="AJ165" s="113" t="s">
        <v>35</v>
      </c>
      <c r="AK165" s="113" t="str">
        <f t="shared" si="67"/>
        <v>0</v>
      </c>
      <c r="AL165" s="113" t="s">
        <v>35</v>
      </c>
      <c r="AM165" s="113" t="s">
        <v>35</v>
      </c>
      <c r="AN165" s="113" t="str">
        <f t="shared" si="68"/>
        <v>0</v>
      </c>
      <c r="AO165" s="113">
        <v>1</v>
      </c>
      <c r="AP165" s="113">
        <v>4</v>
      </c>
      <c r="AQ165" s="113">
        <f t="shared" si="69"/>
        <v>5</v>
      </c>
      <c r="AR165" s="113" t="s">
        <v>35</v>
      </c>
      <c r="AS165" s="113" t="s">
        <v>35</v>
      </c>
      <c r="AT165" s="113" t="str">
        <f t="shared" si="70"/>
        <v>0</v>
      </c>
      <c r="AU165" s="113" t="s">
        <v>35</v>
      </c>
      <c r="AV165" s="113" t="s">
        <v>35</v>
      </c>
      <c r="AW165" s="113" t="str">
        <f t="shared" si="71"/>
        <v>0</v>
      </c>
      <c r="AX165" s="113" t="s">
        <v>35</v>
      </c>
      <c r="AY165" s="113" t="s">
        <v>35</v>
      </c>
      <c r="AZ165" s="113" t="str">
        <f t="shared" si="72"/>
        <v>0</v>
      </c>
      <c r="BA165" s="113">
        <v>1</v>
      </c>
      <c r="BB165" s="113">
        <v>3</v>
      </c>
      <c r="BC165" s="113">
        <f t="shared" si="73"/>
        <v>4</v>
      </c>
      <c r="BD165" s="113" t="s">
        <v>35</v>
      </c>
      <c r="BE165" s="113" t="s">
        <v>35</v>
      </c>
      <c r="BF165" s="113" t="str">
        <f t="shared" si="74"/>
        <v>0</v>
      </c>
      <c r="BG165" s="113" t="s">
        <v>35</v>
      </c>
      <c r="BH165" s="113" t="s">
        <v>35</v>
      </c>
      <c r="BI165" s="113" t="str">
        <f t="shared" si="75"/>
        <v>0</v>
      </c>
      <c r="BJ165" s="113" t="s">
        <v>35</v>
      </c>
      <c r="BK165" s="113" t="s">
        <v>35</v>
      </c>
      <c r="BL165" s="113" t="str">
        <f t="shared" si="76"/>
        <v>0</v>
      </c>
      <c r="BM165" s="113" t="s">
        <v>35</v>
      </c>
      <c r="BN165" s="113" t="s">
        <v>35</v>
      </c>
      <c r="BO165" s="113" t="str">
        <f t="shared" si="77"/>
        <v>0</v>
      </c>
      <c r="BP165" s="113" t="s">
        <v>35</v>
      </c>
      <c r="BQ165" s="113" t="s">
        <v>35</v>
      </c>
      <c r="BR165" s="113" t="str">
        <f t="shared" si="78"/>
        <v>0</v>
      </c>
      <c r="BS165" s="113" t="s">
        <v>35</v>
      </c>
      <c r="BT165" s="113" t="s">
        <v>35</v>
      </c>
      <c r="BU165" s="113" t="str">
        <f t="shared" si="79"/>
        <v>0</v>
      </c>
      <c r="BV165" s="113" t="s">
        <v>35</v>
      </c>
      <c r="BW165" s="113" t="s">
        <v>35</v>
      </c>
      <c r="BX165" s="113" t="str">
        <f t="shared" si="80"/>
        <v>0</v>
      </c>
      <c r="BY165" s="113" t="s">
        <v>35</v>
      </c>
      <c r="BZ165" s="113" t="s">
        <v>35</v>
      </c>
      <c r="CA165" s="113" t="str">
        <f t="shared" si="81"/>
        <v>0</v>
      </c>
      <c r="CB165" s="113" t="s">
        <v>35</v>
      </c>
      <c r="CC165" s="113" t="s">
        <v>35</v>
      </c>
      <c r="CD165" s="113" t="str">
        <f t="shared" si="82"/>
        <v>0</v>
      </c>
      <c r="CE165" s="113" t="s">
        <v>35</v>
      </c>
      <c r="CF165" s="113" t="s">
        <v>35</v>
      </c>
      <c r="CG165" s="113" t="str">
        <f t="shared" si="83"/>
        <v>0</v>
      </c>
      <c r="CH165" s="113" t="s">
        <v>35</v>
      </c>
      <c r="CI165" s="113" t="s">
        <v>35</v>
      </c>
      <c r="CJ165" s="113" t="str">
        <f t="shared" si="84"/>
        <v>0</v>
      </c>
      <c r="CK165" s="113" t="s">
        <v>35</v>
      </c>
      <c r="CL165" s="113" t="s">
        <v>35</v>
      </c>
      <c r="CM165" s="113" t="str">
        <f t="shared" si="85"/>
        <v>0</v>
      </c>
      <c r="CN165" s="113" t="s">
        <v>35</v>
      </c>
      <c r="CO165" s="113" t="s">
        <v>35</v>
      </c>
      <c r="CP165" s="113" t="str">
        <f t="shared" si="86"/>
        <v>0</v>
      </c>
      <c r="CQ165" s="113">
        <v>12</v>
      </c>
      <c r="CR165" s="113">
        <v>28</v>
      </c>
      <c r="CS165" s="113">
        <v>40</v>
      </c>
      <c r="CT165" s="166"/>
    </row>
    <row r="166" spans="1:98" s="64" customFormat="1" ht="12.75" customHeight="1">
      <c r="A166" s="25">
        <v>2</v>
      </c>
      <c r="B166" s="26" t="s">
        <v>202</v>
      </c>
      <c r="C166" s="112">
        <v>581</v>
      </c>
      <c r="D166" s="25" t="s">
        <v>288</v>
      </c>
      <c r="E166" s="17">
        <v>5683</v>
      </c>
      <c r="F166" s="112" t="s">
        <v>35</v>
      </c>
      <c r="G166" s="6" t="s">
        <v>312</v>
      </c>
      <c r="H166" s="113" t="s">
        <v>35</v>
      </c>
      <c r="I166" s="113">
        <v>6</v>
      </c>
      <c r="J166" s="113">
        <f t="shared" si="58"/>
        <v>6</v>
      </c>
      <c r="K166" s="113" t="s">
        <v>35</v>
      </c>
      <c r="L166" s="113" t="s">
        <v>35</v>
      </c>
      <c r="M166" s="113" t="str">
        <f t="shared" si="59"/>
        <v>0</v>
      </c>
      <c r="N166" s="113">
        <v>7</v>
      </c>
      <c r="O166" s="113">
        <v>2</v>
      </c>
      <c r="P166" s="113">
        <f t="shared" si="60"/>
        <v>9</v>
      </c>
      <c r="Q166" s="113">
        <v>2</v>
      </c>
      <c r="R166" s="113">
        <v>7</v>
      </c>
      <c r="S166" s="113">
        <f t="shared" si="61"/>
        <v>9</v>
      </c>
      <c r="T166" s="113" t="s">
        <v>35</v>
      </c>
      <c r="U166" s="113" t="s">
        <v>35</v>
      </c>
      <c r="V166" s="113" t="str">
        <f t="shared" si="62"/>
        <v>0</v>
      </c>
      <c r="W166" s="113" t="s">
        <v>35</v>
      </c>
      <c r="X166" s="113" t="s">
        <v>35</v>
      </c>
      <c r="Y166" s="113" t="str">
        <f t="shared" si="63"/>
        <v>0</v>
      </c>
      <c r="Z166" s="113" t="s">
        <v>35</v>
      </c>
      <c r="AA166" s="113" t="s">
        <v>35</v>
      </c>
      <c r="AB166" s="113" t="str">
        <f t="shared" si="64"/>
        <v>0</v>
      </c>
      <c r="AC166" s="113">
        <v>0</v>
      </c>
      <c r="AD166" s="113">
        <v>2</v>
      </c>
      <c r="AE166" s="113">
        <f t="shared" si="65"/>
        <v>2</v>
      </c>
      <c r="AF166" s="113" t="s">
        <v>35</v>
      </c>
      <c r="AG166" s="113" t="s">
        <v>35</v>
      </c>
      <c r="AH166" s="113" t="str">
        <f t="shared" si="66"/>
        <v>0</v>
      </c>
      <c r="AI166" s="113" t="s">
        <v>35</v>
      </c>
      <c r="AJ166" s="113" t="s">
        <v>35</v>
      </c>
      <c r="AK166" s="113" t="str">
        <f t="shared" si="67"/>
        <v>0</v>
      </c>
      <c r="AL166" s="113" t="s">
        <v>35</v>
      </c>
      <c r="AM166" s="113" t="s">
        <v>35</v>
      </c>
      <c r="AN166" s="113" t="str">
        <f t="shared" si="68"/>
        <v>0</v>
      </c>
      <c r="AO166" s="113" t="s">
        <v>35</v>
      </c>
      <c r="AP166" s="113" t="s">
        <v>35</v>
      </c>
      <c r="AQ166" s="113" t="str">
        <f t="shared" si="69"/>
        <v>0</v>
      </c>
      <c r="AR166" s="113" t="s">
        <v>35</v>
      </c>
      <c r="AS166" s="113" t="s">
        <v>35</v>
      </c>
      <c r="AT166" s="113" t="str">
        <f t="shared" si="70"/>
        <v>0</v>
      </c>
      <c r="AU166" s="113" t="s">
        <v>35</v>
      </c>
      <c r="AV166" s="113" t="s">
        <v>35</v>
      </c>
      <c r="AW166" s="113" t="str">
        <f t="shared" si="71"/>
        <v>0</v>
      </c>
      <c r="AX166" s="113" t="s">
        <v>35</v>
      </c>
      <c r="AY166" s="113" t="s">
        <v>35</v>
      </c>
      <c r="AZ166" s="113" t="str">
        <f t="shared" si="72"/>
        <v>0</v>
      </c>
      <c r="BA166" s="113">
        <v>1</v>
      </c>
      <c r="BB166" s="113">
        <v>2</v>
      </c>
      <c r="BC166" s="113">
        <f t="shared" si="73"/>
        <v>3</v>
      </c>
      <c r="BD166" s="113" t="s">
        <v>35</v>
      </c>
      <c r="BE166" s="113" t="s">
        <v>35</v>
      </c>
      <c r="BF166" s="113" t="str">
        <f t="shared" si="74"/>
        <v>0</v>
      </c>
      <c r="BG166" s="113" t="s">
        <v>35</v>
      </c>
      <c r="BH166" s="113" t="s">
        <v>35</v>
      </c>
      <c r="BI166" s="113" t="str">
        <f t="shared" si="75"/>
        <v>0</v>
      </c>
      <c r="BJ166" s="113" t="s">
        <v>35</v>
      </c>
      <c r="BK166" s="113" t="s">
        <v>35</v>
      </c>
      <c r="BL166" s="113" t="str">
        <f t="shared" si="76"/>
        <v>0</v>
      </c>
      <c r="BM166" s="113" t="s">
        <v>35</v>
      </c>
      <c r="BN166" s="113" t="s">
        <v>35</v>
      </c>
      <c r="BO166" s="113" t="str">
        <f t="shared" si="77"/>
        <v>0</v>
      </c>
      <c r="BP166" s="113" t="s">
        <v>35</v>
      </c>
      <c r="BQ166" s="113">
        <v>1</v>
      </c>
      <c r="BR166" s="113">
        <f t="shared" si="78"/>
        <v>1</v>
      </c>
      <c r="BS166" s="113" t="s">
        <v>35</v>
      </c>
      <c r="BT166" s="113" t="s">
        <v>35</v>
      </c>
      <c r="BU166" s="113" t="str">
        <f t="shared" si="79"/>
        <v>0</v>
      </c>
      <c r="BV166" s="113" t="s">
        <v>35</v>
      </c>
      <c r="BW166" s="113" t="s">
        <v>35</v>
      </c>
      <c r="BX166" s="113" t="str">
        <f t="shared" si="80"/>
        <v>0</v>
      </c>
      <c r="BY166" s="113" t="s">
        <v>35</v>
      </c>
      <c r="BZ166" s="113" t="s">
        <v>35</v>
      </c>
      <c r="CA166" s="113" t="str">
        <f t="shared" si="81"/>
        <v>0</v>
      </c>
      <c r="CB166" s="113" t="s">
        <v>35</v>
      </c>
      <c r="CC166" s="113" t="s">
        <v>35</v>
      </c>
      <c r="CD166" s="113" t="str">
        <f t="shared" si="82"/>
        <v>0</v>
      </c>
      <c r="CE166" s="113" t="s">
        <v>35</v>
      </c>
      <c r="CF166" s="113" t="s">
        <v>35</v>
      </c>
      <c r="CG166" s="113" t="str">
        <f t="shared" si="83"/>
        <v>0</v>
      </c>
      <c r="CH166" s="113" t="s">
        <v>35</v>
      </c>
      <c r="CI166" s="113" t="s">
        <v>35</v>
      </c>
      <c r="CJ166" s="113" t="str">
        <f t="shared" si="84"/>
        <v>0</v>
      </c>
      <c r="CK166" s="113" t="s">
        <v>35</v>
      </c>
      <c r="CL166" s="113" t="s">
        <v>35</v>
      </c>
      <c r="CM166" s="113" t="str">
        <f t="shared" si="85"/>
        <v>0</v>
      </c>
      <c r="CN166" s="113" t="s">
        <v>35</v>
      </c>
      <c r="CO166" s="113" t="s">
        <v>35</v>
      </c>
      <c r="CP166" s="113" t="str">
        <f t="shared" si="86"/>
        <v>0</v>
      </c>
      <c r="CQ166" s="113">
        <v>10</v>
      </c>
      <c r="CR166" s="113">
        <v>20</v>
      </c>
      <c r="CS166" s="113">
        <v>30</v>
      </c>
      <c r="CT166" s="166"/>
    </row>
    <row r="167" spans="1:98" s="64" customFormat="1" ht="12.75" hidden="1" customHeight="1">
      <c r="A167" s="25">
        <v>3</v>
      </c>
      <c r="B167" s="26" t="s">
        <v>207</v>
      </c>
      <c r="C167" s="112">
        <v>1103</v>
      </c>
      <c r="D167" s="25" t="s">
        <v>279</v>
      </c>
      <c r="E167" s="17">
        <v>9390</v>
      </c>
      <c r="F167" s="112" t="s">
        <v>35</v>
      </c>
      <c r="G167" s="6" t="s">
        <v>312</v>
      </c>
      <c r="H167" s="113" t="s">
        <v>35</v>
      </c>
      <c r="I167" s="113" t="s">
        <v>35</v>
      </c>
      <c r="J167" s="113" t="str">
        <f t="shared" si="58"/>
        <v>0</v>
      </c>
      <c r="K167" s="113"/>
      <c r="L167" s="113"/>
      <c r="M167" s="113" t="str">
        <f t="shared" si="59"/>
        <v>0</v>
      </c>
      <c r="N167" s="113"/>
      <c r="O167" s="113"/>
      <c r="P167" s="113" t="str">
        <f t="shared" si="60"/>
        <v>0</v>
      </c>
      <c r="Q167" s="113"/>
      <c r="R167" s="113"/>
      <c r="S167" s="113" t="str">
        <f t="shared" si="61"/>
        <v>0</v>
      </c>
      <c r="T167" s="113" t="s">
        <v>35</v>
      </c>
      <c r="U167" s="113" t="s">
        <v>35</v>
      </c>
      <c r="V167" s="113" t="str">
        <f t="shared" si="62"/>
        <v>0</v>
      </c>
      <c r="W167" s="113" t="s">
        <v>35</v>
      </c>
      <c r="X167" s="113" t="s">
        <v>35</v>
      </c>
      <c r="Y167" s="113" t="str">
        <f t="shared" si="63"/>
        <v>0</v>
      </c>
      <c r="Z167" s="113" t="s">
        <v>35</v>
      </c>
      <c r="AA167" s="113" t="s">
        <v>35</v>
      </c>
      <c r="AB167" s="113" t="str">
        <f t="shared" si="64"/>
        <v>0</v>
      </c>
      <c r="AC167" s="113"/>
      <c r="AD167" s="113"/>
      <c r="AE167" s="113" t="str">
        <f t="shared" si="65"/>
        <v>0</v>
      </c>
      <c r="AF167" s="113" t="s">
        <v>35</v>
      </c>
      <c r="AG167" s="113" t="s">
        <v>35</v>
      </c>
      <c r="AH167" s="113" t="str">
        <f t="shared" si="66"/>
        <v>0</v>
      </c>
      <c r="AI167" s="113" t="s">
        <v>35</v>
      </c>
      <c r="AJ167" s="113" t="s">
        <v>35</v>
      </c>
      <c r="AK167" s="113" t="str">
        <f t="shared" si="67"/>
        <v>0</v>
      </c>
      <c r="AL167" s="113" t="s">
        <v>35</v>
      </c>
      <c r="AM167" s="113" t="s">
        <v>35</v>
      </c>
      <c r="AN167" s="113" t="str">
        <f t="shared" si="68"/>
        <v>0</v>
      </c>
      <c r="AO167" s="113" t="s">
        <v>35</v>
      </c>
      <c r="AP167" s="113" t="s">
        <v>35</v>
      </c>
      <c r="AQ167" s="113" t="str">
        <f t="shared" si="69"/>
        <v>0</v>
      </c>
      <c r="AR167" s="113" t="s">
        <v>35</v>
      </c>
      <c r="AS167" s="113" t="s">
        <v>35</v>
      </c>
      <c r="AT167" s="113" t="str">
        <f t="shared" si="70"/>
        <v>0</v>
      </c>
      <c r="AU167" s="113" t="s">
        <v>35</v>
      </c>
      <c r="AV167" s="113" t="s">
        <v>35</v>
      </c>
      <c r="AW167" s="113" t="str">
        <f t="shared" si="71"/>
        <v>0</v>
      </c>
      <c r="AX167" s="113" t="s">
        <v>35</v>
      </c>
      <c r="AY167" s="113" t="s">
        <v>35</v>
      </c>
      <c r="AZ167" s="113" t="str">
        <f t="shared" si="72"/>
        <v>0</v>
      </c>
      <c r="BA167" s="113"/>
      <c r="BB167" s="113"/>
      <c r="BC167" s="113" t="str">
        <f t="shared" si="73"/>
        <v>0</v>
      </c>
      <c r="BD167" s="113" t="s">
        <v>35</v>
      </c>
      <c r="BE167" s="113" t="s">
        <v>35</v>
      </c>
      <c r="BF167" s="113" t="str">
        <f t="shared" si="74"/>
        <v>0</v>
      </c>
      <c r="BG167" s="113" t="s">
        <v>35</v>
      </c>
      <c r="BH167" s="113" t="s">
        <v>35</v>
      </c>
      <c r="BI167" s="113" t="str">
        <f t="shared" si="75"/>
        <v>0</v>
      </c>
      <c r="BJ167" s="113" t="s">
        <v>35</v>
      </c>
      <c r="BK167" s="113" t="s">
        <v>35</v>
      </c>
      <c r="BL167" s="113" t="str">
        <f t="shared" si="76"/>
        <v>0</v>
      </c>
      <c r="BM167" s="113" t="s">
        <v>35</v>
      </c>
      <c r="BN167" s="113" t="s">
        <v>35</v>
      </c>
      <c r="BO167" s="113" t="str">
        <f t="shared" si="77"/>
        <v>0</v>
      </c>
      <c r="BP167" s="113" t="s">
        <v>35</v>
      </c>
      <c r="BQ167" s="113" t="s">
        <v>35</v>
      </c>
      <c r="BR167" s="113" t="str">
        <f t="shared" si="78"/>
        <v>0</v>
      </c>
      <c r="BS167" s="113" t="s">
        <v>35</v>
      </c>
      <c r="BT167" s="113" t="s">
        <v>35</v>
      </c>
      <c r="BU167" s="113" t="str">
        <f t="shared" si="79"/>
        <v>0</v>
      </c>
      <c r="BV167" s="113" t="s">
        <v>35</v>
      </c>
      <c r="BW167" s="113" t="s">
        <v>35</v>
      </c>
      <c r="BX167" s="113" t="str">
        <f t="shared" si="80"/>
        <v>0</v>
      </c>
      <c r="BY167" s="113" t="s">
        <v>35</v>
      </c>
      <c r="BZ167" s="113" t="s">
        <v>35</v>
      </c>
      <c r="CA167" s="113" t="str">
        <f t="shared" si="81"/>
        <v>0</v>
      </c>
      <c r="CB167" s="113" t="s">
        <v>35</v>
      </c>
      <c r="CC167" s="113" t="s">
        <v>35</v>
      </c>
      <c r="CD167" s="113" t="str">
        <f t="shared" si="82"/>
        <v>0</v>
      </c>
      <c r="CE167" s="113" t="s">
        <v>35</v>
      </c>
      <c r="CF167" s="113" t="s">
        <v>35</v>
      </c>
      <c r="CG167" s="113" t="str">
        <f t="shared" si="83"/>
        <v>0</v>
      </c>
      <c r="CH167" s="113" t="s">
        <v>35</v>
      </c>
      <c r="CI167" s="113" t="s">
        <v>35</v>
      </c>
      <c r="CJ167" s="113" t="str">
        <f t="shared" si="84"/>
        <v>0</v>
      </c>
      <c r="CK167" s="113" t="s">
        <v>35</v>
      </c>
      <c r="CL167" s="113" t="s">
        <v>35</v>
      </c>
      <c r="CM167" s="113" t="str">
        <f t="shared" si="85"/>
        <v>0</v>
      </c>
      <c r="CN167" s="113"/>
      <c r="CO167" s="113"/>
      <c r="CP167" s="113" t="str">
        <f t="shared" si="86"/>
        <v>0</v>
      </c>
      <c r="CQ167" s="113">
        <v>0</v>
      </c>
      <c r="CR167" s="113">
        <v>0</v>
      </c>
      <c r="CS167" s="113">
        <v>0</v>
      </c>
      <c r="CT167" s="166"/>
    </row>
    <row r="168" spans="1:98" s="64" customFormat="1" ht="12.75" hidden="1" customHeight="1">
      <c r="A168" s="25">
        <v>4</v>
      </c>
      <c r="B168" s="26" t="s">
        <v>313</v>
      </c>
      <c r="C168" s="112">
        <v>1201</v>
      </c>
      <c r="D168" s="25" t="s">
        <v>293</v>
      </c>
      <c r="E168" s="17">
        <v>9141</v>
      </c>
      <c r="F168" s="112" t="s">
        <v>35</v>
      </c>
      <c r="G168" s="6" t="s">
        <v>312</v>
      </c>
      <c r="H168" s="113" t="s">
        <v>35</v>
      </c>
      <c r="I168" s="113" t="s">
        <v>35</v>
      </c>
      <c r="J168" s="113" t="str">
        <f t="shared" si="58"/>
        <v>0</v>
      </c>
      <c r="K168" s="113"/>
      <c r="L168" s="113"/>
      <c r="M168" s="113" t="str">
        <f t="shared" si="59"/>
        <v>0</v>
      </c>
      <c r="N168" s="113"/>
      <c r="O168" s="113"/>
      <c r="P168" s="113" t="str">
        <f t="shared" si="60"/>
        <v>0</v>
      </c>
      <c r="Q168" s="113"/>
      <c r="R168" s="113"/>
      <c r="S168" s="113" t="str">
        <f t="shared" si="61"/>
        <v>0</v>
      </c>
      <c r="T168" s="113" t="s">
        <v>35</v>
      </c>
      <c r="U168" s="113" t="s">
        <v>35</v>
      </c>
      <c r="V168" s="113" t="str">
        <f t="shared" si="62"/>
        <v>0</v>
      </c>
      <c r="W168" s="113" t="s">
        <v>35</v>
      </c>
      <c r="X168" s="113" t="s">
        <v>35</v>
      </c>
      <c r="Y168" s="113" t="str">
        <f t="shared" si="63"/>
        <v>0</v>
      </c>
      <c r="Z168" s="113" t="s">
        <v>35</v>
      </c>
      <c r="AA168" s="113" t="s">
        <v>35</v>
      </c>
      <c r="AB168" s="113" t="str">
        <f t="shared" si="64"/>
        <v>0</v>
      </c>
      <c r="AC168" s="113"/>
      <c r="AD168" s="113"/>
      <c r="AE168" s="113" t="str">
        <f t="shared" si="65"/>
        <v>0</v>
      </c>
      <c r="AF168" s="113" t="s">
        <v>35</v>
      </c>
      <c r="AG168" s="113" t="s">
        <v>35</v>
      </c>
      <c r="AH168" s="113" t="str">
        <f t="shared" si="66"/>
        <v>0</v>
      </c>
      <c r="AI168" s="113" t="s">
        <v>35</v>
      </c>
      <c r="AJ168" s="113" t="s">
        <v>35</v>
      </c>
      <c r="AK168" s="113" t="str">
        <f t="shared" si="67"/>
        <v>0</v>
      </c>
      <c r="AL168" s="113" t="s">
        <v>35</v>
      </c>
      <c r="AM168" s="113" t="s">
        <v>35</v>
      </c>
      <c r="AN168" s="113" t="str">
        <f t="shared" si="68"/>
        <v>0</v>
      </c>
      <c r="AO168" s="113" t="s">
        <v>35</v>
      </c>
      <c r="AP168" s="113" t="s">
        <v>35</v>
      </c>
      <c r="AQ168" s="113" t="str">
        <f t="shared" si="69"/>
        <v>0</v>
      </c>
      <c r="AR168" s="113" t="s">
        <v>35</v>
      </c>
      <c r="AS168" s="113" t="s">
        <v>35</v>
      </c>
      <c r="AT168" s="113" t="str">
        <f t="shared" si="70"/>
        <v>0</v>
      </c>
      <c r="AU168" s="113" t="s">
        <v>35</v>
      </c>
      <c r="AV168" s="113" t="s">
        <v>35</v>
      </c>
      <c r="AW168" s="113" t="str">
        <f t="shared" si="71"/>
        <v>0</v>
      </c>
      <c r="AX168" s="113" t="s">
        <v>35</v>
      </c>
      <c r="AY168" s="113" t="s">
        <v>35</v>
      </c>
      <c r="AZ168" s="113" t="str">
        <f t="shared" si="72"/>
        <v>0</v>
      </c>
      <c r="BA168" s="113"/>
      <c r="BB168" s="113"/>
      <c r="BC168" s="113" t="str">
        <f t="shared" si="73"/>
        <v>0</v>
      </c>
      <c r="BD168" s="113" t="s">
        <v>35</v>
      </c>
      <c r="BE168" s="113" t="s">
        <v>35</v>
      </c>
      <c r="BF168" s="113" t="str">
        <f t="shared" si="74"/>
        <v>0</v>
      </c>
      <c r="BG168" s="113" t="s">
        <v>35</v>
      </c>
      <c r="BH168" s="113" t="s">
        <v>35</v>
      </c>
      <c r="BI168" s="113" t="str">
        <f t="shared" si="75"/>
        <v>0</v>
      </c>
      <c r="BJ168" s="113" t="s">
        <v>35</v>
      </c>
      <c r="BK168" s="113" t="s">
        <v>35</v>
      </c>
      <c r="BL168" s="113" t="str">
        <f t="shared" si="76"/>
        <v>0</v>
      </c>
      <c r="BM168" s="113" t="s">
        <v>35</v>
      </c>
      <c r="BN168" s="113" t="s">
        <v>35</v>
      </c>
      <c r="BO168" s="113" t="str">
        <f t="shared" si="77"/>
        <v>0</v>
      </c>
      <c r="BP168" s="113" t="s">
        <v>35</v>
      </c>
      <c r="BQ168" s="113" t="s">
        <v>35</v>
      </c>
      <c r="BR168" s="113" t="str">
        <f t="shared" si="78"/>
        <v>0</v>
      </c>
      <c r="BS168" s="113" t="s">
        <v>35</v>
      </c>
      <c r="BT168" s="113" t="s">
        <v>35</v>
      </c>
      <c r="BU168" s="113" t="str">
        <f t="shared" si="79"/>
        <v>0</v>
      </c>
      <c r="BV168" s="113" t="s">
        <v>35</v>
      </c>
      <c r="BW168" s="113" t="s">
        <v>35</v>
      </c>
      <c r="BX168" s="113" t="str">
        <f t="shared" si="80"/>
        <v>0</v>
      </c>
      <c r="BY168" s="113" t="s">
        <v>35</v>
      </c>
      <c r="BZ168" s="113" t="s">
        <v>35</v>
      </c>
      <c r="CA168" s="113" t="str">
        <f t="shared" si="81"/>
        <v>0</v>
      </c>
      <c r="CB168" s="113" t="s">
        <v>35</v>
      </c>
      <c r="CC168" s="113" t="s">
        <v>35</v>
      </c>
      <c r="CD168" s="113" t="str">
        <f t="shared" si="82"/>
        <v>0</v>
      </c>
      <c r="CE168" s="113" t="s">
        <v>35</v>
      </c>
      <c r="CF168" s="113" t="s">
        <v>35</v>
      </c>
      <c r="CG168" s="113" t="str">
        <f t="shared" si="83"/>
        <v>0</v>
      </c>
      <c r="CH168" s="113" t="s">
        <v>35</v>
      </c>
      <c r="CI168" s="113" t="s">
        <v>35</v>
      </c>
      <c r="CJ168" s="113" t="str">
        <f t="shared" si="84"/>
        <v>0</v>
      </c>
      <c r="CK168" s="113" t="s">
        <v>35</v>
      </c>
      <c r="CL168" s="113" t="s">
        <v>35</v>
      </c>
      <c r="CM168" s="113" t="str">
        <f t="shared" si="85"/>
        <v>0</v>
      </c>
      <c r="CN168" s="113"/>
      <c r="CO168" s="113"/>
      <c r="CP168" s="113" t="str">
        <f t="shared" si="86"/>
        <v>0</v>
      </c>
      <c r="CQ168" s="113">
        <v>0</v>
      </c>
      <c r="CR168" s="113">
        <v>0</v>
      </c>
      <c r="CS168" s="113">
        <v>0</v>
      </c>
      <c r="CT168" s="166"/>
    </row>
    <row r="169" spans="1:98" s="64" customFormat="1" ht="12.75" hidden="1" customHeight="1">
      <c r="A169" s="25">
        <v>7</v>
      </c>
      <c r="B169" s="26" t="s">
        <v>314</v>
      </c>
      <c r="C169" s="112">
        <v>1509</v>
      </c>
      <c r="D169" s="25" t="s">
        <v>282</v>
      </c>
      <c r="E169" s="17">
        <v>8207</v>
      </c>
      <c r="F169" s="112" t="s">
        <v>35</v>
      </c>
      <c r="G169" s="6" t="s">
        <v>312</v>
      </c>
      <c r="H169" s="113" t="s">
        <v>35</v>
      </c>
      <c r="I169" s="113" t="s">
        <v>35</v>
      </c>
      <c r="J169" s="113" t="str">
        <f t="shared" si="58"/>
        <v>0</v>
      </c>
      <c r="K169" s="113"/>
      <c r="L169" s="113"/>
      <c r="M169" s="113" t="str">
        <f t="shared" si="59"/>
        <v>0</v>
      </c>
      <c r="N169" s="113"/>
      <c r="O169" s="113"/>
      <c r="P169" s="113" t="str">
        <f t="shared" si="60"/>
        <v>0</v>
      </c>
      <c r="Q169" s="113"/>
      <c r="R169" s="113"/>
      <c r="S169" s="113" t="str">
        <f t="shared" si="61"/>
        <v>0</v>
      </c>
      <c r="T169" s="113" t="s">
        <v>35</v>
      </c>
      <c r="U169" s="113" t="s">
        <v>35</v>
      </c>
      <c r="V169" s="113" t="str">
        <f t="shared" si="62"/>
        <v>0</v>
      </c>
      <c r="W169" s="113" t="s">
        <v>35</v>
      </c>
      <c r="X169" s="113" t="s">
        <v>35</v>
      </c>
      <c r="Y169" s="113" t="str">
        <f t="shared" si="63"/>
        <v>0</v>
      </c>
      <c r="Z169" s="113" t="s">
        <v>35</v>
      </c>
      <c r="AA169" s="113" t="s">
        <v>35</v>
      </c>
      <c r="AB169" s="113" t="str">
        <f t="shared" si="64"/>
        <v>0</v>
      </c>
      <c r="AC169" s="113"/>
      <c r="AD169" s="113"/>
      <c r="AE169" s="113" t="str">
        <f t="shared" si="65"/>
        <v>0</v>
      </c>
      <c r="AF169" s="113" t="s">
        <v>35</v>
      </c>
      <c r="AG169" s="113" t="s">
        <v>35</v>
      </c>
      <c r="AH169" s="113" t="str">
        <f t="shared" si="66"/>
        <v>0</v>
      </c>
      <c r="AI169" s="113" t="s">
        <v>35</v>
      </c>
      <c r="AJ169" s="113" t="s">
        <v>35</v>
      </c>
      <c r="AK169" s="113" t="str">
        <f t="shared" si="67"/>
        <v>0</v>
      </c>
      <c r="AL169" s="113" t="s">
        <v>35</v>
      </c>
      <c r="AM169" s="113" t="s">
        <v>35</v>
      </c>
      <c r="AN169" s="113" t="str">
        <f t="shared" si="68"/>
        <v>0</v>
      </c>
      <c r="AO169" s="113" t="s">
        <v>35</v>
      </c>
      <c r="AP169" s="113" t="s">
        <v>35</v>
      </c>
      <c r="AQ169" s="113" t="str">
        <f t="shared" si="69"/>
        <v>0</v>
      </c>
      <c r="AR169" s="113" t="s">
        <v>35</v>
      </c>
      <c r="AS169" s="113" t="s">
        <v>35</v>
      </c>
      <c r="AT169" s="113" t="str">
        <f t="shared" si="70"/>
        <v>0</v>
      </c>
      <c r="AU169" s="113" t="s">
        <v>35</v>
      </c>
      <c r="AV169" s="113" t="s">
        <v>35</v>
      </c>
      <c r="AW169" s="113" t="str">
        <f t="shared" si="71"/>
        <v>0</v>
      </c>
      <c r="AX169" s="113" t="s">
        <v>35</v>
      </c>
      <c r="AY169" s="113" t="s">
        <v>35</v>
      </c>
      <c r="AZ169" s="113" t="str">
        <f t="shared" si="72"/>
        <v>0</v>
      </c>
      <c r="BA169" s="113"/>
      <c r="BB169" s="113"/>
      <c r="BC169" s="113" t="str">
        <f t="shared" si="73"/>
        <v>0</v>
      </c>
      <c r="BD169" s="113" t="s">
        <v>35</v>
      </c>
      <c r="BE169" s="113" t="s">
        <v>35</v>
      </c>
      <c r="BF169" s="113" t="str">
        <f t="shared" si="74"/>
        <v>0</v>
      </c>
      <c r="BG169" s="113" t="s">
        <v>35</v>
      </c>
      <c r="BH169" s="113" t="s">
        <v>35</v>
      </c>
      <c r="BI169" s="113" t="str">
        <f t="shared" si="75"/>
        <v>0</v>
      </c>
      <c r="BJ169" s="113" t="s">
        <v>35</v>
      </c>
      <c r="BK169" s="113" t="s">
        <v>35</v>
      </c>
      <c r="BL169" s="113" t="str">
        <f t="shared" si="76"/>
        <v>0</v>
      </c>
      <c r="BM169" s="113" t="s">
        <v>35</v>
      </c>
      <c r="BN169" s="113" t="s">
        <v>35</v>
      </c>
      <c r="BO169" s="113" t="str">
        <f t="shared" si="77"/>
        <v>0</v>
      </c>
      <c r="BP169" s="113" t="s">
        <v>35</v>
      </c>
      <c r="BQ169" s="113" t="s">
        <v>35</v>
      </c>
      <c r="BR169" s="113" t="str">
        <f t="shared" si="78"/>
        <v>0</v>
      </c>
      <c r="BS169" s="113" t="s">
        <v>35</v>
      </c>
      <c r="BT169" s="113" t="s">
        <v>35</v>
      </c>
      <c r="BU169" s="113" t="str">
        <f t="shared" si="79"/>
        <v>0</v>
      </c>
      <c r="BV169" s="113" t="s">
        <v>35</v>
      </c>
      <c r="BW169" s="113" t="s">
        <v>35</v>
      </c>
      <c r="BX169" s="113" t="str">
        <f t="shared" si="80"/>
        <v>0</v>
      </c>
      <c r="BY169" s="113" t="s">
        <v>35</v>
      </c>
      <c r="BZ169" s="113" t="s">
        <v>35</v>
      </c>
      <c r="CA169" s="113" t="str">
        <f t="shared" si="81"/>
        <v>0</v>
      </c>
      <c r="CB169" s="113" t="s">
        <v>35</v>
      </c>
      <c r="CC169" s="113" t="s">
        <v>35</v>
      </c>
      <c r="CD169" s="113" t="str">
        <f t="shared" si="82"/>
        <v>0</v>
      </c>
      <c r="CE169" s="113" t="s">
        <v>35</v>
      </c>
      <c r="CF169" s="113" t="s">
        <v>35</v>
      </c>
      <c r="CG169" s="113" t="str">
        <f t="shared" si="83"/>
        <v>0</v>
      </c>
      <c r="CH169" s="113" t="s">
        <v>35</v>
      </c>
      <c r="CI169" s="113" t="s">
        <v>35</v>
      </c>
      <c r="CJ169" s="113" t="str">
        <f t="shared" si="84"/>
        <v>0</v>
      </c>
      <c r="CK169" s="113" t="s">
        <v>35</v>
      </c>
      <c r="CL169" s="113" t="s">
        <v>35</v>
      </c>
      <c r="CM169" s="113" t="str">
        <f t="shared" si="85"/>
        <v>0</v>
      </c>
      <c r="CN169" s="113"/>
      <c r="CO169" s="113"/>
      <c r="CP169" s="113" t="str">
        <f t="shared" si="86"/>
        <v>0</v>
      </c>
      <c r="CQ169" s="113">
        <v>0</v>
      </c>
      <c r="CR169" s="113">
        <v>0</v>
      </c>
      <c r="CS169" s="113">
        <v>0</v>
      </c>
      <c r="CT169" s="166"/>
    </row>
    <row r="170" spans="1:98" s="64" customFormat="1" ht="12.75" hidden="1" customHeight="1">
      <c r="A170" s="25">
        <v>9</v>
      </c>
      <c r="B170" s="26" t="s">
        <v>209</v>
      </c>
      <c r="C170" s="112">
        <v>1708</v>
      </c>
      <c r="D170" s="25" t="s">
        <v>281</v>
      </c>
      <c r="E170" s="17">
        <v>9427</v>
      </c>
      <c r="F170" s="112" t="s">
        <v>35</v>
      </c>
      <c r="G170" s="6" t="s">
        <v>312</v>
      </c>
      <c r="H170" s="113" t="s">
        <v>35</v>
      </c>
      <c r="I170" s="113" t="s">
        <v>35</v>
      </c>
      <c r="J170" s="113" t="str">
        <f t="shared" si="58"/>
        <v>0</v>
      </c>
      <c r="K170" s="113"/>
      <c r="L170" s="113"/>
      <c r="M170" s="113" t="str">
        <f t="shared" si="59"/>
        <v>0</v>
      </c>
      <c r="N170" s="113"/>
      <c r="O170" s="113"/>
      <c r="P170" s="113" t="str">
        <f t="shared" si="60"/>
        <v>0</v>
      </c>
      <c r="Q170" s="113"/>
      <c r="R170" s="113"/>
      <c r="S170" s="113" t="str">
        <f t="shared" si="61"/>
        <v>0</v>
      </c>
      <c r="T170" s="113" t="s">
        <v>35</v>
      </c>
      <c r="U170" s="113" t="s">
        <v>35</v>
      </c>
      <c r="V170" s="113" t="str">
        <f t="shared" si="62"/>
        <v>0</v>
      </c>
      <c r="W170" s="113" t="s">
        <v>35</v>
      </c>
      <c r="X170" s="113" t="s">
        <v>35</v>
      </c>
      <c r="Y170" s="113" t="str">
        <f t="shared" si="63"/>
        <v>0</v>
      </c>
      <c r="Z170" s="113" t="s">
        <v>35</v>
      </c>
      <c r="AA170" s="113" t="s">
        <v>35</v>
      </c>
      <c r="AB170" s="113" t="str">
        <f t="shared" si="64"/>
        <v>0</v>
      </c>
      <c r="AC170" s="113"/>
      <c r="AD170" s="113"/>
      <c r="AE170" s="113" t="str">
        <f t="shared" si="65"/>
        <v>0</v>
      </c>
      <c r="AF170" s="113" t="s">
        <v>35</v>
      </c>
      <c r="AG170" s="113" t="s">
        <v>35</v>
      </c>
      <c r="AH170" s="113" t="str">
        <f t="shared" si="66"/>
        <v>0</v>
      </c>
      <c r="AI170" s="113" t="s">
        <v>35</v>
      </c>
      <c r="AJ170" s="113" t="s">
        <v>35</v>
      </c>
      <c r="AK170" s="113" t="str">
        <f t="shared" si="67"/>
        <v>0</v>
      </c>
      <c r="AL170" s="113" t="s">
        <v>35</v>
      </c>
      <c r="AM170" s="113" t="s">
        <v>35</v>
      </c>
      <c r="AN170" s="113" t="str">
        <f t="shared" si="68"/>
        <v>0</v>
      </c>
      <c r="AO170" s="113" t="s">
        <v>35</v>
      </c>
      <c r="AP170" s="113" t="s">
        <v>35</v>
      </c>
      <c r="AQ170" s="113" t="str">
        <f t="shared" si="69"/>
        <v>0</v>
      </c>
      <c r="AR170" s="113" t="s">
        <v>35</v>
      </c>
      <c r="AS170" s="113" t="s">
        <v>35</v>
      </c>
      <c r="AT170" s="113" t="str">
        <f t="shared" si="70"/>
        <v>0</v>
      </c>
      <c r="AU170" s="113" t="s">
        <v>35</v>
      </c>
      <c r="AV170" s="113" t="s">
        <v>35</v>
      </c>
      <c r="AW170" s="113" t="str">
        <f t="shared" si="71"/>
        <v>0</v>
      </c>
      <c r="AX170" s="113" t="s">
        <v>35</v>
      </c>
      <c r="AY170" s="113" t="s">
        <v>35</v>
      </c>
      <c r="AZ170" s="113" t="str">
        <f t="shared" si="72"/>
        <v>0</v>
      </c>
      <c r="BA170" s="113"/>
      <c r="BB170" s="113"/>
      <c r="BC170" s="113" t="str">
        <f t="shared" si="73"/>
        <v>0</v>
      </c>
      <c r="BD170" s="113" t="s">
        <v>35</v>
      </c>
      <c r="BE170" s="113" t="s">
        <v>35</v>
      </c>
      <c r="BF170" s="113" t="str">
        <f t="shared" si="74"/>
        <v>0</v>
      </c>
      <c r="BG170" s="113" t="s">
        <v>35</v>
      </c>
      <c r="BH170" s="113" t="s">
        <v>35</v>
      </c>
      <c r="BI170" s="113" t="str">
        <f t="shared" si="75"/>
        <v>0</v>
      </c>
      <c r="BJ170" s="113" t="s">
        <v>35</v>
      </c>
      <c r="BK170" s="113" t="s">
        <v>35</v>
      </c>
      <c r="BL170" s="113" t="str">
        <f t="shared" si="76"/>
        <v>0</v>
      </c>
      <c r="BM170" s="113" t="s">
        <v>35</v>
      </c>
      <c r="BN170" s="113" t="s">
        <v>35</v>
      </c>
      <c r="BO170" s="113" t="str">
        <f t="shared" si="77"/>
        <v>0</v>
      </c>
      <c r="BP170" s="113" t="s">
        <v>35</v>
      </c>
      <c r="BQ170" s="113" t="s">
        <v>35</v>
      </c>
      <c r="BR170" s="113" t="str">
        <f t="shared" si="78"/>
        <v>0</v>
      </c>
      <c r="BS170" s="113" t="s">
        <v>35</v>
      </c>
      <c r="BT170" s="113" t="s">
        <v>35</v>
      </c>
      <c r="BU170" s="113" t="str">
        <f t="shared" si="79"/>
        <v>0</v>
      </c>
      <c r="BV170" s="113" t="s">
        <v>35</v>
      </c>
      <c r="BW170" s="113" t="s">
        <v>35</v>
      </c>
      <c r="BX170" s="113" t="str">
        <f t="shared" si="80"/>
        <v>0</v>
      </c>
      <c r="BY170" s="113" t="s">
        <v>35</v>
      </c>
      <c r="BZ170" s="113" t="s">
        <v>35</v>
      </c>
      <c r="CA170" s="113" t="str">
        <f t="shared" si="81"/>
        <v>0</v>
      </c>
      <c r="CB170" s="113" t="s">
        <v>35</v>
      </c>
      <c r="CC170" s="113" t="s">
        <v>35</v>
      </c>
      <c r="CD170" s="113" t="str">
        <f t="shared" si="82"/>
        <v>0</v>
      </c>
      <c r="CE170" s="113" t="s">
        <v>35</v>
      </c>
      <c r="CF170" s="113" t="s">
        <v>35</v>
      </c>
      <c r="CG170" s="113" t="str">
        <f t="shared" si="83"/>
        <v>0</v>
      </c>
      <c r="CH170" s="113" t="s">
        <v>35</v>
      </c>
      <c r="CI170" s="113" t="s">
        <v>35</v>
      </c>
      <c r="CJ170" s="113" t="str">
        <f t="shared" si="84"/>
        <v>0</v>
      </c>
      <c r="CK170" s="113" t="s">
        <v>35</v>
      </c>
      <c r="CL170" s="113" t="s">
        <v>35</v>
      </c>
      <c r="CM170" s="113" t="str">
        <f t="shared" si="85"/>
        <v>0</v>
      </c>
      <c r="CN170" s="113"/>
      <c r="CO170" s="113"/>
      <c r="CP170" s="113" t="str">
        <f t="shared" si="86"/>
        <v>0</v>
      </c>
      <c r="CQ170" s="113">
        <v>0</v>
      </c>
      <c r="CR170" s="113">
        <v>0</v>
      </c>
      <c r="CS170" s="113">
        <v>0</v>
      </c>
      <c r="CT170" s="166"/>
    </row>
    <row r="171" spans="1:98" s="64" customFormat="1" ht="12.75" hidden="1" customHeight="1">
      <c r="A171" s="25">
        <v>13</v>
      </c>
      <c r="B171" s="26" t="s">
        <v>217</v>
      </c>
      <c r="C171" s="112">
        <v>2763</v>
      </c>
      <c r="D171" s="25" t="s">
        <v>292</v>
      </c>
      <c r="E171" s="17">
        <v>9136</v>
      </c>
      <c r="F171" s="112" t="s">
        <v>35</v>
      </c>
      <c r="G171" s="6" t="s">
        <v>312</v>
      </c>
      <c r="H171" s="113" t="s">
        <v>35</v>
      </c>
      <c r="I171" s="113" t="s">
        <v>35</v>
      </c>
      <c r="J171" s="113" t="str">
        <f t="shared" si="58"/>
        <v>0</v>
      </c>
      <c r="K171" s="113"/>
      <c r="L171" s="113"/>
      <c r="M171" s="113" t="str">
        <f t="shared" si="59"/>
        <v>0</v>
      </c>
      <c r="N171" s="113"/>
      <c r="O171" s="113"/>
      <c r="P171" s="113" t="str">
        <f t="shared" si="60"/>
        <v>0</v>
      </c>
      <c r="Q171" s="113"/>
      <c r="R171" s="113"/>
      <c r="S171" s="113" t="str">
        <f t="shared" si="61"/>
        <v>0</v>
      </c>
      <c r="T171" s="113" t="s">
        <v>35</v>
      </c>
      <c r="U171" s="113" t="s">
        <v>35</v>
      </c>
      <c r="V171" s="113" t="str">
        <f t="shared" si="62"/>
        <v>0</v>
      </c>
      <c r="W171" s="113" t="s">
        <v>35</v>
      </c>
      <c r="X171" s="113" t="s">
        <v>35</v>
      </c>
      <c r="Y171" s="113" t="str">
        <f t="shared" si="63"/>
        <v>0</v>
      </c>
      <c r="Z171" s="113" t="s">
        <v>35</v>
      </c>
      <c r="AA171" s="113" t="s">
        <v>35</v>
      </c>
      <c r="AB171" s="113" t="str">
        <f t="shared" si="64"/>
        <v>0</v>
      </c>
      <c r="AC171" s="113"/>
      <c r="AD171" s="113"/>
      <c r="AE171" s="113" t="str">
        <f t="shared" si="65"/>
        <v>0</v>
      </c>
      <c r="AF171" s="113" t="s">
        <v>35</v>
      </c>
      <c r="AG171" s="113" t="s">
        <v>35</v>
      </c>
      <c r="AH171" s="113" t="str">
        <f t="shared" si="66"/>
        <v>0</v>
      </c>
      <c r="AI171" s="113" t="s">
        <v>35</v>
      </c>
      <c r="AJ171" s="113" t="s">
        <v>35</v>
      </c>
      <c r="AK171" s="113" t="str">
        <f t="shared" si="67"/>
        <v>0</v>
      </c>
      <c r="AL171" s="113" t="s">
        <v>35</v>
      </c>
      <c r="AM171" s="113" t="s">
        <v>35</v>
      </c>
      <c r="AN171" s="113" t="str">
        <f t="shared" si="68"/>
        <v>0</v>
      </c>
      <c r="AO171" s="113" t="s">
        <v>35</v>
      </c>
      <c r="AP171" s="113" t="s">
        <v>35</v>
      </c>
      <c r="AQ171" s="113" t="str">
        <f t="shared" si="69"/>
        <v>0</v>
      </c>
      <c r="AR171" s="113" t="s">
        <v>35</v>
      </c>
      <c r="AS171" s="113" t="s">
        <v>35</v>
      </c>
      <c r="AT171" s="113" t="str">
        <f t="shared" si="70"/>
        <v>0</v>
      </c>
      <c r="AU171" s="113" t="s">
        <v>35</v>
      </c>
      <c r="AV171" s="113" t="s">
        <v>35</v>
      </c>
      <c r="AW171" s="113" t="str">
        <f t="shared" si="71"/>
        <v>0</v>
      </c>
      <c r="AX171" s="113" t="s">
        <v>35</v>
      </c>
      <c r="AY171" s="113" t="s">
        <v>35</v>
      </c>
      <c r="AZ171" s="113" t="str">
        <f t="shared" si="72"/>
        <v>0</v>
      </c>
      <c r="BA171" s="113"/>
      <c r="BB171" s="113"/>
      <c r="BC171" s="113" t="str">
        <f t="shared" si="73"/>
        <v>0</v>
      </c>
      <c r="BD171" s="113" t="s">
        <v>35</v>
      </c>
      <c r="BE171" s="113" t="s">
        <v>35</v>
      </c>
      <c r="BF171" s="113" t="str">
        <f t="shared" si="74"/>
        <v>0</v>
      </c>
      <c r="BG171" s="113" t="s">
        <v>35</v>
      </c>
      <c r="BH171" s="113" t="s">
        <v>35</v>
      </c>
      <c r="BI171" s="113" t="str">
        <f t="shared" si="75"/>
        <v>0</v>
      </c>
      <c r="BJ171" s="113" t="s">
        <v>35</v>
      </c>
      <c r="BK171" s="113" t="s">
        <v>35</v>
      </c>
      <c r="BL171" s="113" t="str">
        <f t="shared" si="76"/>
        <v>0</v>
      </c>
      <c r="BM171" s="113" t="s">
        <v>35</v>
      </c>
      <c r="BN171" s="113" t="s">
        <v>35</v>
      </c>
      <c r="BO171" s="113" t="str">
        <f t="shared" si="77"/>
        <v>0</v>
      </c>
      <c r="BP171" s="113" t="s">
        <v>35</v>
      </c>
      <c r="BQ171" s="113" t="s">
        <v>35</v>
      </c>
      <c r="BR171" s="113" t="str">
        <f t="shared" si="78"/>
        <v>0</v>
      </c>
      <c r="BS171" s="113" t="s">
        <v>35</v>
      </c>
      <c r="BT171" s="113" t="s">
        <v>35</v>
      </c>
      <c r="BU171" s="113" t="str">
        <f t="shared" si="79"/>
        <v>0</v>
      </c>
      <c r="BV171" s="113" t="s">
        <v>35</v>
      </c>
      <c r="BW171" s="113" t="s">
        <v>35</v>
      </c>
      <c r="BX171" s="113" t="str">
        <f t="shared" si="80"/>
        <v>0</v>
      </c>
      <c r="BY171" s="113" t="s">
        <v>35</v>
      </c>
      <c r="BZ171" s="113" t="s">
        <v>35</v>
      </c>
      <c r="CA171" s="113" t="str">
        <f t="shared" si="81"/>
        <v>0</v>
      </c>
      <c r="CB171" s="113" t="s">
        <v>35</v>
      </c>
      <c r="CC171" s="113" t="s">
        <v>35</v>
      </c>
      <c r="CD171" s="113" t="str">
        <f t="shared" si="82"/>
        <v>0</v>
      </c>
      <c r="CE171" s="113" t="s">
        <v>35</v>
      </c>
      <c r="CF171" s="113" t="s">
        <v>35</v>
      </c>
      <c r="CG171" s="113" t="str">
        <f t="shared" si="83"/>
        <v>0</v>
      </c>
      <c r="CH171" s="113" t="s">
        <v>35</v>
      </c>
      <c r="CI171" s="113" t="s">
        <v>35</v>
      </c>
      <c r="CJ171" s="113" t="str">
        <f t="shared" si="84"/>
        <v>0</v>
      </c>
      <c r="CK171" s="113" t="s">
        <v>35</v>
      </c>
      <c r="CL171" s="113" t="s">
        <v>35</v>
      </c>
      <c r="CM171" s="113" t="str">
        <f t="shared" si="85"/>
        <v>0</v>
      </c>
      <c r="CN171" s="113"/>
      <c r="CO171" s="113"/>
      <c r="CP171" s="113" t="str">
        <f t="shared" si="86"/>
        <v>0</v>
      </c>
      <c r="CQ171" s="113">
        <v>0</v>
      </c>
      <c r="CR171" s="113">
        <v>0</v>
      </c>
      <c r="CS171" s="113">
        <v>0</v>
      </c>
      <c r="CT171" s="166"/>
    </row>
    <row r="172" spans="1:98" s="64" customFormat="1" ht="12.75" hidden="1" customHeight="1">
      <c r="A172" s="25">
        <v>17</v>
      </c>
      <c r="B172" s="26" t="s">
        <v>208</v>
      </c>
      <c r="C172" s="112">
        <v>3215</v>
      </c>
      <c r="D172" s="25" t="s">
        <v>284</v>
      </c>
      <c r="E172" s="17">
        <v>9100</v>
      </c>
      <c r="F172" s="112" t="s">
        <v>35</v>
      </c>
      <c r="G172" s="6" t="s">
        <v>312</v>
      </c>
      <c r="H172" s="113" t="s">
        <v>35</v>
      </c>
      <c r="I172" s="113" t="s">
        <v>35</v>
      </c>
      <c r="J172" s="113" t="str">
        <f t="shared" si="58"/>
        <v>0</v>
      </c>
      <c r="K172" s="113"/>
      <c r="L172" s="113"/>
      <c r="M172" s="113" t="str">
        <f t="shared" si="59"/>
        <v>0</v>
      </c>
      <c r="N172" s="113"/>
      <c r="O172" s="113"/>
      <c r="P172" s="113" t="str">
        <f t="shared" si="60"/>
        <v>0</v>
      </c>
      <c r="Q172" s="113"/>
      <c r="R172" s="113"/>
      <c r="S172" s="113" t="str">
        <f t="shared" si="61"/>
        <v>0</v>
      </c>
      <c r="T172" s="113" t="s">
        <v>35</v>
      </c>
      <c r="U172" s="113" t="s">
        <v>35</v>
      </c>
      <c r="V172" s="113" t="str">
        <f t="shared" si="62"/>
        <v>0</v>
      </c>
      <c r="W172" s="113" t="s">
        <v>35</v>
      </c>
      <c r="X172" s="113" t="s">
        <v>35</v>
      </c>
      <c r="Y172" s="113" t="str">
        <f t="shared" si="63"/>
        <v>0</v>
      </c>
      <c r="Z172" s="113" t="s">
        <v>35</v>
      </c>
      <c r="AA172" s="113" t="s">
        <v>35</v>
      </c>
      <c r="AB172" s="113" t="str">
        <f t="shared" si="64"/>
        <v>0</v>
      </c>
      <c r="AC172" s="113"/>
      <c r="AD172" s="113"/>
      <c r="AE172" s="113" t="str">
        <f t="shared" si="65"/>
        <v>0</v>
      </c>
      <c r="AF172" s="113" t="s">
        <v>35</v>
      </c>
      <c r="AG172" s="113" t="s">
        <v>35</v>
      </c>
      <c r="AH172" s="113" t="str">
        <f t="shared" si="66"/>
        <v>0</v>
      </c>
      <c r="AI172" s="113" t="s">
        <v>35</v>
      </c>
      <c r="AJ172" s="113" t="s">
        <v>35</v>
      </c>
      <c r="AK172" s="113" t="str">
        <f t="shared" si="67"/>
        <v>0</v>
      </c>
      <c r="AL172" s="113" t="s">
        <v>35</v>
      </c>
      <c r="AM172" s="113" t="s">
        <v>35</v>
      </c>
      <c r="AN172" s="113" t="str">
        <f t="shared" si="68"/>
        <v>0</v>
      </c>
      <c r="AO172" s="113" t="s">
        <v>35</v>
      </c>
      <c r="AP172" s="113" t="s">
        <v>35</v>
      </c>
      <c r="AQ172" s="113" t="str">
        <f t="shared" si="69"/>
        <v>0</v>
      </c>
      <c r="AR172" s="113" t="s">
        <v>35</v>
      </c>
      <c r="AS172" s="113" t="s">
        <v>35</v>
      </c>
      <c r="AT172" s="113" t="str">
        <f t="shared" si="70"/>
        <v>0</v>
      </c>
      <c r="AU172" s="113" t="s">
        <v>35</v>
      </c>
      <c r="AV172" s="113" t="s">
        <v>35</v>
      </c>
      <c r="AW172" s="113" t="str">
        <f t="shared" si="71"/>
        <v>0</v>
      </c>
      <c r="AX172" s="113" t="s">
        <v>35</v>
      </c>
      <c r="AY172" s="113" t="s">
        <v>35</v>
      </c>
      <c r="AZ172" s="113" t="str">
        <f t="shared" si="72"/>
        <v>0</v>
      </c>
      <c r="BA172" s="113"/>
      <c r="BB172" s="113"/>
      <c r="BC172" s="113" t="str">
        <f t="shared" si="73"/>
        <v>0</v>
      </c>
      <c r="BD172" s="113" t="s">
        <v>35</v>
      </c>
      <c r="BE172" s="113" t="s">
        <v>35</v>
      </c>
      <c r="BF172" s="113" t="str">
        <f t="shared" si="74"/>
        <v>0</v>
      </c>
      <c r="BG172" s="113" t="s">
        <v>35</v>
      </c>
      <c r="BH172" s="113" t="s">
        <v>35</v>
      </c>
      <c r="BI172" s="113" t="str">
        <f t="shared" si="75"/>
        <v>0</v>
      </c>
      <c r="BJ172" s="113" t="s">
        <v>35</v>
      </c>
      <c r="BK172" s="113" t="s">
        <v>35</v>
      </c>
      <c r="BL172" s="113" t="str">
        <f t="shared" si="76"/>
        <v>0</v>
      </c>
      <c r="BM172" s="113" t="s">
        <v>35</v>
      </c>
      <c r="BN172" s="113" t="s">
        <v>35</v>
      </c>
      <c r="BO172" s="113" t="str">
        <f t="shared" si="77"/>
        <v>0</v>
      </c>
      <c r="BP172" s="113" t="s">
        <v>35</v>
      </c>
      <c r="BQ172" s="113" t="s">
        <v>35</v>
      </c>
      <c r="BR172" s="113" t="str">
        <f t="shared" si="78"/>
        <v>0</v>
      </c>
      <c r="BS172" s="113" t="s">
        <v>35</v>
      </c>
      <c r="BT172" s="113" t="s">
        <v>35</v>
      </c>
      <c r="BU172" s="113" t="str">
        <f t="shared" si="79"/>
        <v>0</v>
      </c>
      <c r="BV172" s="113" t="s">
        <v>35</v>
      </c>
      <c r="BW172" s="113" t="s">
        <v>35</v>
      </c>
      <c r="BX172" s="113" t="str">
        <f t="shared" si="80"/>
        <v>0</v>
      </c>
      <c r="BY172" s="113" t="s">
        <v>35</v>
      </c>
      <c r="BZ172" s="113" t="s">
        <v>35</v>
      </c>
      <c r="CA172" s="113" t="str">
        <f t="shared" si="81"/>
        <v>0</v>
      </c>
      <c r="CB172" s="113" t="s">
        <v>35</v>
      </c>
      <c r="CC172" s="113" t="s">
        <v>35</v>
      </c>
      <c r="CD172" s="113" t="str">
        <f t="shared" si="82"/>
        <v>0</v>
      </c>
      <c r="CE172" s="113" t="s">
        <v>35</v>
      </c>
      <c r="CF172" s="113" t="s">
        <v>35</v>
      </c>
      <c r="CG172" s="113" t="str">
        <f t="shared" si="83"/>
        <v>0</v>
      </c>
      <c r="CH172" s="113" t="s">
        <v>35</v>
      </c>
      <c r="CI172" s="113" t="s">
        <v>35</v>
      </c>
      <c r="CJ172" s="113" t="str">
        <f t="shared" si="84"/>
        <v>0</v>
      </c>
      <c r="CK172" s="113" t="s">
        <v>35</v>
      </c>
      <c r="CL172" s="113" t="s">
        <v>35</v>
      </c>
      <c r="CM172" s="113" t="str">
        <f t="shared" si="85"/>
        <v>0</v>
      </c>
      <c r="CN172" s="113"/>
      <c r="CO172" s="113"/>
      <c r="CP172" s="113" t="str">
        <f t="shared" si="86"/>
        <v>0</v>
      </c>
      <c r="CQ172" s="113">
        <v>0</v>
      </c>
      <c r="CR172" s="113">
        <v>0</v>
      </c>
      <c r="CS172" s="113">
        <v>0</v>
      </c>
      <c r="CT172" s="166"/>
    </row>
    <row r="173" spans="1:98" s="64" customFormat="1" ht="12.75" customHeight="1">
      <c r="A173" s="25">
        <v>18</v>
      </c>
      <c r="B173" s="26" t="s">
        <v>212</v>
      </c>
      <c r="C173" s="17">
        <v>3787</v>
      </c>
      <c r="D173" s="25" t="s">
        <v>283</v>
      </c>
      <c r="E173" s="17">
        <v>5233</v>
      </c>
      <c r="F173" s="17" t="s">
        <v>35</v>
      </c>
      <c r="G173" s="6" t="s">
        <v>312</v>
      </c>
      <c r="H173" s="6">
        <v>2</v>
      </c>
      <c r="I173" s="6">
        <v>5</v>
      </c>
      <c r="J173" s="113">
        <f t="shared" si="58"/>
        <v>7</v>
      </c>
      <c r="K173" s="6">
        <v>2</v>
      </c>
      <c r="L173" s="6">
        <v>4</v>
      </c>
      <c r="M173" s="113">
        <f t="shared" si="59"/>
        <v>6</v>
      </c>
      <c r="N173" s="6"/>
      <c r="O173" s="6"/>
      <c r="P173" s="113" t="str">
        <f t="shared" si="60"/>
        <v>0</v>
      </c>
      <c r="Q173" s="6">
        <v>0</v>
      </c>
      <c r="R173" s="6">
        <v>3</v>
      </c>
      <c r="S173" s="113">
        <f t="shared" si="61"/>
        <v>3</v>
      </c>
      <c r="T173" s="6" t="s">
        <v>35</v>
      </c>
      <c r="U173" s="6" t="s">
        <v>35</v>
      </c>
      <c r="V173" s="113" t="str">
        <f t="shared" si="62"/>
        <v>0</v>
      </c>
      <c r="W173" s="6" t="s">
        <v>35</v>
      </c>
      <c r="X173" s="6" t="s">
        <v>35</v>
      </c>
      <c r="Y173" s="113" t="str">
        <f t="shared" si="63"/>
        <v>0</v>
      </c>
      <c r="Z173" s="6" t="s">
        <v>35</v>
      </c>
      <c r="AA173" s="6" t="s">
        <v>35</v>
      </c>
      <c r="AB173" s="113" t="str">
        <f t="shared" si="64"/>
        <v>0</v>
      </c>
      <c r="AC173" s="113" t="s">
        <v>35</v>
      </c>
      <c r="AD173" s="113" t="s">
        <v>35</v>
      </c>
      <c r="AE173" s="113" t="str">
        <f t="shared" si="65"/>
        <v>0</v>
      </c>
      <c r="AF173" s="6" t="s">
        <v>35</v>
      </c>
      <c r="AG173" s="6" t="s">
        <v>35</v>
      </c>
      <c r="AH173" s="113" t="str">
        <f t="shared" si="66"/>
        <v>0</v>
      </c>
      <c r="AI173" s="6" t="s">
        <v>35</v>
      </c>
      <c r="AJ173" s="6" t="s">
        <v>35</v>
      </c>
      <c r="AK173" s="113" t="str">
        <f t="shared" si="67"/>
        <v>0</v>
      </c>
      <c r="AL173" s="113" t="s">
        <v>35</v>
      </c>
      <c r="AM173" s="113" t="s">
        <v>35</v>
      </c>
      <c r="AN173" s="113" t="str">
        <f t="shared" si="68"/>
        <v>0</v>
      </c>
      <c r="AO173" s="113" t="s">
        <v>35</v>
      </c>
      <c r="AP173" s="113" t="s">
        <v>35</v>
      </c>
      <c r="AQ173" s="113" t="str">
        <f t="shared" si="69"/>
        <v>0</v>
      </c>
      <c r="AR173" s="113" t="s">
        <v>35</v>
      </c>
      <c r="AS173" s="113" t="s">
        <v>35</v>
      </c>
      <c r="AT173" s="113" t="str">
        <f t="shared" si="70"/>
        <v>0</v>
      </c>
      <c r="AU173" s="6" t="s">
        <v>35</v>
      </c>
      <c r="AV173" s="6" t="s">
        <v>35</v>
      </c>
      <c r="AW173" s="113" t="str">
        <f t="shared" si="71"/>
        <v>0</v>
      </c>
      <c r="AX173" s="6" t="s">
        <v>35</v>
      </c>
      <c r="AY173" s="6" t="s">
        <v>35</v>
      </c>
      <c r="AZ173" s="113" t="str">
        <f t="shared" si="72"/>
        <v>0</v>
      </c>
      <c r="BA173" s="113" t="s">
        <v>35</v>
      </c>
      <c r="BB173" s="113" t="s">
        <v>35</v>
      </c>
      <c r="BC173" s="113" t="str">
        <f t="shared" si="73"/>
        <v>0</v>
      </c>
      <c r="BD173" s="113" t="s">
        <v>35</v>
      </c>
      <c r="BE173" s="113" t="s">
        <v>35</v>
      </c>
      <c r="BF173" s="113" t="str">
        <f t="shared" si="74"/>
        <v>0</v>
      </c>
      <c r="BG173" s="113" t="s">
        <v>35</v>
      </c>
      <c r="BH173" s="113" t="s">
        <v>35</v>
      </c>
      <c r="BI173" s="113" t="str">
        <f t="shared" si="75"/>
        <v>0</v>
      </c>
      <c r="BJ173" s="6" t="s">
        <v>35</v>
      </c>
      <c r="BK173" s="6" t="s">
        <v>35</v>
      </c>
      <c r="BL173" s="113" t="str">
        <f t="shared" si="76"/>
        <v>0</v>
      </c>
      <c r="BM173" s="6" t="s">
        <v>35</v>
      </c>
      <c r="BN173" s="6" t="s">
        <v>35</v>
      </c>
      <c r="BO173" s="113" t="str">
        <f t="shared" si="77"/>
        <v>0</v>
      </c>
      <c r="BP173" s="6" t="s">
        <v>35</v>
      </c>
      <c r="BQ173" s="6" t="s">
        <v>35</v>
      </c>
      <c r="BR173" s="113" t="str">
        <f t="shared" si="78"/>
        <v>0</v>
      </c>
      <c r="BS173" s="6" t="s">
        <v>35</v>
      </c>
      <c r="BT173" s="6" t="s">
        <v>35</v>
      </c>
      <c r="BU173" s="113" t="str">
        <f t="shared" si="79"/>
        <v>0</v>
      </c>
      <c r="BV173" s="6" t="s">
        <v>35</v>
      </c>
      <c r="BW173" s="6" t="s">
        <v>35</v>
      </c>
      <c r="BX173" s="113" t="str">
        <f t="shared" si="80"/>
        <v>0</v>
      </c>
      <c r="BY173" s="6" t="s">
        <v>35</v>
      </c>
      <c r="BZ173" s="6" t="s">
        <v>35</v>
      </c>
      <c r="CA173" s="113" t="str">
        <f t="shared" si="81"/>
        <v>0</v>
      </c>
      <c r="CB173" s="6" t="s">
        <v>35</v>
      </c>
      <c r="CC173" s="6" t="s">
        <v>35</v>
      </c>
      <c r="CD173" s="113" t="str">
        <f t="shared" si="82"/>
        <v>0</v>
      </c>
      <c r="CE173" s="6" t="s">
        <v>35</v>
      </c>
      <c r="CF173" s="6" t="s">
        <v>35</v>
      </c>
      <c r="CG173" s="113" t="str">
        <f t="shared" si="83"/>
        <v>0</v>
      </c>
      <c r="CH173" s="6" t="s">
        <v>35</v>
      </c>
      <c r="CI173" s="6" t="s">
        <v>35</v>
      </c>
      <c r="CJ173" s="113" t="str">
        <f t="shared" si="84"/>
        <v>0</v>
      </c>
      <c r="CK173" s="6" t="s">
        <v>35</v>
      </c>
      <c r="CL173" s="6" t="s">
        <v>35</v>
      </c>
      <c r="CM173" s="113" t="str">
        <f t="shared" si="85"/>
        <v>0</v>
      </c>
      <c r="CN173" s="6">
        <v>0</v>
      </c>
      <c r="CO173" s="6">
        <v>1</v>
      </c>
      <c r="CP173" s="113">
        <f t="shared" si="86"/>
        <v>1</v>
      </c>
      <c r="CQ173" s="113">
        <v>4</v>
      </c>
      <c r="CR173" s="113">
        <v>13</v>
      </c>
      <c r="CS173" s="113">
        <v>17</v>
      </c>
      <c r="CT173" s="166"/>
    </row>
    <row r="174" spans="1:98" s="64" customFormat="1" ht="12.75" hidden="1" customHeight="1">
      <c r="A174" s="25">
        <v>19</v>
      </c>
      <c r="B174" s="26" t="s">
        <v>219</v>
      </c>
      <c r="C174" s="112">
        <v>4012</v>
      </c>
      <c r="D174" s="25" t="s">
        <v>280</v>
      </c>
      <c r="E174" s="17">
        <v>9787</v>
      </c>
      <c r="F174" s="112" t="s">
        <v>35</v>
      </c>
      <c r="G174" s="6" t="s">
        <v>312</v>
      </c>
      <c r="H174" s="113" t="s">
        <v>35</v>
      </c>
      <c r="I174" s="113" t="s">
        <v>35</v>
      </c>
      <c r="J174" s="113" t="str">
        <f t="shared" si="58"/>
        <v>0</v>
      </c>
      <c r="K174" s="113"/>
      <c r="L174" s="113"/>
      <c r="M174" s="113" t="str">
        <f t="shared" si="59"/>
        <v>0</v>
      </c>
      <c r="N174" s="113"/>
      <c r="O174" s="113"/>
      <c r="P174" s="113" t="str">
        <f t="shared" si="60"/>
        <v>0</v>
      </c>
      <c r="Q174" s="113"/>
      <c r="R174" s="113"/>
      <c r="S174" s="113" t="str">
        <f t="shared" si="61"/>
        <v>0</v>
      </c>
      <c r="T174" s="113" t="s">
        <v>35</v>
      </c>
      <c r="U174" s="113" t="s">
        <v>35</v>
      </c>
      <c r="V174" s="113" t="str">
        <f t="shared" si="62"/>
        <v>0</v>
      </c>
      <c r="W174" s="113" t="s">
        <v>35</v>
      </c>
      <c r="X174" s="113" t="s">
        <v>35</v>
      </c>
      <c r="Y174" s="113" t="str">
        <f t="shared" si="63"/>
        <v>0</v>
      </c>
      <c r="Z174" s="113" t="s">
        <v>35</v>
      </c>
      <c r="AA174" s="113" t="s">
        <v>35</v>
      </c>
      <c r="AB174" s="113" t="str">
        <f t="shared" si="64"/>
        <v>0</v>
      </c>
      <c r="AC174" s="113"/>
      <c r="AD174" s="113"/>
      <c r="AE174" s="113" t="str">
        <f t="shared" si="65"/>
        <v>0</v>
      </c>
      <c r="AF174" s="113" t="s">
        <v>35</v>
      </c>
      <c r="AG174" s="113" t="s">
        <v>35</v>
      </c>
      <c r="AH174" s="113" t="str">
        <f t="shared" si="66"/>
        <v>0</v>
      </c>
      <c r="AI174" s="113" t="s">
        <v>35</v>
      </c>
      <c r="AJ174" s="113" t="s">
        <v>35</v>
      </c>
      <c r="AK174" s="113" t="str">
        <f t="shared" si="67"/>
        <v>0</v>
      </c>
      <c r="AL174" s="113"/>
      <c r="AM174" s="113"/>
      <c r="AN174" s="113" t="str">
        <f t="shared" si="68"/>
        <v>0</v>
      </c>
      <c r="AO174" s="113"/>
      <c r="AP174" s="113"/>
      <c r="AQ174" s="113" t="str">
        <f t="shared" si="69"/>
        <v>0</v>
      </c>
      <c r="AR174" s="113" t="s">
        <v>35</v>
      </c>
      <c r="AS174" s="113" t="s">
        <v>35</v>
      </c>
      <c r="AT174" s="113" t="str">
        <f t="shared" si="70"/>
        <v>0</v>
      </c>
      <c r="AU174" s="113" t="s">
        <v>35</v>
      </c>
      <c r="AV174" s="113" t="s">
        <v>35</v>
      </c>
      <c r="AW174" s="113" t="str">
        <f t="shared" si="71"/>
        <v>0</v>
      </c>
      <c r="AX174" s="113" t="s">
        <v>35</v>
      </c>
      <c r="AY174" s="113" t="s">
        <v>35</v>
      </c>
      <c r="AZ174" s="113" t="str">
        <f t="shared" si="72"/>
        <v>0</v>
      </c>
      <c r="BA174" s="113"/>
      <c r="BB174" s="113"/>
      <c r="BC174" s="113" t="str">
        <f t="shared" si="73"/>
        <v>0</v>
      </c>
      <c r="BD174" s="113" t="s">
        <v>35</v>
      </c>
      <c r="BE174" s="113" t="s">
        <v>35</v>
      </c>
      <c r="BF174" s="113" t="str">
        <f t="shared" si="74"/>
        <v>0</v>
      </c>
      <c r="BG174" s="113" t="s">
        <v>35</v>
      </c>
      <c r="BH174" s="113" t="s">
        <v>35</v>
      </c>
      <c r="BI174" s="113" t="str">
        <f t="shared" si="75"/>
        <v>0</v>
      </c>
      <c r="BJ174" s="113" t="s">
        <v>35</v>
      </c>
      <c r="BK174" s="113" t="s">
        <v>35</v>
      </c>
      <c r="BL174" s="113" t="str">
        <f t="shared" si="76"/>
        <v>0</v>
      </c>
      <c r="BM174" s="113" t="s">
        <v>35</v>
      </c>
      <c r="BN174" s="113" t="s">
        <v>35</v>
      </c>
      <c r="BO174" s="113" t="str">
        <f t="shared" si="77"/>
        <v>0</v>
      </c>
      <c r="BP174" s="113" t="s">
        <v>35</v>
      </c>
      <c r="BQ174" s="113" t="s">
        <v>35</v>
      </c>
      <c r="BR174" s="113" t="str">
        <f t="shared" si="78"/>
        <v>0</v>
      </c>
      <c r="BS174" s="113" t="s">
        <v>35</v>
      </c>
      <c r="BT174" s="113" t="s">
        <v>35</v>
      </c>
      <c r="BU174" s="113" t="str">
        <f t="shared" si="79"/>
        <v>0</v>
      </c>
      <c r="BV174" s="113" t="s">
        <v>35</v>
      </c>
      <c r="BW174" s="113" t="s">
        <v>35</v>
      </c>
      <c r="BX174" s="113" t="str">
        <f t="shared" si="80"/>
        <v>0</v>
      </c>
      <c r="BY174" s="113" t="s">
        <v>35</v>
      </c>
      <c r="BZ174" s="113" t="s">
        <v>35</v>
      </c>
      <c r="CA174" s="113" t="str">
        <f t="shared" si="81"/>
        <v>0</v>
      </c>
      <c r="CB174" s="113" t="s">
        <v>35</v>
      </c>
      <c r="CC174" s="113" t="s">
        <v>35</v>
      </c>
      <c r="CD174" s="113" t="str">
        <f t="shared" si="82"/>
        <v>0</v>
      </c>
      <c r="CE174" s="113" t="s">
        <v>35</v>
      </c>
      <c r="CF174" s="113" t="s">
        <v>35</v>
      </c>
      <c r="CG174" s="113" t="str">
        <f t="shared" si="83"/>
        <v>0</v>
      </c>
      <c r="CH174" s="113" t="s">
        <v>35</v>
      </c>
      <c r="CI174" s="113" t="s">
        <v>35</v>
      </c>
      <c r="CJ174" s="113" t="str">
        <f t="shared" si="84"/>
        <v>0</v>
      </c>
      <c r="CK174" s="113" t="s">
        <v>35</v>
      </c>
      <c r="CL174" s="113" t="s">
        <v>35</v>
      </c>
      <c r="CM174" s="113" t="str">
        <f t="shared" si="85"/>
        <v>0</v>
      </c>
      <c r="CN174" s="113"/>
      <c r="CO174" s="113"/>
      <c r="CP174" s="113" t="str">
        <f t="shared" si="86"/>
        <v>0</v>
      </c>
      <c r="CQ174" s="113">
        <v>0</v>
      </c>
      <c r="CR174" s="113">
        <v>0</v>
      </c>
      <c r="CS174" s="113">
        <v>0</v>
      </c>
      <c r="CT174" s="166"/>
    </row>
    <row r="175" spans="1:98" s="64" customFormat="1" ht="12.75" customHeight="1">
      <c r="A175" s="25">
        <v>19</v>
      </c>
      <c r="B175" s="26" t="s">
        <v>219</v>
      </c>
      <c r="C175" s="112">
        <v>4201</v>
      </c>
      <c r="D175" s="25" t="s">
        <v>287</v>
      </c>
      <c r="E175" s="17">
        <v>8909</v>
      </c>
      <c r="F175" s="112" t="s">
        <v>35</v>
      </c>
      <c r="G175" s="6" t="s">
        <v>312</v>
      </c>
      <c r="H175" s="113">
        <v>1</v>
      </c>
      <c r="I175" s="113">
        <v>7</v>
      </c>
      <c r="J175" s="113">
        <f t="shared" si="58"/>
        <v>8</v>
      </c>
      <c r="K175" s="113">
        <v>2</v>
      </c>
      <c r="L175" s="113">
        <v>1</v>
      </c>
      <c r="M175" s="113">
        <f t="shared" si="59"/>
        <v>3</v>
      </c>
      <c r="N175" s="113">
        <v>5</v>
      </c>
      <c r="O175" s="113">
        <v>4</v>
      </c>
      <c r="P175" s="113">
        <f t="shared" si="60"/>
        <v>9</v>
      </c>
      <c r="Q175" s="113">
        <v>3</v>
      </c>
      <c r="R175" s="113">
        <v>7</v>
      </c>
      <c r="S175" s="113">
        <f t="shared" si="61"/>
        <v>10</v>
      </c>
      <c r="T175" s="113" t="s">
        <v>35</v>
      </c>
      <c r="U175" s="113" t="s">
        <v>35</v>
      </c>
      <c r="V175" s="113" t="str">
        <f t="shared" si="62"/>
        <v>0</v>
      </c>
      <c r="W175" s="113" t="s">
        <v>35</v>
      </c>
      <c r="X175" s="113" t="s">
        <v>35</v>
      </c>
      <c r="Y175" s="113" t="str">
        <f t="shared" si="63"/>
        <v>0</v>
      </c>
      <c r="Z175" s="113" t="s">
        <v>35</v>
      </c>
      <c r="AA175" s="113" t="s">
        <v>35</v>
      </c>
      <c r="AB175" s="113" t="str">
        <f t="shared" si="64"/>
        <v>0</v>
      </c>
      <c r="AC175" s="113">
        <v>0</v>
      </c>
      <c r="AD175" s="113">
        <v>2</v>
      </c>
      <c r="AE175" s="113">
        <f t="shared" si="65"/>
        <v>2</v>
      </c>
      <c r="AF175" s="113" t="s">
        <v>35</v>
      </c>
      <c r="AG175" s="113" t="s">
        <v>35</v>
      </c>
      <c r="AH175" s="113" t="str">
        <f t="shared" si="66"/>
        <v>0</v>
      </c>
      <c r="AI175" s="113" t="s">
        <v>35</v>
      </c>
      <c r="AJ175" s="113" t="s">
        <v>35</v>
      </c>
      <c r="AK175" s="113" t="str">
        <f t="shared" si="67"/>
        <v>0</v>
      </c>
      <c r="AL175" s="113">
        <v>1</v>
      </c>
      <c r="AM175" s="113">
        <v>3</v>
      </c>
      <c r="AN175" s="113">
        <f t="shared" si="68"/>
        <v>4</v>
      </c>
      <c r="AO175" s="113">
        <v>0</v>
      </c>
      <c r="AP175" s="113">
        <v>1</v>
      </c>
      <c r="AQ175" s="113">
        <f t="shared" si="69"/>
        <v>1</v>
      </c>
      <c r="AR175" s="113" t="s">
        <v>35</v>
      </c>
      <c r="AS175" s="113" t="s">
        <v>35</v>
      </c>
      <c r="AT175" s="113" t="str">
        <f t="shared" si="70"/>
        <v>0</v>
      </c>
      <c r="AU175" s="113" t="s">
        <v>35</v>
      </c>
      <c r="AV175" s="113" t="s">
        <v>35</v>
      </c>
      <c r="AW175" s="113" t="str">
        <f t="shared" si="71"/>
        <v>0</v>
      </c>
      <c r="AX175" s="113" t="s">
        <v>35</v>
      </c>
      <c r="AY175" s="113" t="s">
        <v>35</v>
      </c>
      <c r="AZ175" s="113" t="str">
        <f t="shared" si="72"/>
        <v>0</v>
      </c>
      <c r="BA175" s="113">
        <v>1</v>
      </c>
      <c r="BB175" s="113">
        <v>2</v>
      </c>
      <c r="BC175" s="113">
        <f t="shared" si="73"/>
        <v>3</v>
      </c>
      <c r="BD175" s="113" t="s">
        <v>35</v>
      </c>
      <c r="BE175" s="113" t="s">
        <v>35</v>
      </c>
      <c r="BF175" s="113" t="str">
        <f t="shared" si="74"/>
        <v>0</v>
      </c>
      <c r="BG175" s="113" t="s">
        <v>35</v>
      </c>
      <c r="BH175" s="113" t="s">
        <v>35</v>
      </c>
      <c r="BI175" s="113" t="str">
        <f t="shared" si="75"/>
        <v>0</v>
      </c>
      <c r="BJ175" s="113" t="s">
        <v>35</v>
      </c>
      <c r="BK175" s="113" t="s">
        <v>35</v>
      </c>
      <c r="BL175" s="113" t="str">
        <f t="shared" si="76"/>
        <v>0</v>
      </c>
      <c r="BM175" s="113" t="s">
        <v>35</v>
      </c>
      <c r="BN175" s="113" t="s">
        <v>35</v>
      </c>
      <c r="BO175" s="113" t="str">
        <f t="shared" si="77"/>
        <v>0</v>
      </c>
      <c r="BP175" s="113" t="s">
        <v>35</v>
      </c>
      <c r="BQ175" s="113" t="s">
        <v>35</v>
      </c>
      <c r="BR175" s="113" t="str">
        <f t="shared" si="78"/>
        <v>0</v>
      </c>
      <c r="BS175" s="113" t="s">
        <v>35</v>
      </c>
      <c r="BT175" s="113" t="s">
        <v>35</v>
      </c>
      <c r="BU175" s="113" t="str">
        <f t="shared" si="79"/>
        <v>0</v>
      </c>
      <c r="BV175" s="113" t="s">
        <v>35</v>
      </c>
      <c r="BW175" s="113" t="s">
        <v>35</v>
      </c>
      <c r="BX175" s="113" t="str">
        <f t="shared" si="80"/>
        <v>0</v>
      </c>
      <c r="BY175" s="113" t="s">
        <v>35</v>
      </c>
      <c r="BZ175" s="113" t="s">
        <v>35</v>
      </c>
      <c r="CA175" s="113" t="str">
        <f t="shared" si="81"/>
        <v>0</v>
      </c>
      <c r="CB175" s="113" t="s">
        <v>35</v>
      </c>
      <c r="CC175" s="113" t="s">
        <v>35</v>
      </c>
      <c r="CD175" s="113" t="str">
        <f t="shared" si="82"/>
        <v>0</v>
      </c>
      <c r="CE175" s="113" t="s">
        <v>35</v>
      </c>
      <c r="CF175" s="113" t="s">
        <v>35</v>
      </c>
      <c r="CG175" s="113" t="str">
        <f t="shared" si="83"/>
        <v>0</v>
      </c>
      <c r="CH175" s="113" t="s">
        <v>35</v>
      </c>
      <c r="CI175" s="113" t="s">
        <v>35</v>
      </c>
      <c r="CJ175" s="113" t="str">
        <f t="shared" si="84"/>
        <v>0</v>
      </c>
      <c r="CK175" s="113" t="s">
        <v>35</v>
      </c>
      <c r="CL175" s="113" t="s">
        <v>35</v>
      </c>
      <c r="CM175" s="113" t="str">
        <f t="shared" si="85"/>
        <v>0</v>
      </c>
      <c r="CN175" s="113" t="s">
        <v>35</v>
      </c>
      <c r="CO175" s="113" t="s">
        <v>35</v>
      </c>
      <c r="CP175" s="113" t="str">
        <f t="shared" si="86"/>
        <v>0</v>
      </c>
      <c r="CQ175" s="113">
        <v>13</v>
      </c>
      <c r="CR175" s="113">
        <v>27</v>
      </c>
      <c r="CS175" s="113">
        <v>40</v>
      </c>
      <c r="CT175" s="166"/>
    </row>
    <row r="176" spans="1:98" s="64" customFormat="1" ht="12.75" customHeight="1">
      <c r="A176" s="25">
        <v>21</v>
      </c>
      <c r="B176" s="26" t="s">
        <v>213</v>
      </c>
      <c r="C176" s="112">
        <v>5250</v>
      </c>
      <c r="D176" s="25" t="s">
        <v>290</v>
      </c>
      <c r="E176" s="17">
        <v>8202</v>
      </c>
      <c r="F176" s="112" t="s">
        <v>35</v>
      </c>
      <c r="G176" s="6" t="s">
        <v>312</v>
      </c>
      <c r="H176" s="113">
        <v>7</v>
      </c>
      <c r="I176" s="113">
        <v>13</v>
      </c>
      <c r="J176" s="113">
        <f t="shared" si="58"/>
        <v>20</v>
      </c>
      <c r="K176" s="113">
        <v>0</v>
      </c>
      <c r="L176" s="113">
        <v>7</v>
      </c>
      <c r="M176" s="113">
        <f t="shared" si="59"/>
        <v>7</v>
      </c>
      <c r="N176" s="113">
        <v>3</v>
      </c>
      <c r="O176" s="113">
        <v>5</v>
      </c>
      <c r="P176" s="113">
        <f t="shared" si="60"/>
        <v>8</v>
      </c>
      <c r="Q176" s="113" t="s">
        <v>35</v>
      </c>
      <c r="R176" s="113" t="s">
        <v>35</v>
      </c>
      <c r="S176" s="113" t="str">
        <f t="shared" si="61"/>
        <v>0</v>
      </c>
      <c r="T176" s="113" t="s">
        <v>35</v>
      </c>
      <c r="U176" s="113" t="s">
        <v>35</v>
      </c>
      <c r="V176" s="113" t="str">
        <f t="shared" si="62"/>
        <v>0</v>
      </c>
      <c r="W176" s="113" t="s">
        <v>35</v>
      </c>
      <c r="X176" s="113" t="s">
        <v>35</v>
      </c>
      <c r="Y176" s="113" t="str">
        <f t="shared" si="63"/>
        <v>0</v>
      </c>
      <c r="Z176" s="113" t="s">
        <v>35</v>
      </c>
      <c r="AA176" s="113" t="s">
        <v>35</v>
      </c>
      <c r="AB176" s="113" t="str">
        <f t="shared" si="64"/>
        <v>0</v>
      </c>
      <c r="AC176" s="113" t="s">
        <v>35</v>
      </c>
      <c r="AD176" s="113" t="s">
        <v>35</v>
      </c>
      <c r="AE176" s="113" t="str">
        <f t="shared" si="65"/>
        <v>0</v>
      </c>
      <c r="AF176" s="113" t="s">
        <v>35</v>
      </c>
      <c r="AG176" s="113" t="s">
        <v>35</v>
      </c>
      <c r="AH176" s="113" t="str">
        <f t="shared" si="66"/>
        <v>0</v>
      </c>
      <c r="AI176" s="113" t="s">
        <v>35</v>
      </c>
      <c r="AJ176" s="113" t="s">
        <v>35</v>
      </c>
      <c r="AK176" s="113" t="str">
        <f t="shared" si="67"/>
        <v>0</v>
      </c>
      <c r="AL176" s="113" t="s">
        <v>35</v>
      </c>
      <c r="AM176" s="113" t="s">
        <v>35</v>
      </c>
      <c r="AN176" s="113" t="str">
        <f t="shared" si="68"/>
        <v>0</v>
      </c>
      <c r="AO176" s="113" t="s">
        <v>35</v>
      </c>
      <c r="AP176" s="113" t="s">
        <v>35</v>
      </c>
      <c r="AQ176" s="113" t="str">
        <f t="shared" si="69"/>
        <v>0</v>
      </c>
      <c r="AR176" s="113" t="s">
        <v>35</v>
      </c>
      <c r="AS176" s="113" t="s">
        <v>35</v>
      </c>
      <c r="AT176" s="113" t="str">
        <f t="shared" si="70"/>
        <v>0</v>
      </c>
      <c r="AU176" s="113" t="s">
        <v>35</v>
      </c>
      <c r="AV176" s="113" t="s">
        <v>35</v>
      </c>
      <c r="AW176" s="113" t="str">
        <f t="shared" si="71"/>
        <v>0</v>
      </c>
      <c r="AX176" s="113" t="s">
        <v>35</v>
      </c>
      <c r="AY176" s="113" t="s">
        <v>35</v>
      </c>
      <c r="AZ176" s="113" t="str">
        <f t="shared" si="72"/>
        <v>0</v>
      </c>
      <c r="BA176" s="113">
        <v>1</v>
      </c>
      <c r="BB176" s="113">
        <v>1</v>
      </c>
      <c r="BC176" s="113">
        <f t="shared" si="73"/>
        <v>2</v>
      </c>
      <c r="BD176" s="113" t="s">
        <v>35</v>
      </c>
      <c r="BE176" s="113" t="s">
        <v>35</v>
      </c>
      <c r="BF176" s="113" t="str">
        <f t="shared" si="74"/>
        <v>0</v>
      </c>
      <c r="BG176" s="113" t="s">
        <v>35</v>
      </c>
      <c r="BH176" s="113" t="s">
        <v>35</v>
      </c>
      <c r="BI176" s="113" t="str">
        <f t="shared" si="75"/>
        <v>0</v>
      </c>
      <c r="BJ176" s="113" t="s">
        <v>35</v>
      </c>
      <c r="BK176" s="113" t="s">
        <v>35</v>
      </c>
      <c r="BL176" s="113" t="str">
        <f t="shared" si="76"/>
        <v>0</v>
      </c>
      <c r="BM176" s="113" t="s">
        <v>35</v>
      </c>
      <c r="BN176" s="113" t="s">
        <v>35</v>
      </c>
      <c r="BO176" s="113" t="str">
        <f t="shared" si="77"/>
        <v>0</v>
      </c>
      <c r="BP176" s="113" t="s">
        <v>35</v>
      </c>
      <c r="BQ176" s="113" t="s">
        <v>35</v>
      </c>
      <c r="BR176" s="113" t="str">
        <f t="shared" si="78"/>
        <v>0</v>
      </c>
      <c r="BS176" s="113" t="s">
        <v>35</v>
      </c>
      <c r="BT176" s="113" t="s">
        <v>35</v>
      </c>
      <c r="BU176" s="113" t="str">
        <f t="shared" si="79"/>
        <v>0</v>
      </c>
      <c r="BV176" s="113">
        <v>2</v>
      </c>
      <c r="BW176" s="113">
        <v>6</v>
      </c>
      <c r="BX176" s="113">
        <f t="shared" si="80"/>
        <v>8</v>
      </c>
      <c r="BY176" s="113" t="s">
        <v>35</v>
      </c>
      <c r="BZ176" s="113" t="s">
        <v>35</v>
      </c>
      <c r="CA176" s="113" t="str">
        <f t="shared" si="81"/>
        <v>0</v>
      </c>
      <c r="CB176" s="113" t="s">
        <v>35</v>
      </c>
      <c r="CC176" s="113" t="s">
        <v>35</v>
      </c>
      <c r="CD176" s="113" t="str">
        <f t="shared" si="82"/>
        <v>0</v>
      </c>
      <c r="CE176" s="113" t="s">
        <v>35</v>
      </c>
      <c r="CF176" s="113" t="s">
        <v>35</v>
      </c>
      <c r="CG176" s="113" t="str">
        <f t="shared" si="83"/>
        <v>0</v>
      </c>
      <c r="CH176" s="113" t="s">
        <v>35</v>
      </c>
      <c r="CI176" s="113" t="s">
        <v>35</v>
      </c>
      <c r="CJ176" s="113" t="str">
        <f t="shared" si="84"/>
        <v>0</v>
      </c>
      <c r="CK176" s="113" t="s">
        <v>35</v>
      </c>
      <c r="CL176" s="113" t="s">
        <v>35</v>
      </c>
      <c r="CM176" s="113" t="str">
        <f t="shared" si="85"/>
        <v>0</v>
      </c>
      <c r="CN176" s="113" t="s">
        <v>35</v>
      </c>
      <c r="CO176" s="113" t="s">
        <v>35</v>
      </c>
      <c r="CP176" s="113" t="str">
        <f t="shared" si="86"/>
        <v>0</v>
      </c>
      <c r="CQ176" s="113">
        <v>13</v>
      </c>
      <c r="CR176" s="113">
        <v>32</v>
      </c>
      <c r="CS176" s="113">
        <v>45</v>
      </c>
      <c r="CT176" s="166"/>
    </row>
    <row r="177" spans="1:98" s="64" customFormat="1" ht="12.75" customHeight="1">
      <c r="A177" s="25">
        <v>22</v>
      </c>
      <c r="B177" s="26" t="s">
        <v>204</v>
      </c>
      <c r="C177" s="112">
        <v>5401</v>
      </c>
      <c r="D177" s="25" t="s">
        <v>294</v>
      </c>
      <c r="E177" s="17">
        <v>9973</v>
      </c>
      <c r="F177" s="112" t="s">
        <v>35</v>
      </c>
      <c r="G177" s="6" t="s">
        <v>312</v>
      </c>
      <c r="H177" s="113">
        <v>4</v>
      </c>
      <c r="I177" s="113">
        <v>33</v>
      </c>
      <c r="J177" s="113">
        <f t="shared" si="58"/>
        <v>37</v>
      </c>
      <c r="K177" s="113" t="s">
        <v>35</v>
      </c>
      <c r="L177" s="113" t="s">
        <v>35</v>
      </c>
      <c r="M177" s="113" t="str">
        <f t="shared" si="59"/>
        <v>0</v>
      </c>
      <c r="N177" s="113">
        <v>3</v>
      </c>
      <c r="O177" s="113">
        <v>10</v>
      </c>
      <c r="P177" s="113">
        <f t="shared" si="60"/>
        <v>13</v>
      </c>
      <c r="Q177" s="113">
        <v>1</v>
      </c>
      <c r="R177" s="113">
        <v>8</v>
      </c>
      <c r="S177" s="113">
        <f t="shared" si="61"/>
        <v>9</v>
      </c>
      <c r="T177" s="113" t="s">
        <v>35</v>
      </c>
      <c r="U177" s="113" t="s">
        <v>35</v>
      </c>
      <c r="V177" s="113" t="str">
        <f t="shared" si="62"/>
        <v>0</v>
      </c>
      <c r="W177" s="113" t="s">
        <v>35</v>
      </c>
      <c r="X177" s="113" t="s">
        <v>35</v>
      </c>
      <c r="Y177" s="113" t="str">
        <f t="shared" si="63"/>
        <v>0</v>
      </c>
      <c r="Z177" s="113" t="s">
        <v>35</v>
      </c>
      <c r="AA177" s="113" t="s">
        <v>35</v>
      </c>
      <c r="AB177" s="113" t="str">
        <f t="shared" si="64"/>
        <v>0</v>
      </c>
      <c r="AC177" s="113" t="s">
        <v>35</v>
      </c>
      <c r="AD177" s="113" t="s">
        <v>35</v>
      </c>
      <c r="AE177" s="113" t="str">
        <f t="shared" si="65"/>
        <v>0</v>
      </c>
      <c r="AF177" s="113" t="s">
        <v>35</v>
      </c>
      <c r="AG177" s="113" t="s">
        <v>35</v>
      </c>
      <c r="AH177" s="113" t="str">
        <f t="shared" si="66"/>
        <v>0</v>
      </c>
      <c r="AI177" s="113" t="s">
        <v>35</v>
      </c>
      <c r="AJ177" s="113" t="s">
        <v>35</v>
      </c>
      <c r="AK177" s="113" t="str">
        <f t="shared" si="67"/>
        <v>0</v>
      </c>
      <c r="AL177" s="113" t="s">
        <v>35</v>
      </c>
      <c r="AM177" s="113" t="s">
        <v>35</v>
      </c>
      <c r="AN177" s="113" t="str">
        <f t="shared" si="68"/>
        <v>0</v>
      </c>
      <c r="AO177" s="113" t="s">
        <v>35</v>
      </c>
      <c r="AP177" s="113" t="s">
        <v>35</v>
      </c>
      <c r="AQ177" s="113" t="str">
        <f t="shared" si="69"/>
        <v>0</v>
      </c>
      <c r="AR177" s="113" t="s">
        <v>35</v>
      </c>
      <c r="AS177" s="113" t="s">
        <v>35</v>
      </c>
      <c r="AT177" s="113" t="str">
        <f t="shared" si="70"/>
        <v>0</v>
      </c>
      <c r="AU177" s="113" t="s">
        <v>35</v>
      </c>
      <c r="AV177" s="113" t="s">
        <v>35</v>
      </c>
      <c r="AW177" s="113" t="str">
        <f t="shared" si="71"/>
        <v>0</v>
      </c>
      <c r="AX177" s="113" t="s">
        <v>35</v>
      </c>
      <c r="AY177" s="113" t="s">
        <v>35</v>
      </c>
      <c r="AZ177" s="113" t="str">
        <f t="shared" si="72"/>
        <v>0</v>
      </c>
      <c r="BA177" s="113">
        <v>3</v>
      </c>
      <c r="BB177" s="113">
        <v>8</v>
      </c>
      <c r="BC177" s="113">
        <f t="shared" si="73"/>
        <v>11</v>
      </c>
      <c r="BD177" s="113" t="s">
        <v>35</v>
      </c>
      <c r="BE177" s="113" t="s">
        <v>35</v>
      </c>
      <c r="BF177" s="113" t="str">
        <f t="shared" si="74"/>
        <v>0</v>
      </c>
      <c r="BG177" s="113" t="s">
        <v>35</v>
      </c>
      <c r="BH177" s="113" t="s">
        <v>35</v>
      </c>
      <c r="BI177" s="113" t="str">
        <f t="shared" si="75"/>
        <v>0</v>
      </c>
      <c r="BJ177" s="113" t="s">
        <v>35</v>
      </c>
      <c r="BK177" s="113" t="s">
        <v>35</v>
      </c>
      <c r="BL177" s="113" t="str">
        <f t="shared" si="76"/>
        <v>0</v>
      </c>
      <c r="BM177" s="113" t="s">
        <v>35</v>
      </c>
      <c r="BN177" s="113" t="s">
        <v>35</v>
      </c>
      <c r="BO177" s="113" t="str">
        <f t="shared" si="77"/>
        <v>0</v>
      </c>
      <c r="BP177" s="113" t="s">
        <v>35</v>
      </c>
      <c r="BQ177" s="113" t="s">
        <v>35</v>
      </c>
      <c r="BR177" s="113" t="str">
        <f t="shared" si="78"/>
        <v>0</v>
      </c>
      <c r="BS177" s="113" t="s">
        <v>35</v>
      </c>
      <c r="BT177" s="113" t="s">
        <v>35</v>
      </c>
      <c r="BU177" s="113" t="str">
        <f t="shared" si="79"/>
        <v>0</v>
      </c>
      <c r="BV177" s="113" t="s">
        <v>35</v>
      </c>
      <c r="BW177" s="113" t="s">
        <v>35</v>
      </c>
      <c r="BX177" s="113" t="str">
        <f t="shared" si="80"/>
        <v>0</v>
      </c>
      <c r="BY177" s="113" t="s">
        <v>35</v>
      </c>
      <c r="BZ177" s="113" t="s">
        <v>35</v>
      </c>
      <c r="CA177" s="113" t="str">
        <f t="shared" si="81"/>
        <v>0</v>
      </c>
      <c r="CB177" s="113" t="s">
        <v>35</v>
      </c>
      <c r="CC177" s="113" t="s">
        <v>35</v>
      </c>
      <c r="CD177" s="113" t="str">
        <f t="shared" si="82"/>
        <v>0</v>
      </c>
      <c r="CE177" s="113" t="s">
        <v>35</v>
      </c>
      <c r="CF177" s="113" t="s">
        <v>35</v>
      </c>
      <c r="CG177" s="113" t="str">
        <f t="shared" si="83"/>
        <v>0</v>
      </c>
      <c r="CH177" s="113" t="s">
        <v>35</v>
      </c>
      <c r="CI177" s="113" t="s">
        <v>35</v>
      </c>
      <c r="CJ177" s="113" t="str">
        <f t="shared" si="84"/>
        <v>0</v>
      </c>
      <c r="CK177" s="113" t="s">
        <v>35</v>
      </c>
      <c r="CL177" s="113" t="s">
        <v>35</v>
      </c>
      <c r="CM177" s="113" t="str">
        <f t="shared" si="85"/>
        <v>0</v>
      </c>
      <c r="CN177" s="113" t="s">
        <v>35</v>
      </c>
      <c r="CO177" s="113" t="s">
        <v>35</v>
      </c>
      <c r="CP177" s="113" t="str">
        <f t="shared" si="86"/>
        <v>0</v>
      </c>
      <c r="CQ177" s="113">
        <v>11</v>
      </c>
      <c r="CR177" s="113">
        <v>59</v>
      </c>
      <c r="CS177" s="113">
        <v>70</v>
      </c>
      <c r="CT177" s="166"/>
    </row>
    <row r="178" spans="1:98" s="64" customFormat="1" ht="12.75" customHeight="1">
      <c r="A178" s="25">
        <v>22</v>
      </c>
      <c r="B178" s="26" t="s">
        <v>204</v>
      </c>
      <c r="C178" s="112">
        <v>5583</v>
      </c>
      <c r="D178" s="25" t="s">
        <v>289</v>
      </c>
      <c r="E178" s="17">
        <v>7571</v>
      </c>
      <c r="F178" s="112" t="s">
        <v>35</v>
      </c>
      <c r="G178" s="6" t="s">
        <v>312</v>
      </c>
      <c r="H178" s="113" t="s">
        <v>35</v>
      </c>
      <c r="I178" s="113" t="s">
        <v>35</v>
      </c>
      <c r="J178" s="113" t="str">
        <f t="shared" si="58"/>
        <v>0</v>
      </c>
      <c r="K178" s="113" t="s">
        <v>35</v>
      </c>
      <c r="L178" s="113" t="s">
        <v>35</v>
      </c>
      <c r="M178" s="113" t="str">
        <f t="shared" si="59"/>
        <v>0</v>
      </c>
      <c r="N178" s="113">
        <v>4</v>
      </c>
      <c r="O178" s="113">
        <v>10</v>
      </c>
      <c r="P178" s="113">
        <f t="shared" si="60"/>
        <v>14</v>
      </c>
      <c r="Q178" s="113" t="s">
        <v>35</v>
      </c>
      <c r="R178" s="113" t="s">
        <v>35</v>
      </c>
      <c r="S178" s="113" t="str">
        <f t="shared" si="61"/>
        <v>0</v>
      </c>
      <c r="T178" s="113" t="s">
        <v>35</v>
      </c>
      <c r="U178" s="113" t="s">
        <v>35</v>
      </c>
      <c r="V178" s="113" t="str">
        <f t="shared" si="62"/>
        <v>0</v>
      </c>
      <c r="W178" s="113" t="s">
        <v>35</v>
      </c>
      <c r="X178" s="113" t="s">
        <v>35</v>
      </c>
      <c r="Y178" s="113" t="str">
        <f t="shared" si="63"/>
        <v>0</v>
      </c>
      <c r="Z178" s="113" t="s">
        <v>35</v>
      </c>
      <c r="AA178" s="113" t="s">
        <v>35</v>
      </c>
      <c r="AB178" s="113" t="str">
        <f t="shared" si="64"/>
        <v>0</v>
      </c>
      <c r="AC178" s="113" t="s">
        <v>35</v>
      </c>
      <c r="AD178" s="113" t="s">
        <v>35</v>
      </c>
      <c r="AE178" s="113" t="str">
        <f t="shared" si="65"/>
        <v>0</v>
      </c>
      <c r="AF178" s="113" t="s">
        <v>35</v>
      </c>
      <c r="AG178" s="113" t="s">
        <v>35</v>
      </c>
      <c r="AH178" s="113" t="str">
        <f t="shared" si="66"/>
        <v>0</v>
      </c>
      <c r="AI178" s="113" t="s">
        <v>35</v>
      </c>
      <c r="AJ178" s="113" t="s">
        <v>35</v>
      </c>
      <c r="AK178" s="113" t="str">
        <f t="shared" si="67"/>
        <v>0</v>
      </c>
      <c r="AL178" s="113" t="s">
        <v>35</v>
      </c>
      <c r="AM178" s="113" t="s">
        <v>35</v>
      </c>
      <c r="AN178" s="113" t="str">
        <f t="shared" si="68"/>
        <v>0</v>
      </c>
      <c r="AO178" s="113" t="s">
        <v>35</v>
      </c>
      <c r="AP178" s="113" t="s">
        <v>35</v>
      </c>
      <c r="AQ178" s="113" t="str">
        <f t="shared" si="69"/>
        <v>0</v>
      </c>
      <c r="AR178" s="113" t="s">
        <v>35</v>
      </c>
      <c r="AS178" s="113" t="s">
        <v>35</v>
      </c>
      <c r="AT178" s="113" t="str">
        <f t="shared" si="70"/>
        <v>0</v>
      </c>
      <c r="AU178" s="113" t="s">
        <v>35</v>
      </c>
      <c r="AV178" s="113" t="s">
        <v>35</v>
      </c>
      <c r="AW178" s="113" t="str">
        <f t="shared" si="71"/>
        <v>0</v>
      </c>
      <c r="AX178" s="113" t="s">
        <v>35</v>
      </c>
      <c r="AY178" s="113" t="s">
        <v>35</v>
      </c>
      <c r="AZ178" s="113" t="str">
        <f t="shared" si="72"/>
        <v>0</v>
      </c>
      <c r="BA178" s="113" t="s">
        <v>35</v>
      </c>
      <c r="BB178" s="113" t="s">
        <v>35</v>
      </c>
      <c r="BC178" s="113" t="str">
        <f t="shared" si="73"/>
        <v>0</v>
      </c>
      <c r="BD178" s="113" t="s">
        <v>35</v>
      </c>
      <c r="BE178" s="113" t="s">
        <v>35</v>
      </c>
      <c r="BF178" s="113" t="str">
        <f t="shared" si="74"/>
        <v>0</v>
      </c>
      <c r="BG178" s="113" t="s">
        <v>35</v>
      </c>
      <c r="BH178" s="113" t="s">
        <v>35</v>
      </c>
      <c r="BI178" s="113" t="str">
        <f t="shared" si="75"/>
        <v>0</v>
      </c>
      <c r="BJ178" s="113" t="s">
        <v>35</v>
      </c>
      <c r="BK178" s="113" t="s">
        <v>35</v>
      </c>
      <c r="BL178" s="113" t="str">
        <f t="shared" si="76"/>
        <v>0</v>
      </c>
      <c r="BM178" s="113" t="s">
        <v>35</v>
      </c>
      <c r="BN178" s="113" t="s">
        <v>35</v>
      </c>
      <c r="BO178" s="113" t="str">
        <f t="shared" si="77"/>
        <v>0</v>
      </c>
      <c r="BP178" s="113" t="s">
        <v>35</v>
      </c>
      <c r="BQ178" s="113" t="s">
        <v>35</v>
      </c>
      <c r="BR178" s="113" t="str">
        <f t="shared" si="78"/>
        <v>0</v>
      </c>
      <c r="BS178" s="113" t="s">
        <v>35</v>
      </c>
      <c r="BT178" s="113" t="s">
        <v>35</v>
      </c>
      <c r="BU178" s="113" t="str">
        <f t="shared" si="79"/>
        <v>0</v>
      </c>
      <c r="BV178" s="113" t="s">
        <v>35</v>
      </c>
      <c r="BW178" s="113" t="s">
        <v>35</v>
      </c>
      <c r="BX178" s="113" t="str">
        <f t="shared" si="80"/>
        <v>0</v>
      </c>
      <c r="BY178" s="113" t="s">
        <v>35</v>
      </c>
      <c r="BZ178" s="113" t="s">
        <v>35</v>
      </c>
      <c r="CA178" s="113" t="str">
        <f t="shared" si="81"/>
        <v>0</v>
      </c>
      <c r="CB178" s="113" t="s">
        <v>35</v>
      </c>
      <c r="CC178" s="113" t="s">
        <v>35</v>
      </c>
      <c r="CD178" s="113" t="str">
        <f t="shared" si="82"/>
        <v>0</v>
      </c>
      <c r="CE178" s="113" t="s">
        <v>35</v>
      </c>
      <c r="CF178" s="113" t="s">
        <v>35</v>
      </c>
      <c r="CG178" s="113" t="str">
        <f t="shared" si="83"/>
        <v>0</v>
      </c>
      <c r="CH178" s="113" t="s">
        <v>35</v>
      </c>
      <c r="CI178" s="113" t="s">
        <v>35</v>
      </c>
      <c r="CJ178" s="113" t="str">
        <f t="shared" si="84"/>
        <v>0</v>
      </c>
      <c r="CK178" s="113" t="s">
        <v>35</v>
      </c>
      <c r="CL178" s="113" t="s">
        <v>35</v>
      </c>
      <c r="CM178" s="113" t="str">
        <f t="shared" si="85"/>
        <v>0</v>
      </c>
      <c r="CN178" s="113">
        <v>11</v>
      </c>
      <c r="CO178" s="113">
        <v>45</v>
      </c>
      <c r="CP178" s="113">
        <f t="shared" si="86"/>
        <v>56</v>
      </c>
      <c r="CQ178" s="113">
        <v>15</v>
      </c>
      <c r="CR178" s="113">
        <v>55</v>
      </c>
      <c r="CS178" s="113">
        <v>70</v>
      </c>
      <c r="CT178" s="166"/>
    </row>
    <row r="179" spans="1:98" s="64" customFormat="1" ht="12.75" customHeight="1">
      <c r="A179" s="25">
        <v>22</v>
      </c>
      <c r="B179" s="26" t="s">
        <v>204</v>
      </c>
      <c r="C179" s="112">
        <v>5624</v>
      </c>
      <c r="D179" s="25" t="s">
        <v>291</v>
      </c>
      <c r="E179" s="17">
        <v>8180</v>
      </c>
      <c r="F179" s="112" t="s">
        <v>35</v>
      </c>
      <c r="G179" s="6" t="s">
        <v>312</v>
      </c>
      <c r="H179" s="113">
        <v>8</v>
      </c>
      <c r="I179" s="113">
        <v>29</v>
      </c>
      <c r="J179" s="113">
        <f t="shared" si="58"/>
        <v>37</v>
      </c>
      <c r="K179" s="113" t="s">
        <v>35</v>
      </c>
      <c r="L179" s="113" t="s">
        <v>35</v>
      </c>
      <c r="M179" s="113" t="str">
        <f t="shared" si="59"/>
        <v>0</v>
      </c>
      <c r="N179" s="113">
        <v>14</v>
      </c>
      <c r="O179" s="113">
        <v>14</v>
      </c>
      <c r="P179" s="113">
        <f t="shared" si="60"/>
        <v>28</v>
      </c>
      <c r="Q179" s="113">
        <v>3</v>
      </c>
      <c r="R179" s="113">
        <v>7</v>
      </c>
      <c r="S179" s="113">
        <f t="shared" si="61"/>
        <v>10</v>
      </c>
      <c r="T179" s="113" t="s">
        <v>35</v>
      </c>
      <c r="U179" s="113" t="s">
        <v>35</v>
      </c>
      <c r="V179" s="113" t="str">
        <f t="shared" si="62"/>
        <v>0</v>
      </c>
      <c r="W179" s="113" t="s">
        <v>35</v>
      </c>
      <c r="X179" s="113" t="s">
        <v>35</v>
      </c>
      <c r="Y179" s="113" t="str">
        <f t="shared" si="63"/>
        <v>0</v>
      </c>
      <c r="Z179" s="113" t="s">
        <v>35</v>
      </c>
      <c r="AA179" s="113" t="s">
        <v>35</v>
      </c>
      <c r="AB179" s="113" t="str">
        <f t="shared" si="64"/>
        <v>0</v>
      </c>
      <c r="AC179" s="113" t="s">
        <v>35</v>
      </c>
      <c r="AD179" s="113" t="s">
        <v>35</v>
      </c>
      <c r="AE179" s="113" t="str">
        <f t="shared" si="65"/>
        <v>0</v>
      </c>
      <c r="AF179" s="113" t="s">
        <v>35</v>
      </c>
      <c r="AG179" s="113" t="s">
        <v>35</v>
      </c>
      <c r="AH179" s="113" t="str">
        <f t="shared" si="66"/>
        <v>0</v>
      </c>
      <c r="AI179" s="113" t="s">
        <v>35</v>
      </c>
      <c r="AJ179" s="113" t="s">
        <v>35</v>
      </c>
      <c r="AK179" s="113" t="str">
        <f t="shared" si="67"/>
        <v>0</v>
      </c>
      <c r="AL179" s="113" t="s">
        <v>35</v>
      </c>
      <c r="AM179" s="113" t="s">
        <v>35</v>
      </c>
      <c r="AN179" s="113" t="str">
        <f t="shared" si="68"/>
        <v>0</v>
      </c>
      <c r="AO179" s="113" t="s">
        <v>35</v>
      </c>
      <c r="AP179" s="113" t="s">
        <v>35</v>
      </c>
      <c r="AQ179" s="113" t="str">
        <f t="shared" si="69"/>
        <v>0</v>
      </c>
      <c r="AR179" s="113" t="s">
        <v>35</v>
      </c>
      <c r="AS179" s="113" t="s">
        <v>35</v>
      </c>
      <c r="AT179" s="113" t="str">
        <f t="shared" si="70"/>
        <v>0</v>
      </c>
      <c r="AU179" s="113" t="s">
        <v>35</v>
      </c>
      <c r="AV179" s="113" t="s">
        <v>35</v>
      </c>
      <c r="AW179" s="113" t="str">
        <f t="shared" si="71"/>
        <v>0</v>
      </c>
      <c r="AX179" s="113" t="s">
        <v>35</v>
      </c>
      <c r="AY179" s="113" t="s">
        <v>35</v>
      </c>
      <c r="AZ179" s="113" t="str">
        <f t="shared" si="72"/>
        <v>0</v>
      </c>
      <c r="BA179" s="113" t="s">
        <v>35</v>
      </c>
      <c r="BB179" s="113" t="s">
        <v>35</v>
      </c>
      <c r="BC179" s="113" t="str">
        <f t="shared" si="73"/>
        <v>0</v>
      </c>
      <c r="BD179" s="113" t="s">
        <v>35</v>
      </c>
      <c r="BE179" s="113" t="s">
        <v>35</v>
      </c>
      <c r="BF179" s="113" t="str">
        <f t="shared" si="74"/>
        <v>0</v>
      </c>
      <c r="BG179" s="113" t="s">
        <v>35</v>
      </c>
      <c r="BH179" s="113" t="s">
        <v>35</v>
      </c>
      <c r="BI179" s="113" t="str">
        <f t="shared" si="75"/>
        <v>0</v>
      </c>
      <c r="BJ179" s="113" t="s">
        <v>35</v>
      </c>
      <c r="BK179" s="113" t="s">
        <v>35</v>
      </c>
      <c r="BL179" s="113" t="str">
        <f t="shared" si="76"/>
        <v>0</v>
      </c>
      <c r="BM179" s="113" t="s">
        <v>35</v>
      </c>
      <c r="BN179" s="113" t="s">
        <v>35</v>
      </c>
      <c r="BO179" s="113" t="str">
        <f t="shared" si="77"/>
        <v>0</v>
      </c>
      <c r="BP179" s="113" t="s">
        <v>35</v>
      </c>
      <c r="BQ179" s="113" t="s">
        <v>35</v>
      </c>
      <c r="BR179" s="113" t="str">
        <f t="shared" si="78"/>
        <v>0</v>
      </c>
      <c r="BS179" s="113" t="s">
        <v>35</v>
      </c>
      <c r="BT179" s="113" t="s">
        <v>35</v>
      </c>
      <c r="BU179" s="113" t="str">
        <f t="shared" si="79"/>
        <v>0</v>
      </c>
      <c r="BV179" s="113" t="s">
        <v>35</v>
      </c>
      <c r="BW179" s="113" t="s">
        <v>35</v>
      </c>
      <c r="BX179" s="113" t="str">
        <f t="shared" si="80"/>
        <v>0</v>
      </c>
      <c r="BY179" s="113" t="s">
        <v>35</v>
      </c>
      <c r="BZ179" s="113" t="s">
        <v>35</v>
      </c>
      <c r="CA179" s="113" t="str">
        <f t="shared" si="81"/>
        <v>0</v>
      </c>
      <c r="CB179" s="113" t="s">
        <v>35</v>
      </c>
      <c r="CC179" s="113" t="s">
        <v>35</v>
      </c>
      <c r="CD179" s="113" t="str">
        <f t="shared" si="82"/>
        <v>0</v>
      </c>
      <c r="CE179" s="113" t="s">
        <v>35</v>
      </c>
      <c r="CF179" s="113" t="s">
        <v>35</v>
      </c>
      <c r="CG179" s="113" t="str">
        <f t="shared" si="83"/>
        <v>0</v>
      </c>
      <c r="CH179" s="113" t="s">
        <v>35</v>
      </c>
      <c r="CI179" s="113" t="s">
        <v>35</v>
      </c>
      <c r="CJ179" s="113" t="str">
        <f t="shared" si="84"/>
        <v>0</v>
      </c>
      <c r="CK179" s="113" t="s">
        <v>35</v>
      </c>
      <c r="CL179" s="113" t="s">
        <v>35</v>
      </c>
      <c r="CM179" s="113" t="str">
        <f t="shared" si="85"/>
        <v>0</v>
      </c>
      <c r="CN179" s="113" t="s">
        <v>35</v>
      </c>
      <c r="CO179" s="113" t="s">
        <v>35</v>
      </c>
      <c r="CP179" s="113" t="str">
        <f t="shared" si="86"/>
        <v>0</v>
      </c>
      <c r="CQ179" s="113">
        <v>25</v>
      </c>
      <c r="CR179" s="113">
        <v>50</v>
      </c>
      <c r="CS179" s="113">
        <v>75</v>
      </c>
      <c r="CT179" s="166"/>
    </row>
    <row r="180" spans="1:98" s="64" customFormat="1" ht="12.75" customHeight="1">
      <c r="A180" s="47">
        <v>22</v>
      </c>
      <c r="B180" s="39" t="s">
        <v>204</v>
      </c>
      <c r="C180" s="48">
        <v>5822</v>
      </c>
      <c r="D180" s="47" t="s">
        <v>285</v>
      </c>
      <c r="E180" s="48">
        <v>9389</v>
      </c>
      <c r="F180" s="48" t="s">
        <v>35</v>
      </c>
      <c r="G180" s="40" t="s">
        <v>312</v>
      </c>
      <c r="H180" s="40">
        <v>8</v>
      </c>
      <c r="I180" s="40">
        <v>31</v>
      </c>
      <c r="J180" s="40">
        <f t="shared" si="58"/>
        <v>39</v>
      </c>
      <c r="K180" s="40" t="s">
        <v>35</v>
      </c>
      <c r="L180" s="40" t="s">
        <v>35</v>
      </c>
      <c r="M180" s="40" t="str">
        <f t="shared" si="59"/>
        <v>0</v>
      </c>
      <c r="N180" s="40">
        <v>2</v>
      </c>
      <c r="O180" s="40">
        <v>19</v>
      </c>
      <c r="P180" s="40">
        <f t="shared" si="60"/>
        <v>21</v>
      </c>
      <c r="Q180" s="40">
        <v>3</v>
      </c>
      <c r="R180" s="40">
        <v>7</v>
      </c>
      <c r="S180" s="40">
        <f t="shared" si="61"/>
        <v>10</v>
      </c>
      <c r="T180" s="40" t="s">
        <v>35</v>
      </c>
      <c r="U180" s="40" t="s">
        <v>35</v>
      </c>
      <c r="V180" s="40" t="str">
        <f t="shared" si="62"/>
        <v>0</v>
      </c>
      <c r="W180" s="40" t="s">
        <v>35</v>
      </c>
      <c r="X180" s="40" t="s">
        <v>35</v>
      </c>
      <c r="Y180" s="40" t="str">
        <f t="shared" si="63"/>
        <v>0</v>
      </c>
      <c r="Z180" s="40" t="s">
        <v>35</v>
      </c>
      <c r="AA180" s="40" t="s">
        <v>35</v>
      </c>
      <c r="AB180" s="40" t="str">
        <f t="shared" si="64"/>
        <v>0</v>
      </c>
      <c r="AC180" s="40" t="s">
        <v>35</v>
      </c>
      <c r="AD180" s="40" t="s">
        <v>35</v>
      </c>
      <c r="AE180" s="40" t="str">
        <f t="shared" si="65"/>
        <v>0</v>
      </c>
      <c r="AF180" s="40" t="s">
        <v>35</v>
      </c>
      <c r="AG180" s="40" t="s">
        <v>35</v>
      </c>
      <c r="AH180" s="40" t="str">
        <f t="shared" si="66"/>
        <v>0</v>
      </c>
      <c r="AI180" s="40" t="s">
        <v>35</v>
      </c>
      <c r="AJ180" s="40" t="s">
        <v>35</v>
      </c>
      <c r="AK180" s="40" t="str">
        <f t="shared" si="67"/>
        <v>0</v>
      </c>
      <c r="AL180" s="40" t="s">
        <v>35</v>
      </c>
      <c r="AM180" s="40" t="s">
        <v>35</v>
      </c>
      <c r="AN180" s="40" t="str">
        <f t="shared" si="68"/>
        <v>0</v>
      </c>
      <c r="AO180" s="40" t="s">
        <v>35</v>
      </c>
      <c r="AP180" s="40" t="s">
        <v>35</v>
      </c>
      <c r="AQ180" s="40" t="str">
        <f t="shared" si="69"/>
        <v>0</v>
      </c>
      <c r="AR180" s="40" t="s">
        <v>35</v>
      </c>
      <c r="AS180" s="40" t="s">
        <v>35</v>
      </c>
      <c r="AT180" s="40" t="str">
        <f t="shared" si="70"/>
        <v>0</v>
      </c>
      <c r="AU180" s="40" t="s">
        <v>35</v>
      </c>
      <c r="AV180" s="40" t="s">
        <v>35</v>
      </c>
      <c r="AW180" s="40" t="str">
        <f t="shared" si="71"/>
        <v>0</v>
      </c>
      <c r="AX180" s="40" t="s">
        <v>35</v>
      </c>
      <c r="AY180" s="40" t="s">
        <v>35</v>
      </c>
      <c r="AZ180" s="40" t="str">
        <f t="shared" si="72"/>
        <v>0</v>
      </c>
      <c r="BA180" s="40" t="s">
        <v>35</v>
      </c>
      <c r="BB180" s="40" t="s">
        <v>35</v>
      </c>
      <c r="BC180" s="40" t="str">
        <f t="shared" si="73"/>
        <v>0</v>
      </c>
      <c r="BD180" s="40" t="s">
        <v>35</v>
      </c>
      <c r="BE180" s="40" t="s">
        <v>35</v>
      </c>
      <c r="BF180" s="40" t="str">
        <f t="shared" si="74"/>
        <v>0</v>
      </c>
      <c r="BG180" s="40" t="s">
        <v>35</v>
      </c>
      <c r="BH180" s="40" t="s">
        <v>35</v>
      </c>
      <c r="BI180" s="40" t="str">
        <f t="shared" si="75"/>
        <v>0</v>
      </c>
      <c r="BJ180" s="40" t="s">
        <v>35</v>
      </c>
      <c r="BK180" s="40" t="s">
        <v>35</v>
      </c>
      <c r="BL180" s="40" t="str">
        <f t="shared" si="76"/>
        <v>0</v>
      </c>
      <c r="BM180" s="40" t="s">
        <v>35</v>
      </c>
      <c r="BN180" s="40" t="s">
        <v>35</v>
      </c>
      <c r="BO180" s="40" t="str">
        <f t="shared" si="77"/>
        <v>0</v>
      </c>
      <c r="BP180" s="40" t="s">
        <v>35</v>
      </c>
      <c r="BQ180" s="40" t="s">
        <v>35</v>
      </c>
      <c r="BR180" s="40" t="str">
        <f t="shared" si="78"/>
        <v>0</v>
      </c>
      <c r="BS180" s="40" t="s">
        <v>35</v>
      </c>
      <c r="BT180" s="40" t="s">
        <v>35</v>
      </c>
      <c r="BU180" s="40" t="str">
        <f t="shared" si="79"/>
        <v>0</v>
      </c>
      <c r="BV180" s="40" t="s">
        <v>35</v>
      </c>
      <c r="BW180" s="40" t="s">
        <v>35</v>
      </c>
      <c r="BX180" s="40" t="str">
        <f t="shared" si="80"/>
        <v>0</v>
      </c>
      <c r="BY180" s="40" t="s">
        <v>35</v>
      </c>
      <c r="BZ180" s="40" t="s">
        <v>35</v>
      </c>
      <c r="CA180" s="40" t="str">
        <f t="shared" si="81"/>
        <v>0</v>
      </c>
      <c r="CB180" s="40" t="s">
        <v>35</v>
      </c>
      <c r="CC180" s="40" t="s">
        <v>35</v>
      </c>
      <c r="CD180" s="40" t="str">
        <f t="shared" si="82"/>
        <v>0</v>
      </c>
      <c r="CE180" s="40" t="s">
        <v>35</v>
      </c>
      <c r="CF180" s="40" t="s">
        <v>35</v>
      </c>
      <c r="CG180" s="40" t="str">
        <f t="shared" si="83"/>
        <v>0</v>
      </c>
      <c r="CH180" s="40" t="s">
        <v>35</v>
      </c>
      <c r="CI180" s="40" t="s">
        <v>35</v>
      </c>
      <c r="CJ180" s="40" t="str">
        <f t="shared" si="84"/>
        <v>0</v>
      </c>
      <c r="CK180" s="40" t="s">
        <v>35</v>
      </c>
      <c r="CL180" s="40" t="s">
        <v>35</v>
      </c>
      <c r="CM180" s="40" t="str">
        <f t="shared" si="85"/>
        <v>0</v>
      </c>
      <c r="CN180" s="40" t="s">
        <v>35</v>
      </c>
      <c r="CO180" s="40" t="s">
        <v>35</v>
      </c>
      <c r="CP180" s="40" t="str">
        <f t="shared" si="86"/>
        <v>0</v>
      </c>
      <c r="CQ180" s="40">
        <v>13</v>
      </c>
      <c r="CR180" s="40">
        <v>57</v>
      </c>
      <c r="CS180" s="40">
        <v>70</v>
      </c>
      <c r="CT180" s="166"/>
    </row>
    <row r="181" spans="1:98" s="64" customFormat="1" ht="27.7" hidden="1" customHeight="1">
      <c r="A181" s="25">
        <v>23</v>
      </c>
      <c r="B181" s="26" t="s">
        <v>214</v>
      </c>
      <c r="C181" s="112">
        <v>6297</v>
      </c>
      <c r="D181" s="25" t="s">
        <v>277</v>
      </c>
      <c r="E181" s="17">
        <v>7498</v>
      </c>
      <c r="F181" s="112" t="s">
        <v>35</v>
      </c>
      <c r="G181" s="6" t="s">
        <v>312</v>
      </c>
      <c r="H181" s="113" t="s">
        <v>35</v>
      </c>
      <c r="I181" s="113" t="s">
        <v>35</v>
      </c>
      <c r="J181" s="6" t="str">
        <f t="shared" si="58"/>
        <v>0</v>
      </c>
      <c r="K181" s="113" t="s">
        <v>35</v>
      </c>
      <c r="L181" s="113" t="s">
        <v>35</v>
      </c>
      <c r="M181" s="6" t="str">
        <f t="shared" si="59"/>
        <v>0</v>
      </c>
      <c r="N181" s="113" t="s">
        <v>35</v>
      </c>
      <c r="O181" s="113" t="s">
        <v>35</v>
      </c>
      <c r="P181" s="6" t="str">
        <f t="shared" si="60"/>
        <v>0</v>
      </c>
      <c r="Q181" s="113" t="s">
        <v>35</v>
      </c>
      <c r="R181" s="113" t="s">
        <v>35</v>
      </c>
      <c r="S181" s="6" t="str">
        <f t="shared" si="61"/>
        <v>0</v>
      </c>
      <c r="T181" s="113" t="s">
        <v>35</v>
      </c>
      <c r="U181" s="113" t="s">
        <v>35</v>
      </c>
      <c r="V181" s="113"/>
      <c r="W181" s="113" t="s">
        <v>35</v>
      </c>
      <c r="X181" s="113" t="s">
        <v>35</v>
      </c>
      <c r="Y181" s="6" t="str">
        <f t="shared" si="63"/>
        <v>0</v>
      </c>
      <c r="Z181" s="113" t="s">
        <v>35</v>
      </c>
      <c r="AA181" s="113" t="s">
        <v>35</v>
      </c>
      <c r="AB181" s="113"/>
      <c r="AC181" s="113" t="s">
        <v>35</v>
      </c>
      <c r="AD181" s="113" t="s">
        <v>35</v>
      </c>
      <c r="AE181" s="6" t="str">
        <f t="shared" si="65"/>
        <v>0</v>
      </c>
      <c r="AF181" s="113" t="s">
        <v>35</v>
      </c>
      <c r="AG181" s="113" t="s">
        <v>35</v>
      </c>
      <c r="AH181" s="6" t="str">
        <f t="shared" si="66"/>
        <v>0</v>
      </c>
      <c r="AI181" s="113" t="s">
        <v>35</v>
      </c>
      <c r="AJ181" s="113" t="s">
        <v>35</v>
      </c>
      <c r="AK181" s="113"/>
      <c r="AL181" s="113" t="s">
        <v>35</v>
      </c>
      <c r="AM181" s="113" t="s">
        <v>35</v>
      </c>
      <c r="AN181" s="6" t="str">
        <f t="shared" si="68"/>
        <v>0</v>
      </c>
      <c r="AO181" s="113" t="s">
        <v>35</v>
      </c>
      <c r="AP181" s="113" t="s">
        <v>35</v>
      </c>
      <c r="AQ181" s="6" t="str">
        <f t="shared" si="69"/>
        <v>0</v>
      </c>
      <c r="AR181" s="113" t="s">
        <v>35</v>
      </c>
      <c r="AS181" s="113" t="s">
        <v>35</v>
      </c>
      <c r="AT181" s="6" t="str">
        <f t="shared" si="70"/>
        <v>0</v>
      </c>
      <c r="AU181" s="113" t="s">
        <v>35</v>
      </c>
      <c r="AV181" s="113" t="s">
        <v>35</v>
      </c>
      <c r="AW181" s="113"/>
      <c r="AX181" s="113" t="s">
        <v>35</v>
      </c>
      <c r="AY181" s="113" t="s">
        <v>35</v>
      </c>
      <c r="AZ181" s="113"/>
      <c r="BA181" s="113" t="s">
        <v>35</v>
      </c>
      <c r="BB181" s="113" t="s">
        <v>35</v>
      </c>
      <c r="BC181" s="6" t="str">
        <f t="shared" si="73"/>
        <v>0</v>
      </c>
      <c r="BD181" s="113" t="s">
        <v>35</v>
      </c>
      <c r="BE181" s="113" t="s">
        <v>35</v>
      </c>
      <c r="BF181" s="6" t="str">
        <f t="shared" si="74"/>
        <v>0</v>
      </c>
      <c r="BG181" s="113" t="s">
        <v>35</v>
      </c>
      <c r="BH181" s="113" t="s">
        <v>35</v>
      </c>
      <c r="BI181" s="6" t="str">
        <f t="shared" si="75"/>
        <v>0</v>
      </c>
      <c r="BJ181" s="113" t="s">
        <v>35</v>
      </c>
      <c r="BK181" s="113" t="s">
        <v>35</v>
      </c>
      <c r="BL181" s="113"/>
      <c r="BM181" s="113" t="s">
        <v>35</v>
      </c>
      <c r="BN181" s="113" t="s">
        <v>35</v>
      </c>
      <c r="BO181" s="113"/>
      <c r="BP181" s="113" t="s">
        <v>35</v>
      </c>
      <c r="BQ181" s="113" t="s">
        <v>35</v>
      </c>
      <c r="BR181" s="6" t="str">
        <f t="shared" si="78"/>
        <v>0</v>
      </c>
      <c r="BS181" s="113" t="s">
        <v>35</v>
      </c>
      <c r="BT181" s="113" t="s">
        <v>35</v>
      </c>
      <c r="BU181" s="113"/>
      <c r="BV181" s="113" t="s">
        <v>35</v>
      </c>
      <c r="BW181" s="113" t="s">
        <v>35</v>
      </c>
      <c r="BX181" s="6" t="str">
        <f t="shared" si="80"/>
        <v>0</v>
      </c>
      <c r="BY181" s="113" t="s">
        <v>35</v>
      </c>
      <c r="BZ181" s="113" t="s">
        <v>35</v>
      </c>
      <c r="CA181" s="6" t="str">
        <f t="shared" si="81"/>
        <v>0</v>
      </c>
      <c r="CB181" s="113" t="s">
        <v>35</v>
      </c>
      <c r="CC181" s="113" t="s">
        <v>35</v>
      </c>
      <c r="CD181" s="113"/>
      <c r="CE181" s="113" t="s">
        <v>35</v>
      </c>
      <c r="CF181" s="113" t="s">
        <v>35</v>
      </c>
      <c r="CG181" s="113"/>
      <c r="CH181" s="113" t="s">
        <v>35</v>
      </c>
      <c r="CI181" s="113" t="s">
        <v>35</v>
      </c>
      <c r="CJ181" s="113"/>
      <c r="CK181" s="113" t="s">
        <v>35</v>
      </c>
      <c r="CL181" s="113" t="s">
        <v>35</v>
      </c>
      <c r="CM181" s="113"/>
      <c r="CN181" s="113" t="s">
        <v>35</v>
      </c>
      <c r="CO181" s="113" t="s">
        <v>35</v>
      </c>
      <c r="CP181" s="6" t="str">
        <f t="shared" si="86"/>
        <v>0</v>
      </c>
      <c r="CQ181" s="113" t="s">
        <v>35</v>
      </c>
      <c r="CR181" s="113" t="s">
        <v>35</v>
      </c>
      <c r="CS181" s="6" t="str">
        <f t="shared" ref="CS181:CS182" si="87">IF(OR(ISNUMBER(CR181),ISNUMBER(CQ181)),SUM(CQ181:CR181),"0")</f>
        <v>0</v>
      </c>
      <c r="CT181" s="166"/>
    </row>
    <row r="182" spans="1:98" s="64" customFormat="1" ht="15.65" hidden="1" customHeight="1">
      <c r="A182" s="47">
        <v>23</v>
      </c>
      <c r="B182" s="39" t="s">
        <v>214</v>
      </c>
      <c r="C182" s="48">
        <v>6300</v>
      </c>
      <c r="D182" s="47" t="s">
        <v>276</v>
      </c>
      <c r="E182" s="48">
        <v>5770</v>
      </c>
      <c r="F182" s="48" t="s">
        <v>35</v>
      </c>
      <c r="G182" s="40" t="s">
        <v>312</v>
      </c>
      <c r="H182" s="40" t="s">
        <v>35</v>
      </c>
      <c r="I182" s="40" t="s">
        <v>35</v>
      </c>
      <c r="J182" s="40" t="str">
        <f t="shared" si="58"/>
        <v>0</v>
      </c>
      <c r="K182" s="40" t="s">
        <v>35</v>
      </c>
      <c r="L182" s="40" t="s">
        <v>35</v>
      </c>
      <c r="M182" s="40" t="str">
        <f t="shared" si="59"/>
        <v>0</v>
      </c>
      <c r="N182" s="40" t="s">
        <v>35</v>
      </c>
      <c r="O182" s="40" t="s">
        <v>35</v>
      </c>
      <c r="P182" s="40" t="str">
        <f t="shared" si="60"/>
        <v>0</v>
      </c>
      <c r="Q182" s="40" t="s">
        <v>35</v>
      </c>
      <c r="R182" s="40" t="s">
        <v>35</v>
      </c>
      <c r="S182" s="40" t="str">
        <f t="shared" si="61"/>
        <v>0</v>
      </c>
      <c r="T182" s="40" t="s">
        <v>35</v>
      </c>
      <c r="U182" s="40" t="s">
        <v>35</v>
      </c>
      <c r="V182" s="40"/>
      <c r="W182" s="40" t="s">
        <v>35</v>
      </c>
      <c r="X182" s="40" t="s">
        <v>35</v>
      </c>
      <c r="Y182" s="40" t="str">
        <f t="shared" si="63"/>
        <v>0</v>
      </c>
      <c r="Z182" s="40" t="s">
        <v>35</v>
      </c>
      <c r="AA182" s="40" t="s">
        <v>35</v>
      </c>
      <c r="AB182" s="40"/>
      <c r="AC182" s="40" t="s">
        <v>35</v>
      </c>
      <c r="AD182" s="40" t="s">
        <v>35</v>
      </c>
      <c r="AE182" s="40" t="str">
        <f t="shared" si="65"/>
        <v>0</v>
      </c>
      <c r="AF182" s="40" t="s">
        <v>35</v>
      </c>
      <c r="AG182" s="40" t="s">
        <v>35</v>
      </c>
      <c r="AH182" s="40" t="str">
        <f t="shared" si="66"/>
        <v>0</v>
      </c>
      <c r="AI182" s="40" t="s">
        <v>35</v>
      </c>
      <c r="AJ182" s="40" t="s">
        <v>35</v>
      </c>
      <c r="AK182" s="40"/>
      <c r="AL182" s="40" t="s">
        <v>35</v>
      </c>
      <c r="AM182" s="40" t="s">
        <v>35</v>
      </c>
      <c r="AN182" s="40" t="str">
        <f t="shared" si="68"/>
        <v>0</v>
      </c>
      <c r="AO182" s="40" t="s">
        <v>35</v>
      </c>
      <c r="AP182" s="40" t="s">
        <v>35</v>
      </c>
      <c r="AQ182" s="40" t="str">
        <f t="shared" si="69"/>
        <v>0</v>
      </c>
      <c r="AR182" s="40" t="s">
        <v>35</v>
      </c>
      <c r="AS182" s="40" t="s">
        <v>35</v>
      </c>
      <c r="AT182" s="40" t="str">
        <f t="shared" si="70"/>
        <v>0</v>
      </c>
      <c r="AU182" s="40" t="s">
        <v>35</v>
      </c>
      <c r="AV182" s="40" t="s">
        <v>35</v>
      </c>
      <c r="AW182" s="40"/>
      <c r="AX182" s="40" t="s">
        <v>35</v>
      </c>
      <c r="AY182" s="40" t="s">
        <v>35</v>
      </c>
      <c r="AZ182" s="40"/>
      <c r="BA182" s="40" t="s">
        <v>35</v>
      </c>
      <c r="BB182" s="40" t="s">
        <v>35</v>
      </c>
      <c r="BC182" s="40" t="str">
        <f t="shared" si="73"/>
        <v>0</v>
      </c>
      <c r="BD182" s="40" t="s">
        <v>35</v>
      </c>
      <c r="BE182" s="40" t="s">
        <v>35</v>
      </c>
      <c r="BF182" s="40" t="str">
        <f t="shared" si="74"/>
        <v>0</v>
      </c>
      <c r="BG182" s="40" t="s">
        <v>35</v>
      </c>
      <c r="BH182" s="40" t="s">
        <v>35</v>
      </c>
      <c r="BI182" s="40" t="str">
        <f t="shared" si="75"/>
        <v>0</v>
      </c>
      <c r="BJ182" s="40" t="s">
        <v>35</v>
      </c>
      <c r="BK182" s="40" t="s">
        <v>35</v>
      </c>
      <c r="BL182" s="40"/>
      <c r="BM182" s="40" t="s">
        <v>35</v>
      </c>
      <c r="BN182" s="40" t="s">
        <v>35</v>
      </c>
      <c r="BO182" s="40"/>
      <c r="BP182" s="40" t="s">
        <v>35</v>
      </c>
      <c r="BQ182" s="40" t="s">
        <v>35</v>
      </c>
      <c r="BR182" s="40" t="str">
        <f t="shared" si="78"/>
        <v>0</v>
      </c>
      <c r="BS182" s="40" t="s">
        <v>35</v>
      </c>
      <c r="BT182" s="40" t="s">
        <v>35</v>
      </c>
      <c r="BU182" s="40"/>
      <c r="BV182" s="40" t="s">
        <v>35</v>
      </c>
      <c r="BW182" s="40" t="s">
        <v>35</v>
      </c>
      <c r="BX182" s="40" t="str">
        <f t="shared" si="80"/>
        <v>0</v>
      </c>
      <c r="BY182" s="40" t="s">
        <v>35</v>
      </c>
      <c r="BZ182" s="40" t="s">
        <v>35</v>
      </c>
      <c r="CA182" s="40" t="str">
        <f t="shared" si="81"/>
        <v>0</v>
      </c>
      <c r="CB182" s="40" t="s">
        <v>35</v>
      </c>
      <c r="CC182" s="40" t="s">
        <v>35</v>
      </c>
      <c r="CD182" s="40"/>
      <c r="CE182" s="40" t="s">
        <v>35</v>
      </c>
      <c r="CF182" s="40" t="s">
        <v>35</v>
      </c>
      <c r="CG182" s="40"/>
      <c r="CH182" s="40" t="s">
        <v>35</v>
      </c>
      <c r="CI182" s="40" t="s">
        <v>35</v>
      </c>
      <c r="CJ182" s="40"/>
      <c r="CK182" s="40" t="s">
        <v>35</v>
      </c>
      <c r="CL182" s="40" t="s">
        <v>35</v>
      </c>
      <c r="CM182" s="40"/>
      <c r="CN182" s="40" t="s">
        <v>35</v>
      </c>
      <c r="CO182" s="40" t="s">
        <v>35</v>
      </c>
      <c r="CP182" s="40" t="str">
        <f t="shared" si="86"/>
        <v>0</v>
      </c>
      <c r="CQ182" s="40" t="s">
        <v>35</v>
      </c>
      <c r="CR182" s="40" t="s">
        <v>35</v>
      </c>
      <c r="CS182" s="40" t="str">
        <f t="shared" si="87"/>
        <v>0</v>
      </c>
      <c r="CT182" s="166"/>
    </row>
    <row r="183" spans="1:98" s="64" customFormat="1" ht="14.95" customHeight="1"/>
    <row r="184" spans="1:98" s="64" customFormat="1" ht="12.75" customHeight="1">
      <c r="A184" s="10" t="s">
        <v>267</v>
      </c>
    </row>
    <row r="185" spans="1:98" s="64" customFormat="1" ht="12.75" customHeight="1">
      <c r="A185" s="7" t="s">
        <v>308</v>
      </c>
      <c r="AD185" s="113"/>
      <c r="AE185" s="113"/>
    </row>
    <row r="186" spans="1:98" s="64" customFormat="1" ht="12.25">
      <c r="A186" s="7" t="s">
        <v>309</v>
      </c>
      <c r="AD186" s="113"/>
      <c r="AE186" s="113"/>
    </row>
    <row r="187" spans="1:98" s="64" customFormat="1" ht="12.75" customHeight="1">
      <c r="A187" s="115" t="s">
        <v>324</v>
      </c>
    </row>
    <row r="188" spans="1:98" s="64" customFormat="1" ht="12.75" customHeight="1">
      <c r="A188" s="66"/>
    </row>
    <row r="189" spans="1:98" s="64" customFormat="1" ht="12.75" customHeight="1">
      <c r="A189" s="11" t="s">
        <v>250</v>
      </c>
    </row>
    <row r="190" spans="1:98" s="64" customFormat="1" ht="12.75" customHeight="1">
      <c r="A190" s="12" t="s">
        <v>251</v>
      </c>
    </row>
    <row r="191" spans="1:98" s="64" customFormat="1" ht="12.75" customHeight="1">
      <c r="A191" s="12"/>
    </row>
    <row r="192" spans="1:98" s="64" customFormat="1" ht="12.75" customHeight="1">
      <c r="A192" s="12" t="s">
        <v>310</v>
      </c>
    </row>
    <row r="193" spans="1:96" s="64" customFormat="1" ht="12.75" customHeight="1">
      <c r="A193" s="12"/>
    </row>
    <row r="194" spans="1:96" s="64" customFormat="1" ht="12.75" customHeight="1">
      <c r="A194" s="7" t="s">
        <v>123</v>
      </c>
    </row>
    <row r="195" spans="1:96" s="64" customFormat="1" ht="12.75" customHeight="1">
      <c r="A195" s="7" t="s">
        <v>311</v>
      </c>
    </row>
    <row r="196" spans="1:96" s="64" customFormat="1" ht="12.75" customHeight="1">
      <c r="A196" s="7" t="s">
        <v>275</v>
      </c>
    </row>
    <row r="197" spans="1:96" s="64" customFormat="1" ht="12.75" customHeight="1">
      <c r="A197" s="7" t="s">
        <v>332</v>
      </c>
    </row>
    <row r="198" spans="1:96" s="64" customFormat="1" ht="12.75" customHeight="1">
      <c r="A198" s="8" t="s">
        <v>116</v>
      </c>
    </row>
    <row r="199" spans="1:96" s="64" customFormat="1" ht="12.75" customHeight="1">
      <c r="A199" s="8" t="s">
        <v>264</v>
      </c>
    </row>
    <row r="200" spans="1:96" s="64" customFormat="1" ht="12.75" customHeight="1">
      <c r="A200" s="8" t="s">
        <v>117</v>
      </c>
    </row>
    <row r="201" spans="1:96" s="64" customFormat="1" ht="12.75" customHeight="1"/>
    <row r="202" spans="1:96" s="64" customFormat="1" ht="12.75" customHeight="1"/>
    <row r="203" spans="1:96" s="64" customFormat="1" ht="12.75" customHeight="1"/>
    <row r="204" spans="1:96" s="64" customFormat="1" ht="12.75" customHeight="1"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W204" s="10"/>
      <c r="X204" s="10"/>
      <c r="Y204" s="10"/>
      <c r="Z204" s="10"/>
      <c r="AA204" s="10"/>
      <c r="AB204" s="10"/>
      <c r="AC204" s="10"/>
      <c r="AD204" s="10"/>
      <c r="AE204" s="10"/>
      <c r="AL204" s="10"/>
      <c r="AM204" s="10"/>
      <c r="AN204" s="10"/>
      <c r="AO204" s="10"/>
      <c r="AP204" s="10"/>
      <c r="AQ204" s="10"/>
      <c r="AR204" s="10"/>
      <c r="AS204" s="10"/>
      <c r="AT204" s="10"/>
      <c r="BV204" s="10"/>
      <c r="BW204" s="10"/>
      <c r="BX204" s="10"/>
      <c r="BY204" s="10"/>
      <c r="BZ204" s="10"/>
      <c r="CA204" s="10"/>
    </row>
    <row r="205" spans="1:96" s="64" customFormat="1" ht="12.75" customHeight="1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10"/>
      <c r="AG205" s="10"/>
      <c r="AH205" s="10"/>
      <c r="AL205" s="66"/>
      <c r="AM205" s="66"/>
      <c r="AN205" s="66"/>
      <c r="AO205" s="66"/>
      <c r="AP205" s="66"/>
      <c r="AQ205" s="66"/>
      <c r="AR205" s="66"/>
      <c r="AS205" s="66"/>
      <c r="AT205" s="66"/>
      <c r="AU205" s="10"/>
      <c r="AV205" s="10"/>
      <c r="AW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V205" s="66"/>
      <c r="BW205" s="66"/>
      <c r="BX205" s="66"/>
      <c r="BY205" s="66"/>
      <c r="BZ205" s="66"/>
      <c r="CA205" s="66"/>
      <c r="CE205" s="10"/>
      <c r="CL205" s="10"/>
      <c r="CM205" s="10"/>
      <c r="CN205" s="10"/>
      <c r="CO205" s="10"/>
      <c r="CP205" s="10"/>
      <c r="CQ205" s="10"/>
      <c r="CR205" s="10"/>
    </row>
    <row r="206" spans="1:96" s="64" customFormat="1" ht="12.75" customHeight="1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V206" s="66"/>
      <c r="BW206" s="66"/>
      <c r="BX206" s="66"/>
      <c r="BY206" s="66"/>
      <c r="BZ206" s="66"/>
      <c r="CA206" s="66"/>
      <c r="CE206" s="66"/>
      <c r="CL206" s="66"/>
      <c r="CM206" s="66"/>
      <c r="CN206" s="66"/>
      <c r="CO206" s="66"/>
      <c r="CP206" s="66"/>
      <c r="CQ206" s="66"/>
      <c r="CR206" s="66"/>
    </row>
    <row r="207" spans="1:96" s="64" customFormat="1" ht="12.75" customHeight="1">
      <c r="AF207" s="66"/>
      <c r="AG207" s="66"/>
      <c r="AH207" s="66"/>
      <c r="AU207" s="66"/>
      <c r="AV207" s="66"/>
      <c r="AW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CE207" s="66"/>
      <c r="CL207" s="66"/>
      <c r="CM207" s="66"/>
      <c r="CN207" s="66"/>
      <c r="CO207" s="66"/>
      <c r="CP207" s="66"/>
      <c r="CQ207" s="66"/>
      <c r="CR207" s="66"/>
    </row>
    <row r="208" spans="1:96" s="64" customFormat="1" ht="12.75" customHeight="1">
      <c r="B208" s="10"/>
      <c r="C208" s="10"/>
      <c r="D208" s="10"/>
      <c r="E208" s="10"/>
      <c r="F208" s="10"/>
      <c r="G208" s="10"/>
    </row>
    <row r="209" spans="1:7" ht="12.75" customHeight="1">
      <c r="A209" s="64"/>
      <c r="B209" s="66"/>
      <c r="C209" s="66"/>
      <c r="D209" s="66"/>
      <c r="E209" s="66"/>
      <c r="F209" s="66"/>
      <c r="G209" s="66"/>
    </row>
    <row r="210" spans="1:7" ht="3.75" customHeight="1">
      <c r="A210" s="64"/>
      <c r="B210" s="66"/>
      <c r="C210" s="66"/>
      <c r="D210" s="66"/>
      <c r="E210" s="66"/>
      <c r="F210" s="66"/>
      <c r="G210" s="66"/>
    </row>
    <row r="211" spans="1:7" ht="12.75" customHeight="1">
      <c r="A211" s="64"/>
    </row>
    <row r="212" spans="1:7" ht="12.75" customHeight="1"/>
    <row r="213" spans="1:7" ht="12.75" customHeight="1"/>
    <row r="214" spans="1:7" ht="12.75" customHeight="1"/>
    <row r="215" spans="1:7" ht="12.75" customHeight="1"/>
    <row r="216" spans="1:7" ht="12.75" customHeight="1"/>
    <row r="217" spans="1:7" ht="12.75" customHeight="1"/>
    <row r="218" spans="1:7" ht="12.75" customHeight="1"/>
    <row r="219" spans="1:7" ht="12.75" customHeight="1"/>
    <row r="220" spans="1:7" ht="12.75" customHeight="1"/>
  </sheetData>
  <mergeCells count="38">
    <mergeCell ref="BJ4:BL4"/>
    <mergeCell ref="BG4:BI4"/>
    <mergeCell ref="BY4:CA4"/>
    <mergeCell ref="BV4:BX4"/>
    <mergeCell ref="BS4:BU4"/>
    <mergeCell ref="BP4:BR4"/>
    <mergeCell ref="BM4:BO4"/>
    <mergeCell ref="CN4:CP4"/>
    <mergeCell ref="CK4:CM4"/>
    <mergeCell ref="CH4:CJ4"/>
    <mergeCell ref="CE4:CG4"/>
    <mergeCell ref="CB4:CD4"/>
    <mergeCell ref="AI4:AK4"/>
    <mergeCell ref="AU4:AW4"/>
    <mergeCell ref="AR4:AT4"/>
    <mergeCell ref="AO4:AQ4"/>
    <mergeCell ref="H4:J4"/>
    <mergeCell ref="CQ4:CS4"/>
    <mergeCell ref="BD4:BF4"/>
    <mergeCell ref="BA4:BC4"/>
    <mergeCell ref="AX4:AZ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N4:P4"/>
    <mergeCell ref="K4:M4"/>
    <mergeCell ref="AL4:AN4"/>
    <mergeCell ref="A6:D6"/>
    <mergeCell ref="AF4:AH4"/>
    <mergeCell ref="AC4:AE4"/>
    <mergeCell ref="Z4:AB4"/>
    <mergeCell ref="W4:Y4"/>
  </mergeCells>
  <pageMargins left="0.23622047244094491" right="0.23622047244094491" top="0.35433070866141736" bottom="0.35433070866141736" header="0.31496062992125984" footer="0.31496062992125984"/>
  <pageSetup paperSize="9" scale="62" pageOrder="overThenDown" orientation="portrait" r:id="rId1"/>
  <rowBreaks count="1" manualBreakCount="1">
    <brk id="94" max="67" man="1"/>
  </rowBreaks>
  <colBreaks count="1" manualBreakCount="1">
    <brk id="40" max="1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Y20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4" width="5.6640625" style="14" customWidth="1"/>
    <col min="35" max="37" width="5.6640625" style="14" hidden="1" customWidth="1"/>
    <col min="38" max="46" width="5.6640625" style="14" customWidth="1"/>
    <col min="47" max="52" width="5.6640625" style="14" hidden="1" customWidth="1"/>
    <col min="53" max="55" width="5.6640625" style="14" customWidth="1"/>
    <col min="56" max="58" width="5.6640625" style="14" hidden="1" customWidth="1"/>
    <col min="59" max="61" width="5.6640625" style="14" customWidth="1"/>
    <col min="62" max="67" width="5.6640625" style="14" hidden="1" customWidth="1"/>
    <col min="68" max="70" width="5.6640625" style="14" customWidth="1"/>
    <col min="71" max="73" width="5.6640625" style="14" hidden="1" customWidth="1"/>
    <col min="74" max="79" width="5.6640625" style="14" customWidth="1"/>
    <col min="80" max="91" width="5.6640625" style="14" hidden="1" customWidth="1"/>
    <col min="92" max="97" width="5.6640625" style="14" customWidth="1"/>
    <col min="98" max="16384" width="11" style="14"/>
  </cols>
  <sheetData>
    <row r="1" spans="1:98">
      <c r="A1" s="13" t="s">
        <v>0</v>
      </c>
      <c r="B1" s="13"/>
      <c r="C1" s="13"/>
      <c r="O1" s="15"/>
      <c r="P1" s="15"/>
    </row>
    <row r="2" spans="1:98">
      <c r="A2" s="13" t="s">
        <v>263</v>
      </c>
      <c r="B2" s="13"/>
      <c r="C2" s="13"/>
    </row>
    <row r="3" spans="1:98" ht="3.75" customHeight="1">
      <c r="A3" s="16"/>
      <c r="B3" s="16"/>
      <c r="C3" s="16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263</v>
      </c>
      <c r="I6" s="2">
        <v>849</v>
      </c>
      <c r="J6" s="2">
        <f>SUM(H6:I6)</f>
        <v>1112</v>
      </c>
      <c r="K6" s="2">
        <v>156</v>
      </c>
      <c r="L6" s="2">
        <v>349</v>
      </c>
      <c r="M6" s="2">
        <f>SUM(K6:L6)</f>
        <v>505</v>
      </c>
      <c r="N6" s="2">
        <v>428</v>
      </c>
      <c r="O6" s="2">
        <v>682</v>
      </c>
      <c r="P6" s="2">
        <f>SUM(N6:O6)</f>
        <v>1110</v>
      </c>
      <c r="Q6" s="2">
        <v>126</v>
      </c>
      <c r="R6" s="2">
        <v>614</v>
      </c>
      <c r="S6" s="2">
        <f>SUM(Q6:R6)</f>
        <v>740</v>
      </c>
      <c r="T6" s="2" t="s">
        <v>35</v>
      </c>
      <c r="U6" s="2" t="s">
        <v>35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35</v>
      </c>
      <c r="AA6" s="2" t="s">
        <v>35</v>
      </c>
      <c r="AB6" s="2">
        <f>SUM(Z6:AA6)</f>
        <v>0</v>
      </c>
      <c r="AC6" s="2">
        <v>52</v>
      </c>
      <c r="AD6" s="2">
        <v>64</v>
      </c>
      <c r="AE6" s="2">
        <f>SUM(AC6:AD6)</f>
        <v>116</v>
      </c>
      <c r="AF6" s="2">
        <v>3</v>
      </c>
      <c r="AG6" s="2">
        <v>14</v>
      </c>
      <c r="AH6" s="2">
        <f>SUM(AF6:AG6)</f>
        <v>17</v>
      </c>
      <c r="AI6" s="2" t="s">
        <v>35</v>
      </c>
      <c r="AJ6" s="2" t="s">
        <v>35</v>
      </c>
      <c r="AK6" s="2">
        <f>SUM(AI6:AJ6)</f>
        <v>0</v>
      </c>
      <c r="AL6" s="2">
        <v>50</v>
      </c>
      <c r="AM6" s="2">
        <v>118</v>
      </c>
      <c r="AN6" s="2">
        <f>SUM(AL6:AM6)</f>
        <v>168</v>
      </c>
      <c r="AO6" s="2">
        <v>17</v>
      </c>
      <c r="AP6" s="2">
        <v>57</v>
      </c>
      <c r="AQ6" s="2">
        <f>SUM(AO6:AP6)</f>
        <v>74</v>
      </c>
      <c r="AR6" s="2">
        <v>18</v>
      </c>
      <c r="AS6" s="2">
        <v>39</v>
      </c>
      <c r="AT6" s="2">
        <f>SUM(AR6:AS6)</f>
        <v>57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201</v>
      </c>
      <c r="BB6" s="2">
        <v>272</v>
      </c>
      <c r="BC6" s="2">
        <f>SUM(BA6:BB6)</f>
        <v>473</v>
      </c>
      <c r="BD6" s="2" t="s">
        <v>35</v>
      </c>
      <c r="BE6" s="2" t="s">
        <v>35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35</v>
      </c>
      <c r="BK6" s="2" t="s">
        <v>35</v>
      </c>
      <c r="BL6" s="2">
        <f>SUM(BJ6:BK6)</f>
        <v>0</v>
      </c>
      <c r="BM6" s="2" t="s">
        <v>35</v>
      </c>
      <c r="BN6" s="2" t="s">
        <v>35</v>
      </c>
      <c r="BO6" s="2">
        <f>SUM(BM6:BN6)</f>
        <v>0</v>
      </c>
      <c r="BP6" s="2">
        <v>5</v>
      </c>
      <c r="BQ6" s="2">
        <v>18</v>
      </c>
      <c r="BR6" s="2">
        <f>SUM(BP6:BQ6)</f>
        <v>23</v>
      </c>
      <c r="BS6" s="2" t="s">
        <v>35</v>
      </c>
      <c r="BT6" s="2" t="s">
        <v>35</v>
      </c>
      <c r="BU6" s="2">
        <f>SUM(BS6:BT6)</f>
        <v>0</v>
      </c>
      <c r="BV6" s="2">
        <v>3</v>
      </c>
      <c r="BW6" s="2">
        <v>20</v>
      </c>
      <c r="BX6" s="2">
        <f>SUM(BV6:BW6)</f>
        <v>23</v>
      </c>
      <c r="BY6" s="2">
        <v>12</v>
      </c>
      <c r="BZ6" s="2">
        <v>45</v>
      </c>
      <c r="CA6" s="2">
        <f>SUM(BY6:BZ6)</f>
        <v>57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108</v>
      </c>
      <c r="CO6" s="2">
        <v>231</v>
      </c>
      <c r="CP6" s="2">
        <f>SUM(CN6:CO6)</f>
        <v>339</v>
      </c>
      <c r="CQ6" s="2">
        <v>1446</v>
      </c>
      <c r="CR6" s="2">
        <v>3385</v>
      </c>
      <c r="CS6" s="2">
        <f>SUM(CQ6:CR6)</f>
        <v>4831</v>
      </c>
      <c r="CT6" s="118"/>
    </row>
    <row r="7" spans="1:98" s="17" customFormat="1" ht="13.6" customHeight="1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3"/>
      <c r="CR7" s="23"/>
      <c r="CS7" s="23"/>
    </row>
    <row r="8" spans="1:98" s="17" customFormat="1" ht="3.75" customHeight="1">
      <c r="A8" s="110"/>
      <c r="B8" s="110"/>
      <c r="D8" s="111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P8" s="6"/>
      <c r="CS8" s="6"/>
    </row>
    <row r="9" spans="1:98" s="112" customFormat="1" ht="12.75" customHeight="1">
      <c r="A9" s="25">
        <v>1</v>
      </c>
      <c r="B9" s="26" t="s">
        <v>201</v>
      </c>
      <c r="C9" s="112">
        <v>230</v>
      </c>
      <c r="D9" s="25" t="s">
        <v>41</v>
      </c>
      <c r="E9" s="17">
        <v>105676</v>
      </c>
      <c r="F9" s="112">
        <v>4</v>
      </c>
      <c r="G9" s="6" t="s">
        <v>272</v>
      </c>
      <c r="H9" s="113" t="s">
        <v>35</v>
      </c>
      <c r="I9" s="113">
        <v>7</v>
      </c>
      <c r="J9" s="113">
        <f>IF(OR(ISNUMBER(I9),ISNUMBER(H9)),SUM(H9:I9),"0")</f>
        <v>7</v>
      </c>
      <c r="K9" s="113" t="s">
        <v>35</v>
      </c>
      <c r="L9" s="113">
        <v>4</v>
      </c>
      <c r="M9" s="113">
        <f>IF(OR(ISNUMBER(L9),ISNUMBER(K9)),SUM(K9:L9),"0")</f>
        <v>4</v>
      </c>
      <c r="N9" s="113">
        <v>8</v>
      </c>
      <c r="O9" s="113">
        <v>7</v>
      </c>
      <c r="P9" s="113">
        <f>IF(OR(ISNUMBER(O9),ISNUMBER(N9)),SUM(N9:O9),"0")</f>
        <v>15</v>
      </c>
      <c r="Q9" s="113">
        <v>3</v>
      </c>
      <c r="R9" s="113">
        <v>10</v>
      </c>
      <c r="S9" s="113">
        <f>IF(OR(ISNUMBER(R9),ISNUMBER(Q9)),SUM(Q9:R9),"0")</f>
        <v>13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 t="s">
        <v>35</v>
      </c>
      <c r="AA9" s="113" t="s">
        <v>35</v>
      </c>
      <c r="AB9" s="113" t="str">
        <f>IF(OR(ISNUMBER(AA9),ISNUMBER(Z9)),SUM(Z9:AA9),"0")</f>
        <v>0</v>
      </c>
      <c r="AC9" s="113">
        <v>3</v>
      </c>
      <c r="AD9" s="113">
        <v>1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>
        <v>4</v>
      </c>
      <c r="AM9" s="113">
        <v>3</v>
      </c>
      <c r="AN9" s="113">
        <f>IF(OR(ISNUMBER(AM9),ISNUMBER(AL9)),SUM(AL9:AM9),"0")</f>
        <v>7</v>
      </c>
      <c r="AO9" s="113">
        <v>1</v>
      </c>
      <c r="AP9" s="113" t="s">
        <v>35</v>
      </c>
      <c r="AQ9" s="113">
        <f>IF(OR(ISNUMBER(AP9),ISNUMBER(AO9)),SUM(AO9:AP9),"0")</f>
        <v>1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2</v>
      </c>
      <c r="BB9" s="113">
        <v>3</v>
      </c>
      <c r="BC9" s="113">
        <f>IF(OR(ISNUMBER(BB9),ISNUMBER(BA9)),SUM(BA9:BB9),"0")</f>
        <v>5</v>
      </c>
      <c r="BD9" s="113" t="s">
        <v>35</v>
      </c>
      <c r="BE9" s="113" t="s">
        <v>35</v>
      </c>
      <c r="BF9" s="113" t="str">
        <f>IF(OR(ISNUMBER(BE9),ISNUMBER(BD9)),SUM(BD9:BE9),"0")</f>
        <v>0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 t="s">
        <v>35</v>
      </c>
      <c r="BL9" s="113" t="str">
        <f>IF(OR(ISNUMBER(BK9),ISNUMBER(BJ9)),SUM(BJ9:BK9),"0")</f>
        <v>0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>
        <v>1</v>
      </c>
      <c r="BR9" s="113">
        <f>IF(OR(ISNUMBER(BQ9),ISNUMBER(BP9)),SUM(BP9:BQ9),"0")</f>
        <v>1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>
        <v>1</v>
      </c>
      <c r="CO9" s="113">
        <v>2</v>
      </c>
      <c r="CP9" s="113">
        <f>IF(OR(ISNUMBER(CO9),ISNUMBER(CN9)),SUM(CN9:CO9),"0")</f>
        <v>3</v>
      </c>
      <c r="CQ9" s="113">
        <v>22</v>
      </c>
      <c r="CR9" s="113">
        <v>38</v>
      </c>
      <c r="CS9" s="113">
        <f>IF(OR(ISNUMBER(CR9),ISNUMBER(CQ9)),SUM(CQ9:CR9),"0")</f>
        <v>60</v>
      </c>
    </row>
    <row r="10" spans="1:98" s="112" customFormat="1" ht="12.75" customHeight="1">
      <c r="A10" s="25">
        <v>1</v>
      </c>
      <c r="B10" s="26" t="s">
        <v>201</v>
      </c>
      <c r="C10" s="112">
        <v>261</v>
      </c>
      <c r="D10" s="25" t="s">
        <v>34</v>
      </c>
      <c r="E10" s="17">
        <v>384786</v>
      </c>
      <c r="F10" s="112">
        <v>4</v>
      </c>
      <c r="G10" s="6" t="s">
        <v>272</v>
      </c>
      <c r="H10" s="113">
        <v>6</v>
      </c>
      <c r="I10" s="113">
        <v>15</v>
      </c>
      <c r="J10" s="113">
        <f t="shared" ref="J10:J73" si="0">IF(OR(ISNUMBER(I10),ISNUMBER(H10)),SUM(H10:I10),"0")</f>
        <v>21</v>
      </c>
      <c r="K10" s="113">
        <v>2</v>
      </c>
      <c r="L10" s="113">
        <v>4</v>
      </c>
      <c r="M10" s="113">
        <f t="shared" ref="M10:M73" si="1">IF(OR(ISNUMBER(L10),ISNUMBER(K10)),SUM(K10:L10),"0")</f>
        <v>6</v>
      </c>
      <c r="N10" s="113">
        <v>17</v>
      </c>
      <c r="O10" s="113">
        <v>22</v>
      </c>
      <c r="P10" s="113">
        <f t="shared" ref="P10:P73" si="2">IF(OR(ISNUMBER(O10),ISNUMBER(N10)),SUM(N10:O10),"0")</f>
        <v>39</v>
      </c>
      <c r="Q10" s="113">
        <v>2</v>
      </c>
      <c r="R10" s="113">
        <v>21</v>
      </c>
      <c r="S10" s="113">
        <f t="shared" ref="S10:S73" si="3">IF(OR(ISNUMBER(R10),ISNUMBER(Q10)),SUM(Q10:R10),"0")</f>
        <v>23</v>
      </c>
      <c r="T10" s="113" t="s">
        <v>35</v>
      </c>
      <c r="U10" s="113" t="s">
        <v>35</v>
      </c>
      <c r="V10" s="113" t="str">
        <f t="shared" ref="V10:V73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5">IF(OR(ISNUMBER(X10),ISNUMBER(W10)),SUM(W10:X10),"0")</f>
        <v>0</v>
      </c>
      <c r="Z10" s="113" t="s">
        <v>35</v>
      </c>
      <c r="AA10" s="113" t="s">
        <v>35</v>
      </c>
      <c r="AB10" s="113" t="str">
        <f t="shared" ref="AB10:AB73" si="6">IF(OR(ISNUMBER(AA10),ISNUMBER(Z10)),SUM(Z10:AA10),"0")</f>
        <v>0</v>
      </c>
      <c r="AC10" s="113" t="s">
        <v>35</v>
      </c>
      <c r="AD10" s="113" t="s">
        <v>35</v>
      </c>
      <c r="AE10" s="113" t="str">
        <f t="shared" ref="AE10:AE73" si="7">IF(OR(ISNUMBER(AD10),ISNUMBER(AC10)),SUM(AC10:AD10),"0")</f>
        <v>0</v>
      </c>
      <c r="AF10" s="113" t="s">
        <v>35</v>
      </c>
      <c r="AG10" s="113" t="s">
        <v>35</v>
      </c>
      <c r="AH10" s="113" t="str">
        <f t="shared" ref="AH10:AH73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9">IF(OR(ISNUMBER(AJ10),ISNUMBER(AI10)),SUM(AI10:AJ10),"0")</f>
        <v>0</v>
      </c>
      <c r="AL10" s="113">
        <v>3</v>
      </c>
      <c r="AM10" s="113">
        <v>10</v>
      </c>
      <c r="AN10" s="113">
        <f t="shared" ref="AN10:AN73" si="10">IF(OR(ISNUMBER(AM10),ISNUMBER(AL10)),SUM(AL10:AM10),"0")</f>
        <v>13</v>
      </c>
      <c r="AO10" s="113" t="s">
        <v>35</v>
      </c>
      <c r="AP10" s="113" t="s">
        <v>35</v>
      </c>
      <c r="AQ10" s="113" t="str">
        <f t="shared" ref="AQ10:AQ73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13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3" si="14">IF(OR(ISNUMBER(AY10),ISNUMBER(AX10)),SUM(AX10:AY10),"0")</f>
        <v>0</v>
      </c>
      <c r="BA10" s="113">
        <v>7</v>
      </c>
      <c r="BB10" s="113">
        <v>7</v>
      </c>
      <c r="BC10" s="113">
        <f t="shared" ref="BC10:BC73" si="15">IF(OR(ISNUMBER(BB10),ISNUMBER(BA10)),SUM(BA10:BB10),"0")</f>
        <v>14</v>
      </c>
      <c r="BD10" s="113" t="s">
        <v>35</v>
      </c>
      <c r="BE10" s="113" t="s">
        <v>35</v>
      </c>
      <c r="BF10" s="113" t="str">
        <f t="shared" ref="BF10:BF73" si="16">IF(OR(ISNUMBER(BE10),ISNUMBER(BD10)),SUM(BD10:BE10),"0")</f>
        <v>0</v>
      </c>
      <c r="BG10" s="113" t="s">
        <v>35</v>
      </c>
      <c r="BH10" s="113" t="s">
        <v>35</v>
      </c>
      <c r="BI10" s="113" t="str">
        <f t="shared" ref="BI10:BI73" si="17">IF(OR(ISNUMBER(BH10),ISNUMBER(BG10)),SUM(BG10:BH10),"0")</f>
        <v>0</v>
      </c>
      <c r="BJ10" s="113" t="s">
        <v>35</v>
      </c>
      <c r="BK10" s="113" t="s">
        <v>35</v>
      </c>
      <c r="BL10" s="113" t="str">
        <f t="shared" ref="BL10:BL73" si="18">IF(OR(ISNUMBER(BK10),ISNUMBER(BJ10)),SUM(BJ10:BK10),"0")</f>
        <v>0</v>
      </c>
      <c r="BM10" s="113" t="s">
        <v>35</v>
      </c>
      <c r="BN10" s="113" t="s">
        <v>35</v>
      </c>
      <c r="BO10" s="113" t="str">
        <f t="shared" ref="BO10:BO73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0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3" si="21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3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27">IF(OR(ISNUMBER(CL10),ISNUMBER(CK10)),SUM(CK10:CL10),"0")</f>
        <v>0</v>
      </c>
      <c r="CN10" s="113">
        <v>5</v>
      </c>
      <c r="CO10" s="113">
        <v>4</v>
      </c>
      <c r="CP10" s="113">
        <f t="shared" ref="CP10:CP73" si="28">IF(OR(ISNUMBER(CO10),ISNUMBER(CN10)),SUM(CN10:CO10),"0")</f>
        <v>9</v>
      </c>
      <c r="CQ10" s="113">
        <v>42</v>
      </c>
      <c r="CR10" s="113">
        <v>83</v>
      </c>
      <c r="CS10" s="113">
        <f t="shared" ref="CS10:CS73" si="29">IF(OR(ISNUMBER(CR10),ISNUMBER(CQ10)),SUM(CQ10:CR10),"0")</f>
        <v>125</v>
      </c>
    </row>
    <row r="11" spans="1:98" s="112" customFormat="1" ht="12.75" customHeight="1">
      <c r="A11" s="25">
        <v>2</v>
      </c>
      <c r="B11" s="26" t="s">
        <v>202</v>
      </c>
      <c r="C11" s="112">
        <v>351</v>
      </c>
      <c r="D11" s="25" t="s">
        <v>36</v>
      </c>
      <c r="E11" s="17">
        <v>128848</v>
      </c>
      <c r="F11" s="112">
        <v>4</v>
      </c>
      <c r="G11" s="6" t="s">
        <v>272</v>
      </c>
      <c r="H11" s="113">
        <v>2</v>
      </c>
      <c r="I11" s="113">
        <v>5</v>
      </c>
      <c r="J11" s="113">
        <f t="shared" si="0"/>
        <v>7</v>
      </c>
      <c r="K11" s="113" t="s">
        <v>35</v>
      </c>
      <c r="L11" s="113">
        <v>2</v>
      </c>
      <c r="M11" s="113">
        <f t="shared" si="1"/>
        <v>2</v>
      </c>
      <c r="N11" s="113">
        <v>10</v>
      </c>
      <c r="O11" s="113">
        <v>13</v>
      </c>
      <c r="P11" s="113">
        <f t="shared" si="2"/>
        <v>23</v>
      </c>
      <c r="Q11" s="113">
        <v>1</v>
      </c>
      <c r="R11" s="113">
        <v>10</v>
      </c>
      <c r="S11" s="113">
        <f t="shared" si="3"/>
        <v>11</v>
      </c>
      <c r="T11" s="113" t="s">
        <v>35</v>
      </c>
      <c r="U11" s="113" t="s">
        <v>35</v>
      </c>
      <c r="V11" s="113" t="str">
        <f t="shared" si="4"/>
        <v>0</v>
      </c>
      <c r="W11" s="113" t="s">
        <v>35</v>
      </c>
      <c r="X11" s="113" t="s">
        <v>35</v>
      </c>
      <c r="Y11" s="113" t="str">
        <f t="shared" si="5"/>
        <v>0</v>
      </c>
      <c r="Z11" s="113" t="s">
        <v>35</v>
      </c>
      <c r="AA11" s="113" t="s">
        <v>35</v>
      </c>
      <c r="AB11" s="113" t="str">
        <f t="shared" si="6"/>
        <v>0</v>
      </c>
      <c r="AC11" s="113">
        <v>1</v>
      </c>
      <c r="AD11" s="113">
        <v>1</v>
      </c>
      <c r="AE11" s="113">
        <f t="shared" si="7"/>
        <v>2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>
        <v>2</v>
      </c>
      <c r="AM11" s="113">
        <v>5</v>
      </c>
      <c r="AN11" s="113">
        <f t="shared" si="10"/>
        <v>7</v>
      </c>
      <c r="AO11" s="113">
        <v>2</v>
      </c>
      <c r="AP11" s="113">
        <v>5</v>
      </c>
      <c r="AQ11" s="113">
        <f t="shared" si="11"/>
        <v>7</v>
      </c>
      <c r="AR11" s="113" t="s">
        <v>35</v>
      </c>
      <c r="AS11" s="113">
        <v>1</v>
      </c>
      <c r="AT11" s="113">
        <f t="shared" si="12"/>
        <v>1</v>
      </c>
      <c r="AU11" s="113" t="s">
        <v>35</v>
      </c>
      <c r="AV11" s="113" t="s">
        <v>35</v>
      </c>
      <c r="AW11" s="113" t="str">
        <f t="shared" si="13"/>
        <v>0</v>
      </c>
      <c r="AX11" s="113" t="s">
        <v>35</v>
      </c>
      <c r="AY11" s="113" t="s">
        <v>35</v>
      </c>
      <c r="AZ11" s="113" t="str">
        <f t="shared" si="14"/>
        <v>0</v>
      </c>
      <c r="BA11" s="113">
        <v>10</v>
      </c>
      <c r="BB11" s="113">
        <v>6</v>
      </c>
      <c r="BC11" s="113">
        <f t="shared" si="15"/>
        <v>16</v>
      </c>
      <c r="BD11" s="113" t="s">
        <v>35</v>
      </c>
      <c r="BE11" s="113" t="s">
        <v>35</v>
      </c>
      <c r="BF11" s="113" t="str">
        <f t="shared" si="16"/>
        <v>0</v>
      </c>
      <c r="BG11" s="113" t="s">
        <v>35</v>
      </c>
      <c r="BH11" s="113" t="s">
        <v>35</v>
      </c>
      <c r="BI11" s="113" t="str">
        <f t="shared" si="17"/>
        <v>0</v>
      </c>
      <c r="BJ11" s="113" t="s">
        <v>35</v>
      </c>
      <c r="BK11" s="113" t="s">
        <v>35</v>
      </c>
      <c r="BL11" s="113" t="str">
        <f t="shared" si="18"/>
        <v>0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 t="s">
        <v>35</v>
      </c>
      <c r="BU11" s="113" t="str">
        <f t="shared" si="21"/>
        <v>0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2</v>
      </c>
      <c r="CO11" s="113">
        <v>1</v>
      </c>
      <c r="CP11" s="113">
        <f t="shared" si="28"/>
        <v>3</v>
      </c>
      <c r="CQ11" s="113">
        <v>30</v>
      </c>
      <c r="CR11" s="113">
        <v>49</v>
      </c>
      <c r="CS11" s="113">
        <f t="shared" si="29"/>
        <v>79</v>
      </c>
    </row>
    <row r="12" spans="1:98" s="112" customFormat="1" ht="12.75" customHeight="1">
      <c r="A12" s="25">
        <v>12</v>
      </c>
      <c r="B12" s="26" t="s">
        <v>203</v>
      </c>
      <c r="C12" s="112">
        <v>2701</v>
      </c>
      <c r="D12" s="25" t="s">
        <v>37</v>
      </c>
      <c r="E12" s="17">
        <v>167386</v>
      </c>
      <c r="F12" s="112">
        <v>4</v>
      </c>
      <c r="G12" s="6" t="s">
        <v>272</v>
      </c>
      <c r="H12" s="113" t="s">
        <v>35</v>
      </c>
      <c r="I12" s="113">
        <v>13</v>
      </c>
      <c r="J12" s="113">
        <f t="shared" si="0"/>
        <v>13</v>
      </c>
      <c r="K12" s="113">
        <v>4</v>
      </c>
      <c r="L12" s="113">
        <v>4</v>
      </c>
      <c r="M12" s="113">
        <f t="shared" si="1"/>
        <v>8</v>
      </c>
      <c r="N12" s="113">
        <v>15</v>
      </c>
      <c r="O12" s="113">
        <v>18</v>
      </c>
      <c r="P12" s="113">
        <f t="shared" si="2"/>
        <v>33</v>
      </c>
      <c r="Q12" s="113" t="s">
        <v>35</v>
      </c>
      <c r="R12" s="113">
        <v>15</v>
      </c>
      <c r="S12" s="113">
        <f t="shared" si="3"/>
        <v>15</v>
      </c>
      <c r="T12" s="113" t="s">
        <v>35</v>
      </c>
      <c r="U12" s="113" t="s">
        <v>35</v>
      </c>
      <c r="V12" s="113" t="str">
        <f t="shared" si="4"/>
        <v>0</v>
      </c>
      <c r="W12" s="113">
        <v>2</v>
      </c>
      <c r="X12" s="113">
        <v>8</v>
      </c>
      <c r="Y12" s="113">
        <f t="shared" si="5"/>
        <v>10</v>
      </c>
      <c r="Z12" s="113" t="s">
        <v>35</v>
      </c>
      <c r="AA12" s="113" t="s">
        <v>35</v>
      </c>
      <c r="AB12" s="113" t="str">
        <f t="shared" si="6"/>
        <v>0</v>
      </c>
      <c r="AC12" s="113">
        <v>1</v>
      </c>
      <c r="AD12" s="113" t="s">
        <v>35</v>
      </c>
      <c r="AE12" s="113">
        <f t="shared" si="7"/>
        <v>1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>
        <v>2</v>
      </c>
      <c r="AM12" s="113">
        <v>3</v>
      </c>
      <c r="AN12" s="113">
        <f t="shared" si="10"/>
        <v>5</v>
      </c>
      <c r="AO12" s="113" t="s">
        <v>35</v>
      </c>
      <c r="AP12" s="113" t="s">
        <v>35</v>
      </c>
      <c r="AQ12" s="113" t="str">
        <f t="shared" si="11"/>
        <v>0</v>
      </c>
      <c r="AR12" s="113" t="s">
        <v>35</v>
      </c>
      <c r="AS12" s="113" t="s">
        <v>35</v>
      </c>
      <c r="AT12" s="113" t="str">
        <f t="shared" si="12"/>
        <v>0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9</v>
      </c>
      <c r="BB12" s="113">
        <v>4</v>
      </c>
      <c r="BC12" s="113">
        <f t="shared" si="15"/>
        <v>13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 t="s">
        <v>35</v>
      </c>
      <c r="CO12" s="113">
        <v>2</v>
      </c>
      <c r="CP12" s="113">
        <f t="shared" si="28"/>
        <v>2</v>
      </c>
      <c r="CQ12" s="113">
        <v>33</v>
      </c>
      <c r="CR12" s="113">
        <v>67</v>
      </c>
      <c r="CS12" s="113">
        <f t="shared" si="29"/>
        <v>100</v>
      </c>
    </row>
    <row r="13" spans="1:98" s="112" customFormat="1" ht="12.75" customHeight="1">
      <c r="A13" s="25">
        <v>22</v>
      </c>
      <c r="B13" s="26" t="s">
        <v>204</v>
      </c>
      <c r="C13" s="112">
        <v>5586</v>
      </c>
      <c r="D13" s="25" t="s">
        <v>38</v>
      </c>
      <c r="E13" s="17">
        <v>132788</v>
      </c>
      <c r="F13" s="112">
        <v>4</v>
      </c>
      <c r="G13" s="6" t="s">
        <v>272</v>
      </c>
      <c r="H13" s="113">
        <v>6</v>
      </c>
      <c r="I13" s="113">
        <v>18</v>
      </c>
      <c r="J13" s="113">
        <f t="shared" si="0"/>
        <v>24</v>
      </c>
      <c r="K13" s="113" t="s">
        <v>35</v>
      </c>
      <c r="L13" s="113" t="s">
        <v>35</v>
      </c>
      <c r="M13" s="113" t="str">
        <f t="shared" si="1"/>
        <v>0</v>
      </c>
      <c r="N13" s="113">
        <v>10</v>
      </c>
      <c r="O13" s="113">
        <v>19</v>
      </c>
      <c r="P13" s="113">
        <f t="shared" si="2"/>
        <v>29</v>
      </c>
      <c r="Q13" s="113">
        <v>1</v>
      </c>
      <c r="R13" s="113">
        <v>12</v>
      </c>
      <c r="S13" s="113">
        <f t="shared" si="3"/>
        <v>13</v>
      </c>
      <c r="T13" s="113" t="s">
        <v>35</v>
      </c>
      <c r="U13" s="113" t="s">
        <v>35</v>
      </c>
      <c r="V13" s="113" t="str">
        <f t="shared" si="4"/>
        <v>0</v>
      </c>
      <c r="W13" s="113" t="s">
        <v>35</v>
      </c>
      <c r="X13" s="113" t="s">
        <v>35</v>
      </c>
      <c r="Y13" s="113" t="str">
        <f t="shared" si="5"/>
        <v>0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 t="s">
        <v>35</v>
      </c>
      <c r="AM13" s="113" t="s">
        <v>35</v>
      </c>
      <c r="AN13" s="113" t="str">
        <f t="shared" si="10"/>
        <v>0</v>
      </c>
      <c r="AO13" s="113" t="s">
        <v>35</v>
      </c>
      <c r="AP13" s="113" t="s">
        <v>35</v>
      </c>
      <c r="AQ13" s="113" t="str">
        <f t="shared" si="11"/>
        <v>0</v>
      </c>
      <c r="AR13" s="113" t="s">
        <v>35</v>
      </c>
      <c r="AS13" s="113" t="s">
        <v>35</v>
      </c>
      <c r="AT13" s="113" t="str">
        <f t="shared" si="12"/>
        <v>0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>
        <v>11</v>
      </c>
      <c r="BB13" s="113">
        <v>9</v>
      </c>
      <c r="BC13" s="113">
        <f t="shared" si="15"/>
        <v>20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 t="s">
        <v>35</v>
      </c>
      <c r="BI13" s="113" t="str">
        <f t="shared" si="17"/>
        <v>0</v>
      </c>
      <c r="BJ13" s="113" t="s">
        <v>35</v>
      </c>
      <c r="BK13" s="113" t="s">
        <v>35</v>
      </c>
      <c r="BL13" s="113" t="str">
        <f t="shared" si="18"/>
        <v>0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>
        <v>6</v>
      </c>
      <c r="CO13" s="113">
        <v>8</v>
      </c>
      <c r="CP13" s="113">
        <f t="shared" si="28"/>
        <v>14</v>
      </c>
      <c r="CQ13" s="113">
        <v>34</v>
      </c>
      <c r="CR13" s="113">
        <v>66</v>
      </c>
      <c r="CS13" s="113">
        <f t="shared" si="29"/>
        <v>100</v>
      </c>
    </row>
    <row r="14" spans="1:98" s="112" customFormat="1" ht="12.75" customHeight="1">
      <c r="A14" s="25">
        <v>25</v>
      </c>
      <c r="B14" s="26" t="s">
        <v>205</v>
      </c>
      <c r="C14" s="112">
        <v>6621</v>
      </c>
      <c r="D14" s="25" t="s">
        <v>39</v>
      </c>
      <c r="E14" s="17">
        <v>191557</v>
      </c>
      <c r="F14" s="112">
        <v>4</v>
      </c>
      <c r="G14" s="6" t="s">
        <v>272</v>
      </c>
      <c r="H14" s="113">
        <v>7</v>
      </c>
      <c r="I14" s="113">
        <v>7</v>
      </c>
      <c r="J14" s="113">
        <f t="shared" si="0"/>
        <v>14</v>
      </c>
      <c r="K14" s="113">
        <v>3</v>
      </c>
      <c r="L14" s="113">
        <v>3</v>
      </c>
      <c r="M14" s="113">
        <f t="shared" si="1"/>
        <v>6</v>
      </c>
      <c r="N14" s="113">
        <v>11</v>
      </c>
      <c r="O14" s="113">
        <v>5</v>
      </c>
      <c r="P14" s="113">
        <f t="shared" si="2"/>
        <v>16</v>
      </c>
      <c r="Q14" s="113" t="s">
        <v>35</v>
      </c>
      <c r="R14" s="113">
        <v>7</v>
      </c>
      <c r="S14" s="113">
        <f t="shared" si="3"/>
        <v>7</v>
      </c>
      <c r="T14" s="113" t="s">
        <v>35</v>
      </c>
      <c r="U14" s="113" t="s">
        <v>35</v>
      </c>
      <c r="V14" s="113" t="str">
        <f t="shared" si="4"/>
        <v>0</v>
      </c>
      <c r="W14" s="113" t="s">
        <v>35</v>
      </c>
      <c r="X14" s="113" t="s">
        <v>35</v>
      </c>
      <c r="Y14" s="113" t="str">
        <f t="shared" si="5"/>
        <v>0</v>
      </c>
      <c r="Z14" s="113" t="s">
        <v>35</v>
      </c>
      <c r="AA14" s="113" t="s">
        <v>35</v>
      </c>
      <c r="AB14" s="113" t="str">
        <f t="shared" si="6"/>
        <v>0</v>
      </c>
      <c r="AC14" s="113" t="s">
        <v>35</v>
      </c>
      <c r="AD14" s="113" t="s">
        <v>35</v>
      </c>
      <c r="AE14" s="113" t="str">
        <f t="shared" si="7"/>
        <v>0</v>
      </c>
      <c r="AF14" s="113" t="s">
        <v>35</v>
      </c>
      <c r="AG14" s="113" t="s">
        <v>35</v>
      </c>
      <c r="AH14" s="113" t="str">
        <f t="shared" si="8"/>
        <v>0</v>
      </c>
      <c r="AI14" s="113" t="s">
        <v>35</v>
      </c>
      <c r="AJ14" s="113" t="s">
        <v>35</v>
      </c>
      <c r="AK14" s="113" t="str">
        <f t="shared" si="9"/>
        <v>0</v>
      </c>
      <c r="AL14" s="113" t="s">
        <v>35</v>
      </c>
      <c r="AM14" s="113" t="s">
        <v>35</v>
      </c>
      <c r="AN14" s="113" t="str">
        <f t="shared" si="10"/>
        <v>0</v>
      </c>
      <c r="AO14" s="113" t="s">
        <v>35</v>
      </c>
      <c r="AP14" s="113" t="s">
        <v>35</v>
      </c>
      <c r="AQ14" s="113" t="str">
        <f t="shared" si="11"/>
        <v>0</v>
      </c>
      <c r="AR14" s="113" t="s">
        <v>35</v>
      </c>
      <c r="AS14" s="113" t="s">
        <v>35</v>
      </c>
      <c r="AT14" s="113" t="str">
        <f t="shared" si="12"/>
        <v>0</v>
      </c>
      <c r="AU14" s="113" t="s">
        <v>35</v>
      </c>
      <c r="AV14" s="113" t="s">
        <v>35</v>
      </c>
      <c r="AW14" s="113" t="str">
        <f t="shared" si="13"/>
        <v>0</v>
      </c>
      <c r="AX14" s="113" t="s">
        <v>35</v>
      </c>
      <c r="AY14" s="113" t="s">
        <v>35</v>
      </c>
      <c r="AZ14" s="113" t="str">
        <f t="shared" si="14"/>
        <v>0</v>
      </c>
      <c r="BA14" s="113">
        <v>6</v>
      </c>
      <c r="BB14" s="113">
        <v>5</v>
      </c>
      <c r="BC14" s="113">
        <f t="shared" si="15"/>
        <v>11</v>
      </c>
      <c r="BD14" s="113" t="s">
        <v>35</v>
      </c>
      <c r="BE14" s="113" t="s">
        <v>35</v>
      </c>
      <c r="BF14" s="113" t="str">
        <f t="shared" si="16"/>
        <v>0</v>
      </c>
      <c r="BG14" s="113" t="s">
        <v>35</v>
      </c>
      <c r="BH14" s="113" t="s">
        <v>35</v>
      </c>
      <c r="BI14" s="113" t="str">
        <f t="shared" si="17"/>
        <v>0</v>
      </c>
      <c r="BJ14" s="113" t="s">
        <v>35</v>
      </c>
      <c r="BK14" s="113" t="s">
        <v>35</v>
      </c>
      <c r="BL14" s="113" t="str">
        <f t="shared" si="18"/>
        <v>0</v>
      </c>
      <c r="BM14" s="113" t="s">
        <v>35</v>
      </c>
      <c r="BN14" s="113" t="s">
        <v>35</v>
      </c>
      <c r="BO14" s="113" t="str">
        <f t="shared" si="19"/>
        <v>0</v>
      </c>
      <c r="BP14" s="113" t="s">
        <v>35</v>
      </c>
      <c r="BQ14" s="113" t="s">
        <v>35</v>
      </c>
      <c r="BR14" s="113" t="str">
        <f t="shared" si="20"/>
        <v>0</v>
      </c>
      <c r="BS14" s="113" t="s">
        <v>35</v>
      </c>
      <c r="BT14" s="113" t="s">
        <v>35</v>
      </c>
      <c r="BU14" s="113" t="str">
        <f t="shared" si="21"/>
        <v>0</v>
      </c>
      <c r="BV14" s="113" t="s">
        <v>35</v>
      </c>
      <c r="BW14" s="113" t="s">
        <v>35</v>
      </c>
      <c r="BX14" s="113" t="str">
        <f t="shared" si="22"/>
        <v>0</v>
      </c>
      <c r="BY14" s="113">
        <v>2</v>
      </c>
      <c r="BZ14" s="113">
        <v>7</v>
      </c>
      <c r="CA14" s="113">
        <f t="shared" si="23"/>
        <v>9</v>
      </c>
      <c r="CB14" s="113" t="s">
        <v>35</v>
      </c>
      <c r="CC14" s="113" t="s">
        <v>35</v>
      </c>
      <c r="CD14" s="113" t="str">
        <f t="shared" si="24"/>
        <v>0</v>
      </c>
      <c r="CE14" s="113" t="s">
        <v>35</v>
      </c>
      <c r="CF14" s="113" t="s">
        <v>35</v>
      </c>
      <c r="CG14" s="113" t="str">
        <f t="shared" si="25"/>
        <v>0</v>
      </c>
      <c r="CH14" s="113" t="s">
        <v>35</v>
      </c>
      <c r="CI14" s="113" t="s">
        <v>35</v>
      </c>
      <c r="CJ14" s="113" t="str">
        <f t="shared" si="26"/>
        <v>0</v>
      </c>
      <c r="CK14" s="113" t="s">
        <v>35</v>
      </c>
      <c r="CL14" s="113" t="s">
        <v>35</v>
      </c>
      <c r="CM14" s="113" t="str">
        <f t="shared" si="27"/>
        <v>0</v>
      </c>
      <c r="CN14" s="113">
        <v>10</v>
      </c>
      <c r="CO14" s="113">
        <v>7</v>
      </c>
      <c r="CP14" s="113">
        <f t="shared" si="28"/>
        <v>17</v>
      </c>
      <c r="CQ14" s="113">
        <v>39</v>
      </c>
      <c r="CR14" s="113">
        <v>41</v>
      </c>
      <c r="CS14" s="113">
        <f t="shared" si="29"/>
        <v>80</v>
      </c>
    </row>
    <row r="15" spans="1:98" s="17" customFormat="1" ht="3.75" customHeight="1">
      <c r="A15" s="29"/>
      <c r="B15" s="26"/>
      <c r="C15" s="30"/>
      <c r="D15" s="26"/>
      <c r="F15" s="27"/>
      <c r="G15" s="6"/>
      <c r="H15" s="6"/>
      <c r="I15" s="6"/>
      <c r="J15" s="113" t="str">
        <f t="shared" si="0"/>
        <v>0</v>
      </c>
      <c r="K15" s="6"/>
      <c r="L15" s="6"/>
      <c r="M15" s="113" t="str">
        <f t="shared" si="1"/>
        <v>0</v>
      </c>
      <c r="N15" s="6"/>
      <c r="O15" s="6"/>
      <c r="P15" s="113" t="str">
        <f t="shared" si="2"/>
        <v>0</v>
      </c>
      <c r="Q15" s="6"/>
      <c r="R15" s="6"/>
      <c r="S15" s="113" t="str">
        <f t="shared" si="3"/>
        <v>0</v>
      </c>
      <c r="T15" s="6"/>
      <c r="U15" s="6"/>
      <c r="V15" s="113" t="str">
        <f t="shared" si="4"/>
        <v>0</v>
      </c>
      <c r="W15" s="6"/>
      <c r="X15" s="6"/>
      <c r="Y15" s="113" t="str">
        <f t="shared" si="5"/>
        <v>0</v>
      </c>
      <c r="Z15" s="6"/>
      <c r="AA15" s="6"/>
      <c r="AB15" s="113" t="str">
        <f t="shared" si="6"/>
        <v>0</v>
      </c>
      <c r="AC15" s="6"/>
      <c r="AD15" s="6"/>
      <c r="AE15" s="113" t="str">
        <f t="shared" si="7"/>
        <v>0</v>
      </c>
      <c r="AF15" s="6"/>
      <c r="AG15" s="6"/>
      <c r="AH15" s="113" t="str">
        <f t="shared" si="8"/>
        <v>0</v>
      </c>
      <c r="AI15" s="6"/>
      <c r="AJ15" s="6"/>
      <c r="AK15" s="113" t="str">
        <f t="shared" si="9"/>
        <v>0</v>
      </c>
      <c r="AN15" s="113" t="str">
        <f t="shared" si="10"/>
        <v>0</v>
      </c>
      <c r="AO15" s="6"/>
      <c r="AP15" s="6"/>
      <c r="AQ15" s="113" t="str">
        <f t="shared" si="11"/>
        <v>0</v>
      </c>
      <c r="AR15" s="6"/>
      <c r="AS15" s="6"/>
      <c r="AT15" s="113" t="str">
        <f t="shared" si="12"/>
        <v>0</v>
      </c>
      <c r="AU15" s="6"/>
      <c r="AV15" s="6"/>
      <c r="AW15" s="113" t="str">
        <f t="shared" si="13"/>
        <v>0</v>
      </c>
      <c r="AX15" s="6"/>
      <c r="AY15" s="6"/>
      <c r="AZ15" s="113" t="str">
        <f t="shared" si="14"/>
        <v>0</v>
      </c>
      <c r="BA15" s="6"/>
      <c r="BB15" s="6"/>
      <c r="BC15" s="113" t="str">
        <f t="shared" si="15"/>
        <v>0</v>
      </c>
      <c r="BD15" s="6"/>
      <c r="BE15" s="6"/>
      <c r="BF15" s="113" t="str">
        <f t="shared" si="16"/>
        <v>0</v>
      </c>
      <c r="BI15" s="113" t="str">
        <f t="shared" si="17"/>
        <v>0</v>
      </c>
      <c r="BJ15" s="6"/>
      <c r="BK15" s="6"/>
      <c r="BL15" s="113" t="str">
        <f t="shared" si="18"/>
        <v>0</v>
      </c>
      <c r="BM15" s="6"/>
      <c r="BN15" s="6"/>
      <c r="BO15" s="113" t="str">
        <f t="shared" si="19"/>
        <v>0</v>
      </c>
      <c r="BP15" s="6"/>
      <c r="BQ15" s="6"/>
      <c r="BR15" s="113" t="str">
        <f t="shared" si="20"/>
        <v>0</v>
      </c>
      <c r="BS15" s="6"/>
      <c r="BU15" s="113" t="str">
        <f t="shared" si="21"/>
        <v>0</v>
      </c>
      <c r="BX15" s="113" t="str">
        <f t="shared" si="22"/>
        <v>0</v>
      </c>
      <c r="BY15" s="6"/>
      <c r="BZ15" s="6"/>
      <c r="CA15" s="113" t="str">
        <f t="shared" si="23"/>
        <v>0</v>
      </c>
      <c r="CB15" s="6"/>
      <c r="CC15" s="6"/>
      <c r="CD15" s="113" t="str">
        <f t="shared" si="24"/>
        <v>0</v>
      </c>
      <c r="CE15" s="6"/>
      <c r="CF15" s="6"/>
      <c r="CG15" s="113" t="str">
        <f t="shared" si="25"/>
        <v>0</v>
      </c>
      <c r="CH15" s="6"/>
      <c r="CI15" s="6"/>
      <c r="CJ15" s="113" t="str">
        <f t="shared" si="26"/>
        <v>0</v>
      </c>
      <c r="CK15" s="6"/>
      <c r="CL15" s="6"/>
      <c r="CM15" s="113" t="str">
        <f t="shared" si="27"/>
        <v>0</v>
      </c>
      <c r="CN15" s="6"/>
      <c r="CP15" s="113" t="str">
        <f t="shared" si="28"/>
        <v>0</v>
      </c>
      <c r="CS15" s="113" t="str">
        <f t="shared" si="29"/>
        <v>0</v>
      </c>
      <c r="CT15" s="155" t="s">
        <v>35</v>
      </c>
    </row>
    <row r="16" spans="1:98" s="17" customFormat="1" ht="14.3">
      <c r="A16" s="114" t="s">
        <v>40</v>
      </c>
      <c r="B16" s="31"/>
      <c r="C16" s="32"/>
      <c r="D16" s="33"/>
      <c r="E16" s="20"/>
      <c r="F16" s="34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155"/>
    </row>
    <row r="17" spans="1:98" s="17" customFormat="1" ht="3.75" customHeight="1">
      <c r="A17" s="35"/>
      <c r="B17" s="28"/>
      <c r="C17" s="30"/>
      <c r="D17" s="26"/>
      <c r="F17" s="27"/>
      <c r="G17" s="6"/>
      <c r="H17" s="6"/>
      <c r="I17" s="6"/>
      <c r="J17" s="113" t="str">
        <f t="shared" si="0"/>
        <v>0</v>
      </c>
      <c r="K17" s="6"/>
      <c r="L17" s="6"/>
      <c r="M17" s="113" t="str">
        <f t="shared" si="1"/>
        <v>0</v>
      </c>
      <c r="N17" s="6"/>
      <c r="O17" s="6"/>
      <c r="P17" s="113" t="str">
        <f t="shared" si="2"/>
        <v>0</v>
      </c>
      <c r="Q17" s="6"/>
      <c r="R17" s="6"/>
      <c r="S17" s="113" t="str">
        <f t="shared" si="3"/>
        <v>0</v>
      </c>
      <c r="T17" s="6"/>
      <c r="U17" s="6"/>
      <c r="V17" s="113" t="str">
        <f t="shared" si="4"/>
        <v>0</v>
      </c>
      <c r="W17" s="6"/>
      <c r="X17" s="6"/>
      <c r="Y17" s="113" t="str">
        <f t="shared" si="5"/>
        <v>0</v>
      </c>
      <c r="Z17" s="6"/>
      <c r="AA17" s="6"/>
      <c r="AB17" s="113" t="str">
        <f t="shared" si="6"/>
        <v>0</v>
      </c>
      <c r="AC17" s="6"/>
      <c r="AD17" s="6"/>
      <c r="AE17" s="113" t="str">
        <f t="shared" si="7"/>
        <v>0</v>
      </c>
      <c r="AF17" s="6"/>
      <c r="AG17" s="6"/>
      <c r="AH17" s="113" t="str">
        <f t="shared" si="8"/>
        <v>0</v>
      </c>
      <c r="AI17" s="6"/>
      <c r="AJ17" s="6"/>
      <c r="AK17" s="113" t="str">
        <f t="shared" si="9"/>
        <v>0</v>
      </c>
      <c r="AN17" s="113" t="str">
        <f t="shared" si="10"/>
        <v>0</v>
      </c>
      <c r="AO17" s="6"/>
      <c r="AP17" s="6"/>
      <c r="AQ17" s="113" t="str">
        <f t="shared" si="11"/>
        <v>0</v>
      </c>
      <c r="AR17" s="6"/>
      <c r="AS17" s="6"/>
      <c r="AT17" s="113" t="str">
        <f t="shared" si="12"/>
        <v>0</v>
      </c>
      <c r="AU17" s="6"/>
      <c r="AV17" s="6"/>
      <c r="AW17" s="113" t="str">
        <f t="shared" si="13"/>
        <v>0</v>
      </c>
      <c r="AX17" s="6"/>
      <c r="AY17" s="6"/>
      <c r="AZ17" s="113" t="str">
        <f t="shared" si="14"/>
        <v>0</v>
      </c>
      <c r="BA17" s="6"/>
      <c r="BB17" s="6"/>
      <c r="BC17" s="113" t="str">
        <f t="shared" si="15"/>
        <v>0</v>
      </c>
      <c r="BD17" s="6"/>
      <c r="BE17" s="6"/>
      <c r="BF17" s="113" t="str">
        <f t="shared" si="16"/>
        <v>0</v>
      </c>
      <c r="BI17" s="113" t="str">
        <f t="shared" si="17"/>
        <v>0</v>
      </c>
      <c r="BJ17" s="6"/>
      <c r="BK17" s="6"/>
      <c r="BL17" s="113" t="str">
        <f t="shared" si="18"/>
        <v>0</v>
      </c>
      <c r="BM17" s="6"/>
      <c r="BN17" s="6"/>
      <c r="BO17" s="113" t="str">
        <f t="shared" si="19"/>
        <v>0</v>
      </c>
      <c r="BP17" s="6"/>
      <c r="BQ17" s="6"/>
      <c r="BR17" s="113" t="str">
        <f t="shared" si="20"/>
        <v>0</v>
      </c>
      <c r="BS17" s="6"/>
      <c r="BU17" s="113" t="str">
        <f t="shared" si="21"/>
        <v>0</v>
      </c>
      <c r="BX17" s="113" t="str">
        <f t="shared" si="22"/>
        <v>0</v>
      </c>
      <c r="BY17" s="6"/>
      <c r="BZ17" s="6"/>
      <c r="CA17" s="113" t="str">
        <f t="shared" si="23"/>
        <v>0</v>
      </c>
      <c r="CB17" s="6"/>
      <c r="CC17" s="6"/>
      <c r="CD17" s="113" t="str">
        <f t="shared" si="24"/>
        <v>0</v>
      </c>
      <c r="CE17" s="6"/>
      <c r="CF17" s="6"/>
      <c r="CG17" s="113" t="str">
        <f t="shared" si="25"/>
        <v>0</v>
      </c>
      <c r="CH17" s="6"/>
      <c r="CI17" s="6"/>
      <c r="CJ17" s="113" t="str">
        <f t="shared" si="26"/>
        <v>0</v>
      </c>
      <c r="CK17" s="6"/>
      <c r="CL17" s="6"/>
      <c r="CM17" s="113" t="str">
        <f t="shared" si="27"/>
        <v>0</v>
      </c>
      <c r="CN17" s="6"/>
      <c r="CP17" s="113" t="str">
        <f t="shared" si="28"/>
        <v>0</v>
      </c>
      <c r="CS17" s="113" t="str">
        <f t="shared" si="29"/>
        <v>0</v>
      </c>
      <c r="CT17" s="155"/>
    </row>
    <row r="18" spans="1:98" s="112" customFormat="1" ht="12.75" customHeight="1">
      <c r="A18" s="25">
        <v>2</v>
      </c>
      <c r="B18" s="26" t="s">
        <v>202</v>
      </c>
      <c r="C18" s="112">
        <v>371</v>
      </c>
      <c r="D18" s="25" t="s">
        <v>166</v>
      </c>
      <c r="E18" s="17">
        <v>53031</v>
      </c>
      <c r="F18" s="112">
        <v>3</v>
      </c>
      <c r="G18" s="6" t="s">
        <v>206</v>
      </c>
      <c r="H18" s="113">
        <v>3</v>
      </c>
      <c r="I18" s="113">
        <v>8</v>
      </c>
      <c r="J18" s="113">
        <f t="shared" si="0"/>
        <v>11</v>
      </c>
      <c r="K18" s="113">
        <v>1</v>
      </c>
      <c r="L18" s="113" t="s">
        <v>35</v>
      </c>
      <c r="M18" s="113">
        <f t="shared" si="1"/>
        <v>1</v>
      </c>
      <c r="N18" s="113">
        <v>7</v>
      </c>
      <c r="O18" s="113">
        <v>10</v>
      </c>
      <c r="P18" s="113">
        <f t="shared" si="2"/>
        <v>17</v>
      </c>
      <c r="Q18" s="113">
        <v>1</v>
      </c>
      <c r="R18" s="113">
        <v>5</v>
      </c>
      <c r="S18" s="113">
        <f t="shared" si="3"/>
        <v>6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 t="s">
        <v>35</v>
      </c>
      <c r="AB18" s="113" t="str">
        <f t="shared" si="6"/>
        <v>0</v>
      </c>
      <c r="AC18" s="113">
        <v>1</v>
      </c>
      <c r="AD18" s="113">
        <v>1</v>
      </c>
      <c r="AE18" s="113">
        <f t="shared" si="7"/>
        <v>2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>
        <v>1</v>
      </c>
      <c r="AM18" s="113">
        <v>5</v>
      </c>
      <c r="AN18" s="113">
        <f t="shared" si="10"/>
        <v>6</v>
      </c>
      <c r="AO18" s="113" t="s">
        <v>35</v>
      </c>
      <c r="AP18" s="113">
        <v>1</v>
      </c>
      <c r="AQ18" s="113">
        <f t="shared" si="11"/>
        <v>1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 t="s">
        <v>35</v>
      </c>
      <c r="AZ18" s="113" t="str">
        <f t="shared" si="14"/>
        <v>0</v>
      </c>
      <c r="BA18" s="113">
        <v>2</v>
      </c>
      <c r="BB18" s="113">
        <v>5</v>
      </c>
      <c r="BC18" s="113">
        <f t="shared" si="15"/>
        <v>7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 t="s">
        <v>35</v>
      </c>
      <c r="BK18" s="113" t="s">
        <v>35</v>
      </c>
      <c r="BL18" s="113" t="str">
        <f t="shared" si="18"/>
        <v>0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>
        <v>1</v>
      </c>
      <c r="BR18" s="113">
        <f t="shared" si="20"/>
        <v>1</v>
      </c>
      <c r="BS18" s="113" t="s">
        <v>35</v>
      </c>
      <c r="BT18" s="113" t="s">
        <v>35</v>
      </c>
      <c r="BU18" s="113" t="str">
        <f t="shared" si="21"/>
        <v>0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>
        <v>1</v>
      </c>
      <c r="CO18" s="113">
        <v>7</v>
      </c>
      <c r="CP18" s="113">
        <f t="shared" si="28"/>
        <v>8</v>
      </c>
      <c r="CQ18" s="113">
        <v>17</v>
      </c>
      <c r="CR18" s="113">
        <v>43</v>
      </c>
      <c r="CS18" s="113">
        <f t="shared" si="29"/>
        <v>60</v>
      </c>
    </row>
    <row r="19" spans="1:98" s="112" customFormat="1" ht="12.75" customHeight="1">
      <c r="A19" s="25">
        <v>3</v>
      </c>
      <c r="B19" s="26" t="s">
        <v>207</v>
      </c>
      <c r="C19" s="112">
        <v>1061</v>
      </c>
      <c r="D19" s="25" t="s">
        <v>43</v>
      </c>
      <c r="E19" s="17">
        <v>80501</v>
      </c>
      <c r="F19" s="112">
        <v>3</v>
      </c>
      <c r="G19" s="6" t="s">
        <v>206</v>
      </c>
      <c r="H19" s="113">
        <v>3</v>
      </c>
      <c r="I19" s="113">
        <v>6</v>
      </c>
      <c r="J19" s="113">
        <f t="shared" si="0"/>
        <v>9</v>
      </c>
      <c r="K19" s="113">
        <v>3</v>
      </c>
      <c r="L19" s="113">
        <v>6</v>
      </c>
      <c r="M19" s="113">
        <f t="shared" si="1"/>
        <v>9</v>
      </c>
      <c r="N19" s="113">
        <v>5</v>
      </c>
      <c r="O19" s="113">
        <v>7</v>
      </c>
      <c r="P19" s="113">
        <f t="shared" si="2"/>
        <v>12</v>
      </c>
      <c r="Q19" s="113">
        <v>1</v>
      </c>
      <c r="R19" s="113">
        <v>6</v>
      </c>
      <c r="S19" s="113">
        <f t="shared" si="3"/>
        <v>7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 t="s">
        <v>35</v>
      </c>
      <c r="AB19" s="113" t="str">
        <f t="shared" si="6"/>
        <v>0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>
        <v>1</v>
      </c>
      <c r="AM19" s="113">
        <v>3</v>
      </c>
      <c r="AN19" s="113">
        <f t="shared" si="10"/>
        <v>4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 t="s">
        <v>35</v>
      </c>
      <c r="AY19" s="113" t="s">
        <v>35</v>
      </c>
      <c r="AZ19" s="113" t="str">
        <f t="shared" si="14"/>
        <v>0</v>
      </c>
      <c r="BA19" s="113">
        <v>3</v>
      </c>
      <c r="BB19" s="113">
        <v>4</v>
      </c>
      <c r="BC19" s="113">
        <f t="shared" si="15"/>
        <v>7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 t="s">
        <v>35</v>
      </c>
      <c r="CP19" s="113" t="str">
        <f t="shared" si="28"/>
        <v>0</v>
      </c>
      <c r="CQ19" s="113">
        <v>16</v>
      </c>
      <c r="CR19" s="113">
        <v>32</v>
      </c>
      <c r="CS19" s="113">
        <f t="shared" si="29"/>
        <v>48</v>
      </c>
    </row>
    <row r="20" spans="1:98" s="112" customFormat="1" ht="12.75" customHeight="1">
      <c r="A20" s="25">
        <v>17</v>
      </c>
      <c r="B20" s="26" t="s">
        <v>208</v>
      </c>
      <c r="C20" s="112">
        <v>3203</v>
      </c>
      <c r="D20" s="25" t="s">
        <v>44</v>
      </c>
      <c r="E20" s="17">
        <v>74581</v>
      </c>
      <c r="F20" s="112">
        <v>3</v>
      </c>
      <c r="G20" s="6" t="s">
        <v>206</v>
      </c>
      <c r="H20" s="113">
        <v>3</v>
      </c>
      <c r="I20" s="113">
        <v>7</v>
      </c>
      <c r="J20" s="113">
        <f t="shared" si="0"/>
        <v>10</v>
      </c>
      <c r="K20" s="113">
        <v>4</v>
      </c>
      <c r="L20" s="113">
        <v>8</v>
      </c>
      <c r="M20" s="113">
        <f t="shared" si="1"/>
        <v>12</v>
      </c>
      <c r="N20" s="113">
        <v>9</v>
      </c>
      <c r="O20" s="113">
        <v>9</v>
      </c>
      <c r="P20" s="113">
        <f t="shared" si="2"/>
        <v>18</v>
      </c>
      <c r="Q20" s="113">
        <v>1</v>
      </c>
      <c r="R20" s="113">
        <v>8</v>
      </c>
      <c r="S20" s="113">
        <f t="shared" si="3"/>
        <v>9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 t="s">
        <v>35</v>
      </c>
      <c r="AA20" s="113" t="s">
        <v>35</v>
      </c>
      <c r="AB20" s="113" t="str">
        <f t="shared" si="6"/>
        <v>0</v>
      </c>
      <c r="AC20" s="113" t="s">
        <v>35</v>
      </c>
      <c r="AD20" s="113">
        <v>2</v>
      </c>
      <c r="AE20" s="113">
        <f t="shared" si="7"/>
        <v>2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>
        <v>4</v>
      </c>
      <c r="AM20" s="113" t="s">
        <v>35</v>
      </c>
      <c r="AN20" s="113">
        <f t="shared" si="10"/>
        <v>4</v>
      </c>
      <c r="AO20" s="113" t="s">
        <v>35</v>
      </c>
      <c r="AP20" s="113">
        <v>1</v>
      </c>
      <c r="AQ20" s="113">
        <f t="shared" si="11"/>
        <v>1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>
        <v>2</v>
      </c>
      <c r="BB20" s="113">
        <v>4</v>
      </c>
      <c r="BC20" s="113">
        <f t="shared" si="15"/>
        <v>6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 t="s">
        <v>35</v>
      </c>
      <c r="BL20" s="113" t="str">
        <f t="shared" si="18"/>
        <v>0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 t="s">
        <v>35</v>
      </c>
      <c r="BU20" s="113" t="str">
        <f t="shared" si="21"/>
        <v>0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 t="s">
        <v>35</v>
      </c>
      <c r="CP20" s="113">
        <f t="shared" si="28"/>
        <v>1</v>
      </c>
      <c r="CQ20" s="113">
        <v>24</v>
      </c>
      <c r="CR20" s="113">
        <v>39</v>
      </c>
      <c r="CS20" s="113">
        <f t="shared" si="29"/>
        <v>63</v>
      </c>
    </row>
    <row r="21" spans="1:98" s="112" customFormat="1" ht="12.75" customHeight="1">
      <c r="A21" s="25">
        <v>21</v>
      </c>
      <c r="B21" s="26" t="s">
        <v>213</v>
      </c>
      <c r="C21" s="112">
        <v>5192</v>
      </c>
      <c r="D21" s="25" t="s">
        <v>58</v>
      </c>
      <c r="E21" s="17">
        <v>62792</v>
      </c>
      <c r="F21" s="112">
        <v>3</v>
      </c>
      <c r="G21" s="6" t="s">
        <v>206</v>
      </c>
      <c r="H21" s="113">
        <v>5</v>
      </c>
      <c r="I21" s="113">
        <v>13</v>
      </c>
      <c r="J21" s="113">
        <f t="shared" si="0"/>
        <v>18</v>
      </c>
      <c r="K21" s="113">
        <v>4</v>
      </c>
      <c r="L21" s="113">
        <v>5</v>
      </c>
      <c r="M21" s="113">
        <f t="shared" si="1"/>
        <v>9</v>
      </c>
      <c r="N21" s="113">
        <v>2</v>
      </c>
      <c r="O21" s="113">
        <v>7</v>
      </c>
      <c r="P21" s="113">
        <f t="shared" si="2"/>
        <v>9</v>
      </c>
      <c r="Q21" s="113">
        <v>1</v>
      </c>
      <c r="R21" s="113">
        <v>1</v>
      </c>
      <c r="S21" s="113">
        <f t="shared" si="3"/>
        <v>2</v>
      </c>
      <c r="T21" s="113" t="s">
        <v>35</v>
      </c>
      <c r="U21" s="113" t="s">
        <v>35</v>
      </c>
      <c r="V21" s="113" t="str">
        <f t="shared" si="4"/>
        <v>0</v>
      </c>
      <c r="W21" s="113" t="s">
        <v>35</v>
      </c>
      <c r="X21" s="113" t="s">
        <v>35</v>
      </c>
      <c r="Y21" s="113" t="str">
        <f t="shared" si="5"/>
        <v>0</v>
      </c>
      <c r="Z21" s="113" t="s">
        <v>35</v>
      </c>
      <c r="AA21" s="113" t="s">
        <v>35</v>
      </c>
      <c r="AB21" s="113" t="str">
        <f t="shared" si="6"/>
        <v>0</v>
      </c>
      <c r="AC21" s="113" t="s">
        <v>35</v>
      </c>
      <c r="AD21" s="113" t="s">
        <v>35</v>
      </c>
      <c r="AE21" s="113" t="str">
        <f t="shared" si="7"/>
        <v>0</v>
      </c>
      <c r="AF21" s="113" t="s">
        <v>35</v>
      </c>
      <c r="AG21" s="113" t="s">
        <v>35</v>
      </c>
      <c r="AH21" s="113" t="str">
        <f t="shared" si="8"/>
        <v>0</v>
      </c>
      <c r="AI21" s="113" t="s">
        <v>35</v>
      </c>
      <c r="AJ21" s="113" t="s">
        <v>35</v>
      </c>
      <c r="AK21" s="113" t="str">
        <f t="shared" si="9"/>
        <v>0</v>
      </c>
      <c r="AL21" s="113" t="s">
        <v>35</v>
      </c>
      <c r="AM21" s="113" t="s">
        <v>35</v>
      </c>
      <c r="AN21" s="113" t="str">
        <f t="shared" si="10"/>
        <v>0</v>
      </c>
      <c r="AO21" s="113" t="s">
        <v>35</v>
      </c>
      <c r="AP21" s="113" t="s">
        <v>35</v>
      </c>
      <c r="AQ21" s="113" t="str">
        <f t="shared" si="11"/>
        <v>0</v>
      </c>
      <c r="AR21" s="113" t="s">
        <v>35</v>
      </c>
      <c r="AS21" s="113" t="s">
        <v>35</v>
      </c>
      <c r="AT21" s="113" t="str">
        <f t="shared" si="12"/>
        <v>0</v>
      </c>
      <c r="AU21" s="113" t="s">
        <v>35</v>
      </c>
      <c r="AV21" s="113" t="s">
        <v>35</v>
      </c>
      <c r="AW21" s="113" t="str">
        <f t="shared" si="13"/>
        <v>0</v>
      </c>
      <c r="AX21" s="113" t="s">
        <v>35</v>
      </c>
      <c r="AY21" s="113" t="s">
        <v>35</v>
      </c>
      <c r="AZ21" s="113" t="str">
        <f t="shared" si="14"/>
        <v>0</v>
      </c>
      <c r="BA21" s="113">
        <v>1</v>
      </c>
      <c r="BB21" s="113">
        <v>1</v>
      </c>
      <c r="BC21" s="113">
        <f t="shared" si="15"/>
        <v>2</v>
      </c>
      <c r="BD21" s="113" t="s">
        <v>35</v>
      </c>
      <c r="BE21" s="113" t="s">
        <v>35</v>
      </c>
      <c r="BF21" s="113" t="str">
        <f t="shared" si="16"/>
        <v>0</v>
      </c>
      <c r="BG21" s="113" t="s">
        <v>35</v>
      </c>
      <c r="BH21" s="113" t="s">
        <v>35</v>
      </c>
      <c r="BI21" s="113" t="str">
        <f t="shared" si="17"/>
        <v>0</v>
      </c>
      <c r="BJ21" s="113" t="s">
        <v>35</v>
      </c>
      <c r="BK21" s="113" t="s">
        <v>35</v>
      </c>
      <c r="BL21" s="113" t="str">
        <f t="shared" si="18"/>
        <v>0</v>
      </c>
      <c r="BM21" s="113" t="s">
        <v>35</v>
      </c>
      <c r="BN21" s="113" t="s">
        <v>35</v>
      </c>
      <c r="BO21" s="113" t="str">
        <f t="shared" si="19"/>
        <v>0</v>
      </c>
      <c r="BP21" s="113" t="s">
        <v>35</v>
      </c>
      <c r="BQ21" s="113" t="s">
        <v>35</v>
      </c>
      <c r="BR21" s="113" t="str">
        <f t="shared" si="20"/>
        <v>0</v>
      </c>
      <c r="BS21" s="113" t="s">
        <v>35</v>
      </c>
      <c r="BT21" s="113" t="s">
        <v>35</v>
      </c>
      <c r="BU21" s="113" t="str">
        <f t="shared" si="21"/>
        <v>0</v>
      </c>
      <c r="BV21" s="113">
        <v>2</v>
      </c>
      <c r="BW21" s="113">
        <v>15</v>
      </c>
      <c r="BX21" s="113">
        <f t="shared" si="22"/>
        <v>17</v>
      </c>
      <c r="BY21" s="113" t="s">
        <v>35</v>
      </c>
      <c r="BZ21" s="113" t="s">
        <v>35</v>
      </c>
      <c r="CA21" s="113" t="str">
        <f t="shared" si="23"/>
        <v>0</v>
      </c>
      <c r="CB21" s="113" t="s">
        <v>35</v>
      </c>
      <c r="CC21" s="113" t="s">
        <v>35</v>
      </c>
      <c r="CD21" s="113" t="str">
        <f t="shared" si="24"/>
        <v>0</v>
      </c>
      <c r="CE21" s="113" t="s">
        <v>35</v>
      </c>
      <c r="CF21" s="113" t="s">
        <v>35</v>
      </c>
      <c r="CG21" s="113" t="str">
        <f t="shared" si="25"/>
        <v>0</v>
      </c>
      <c r="CH21" s="113" t="s">
        <v>35</v>
      </c>
      <c r="CI21" s="113" t="s">
        <v>35</v>
      </c>
      <c r="CJ21" s="113" t="str">
        <f t="shared" si="26"/>
        <v>0</v>
      </c>
      <c r="CK21" s="113" t="s">
        <v>35</v>
      </c>
      <c r="CL21" s="113" t="s">
        <v>35</v>
      </c>
      <c r="CM21" s="113" t="str">
        <f t="shared" si="27"/>
        <v>0</v>
      </c>
      <c r="CN21" s="113" t="s">
        <v>35</v>
      </c>
      <c r="CO21" s="113">
        <v>1</v>
      </c>
      <c r="CP21" s="113">
        <f t="shared" si="28"/>
        <v>1</v>
      </c>
      <c r="CQ21" s="113">
        <v>15</v>
      </c>
      <c r="CR21" s="113">
        <v>43</v>
      </c>
      <c r="CS21" s="113">
        <f t="shared" si="29"/>
        <v>58</v>
      </c>
    </row>
    <row r="22" spans="1:98" s="17" customFormat="1" ht="3.75" customHeight="1">
      <c r="A22" s="49"/>
      <c r="B22" s="37"/>
      <c r="C22" s="38"/>
      <c r="D22" s="39"/>
      <c r="F22" s="27"/>
      <c r="G22" s="6"/>
      <c r="H22" s="6"/>
      <c r="I22" s="6"/>
      <c r="J22" s="113" t="str">
        <f t="shared" si="0"/>
        <v>0</v>
      </c>
      <c r="K22" s="6"/>
      <c r="L22" s="6"/>
      <c r="M22" s="113" t="str">
        <f t="shared" si="1"/>
        <v>0</v>
      </c>
      <c r="N22" s="6"/>
      <c r="O22" s="6"/>
      <c r="P22" s="113" t="str">
        <f t="shared" si="2"/>
        <v>0</v>
      </c>
      <c r="Q22" s="6"/>
      <c r="R22" s="6"/>
      <c r="S22" s="113" t="str">
        <f t="shared" si="3"/>
        <v>0</v>
      </c>
      <c r="T22" s="6"/>
      <c r="U22" s="6"/>
      <c r="V22" s="113" t="str">
        <f t="shared" si="4"/>
        <v>0</v>
      </c>
      <c r="W22" s="6"/>
      <c r="X22" s="6"/>
      <c r="Y22" s="113" t="str">
        <f t="shared" si="5"/>
        <v>0</v>
      </c>
      <c r="Z22" s="6"/>
      <c r="AA22" s="6"/>
      <c r="AB22" s="113" t="str">
        <f t="shared" si="6"/>
        <v>0</v>
      </c>
      <c r="AC22" s="6"/>
      <c r="AD22" s="6"/>
      <c r="AE22" s="113" t="str">
        <f t="shared" si="7"/>
        <v>0</v>
      </c>
      <c r="AF22" s="176"/>
      <c r="AG22" s="176"/>
      <c r="AH22" s="113" t="str">
        <f t="shared" si="8"/>
        <v>0</v>
      </c>
      <c r="AI22" s="6"/>
      <c r="AJ22" s="6"/>
      <c r="AK22" s="113" t="str">
        <f t="shared" si="9"/>
        <v>0</v>
      </c>
      <c r="AL22" s="40"/>
      <c r="AM22" s="40"/>
      <c r="AN22" s="113" t="str">
        <f t="shared" si="10"/>
        <v>0</v>
      </c>
      <c r="AO22" s="6"/>
      <c r="AP22" s="6"/>
      <c r="AQ22" s="113" t="str">
        <f t="shared" si="11"/>
        <v>0</v>
      </c>
      <c r="AR22" s="6"/>
      <c r="AS22" s="6"/>
      <c r="AT22" s="113" t="str">
        <f t="shared" si="12"/>
        <v>0</v>
      </c>
      <c r="AU22" s="176"/>
      <c r="AV22" s="176"/>
      <c r="AW22" s="113" t="str">
        <f t="shared" si="13"/>
        <v>0</v>
      </c>
      <c r="AX22" s="6"/>
      <c r="AY22" s="6"/>
      <c r="AZ22" s="113" t="str">
        <f t="shared" si="14"/>
        <v>0</v>
      </c>
      <c r="BA22" s="6"/>
      <c r="BB22" s="6"/>
      <c r="BC22" s="113" t="str">
        <f t="shared" si="15"/>
        <v>0</v>
      </c>
      <c r="BD22" s="6"/>
      <c r="BE22" s="6"/>
      <c r="BF22" s="113" t="str">
        <f t="shared" si="16"/>
        <v>0</v>
      </c>
      <c r="BG22" s="40"/>
      <c r="BH22" s="40"/>
      <c r="BI22" s="113" t="str">
        <f t="shared" si="17"/>
        <v>0</v>
      </c>
      <c r="BJ22" s="6"/>
      <c r="BK22" s="6"/>
      <c r="BL22" s="113" t="str">
        <f t="shared" si="18"/>
        <v>0</v>
      </c>
      <c r="BM22" s="176"/>
      <c r="BN22" s="176"/>
      <c r="BO22" s="113" t="str">
        <f t="shared" si="19"/>
        <v>0</v>
      </c>
      <c r="BP22" s="6"/>
      <c r="BQ22" s="6"/>
      <c r="BR22" s="113" t="str">
        <f t="shared" si="20"/>
        <v>0</v>
      </c>
      <c r="BS22" s="40"/>
      <c r="BT22" s="40"/>
      <c r="BU22" s="113" t="str">
        <f t="shared" si="21"/>
        <v>0</v>
      </c>
      <c r="BV22" s="40"/>
      <c r="BW22" s="40"/>
      <c r="BX22" s="113" t="str">
        <f t="shared" si="22"/>
        <v>0</v>
      </c>
      <c r="BY22" s="6"/>
      <c r="BZ22" s="6"/>
      <c r="CA22" s="113" t="str">
        <f t="shared" si="23"/>
        <v>0</v>
      </c>
      <c r="CB22" s="176"/>
      <c r="CC22" s="176"/>
      <c r="CD22" s="113" t="str">
        <f t="shared" si="24"/>
        <v>0</v>
      </c>
      <c r="CE22" s="176"/>
      <c r="CF22" s="176"/>
      <c r="CG22" s="113" t="str">
        <f t="shared" si="25"/>
        <v>0</v>
      </c>
      <c r="CH22" s="176"/>
      <c r="CI22" s="176"/>
      <c r="CJ22" s="113" t="str">
        <f t="shared" si="26"/>
        <v>0</v>
      </c>
      <c r="CK22" s="176"/>
      <c r="CL22" s="176"/>
      <c r="CM22" s="113" t="str">
        <f t="shared" si="27"/>
        <v>0</v>
      </c>
      <c r="CN22" s="6"/>
      <c r="CP22" s="113" t="str">
        <f t="shared" si="28"/>
        <v>0</v>
      </c>
      <c r="CS22" s="113" t="str">
        <f t="shared" si="29"/>
        <v>0</v>
      </c>
      <c r="CT22" s="155"/>
    </row>
    <row r="23" spans="1:98" s="155" customFormat="1" ht="14.3">
      <c r="A23" s="65" t="s">
        <v>45</v>
      </c>
      <c r="B23" s="41"/>
      <c r="C23" s="164"/>
      <c r="D23" s="165"/>
      <c r="E23" s="177"/>
      <c r="F23" s="177"/>
      <c r="G23" s="177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</row>
    <row r="24" spans="1:98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113" t="str">
        <f t="shared" si="0"/>
        <v>0</v>
      </c>
      <c r="K24" s="182"/>
      <c r="L24" s="182"/>
      <c r="M24" s="113" t="str">
        <f t="shared" si="1"/>
        <v>0</v>
      </c>
      <c r="N24" s="182"/>
      <c r="O24" s="182"/>
      <c r="P24" s="113" t="str">
        <f t="shared" si="2"/>
        <v>0</v>
      </c>
      <c r="Q24" s="182"/>
      <c r="R24" s="182"/>
      <c r="S24" s="113" t="str">
        <f t="shared" si="3"/>
        <v>0</v>
      </c>
      <c r="T24" s="182"/>
      <c r="U24" s="182"/>
      <c r="V24" s="113" t="str">
        <f t="shared" si="4"/>
        <v>0</v>
      </c>
      <c r="W24" s="182"/>
      <c r="X24" s="182"/>
      <c r="Y24" s="113" t="str">
        <f t="shared" si="5"/>
        <v>0</v>
      </c>
      <c r="Z24" s="182"/>
      <c r="AA24" s="182"/>
      <c r="AB24" s="113" t="str">
        <f t="shared" si="6"/>
        <v>0</v>
      </c>
      <c r="AC24" s="182"/>
      <c r="AD24" s="182"/>
      <c r="AE24" s="113" t="str">
        <f t="shared" si="7"/>
        <v>0</v>
      </c>
      <c r="AF24" s="6"/>
      <c r="AG24" s="6"/>
      <c r="AH24" s="113" t="str">
        <f t="shared" si="8"/>
        <v>0</v>
      </c>
      <c r="AI24" s="182"/>
      <c r="AJ24" s="182"/>
      <c r="AK24" s="113" t="str">
        <f t="shared" si="9"/>
        <v>0</v>
      </c>
      <c r="AL24" s="183"/>
      <c r="AM24" s="183"/>
      <c r="AN24" s="113" t="str">
        <f t="shared" si="10"/>
        <v>0</v>
      </c>
      <c r="AO24" s="182"/>
      <c r="AP24" s="182"/>
      <c r="AQ24" s="113" t="str">
        <f t="shared" si="11"/>
        <v>0</v>
      </c>
      <c r="AR24" s="182"/>
      <c r="AS24" s="182"/>
      <c r="AT24" s="113" t="str">
        <f t="shared" si="12"/>
        <v>0</v>
      </c>
      <c r="AU24" s="6"/>
      <c r="AV24" s="6"/>
      <c r="AW24" s="113" t="str">
        <f t="shared" si="13"/>
        <v>0</v>
      </c>
      <c r="AX24" s="182"/>
      <c r="AY24" s="182"/>
      <c r="AZ24" s="113" t="str">
        <f t="shared" si="14"/>
        <v>0</v>
      </c>
      <c r="BA24" s="182"/>
      <c r="BB24" s="182"/>
      <c r="BC24" s="113" t="str">
        <f t="shared" si="15"/>
        <v>0</v>
      </c>
      <c r="BD24" s="182"/>
      <c r="BE24" s="182"/>
      <c r="BF24" s="113" t="str">
        <f t="shared" si="16"/>
        <v>0</v>
      </c>
      <c r="BG24" s="183"/>
      <c r="BH24" s="183"/>
      <c r="BI24" s="113" t="str">
        <f t="shared" si="17"/>
        <v>0</v>
      </c>
      <c r="BJ24" s="182"/>
      <c r="BK24" s="182"/>
      <c r="BL24" s="113" t="str">
        <f t="shared" si="18"/>
        <v>0</v>
      </c>
      <c r="BM24" s="6"/>
      <c r="BN24" s="6"/>
      <c r="BO24" s="113" t="str">
        <f t="shared" si="19"/>
        <v>0</v>
      </c>
      <c r="BP24" s="182"/>
      <c r="BQ24" s="182"/>
      <c r="BR24" s="113" t="str">
        <f t="shared" si="20"/>
        <v>0</v>
      </c>
      <c r="BS24" s="6"/>
      <c r="BT24" s="183"/>
      <c r="BU24" s="113" t="str">
        <f t="shared" si="21"/>
        <v>0</v>
      </c>
      <c r="BV24" s="183"/>
      <c r="BW24" s="183"/>
      <c r="BX24" s="113" t="str">
        <f t="shared" si="22"/>
        <v>0</v>
      </c>
      <c r="BY24" s="182"/>
      <c r="BZ24" s="182"/>
      <c r="CA24" s="113" t="str">
        <f t="shared" si="23"/>
        <v>0</v>
      </c>
      <c r="CB24" s="6"/>
      <c r="CC24" s="6"/>
      <c r="CD24" s="113" t="str">
        <f t="shared" si="24"/>
        <v>0</v>
      </c>
      <c r="CE24" s="6"/>
      <c r="CF24" s="6"/>
      <c r="CG24" s="113" t="str">
        <f t="shared" si="25"/>
        <v>0</v>
      </c>
      <c r="CH24" s="6"/>
      <c r="CI24" s="6"/>
      <c r="CJ24" s="113" t="str">
        <f t="shared" si="26"/>
        <v>0</v>
      </c>
      <c r="CK24" s="6"/>
      <c r="CL24" s="6"/>
      <c r="CM24" s="113" t="str">
        <f t="shared" si="27"/>
        <v>0</v>
      </c>
      <c r="CN24" s="182"/>
      <c r="CO24" s="155"/>
      <c r="CP24" s="113" t="str">
        <f t="shared" si="28"/>
        <v>0</v>
      </c>
      <c r="CQ24" s="155"/>
      <c r="CR24" s="155"/>
      <c r="CS24" s="113" t="str">
        <f t="shared" si="29"/>
        <v>0</v>
      </c>
      <c r="CT24" s="155" t="s">
        <v>35</v>
      </c>
    </row>
    <row r="25" spans="1:98" s="112" customFormat="1" ht="12.75" customHeight="1">
      <c r="A25" s="25">
        <v>1</v>
      </c>
      <c r="B25" s="26" t="s">
        <v>201</v>
      </c>
      <c r="C25" s="112">
        <v>121</v>
      </c>
      <c r="D25" s="25" t="s">
        <v>128</v>
      </c>
      <c r="E25" s="17">
        <v>23726</v>
      </c>
      <c r="F25" s="112">
        <v>2</v>
      </c>
      <c r="G25" s="6" t="s">
        <v>45</v>
      </c>
      <c r="H25" s="113">
        <v>1</v>
      </c>
      <c r="I25" s="113">
        <v>4</v>
      </c>
      <c r="J25" s="113">
        <f t="shared" si="0"/>
        <v>5</v>
      </c>
      <c r="K25" s="113" t="s">
        <v>35</v>
      </c>
      <c r="L25" s="113">
        <v>2</v>
      </c>
      <c r="M25" s="113">
        <f t="shared" si="1"/>
        <v>2</v>
      </c>
      <c r="N25" s="113">
        <v>2</v>
      </c>
      <c r="O25" s="113">
        <v>3</v>
      </c>
      <c r="P25" s="113">
        <f t="shared" si="2"/>
        <v>5</v>
      </c>
      <c r="Q25" s="113">
        <v>1</v>
      </c>
      <c r="R25" s="113">
        <v>7</v>
      </c>
      <c r="S25" s="113">
        <f t="shared" si="3"/>
        <v>8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 t="s">
        <v>35</v>
      </c>
      <c r="AA25" s="113" t="s">
        <v>35</v>
      </c>
      <c r="AB25" s="113" t="str">
        <f t="shared" si="6"/>
        <v>0</v>
      </c>
      <c r="AC25" s="113" t="s">
        <v>35</v>
      </c>
      <c r="AD25" s="113">
        <v>3</v>
      </c>
      <c r="AE25" s="113">
        <f t="shared" si="7"/>
        <v>3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>
        <v>1</v>
      </c>
      <c r="AM25" s="113">
        <v>2</v>
      </c>
      <c r="AN25" s="113">
        <f t="shared" si="10"/>
        <v>3</v>
      </c>
      <c r="AO25" s="113" t="s">
        <v>35</v>
      </c>
      <c r="AP25" s="113">
        <v>1</v>
      </c>
      <c r="AQ25" s="113">
        <f t="shared" si="11"/>
        <v>1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>
        <v>2</v>
      </c>
      <c r="BB25" s="113">
        <v>2</v>
      </c>
      <c r="BC25" s="113">
        <f t="shared" si="15"/>
        <v>4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>
        <v>2</v>
      </c>
      <c r="BR25" s="113">
        <f t="shared" si="20"/>
        <v>2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>
        <v>2</v>
      </c>
      <c r="CO25" s="113">
        <v>1</v>
      </c>
      <c r="CP25" s="113">
        <f t="shared" si="28"/>
        <v>3</v>
      </c>
      <c r="CQ25" s="113">
        <v>9</v>
      </c>
      <c r="CR25" s="113">
        <v>27</v>
      </c>
      <c r="CS25" s="113">
        <f t="shared" si="29"/>
        <v>36</v>
      </c>
    </row>
    <row r="26" spans="1:98" s="112" customFormat="1" ht="12.75" customHeight="1">
      <c r="A26" s="25">
        <v>1</v>
      </c>
      <c r="B26" s="26" t="s">
        <v>201</v>
      </c>
      <c r="C26" s="112">
        <v>142</v>
      </c>
      <c r="D26" s="25" t="s">
        <v>70</v>
      </c>
      <c r="E26" s="17">
        <v>21012</v>
      </c>
      <c r="F26" s="112">
        <v>2</v>
      </c>
      <c r="G26" s="6" t="s">
        <v>45</v>
      </c>
      <c r="H26" s="113">
        <v>1</v>
      </c>
      <c r="I26" s="113">
        <v>5</v>
      </c>
      <c r="J26" s="113">
        <f t="shared" si="0"/>
        <v>6</v>
      </c>
      <c r="K26" s="113">
        <v>1</v>
      </c>
      <c r="L26" s="113">
        <v>3</v>
      </c>
      <c r="M26" s="113">
        <f t="shared" si="1"/>
        <v>4</v>
      </c>
      <c r="N26" s="113">
        <v>2</v>
      </c>
      <c r="O26" s="113">
        <v>4</v>
      </c>
      <c r="P26" s="113">
        <f t="shared" si="2"/>
        <v>6</v>
      </c>
      <c r="Q26" s="113">
        <v>3</v>
      </c>
      <c r="R26" s="113">
        <v>5</v>
      </c>
      <c r="S26" s="113">
        <f t="shared" si="3"/>
        <v>8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 t="s">
        <v>35</v>
      </c>
      <c r="AA26" s="113" t="s">
        <v>35</v>
      </c>
      <c r="AB26" s="113" t="str">
        <f t="shared" si="6"/>
        <v>0</v>
      </c>
      <c r="AC26" s="113">
        <v>2</v>
      </c>
      <c r="AD26" s="113" t="s">
        <v>35</v>
      </c>
      <c r="AE26" s="113">
        <f t="shared" si="7"/>
        <v>2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 t="s">
        <v>35</v>
      </c>
      <c r="AM26" s="113">
        <v>3</v>
      </c>
      <c r="AN26" s="113">
        <f t="shared" si="10"/>
        <v>3</v>
      </c>
      <c r="AO26" s="113" t="s">
        <v>35</v>
      </c>
      <c r="AP26" s="113" t="s">
        <v>35</v>
      </c>
      <c r="AQ26" s="113" t="str">
        <f t="shared" si="11"/>
        <v>0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>
        <v>1</v>
      </c>
      <c r="BB26" s="113">
        <v>2</v>
      </c>
      <c r="BC26" s="113">
        <f t="shared" si="15"/>
        <v>3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>
        <v>1</v>
      </c>
      <c r="BQ26" s="113" t="s">
        <v>35</v>
      </c>
      <c r="BR26" s="113">
        <f t="shared" si="20"/>
        <v>1</v>
      </c>
      <c r="BS26" s="113" t="s">
        <v>35</v>
      </c>
      <c r="BT26" s="113" t="s">
        <v>35</v>
      </c>
      <c r="BU26" s="113" t="str">
        <f t="shared" si="21"/>
        <v>0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 t="s">
        <v>35</v>
      </c>
      <c r="CO26" s="113">
        <v>2</v>
      </c>
      <c r="CP26" s="113">
        <f t="shared" si="28"/>
        <v>2</v>
      </c>
      <c r="CQ26" s="113">
        <v>11</v>
      </c>
      <c r="CR26" s="113">
        <v>24</v>
      </c>
      <c r="CS26" s="113">
        <f t="shared" si="29"/>
        <v>35</v>
      </c>
    </row>
    <row r="27" spans="1:98" s="112" customFormat="1" ht="12.75" customHeight="1">
      <c r="A27" s="25">
        <v>1</v>
      </c>
      <c r="B27" s="26" t="s">
        <v>201</v>
      </c>
      <c r="C27" s="112">
        <v>191</v>
      </c>
      <c r="D27" s="25" t="s">
        <v>46</v>
      </c>
      <c r="E27" s="17">
        <v>25801</v>
      </c>
      <c r="F27" s="112">
        <v>2</v>
      </c>
      <c r="G27" s="6" t="s">
        <v>45</v>
      </c>
      <c r="H27" s="113">
        <v>1</v>
      </c>
      <c r="I27" s="113">
        <v>3</v>
      </c>
      <c r="J27" s="113">
        <f t="shared" si="0"/>
        <v>4</v>
      </c>
      <c r="K27" s="113">
        <v>1</v>
      </c>
      <c r="L27" s="113">
        <v>2</v>
      </c>
      <c r="M27" s="113">
        <f t="shared" si="1"/>
        <v>3</v>
      </c>
      <c r="N27" s="113">
        <v>3</v>
      </c>
      <c r="O27" s="113">
        <v>3</v>
      </c>
      <c r="P27" s="113">
        <f t="shared" si="2"/>
        <v>6</v>
      </c>
      <c r="Q27" s="113">
        <v>2</v>
      </c>
      <c r="R27" s="113">
        <v>10</v>
      </c>
      <c r="S27" s="113">
        <f t="shared" si="3"/>
        <v>12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 t="s">
        <v>35</v>
      </c>
      <c r="AA27" s="113" t="s">
        <v>35</v>
      </c>
      <c r="AB27" s="113" t="str">
        <f t="shared" si="6"/>
        <v>0</v>
      </c>
      <c r="AC27" s="113">
        <v>1</v>
      </c>
      <c r="AD27" s="113" t="s">
        <v>35</v>
      </c>
      <c r="AE27" s="113">
        <f t="shared" si="7"/>
        <v>1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>
        <v>3</v>
      </c>
      <c r="AM27" s="113">
        <v>3</v>
      </c>
      <c r="AN27" s="113">
        <f t="shared" si="10"/>
        <v>6</v>
      </c>
      <c r="AO27" s="113" t="s">
        <v>35</v>
      </c>
      <c r="AP27" s="113">
        <v>5</v>
      </c>
      <c r="AQ27" s="113">
        <f t="shared" si="11"/>
        <v>5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>
        <v>1</v>
      </c>
      <c r="BB27" s="113">
        <v>1</v>
      </c>
      <c r="BC27" s="113">
        <f t="shared" si="15"/>
        <v>2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 t="s">
        <v>35</v>
      </c>
      <c r="BL27" s="113" t="str">
        <f t="shared" si="18"/>
        <v>0</v>
      </c>
      <c r="BM27" s="113" t="s">
        <v>35</v>
      </c>
      <c r="BN27" s="113" t="s">
        <v>35</v>
      </c>
      <c r="BO27" s="113" t="str">
        <f t="shared" si="19"/>
        <v>0</v>
      </c>
      <c r="BP27" s="113" t="s">
        <v>35</v>
      </c>
      <c r="BQ27" s="113">
        <v>1</v>
      </c>
      <c r="BR27" s="113">
        <f t="shared" si="20"/>
        <v>1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 t="s">
        <v>35</v>
      </c>
      <c r="CO27" s="113" t="s">
        <v>35</v>
      </c>
      <c r="CP27" s="113" t="str">
        <f t="shared" si="28"/>
        <v>0</v>
      </c>
      <c r="CQ27" s="113">
        <v>12</v>
      </c>
      <c r="CR27" s="113">
        <v>28</v>
      </c>
      <c r="CS27" s="113">
        <f t="shared" si="29"/>
        <v>40</v>
      </c>
    </row>
    <row r="28" spans="1:98" s="112" customFormat="1" ht="12.75" customHeight="1">
      <c r="A28" s="25">
        <v>1</v>
      </c>
      <c r="B28" s="26" t="s">
        <v>201</v>
      </c>
      <c r="C28" s="112">
        <v>198</v>
      </c>
      <c r="D28" s="25" t="s">
        <v>47</v>
      </c>
      <c r="E28" s="17">
        <v>33097</v>
      </c>
      <c r="F28" s="112">
        <v>2</v>
      </c>
      <c r="G28" s="6" t="s">
        <v>45</v>
      </c>
      <c r="H28" s="113">
        <v>1</v>
      </c>
      <c r="I28" s="113">
        <v>3</v>
      </c>
      <c r="J28" s="113">
        <f t="shared" si="0"/>
        <v>4</v>
      </c>
      <c r="K28" s="113" t="s">
        <v>35</v>
      </c>
      <c r="L28" s="113">
        <v>1</v>
      </c>
      <c r="M28" s="113">
        <f t="shared" si="1"/>
        <v>1</v>
      </c>
      <c r="N28" s="113">
        <v>5</v>
      </c>
      <c r="O28" s="113">
        <v>4</v>
      </c>
      <c r="P28" s="113">
        <f t="shared" si="2"/>
        <v>9</v>
      </c>
      <c r="Q28" s="113">
        <v>3</v>
      </c>
      <c r="R28" s="113">
        <v>7</v>
      </c>
      <c r="S28" s="113">
        <f t="shared" si="3"/>
        <v>10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 t="s">
        <v>35</v>
      </c>
      <c r="AB28" s="113" t="str">
        <f t="shared" si="6"/>
        <v>0</v>
      </c>
      <c r="AC28" s="113">
        <v>1</v>
      </c>
      <c r="AD28" s="113">
        <v>1</v>
      </c>
      <c r="AE28" s="113">
        <f t="shared" si="7"/>
        <v>2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>
        <v>2</v>
      </c>
      <c r="AM28" s="113">
        <v>1</v>
      </c>
      <c r="AN28" s="113">
        <f t="shared" si="10"/>
        <v>3</v>
      </c>
      <c r="AO28" s="113" t="s">
        <v>35</v>
      </c>
      <c r="AP28" s="113">
        <v>1</v>
      </c>
      <c r="AQ28" s="113">
        <f t="shared" si="11"/>
        <v>1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>
        <v>1</v>
      </c>
      <c r="BB28" s="113">
        <v>2</v>
      </c>
      <c r="BC28" s="113">
        <f t="shared" si="15"/>
        <v>3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 t="s">
        <v>35</v>
      </c>
      <c r="BL28" s="113" t="str">
        <f t="shared" si="18"/>
        <v>0</v>
      </c>
      <c r="BM28" s="113" t="s">
        <v>35</v>
      </c>
      <c r="BN28" s="113" t="s">
        <v>35</v>
      </c>
      <c r="BO28" s="113" t="str">
        <f t="shared" si="19"/>
        <v>0</v>
      </c>
      <c r="BP28" s="113">
        <v>1</v>
      </c>
      <c r="BQ28" s="113" t="s">
        <v>35</v>
      </c>
      <c r="BR28" s="113">
        <f t="shared" si="20"/>
        <v>1</v>
      </c>
      <c r="BS28" s="113" t="s">
        <v>35</v>
      </c>
      <c r="BT28" s="113" t="s">
        <v>35</v>
      </c>
      <c r="BU28" s="113" t="str">
        <f t="shared" si="21"/>
        <v>0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>
        <v>2</v>
      </c>
      <c r="CP28" s="113">
        <f t="shared" si="28"/>
        <v>2</v>
      </c>
      <c r="CQ28" s="113">
        <v>14</v>
      </c>
      <c r="CR28" s="113">
        <v>22</v>
      </c>
      <c r="CS28" s="113">
        <f t="shared" si="29"/>
        <v>36</v>
      </c>
    </row>
    <row r="29" spans="1:98" s="112" customFormat="1" ht="12.75" customHeight="1">
      <c r="A29" s="25">
        <v>1</v>
      </c>
      <c r="B29" s="26" t="s">
        <v>201</v>
      </c>
      <c r="C29" s="112">
        <v>243</v>
      </c>
      <c r="D29" s="25" t="s">
        <v>48</v>
      </c>
      <c r="E29" s="17">
        <v>25426</v>
      </c>
      <c r="F29" s="112">
        <v>2</v>
      </c>
      <c r="G29" s="6" t="s">
        <v>45</v>
      </c>
      <c r="H29" s="113" t="s">
        <v>35</v>
      </c>
      <c r="I29" s="113">
        <v>4</v>
      </c>
      <c r="J29" s="113">
        <f t="shared" si="0"/>
        <v>4</v>
      </c>
      <c r="K29" s="113">
        <v>1</v>
      </c>
      <c r="L29" s="113">
        <v>4</v>
      </c>
      <c r="M29" s="113">
        <f t="shared" si="1"/>
        <v>5</v>
      </c>
      <c r="N29" s="113">
        <v>3</v>
      </c>
      <c r="O29" s="113">
        <v>4</v>
      </c>
      <c r="P29" s="113">
        <f t="shared" si="2"/>
        <v>7</v>
      </c>
      <c r="Q29" s="113">
        <v>3</v>
      </c>
      <c r="R29" s="113">
        <v>9</v>
      </c>
      <c r="S29" s="113">
        <f t="shared" si="3"/>
        <v>12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 t="s">
        <v>35</v>
      </c>
      <c r="AA29" s="113" t="s">
        <v>35</v>
      </c>
      <c r="AB29" s="113" t="str">
        <f t="shared" si="6"/>
        <v>0</v>
      </c>
      <c r="AC29" s="113">
        <v>2</v>
      </c>
      <c r="AD29" s="113" t="s">
        <v>35</v>
      </c>
      <c r="AE29" s="113">
        <f t="shared" si="7"/>
        <v>2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 t="s">
        <v>35</v>
      </c>
      <c r="AM29" s="113">
        <v>1</v>
      </c>
      <c r="AN29" s="113">
        <f t="shared" si="10"/>
        <v>1</v>
      </c>
      <c r="AO29" s="113" t="s">
        <v>35</v>
      </c>
      <c r="AP29" s="113" t="s">
        <v>35</v>
      </c>
      <c r="AQ29" s="113" t="str">
        <f t="shared" si="11"/>
        <v>0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 t="s">
        <v>35</v>
      </c>
      <c r="AZ29" s="113" t="str">
        <f t="shared" si="14"/>
        <v>0</v>
      </c>
      <c r="BA29" s="113">
        <v>1</v>
      </c>
      <c r="BB29" s="113">
        <v>2</v>
      </c>
      <c r="BC29" s="113">
        <f t="shared" si="15"/>
        <v>3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 t="s">
        <v>35</v>
      </c>
      <c r="BL29" s="113" t="str">
        <f t="shared" si="18"/>
        <v>0</v>
      </c>
      <c r="BM29" s="113" t="s">
        <v>35</v>
      </c>
      <c r="BN29" s="113" t="s">
        <v>35</v>
      </c>
      <c r="BO29" s="113" t="str">
        <f t="shared" si="19"/>
        <v>0</v>
      </c>
      <c r="BP29" s="113" t="s">
        <v>35</v>
      </c>
      <c r="BQ29" s="113" t="s">
        <v>35</v>
      </c>
      <c r="BR29" s="113" t="str">
        <f t="shared" si="20"/>
        <v>0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 t="s">
        <v>35</v>
      </c>
      <c r="CO29" s="113">
        <v>2</v>
      </c>
      <c r="CP29" s="113">
        <f t="shared" si="28"/>
        <v>2</v>
      </c>
      <c r="CQ29" s="113">
        <v>10</v>
      </c>
      <c r="CR29" s="113">
        <v>26</v>
      </c>
      <c r="CS29" s="113">
        <f t="shared" si="29"/>
        <v>36</v>
      </c>
    </row>
    <row r="30" spans="1:98" s="112" customFormat="1" ht="12.75" customHeight="1">
      <c r="A30" s="25">
        <v>2</v>
      </c>
      <c r="B30" s="26" t="s">
        <v>202</v>
      </c>
      <c r="C30" s="112">
        <v>355</v>
      </c>
      <c r="D30" s="25" t="s">
        <v>49</v>
      </c>
      <c r="E30" s="17">
        <v>39794</v>
      </c>
      <c r="F30" s="112">
        <v>2</v>
      </c>
      <c r="G30" s="6" t="s">
        <v>45</v>
      </c>
      <c r="H30" s="113">
        <v>2</v>
      </c>
      <c r="I30" s="113">
        <v>4</v>
      </c>
      <c r="J30" s="113">
        <f t="shared" si="0"/>
        <v>6</v>
      </c>
      <c r="K30" s="113" t="s">
        <v>35</v>
      </c>
      <c r="L30" s="113">
        <v>1</v>
      </c>
      <c r="M30" s="113">
        <f t="shared" si="1"/>
        <v>1</v>
      </c>
      <c r="N30" s="113">
        <v>4</v>
      </c>
      <c r="O30" s="113">
        <v>6</v>
      </c>
      <c r="P30" s="113">
        <f t="shared" si="2"/>
        <v>10</v>
      </c>
      <c r="Q30" s="113">
        <v>1</v>
      </c>
      <c r="R30" s="113">
        <v>8</v>
      </c>
      <c r="S30" s="113">
        <f t="shared" si="3"/>
        <v>9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 t="s">
        <v>35</v>
      </c>
      <c r="AB30" s="113" t="str">
        <f t="shared" si="6"/>
        <v>0</v>
      </c>
      <c r="AC30" s="113" t="s">
        <v>35</v>
      </c>
      <c r="AD30" s="113">
        <v>1</v>
      </c>
      <c r="AE30" s="113">
        <f t="shared" si="7"/>
        <v>1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>
        <v>1</v>
      </c>
      <c r="AM30" s="113">
        <v>3</v>
      </c>
      <c r="AN30" s="113">
        <f t="shared" si="10"/>
        <v>4</v>
      </c>
      <c r="AO30" s="113" t="s">
        <v>35</v>
      </c>
      <c r="AP30" s="113">
        <v>4</v>
      </c>
      <c r="AQ30" s="113">
        <f t="shared" si="11"/>
        <v>4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 t="s">
        <v>35</v>
      </c>
      <c r="AZ30" s="113" t="str">
        <f t="shared" si="14"/>
        <v>0</v>
      </c>
      <c r="BA30" s="113">
        <v>3</v>
      </c>
      <c r="BB30" s="113">
        <v>2</v>
      </c>
      <c r="BC30" s="113">
        <f t="shared" si="15"/>
        <v>5</v>
      </c>
      <c r="BD30" s="113" t="s">
        <v>35</v>
      </c>
      <c r="BE30" s="113" t="s">
        <v>35</v>
      </c>
      <c r="BF30" s="113" t="str">
        <f t="shared" si="16"/>
        <v>0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 t="s">
        <v>35</v>
      </c>
      <c r="CO30" s="113" t="s">
        <v>35</v>
      </c>
      <c r="CP30" s="113" t="str">
        <f t="shared" si="28"/>
        <v>0</v>
      </c>
      <c r="CQ30" s="113">
        <v>11</v>
      </c>
      <c r="CR30" s="113">
        <v>29</v>
      </c>
      <c r="CS30" s="113">
        <f t="shared" si="29"/>
        <v>40</v>
      </c>
    </row>
    <row r="31" spans="1:98" s="112" customFormat="1" ht="12.75" customHeight="1">
      <c r="A31" s="25">
        <v>2</v>
      </c>
      <c r="B31" s="26" t="s">
        <v>202</v>
      </c>
      <c r="C31" s="112">
        <v>942</v>
      </c>
      <c r="D31" s="25" t="s">
        <v>50</v>
      </c>
      <c r="E31" s="17">
        <v>42929</v>
      </c>
      <c r="F31" s="112">
        <v>2</v>
      </c>
      <c r="G31" s="6" t="s">
        <v>45</v>
      </c>
      <c r="H31" s="113">
        <v>1</v>
      </c>
      <c r="I31" s="113">
        <v>3</v>
      </c>
      <c r="J31" s="113">
        <f t="shared" si="0"/>
        <v>4</v>
      </c>
      <c r="K31" s="113" t="s">
        <v>35</v>
      </c>
      <c r="L31" s="113">
        <v>1</v>
      </c>
      <c r="M31" s="113">
        <f t="shared" si="1"/>
        <v>1</v>
      </c>
      <c r="N31" s="113">
        <v>4</v>
      </c>
      <c r="O31" s="113">
        <v>4</v>
      </c>
      <c r="P31" s="113">
        <f t="shared" si="2"/>
        <v>8</v>
      </c>
      <c r="Q31" s="113">
        <v>3</v>
      </c>
      <c r="R31" s="113">
        <v>9</v>
      </c>
      <c r="S31" s="113">
        <f t="shared" si="3"/>
        <v>12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 t="s">
        <v>35</v>
      </c>
      <c r="AB31" s="113" t="str">
        <f t="shared" si="6"/>
        <v>0</v>
      </c>
      <c r="AC31" s="113">
        <v>1</v>
      </c>
      <c r="AD31" s="113">
        <v>1</v>
      </c>
      <c r="AE31" s="113">
        <f t="shared" si="7"/>
        <v>2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 t="s">
        <v>35</v>
      </c>
      <c r="AM31" s="113">
        <v>1</v>
      </c>
      <c r="AN31" s="113">
        <f t="shared" si="10"/>
        <v>1</v>
      </c>
      <c r="AO31" s="113">
        <v>2</v>
      </c>
      <c r="AP31" s="113">
        <v>4</v>
      </c>
      <c r="AQ31" s="113">
        <f t="shared" si="11"/>
        <v>6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>
        <v>1</v>
      </c>
      <c r="BB31" s="113">
        <v>3</v>
      </c>
      <c r="BC31" s="113">
        <f t="shared" si="15"/>
        <v>4</v>
      </c>
      <c r="BD31" s="113" t="s">
        <v>35</v>
      </c>
      <c r="BE31" s="113" t="s">
        <v>35</v>
      </c>
      <c r="BF31" s="113" t="str">
        <f t="shared" si="16"/>
        <v>0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>
        <v>1</v>
      </c>
      <c r="BQ31" s="113">
        <v>1</v>
      </c>
      <c r="BR31" s="113">
        <f t="shared" si="20"/>
        <v>2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 t="s">
        <v>35</v>
      </c>
      <c r="CO31" s="113" t="s">
        <v>35</v>
      </c>
      <c r="CP31" s="113" t="str">
        <f t="shared" si="28"/>
        <v>0</v>
      </c>
      <c r="CQ31" s="113">
        <v>13</v>
      </c>
      <c r="CR31" s="113">
        <v>27</v>
      </c>
      <c r="CS31" s="113">
        <f t="shared" si="29"/>
        <v>40</v>
      </c>
    </row>
    <row r="32" spans="1:98" s="112" customFormat="1" ht="12.75" customHeight="1">
      <c r="A32" s="25">
        <v>3</v>
      </c>
      <c r="B32" s="26" t="s">
        <v>207</v>
      </c>
      <c r="C32" s="112">
        <v>1024</v>
      </c>
      <c r="D32" s="25" t="s">
        <v>51</v>
      </c>
      <c r="E32" s="17">
        <v>28926</v>
      </c>
      <c r="F32" s="112">
        <v>2</v>
      </c>
      <c r="G32" s="6" t="s">
        <v>45</v>
      </c>
      <c r="H32" s="113">
        <v>3</v>
      </c>
      <c r="I32" s="113">
        <v>8</v>
      </c>
      <c r="J32" s="113">
        <f t="shared" si="0"/>
        <v>11</v>
      </c>
      <c r="K32" s="113">
        <v>3</v>
      </c>
      <c r="L32" s="113">
        <v>7</v>
      </c>
      <c r="M32" s="113">
        <f t="shared" si="1"/>
        <v>10</v>
      </c>
      <c r="N32" s="113">
        <v>4</v>
      </c>
      <c r="O32" s="113">
        <v>1</v>
      </c>
      <c r="P32" s="113">
        <f t="shared" si="2"/>
        <v>5</v>
      </c>
      <c r="Q32" s="113" t="s">
        <v>35</v>
      </c>
      <c r="R32" s="113">
        <v>10</v>
      </c>
      <c r="S32" s="113">
        <f t="shared" si="3"/>
        <v>10</v>
      </c>
      <c r="T32" s="113" t="s">
        <v>35</v>
      </c>
      <c r="U32" s="113" t="s">
        <v>35</v>
      </c>
      <c r="V32" s="113" t="str">
        <f t="shared" si="4"/>
        <v>0</v>
      </c>
      <c r="W32" s="113" t="s">
        <v>35</v>
      </c>
      <c r="X32" s="113" t="s">
        <v>35</v>
      </c>
      <c r="Y32" s="113" t="str">
        <f t="shared" si="5"/>
        <v>0</v>
      </c>
      <c r="Z32" s="113" t="s">
        <v>35</v>
      </c>
      <c r="AA32" s="113" t="s">
        <v>35</v>
      </c>
      <c r="AB32" s="113" t="str">
        <f t="shared" si="6"/>
        <v>0</v>
      </c>
      <c r="AC32" s="113" t="s">
        <v>35</v>
      </c>
      <c r="AD32" s="113" t="s">
        <v>35</v>
      </c>
      <c r="AE32" s="113" t="str">
        <f t="shared" si="7"/>
        <v>0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 t="s">
        <v>35</v>
      </c>
      <c r="AM32" s="113">
        <v>1</v>
      </c>
      <c r="AN32" s="113">
        <f t="shared" si="10"/>
        <v>1</v>
      </c>
      <c r="AO32" s="113" t="s">
        <v>35</v>
      </c>
      <c r="AP32" s="113" t="s">
        <v>35</v>
      </c>
      <c r="AQ32" s="113" t="str">
        <f t="shared" si="11"/>
        <v>0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>
        <v>1</v>
      </c>
      <c r="BB32" s="113">
        <v>2</v>
      </c>
      <c r="BC32" s="113">
        <f t="shared" si="15"/>
        <v>3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 t="s">
        <v>35</v>
      </c>
      <c r="BQ32" s="113" t="s">
        <v>35</v>
      </c>
      <c r="BR32" s="113" t="str">
        <f t="shared" si="20"/>
        <v>0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 t="s">
        <v>35</v>
      </c>
      <c r="CO32" s="113" t="s">
        <v>35</v>
      </c>
      <c r="CP32" s="113" t="str">
        <f t="shared" si="28"/>
        <v>0</v>
      </c>
      <c r="CQ32" s="113">
        <v>11</v>
      </c>
      <c r="CR32" s="113">
        <v>29</v>
      </c>
      <c r="CS32" s="113">
        <f t="shared" si="29"/>
        <v>40</v>
      </c>
    </row>
    <row r="33" spans="1:97" s="112" customFormat="1" ht="12.75" customHeight="1">
      <c r="A33" s="25">
        <v>3</v>
      </c>
      <c r="B33" s="26" t="s">
        <v>207</v>
      </c>
      <c r="C33" s="112">
        <v>1059</v>
      </c>
      <c r="D33" s="25" t="s">
        <v>52</v>
      </c>
      <c r="E33" s="17">
        <v>26957</v>
      </c>
      <c r="F33" s="112">
        <v>2</v>
      </c>
      <c r="G33" s="6" t="s">
        <v>45</v>
      </c>
      <c r="H33" s="113">
        <v>2</v>
      </c>
      <c r="I33" s="113">
        <v>5</v>
      </c>
      <c r="J33" s="113">
        <f t="shared" si="0"/>
        <v>7</v>
      </c>
      <c r="K33" s="113">
        <v>4</v>
      </c>
      <c r="L33" s="113">
        <v>5</v>
      </c>
      <c r="M33" s="113">
        <f t="shared" si="1"/>
        <v>9</v>
      </c>
      <c r="N33" s="113">
        <v>2</v>
      </c>
      <c r="O33" s="113">
        <v>5</v>
      </c>
      <c r="P33" s="113">
        <f t="shared" si="2"/>
        <v>7</v>
      </c>
      <c r="Q33" s="113">
        <v>1</v>
      </c>
      <c r="R33" s="113">
        <v>7</v>
      </c>
      <c r="S33" s="113">
        <f t="shared" si="3"/>
        <v>8</v>
      </c>
      <c r="T33" s="113" t="s">
        <v>35</v>
      </c>
      <c r="U33" s="113" t="s">
        <v>35</v>
      </c>
      <c r="V33" s="113" t="str">
        <f t="shared" si="4"/>
        <v>0</v>
      </c>
      <c r="W33" s="113" t="s">
        <v>35</v>
      </c>
      <c r="X33" s="113" t="s">
        <v>35</v>
      </c>
      <c r="Y33" s="113" t="str">
        <f t="shared" si="5"/>
        <v>0</v>
      </c>
      <c r="Z33" s="113" t="s">
        <v>35</v>
      </c>
      <c r="AA33" s="113" t="s">
        <v>35</v>
      </c>
      <c r="AB33" s="113" t="str">
        <f t="shared" si="6"/>
        <v>0</v>
      </c>
      <c r="AC33" s="113" t="s">
        <v>35</v>
      </c>
      <c r="AD33" s="113" t="s">
        <v>35</v>
      </c>
      <c r="AE33" s="113" t="str">
        <f t="shared" si="7"/>
        <v>0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 t="s">
        <v>35</v>
      </c>
      <c r="AM33" s="113">
        <v>1</v>
      </c>
      <c r="AN33" s="113">
        <f t="shared" si="10"/>
        <v>1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 t="s">
        <v>35</v>
      </c>
      <c r="AZ33" s="113" t="str">
        <f t="shared" si="14"/>
        <v>0</v>
      </c>
      <c r="BA33" s="113" t="s">
        <v>35</v>
      </c>
      <c r="BB33" s="113">
        <v>4</v>
      </c>
      <c r="BC33" s="113">
        <f t="shared" si="15"/>
        <v>4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 t="s">
        <v>35</v>
      </c>
      <c r="BU33" s="113" t="str">
        <f t="shared" si="21"/>
        <v>0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 t="s">
        <v>35</v>
      </c>
      <c r="CO33" s="113" t="s">
        <v>35</v>
      </c>
      <c r="CP33" s="113" t="str">
        <f t="shared" si="28"/>
        <v>0</v>
      </c>
      <c r="CQ33" s="113">
        <v>9</v>
      </c>
      <c r="CR33" s="113">
        <v>27</v>
      </c>
      <c r="CS33" s="113">
        <f t="shared" si="29"/>
        <v>36</v>
      </c>
    </row>
    <row r="34" spans="1:97" s="112" customFormat="1" ht="12.75" hidden="1" customHeight="1">
      <c r="A34" s="25">
        <v>9</v>
      </c>
      <c r="B34" s="26" t="s">
        <v>209</v>
      </c>
      <c r="C34" s="112">
        <v>1701</v>
      </c>
      <c r="D34" s="25" t="s">
        <v>143</v>
      </c>
      <c r="E34" s="17">
        <v>22576</v>
      </c>
      <c r="F34" s="112">
        <v>2</v>
      </c>
      <c r="G34" s="6" t="s">
        <v>45</v>
      </c>
      <c r="H34" s="113" t="s">
        <v>35</v>
      </c>
      <c r="I34" s="113" t="s">
        <v>35</v>
      </c>
      <c r="J34" s="113" t="str">
        <f t="shared" si="0"/>
        <v>0</v>
      </c>
      <c r="K34" s="113" t="s">
        <v>35</v>
      </c>
      <c r="L34" s="113" t="s">
        <v>35</v>
      </c>
      <c r="M34" s="113" t="str">
        <f t="shared" si="1"/>
        <v>0</v>
      </c>
      <c r="N34" s="113" t="s">
        <v>35</v>
      </c>
      <c r="O34" s="113" t="s">
        <v>35</v>
      </c>
      <c r="P34" s="113" t="str">
        <f t="shared" si="2"/>
        <v>0</v>
      </c>
      <c r="Q34" s="113" t="s">
        <v>35</v>
      </c>
      <c r="R34" s="113" t="s">
        <v>35</v>
      </c>
      <c r="S34" s="113" t="str">
        <f t="shared" si="3"/>
        <v>0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 t="s">
        <v>35</v>
      </c>
      <c r="AB34" s="113" t="str">
        <f t="shared" si="6"/>
        <v>0</v>
      </c>
      <c r="AC34" s="113" t="s">
        <v>35</v>
      </c>
      <c r="AD34" s="113" t="s">
        <v>35</v>
      </c>
      <c r="AE34" s="113" t="str">
        <f t="shared" si="7"/>
        <v>0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 t="s">
        <v>35</v>
      </c>
      <c r="AM34" s="113" t="s">
        <v>35</v>
      </c>
      <c r="AN34" s="113" t="str">
        <f t="shared" si="10"/>
        <v>0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 t="s">
        <v>35</v>
      </c>
      <c r="AY34" s="113" t="s">
        <v>35</v>
      </c>
      <c r="AZ34" s="113" t="str">
        <f t="shared" si="14"/>
        <v>0</v>
      </c>
      <c r="BA34" s="113" t="s">
        <v>35</v>
      </c>
      <c r="BB34" s="113" t="s">
        <v>35</v>
      </c>
      <c r="BC34" s="113" t="str">
        <f t="shared" si="15"/>
        <v>0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 t="s">
        <v>35</v>
      </c>
      <c r="CO34" s="113" t="s">
        <v>35</v>
      </c>
      <c r="CP34" s="113" t="str">
        <f t="shared" si="28"/>
        <v>0</v>
      </c>
      <c r="CQ34" s="113" t="s">
        <v>35</v>
      </c>
      <c r="CR34" s="113" t="s">
        <v>35</v>
      </c>
      <c r="CS34" s="113" t="str">
        <f t="shared" si="29"/>
        <v>0</v>
      </c>
    </row>
    <row r="35" spans="1:97" s="112" customFormat="1" ht="12.75" customHeight="1">
      <c r="A35" s="25">
        <v>9</v>
      </c>
      <c r="B35" s="26" t="s">
        <v>209</v>
      </c>
      <c r="C35" s="112">
        <v>1711</v>
      </c>
      <c r="D35" s="25" t="s">
        <v>53</v>
      </c>
      <c r="E35" s="17">
        <v>27961</v>
      </c>
      <c r="F35" s="112">
        <v>2</v>
      </c>
      <c r="G35" s="6" t="s">
        <v>45</v>
      </c>
      <c r="H35" s="113">
        <v>3</v>
      </c>
      <c r="I35" s="113">
        <v>7</v>
      </c>
      <c r="J35" s="113">
        <f t="shared" si="0"/>
        <v>10</v>
      </c>
      <c r="K35" s="113">
        <v>1</v>
      </c>
      <c r="L35" s="113">
        <v>6</v>
      </c>
      <c r="M35" s="113">
        <f t="shared" si="1"/>
        <v>7</v>
      </c>
      <c r="N35" s="113">
        <v>3</v>
      </c>
      <c r="O35" s="113">
        <v>3</v>
      </c>
      <c r="P35" s="113">
        <f t="shared" si="2"/>
        <v>6</v>
      </c>
      <c r="Q35" s="113" t="s">
        <v>35</v>
      </c>
      <c r="R35" s="113">
        <v>8</v>
      </c>
      <c r="S35" s="113">
        <f t="shared" si="3"/>
        <v>8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 t="s">
        <v>35</v>
      </c>
      <c r="AA35" s="113" t="s">
        <v>35</v>
      </c>
      <c r="AB35" s="113" t="str">
        <f t="shared" si="6"/>
        <v>0</v>
      </c>
      <c r="AC35" s="113" t="s">
        <v>35</v>
      </c>
      <c r="AD35" s="113" t="s">
        <v>35</v>
      </c>
      <c r="AE35" s="113" t="str">
        <f t="shared" si="7"/>
        <v>0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>
        <v>1</v>
      </c>
      <c r="AM35" s="113">
        <v>1</v>
      </c>
      <c r="AN35" s="113">
        <f t="shared" si="10"/>
        <v>2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>
        <v>1</v>
      </c>
      <c r="BB35" s="113">
        <v>2</v>
      </c>
      <c r="BC35" s="113">
        <f t="shared" si="15"/>
        <v>3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 t="s">
        <v>35</v>
      </c>
      <c r="BU35" s="113" t="str">
        <f t="shared" si="21"/>
        <v>0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>
        <v>2</v>
      </c>
      <c r="CO35" s="113">
        <v>2</v>
      </c>
      <c r="CP35" s="113">
        <f t="shared" si="28"/>
        <v>4</v>
      </c>
      <c r="CQ35" s="113">
        <v>11</v>
      </c>
      <c r="CR35" s="113">
        <v>29</v>
      </c>
      <c r="CS35" s="113">
        <f t="shared" si="29"/>
        <v>40</v>
      </c>
    </row>
    <row r="36" spans="1:97" s="112" customFormat="1" ht="12.75" customHeight="1">
      <c r="A36" s="25">
        <v>10</v>
      </c>
      <c r="B36" s="26" t="s">
        <v>210</v>
      </c>
      <c r="C36" s="112">
        <v>2125</v>
      </c>
      <c r="D36" s="25" t="s">
        <v>145</v>
      </c>
      <c r="E36" s="17">
        <v>20824</v>
      </c>
      <c r="F36" s="112">
        <v>2</v>
      </c>
      <c r="G36" s="6" t="s">
        <v>45</v>
      </c>
      <c r="H36" s="113">
        <v>3</v>
      </c>
      <c r="I36" s="113">
        <v>12</v>
      </c>
      <c r="J36" s="113">
        <f t="shared" si="0"/>
        <v>15</v>
      </c>
      <c r="K36" s="113">
        <v>4</v>
      </c>
      <c r="L36" s="113">
        <v>8</v>
      </c>
      <c r="M36" s="113">
        <f t="shared" si="1"/>
        <v>12</v>
      </c>
      <c r="N36" s="113">
        <v>8</v>
      </c>
      <c r="O36" s="113">
        <v>8</v>
      </c>
      <c r="P36" s="113">
        <f t="shared" si="2"/>
        <v>16</v>
      </c>
      <c r="Q36" s="113" t="s">
        <v>35</v>
      </c>
      <c r="R36" s="113">
        <v>5</v>
      </c>
      <c r="S36" s="113">
        <f t="shared" si="3"/>
        <v>5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 t="s">
        <v>35</v>
      </c>
      <c r="AG36" s="113" t="s">
        <v>35</v>
      </c>
      <c r="AH36" s="113" t="str">
        <f t="shared" si="8"/>
        <v>0</v>
      </c>
      <c r="AI36" s="113" t="s">
        <v>35</v>
      </c>
      <c r="AJ36" s="113" t="s">
        <v>35</v>
      </c>
      <c r="AK36" s="113" t="str">
        <f t="shared" si="9"/>
        <v>0</v>
      </c>
      <c r="AL36" s="113" t="s">
        <v>35</v>
      </c>
      <c r="AM36" s="113">
        <v>2</v>
      </c>
      <c r="AN36" s="113">
        <f t="shared" si="10"/>
        <v>2</v>
      </c>
      <c r="AO36" s="113" t="s">
        <v>35</v>
      </c>
      <c r="AP36" s="113" t="s">
        <v>35</v>
      </c>
      <c r="AQ36" s="113" t="str">
        <f t="shared" si="11"/>
        <v>0</v>
      </c>
      <c r="AR36" s="113" t="s">
        <v>35</v>
      </c>
      <c r="AS36" s="113" t="s">
        <v>35</v>
      </c>
      <c r="AT36" s="113" t="str">
        <f t="shared" si="12"/>
        <v>0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 t="s">
        <v>35</v>
      </c>
      <c r="BB36" s="113" t="s">
        <v>35</v>
      </c>
      <c r="BC36" s="113" t="str">
        <f t="shared" si="15"/>
        <v>0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 t="s">
        <v>35</v>
      </c>
      <c r="BW36" s="113" t="s">
        <v>35</v>
      </c>
      <c r="BX36" s="113" t="str">
        <f t="shared" si="22"/>
        <v>0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 t="s">
        <v>35</v>
      </c>
      <c r="CO36" s="113" t="s">
        <v>35</v>
      </c>
      <c r="CP36" s="113" t="str">
        <f t="shared" si="28"/>
        <v>0</v>
      </c>
      <c r="CQ36" s="113">
        <v>15</v>
      </c>
      <c r="CR36" s="113">
        <v>35</v>
      </c>
      <c r="CS36" s="113">
        <f t="shared" si="29"/>
        <v>50</v>
      </c>
    </row>
    <row r="37" spans="1:97" s="112" customFormat="1" ht="12.75" customHeight="1">
      <c r="A37" s="25">
        <v>10</v>
      </c>
      <c r="B37" s="26" t="s">
        <v>210</v>
      </c>
      <c r="C37" s="112">
        <v>2196</v>
      </c>
      <c r="D37" s="25" t="s">
        <v>54</v>
      </c>
      <c r="E37" s="17">
        <v>37485</v>
      </c>
      <c r="F37" s="112">
        <v>2</v>
      </c>
      <c r="G37" s="6" t="s">
        <v>45</v>
      </c>
      <c r="H37" s="113">
        <v>5</v>
      </c>
      <c r="I37" s="113">
        <v>5</v>
      </c>
      <c r="J37" s="113">
        <f t="shared" si="0"/>
        <v>10</v>
      </c>
      <c r="K37" s="113">
        <v>3</v>
      </c>
      <c r="L37" s="113">
        <v>14</v>
      </c>
      <c r="M37" s="113">
        <f t="shared" si="1"/>
        <v>17</v>
      </c>
      <c r="N37" s="113">
        <v>11</v>
      </c>
      <c r="O37" s="113">
        <v>13</v>
      </c>
      <c r="P37" s="113">
        <f t="shared" si="2"/>
        <v>24</v>
      </c>
      <c r="Q37" s="113">
        <v>1</v>
      </c>
      <c r="R37" s="113">
        <v>8</v>
      </c>
      <c r="S37" s="113">
        <f t="shared" si="3"/>
        <v>9</v>
      </c>
      <c r="T37" s="113" t="s">
        <v>35</v>
      </c>
      <c r="U37" s="113" t="s">
        <v>35</v>
      </c>
      <c r="V37" s="113" t="str">
        <f t="shared" si="4"/>
        <v>0</v>
      </c>
      <c r="W37" s="113" t="s">
        <v>35</v>
      </c>
      <c r="X37" s="113" t="s">
        <v>35</v>
      </c>
      <c r="Y37" s="113" t="str">
        <f t="shared" si="5"/>
        <v>0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>
        <v>1</v>
      </c>
      <c r="AG37" s="113">
        <v>5</v>
      </c>
      <c r="AH37" s="113">
        <f t="shared" si="8"/>
        <v>6</v>
      </c>
      <c r="AI37" s="113" t="s">
        <v>35</v>
      </c>
      <c r="AJ37" s="113" t="s">
        <v>35</v>
      </c>
      <c r="AK37" s="113" t="str">
        <f t="shared" si="9"/>
        <v>0</v>
      </c>
      <c r="AL37" s="113">
        <v>1</v>
      </c>
      <c r="AM37" s="113" t="s">
        <v>35</v>
      </c>
      <c r="AN37" s="113">
        <f t="shared" si="10"/>
        <v>1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>
        <v>4</v>
      </c>
      <c r="BB37" s="113">
        <v>7</v>
      </c>
      <c r="BC37" s="113">
        <f t="shared" si="15"/>
        <v>11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>
        <v>1</v>
      </c>
      <c r="CP37" s="113">
        <f t="shared" si="28"/>
        <v>1</v>
      </c>
      <c r="CQ37" s="113">
        <v>26</v>
      </c>
      <c r="CR37" s="113">
        <v>53</v>
      </c>
      <c r="CS37" s="113">
        <f t="shared" si="29"/>
        <v>79</v>
      </c>
    </row>
    <row r="38" spans="1:97" s="112" customFormat="1" ht="12.75" customHeight="1">
      <c r="A38" s="25">
        <v>12</v>
      </c>
      <c r="B38" s="26" t="s">
        <v>203</v>
      </c>
      <c r="C38" s="112">
        <v>2703</v>
      </c>
      <c r="D38" s="25" t="s">
        <v>55</v>
      </c>
      <c r="E38" s="17">
        <v>20799</v>
      </c>
      <c r="F38" s="112">
        <v>2</v>
      </c>
      <c r="G38" s="6" t="s">
        <v>45</v>
      </c>
      <c r="H38" s="113">
        <v>1</v>
      </c>
      <c r="I38" s="113">
        <v>5</v>
      </c>
      <c r="J38" s="113">
        <f t="shared" si="0"/>
        <v>6</v>
      </c>
      <c r="K38" s="113">
        <v>1</v>
      </c>
      <c r="L38" s="113">
        <v>2</v>
      </c>
      <c r="M38" s="113">
        <f t="shared" si="1"/>
        <v>3</v>
      </c>
      <c r="N38" s="113">
        <v>2</v>
      </c>
      <c r="O38" s="113">
        <v>6</v>
      </c>
      <c r="P38" s="113">
        <f t="shared" si="2"/>
        <v>8</v>
      </c>
      <c r="Q38" s="113" t="s">
        <v>35</v>
      </c>
      <c r="R38" s="113">
        <v>9</v>
      </c>
      <c r="S38" s="113">
        <f t="shared" si="3"/>
        <v>9</v>
      </c>
      <c r="T38" s="113" t="s">
        <v>35</v>
      </c>
      <c r="U38" s="113" t="s">
        <v>35</v>
      </c>
      <c r="V38" s="113" t="str">
        <f t="shared" si="4"/>
        <v>0</v>
      </c>
      <c r="W38" s="113">
        <v>1</v>
      </c>
      <c r="X38" s="113">
        <v>4</v>
      </c>
      <c r="Y38" s="113">
        <f t="shared" si="5"/>
        <v>5</v>
      </c>
      <c r="Z38" s="113" t="s">
        <v>35</v>
      </c>
      <c r="AA38" s="113" t="s">
        <v>35</v>
      </c>
      <c r="AB38" s="113" t="str">
        <f t="shared" si="6"/>
        <v>0</v>
      </c>
      <c r="AC38" s="113">
        <v>3</v>
      </c>
      <c r="AD38" s="113">
        <v>3</v>
      </c>
      <c r="AE38" s="113">
        <f t="shared" si="7"/>
        <v>6</v>
      </c>
      <c r="AF38" s="113" t="s">
        <v>35</v>
      </c>
      <c r="AG38" s="113" t="s">
        <v>35</v>
      </c>
      <c r="AH38" s="113" t="str">
        <f t="shared" si="8"/>
        <v>0</v>
      </c>
      <c r="AI38" s="113" t="s">
        <v>35</v>
      </c>
      <c r="AJ38" s="113" t="s">
        <v>35</v>
      </c>
      <c r="AK38" s="113" t="str">
        <f t="shared" si="9"/>
        <v>0</v>
      </c>
      <c r="AL38" s="113" t="s">
        <v>35</v>
      </c>
      <c r="AM38" s="113">
        <v>1</v>
      </c>
      <c r="AN38" s="113">
        <f t="shared" si="10"/>
        <v>1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>
        <v>1</v>
      </c>
      <c r="BB38" s="113">
        <v>1</v>
      </c>
      <c r="BC38" s="113">
        <f t="shared" si="15"/>
        <v>2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 t="s">
        <v>35</v>
      </c>
      <c r="CO38" s="113" t="s">
        <v>35</v>
      </c>
      <c r="CP38" s="113" t="str">
        <f t="shared" si="28"/>
        <v>0</v>
      </c>
      <c r="CQ38" s="113">
        <v>9</v>
      </c>
      <c r="CR38" s="113">
        <v>31</v>
      </c>
      <c r="CS38" s="113">
        <f t="shared" si="29"/>
        <v>40</v>
      </c>
    </row>
    <row r="39" spans="1:97" s="112" customFormat="1" ht="12.75" customHeight="1">
      <c r="A39" s="25">
        <v>13</v>
      </c>
      <c r="B39" s="26" t="s">
        <v>217</v>
      </c>
      <c r="C39" s="112">
        <v>2762</v>
      </c>
      <c r="D39" s="25" t="s">
        <v>83</v>
      </c>
      <c r="E39" s="17">
        <v>20249</v>
      </c>
      <c r="F39" s="112">
        <v>2</v>
      </c>
      <c r="G39" s="6" t="s">
        <v>45</v>
      </c>
      <c r="H39" s="113">
        <v>3</v>
      </c>
      <c r="I39" s="113">
        <v>2</v>
      </c>
      <c r="J39" s="113">
        <f t="shared" si="0"/>
        <v>5</v>
      </c>
      <c r="K39" s="113">
        <v>2</v>
      </c>
      <c r="L39" s="113">
        <v>6</v>
      </c>
      <c r="M39" s="113">
        <f t="shared" si="1"/>
        <v>8</v>
      </c>
      <c r="N39" s="113">
        <v>3</v>
      </c>
      <c r="O39" s="113">
        <v>8</v>
      </c>
      <c r="P39" s="113">
        <f t="shared" si="2"/>
        <v>11</v>
      </c>
      <c r="Q39" s="113">
        <v>2</v>
      </c>
      <c r="R39" s="113">
        <v>5</v>
      </c>
      <c r="S39" s="113">
        <f t="shared" si="3"/>
        <v>7</v>
      </c>
      <c r="T39" s="113" t="s">
        <v>35</v>
      </c>
      <c r="U39" s="113" t="s">
        <v>35</v>
      </c>
      <c r="V39" s="113" t="str">
        <f t="shared" si="4"/>
        <v>0</v>
      </c>
      <c r="W39" s="113" t="s">
        <v>35</v>
      </c>
      <c r="X39" s="113" t="s">
        <v>35</v>
      </c>
      <c r="Y39" s="113" t="str">
        <f t="shared" si="5"/>
        <v>0</v>
      </c>
      <c r="Z39" s="113" t="s">
        <v>35</v>
      </c>
      <c r="AA39" s="113" t="s">
        <v>35</v>
      </c>
      <c r="AB39" s="113" t="str">
        <f t="shared" si="6"/>
        <v>0</v>
      </c>
      <c r="AC39" s="113">
        <v>1</v>
      </c>
      <c r="AD39" s="113">
        <v>1</v>
      </c>
      <c r="AE39" s="113">
        <f t="shared" si="7"/>
        <v>2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>
        <v>1</v>
      </c>
      <c r="AM39" s="113">
        <v>2</v>
      </c>
      <c r="AN39" s="113">
        <f t="shared" si="10"/>
        <v>3</v>
      </c>
      <c r="AO39" s="113" t="s">
        <v>35</v>
      </c>
      <c r="AP39" s="113" t="s">
        <v>35</v>
      </c>
      <c r="AQ39" s="113" t="str">
        <f t="shared" si="11"/>
        <v>0</v>
      </c>
      <c r="AR39" s="113" t="s">
        <v>35</v>
      </c>
      <c r="AS39" s="113" t="s">
        <v>35</v>
      </c>
      <c r="AT39" s="113" t="str">
        <f t="shared" si="12"/>
        <v>0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 t="s">
        <v>35</v>
      </c>
      <c r="BB39" s="113">
        <v>3</v>
      </c>
      <c r="BC39" s="113">
        <f t="shared" si="15"/>
        <v>3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 t="s">
        <v>35</v>
      </c>
      <c r="BR39" s="113" t="str">
        <f t="shared" si="20"/>
        <v>0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 t="s">
        <v>35</v>
      </c>
      <c r="CO39" s="113">
        <v>1</v>
      </c>
      <c r="CP39" s="113">
        <f t="shared" si="28"/>
        <v>1</v>
      </c>
      <c r="CQ39" s="113">
        <v>12</v>
      </c>
      <c r="CR39" s="113">
        <v>28</v>
      </c>
      <c r="CS39" s="113">
        <f t="shared" si="29"/>
        <v>40</v>
      </c>
    </row>
    <row r="40" spans="1:97" s="112" customFormat="1" ht="12.75" customHeight="1">
      <c r="A40" s="25">
        <v>14</v>
      </c>
      <c r="B40" s="26" t="s">
        <v>211</v>
      </c>
      <c r="C40" s="112">
        <v>2939</v>
      </c>
      <c r="D40" s="25" t="s">
        <v>56</v>
      </c>
      <c r="E40" s="17">
        <v>35613</v>
      </c>
      <c r="F40" s="112">
        <v>2</v>
      </c>
      <c r="G40" s="6" t="s">
        <v>45</v>
      </c>
      <c r="H40" s="113">
        <v>3</v>
      </c>
      <c r="I40" s="113">
        <v>5</v>
      </c>
      <c r="J40" s="113">
        <f t="shared" si="0"/>
        <v>8</v>
      </c>
      <c r="K40" s="113">
        <v>2</v>
      </c>
      <c r="L40" s="113" t="s">
        <v>35</v>
      </c>
      <c r="M40" s="113">
        <f t="shared" si="1"/>
        <v>2</v>
      </c>
      <c r="N40" s="113">
        <v>2</v>
      </c>
      <c r="O40" s="113">
        <v>6</v>
      </c>
      <c r="P40" s="113">
        <f t="shared" si="2"/>
        <v>8</v>
      </c>
      <c r="Q40" s="113">
        <v>1</v>
      </c>
      <c r="R40" s="113">
        <v>7</v>
      </c>
      <c r="S40" s="113">
        <f t="shared" si="3"/>
        <v>8</v>
      </c>
      <c r="T40" s="113" t="s">
        <v>35</v>
      </c>
      <c r="U40" s="113" t="s">
        <v>35</v>
      </c>
      <c r="V40" s="113" t="str">
        <f t="shared" si="4"/>
        <v>0</v>
      </c>
      <c r="W40" s="113" t="s">
        <v>35</v>
      </c>
      <c r="X40" s="113" t="s">
        <v>35</v>
      </c>
      <c r="Y40" s="113" t="str">
        <f t="shared" si="5"/>
        <v>0</v>
      </c>
      <c r="Z40" s="113" t="s">
        <v>35</v>
      </c>
      <c r="AA40" s="113" t="s">
        <v>35</v>
      </c>
      <c r="AB40" s="113" t="str">
        <f t="shared" si="6"/>
        <v>0</v>
      </c>
      <c r="AC40" s="113" t="s">
        <v>35</v>
      </c>
      <c r="AD40" s="113">
        <v>1</v>
      </c>
      <c r="AE40" s="113">
        <f t="shared" si="7"/>
        <v>1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>
        <v>1</v>
      </c>
      <c r="AM40" s="113">
        <v>1</v>
      </c>
      <c r="AN40" s="113">
        <f t="shared" si="10"/>
        <v>2</v>
      </c>
      <c r="AO40" s="113" t="s">
        <v>35</v>
      </c>
      <c r="AP40" s="113" t="s">
        <v>35</v>
      </c>
      <c r="AQ40" s="113" t="str">
        <f t="shared" si="11"/>
        <v>0</v>
      </c>
      <c r="AR40" s="113" t="s">
        <v>35</v>
      </c>
      <c r="AS40" s="113" t="s">
        <v>35</v>
      </c>
      <c r="AT40" s="113" t="str">
        <f t="shared" si="12"/>
        <v>0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>
        <v>1</v>
      </c>
      <c r="BB40" s="113">
        <v>1</v>
      </c>
      <c r="BC40" s="113">
        <f t="shared" si="15"/>
        <v>2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>
        <v>1</v>
      </c>
      <c r="BR40" s="113">
        <f t="shared" si="20"/>
        <v>1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>
        <v>1</v>
      </c>
      <c r="CO40" s="113">
        <v>3</v>
      </c>
      <c r="CP40" s="113">
        <f t="shared" si="28"/>
        <v>4</v>
      </c>
      <c r="CQ40" s="113">
        <v>11</v>
      </c>
      <c r="CR40" s="113">
        <v>25</v>
      </c>
      <c r="CS40" s="113">
        <f t="shared" si="29"/>
        <v>36</v>
      </c>
    </row>
    <row r="41" spans="1:97" s="112" customFormat="1" ht="12.75" hidden="1" customHeight="1">
      <c r="A41" s="25">
        <v>17</v>
      </c>
      <c r="B41" s="26" t="s">
        <v>208</v>
      </c>
      <c r="C41" s="112">
        <v>3340</v>
      </c>
      <c r="D41" s="25" t="s">
        <v>167</v>
      </c>
      <c r="E41" s="17">
        <v>26542</v>
      </c>
      <c r="F41" s="112">
        <v>2</v>
      </c>
      <c r="G41" s="6" t="s">
        <v>45</v>
      </c>
      <c r="H41" s="113" t="s">
        <v>35</v>
      </c>
      <c r="I41" s="113" t="s">
        <v>35</v>
      </c>
      <c r="J41" s="113" t="str">
        <f t="shared" si="0"/>
        <v>0</v>
      </c>
      <c r="K41" s="113" t="s">
        <v>35</v>
      </c>
      <c r="L41" s="113" t="s">
        <v>35</v>
      </c>
      <c r="M41" s="113" t="str">
        <f t="shared" si="1"/>
        <v>0</v>
      </c>
      <c r="N41" s="113" t="s">
        <v>35</v>
      </c>
      <c r="O41" s="113" t="s">
        <v>35</v>
      </c>
      <c r="P41" s="113" t="str">
        <f t="shared" si="2"/>
        <v>0</v>
      </c>
      <c r="Q41" s="113" t="s">
        <v>35</v>
      </c>
      <c r="R41" s="113" t="s">
        <v>35</v>
      </c>
      <c r="S41" s="113" t="str">
        <f t="shared" si="3"/>
        <v>0</v>
      </c>
      <c r="T41" s="113" t="s">
        <v>35</v>
      </c>
      <c r="U41" s="113" t="s">
        <v>35</v>
      </c>
      <c r="V41" s="113" t="str">
        <f t="shared" si="4"/>
        <v>0</v>
      </c>
      <c r="W41" s="113" t="s">
        <v>35</v>
      </c>
      <c r="X41" s="113" t="s">
        <v>35</v>
      </c>
      <c r="Y41" s="113" t="str">
        <f t="shared" si="5"/>
        <v>0</v>
      </c>
      <c r="Z41" s="113" t="s">
        <v>35</v>
      </c>
      <c r="AA41" s="113" t="s">
        <v>35</v>
      </c>
      <c r="AB41" s="113" t="str">
        <f t="shared" si="6"/>
        <v>0</v>
      </c>
      <c r="AC41" s="113" t="s">
        <v>35</v>
      </c>
      <c r="AD41" s="113" t="s">
        <v>35</v>
      </c>
      <c r="AE41" s="113" t="str">
        <f t="shared" si="7"/>
        <v>0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 t="s">
        <v>35</v>
      </c>
      <c r="AM41" s="113" t="s">
        <v>35</v>
      </c>
      <c r="AN41" s="113" t="str">
        <f t="shared" si="10"/>
        <v>0</v>
      </c>
      <c r="AO41" s="113" t="s">
        <v>35</v>
      </c>
      <c r="AP41" s="113" t="s">
        <v>35</v>
      </c>
      <c r="AQ41" s="113" t="str">
        <f t="shared" si="11"/>
        <v>0</v>
      </c>
      <c r="AR41" s="113" t="s">
        <v>35</v>
      </c>
      <c r="AS41" s="113" t="s">
        <v>35</v>
      </c>
      <c r="AT41" s="113" t="str">
        <f t="shared" si="12"/>
        <v>0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 t="s">
        <v>35</v>
      </c>
      <c r="BB41" s="113" t="s">
        <v>35</v>
      </c>
      <c r="BC41" s="113" t="str">
        <f t="shared" si="15"/>
        <v>0</v>
      </c>
      <c r="BD41" s="113" t="s">
        <v>35</v>
      </c>
      <c r="BE41" s="113" t="s">
        <v>35</v>
      </c>
      <c r="BF41" s="113" t="str">
        <f t="shared" si="16"/>
        <v>0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 t="s">
        <v>35</v>
      </c>
      <c r="BR41" s="113" t="str">
        <f t="shared" si="20"/>
        <v>0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 t="s">
        <v>35</v>
      </c>
      <c r="CO41" s="113" t="s">
        <v>35</v>
      </c>
      <c r="CP41" s="113" t="str">
        <f t="shared" si="28"/>
        <v>0</v>
      </c>
      <c r="CQ41" s="113" t="s">
        <v>35</v>
      </c>
      <c r="CR41" s="113" t="s">
        <v>35</v>
      </c>
      <c r="CS41" s="113" t="str">
        <f t="shared" si="29"/>
        <v>0</v>
      </c>
    </row>
    <row r="42" spans="1:97" s="112" customFormat="1" ht="12.75" customHeight="1">
      <c r="A42" s="25">
        <v>17</v>
      </c>
      <c r="B42" s="26" t="s">
        <v>208</v>
      </c>
      <c r="C42" s="112">
        <v>3427</v>
      </c>
      <c r="D42" s="25" t="s">
        <v>119</v>
      </c>
      <c r="E42" s="17">
        <v>23292</v>
      </c>
      <c r="F42" s="112">
        <v>2</v>
      </c>
      <c r="G42" s="6" t="s">
        <v>45</v>
      </c>
      <c r="H42" s="113" t="s">
        <v>35</v>
      </c>
      <c r="I42" s="113">
        <v>8</v>
      </c>
      <c r="J42" s="113">
        <f t="shared" si="0"/>
        <v>8</v>
      </c>
      <c r="K42" s="113">
        <v>3</v>
      </c>
      <c r="L42" s="113">
        <v>10</v>
      </c>
      <c r="M42" s="113">
        <f t="shared" si="1"/>
        <v>13</v>
      </c>
      <c r="N42" s="113">
        <v>5</v>
      </c>
      <c r="O42" s="113">
        <v>3</v>
      </c>
      <c r="P42" s="113">
        <f t="shared" si="2"/>
        <v>8</v>
      </c>
      <c r="Q42" s="113">
        <v>1</v>
      </c>
      <c r="R42" s="113">
        <v>6</v>
      </c>
      <c r="S42" s="113">
        <f t="shared" si="3"/>
        <v>7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 t="s">
        <v>35</v>
      </c>
      <c r="Y42" s="113" t="str">
        <f t="shared" si="5"/>
        <v>0</v>
      </c>
      <c r="Z42" s="113" t="s">
        <v>35</v>
      </c>
      <c r="AA42" s="113" t="s">
        <v>35</v>
      </c>
      <c r="AB42" s="113" t="str">
        <f t="shared" si="6"/>
        <v>0</v>
      </c>
      <c r="AC42" s="113" t="s">
        <v>35</v>
      </c>
      <c r="AD42" s="113">
        <v>1</v>
      </c>
      <c r="AE42" s="113">
        <f t="shared" si="7"/>
        <v>1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>
        <v>1</v>
      </c>
      <c r="AM42" s="113">
        <v>2</v>
      </c>
      <c r="AN42" s="113">
        <f t="shared" si="10"/>
        <v>3</v>
      </c>
      <c r="AO42" s="113" t="s">
        <v>35</v>
      </c>
      <c r="AP42" s="113" t="s">
        <v>35</v>
      </c>
      <c r="AQ42" s="113" t="str">
        <f t="shared" si="11"/>
        <v>0</v>
      </c>
      <c r="AR42" s="113" t="s">
        <v>35</v>
      </c>
      <c r="AS42" s="113" t="s">
        <v>35</v>
      </c>
      <c r="AT42" s="113" t="str">
        <f t="shared" si="12"/>
        <v>0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 t="s">
        <v>35</v>
      </c>
      <c r="BB42" s="113">
        <v>5</v>
      </c>
      <c r="BC42" s="113">
        <f t="shared" si="15"/>
        <v>5</v>
      </c>
      <c r="BD42" s="113" t="s">
        <v>35</v>
      </c>
      <c r="BE42" s="113" t="s">
        <v>35</v>
      </c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 t="s">
        <v>35</v>
      </c>
      <c r="BL42" s="113" t="str">
        <f t="shared" si="18"/>
        <v>0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 t="s">
        <v>35</v>
      </c>
      <c r="CO42" s="113" t="s">
        <v>35</v>
      </c>
      <c r="CP42" s="113" t="str">
        <f t="shared" si="28"/>
        <v>0</v>
      </c>
      <c r="CQ42" s="113">
        <v>10</v>
      </c>
      <c r="CR42" s="113">
        <v>35</v>
      </c>
      <c r="CS42" s="113">
        <f t="shared" si="29"/>
        <v>45</v>
      </c>
    </row>
    <row r="43" spans="1:97" s="112" customFormat="1" ht="12.75" customHeight="1">
      <c r="A43" s="25">
        <v>18</v>
      </c>
      <c r="B43" s="26" t="s">
        <v>212</v>
      </c>
      <c r="C43" s="112">
        <v>3901</v>
      </c>
      <c r="D43" s="25" t="s">
        <v>57</v>
      </c>
      <c r="E43" s="17">
        <v>34350</v>
      </c>
      <c r="F43" s="112">
        <v>2</v>
      </c>
      <c r="G43" s="6" t="s">
        <v>45</v>
      </c>
      <c r="H43" s="113" t="s">
        <v>35</v>
      </c>
      <c r="I43" s="113">
        <v>3</v>
      </c>
      <c r="J43" s="113">
        <f t="shared" si="0"/>
        <v>3</v>
      </c>
      <c r="K43" s="113">
        <v>1</v>
      </c>
      <c r="L43" s="113">
        <v>2</v>
      </c>
      <c r="M43" s="113">
        <f t="shared" si="1"/>
        <v>3</v>
      </c>
      <c r="N43" s="113">
        <v>2</v>
      </c>
      <c r="O43" s="113">
        <v>3</v>
      </c>
      <c r="P43" s="113">
        <f t="shared" si="2"/>
        <v>5</v>
      </c>
      <c r="Q43" s="113" t="s">
        <v>35</v>
      </c>
      <c r="R43" s="113">
        <v>3</v>
      </c>
      <c r="S43" s="113">
        <f t="shared" si="3"/>
        <v>3</v>
      </c>
      <c r="T43" s="113" t="s">
        <v>35</v>
      </c>
      <c r="U43" s="113" t="s">
        <v>35</v>
      </c>
      <c r="V43" s="113" t="str">
        <f t="shared" si="4"/>
        <v>0</v>
      </c>
      <c r="W43" s="113" t="s">
        <v>35</v>
      </c>
      <c r="X43" s="113" t="s">
        <v>35</v>
      </c>
      <c r="Y43" s="113" t="str">
        <f t="shared" si="5"/>
        <v>0</v>
      </c>
      <c r="Z43" s="113" t="s">
        <v>35</v>
      </c>
      <c r="AA43" s="113" t="s">
        <v>35</v>
      </c>
      <c r="AB43" s="113" t="str">
        <f t="shared" si="6"/>
        <v>0</v>
      </c>
      <c r="AC43" s="113" t="s">
        <v>35</v>
      </c>
      <c r="AD43" s="113" t="s">
        <v>35</v>
      </c>
      <c r="AE43" s="113" t="str">
        <f t="shared" si="7"/>
        <v>0</v>
      </c>
      <c r="AF43" s="113" t="s">
        <v>35</v>
      </c>
      <c r="AG43" s="113" t="s">
        <v>35</v>
      </c>
      <c r="AH43" s="113" t="str">
        <f t="shared" si="8"/>
        <v>0</v>
      </c>
      <c r="AI43" s="113" t="s">
        <v>35</v>
      </c>
      <c r="AJ43" s="113" t="s">
        <v>35</v>
      </c>
      <c r="AK43" s="113" t="str">
        <f t="shared" si="9"/>
        <v>0</v>
      </c>
      <c r="AL43" s="113" t="s">
        <v>35</v>
      </c>
      <c r="AM43" s="113">
        <v>1</v>
      </c>
      <c r="AN43" s="113">
        <f t="shared" si="10"/>
        <v>1</v>
      </c>
      <c r="AO43" s="113">
        <v>2</v>
      </c>
      <c r="AP43" s="113">
        <v>1</v>
      </c>
      <c r="AQ43" s="113">
        <f t="shared" si="11"/>
        <v>3</v>
      </c>
      <c r="AR43" s="113" t="s">
        <v>35</v>
      </c>
      <c r="AS43" s="113" t="s">
        <v>35</v>
      </c>
      <c r="AT43" s="113" t="str">
        <f t="shared" si="12"/>
        <v>0</v>
      </c>
      <c r="AU43" s="113" t="s">
        <v>35</v>
      </c>
      <c r="AV43" s="113" t="s">
        <v>35</v>
      </c>
      <c r="AW43" s="113" t="str">
        <f t="shared" si="13"/>
        <v>0</v>
      </c>
      <c r="AX43" s="113" t="s">
        <v>35</v>
      </c>
      <c r="AY43" s="113" t="s">
        <v>35</v>
      </c>
      <c r="AZ43" s="113" t="str">
        <f t="shared" si="14"/>
        <v>0</v>
      </c>
      <c r="BA43" s="113" t="s">
        <v>35</v>
      </c>
      <c r="BB43" s="113" t="s">
        <v>35</v>
      </c>
      <c r="BC43" s="113" t="str">
        <f t="shared" si="15"/>
        <v>0</v>
      </c>
      <c r="BD43" s="113" t="s">
        <v>35</v>
      </c>
      <c r="BE43" s="113" t="s">
        <v>35</v>
      </c>
      <c r="BF43" s="113" t="str">
        <f t="shared" si="16"/>
        <v>0</v>
      </c>
      <c r="BG43" s="113" t="s">
        <v>35</v>
      </c>
      <c r="BH43" s="113" t="s">
        <v>35</v>
      </c>
      <c r="BI43" s="113" t="str">
        <f t="shared" si="17"/>
        <v>0</v>
      </c>
      <c r="BJ43" s="113" t="s">
        <v>35</v>
      </c>
      <c r="BK43" s="113" t="s">
        <v>35</v>
      </c>
      <c r="BL43" s="113" t="str">
        <f t="shared" si="18"/>
        <v>0</v>
      </c>
      <c r="BM43" s="113" t="s">
        <v>35</v>
      </c>
      <c r="BN43" s="113" t="s">
        <v>35</v>
      </c>
      <c r="BO43" s="113" t="str">
        <f t="shared" si="19"/>
        <v>0</v>
      </c>
      <c r="BP43" s="113" t="s">
        <v>35</v>
      </c>
      <c r="BQ43" s="113" t="s">
        <v>35</v>
      </c>
      <c r="BR43" s="113" t="str">
        <f t="shared" si="20"/>
        <v>0</v>
      </c>
      <c r="BS43" s="113" t="s">
        <v>35</v>
      </c>
      <c r="BT43" s="113" t="s">
        <v>35</v>
      </c>
      <c r="BU43" s="113" t="str">
        <f t="shared" si="21"/>
        <v>0</v>
      </c>
      <c r="BV43" s="113" t="s">
        <v>35</v>
      </c>
      <c r="BW43" s="113" t="s">
        <v>35</v>
      </c>
      <c r="BX43" s="113" t="str">
        <f t="shared" si="22"/>
        <v>0</v>
      </c>
      <c r="BY43" s="113" t="s">
        <v>35</v>
      </c>
      <c r="BZ43" s="113" t="s">
        <v>35</v>
      </c>
      <c r="CA43" s="113" t="str">
        <f t="shared" si="23"/>
        <v>0</v>
      </c>
      <c r="CB43" s="113" t="s">
        <v>35</v>
      </c>
      <c r="CC43" s="113" t="s">
        <v>35</v>
      </c>
      <c r="CD43" s="113" t="str">
        <f t="shared" si="24"/>
        <v>0</v>
      </c>
      <c r="CE43" s="113" t="s">
        <v>35</v>
      </c>
      <c r="CF43" s="113" t="s">
        <v>35</v>
      </c>
      <c r="CG43" s="113" t="str">
        <f t="shared" si="25"/>
        <v>0</v>
      </c>
      <c r="CH43" s="113" t="s">
        <v>35</v>
      </c>
      <c r="CI43" s="113" t="s">
        <v>35</v>
      </c>
      <c r="CJ43" s="113" t="str">
        <f t="shared" si="26"/>
        <v>0</v>
      </c>
      <c r="CK43" s="113" t="s">
        <v>35</v>
      </c>
      <c r="CL43" s="113" t="s">
        <v>35</v>
      </c>
      <c r="CM43" s="113" t="str">
        <f t="shared" si="27"/>
        <v>0</v>
      </c>
      <c r="CN43" s="113">
        <v>1</v>
      </c>
      <c r="CO43" s="113">
        <v>2</v>
      </c>
      <c r="CP43" s="113">
        <f t="shared" si="28"/>
        <v>3</v>
      </c>
      <c r="CQ43" s="113">
        <v>6</v>
      </c>
      <c r="CR43" s="113">
        <v>15</v>
      </c>
      <c r="CS43" s="113">
        <f t="shared" si="29"/>
        <v>21</v>
      </c>
    </row>
    <row r="44" spans="1:97" s="112" customFormat="1" ht="12.75" customHeight="1">
      <c r="A44" s="25">
        <v>19</v>
      </c>
      <c r="B44" s="26" t="s">
        <v>219</v>
      </c>
      <c r="C44" s="112">
        <v>4001</v>
      </c>
      <c r="D44" s="25" t="s">
        <v>92</v>
      </c>
      <c r="E44" s="17">
        <v>20185</v>
      </c>
      <c r="F44" s="112">
        <v>2</v>
      </c>
      <c r="G44" s="6" t="s">
        <v>45</v>
      </c>
      <c r="H44" s="113">
        <v>5</v>
      </c>
      <c r="I44" s="113">
        <v>5</v>
      </c>
      <c r="J44" s="113">
        <f t="shared" si="0"/>
        <v>10</v>
      </c>
      <c r="K44" s="113">
        <v>1</v>
      </c>
      <c r="L44" s="113">
        <v>2</v>
      </c>
      <c r="M44" s="113">
        <f t="shared" si="1"/>
        <v>3</v>
      </c>
      <c r="N44" s="113">
        <v>6</v>
      </c>
      <c r="O44" s="113">
        <v>6</v>
      </c>
      <c r="P44" s="113">
        <f t="shared" si="2"/>
        <v>12</v>
      </c>
      <c r="Q44" s="113">
        <v>2</v>
      </c>
      <c r="R44" s="113">
        <v>9</v>
      </c>
      <c r="S44" s="113">
        <f t="shared" si="3"/>
        <v>11</v>
      </c>
      <c r="T44" s="113" t="s">
        <v>35</v>
      </c>
      <c r="U44" s="113" t="s">
        <v>35</v>
      </c>
      <c r="V44" s="113" t="str">
        <f t="shared" si="4"/>
        <v>0</v>
      </c>
      <c r="W44" s="113" t="s">
        <v>35</v>
      </c>
      <c r="X44" s="113" t="s">
        <v>35</v>
      </c>
      <c r="Y44" s="113" t="str">
        <f t="shared" si="5"/>
        <v>0</v>
      </c>
      <c r="Z44" s="113" t="s">
        <v>35</v>
      </c>
      <c r="AA44" s="113" t="s">
        <v>35</v>
      </c>
      <c r="AB44" s="113" t="str">
        <f t="shared" si="6"/>
        <v>0</v>
      </c>
      <c r="AC44" s="113">
        <v>1</v>
      </c>
      <c r="AD44" s="113">
        <v>1</v>
      </c>
      <c r="AE44" s="113">
        <f t="shared" si="7"/>
        <v>2</v>
      </c>
      <c r="AF44" s="113" t="s">
        <v>35</v>
      </c>
      <c r="AG44" s="113" t="s">
        <v>35</v>
      </c>
      <c r="AH44" s="113" t="str">
        <f t="shared" si="8"/>
        <v>0</v>
      </c>
      <c r="AI44" s="113" t="s">
        <v>35</v>
      </c>
      <c r="AJ44" s="113" t="s">
        <v>35</v>
      </c>
      <c r="AK44" s="113" t="str">
        <f t="shared" si="9"/>
        <v>0</v>
      </c>
      <c r="AL44" s="113" t="s">
        <v>35</v>
      </c>
      <c r="AM44" s="113">
        <v>3</v>
      </c>
      <c r="AN44" s="113">
        <f t="shared" si="10"/>
        <v>3</v>
      </c>
      <c r="AO44" s="113" t="s">
        <v>35</v>
      </c>
      <c r="AP44" s="113" t="s">
        <v>35</v>
      </c>
      <c r="AQ44" s="113" t="str">
        <f t="shared" si="11"/>
        <v>0</v>
      </c>
      <c r="AR44" s="113" t="s">
        <v>35</v>
      </c>
      <c r="AS44" s="113" t="s">
        <v>35</v>
      </c>
      <c r="AT44" s="113" t="str">
        <f t="shared" si="12"/>
        <v>0</v>
      </c>
      <c r="AU44" s="113" t="s">
        <v>35</v>
      </c>
      <c r="AV44" s="113" t="s">
        <v>35</v>
      </c>
      <c r="AW44" s="113" t="str">
        <f t="shared" si="13"/>
        <v>0</v>
      </c>
      <c r="AX44" s="113" t="s">
        <v>35</v>
      </c>
      <c r="AY44" s="113" t="s">
        <v>35</v>
      </c>
      <c r="AZ44" s="113" t="str">
        <f t="shared" si="14"/>
        <v>0</v>
      </c>
      <c r="BA44" s="113">
        <v>1</v>
      </c>
      <c r="BB44" s="113">
        <v>4</v>
      </c>
      <c r="BC44" s="113">
        <f t="shared" si="15"/>
        <v>5</v>
      </c>
      <c r="BD44" s="113" t="s">
        <v>35</v>
      </c>
      <c r="BE44" s="113" t="s">
        <v>35</v>
      </c>
      <c r="BF44" s="113" t="str">
        <f t="shared" si="16"/>
        <v>0</v>
      </c>
      <c r="BG44" s="113" t="s">
        <v>35</v>
      </c>
      <c r="BH44" s="113" t="s">
        <v>35</v>
      </c>
      <c r="BI44" s="113" t="str">
        <f t="shared" si="17"/>
        <v>0</v>
      </c>
      <c r="BJ44" s="113" t="s">
        <v>35</v>
      </c>
      <c r="BK44" s="113" t="s">
        <v>35</v>
      </c>
      <c r="BL44" s="113" t="str">
        <f t="shared" si="18"/>
        <v>0</v>
      </c>
      <c r="BM44" s="113" t="s">
        <v>35</v>
      </c>
      <c r="BN44" s="113" t="s">
        <v>35</v>
      </c>
      <c r="BO44" s="113" t="str">
        <f t="shared" si="19"/>
        <v>0</v>
      </c>
      <c r="BP44" s="113" t="s">
        <v>35</v>
      </c>
      <c r="BQ44" s="113" t="s">
        <v>35</v>
      </c>
      <c r="BR44" s="113" t="str">
        <f t="shared" si="20"/>
        <v>0</v>
      </c>
      <c r="BS44" s="113" t="s">
        <v>35</v>
      </c>
      <c r="BT44" s="113" t="s">
        <v>35</v>
      </c>
      <c r="BU44" s="113" t="str">
        <f t="shared" si="21"/>
        <v>0</v>
      </c>
      <c r="BV44" s="113" t="s">
        <v>35</v>
      </c>
      <c r="BW44" s="113" t="s">
        <v>35</v>
      </c>
      <c r="BX44" s="113" t="str">
        <f t="shared" si="22"/>
        <v>0</v>
      </c>
      <c r="BY44" s="113" t="s">
        <v>35</v>
      </c>
      <c r="BZ44" s="113" t="s">
        <v>35</v>
      </c>
      <c r="CA44" s="113" t="str">
        <f t="shared" si="23"/>
        <v>0</v>
      </c>
      <c r="CB44" s="113" t="s">
        <v>35</v>
      </c>
      <c r="CC44" s="113" t="s">
        <v>35</v>
      </c>
      <c r="CD44" s="113" t="str">
        <f t="shared" si="24"/>
        <v>0</v>
      </c>
      <c r="CE44" s="113" t="s">
        <v>35</v>
      </c>
      <c r="CF44" s="113" t="s">
        <v>35</v>
      </c>
      <c r="CG44" s="113" t="str">
        <f t="shared" si="25"/>
        <v>0</v>
      </c>
      <c r="CH44" s="113" t="s">
        <v>35</v>
      </c>
      <c r="CI44" s="113" t="s">
        <v>35</v>
      </c>
      <c r="CJ44" s="113" t="str">
        <f t="shared" si="26"/>
        <v>0</v>
      </c>
      <c r="CK44" s="113" t="s">
        <v>35</v>
      </c>
      <c r="CL44" s="113" t="s">
        <v>35</v>
      </c>
      <c r="CM44" s="113" t="str">
        <f t="shared" si="27"/>
        <v>0</v>
      </c>
      <c r="CN44" s="113">
        <v>2</v>
      </c>
      <c r="CO44" s="113">
        <v>2</v>
      </c>
      <c r="CP44" s="113">
        <f t="shared" si="28"/>
        <v>4</v>
      </c>
      <c r="CQ44" s="113">
        <v>18</v>
      </c>
      <c r="CR44" s="113">
        <v>32</v>
      </c>
      <c r="CS44" s="113">
        <f t="shared" si="29"/>
        <v>50</v>
      </c>
    </row>
    <row r="45" spans="1:97" s="112" customFormat="1" ht="12.75" customHeight="1">
      <c r="A45" s="25">
        <v>19</v>
      </c>
      <c r="B45" s="26" t="s">
        <v>219</v>
      </c>
      <c r="C45" s="112">
        <v>4045</v>
      </c>
      <c r="D45" s="25" t="s">
        <v>94</v>
      </c>
      <c r="E45" s="17">
        <v>20211</v>
      </c>
      <c r="F45" s="112">
        <v>2</v>
      </c>
      <c r="G45" s="6" t="s">
        <v>45</v>
      </c>
      <c r="H45" s="113">
        <v>2</v>
      </c>
      <c r="I45" s="113">
        <v>5</v>
      </c>
      <c r="J45" s="113">
        <f t="shared" si="0"/>
        <v>7</v>
      </c>
      <c r="K45" s="113">
        <v>1</v>
      </c>
      <c r="L45" s="113">
        <v>11</v>
      </c>
      <c r="M45" s="113">
        <f t="shared" si="1"/>
        <v>12</v>
      </c>
      <c r="N45" s="113">
        <v>4</v>
      </c>
      <c r="O45" s="113">
        <v>5</v>
      </c>
      <c r="P45" s="113">
        <f t="shared" si="2"/>
        <v>9</v>
      </c>
      <c r="Q45" s="113">
        <v>2</v>
      </c>
      <c r="R45" s="113">
        <v>10</v>
      </c>
      <c r="S45" s="113">
        <f t="shared" si="3"/>
        <v>12</v>
      </c>
      <c r="T45" s="113" t="s">
        <v>35</v>
      </c>
      <c r="U45" s="113" t="s">
        <v>35</v>
      </c>
      <c r="V45" s="113" t="str">
        <f t="shared" si="4"/>
        <v>0</v>
      </c>
      <c r="W45" s="113" t="s">
        <v>35</v>
      </c>
      <c r="X45" s="113" t="s">
        <v>35</v>
      </c>
      <c r="Y45" s="113" t="str">
        <f t="shared" si="5"/>
        <v>0</v>
      </c>
      <c r="Z45" s="113" t="s">
        <v>35</v>
      </c>
      <c r="AA45" s="113" t="s">
        <v>35</v>
      </c>
      <c r="AB45" s="113" t="str">
        <f t="shared" si="6"/>
        <v>0</v>
      </c>
      <c r="AC45" s="113">
        <v>3</v>
      </c>
      <c r="AD45" s="113" t="s">
        <v>35</v>
      </c>
      <c r="AE45" s="113">
        <f t="shared" si="7"/>
        <v>3</v>
      </c>
      <c r="AF45" s="113" t="s">
        <v>35</v>
      </c>
      <c r="AG45" s="113" t="s">
        <v>35</v>
      </c>
      <c r="AH45" s="113" t="str">
        <f t="shared" si="8"/>
        <v>0</v>
      </c>
      <c r="AI45" s="113" t="s">
        <v>35</v>
      </c>
      <c r="AJ45" s="113" t="s">
        <v>35</v>
      </c>
      <c r="AK45" s="113" t="str">
        <f t="shared" si="9"/>
        <v>0</v>
      </c>
      <c r="AL45" s="113">
        <v>1</v>
      </c>
      <c r="AM45" s="113">
        <v>1</v>
      </c>
      <c r="AN45" s="113">
        <f t="shared" si="10"/>
        <v>2</v>
      </c>
      <c r="AO45" s="113" t="s">
        <v>35</v>
      </c>
      <c r="AP45" s="113">
        <v>1</v>
      </c>
      <c r="AQ45" s="113">
        <f t="shared" si="11"/>
        <v>1</v>
      </c>
      <c r="AR45" s="113" t="s">
        <v>35</v>
      </c>
      <c r="AS45" s="113" t="s">
        <v>35</v>
      </c>
      <c r="AT45" s="113" t="str">
        <f t="shared" si="12"/>
        <v>0</v>
      </c>
      <c r="AU45" s="113" t="s">
        <v>35</v>
      </c>
      <c r="AV45" s="113" t="s">
        <v>35</v>
      </c>
      <c r="AW45" s="113" t="str">
        <f t="shared" si="13"/>
        <v>0</v>
      </c>
      <c r="AX45" s="113" t="s">
        <v>35</v>
      </c>
      <c r="AY45" s="113" t="s">
        <v>35</v>
      </c>
      <c r="AZ45" s="113" t="str">
        <f t="shared" si="14"/>
        <v>0</v>
      </c>
      <c r="BA45" s="113" t="s">
        <v>35</v>
      </c>
      <c r="BB45" s="113">
        <v>3</v>
      </c>
      <c r="BC45" s="113">
        <f t="shared" si="15"/>
        <v>3</v>
      </c>
      <c r="BD45" s="113" t="s">
        <v>35</v>
      </c>
      <c r="BE45" s="113" t="s">
        <v>35</v>
      </c>
      <c r="BF45" s="113" t="str">
        <f t="shared" si="16"/>
        <v>0</v>
      </c>
      <c r="BG45" s="113" t="s">
        <v>35</v>
      </c>
      <c r="BH45" s="113" t="s">
        <v>35</v>
      </c>
      <c r="BI45" s="113" t="str">
        <f t="shared" si="17"/>
        <v>0</v>
      </c>
      <c r="BJ45" s="113" t="s">
        <v>35</v>
      </c>
      <c r="BK45" s="113" t="s">
        <v>35</v>
      </c>
      <c r="BL45" s="113" t="str">
        <f t="shared" si="18"/>
        <v>0</v>
      </c>
      <c r="BM45" s="113" t="s">
        <v>35</v>
      </c>
      <c r="BN45" s="113" t="s">
        <v>35</v>
      </c>
      <c r="BO45" s="113" t="str">
        <f t="shared" si="19"/>
        <v>0</v>
      </c>
      <c r="BP45" s="113" t="s">
        <v>35</v>
      </c>
      <c r="BQ45" s="113" t="s">
        <v>35</v>
      </c>
      <c r="BR45" s="113" t="str">
        <f t="shared" si="20"/>
        <v>0</v>
      </c>
      <c r="BS45" s="113" t="s">
        <v>35</v>
      </c>
      <c r="BT45" s="113" t="s">
        <v>35</v>
      </c>
      <c r="BU45" s="113" t="str">
        <f t="shared" si="21"/>
        <v>0</v>
      </c>
      <c r="BV45" s="113" t="s">
        <v>35</v>
      </c>
      <c r="BW45" s="113" t="s">
        <v>35</v>
      </c>
      <c r="BX45" s="113" t="str">
        <f t="shared" si="22"/>
        <v>0</v>
      </c>
      <c r="BY45" s="113" t="s">
        <v>35</v>
      </c>
      <c r="BZ45" s="113" t="s">
        <v>35</v>
      </c>
      <c r="CA45" s="113" t="str">
        <f t="shared" si="23"/>
        <v>0</v>
      </c>
      <c r="CB45" s="113" t="s">
        <v>35</v>
      </c>
      <c r="CC45" s="113" t="s">
        <v>35</v>
      </c>
      <c r="CD45" s="113" t="str">
        <f t="shared" si="24"/>
        <v>0</v>
      </c>
      <c r="CE45" s="113" t="s">
        <v>35</v>
      </c>
      <c r="CF45" s="113" t="s">
        <v>35</v>
      </c>
      <c r="CG45" s="113" t="str">
        <f t="shared" si="25"/>
        <v>0</v>
      </c>
      <c r="CH45" s="113" t="s">
        <v>35</v>
      </c>
      <c r="CI45" s="113" t="s">
        <v>35</v>
      </c>
      <c r="CJ45" s="113" t="str">
        <f t="shared" si="26"/>
        <v>0</v>
      </c>
      <c r="CK45" s="113" t="s">
        <v>35</v>
      </c>
      <c r="CL45" s="113" t="s">
        <v>35</v>
      </c>
      <c r="CM45" s="113" t="str">
        <f t="shared" si="27"/>
        <v>0</v>
      </c>
      <c r="CN45" s="113" t="s">
        <v>35</v>
      </c>
      <c r="CO45" s="113">
        <v>1</v>
      </c>
      <c r="CP45" s="113">
        <f t="shared" si="28"/>
        <v>1</v>
      </c>
      <c r="CQ45" s="113">
        <v>13</v>
      </c>
      <c r="CR45" s="113">
        <v>37</v>
      </c>
      <c r="CS45" s="113">
        <f t="shared" si="29"/>
        <v>50</v>
      </c>
    </row>
    <row r="46" spans="1:97" s="112" customFormat="1" ht="12.75" customHeight="1">
      <c r="A46" s="25">
        <v>20</v>
      </c>
      <c r="B46" s="26" t="s">
        <v>220</v>
      </c>
      <c r="C46" s="112">
        <v>4566</v>
      </c>
      <c r="D46" s="25" t="s">
        <v>96</v>
      </c>
      <c r="E46" s="17">
        <v>24399</v>
      </c>
      <c r="F46" s="112">
        <v>2</v>
      </c>
      <c r="G46" s="6" t="s">
        <v>45</v>
      </c>
      <c r="H46" s="113">
        <v>1</v>
      </c>
      <c r="I46" s="113">
        <v>5</v>
      </c>
      <c r="J46" s="113">
        <f t="shared" si="0"/>
        <v>6</v>
      </c>
      <c r="K46" s="113">
        <v>1</v>
      </c>
      <c r="L46" s="113">
        <v>3</v>
      </c>
      <c r="M46" s="113">
        <f t="shared" si="1"/>
        <v>4</v>
      </c>
      <c r="N46" s="113">
        <v>1</v>
      </c>
      <c r="O46" s="113">
        <v>4</v>
      </c>
      <c r="P46" s="113">
        <f t="shared" si="2"/>
        <v>5</v>
      </c>
      <c r="Q46" s="113">
        <v>1</v>
      </c>
      <c r="R46" s="113">
        <v>9</v>
      </c>
      <c r="S46" s="113">
        <f t="shared" si="3"/>
        <v>10</v>
      </c>
      <c r="T46" s="113" t="s">
        <v>35</v>
      </c>
      <c r="U46" s="113" t="s">
        <v>35</v>
      </c>
      <c r="V46" s="113" t="str">
        <f t="shared" si="4"/>
        <v>0</v>
      </c>
      <c r="W46" s="113" t="s">
        <v>35</v>
      </c>
      <c r="X46" s="113" t="s">
        <v>35</v>
      </c>
      <c r="Y46" s="113" t="str">
        <f t="shared" si="5"/>
        <v>0</v>
      </c>
      <c r="Z46" s="113" t="s">
        <v>35</v>
      </c>
      <c r="AA46" s="113" t="s">
        <v>35</v>
      </c>
      <c r="AB46" s="113" t="str">
        <f t="shared" si="6"/>
        <v>0</v>
      </c>
      <c r="AC46" s="113" t="s">
        <v>35</v>
      </c>
      <c r="AD46" s="113">
        <v>3</v>
      </c>
      <c r="AE46" s="113">
        <f t="shared" si="7"/>
        <v>3</v>
      </c>
      <c r="AF46" s="113" t="s">
        <v>35</v>
      </c>
      <c r="AG46" s="113" t="s">
        <v>35</v>
      </c>
      <c r="AH46" s="113" t="str">
        <f t="shared" si="8"/>
        <v>0</v>
      </c>
      <c r="AI46" s="113" t="s">
        <v>35</v>
      </c>
      <c r="AJ46" s="113" t="s">
        <v>35</v>
      </c>
      <c r="AK46" s="113" t="str">
        <f t="shared" si="9"/>
        <v>0</v>
      </c>
      <c r="AL46" s="113" t="s">
        <v>35</v>
      </c>
      <c r="AM46" s="113">
        <v>1</v>
      </c>
      <c r="AN46" s="113">
        <f t="shared" si="10"/>
        <v>1</v>
      </c>
      <c r="AO46" s="113" t="s">
        <v>35</v>
      </c>
      <c r="AP46" s="113" t="s">
        <v>35</v>
      </c>
      <c r="AQ46" s="113" t="str">
        <f t="shared" si="11"/>
        <v>0</v>
      </c>
      <c r="AR46" s="113" t="s">
        <v>35</v>
      </c>
      <c r="AS46" s="113" t="s">
        <v>35</v>
      </c>
      <c r="AT46" s="113" t="str">
        <f t="shared" si="12"/>
        <v>0</v>
      </c>
      <c r="AU46" s="113" t="s">
        <v>35</v>
      </c>
      <c r="AV46" s="113" t="s">
        <v>35</v>
      </c>
      <c r="AW46" s="113" t="str">
        <f t="shared" si="13"/>
        <v>0</v>
      </c>
      <c r="AX46" s="113" t="s">
        <v>35</v>
      </c>
      <c r="AY46" s="113" t="s">
        <v>35</v>
      </c>
      <c r="AZ46" s="113" t="str">
        <f t="shared" si="14"/>
        <v>0</v>
      </c>
      <c r="BA46" s="113">
        <v>1</v>
      </c>
      <c r="BB46" s="113">
        <v>3</v>
      </c>
      <c r="BC46" s="113">
        <f t="shared" si="15"/>
        <v>4</v>
      </c>
      <c r="BD46" s="113" t="s">
        <v>35</v>
      </c>
      <c r="BE46" s="113" t="s">
        <v>35</v>
      </c>
      <c r="BF46" s="113" t="str">
        <f t="shared" si="16"/>
        <v>0</v>
      </c>
      <c r="BG46" s="113" t="s">
        <v>35</v>
      </c>
      <c r="BH46" s="113" t="s">
        <v>35</v>
      </c>
      <c r="BI46" s="113" t="str">
        <f t="shared" si="17"/>
        <v>0</v>
      </c>
      <c r="BJ46" s="113" t="s">
        <v>35</v>
      </c>
      <c r="BK46" s="113" t="s">
        <v>35</v>
      </c>
      <c r="BL46" s="113" t="str">
        <f t="shared" si="18"/>
        <v>0</v>
      </c>
      <c r="BM46" s="113" t="s">
        <v>35</v>
      </c>
      <c r="BN46" s="113" t="s">
        <v>35</v>
      </c>
      <c r="BO46" s="113" t="str">
        <f t="shared" si="19"/>
        <v>0</v>
      </c>
      <c r="BP46" s="113" t="s">
        <v>35</v>
      </c>
      <c r="BQ46" s="113">
        <v>1</v>
      </c>
      <c r="BR46" s="113">
        <f t="shared" si="20"/>
        <v>1</v>
      </c>
      <c r="BS46" s="113" t="s">
        <v>35</v>
      </c>
      <c r="BT46" s="113" t="s">
        <v>35</v>
      </c>
      <c r="BU46" s="113" t="str">
        <f t="shared" si="21"/>
        <v>0</v>
      </c>
      <c r="BV46" s="113" t="s">
        <v>35</v>
      </c>
      <c r="BW46" s="113" t="s">
        <v>35</v>
      </c>
      <c r="BX46" s="113" t="str">
        <f t="shared" si="22"/>
        <v>0</v>
      </c>
      <c r="BY46" s="113" t="s">
        <v>35</v>
      </c>
      <c r="BZ46" s="113" t="s">
        <v>35</v>
      </c>
      <c r="CA46" s="113" t="str">
        <f t="shared" si="23"/>
        <v>0</v>
      </c>
      <c r="CB46" s="113" t="s">
        <v>35</v>
      </c>
      <c r="CC46" s="113" t="s">
        <v>35</v>
      </c>
      <c r="CD46" s="113" t="str">
        <f t="shared" si="24"/>
        <v>0</v>
      </c>
      <c r="CE46" s="113" t="s">
        <v>35</v>
      </c>
      <c r="CF46" s="113" t="s">
        <v>35</v>
      </c>
      <c r="CG46" s="113" t="str">
        <f t="shared" si="25"/>
        <v>0</v>
      </c>
      <c r="CH46" s="113" t="s">
        <v>35</v>
      </c>
      <c r="CI46" s="113" t="s">
        <v>35</v>
      </c>
      <c r="CJ46" s="113" t="str">
        <f t="shared" si="26"/>
        <v>0</v>
      </c>
      <c r="CK46" s="113" t="s">
        <v>35</v>
      </c>
      <c r="CL46" s="113" t="s">
        <v>35</v>
      </c>
      <c r="CM46" s="113" t="str">
        <f t="shared" si="27"/>
        <v>0</v>
      </c>
      <c r="CN46" s="113">
        <v>1</v>
      </c>
      <c r="CO46" s="113">
        <v>5</v>
      </c>
      <c r="CP46" s="113">
        <f t="shared" si="28"/>
        <v>6</v>
      </c>
      <c r="CQ46" s="113">
        <v>6</v>
      </c>
      <c r="CR46" s="113">
        <v>34</v>
      </c>
      <c r="CS46" s="113">
        <f t="shared" si="29"/>
        <v>40</v>
      </c>
    </row>
    <row r="47" spans="1:97" s="112" customFormat="1" ht="12.75" customHeight="1">
      <c r="A47" s="25">
        <v>20</v>
      </c>
      <c r="B47" s="26" t="s">
        <v>220</v>
      </c>
      <c r="C47" s="112">
        <v>4671</v>
      </c>
      <c r="D47" s="25" t="s">
        <v>97</v>
      </c>
      <c r="E47" s="17">
        <v>20846</v>
      </c>
      <c r="F47" s="112">
        <v>2</v>
      </c>
      <c r="G47" s="6" t="s">
        <v>45</v>
      </c>
      <c r="H47" s="113">
        <v>2</v>
      </c>
      <c r="I47" s="113">
        <v>4</v>
      </c>
      <c r="J47" s="113">
        <f t="shared" si="0"/>
        <v>6</v>
      </c>
      <c r="K47" s="113">
        <v>1</v>
      </c>
      <c r="L47" s="113">
        <v>5</v>
      </c>
      <c r="M47" s="113">
        <f t="shared" si="1"/>
        <v>6</v>
      </c>
      <c r="N47" s="113">
        <v>2</v>
      </c>
      <c r="O47" s="113">
        <v>7</v>
      </c>
      <c r="P47" s="113">
        <f t="shared" si="2"/>
        <v>9</v>
      </c>
      <c r="Q47" s="113">
        <v>3</v>
      </c>
      <c r="R47" s="113">
        <v>8</v>
      </c>
      <c r="S47" s="113">
        <f t="shared" si="3"/>
        <v>11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 t="s">
        <v>35</v>
      </c>
      <c r="AA47" s="113" t="s">
        <v>35</v>
      </c>
      <c r="AB47" s="113" t="str">
        <f t="shared" si="6"/>
        <v>0</v>
      </c>
      <c r="AC47" s="113">
        <v>1</v>
      </c>
      <c r="AD47" s="113">
        <v>2</v>
      </c>
      <c r="AE47" s="113">
        <f t="shared" si="7"/>
        <v>3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 t="s">
        <v>35</v>
      </c>
      <c r="AM47" s="113" t="s">
        <v>35</v>
      </c>
      <c r="AN47" s="113" t="str">
        <f t="shared" si="10"/>
        <v>0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 t="s">
        <v>35</v>
      </c>
      <c r="BB47" s="113" t="s">
        <v>35</v>
      </c>
      <c r="BC47" s="113" t="str">
        <f t="shared" si="15"/>
        <v>0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 t="s">
        <v>35</v>
      </c>
      <c r="BR47" s="113" t="str">
        <f t="shared" si="20"/>
        <v>0</v>
      </c>
      <c r="BS47" s="113" t="s">
        <v>35</v>
      </c>
      <c r="BT47" s="113" t="s">
        <v>35</v>
      </c>
      <c r="BU47" s="113" t="str">
        <f t="shared" si="21"/>
        <v>0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>
        <v>3</v>
      </c>
      <c r="CO47" s="113">
        <v>2</v>
      </c>
      <c r="CP47" s="113">
        <f t="shared" si="28"/>
        <v>5</v>
      </c>
      <c r="CQ47" s="113">
        <v>12</v>
      </c>
      <c r="CR47" s="113">
        <v>28</v>
      </c>
      <c r="CS47" s="113">
        <f t="shared" si="29"/>
        <v>40</v>
      </c>
    </row>
    <row r="48" spans="1:97" s="112" customFormat="1" ht="12.75" customHeight="1">
      <c r="A48" s="25">
        <v>22</v>
      </c>
      <c r="B48" s="26" t="s">
        <v>204</v>
      </c>
      <c r="C48" s="112">
        <v>5591</v>
      </c>
      <c r="D48" s="25" t="s">
        <v>102</v>
      </c>
      <c r="E48" s="17">
        <v>20333</v>
      </c>
      <c r="F48" s="112">
        <v>2</v>
      </c>
      <c r="G48" s="6" t="s">
        <v>45</v>
      </c>
      <c r="H48" s="113">
        <v>6</v>
      </c>
      <c r="I48" s="113">
        <v>14</v>
      </c>
      <c r="J48" s="113">
        <f t="shared" si="0"/>
        <v>20</v>
      </c>
      <c r="K48" s="113" t="s">
        <v>35</v>
      </c>
      <c r="L48" s="113" t="s">
        <v>35</v>
      </c>
      <c r="M48" s="113" t="str">
        <f t="shared" si="1"/>
        <v>0</v>
      </c>
      <c r="N48" s="113">
        <v>4</v>
      </c>
      <c r="O48" s="113">
        <v>14</v>
      </c>
      <c r="P48" s="113">
        <f t="shared" si="2"/>
        <v>18</v>
      </c>
      <c r="Q48" s="113">
        <v>3</v>
      </c>
      <c r="R48" s="113">
        <v>6</v>
      </c>
      <c r="S48" s="113">
        <f t="shared" si="3"/>
        <v>9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 t="s">
        <v>35</v>
      </c>
      <c r="AA48" s="113" t="s">
        <v>35</v>
      </c>
      <c r="AB48" s="113" t="str">
        <f t="shared" si="6"/>
        <v>0</v>
      </c>
      <c r="AC48" s="113" t="s">
        <v>35</v>
      </c>
      <c r="AD48" s="113" t="s">
        <v>35</v>
      </c>
      <c r="AE48" s="113" t="str">
        <f t="shared" si="7"/>
        <v>0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 t="s">
        <v>35</v>
      </c>
      <c r="AN48" s="113" t="str">
        <f t="shared" si="10"/>
        <v>0</v>
      </c>
      <c r="AO48" s="113" t="s">
        <v>35</v>
      </c>
      <c r="AP48" s="113" t="s">
        <v>35</v>
      </c>
      <c r="AQ48" s="113" t="str">
        <f t="shared" si="11"/>
        <v>0</v>
      </c>
      <c r="AR48" s="113">
        <v>9</v>
      </c>
      <c r="AS48" s="113">
        <v>14</v>
      </c>
      <c r="AT48" s="113">
        <f t="shared" si="12"/>
        <v>23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>
        <v>5</v>
      </c>
      <c r="BB48" s="113">
        <v>5</v>
      </c>
      <c r="BC48" s="113">
        <f t="shared" si="15"/>
        <v>10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 t="s">
        <v>35</v>
      </c>
      <c r="BL48" s="113" t="str">
        <f t="shared" si="18"/>
        <v>0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 t="s">
        <v>35</v>
      </c>
      <c r="BR48" s="113" t="str">
        <f t="shared" si="20"/>
        <v>0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 t="s">
        <v>35</v>
      </c>
      <c r="CO48" s="113" t="s">
        <v>35</v>
      </c>
      <c r="CP48" s="113" t="str">
        <f t="shared" si="28"/>
        <v>0</v>
      </c>
      <c r="CQ48" s="113">
        <v>27</v>
      </c>
      <c r="CR48" s="113">
        <v>53</v>
      </c>
      <c r="CS48" s="113">
        <f t="shared" si="29"/>
        <v>80</v>
      </c>
    </row>
    <row r="49" spans="1:98" s="112" customFormat="1" ht="12.75" customHeight="1">
      <c r="A49" s="25">
        <v>22</v>
      </c>
      <c r="B49" s="26" t="s">
        <v>204</v>
      </c>
      <c r="C49" s="112">
        <v>5886</v>
      </c>
      <c r="D49" s="25" t="s">
        <v>105</v>
      </c>
      <c r="E49" s="17">
        <v>25969</v>
      </c>
      <c r="F49" s="112">
        <v>2</v>
      </c>
      <c r="G49" s="6" t="s">
        <v>45</v>
      </c>
      <c r="H49" s="113">
        <v>4</v>
      </c>
      <c r="I49" s="113">
        <v>35</v>
      </c>
      <c r="J49" s="113">
        <f t="shared" si="0"/>
        <v>39</v>
      </c>
      <c r="K49" s="113" t="s">
        <v>35</v>
      </c>
      <c r="L49" s="113" t="s">
        <v>35</v>
      </c>
      <c r="M49" s="113" t="str">
        <f t="shared" si="1"/>
        <v>0</v>
      </c>
      <c r="N49" s="113">
        <v>6</v>
      </c>
      <c r="O49" s="113">
        <v>23</v>
      </c>
      <c r="P49" s="113">
        <f t="shared" si="2"/>
        <v>29</v>
      </c>
      <c r="Q49" s="113">
        <v>2</v>
      </c>
      <c r="R49" s="113">
        <v>8</v>
      </c>
      <c r="S49" s="113">
        <f t="shared" si="3"/>
        <v>10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 t="s">
        <v>35</v>
      </c>
      <c r="AB49" s="113" t="str">
        <f t="shared" si="6"/>
        <v>0</v>
      </c>
      <c r="AC49" s="113" t="s">
        <v>35</v>
      </c>
      <c r="AD49" s="113" t="s">
        <v>35</v>
      </c>
      <c r="AE49" s="113" t="str">
        <f t="shared" si="7"/>
        <v>0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 t="s">
        <v>35</v>
      </c>
      <c r="AS49" s="113" t="s">
        <v>35</v>
      </c>
      <c r="AT49" s="113" t="str">
        <f t="shared" si="12"/>
        <v>0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>
        <v>2</v>
      </c>
      <c r="BB49" s="113">
        <v>9</v>
      </c>
      <c r="BC49" s="113">
        <f t="shared" si="15"/>
        <v>11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>
        <v>3</v>
      </c>
      <c r="CO49" s="113">
        <v>8</v>
      </c>
      <c r="CP49" s="113">
        <f t="shared" si="28"/>
        <v>11</v>
      </c>
      <c r="CQ49" s="113">
        <v>17</v>
      </c>
      <c r="CR49" s="113">
        <v>83</v>
      </c>
      <c r="CS49" s="113">
        <f t="shared" si="29"/>
        <v>100</v>
      </c>
    </row>
    <row r="50" spans="1:98" s="112" customFormat="1" ht="12.75" customHeight="1">
      <c r="A50" s="25">
        <v>22</v>
      </c>
      <c r="B50" s="26" t="s">
        <v>204</v>
      </c>
      <c r="C50" s="112">
        <v>5938</v>
      </c>
      <c r="D50" s="25" t="s">
        <v>59</v>
      </c>
      <c r="E50" s="17">
        <v>28894</v>
      </c>
      <c r="F50" s="112">
        <v>2</v>
      </c>
      <c r="G50" s="6" t="s">
        <v>45</v>
      </c>
      <c r="H50" s="113">
        <v>9</v>
      </c>
      <c r="I50" s="113">
        <v>25</v>
      </c>
      <c r="J50" s="113">
        <f t="shared" si="0"/>
        <v>34</v>
      </c>
      <c r="K50" s="113" t="s">
        <v>35</v>
      </c>
      <c r="L50" s="113" t="s">
        <v>35</v>
      </c>
      <c r="M50" s="113" t="str">
        <f t="shared" si="1"/>
        <v>0</v>
      </c>
      <c r="N50" s="113">
        <v>10</v>
      </c>
      <c r="O50" s="113">
        <v>19</v>
      </c>
      <c r="P50" s="113">
        <f t="shared" si="2"/>
        <v>29</v>
      </c>
      <c r="Q50" s="113">
        <v>1</v>
      </c>
      <c r="R50" s="113">
        <v>5</v>
      </c>
      <c r="S50" s="113">
        <f t="shared" si="3"/>
        <v>6</v>
      </c>
      <c r="T50" s="113" t="s">
        <v>35</v>
      </c>
      <c r="U50" s="113" t="s">
        <v>35</v>
      </c>
      <c r="V50" s="113" t="str">
        <f t="shared" si="4"/>
        <v>0</v>
      </c>
      <c r="W50" s="113" t="s">
        <v>35</v>
      </c>
      <c r="X50" s="113" t="s">
        <v>35</v>
      </c>
      <c r="Y50" s="113" t="str">
        <f t="shared" si="5"/>
        <v>0</v>
      </c>
      <c r="Z50" s="113" t="s">
        <v>35</v>
      </c>
      <c r="AA50" s="113" t="s">
        <v>35</v>
      </c>
      <c r="AB50" s="113" t="str">
        <f t="shared" si="6"/>
        <v>0</v>
      </c>
      <c r="AC50" s="113" t="s">
        <v>35</v>
      </c>
      <c r="AD50" s="113" t="s">
        <v>35</v>
      </c>
      <c r="AE50" s="113" t="str">
        <f t="shared" si="7"/>
        <v>0</v>
      </c>
      <c r="AF50" s="113" t="s">
        <v>35</v>
      </c>
      <c r="AG50" s="113" t="s">
        <v>35</v>
      </c>
      <c r="AH50" s="113" t="str">
        <f t="shared" si="8"/>
        <v>0</v>
      </c>
      <c r="AI50" s="113" t="s">
        <v>35</v>
      </c>
      <c r="AJ50" s="113" t="s">
        <v>35</v>
      </c>
      <c r="AK50" s="113" t="str">
        <f t="shared" si="9"/>
        <v>0</v>
      </c>
      <c r="AL50" s="113" t="s">
        <v>35</v>
      </c>
      <c r="AM50" s="113">
        <v>2</v>
      </c>
      <c r="AN50" s="113">
        <f t="shared" si="10"/>
        <v>2</v>
      </c>
      <c r="AO50" s="113" t="s">
        <v>35</v>
      </c>
      <c r="AP50" s="113" t="s">
        <v>35</v>
      </c>
      <c r="AQ50" s="113" t="str">
        <f t="shared" si="11"/>
        <v>0</v>
      </c>
      <c r="AR50" s="113" t="s">
        <v>35</v>
      </c>
      <c r="AS50" s="113" t="s">
        <v>35</v>
      </c>
      <c r="AT50" s="113" t="str">
        <f t="shared" si="12"/>
        <v>0</v>
      </c>
      <c r="AU50" s="113" t="s">
        <v>35</v>
      </c>
      <c r="AV50" s="113" t="s">
        <v>35</v>
      </c>
      <c r="AW50" s="113" t="str">
        <f t="shared" si="13"/>
        <v>0</v>
      </c>
      <c r="AX50" s="113" t="s">
        <v>35</v>
      </c>
      <c r="AY50" s="113" t="s">
        <v>35</v>
      </c>
      <c r="AZ50" s="113" t="str">
        <f t="shared" si="14"/>
        <v>0</v>
      </c>
      <c r="BA50" s="113">
        <v>5</v>
      </c>
      <c r="BB50" s="113">
        <v>10</v>
      </c>
      <c r="BC50" s="113">
        <f t="shared" si="15"/>
        <v>15</v>
      </c>
      <c r="BD50" s="113" t="s">
        <v>35</v>
      </c>
      <c r="BE50" s="113" t="s">
        <v>35</v>
      </c>
      <c r="BF50" s="113" t="str">
        <f t="shared" si="16"/>
        <v>0</v>
      </c>
      <c r="BG50" s="113" t="s">
        <v>35</v>
      </c>
      <c r="BH50" s="113" t="s">
        <v>35</v>
      </c>
      <c r="BI50" s="113" t="str">
        <f t="shared" si="17"/>
        <v>0</v>
      </c>
      <c r="BJ50" s="113" t="s">
        <v>35</v>
      </c>
      <c r="BK50" s="113" t="s">
        <v>35</v>
      </c>
      <c r="BL50" s="113" t="str">
        <f t="shared" si="18"/>
        <v>0</v>
      </c>
      <c r="BM50" s="113" t="s">
        <v>35</v>
      </c>
      <c r="BN50" s="113" t="s">
        <v>35</v>
      </c>
      <c r="BO50" s="113" t="str">
        <f t="shared" si="19"/>
        <v>0</v>
      </c>
      <c r="BP50" s="113" t="s">
        <v>35</v>
      </c>
      <c r="BQ50" s="113">
        <v>3</v>
      </c>
      <c r="BR50" s="113">
        <f t="shared" si="20"/>
        <v>3</v>
      </c>
      <c r="BS50" s="113" t="s">
        <v>35</v>
      </c>
      <c r="BT50" s="113" t="s">
        <v>35</v>
      </c>
      <c r="BU50" s="113" t="str">
        <f t="shared" si="21"/>
        <v>0</v>
      </c>
      <c r="BV50" s="113" t="s">
        <v>35</v>
      </c>
      <c r="BW50" s="113" t="s">
        <v>35</v>
      </c>
      <c r="BX50" s="113" t="str">
        <f t="shared" si="22"/>
        <v>0</v>
      </c>
      <c r="BY50" s="113" t="s">
        <v>35</v>
      </c>
      <c r="BZ50" s="113" t="s">
        <v>35</v>
      </c>
      <c r="CA50" s="113" t="str">
        <f t="shared" si="23"/>
        <v>0</v>
      </c>
      <c r="CB50" s="113" t="s">
        <v>35</v>
      </c>
      <c r="CC50" s="113" t="s">
        <v>35</v>
      </c>
      <c r="CD50" s="113" t="str">
        <f t="shared" si="24"/>
        <v>0</v>
      </c>
      <c r="CE50" s="113" t="s">
        <v>35</v>
      </c>
      <c r="CF50" s="113" t="s">
        <v>35</v>
      </c>
      <c r="CG50" s="113" t="str">
        <f t="shared" si="25"/>
        <v>0</v>
      </c>
      <c r="CH50" s="113" t="s">
        <v>35</v>
      </c>
      <c r="CI50" s="113" t="s">
        <v>35</v>
      </c>
      <c r="CJ50" s="113" t="str">
        <f t="shared" si="26"/>
        <v>0</v>
      </c>
      <c r="CK50" s="113" t="s">
        <v>35</v>
      </c>
      <c r="CL50" s="113" t="s">
        <v>35</v>
      </c>
      <c r="CM50" s="113" t="str">
        <f t="shared" si="27"/>
        <v>0</v>
      </c>
      <c r="CN50" s="113">
        <v>2</v>
      </c>
      <c r="CO50" s="113">
        <v>9</v>
      </c>
      <c r="CP50" s="113">
        <f t="shared" si="28"/>
        <v>11</v>
      </c>
      <c r="CQ50" s="113">
        <v>27</v>
      </c>
      <c r="CR50" s="113">
        <v>73</v>
      </c>
      <c r="CS50" s="113">
        <f t="shared" si="29"/>
        <v>100</v>
      </c>
    </row>
    <row r="51" spans="1:98" s="112" customFormat="1" ht="12.75" customHeight="1">
      <c r="A51" s="25">
        <v>23</v>
      </c>
      <c r="B51" s="26" t="s">
        <v>214</v>
      </c>
      <c r="C51" s="112">
        <v>6266</v>
      </c>
      <c r="D51" s="25" t="s">
        <v>60</v>
      </c>
      <c r="E51" s="17">
        <v>32797</v>
      </c>
      <c r="F51" s="112">
        <v>2</v>
      </c>
      <c r="G51" s="6" t="s">
        <v>45</v>
      </c>
      <c r="H51" s="113">
        <v>4</v>
      </c>
      <c r="I51" s="113">
        <v>14</v>
      </c>
      <c r="J51" s="113">
        <f t="shared" si="0"/>
        <v>18</v>
      </c>
      <c r="K51" s="113">
        <v>6</v>
      </c>
      <c r="L51" s="113">
        <v>17</v>
      </c>
      <c r="M51" s="113">
        <f t="shared" si="1"/>
        <v>23</v>
      </c>
      <c r="N51" s="113" t="s">
        <v>35</v>
      </c>
      <c r="O51" s="113" t="s">
        <v>35</v>
      </c>
      <c r="P51" s="113" t="str">
        <f t="shared" si="2"/>
        <v>0</v>
      </c>
      <c r="Q51" s="113">
        <v>1</v>
      </c>
      <c r="R51" s="113">
        <v>5</v>
      </c>
      <c r="S51" s="113">
        <f t="shared" si="3"/>
        <v>6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 t="s">
        <v>35</v>
      </c>
      <c r="AA51" s="113" t="s">
        <v>35</v>
      </c>
      <c r="AB51" s="113" t="str">
        <f t="shared" si="6"/>
        <v>0</v>
      </c>
      <c r="AC51" s="113" t="s">
        <v>35</v>
      </c>
      <c r="AD51" s="113" t="s">
        <v>35</v>
      </c>
      <c r="AE51" s="113" t="str">
        <f t="shared" si="7"/>
        <v>0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 t="s">
        <v>35</v>
      </c>
      <c r="AM51" s="113" t="s">
        <v>35</v>
      </c>
      <c r="AN51" s="113" t="str">
        <f t="shared" si="10"/>
        <v>0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 t="s">
        <v>35</v>
      </c>
      <c r="AT51" s="113" t="str">
        <f t="shared" si="12"/>
        <v>0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>
        <v>2</v>
      </c>
      <c r="BB51" s="113">
        <v>5</v>
      </c>
      <c r="BC51" s="113">
        <f t="shared" si="15"/>
        <v>7</v>
      </c>
      <c r="BD51" s="113" t="s">
        <v>35</v>
      </c>
      <c r="BE51" s="113" t="s">
        <v>35</v>
      </c>
      <c r="BF51" s="113" t="str">
        <f t="shared" si="16"/>
        <v>0</v>
      </c>
      <c r="BG51" s="113" t="s">
        <v>35</v>
      </c>
      <c r="BH51" s="113" t="s">
        <v>35</v>
      </c>
      <c r="BI51" s="113" t="str">
        <f t="shared" si="17"/>
        <v>0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 t="s">
        <v>35</v>
      </c>
      <c r="BR51" s="113" t="str">
        <f t="shared" si="20"/>
        <v>0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>
        <v>3</v>
      </c>
      <c r="CO51" s="113">
        <v>3</v>
      </c>
      <c r="CP51" s="113">
        <f t="shared" si="28"/>
        <v>6</v>
      </c>
      <c r="CQ51" s="113">
        <v>16</v>
      </c>
      <c r="CR51" s="113">
        <v>44</v>
      </c>
      <c r="CS51" s="113">
        <f t="shared" si="29"/>
        <v>60</v>
      </c>
    </row>
    <row r="52" spans="1:98" s="112" customFormat="1" ht="12.75" customHeight="1">
      <c r="A52" s="25">
        <v>24</v>
      </c>
      <c r="B52" s="26" t="s">
        <v>215</v>
      </c>
      <c r="C52" s="112">
        <v>6421</v>
      </c>
      <c r="D52" s="25" t="s">
        <v>61</v>
      </c>
      <c r="E52" s="17">
        <v>38699</v>
      </c>
      <c r="F52" s="112">
        <v>2</v>
      </c>
      <c r="G52" s="6" t="s">
        <v>45</v>
      </c>
      <c r="H52" s="113">
        <v>1</v>
      </c>
      <c r="I52" s="113">
        <v>6</v>
      </c>
      <c r="J52" s="113">
        <f t="shared" si="0"/>
        <v>7</v>
      </c>
      <c r="K52" s="113" t="s">
        <v>35</v>
      </c>
      <c r="L52" s="113" t="s">
        <v>35</v>
      </c>
      <c r="M52" s="113" t="str">
        <f t="shared" si="1"/>
        <v>0</v>
      </c>
      <c r="N52" s="113">
        <v>3</v>
      </c>
      <c r="O52" s="113">
        <v>9</v>
      </c>
      <c r="P52" s="113">
        <f t="shared" si="2"/>
        <v>12</v>
      </c>
      <c r="Q52" s="113" t="s">
        <v>35</v>
      </c>
      <c r="R52" s="113">
        <v>6</v>
      </c>
      <c r="S52" s="113">
        <f t="shared" si="3"/>
        <v>6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 t="s">
        <v>35</v>
      </c>
      <c r="AA52" s="113" t="s">
        <v>35</v>
      </c>
      <c r="AB52" s="113" t="str">
        <f t="shared" si="6"/>
        <v>0</v>
      </c>
      <c r="AC52" s="113" t="s">
        <v>35</v>
      </c>
      <c r="AD52" s="113" t="s">
        <v>35</v>
      </c>
      <c r="AE52" s="113" t="str">
        <f t="shared" si="7"/>
        <v>0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 t="s">
        <v>35</v>
      </c>
      <c r="AM52" s="113" t="s">
        <v>35</v>
      </c>
      <c r="AN52" s="113" t="str">
        <f t="shared" si="10"/>
        <v>0</v>
      </c>
      <c r="AO52" s="113" t="s">
        <v>35</v>
      </c>
      <c r="AP52" s="113" t="s">
        <v>35</v>
      </c>
      <c r="AQ52" s="113" t="str">
        <f t="shared" si="11"/>
        <v>0</v>
      </c>
      <c r="AR52" s="113">
        <v>3</v>
      </c>
      <c r="AS52" s="113">
        <v>4</v>
      </c>
      <c r="AT52" s="113">
        <f t="shared" si="12"/>
        <v>7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>
        <v>4</v>
      </c>
      <c r="BB52" s="113">
        <v>3</v>
      </c>
      <c r="BC52" s="113">
        <f t="shared" si="15"/>
        <v>7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 t="s">
        <v>35</v>
      </c>
      <c r="BL52" s="113" t="str">
        <f t="shared" si="18"/>
        <v>0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 t="s">
        <v>35</v>
      </c>
      <c r="BR52" s="113" t="str">
        <f t="shared" si="20"/>
        <v>0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 t="s">
        <v>35</v>
      </c>
      <c r="CA52" s="113" t="str">
        <f t="shared" si="23"/>
        <v>0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 t="s">
        <v>35</v>
      </c>
      <c r="CO52" s="113">
        <v>2</v>
      </c>
      <c r="CP52" s="113">
        <f t="shared" si="28"/>
        <v>2</v>
      </c>
      <c r="CQ52" s="113">
        <v>11</v>
      </c>
      <c r="CR52" s="113">
        <v>30</v>
      </c>
      <c r="CS52" s="113">
        <f t="shared" si="29"/>
        <v>41</v>
      </c>
    </row>
    <row r="53" spans="1:98" s="112" customFormat="1" ht="12.75" customHeight="1">
      <c r="A53" s="25">
        <v>24</v>
      </c>
      <c r="B53" s="26" t="s">
        <v>215</v>
      </c>
      <c r="C53" s="112">
        <v>6458</v>
      </c>
      <c r="D53" s="25" t="s">
        <v>62</v>
      </c>
      <c r="E53" s="17">
        <v>33756</v>
      </c>
      <c r="F53" s="112">
        <v>2</v>
      </c>
      <c r="G53" s="6" t="s">
        <v>45</v>
      </c>
      <c r="H53" s="113">
        <v>2</v>
      </c>
      <c r="I53" s="113">
        <v>13</v>
      </c>
      <c r="J53" s="113">
        <f t="shared" si="0"/>
        <v>15</v>
      </c>
      <c r="K53" s="113" t="s">
        <v>35</v>
      </c>
      <c r="L53" s="113">
        <v>1</v>
      </c>
      <c r="M53" s="113">
        <f t="shared" si="1"/>
        <v>1</v>
      </c>
      <c r="N53" s="113">
        <v>6</v>
      </c>
      <c r="O53" s="113">
        <v>8</v>
      </c>
      <c r="P53" s="113">
        <f t="shared" si="2"/>
        <v>14</v>
      </c>
      <c r="Q53" s="113" t="s">
        <v>35</v>
      </c>
      <c r="R53" s="113" t="s">
        <v>35</v>
      </c>
      <c r="S53" s="113" t="str">
        <f t="shared" si="3"/>
        <v>0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 t="s">
        <v>35</v>
      </c>
      <c r="AB53" s="113" t="str">
        <f t="shared" si="6"/>
        <v>0</v>
      </c>
      <c r="AC53" s="113" t="s">
        <v>35</v>
      </c>
      <c r="AD53" s="113" t="s">
        <v>35</v>
      </c>
      <c r="AE53" s="113" t="str">
        <f t="shared" si="7"/>
        <v>0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 t="s">
        <v>35</v>
      </c>
      <c r="AS53" s="113">
        <v>2</v>
      </c>
      <c r="AT53" s="113">
        <f t="shared" si="12"/>
        <v>2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>
        <v>2</v>
      </c>
      <c r="BB53" s="113">
        <v>5</v>
      </c>
      <c r="BC53" s="113">
        <f t="shared" si="15"/>
        <v>7</v>
      </c>
      <c r="BD53" s="113" t="s">
        <v>35</v>
      </c>
      <c r="BE53" s="113" t="s">
        <v>35</v>
      </c>
      <c r="BF53" s="113" t="str">
        <f t="shared" si="16"/>
        <v>0</v>
      </c>
      <c r="BG53" s="113">
        <v>1</v>
      </c>
      <c r="BH53" s="113">
        <v>1</v>
      </c>
      <c r="BI53" s="113">
        <f t="shared" si="17"/>
        <v>2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 t="s">
        <v>35</v>
      </c>
      <c r="BZ53" s="113" t="s">
        <v>35</v>
      </c>
      <c r="CA53" s="113" t="str">
        <f t="shared" si="23"/>
        <v>0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 t="s">
        <v>35</v>
      </c>
      <c r="CO53" s="113" t="s">
        <v>35</v>
      </c>
      <c r="CP53" s="113" t="str">
        <f t="shared" si="28"/>
        <v>0</v>
      </c>
      <c r="CQ53" s="113">
        <v>11</v>
      </c>
      <c r="CR53" s="113">
        <v>30</v>
      </c>
      <c r="CS53" s="113">
        <f t="shared" si="29"/>
        <v>41</v>
      </c>
    </row>
    <row r="54" spans="1:98" s="112" customFormat="1" ht="12.75" customHeight="1">
      <c r="A54" s="25">
        <v>25</v>
      </c>
      <c r="B54" s="26" t="s">
        <v>205</v>
      </c>
      <c r="C54" s="112">
        <v>6608</v>
      </c>
      <c r="D54" s="25" t="s">
        <v>110</v>
      </c>
      <c r="E54" s="17">
        <v>20630</v>
      </c>
      <c r="F54" s="112">
        <v>2</v>
      </c>
      <c r="G54" s="6" t="s">
        <v>45</v>
      </c>
      <c r="H54" s="113">
        <v>2</v>
      </c>
      <c r="I54" s="113">
        <v>6</v>
      </c>
      <c r="J54" s="113">
        <f t="shared" si="0"/>
        <v>8</v>
      </c>
      <c r="K54" s="113" t="s">
        <v>35</v>
      </c>
      <c r="L54" s="113">
        <v>2</v>
      </c>
      <c r="M54" s="113">
        <f t="shared" si="1"/>
        <v>2</v>
      </c>
      <c r="N54" s="113">
        <v>1</v>
      </c>
      <c r="O54" s="113">
        <v>5</v>
      </c>
      <c r="P54" s="113">
        <f t="shared" si="2"/>
        <v>6</v>
      </c>
      <c r="Q54" s="113">
        <v>1</v>
      </c>
      <c r="R54" s="113">
        <v>1</v>
      </c>
      <c r="S54" s="113">
        <f t="shared" si="3"/>
        <v>2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 t="s">
        <v>35</v>
      </c>
      <c r="AD54" s="113" t="s">
        <v>35</v>
      </c>
      <c r="AE54" s="113" t="str">
        <f t="shared" si="7"/>
        <v>0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 t="s">
        <v>35</v>
      </c>
      <c r="AS54" s="113" t="s">
        <v>35</v>
      </c>
      <c r="AT54" s="113" t="str">
        <f t="shared" si="12"/>
        <v>0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>
        <v>3</v>
      </c>
      <c r="BB54" s="113">
        <v>2</v>
      </c>
      <c r="BC54" s="113">
        <f t="shared" si="15"/>
        <v>5</v>
      </c>
      <c r="BD54" s="113" t="s">
        <v>35</v>
      </c>
      <c r="BE54" s="113" t="s">
        <v>35</v>
      </c>
      <c r="BF54" s="113" t="str">
        <f t="shared" si="16"/>
        <v>0</v>
      </c>
      <c r="BG54" s="113" t="s">
        <v>35</v>
      </c>
      <c r="BH54" s="113" t="s">
        <v>35</v>
      </c>
      <c r="BI54" s="113" t="str">
        <f t="shared" si="17"/>
        <v>0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 t="s">
        <v>35</v>
      </c>
      <c r="BZ54" s="113">
        <v>2</v>
      </c>
      <c r="CA54" s="113">
        <f t="shared" si="23"/>
        <v>2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>
        <v>2</v>
      </c>
      <c r="CO54" s="113">
        <v>4</v>
      </c>
      <c r="CP54" s="113">
        <f t="shared" si="28"/>
        <v>6</v>
      </c>
      <c r="CQ54" s="113">
        <v>9</v>
      </c>
      <c r="CR54" s="113">
        <v>22</v>
      </c>
      <c r="CS54" s="113">
        <f t="shared" si="29"/>
        <v>31</v>
      </c>
    </row>
    <row r="55" spans="1:98" s="112" customFormat="1" ht="12.75" customHeight="1">
      <c r="A55" s="25">
        <v>25</v>
      </c>
      <c r="B55" s="26" t="s">
        <v>205</v>
      </c>
      <c r="C55" s="112">
        <v>6628</v>
      </c>
      <c r="D55" s="25" t="s">
        <v>63</v>
      </c>
      <c r="E55" s="17">
        <v>29350</v>
      </c>
      <c r="F55" s="112">
        <v>2</v>
      </c>
      <c r="G55" s="6" t="s">
        <v>45</v>
      </c>
      <c r="H55" s="113">
        <v>1</v>
      </c>
      <c r="I55" s="113">
        <v>3</v>
      </c>
      <c r="J55" s="113">
        <f t="shared" si="0"/>
        <v>4</v>
      </c>
      <c r="K55" s="113">
        <v>3</v>
      </c>
      <c r="L55" s="113">
        <v>3</v>
      </c>
      <c r="M55" s="113">
        <f t="shared" si="1"/>
        <v>6</v>
      </c>
      <c r="N55" s="113">
        <v>3</v>
      </c>
      <c r="O55" s="113">
        <v>5</v>
      </c>
      <c r="P55" s="113">
        <f t="shared" si="2"/>
        <v>8</v>
      </c>
      <c r="Q55" s="113">
        <v>1</v>
      </c>
      <c r="R55" s="113">
        <v>1</v>
      </c>
      <c r="S55" s="113">
        <f t="shared" si="3"/>
        <v>2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 t="s">
        <v>35</v>
      </c>
      <c r="AB55" s="113" t="str">
        <f t="shared" si="6"/>
        <v>0</v>
      </c>
      <c r="AC55" s="113" t="s">
        <v>35</v>
      </c>
      <c r="AD55" s="113" t="s">
        <v>35</v>
      </c>
      <c r="AE55" s="113" t="str">
        <f t="shared" si="7"/>
        <v>0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 t="s">
        <v>35</v>
      </c>
      <c r="AS55" s="113" t="s">
        <v>35</v>
      </c>
      <c r="AT55" s="113" t="str">
        <f t="shared" si="12"/>
        <v>0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>
        <v>2</v>
      </c>
      <c r="BB55" s="113">
        <v>4</v>
      </c>
      <c r="BC55" s="113">
        <f t="shared" si="15"/>
        <v>6</v>
      </c>
      <c r="BD55" s="113" t="s">
        <v>35</v>
      </c>
      <c r="BE55" s="113" t="s">
        <v>35</v>
      </c>
      <c r="BF55" s="113" t="str">
        <f t="shared" si="16"/>
        <v>0</v>
      </c>
      <c r="BG55" s="113" t="s">
        <v>35</v>
      </c>
      <c r="BH55" s="113" t="s">
        <v>35</v>
      </c>
      <c r="BI55" s="113" t="str">
        <f t="shared" si="17"/>
        <v>0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>
        <v>1</v>
      </c>
      <c r="BZ55" s="113">
        <v>8</v>
      </c>
      <c r="CA55" s="113">
        <f t="shared" si="23"/>
        <v>9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 t="s">
        <v>35</v>
      </c>
      <c r="CO55" s="113" t="s">
        <v>35</v>
      </c>
      <c r="CP55" s="113" t="str">
        <f t="shared" si="28"/>
        <v>0</v>
      </c>
      <c r="CQ55" s="113">
        <v>11</v>
      </c>
      <c r="CR55" s="113">
        <v>24</v>
      </c>
      <c r="CS55" s="113">
        <f t="shared" si="29"/>
        <v>35</v>
      </c>
    </row>
    <row r="56" spans="1:98" s="112" customFormat="1" ht="12.75" customHeight="1">
      <c r="A56" s="25">
        <v>25</v>
      </c>
      <c r="B56" s="26" t="s">
        <v>205</v>
      </c>
      <c r="C56" s="112">
        <v>6630</v>
      </c>
      <c r="D56" s="25" t="s">
        <v>111</v>
      </c>
      <c r="E56" s="17">
        <v>21866</v>
      </c>
      <c r="F56" s="112">
        <v>2</v>
      </c>
      <c r="G56" s="6" t="s">
        <v>45</v>
      </c>
      <c r="H56" s="113">
        <v>1</v>
      </c>
      <c r="I56" s="113">
        <v>3</v>
      </c>
      <c r="J56" s="113">
        <f t="shared" si="0"/>
        <v>4</v>
      </c>
      <c r="K56" s="113">
        <v>2</v>
      </c>
      <c r="L56" s="113">
        <v>3</v>
      </c>
      <c r="M56" s="113">
        <f t="shared" si="1"/>
        <v>5</v>
      </c>
      <c r="N56" s="113">
        <v>1</v>
      </c>
      <c r="O56" s="113">
        <v>6</v>
      </c>
      <c r="P56" s="113">
        <f t="shared" si="2"/>
        <v>7</v>
      </c>
      <c r="Q56" s="113">
        <v>2</v>
      </c>
      <c r="R56" s="113">
        <v>2</v>
      </c>
      <c r="S56" s="113">
        <f t="shared" si="3"/>
        <v>4</v>
      </c>
      <c r="T56" s="113" t="s">
        <v>35</v>
      </c>
      <c r="U56" s="113" t="s">
        <v>35</v>
      </c>
      <c r="V56" s="113" t="str">
        <f t="shared" si="4"/>
        <v>0</v>
      </c>
      <c r="W56" s="113" t="s">
        <v>35</v>
      </c>
      <c r="X56" s="113" t="s">
        <v>35</v>
      </c>
      <c r="Y56" s="113" t="str">
        <f t="shared" si="5"/>
        <v>0</v>
      </c>
      <c r="Z56" s="113" t="s">
        <v>35</v>
      </c>
      <c r="AA56" s="113" t="s">
        <v>35</v>
      </c>
      <c r="AB56" s="113" t="str">
        <f t="shared" si="6"/>
        <v>0</v>
      </c>
      <c r="AC56" s="113" t="s">
        <v>35</v>
      </c>
      <c r="AD56" s="113" t="s">
        <v>35</v>
      </c>
      <c r="AE56" s="113" t="str">
        <f t="shared" si="7"/>
        <v>0</v>
      </c>
      <c r="AF56" s="113" t="s">
        <v>35</v>
      </c>
      <c r="AG56" s="113" t="s">
        <v>35</v>
      </c>
      <c r="AH56" s="113" t="str">
        <f t="shared" si="8"/>
        <v>0</v>
      </c>
      <c r="AI56" s="113" t="s">
        <v>35</v>
      </c>
      <c r="AJ56" s="113" t="s">
        <v>35</v>
      </c>
      <c r="AK56" s="113" t="str">
        <f t="shared" si="9"/>
        <v>0</v>
      </c>
      <c r="AL56" s="113" t="s">
        <v>35</v>
      </c>
      <c r="AM56" s="113" t="s">
        <v>35</v>
      </c>
      <c r="AN56" s="113" t="str">
        <f t="shared" si="10"/>
        <v>0</v>
      </c>
      <c r="AO56" s="113" t="s">
        <v>35</v>
      </c>
      <c r="AP56" s="113" t="s">
        <v>35</v>
      </c>
      <c r="AQ56" s="113" t="str">
        <f t="shared" si="11"/>
        <v>0</v>
      </c>
      <c r="AR56" s="113" t="s">
        <v>35</v>
      </c>
      <c r="AS56" s="113" t="s">
        <v>35</v>
      </c>
      <c r="AT56" s="113" t="str">
        <f t="shared" si="12"/>
        <v>0</v>
      </c>
      <c r="AU56" s="113" t="s">
        <v>35</v>
      </c>
      <c r="AV56" s="113" t="s">
        <v>35</v>
      </c>
      <c r="AW56" s="113" t="str">
        <f t="shared" si="13"/>
        <v>0</v>
      </c>
      <c r="AX56" s="113" t="s">
        <v>35</v>
      </c>
      <c r="AY56" s="113" t="s">
        <v>35</v>
      </c>
      <c r="AZ56" s="113" t="str">
        <f t="shared" si="14"/>
        <v>0</v>
      </c>
      <c r="BA56" s="113">
        <v>1</v>
      </c>
      <c r="BB56" s="113">
        <v>4</v>
      </c>
      <c r="BC56" s="113">
        <f t="shared" si="15"/>
        <v>5</v>
      </c>
      <c r="BD56" s="113" t="s">
        <v>35</v>
      </c>
      <c r="BE56" s="113" t="s">
        <v>35</v>
      </c>
      <c r="BF56" s="113" t="str">
        <f t="shared" si="16"/>
        <v>0</v>
      </c>
      <c r="BG56" s="113" t="s">
        <v>35</v>
      </c>
      <c r="BH56" s="113" t="s">
        <v>35</v>
      </c>
      <c r="BI56" s="113" t="str">
        <f t="shared" si="17"/>
        <v>0</v>
      </c>
      <c r="BJ56" s="113" t="s">
        <v>35</v>
      </c>
      <c r="BK56" s="113" t="s">
        <v>35</v>
      </c>
      <c r="BL56" s="113" t="str">
        <f t="shared" si="18"/>
        <v>0</v>
      </c>
      <c r="BM56" s="113" t="s">
        <v>35</v>
      </c>
      <c r="BN56" s="113" t="s">
        <v>35</v>
      </c>
      <c r="BO56" s="113" t="str">
        <f t="shared" si="19"/>
        <v>0</v>
      </c>
      <c r="BP56" s="113" t="s">
        <v>35</v>
      </c>
      <c r="BQ56" s="113" t="s">
        <v>35</v>
      </c>
      <c r="BR56" s="113" t="str">
        <f t="shared" si="20"/>
        <v>0</v>
      </c>
      <c r="BS56" s="113" t="s">
        <v>35</v>
      </c>
      <c r="BT56" s="113" t="s">
        <v>35</v>
      </c>
      <c r="BU56" s="113" t="str">
        <f t="shared" si="21"/>
        <v>0</v>
      </c>
      <c r="BV56" s="113" t="s">
        <v>35</v>
      </c>
      <c r="BW56" s="113" t="s">
        <v>35</v>
      </c>
      <c r="BX56" s="113" t="str">
        <f t="shared" si="22"/>
        <v>0</v>
      </c>
      <c r="BY56" s="113">
        <v>3</v>
      </c>
      <c r="BZ56" s="113">
        <v>3</v>
      </c>
      <c r="CA56" s="113">
        <f t="shared" si="23"/>
        <v>6</v>
      </c>
      <c r="CB56" s="113" t="s">
        <v>35</v>
      </c>
      <c r="CC56" s="113" t="s">
        <v>35</v>
      </c>
      <c r="CD56" s="113" t="str">
        <f t="shared" si="24"/>
        <v>0</v>
      </c>
      <c r="CE56" s="113" t="s">
        <v>35</v>
      </c>
      <c r="CF56" s="113" t="s">
        <v>35</v>
      </c>
      <c r="CG56" s="113" t="str">
        <f t="shared" si="25"/>
        <v>0</v>
      </c>
      <c r="CH56" s="113" t="s">
        <v>35</v>
      </c>
      <c r="CI56" s="113" t="s">
        <v>35</v>
      </c>
      <c r="CJ56" s="113" t="str">
        <f t="shared" si="26"/>
        <v>0</v>
      </c>
      <c r="CK56" s="113" t="s">
        <v>35</v>
      </c>
      <c r="CL56" s="113" t="s">
        <v>35</v>
      </c>
      <c r="CM56" s="113" t="str">
        <f t="shared" si="27"/>
        <v>0</v>
      </c>
      <c r="CN56" s="113">
        <v>1</v>
      </c>
      <c r="CO56" s="113">
        <v>1</v>
      </c>
      <c r="CP56" s="113">
        <f t="shared" si="28"/>
        <v>2</v>
      </c>
      <c r="CQ56" s="113">
        <v>11</v>
      </c>
      <c r="CR56" s="113">
        <v>22</v>
      </c>
      <c r="CS56" s="113">
        <f t="shared" si="29"/>
        <v>33</v>
      </c>
    </row>
    <row r="57" spans="1:98" s="112" customFormat="1" ht="12.75" customHeight="1">
      <c r="A57" s="25">
        <v>25</v>
      </c>
      <c r="B57" s="26" t="s">
        <v>205</v>
      </c>
      <c r="C57" s="112">
        <v>6643</v>
      </c>
      <c r="D57" s="25" t="s">
        <v>64</v>
      </c>
      <c r="E57" s="17">
        <v>34235</v>
      </c>
      <c r="F57" s="112">
        <v>2</v>
      </c>
      <c r="G57" s="6" t="s">
        <v>45</v>
      </c>
      <c r="H57" s="113">
        <v>1</v>
      </c>
      <c r="I57" s="113">
        <v>2</v>
      </c>
      <c r="J57" s="113">
        <f t="shared" si="0"/>
        <v>3</v>
      </c>
      <c r="K57" s="113" t="s">
        <v>35</v>
      </c>
      <c r="L57" s="113" t="s">
        <v>35</v>
      </c>
      <c r="M57" s="113" t="str">
        <f t="shared" si="1"/>
        <v>0</v>
      </c>
      <c r="N57" s="113">
        <v>6</v>
      </c>
      <c r="O57" s="113">
        <v>8</v>
      </c>
      <c r="P57" s="113">
        <f t="shared" si="2"/>
        <v>14</v>
      </c>
      <c r="Q57" s="113">
        <v>2</v>
      </c>
      <c r="R57" s="113">
        <v>1</v>
      </c>
      <c r="S57" s="113">
        <f t="shared" si="3"/>
        <v>3</v>
      </c>
      <c r="T57" s="113" t="s">
        <v>35</v>
      </c>
      <c r="U57" s="113" t="s">
        <v>35</v>
      </c>
      <c r="V57" s="113" t="str">
        <f t="shared" si="4"/>
        <v>0</v>
      </c>
      <c r="W57" s="113" t="s">
        <v>35</v>
      </c>
      <c r="X57" s="113" t="s">
        <v>35</v>
      </c>
      <c r="Y57" s="113" t="str">
        <f t="shared" si="5"/>
        <v>0</v>
      </c>
      <c r="Z57" s="113" t="s">
        <v>35</v>
      </c>
      <c r="AA57" s="113" t="s">
        <v>35</v>
      </c>
      <c r="AB57" s="113" t="str">
        <f t="shared" si="6"/>
        <v>0</v>
      </c>
      <c r="AC57" s="113" t="s">
        <v>35</v>
      </c>
      <c r="AD57" s="113" t="s">
        <v>35</v>
      </c>
      <c r="AE57" s="113" t="str">
        <f t="shared" si="7"/>
        <v>0</v>
      </c>
      <c r="AF57" s="113" t="s">
        <v>35</v>
      </c>
      <c r="AG57" s="113" t="s">
        <v>35</v>
      </c>
      <c r="AH57" s="113" t="str">
        <f t="shared" si="8"/>
        <v>0</v>
      </c>
      <c r="AI57" s="113" t="s">
        <v>35</v>
      </c>
      <c r="AJ57" s="113" t="s">
        <v>35</v>
      </c>
      <c r="AK57" s="113" t="str">
        <f t="shared" si="9"/>
        <v>0</v>
      </c>
      <c r="AL57" s="113" t="s">
        <v>35</v>
      </c>
      <c r="AM57" s="113" t="s">
        <v>35</v>
      </c>
      <c r="AN57" s="113" t="str">
        <f t="shared" si="10"/>
        <v>0</v>
      </c>
      <c r="AO57" s="113" t="s">
        <v>35</v>
      </c>
      <c r="AP57" s="113" t="s">
        <v>35</v>
      </c>
      <c r="AQ57" s="113" t="str">
        <f t="shared" si="11"/>
        <v>0</v>
      </c>
      <c r="AR57" s="113" t="s">
        <v>35</v>
      </c>
      <c r="AS57" s="113" t="s">
        <v>35</v>
      </c>
      <c r="AT57" s="113" t="str">
        <f t="shared" si="12"/>
        <v>0</v>
      </c>
      <c r="AU57" s="113" t="s">
        <v>35</v>
      </c>
      <c r="AV57" s="113" t="s">
        <v>35</v>
      </c>
      <c r="AW57" s="113" t="str">
        <f t="shared" si="13"/>
        <v>0</v>
      </c>
      <c r="AX57" s="113" t="s">
        <v>35</v>
      </c>
      <c r="AY57" s="113" t="s">
        <v>35</v>
      </c>
      <c r="AZ57" s="113" t="str">
        <f t="shared" si="14"/>
        <v>0</v>
      </c>
      <c r="BA57" s="113">
        <v>3</v>
      </c>
      <c r="BB57" s="113">
        <v>2</v>
      </c>
      <c r="BC57" s="113">
        <f t="shared" si="15"/>
        <v>5</v>
      </c>
      <c r="BD57" s="113" t="s">
        <v>35</v>
      </c>
      <c r="BE57" s="113" t="s">
        <v>35</v>
      </c>
      <c r="BF57" s="113" t="str">
        <f t="shared" si="16"/>
        <v>0</v>
      </c>
      <c r="BG57" s="113" t="s">
        <v>35</v>
      </c>
      <c r="BH57" s="113" t="s">
        <v>35</v>
      </c>
      <c r="BI57" s="113" t="str">
        <f t="shared" si="17"/>
        <v>0</v>
      </c>
      <c r="BJ57" s="113" t="s">
        <v>35</v>
      </c>
      <c r="BK57" s="113" t="s">
        <v>35</v>
      </c>
      <c r="BL57" s="113" t="str">
        <f t="shared" si="18"/>
        <v>0</v>
      </c>
      <c r="BM57" s="113" t="s">
        <v>35</v>
      </c>
      <c r="BN57" s="113" t="s">
        <v>35</v>
      </c>
      <c r="BO57" s="113" t="str">
        <f t="shared" si="19"/>
        <v>0</v>
      </c>
      <c r="BP57" s="113" t="s">
        <v>35</v>
      </c>
      <c r="BQ57" s="113" t="s">
        <v>35</v>
      </c>
      <c r="BR57" s="113" t="str">
        <f t="shared" si="20"/>
        <v>0</v>
      </c>
      <c r="BS57" s="113" t="s">
        <v>35</v>
      </c>
      <c r="BT57" s="113" t="s">
        <v>35</v>
      </c>
      <c r="BU57" s="113" t="str">
        <f t="shared" si="21"/>
        <v>0</v>
      </c>
      <c r="BV57" s="113" t="s">
        <v>35</v>
      </c>
      <c r="BW57" s="113" t="s">
        <v>35</v>
      </c>
      <c r="BX57" s="113" t="str">
        <f t="shared" si="22"/>
        <v>0</v>
      </c>
      <c r="BY57" s="113">
        <v>2</v>
      </c>
      <c r="BZ57" s="113">
        <v>10</v>
      </c>
      <c r="CA57" s="113">
        <f t="shared" si="23"/>
        <v>12</v>
      </c>
      <c r="CB57" s="113" t="s">
        <v>35</v>
      </c>
      <c r="CC57" s="113" t="s">
        <v>35</v>
      </c>
      <c r="CD57" s="113" t="str">
        <f t="shared" si="24"/>
        <v>0</v>
      </c>
      <c r="CE57" s="113" t="s">
        <v>35</v>
      </c>
      <c r="CF57" s="113" t="s">
        <v>35</v>
      </c>
      <c r="CG57" s="113" t="str">
        <f t="shared" si="25"/>
        <v>0</v>
      </c>
      <c r="CH57" s="113" t="s">
        <v>35</v>
      </c>
      <c r="CI57" s="113" t="s">
        <v>35</v>
      </c>
      <c r="CJ57" s="113" t="str">
        <f t="shared" si="26"/>
        <v>0</v>
      </c>
      <c r="CK57" s="113" t="s">
        <v>35</v>
      </c>
      <c r="CL57" s="113" t="s">
        <v>35</v>
      </c>
      <c r="CM57" s="113" t="str">
        <f t="shared" si="27"/>
        <v>0</v>
      </c>
      <c r="CN57" s="113" t="s">
        <v>35</v>
      </c>
      <c r="CO57" s="113" t="s">
        <v>35</v>
      </c>
      <c r="CP57" s="113" t="str">
        <f t="shared" si="28"/>
        <v>0</v>
      </c>
      <c r="CQ57" s="113">
        <v>14</v>
      </c>
      <c r="CR57" s="113">
        <v>23</v>
      </c>
      <c r="CS57" s="113">
        <f t="shared" si="29"/>
        <v>37</v>
      </c>
    </row>
    <row r="58" spans="1:98" s="17" customFormat="1" ht="3.75" customHeight="1">
      <c r="A58" s="35"/>
      <c r="B58" s="43"/>
      <c r="C58" s="29"/>
      <c r="D58" s="39"/>
      <c r="F58" s="27"/>
      <c r="G58" s="6"/>
      <c r="H58" s="6"/>
      <c r="I58" s="6"/>
      <c r="J58" s="113" t="str">
        <f t="shared" si="0"/>
        <v>0</v>
      </c>
      <c r="K58" s="6"/>
      <c r="L58" s="6"/>
      <c r="M58" s="113" t="str">
        <f t="shared" si="1"/>
        <v>0</v>
      </c>
      <c r="N58" s="6"/>
      <c r="O58" s="6"/>
      <c r="P58" s="113" t="str">
        <f t="shared" si="2"/>
        <v>0</v>
      </c>
      <c r="Q58" s="6"/>
      <c r="R58" s="6"/>
      <c r="S58" s="113" t="str">
        <f t="shared" si="3"/>
        <v>0</v>
      </c>
      <c r="T58" s="6"/>
      <c r="U58" s="6"/>
      <c r="V58" s="113" t="str">
        <f t="shared" si="4"/>
        <v>0</v>
      </c>
      <c r="W58" s="6"/>
      <c r="X58" s="6"/>
      <c r="Y58" s="113" t="str">
        <f t="shared" si="5"/>
        <v>0</v>
      </c>
      <c r="Z58" s="6"/>
      <c r="AA58" s="6"/>
      <c r="AB58" s="113" t="str">
        <f t="shared" si="6"/>
        <v>0</v>
      </c>
      <c r="AC58" s="6"/>
      <c r="AD58" s="6"/>
      <c r="AE58" s="113" t="str">
        <f t="shared" si="7"/>
        <v>0</v>
      </c>
      <c r="AF58" s="6"/>
      <c r="AG58" s="6"/>
      <c r="AH58" s="113" t="str">
        <f t="shared" si="8"/>
        <v>0</v>
      </c>
      <c r="AI58" s="6"/>
      <c r="AJ58" s="6"/>
      <c r="AK58" s="113" t="str">
        <f t="shared" si="9"/>
        <v>0</v>
      </c>
      <c r="AL58" s="6"/>
      <c r="AM58" s="6"/>
      <c r="AN58" s="113" t="str">
        <f t="shared" si="10"/>
        <v>0</v>
      </c>
      <c r="AO58" s="6"/>
      <c r="AP58" s="6"/>
      <c r="AQ58" s="113" t="str">
        <f t="shared" si="11"/>
        <v>0</v>
      </c>
      <c r="AR58" s="6"/>
      <c r="AS58" s="6"/>
      <c r="AT58" s="113" t="str">
        <f t="shared" si="12"/>
        <v>0</v>
      </c>
      <c r="AU58" s="6"/>
      <c r="AV58" s="6"/>
      <c r="AW58" s="113" t="str">
        <f t="shared" si="13"/>
        <v>0</v>
      </c>
      <c r="AX58" s="6"/>
      <c r="AY58" s="6"/>
      <c r="AZ58" s="113" t="str">
        <f t="shared" si="14"/>
        <v>0</v>
      </c>
      <c r="BA58" s="6"/>
      <c r="BB58" s="6"/>
      <c r="BC58" s="113" t="str">
        <f t="shared" si="15"/>
        <v>0</v>
      </c>
      <c r="BD58" s="6"/>
      <c r="BE58" s="6"/>
      <c r="BF58" s="113" t="str">
        <f t="shared" si="16"/>
        <v>0</v>
      </c>
      <c r="BG58" s="6"/>
      <c r="BH58" s="6"/>
      <c r="BI58" s="113" t="str">
        <f t="shared" si="17"/>
        <v>0</v>
      </c>
      <c r="BJ58" s="6"/>
      <c r="BK58" s="6"/>
      <c r="BL58" s="113" t="str">
        <f t="shared" si="18"/>
        <v>0</v>
      </c>
      <c r="BM58" s="6"/>
      <c r="BN58" s="6"/>
      <c r="BO58" s="113" t="str">
        <f t="shared" si="19"/>
        <v>0</v>
      </c>
      <c r="BP58" s="6"/>
      <c r="BQ58" s="6"/>
      <c r="BR58" s="113" t="str">
        <f t="shared" si="20"/>
        <v>0</v>
      </c>
      <c r="BS58" s="6"/>
      <c r="BT58" s="6"/>
      <c r="BU58" s="113" t="str">
        <f t="shared" si="21"/>
        <v>0</v>
      </c>
      <c r="BV58" s="6"/>
      <c r="BW58" s="6"/>
      <c r="BX58" s="113" t="str">
        <f t="shared" si="22"/>
        <v>0</v>
      </c>
      <c r="BY58" s="6"/>
      <c r="BZ58" s="6"/>
      <c r="CA58" s="113" t="str">
        <f t="shared" si="23"/>
        <v>0</v>
      </c>
      <c r="CB58" s="6"/>
      <c r="CC58" s="6"/>
      <c r="CD58" s="113" t="str">
        <f t="shared" si="24"/>
        <v>0</v>
      </c>
      <c r="CE58" s="6"/>
      <c r="CF58" s="6"/>
      <c r="CG58" s="113" t="str">
        <f t="shared" si="25"/>
        <v>0</v>
      </c>
      <c r="CH58" s="6"/>
      <c r="CI58" s="6"/>
      <c r="CJ58" s="113" t="str">
        <f t="shared" si="26"/>
        <v>0</v>
      </c>
      <c r="CK58" s="6"/>
      <c r="CL58" s="6"/>
      <c r="CM58" s="113" t="str">
        <f t="shared" si="27"/>
        <v>0</v>
      </c>
      <c r="CN58" s="6"/>
      <c r="CP58" s="113" t="str">
        <f t="shared" si="28"/>
        <v>0</v>
      </c>
      <c r="CS58" s="113" t="str">
        <f t="shared" si="29"/>
        <v>0</v>
      </c>
      <c r="CT58" s="155" t="s">
        <v>35</v>
      </c>
    </row>
    <row r="59" spans="1:98" s="155" customFormat="1" ht="14.3">
      <c r="A59" s="65" t="s">
        <v>65</v>
      </c>
      <c r="B59" s="41"/>
      <c r="C59" s="164"/>
      <c r="D59" s="165"/>
      <c r="E59" s="22"/>
      <c r="F59" s="164"/>
      <c r="G59" s="175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</row>
    <row r="60" spans="1:98" s="17" customFormat="1" ht="3.75" customHeight="1">
      <c r="A60" s="35"/>
      <c r="B60" s="44"/>
      <c r="C60" s="45"/>
      <c r="D60" s="26"/>
      <c r="F60" s="27"/>
      <c r="G60" s="6"/>
      <c r="H60" s="6"/>
      <c r="I60" s="6"/>
      <c r="J60" s="113" t="str">
        <f t="shared" si="0"/>
        <v>0</v>
      </c>
      <c r="K60" s="6"/>
      <c r="L60" s="6"/>
      <c r="M60" s="113" t="str">
        <f t="shared" si="1"/>
        <v>0</v>
      </c>
      <c r="N60" s="6"/>
      <c r="O60" s="6"/>
      <c r="P60" s="113" t="str">
        <f t="shared" si="2"/>
        <v>0</v>
      </c>
      <c r="Q60" s="6"/>
      <c r="R60" s="6"/>
      <c r="S60" s="113" t="str">
        <f t="shared" si="3"/>
        <v>0</v>
      </c>
      <c r="T60" s="6"/>
      <c r="U60" s="6"/>
      <c r="V60" s="113" t="str">
        <f t="shared" si="4"/>
        <v>0</v>
      </c>
      <c r="W60" s="6"/>
      <c r="X60" s="6"/>
      <c r="Y60" s="113" t="str">
        <f t="shared" si="5"/>
        <v>0</v>
      </c>
      <c r="Z60" s="6"/>
      <c r="AA60" s="6"/>
      <c r="AB60" s="113" t="str">
        <f t="shared" si="6"/>
        <v>0</v>
      </c>
      <c r="AC60" s="6"/>
      <c r="AD60" s="6"/>
      <c r="AE60" s="113" t="str">
        <f t="shared" si="7"/>
        <v>0</v>
      </c>
      <c r="AF60" s="46"/>
      <c r="AG60" s="46"/>
      <c r="AH60" s="113" t="str">
        <f t="shared" si="8"/>
        <v>0</v>
      </c>
      <c r="AI60" s="6"/>
      <c r="AJ60" s="6"/>
      <c r="AK60" s="113" t="str">
        <f t="shared" si="9"/>
        <v>0</v>
      </c>
      <c r="AL60" s="46"/>
      <c r="AM60" s="46"/>
      <c r="AN60" s="113" t="str">
        <f t="shared" si="10"/>
        <v>0</v>
      </c>
      <c r="AO60" s="6"/>
      <c r="AP60" s="6"/>
      <c r="AQ60" s="113" t="str">
        <f t="shared" si="11"/>
        <v>0</v>
      </c>
      <c r="AR60" s="6"/>
      <c r="AS60" s="6"/>
      <c r="AT60" s="113" t="str">
        <f t="shared" si="12"/>
        <v>0</v>
      </c>
      <c r="AU60" s="46"/>
      <c r="AV60" s="46"/>
      <c r="AW60" s="113" t="str">
        <f t="shared" si="13"/>
        <v>0</v>
      </c>
      <c r="AX60" s="6"/>
      <c r="AY60" s="6"/>
      <c r="AZ60" s="113" t="str">
        <f t="shared" si="14"/>
        <v>0</v>
      </c>
      <c r="BA60" s="184"/>
      <c r="BB60" s="184"/>
      <c r="BC60" s="113" t="str">
        <f t="shared" si="15"/>
        <v>0</v>
      </c>
      <c r="BD60" s="184"/>
      <c r="BE60" s="184"/>
      <c r="BF60" s="113" t="str">
        <f t="shared" si="16"/>
        <v>0</v>
      </c>
      <c r="BG60" s="46"/>
      <c r="BH60" s="46"/>
      <c r="BI60" s="113" t="str">
        <f t="shared" si="17"/>
        <v>0</v>
      </c>
      <c r="BJ60" s="184"/>
      <c r="BK60" s="184"/>
      <c r="BL60" s="113" t="str">
        <f t="shared" si="18"/>
        <v>0</v>
      </c>
      <c r="BM60" s="46"/>
      <c r="BN60" s="46"/>
      <c r="BO60" s="113" t="str">
        <f t="shared" si="19"/>
        <v>0</v>
      </c>
      <c r="BP60" s="184"/>
      <c r="BQ60" s="184"/>
      <c r="BR60" s="113" t="str">
        <f t="shared" si="20"/>
        <v>0</v>
      </c>
      <c r="BS60" s="46"/>
      <c r="BT60" s="46"/>
      <c r="BU60" s="113" t="str">
        <f t="shared" si="21"/>
        <v>0</v>
      </c>
      <c r="BV60" s="46"/>
      <c r="BW60" s="46"/>
      <c r="BX60" s="113" t="str">
        <f t="shared" si="22"/>
        <v>0</v>
      </c>
      <c r="BY60" s="6"/>
      <c r="BZ60" s="6"/>
      <c r="CA60" s="113" t="str">
        <f t="shared" si="23"/>
        <v>0</v>
      </c>
      <c r="CB60" s="46"/>
      <c r="CC60" s="46"/>
      <c r="CD60" s="113" t="str">
        <f t="shared" si="24"/>
        <v>0</v>
      </c>
      <c r="CE60" s="46"/>
      <c r="CF60" s="46"/>
      <c r="CG60" s="113" t="str">
        <f t="shared" si="25"/>
        <v>0</v>
      </c>
      <c r="CH60" s="46"/>
      <c r="CI60" s="46"/>
      <c r="CJ60" s="113" t="str">
        <f t="shared" si="26"/>
        <v>0</v>
      </c>
      <c r="CK60" s="46"/>
      <c r="CL60" s="46"/>
      <c r="CM60" s="113" t="str">
        <f t="shared" si="27"/>
        <v>0</v>
      </c>
      <c r="CN60" s="6"/>
      <c r="CP60" s="113" t="str">
        <f t="shared" si="28"/>
        <v>0</v>
      </c>
      <c r="CS60" s="113" t="str">
        <f t="shared" si="29"/>
        <v>0</v>
      </c>
      <c r="CT60" s="155"/>
    </row>
    <row r="61" spans="1:98" s="112" customFormat="1" ht="12.75" hidden="1" customHeight="1">
      <c r="A61" s="25">
        <v>1</v>
      </c>
      <c r="B61" s="26" t="s">
        <v>201</v>
      </c>
      <c r="C61" s="112">
        <v>2</v>
      </c>
      <c r="D61" s="25" t="s">
        <v>168</v>
      </c>
      <c r="E61" s="17">
        <v>11363</v>
      </c>
      <c r="F61" s="112">
        <v>1</v>
      </c>
      <c r="G61" s="6" t="s">
        <v>65</v>
      </c>
      <c r="H61" s="113" t="s">
        <v>35</v>
      </c>
      <c r="I61" s="113" t="s">
        <v>35</v>
      </c>
      <c r="J61" s="113" t="str">
        <f t="shared" si="0"/>
        <v>0</v>
      </c>
      <c r="K61" s="113" t="s">
        <v>35</v>
      </c>
      <c r="L61" s="113" t="s">
        <v>35</v>
      </c>
      <c r="M61" s="113" t="str">
        <f t="shared" si="1"/>
        <v>0</v>
      </c>
      <c r="N61" s="113" t="s">
        <v>35</v>
      </c>
      <c r="O61" s="113" t="s">
        <v>35</v>
      </c>
      <c r="P61" s="113" t="str">
        <f t="shared" si="2"/>
        <v>0</v>
      </c>
      <c r="Q61" s="113" t="s">
        <v>35</v>
      </c>
      <c r="R61" s="113" t="s">
        <v>35</v>
      </c>
      <c r="S61" s="113" t="str">
        <f t="shared" si="3"/>
        <v>0</v>
      </c>
      <c r="T61" s="113" t="s">
        <v>35</v>
      </c>
      <c r="U61" s="113" t="s">
        <v>35</v>
      </c>
      <c r="V61" s="113" t="str">
        <f t="shared" si="4"/>
        <v>0</v>
      </c>
      <c r="W61" s="113" t="s">
        <v>35</v>
      </c>
      <c r="X61" s="113" t="s">
        <v>35</v>
      </c>
      <c r="Y61" s="113" t="str">
        <f t="shared" si="5"/>
        <v>0</v>
      </c>
      <c r="Z61" s="113" t="s">
        <v>35</v>
      </c>
      <c r="AA61" s="113" t="s">
        <v>35</v>
      </c>
      <c r="AB61" s="113" t="str">
        <f t="shared" si="6"/>
        <v>0</v>
      </c>
      <c r="AC61" s="113" t="s">
        <v>35</v>
      </c>
      <c r="AD61" s="113" t="s">
        <v>35</v>
      </c>
      <c r="AE61" s="113" t="str">
        <f t="shared" si="7"/>
        <v>0</v>
      </c>
      <c r="AF61" s="113" t="s">
        <v>35</v>
      </c>
      <c r="AG61" s="113" t="s">
        <v>35</v>
      </c>
      <c r="AH61" s="113" t="str">
        <f t="shared" si="8"/>
        <v>0</v>
      </c>
      <c r="AI61" s="113" t="s">
        <v>35</v>
      </c>
      <c r="AJ61" s="113" t="s">
        <v>35</v>
      </c>
      <c r="AK61" s="113" t="str">
        <f t="shared" si="9"/>
        <v>0</v>
      </c>
      <c r="AL61" s="113" t="s">
        <v>35</v>
      </c>
      <c r="AM61" s="113" t="s">
        <v>35</v>
      </c>
      <c r="AN61" s="113" t="str">
        <f t="shared" si="10"/>
        <v>0</v>
      </c>
      <c r="AO61" s="113" t="s">
        <v>35</v>
      </c>
      <c r="AP61" s="113" t="s">
        <v>35</v>
      </c>
      <c r="AQ61" s="113" t="str">
        <f t="shared" si="11"/>
        <v>0</v>
      </c>
      <c r="AR61" s="113" t="s">
        <v>35</v>
      </c>
      <c r="AS61" s="113" t="s">
        <v>35</v>
      </c>
      <c r="AT61" s="113" t="str">
        <f t="shared" si="12"/>
        <v>0</v>
      </c>
      <c r="AU61" s="113" t="s">
        <v>35</v>
      </c>
      <c r="AV61" s="113" t="s">
        <v>35</v>
      </c>
      <c r="AW61" s="113" t="str">
        <f t="shared" si="13"/>
        <v>0</v>
      </c>
      <c r="AX61" s="113" t="s">
        <v>35</v>
      </c>
      <c r="AY61" s="113" t="s">
        <v>35</v>
      </c>
      <c r="AZ61" s="113" t="str">
        <f t="shared" si="14"/>
        <v>0</v>
      </c>
      <c r="BA61" s="113" t="s">
        <v>35</v>
      </c>
      <c r="BB61" s="113" t="s">
        <v>35</v>
      </c>
      <c r="BC61" s="113" t="str">
        <f t="shared" si="15"/>
        <v>0</v>
      </c>
      <c r="BD61" s="113" t="s">
        <v>35</v>
      </c>
      <c r="BE61" s="113" t="s">
        <v>35</v>
      </c>
      <c r="BF61" s="113" t="str">
        <f t="shared" si="16"/>
        <v>0</v>
      </c>
      <c r="BG61" s="113" t="s">
        <v>35</v>
      </c>
      <c r="BH61" s="113" t="s">
        <v>35</v>
      </c>
      <c r="BI61" s="113" t="str">
        <f t="shared" si="17"/>
        <v>0</v>
      </c>
      <c r="BJ61" s="113" t="s">
        <v>35</v>
      </c>
      <c r="BK61" s="113" t="s">
        <v>35</v>
      </c>
      <c r="BL61" s="113" t="str">
        <f t="shared" si="18"/>
        <v>0</v>
      </c>
      <c r="BM61" s="113" t="s">
        <v>35</v>
      </c>
      <c r="BN61" s="113" t="s">
        <v>35</v>
      </c>
      <c r="BO61" s="113" t="str">
        <f t="shared" si="19"/>
        <v>0</v>
      </c>
      <c r="BP61" s="113" t="s">
        <v>35</v>
      </c>
      <c r="BQ61" s="113" t="s">
        <v>35</v>
      </c>
      <c r="BR61" s="113" t="str">
        <f t="shared" si="20"/>
        <v>0</v>
      </c>
      <c r="BS61" s="113" t="s">
        <v>35</v>
      </c>
      <c r="BT61" s="113" t="s">
        <v>35</v>
      </c>
      <c r="BU61" s="113" t="str">
        <f t="shared" si="21"/>
        <v>0</v>
      </c>
      <c r="BV61" s="113" t="s">
        <v>35</v>
      </c>
      <c r="BW61" s="113" t="s">
        <v>35</v>
      </c>
      <c r="BX61" s="113" t="str">
        <f t="shared" si="22"/>
        <v>0</v>
      </c>
      <c r="BY61" s="113" t="s">
        <v>35</v>
      </c>
      <c r="BZ61" s="113" t="s">
        <v>35</v>
      </c>
      <c r="CA61" s="113" t="str">
        <f t="shared" si="23"/>
        <v>0</v>
      </c>
      <c r="CB61" s="113" t="s">
        <v>35</v>
      </c>
      <c r="CC61" s="113" t="s">
        <v>35</v>
      </c>
      <c r="CD61" s="113" t="str">
        <f t="shared" si="24"/>
        <v>0</v>
      </c>
      <c r="CE61" s="113" t="s">
        <v>35</v>
      </c>
      <c r="CF61" s="113" t="s">
        <v>35</v>
      </c>
      <c r="CG61" s="113" t="str">
        <f t="shared" si="25"/>
        <v>0</v>
      </c>
      <c r="CH61" s="113" t="s">
        <v>35</v>
      </c>
      <c r="CI61" s="113" t="s">
        <v>35</v>
      </c>
      <c r="CJ61" s="113" t="str">
        <f t="shared" si="26"/>
        <v>0</v>
      </c>
      <c r="CK61" s="113" t="s">
        <v>35</v>
      </c>
      <c r="CL61" s="113" t="s">
        <v>35</v>
      </c>
      <c r="CM61" s="113" t="str">
        <f t="shared" si="27"/>
        <v>0</v>
      </c>
      <c r="CN61" s="113" t="s">
        <v>35</v>
      </c>
      <c r="CO61" s="113" t="s">
        <v>35</v>
      </c>
      <c r="CP61" s="113" t="str">
        <f t="shared" si="28"/>
        <v>0</v>
      </c>
      <c r="CQ61" s="113" t="s">
        <v>35</v>
      </c>
      <c r="CR61" s="113" t="s">
        <v>35</v>
      </c>
      <c r="CS61" s="113" t="str">
        <f t="shared" si="29"/>
        <v>0</v>
      </c>
    </row>
    <row r="62" spans="1:98" s="112" customFormat="1" ht="12.75" hidden="1" customHeight="1">
      <c r="A62" s="25">
        <v>1</v>
      </c>
      <c r="B62" s="26" t="s">
        <v>201</v>
      </c>
      <c r="C62" s="112">
        <v>52</v>
      </c>
      <c r="D62" s="25" t="s">
        <v>169</v>
      </c>
      <c r="E62" s="17">
        <v>11350</v>
      </c>
      <c r="F62" s="112">
        <v>1</v>
      </c>
      <c r="G62" s="6" t="s">
        <v>65</v>
      </c>
      <c r="H62" s="113" t="s">
        <v>35</v>
      </c>
      <c r="I62" s="113" t="s">
        <v>35</v>
      </c>
      <c r="J62" s="113" t="str">
        <f t="shared" si="0"/>
        <v>0</v>
      </c>
      <c r="K62" s="113" t="s">
        <v>35</v>
      </c>
      <c r="L62" s="113" t="s">
        <v>35</v>
      </c>
      <c r="M62" s="113" t="str">
        <f t="shared" si="1"/>
        <v>0</v>
      </c>
      <c r="N62" s="113" t="s">
        <v>35</v>
      </c>
      <c r="O62" s="113" t="s">
        <v>35</v>
      </c>
      <c r="P62" s="113" t="str">
        <f t="shared" si="2"/>
        <v>0</v>
      </c>
      <c r="Q62" s="113" t="s">
        <v>35</v>
      </c>
      <c r="R62" s="113" t="s">
        <v>35</v>
      </c>
      <c r="S62" s="113" t="str">
        <f t="shared" si="3"/>
        <v>0</v>
      </c>
      <c r="T62" s="113" t="s">
        <v>35</v>
      </c>
      <c r="U62" s="113" t="s">
        <v>35</v>
      </c>
      <c r="V62" s="113" t="str">
        <f t="shared" si="4"/>
        <v>0</v>
      </c>
      <c r="W62" s="113" t="s">
        <v>35</v>
      </c>
      <c r="X62" s="113" t="s">
        <v>35</v>
      </c>
      <c r="Y62" s="113" t="str">
        <f t="shared" si="5"/>
        <v>0</v>
      </c>
      <c r="Z62" s="113" t="s">
        <v>35</v>
      </c>
      <c r="AA62" s="113" t="s">
        <v>35</v>
      </c>
      <c r="AB62" s="113" t="str">
        <f t="shared" si="6"/>
        <v>0</v>
      </c>
      <c r="AC62" s="113" t="s">
        <v>35</v>
      </c>
      <c r="AD62" s="113" t="s">
        <v>35</v>
      </c>
      <c r="AE62" s="113" t="str">
        <f t="shared" si="7"/>
        <v>0</v>
      </c>
      <c r="AF62" s="113" t="s">
        <v>35</v>
      </c>
      <c r="AG62" s="113" t="s">
        <v>35</v>
      </c>
      <c r="AH62" s="113" t="str">
        <f t="shared" si="8"/>
        <v>0</v>
      </c>
      <c r="AI62" s="113" t="s">
        <v>35</v>
      </c>
      <c r="AJ62" s="113" t="s">
        <v>35</v>
      </c>
      <c r="AK62" s="113" t="str">
        <f t="shared" si="9"/>
        <v>0</v>
      </c>
      <c r="AL62" s="113" t="s">
        <v>35</v>
      </c>
      <c r="AM62" s="113" t="s">
        <v>35</v>
      </c>
      <c r="AN62" s="113" t="str">
        <f t="shared" si="10"/>
        <v>0</v>
      </c>
      <c r="AO62" s="113" t="s">
        <v>35</v>
      </c>
      <c r="AP62" s="113" t="s">
        <v>35</v>
      </c>
      <c r="AQ62" s="113" t="str">
        <f t="shared" si="11"/>
        <v>0</v>
      </c>
      <c r="AR62" s="113" t="s">
        <v>35</v>
      </c>
      <c r="AS62" s="113" t="s">
        <v>35</v>
      </c>
      <c r="AT62" s="113" t="str">
        <f t="shared" si="12"/>
        <v>0</v>
      </c>
      <c r="AU62" s="113" t="s">
        <v>35</v>
      </c>
      <c r="AV62" s="113" t="s">
        <v>35</v>
      </c>
      <c r="AW62" s="113" t="str">
        <f t="shared" si="13"/>
        <v>0</v>
      </c>
      <c r="AX62" s="113" t="s">
        <v>35</v>
      </c>
      <c r="AY62" s="113" t="s">
        <v>35</v>
      </c>
      <c r="AZ62" s="113" t="str">
        <f t="shared" si="14"/>
        <v>0</v>
      </c>
      <c r="BA62" s="113" t="s">
        <v>35</v>
      </c>
      <c r="BB62" s="113" t="s">
        <v>35</v>
      </c>
      <c r="BC62" s="113" t="str">
        <f t="shared" si="15"/>
        <v>0</v>
      </c>
      <c r="BD62" s="113" t="s">
        <v>35</v>
      </c>
      <c r="BE62" s="113" t="s">
        <v>35</v>
      </c>
      <c r="BF62" s="113" t="str">
        <f t="shared" si="16"/>
        <v>0</v>
      </c>
      <c r="BG62" s="113" t="s">
        <v>35</v>
      </c>
      <c r="BH62" s="113" t="s">
        <v>35</v>
      </c>
      <c r="BI62" s="113" t="str">
        <f t="shared" si="17"/>
        <v>0</v>
      </c>
      <c r="BJ62" s="113" t="s">
        <v>35</v>
      </c>
      <c r="BK62" s="113" t="s">
        <v>35</v>
      </c>
      <c r="BL62" s="113" t="str">
        <f t="shared" si="18"/>
        <v>0</v>
      </c>
      <c r="BM62" s="113" t="s">
        <v>35</v>
      </c>
      <c r="BN62" s="113" t="s">
        <v>35</v>
      </c>
      <c r="BO62" s="113" t="str">
        <f t="shared" si="19"/>
        <v>0</v>
      </c>
      <c r="BP62" s="113" t="s">
        <v>35</v>
      </c>
      <c r="BQ62" s="113" t="s">
        <v>35</v>
      </c>
      <c r="BR62" s="113" t="str">
        <f t="shared" si="20"/>
        <v>0</v>
      </c>
      <c r="BS62" s="113" t="s">
        <v>35</v>
      </c>
      <c r="BT62" s="113" t="s">
        <v>35</v>
      </c>
      <c r="BU62" s="113" t="str">
        <f t="shared" si="21"/>
        <v>0</v>
      </c>
      <c r="BV62" s="113" t="s">
        <v>35</v>
      </c>
      <c r="BW62" s="113" t="s">
        <v>35</v>
      </c>
      <c r="BX62" s="113" t="str">
        <f t="shared" si="22"/>
        <v>0</v>
      </c>
      <c r="BY62" s="113" t="s">
        <v>35</v>
      </c>
      <c r="BZ62" s="113" t="s">
        <v>35</v>
      </c>
      <c r="CA62" s="113" t="str">
        <f t="shared" si="23"/>
        <v>0</v>
      </c>
      <c r="CB62" s="113" t="s">
        <v>35</v>
      </c>
      <c r="CC62" s="113" t="s">
        <v>35</v>
      </c>
      <c r="CD62" s="113" t="str">
        <f t="shared" si="24"/>
        <v>0</v>
      </c>
      <c r="CE62" s="113" t="s">
        <v>35</v>
      </c>
      <c r="CF62" s="113" t="s">
        <v>35</v>
      </c>
      <c r="CG62" s="113" t="str">
        <f t="shared" si="25"/>
        <v>0</v>
      </c>
      <c r="CH62" s="113" t="s">
        <v>35</v>
      </c>
      <c r="CI62" s="113" t="s">
        <v>35</v>
      </c>
      <c r="CJ62" s="113" t="str">
        <f t="shared" si="26"/>
        <v>0</v>
      </c>
      <c r="CK62" s="113" t="s">
        <v>35</v>
      </c>
      <c r="CL62" s="113" t="s">
        <v>35</v>
      </c>
      <c r="CM62" s="113" t="str">
        <f t="shared" si="27"/>
        <v>0</v>
      </c>
      <c r="CN62" s="113" t="s">
        <v>35</v>
      </c>
      <c r="CO62" s="113" t="s">
        <v>35</v>
      </c>
      <c r="CP62" s="113" t="str">
        <f t="shared" si="28"/>
        <v>0</v>
      </c>
      <c r="CQ62" s="113" t="s">
        <v>35</v>
      </c>
      <c r="CR62" s="113" t="s">
        <v>35</v>
      </c>
      <c r="CS62" s="113" t="str">
        <f t="shared" si="29"/>
        <v>0</v>
      </c>
    </row>
    <row r="63" spans="1:98" s="112" customFormat="1" ht="12.75" customHeight="1">
      <c r="A63" s="25">
        <v>1</v>
      </c>
      <c r="B63" s="26" t="s">
        <v>201</v>
      </c>
      <c r="C63" s="112">
        <v>53</v>
      </c>
      <c r="D63" s="25" t="s">
        <v>66</v>
      </c>
      <c r="E63" s="17">
        <v>18408</v>
      </c>
      <c r="F63" s="112">
        <v>1</v>
      </c>
      <c r="G63" s="6" t="s">
        <v>65</v>
      </c>
      <c r="H63" s="113" t="s">
        <v>35</v>
      </c>
      <c r="I63" s="113">
        <v>4</v>
      </c>
      <c r="J63" s="113">
        <f t="shared" si="0"/>
        <v>4</v>
      </c>
      <c r="K63" s="113" t="s">
        <v>35</v>
      </c>
      <c r="L63" s="113" t="s">
        <v>35</v>
      </c>
      <c r="M63" s="113" t="str">
        <f t="shared" si="1"/>
        <v>0</v>
      </c>
      <c r="N63" s="113">
        <v>2</v>
      </c>
      <c r="O63" s="113">
        <v>3</v>
      </c>
      <c r="P63" s="113">
        <f t="shared" si="2"/>
        <v>5</v>
      </c>
      <c r="Q63" s="113">
        <v>2</v>
      </c>
      <c r="R63" s="113">
        <v>5</v>
      </c>
      <c r="S63" s="113">
        <f t="shared" si="3"/>
        <v>7</v>
      </c>
      <c r="T63" s="113" t="s">
        <v>35</v>
      </c>
      <c r="U63" s="113" t="s">
        <v>35</v>
      </c>
      <c r="V63" s="113" t="str">
        <f t="shared" si="4"/>
        <v>0</v>
      </c>
      <c r="W63" s="113" t="s">
        <v>35</v>
      </c>
      <c r="X63" s="113" t="s">
        <v>35</v>
      </c>
      <c r="Y63" s="113" t="str">
        <f t="shared" si="5"/>
        <v>0</v>
      </c>
      <c r="Z63" s="113" t="s">
        <v>35</v>
      </c>
      <c r="AA63" s="113" t="s">
        <v>35</v>
      </c>
      <c r="AB63" s="113" t="str">
        <f t="shared" si="6"/>
        <v>0</v>
      </c>
      <c r="AC63" s="113">
        <v>2</v>
      </c>
      <c r="AD63" s="113">
        <v>2</v>
      </c>
      <c r="AE63" s="113">
        <f t="shared" si="7"/>
        <v>4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 t="s">
        <v>35</v>
      </c>
      <c r="AM63" s="113">
        <v>2</v>
      </c>
      <c r="AN63" s="113">
        <f t="shared" si="10"/>
        <v>2</v>
      </c>
      <c r="AO63" s="113" t="s">
        <v>35</v>
      </c>
      <c r="AP63" s="113" t="s">
        <v>35</v>
      </c>
      <c r="AQ63" s="113" t="str">
        <f t="shared" si="11"/>
        <v>0</v>
      </c>
      <c r="AR63" s="113" t="s">
        <v>35</v>
      </c>
      <c r="AS63" s="113" t="s">
        <v>35</v>
      </c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>
        <v>1</v>
      </c>
      <c r="BB63" s="113">
        <v>2</v>
      </c>
      <c r="BC63" s="113">
        <f t="shared" si="15"/>
        <v>3</v>
      </c>
      <c r="BD63" s="113" t="s">
        <v>35</v>
      </c>
      <c r="BE63" s="113" t="s">
        <v>35</v>
      </c>
      <c r="BF63" s="113" t="str">
        <f t="shared" si="16"/>
        <v>0</v>
      </c>
      <c r="BG63" s="113" t="s">
        <v>35</v>
      </c>
      <c r="BH63" s="113" t="s">
        <v>35</v>
      </c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>
        <v>1</v>
      </c>
      <c r="BR63" s="113">
        <f t="shared" si="20"/>
        <v>1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 t="s">
        <v>35</v>
      </c>
      <c r="CO63" s="113">
        <v>2</v>
      </c>
      <c r="CP63" s="113">
        <f t="shared" si="28"/>
        <v>2</v>
      </c>
      <c r="CQ63" s="113">
        <v>7</v>
      </c>
      <c r="CR63" s="113">
        <v>21</v>
      </c>
      <c r="CS63" s="113">
        <f t="shared" si="29"/>
        <v>28</v>
      </c>
    </row>
    <row r="64" spans="1:98" s="112" customFormat="1" ht="12.75" customHeight="1">
      <c r="A64" s="25">
        <v>1</v>
      </c>
      <c r="B64" s="26" t="s">
        <v>201</v>
      </c>
      <c r="C64" s="112">
        <v>62</v>
      </c>
      <c r="D64" s="25" t="s">
        <v>67</v>
      </c>
      <c r="E64" s="17">
        <v>18400</v>
      </c>
      <c r="F64" s="112">
        <v>1</v>
      </c>
      <c r="G64" s="6" t="s">
        <v>65</v>
      </c>
      <c r="H64" s="113">
        <v>1</v>
      </c>
      <c r="I64" s="113">
        <v>3</v>
      </c>
      <c r="J64" s="113">
        <f t="shared" si="0"/>
        <v>4</v>
      </c>
      <c r="K64" s="113">
        <v>1</v>
      </c>
      <c r="L64" s="113">
        <v>2</v>
      </c>
      <c r="M64" s="113">
        <f t="shared" si="1"/>
        <v>3</v>
      </c>
      <c r="N64" s="113">
        <v>2</v>
      </c>
      <c r="O64" s="113">
        <v>3</v>
      </c>
      <c r="P64" s="113">
        <f t="shared" si="2"/>
        <v>5</v>
      </c>
      <c r="Q64" s="113">
        <v>3</v>
      </c>
      <c r="R64" s="113">
        <v>10</v>
      </c>
      <c r="S64" s="113">
        <f t="shared" si="3"/>
        <v>13</v>
      </c>
      <c r="T64" s="113" t="s">
        <v>35</v>
      </c>
      <c r="U64" s="113" t="s">
        <v>35</v>
      </c>
      <c r="V64" s="113" t="str">
        <f t="shared" si="4"/>
        <v>0</v>
      </c>
      <c r="W64" s="113" t="s">
        <v>35</v>
      </c>
      <c r="X64" s="113" t="s">
        <v>35</v>
      </c>
      <c r="Y64" s="113" t="str">
        <f t="shared" si="5"/>
        <v>0</v>
      </c>
      <c r="Z64" s="113" t="s">
        <v>35</v>
      </c>
      <c r="AA64" s="113" t="s">
        <v>35</v>
      </c>
      <c r="AB64" s="113" t="str">
        <f t="shared" si="6"/>
        <v>0</v>
      </c>
      <c r="AC64" s="113">
        <v>1</v>
      </c>
      <c r="AD64" s="113">
        <v>1</v>
      </c>
      <c r="AE64" s="113">
        <f t="shared" si="7"/>
        <v>2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 t="s">
        <v>35</v>
      </c>
      <c r="AM64" s="113">
        <v>2</v>
      </c>
      <c r="AN64" s="113">
        <f t="shared" si="10"/>
        <v>2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 t="s">
        <v>35</v>
      </c>
      <c r="AY64" s="113" t="s">
        <v>35</v>
      </c>
      <c r="AZ64" s="113" t="str">
        <f t="shared" si="14"/>
        <v>0</v>
      </c>
      <c r="BA64" s="113">
        <v>1</v>
      </c>
      <c r="BB64" s="113">
        <v>1</v>
      </c>
      <c r="BC64" s="113">
        <f t="shared" si="15"/>
        <v>2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>
        <v>1</v>
      </c>
      <c r="BR64" s="113">
        <f t="shared" si="20"/>
        <v>1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 t="s">
        <v>35</v>
      </c>
      <c r="CO64" s="113" t="s">
        <v>35</v>
      </c>
      <c r="CP64" s="113" t="str">
        <f t="shared" si="28"/>
        <v>0</v>
      </c>
      <c r="CQ64" s="113">
        <v>9</v>
      </c>
      <c r="CR64" s="113">
        <v>23</v>
      </c>
      <c r="CS64" s="113">
        <f t="shared" si="29"/>
        <v>32</v>
      </c>
    </row>
    <row r="65" spans="1:97" s="112" customFormat="1" ht="12.75" customHeight="1">
      <c r="A65" s="25">
        <v>1</v>
      </c>
      <c r="B65" s="26" t="s">
        <v>201</v>
      </c>
      <c r="C65" s="112">
        <v>66</v>
      </c>
      <c r="D65" s="25" t="s">
        <v>68</v>
      </c>
      <c r="E65" s="17">
        <v>16403</v>
      </c>
      <c r="F65" s="112">
        <v>1</v>
      </c>
      <c r="G65" s="6" t="s">
        <v>65</v>
      </c>
      <c r="H65" s="113" t="s">
        <v>35</v>
      </c>
      <c r="I65" s="113">
        <v>6</v>
      </c>
      <c r="J65" s="113">
        <f t="shared" si="0"/>
        <v>6</v>
      </c>
      <c r="K65" s="113">
        <v>1</v>
      </c>
      <c r="L65" s="113">
        <v>3</v>
      </c>
      <c r="M65" s="113">
        <f t="shared" si="1"/>
        <v>4</v>
      </c>
      <c r="N65" s="113">
        <v>1</v>
      </c>
      <c r="O65" s="113">
        <v>5</v>
      </c>
      <c r="P65" s="113">
        <f t="shared" si="2"/>
        <v>6</v>
      </c>
      <c r="Q65" s="113">
        <v>1</v>
      </c>
      <c r="R65" s="113">
        <v>12</v>
      </c>
      <c r="S65" s="113">
        <f t="shared" si="3"/>
        <v>13</v>
      </c>
      <c r="T65" s="113" t="s">
        <v>35</v>
      </c>
      <c r="U65" s="113" t="s">
        <v>35</v>
      </c>
      <c r="V65" s="113" t="str">
        <f t="shared" si="4"/>
        <v>0</v>
      </c>
      <c r="W65" s="113" t="s">
        <v>35</v>
      </c>
      <c r="X65" s="113" t="s">
        <v>35</v>
      </c>
      <c r="Y65" s="113" t="str">
        <f t="shared" si="5"/>
        <v>0</v>
      </c>
      <c r="Z65" s="113" t="s">
        <v>35</v>
      </c>
      <c r="AA65" s="113" t="s">
        <v>35</v>
      </c>
      <c r="AB65" s="113" t="str">
        <f t="shared" si="6"/>
        <v>0</v>
      </c>
      <c r="AC65" s="113">
        <v>2</v>
      </c>
      <c r="AD65" s="113" t="s">
        <v>35</v>
      </c>
      <c r="AE65" s="113">
        <f t="shared" si="7"/>
        <v>2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 t="s">
        <v>35</v>
      </c>
      <c r="AM65" s="113">
        <v>3</v>
      </c>
      <c r="AN65" s="113">
        <f t="shared" si="10"/>
        <v>3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 t="s">
        <v>35</v>
      </c>
      <c r="BB65" s="113" t="s">
        <v>35</v>
      </c>
      <c r="BC65" s="113" t="str">
        <f t="shared" si="15"/>
        <v>0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 t="s">
        <v>35</v>
      </c>
      <c r="BL65" s="113" t="str">
        <f t="shared" si="18"/>
        <v>0</v>
      </c>
      <c r="BM65" s="113" t="s">
        <v>35</v>
      </c>
      <c r="BN65" s="113" t="s">
        <v>35</v>
      </c>
      <c r="BO65" s="113" t="str">
        <f t="shared" si="19"/>
        <v>0</v>
      </c>
      <c r="BP65" s="113" t="s">
        <v>35</v>
      </c>
      <c r="BQ65" s="113" t="s">
        <v>35</v>
      </c>
      <c r="BR65" s="113" t="str">
        <f t="shared" si="20"/>
        <v>0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>
        <v>1</v>
      </c>
      <c r="CO65" s="113">
        <v>1</v>
      </c>
      <c r="CP65" s="113">
        <f t="shared" si="28"/>
        <v>2</v>
      </c>
      <c r="CQ65" s="113">
        <v>6</v>
      </c>
      <c r="CR65" s="113">
        <v>30</v>
      </c>
      <c r="CS65" s="113">
        <f t="shared" si="29"/>
        <v>36</v>
      </c>
    </row>
    <row r="66" spans="1:97" s="112" customFormat="1" ht="12.75" hidden="1" customHeight="1">
      <c r="A66" s="25">
        <v>1</v>
      </c>
      <c r="B66" s="26" t="s">
        <v>201</v>
      </c>
      <c r="C66" s="112">
        <v>69</v>
      </c>
      <c r="D66" s="25" t="s">
        <v>125</v>
      </c>
      <c r="E66" s="17">
        <v>14858</v>
      </c>
      <c r="F66" s="112">
        <v>1</v>
      </c>
      <c r="G66" s="6" t="s">
        <v>65</v>
      </c>
      <c r="H66" s="113" t="s">
        <v>35</v>
      </c>
      <c r="I66" s="113" t="s">
        <v>35</v>
      </c>
      <c r="J66" s="113" t="str">
        <f t="shared" si="0"/>
        <v>0</v>
      </c>
      <c r="K66" s="113" t="s">
        <v>35</v>
      </c>
      <c r="L66" s="113" t="s">
        <v>35</v>
      </c>
      <c r="M66" s="113" t="str">
        <f t="shared" si="1"/>
        <v>0</v>
      </c>
      <c r="N66" s="113" t="s">
        <v>35</v>
      </c>
      <c r="O66" s="113" t="s">
        <v>35</v>
      </c>
      <c r="P66" s="113" t="str">
        <f t="shared" si="2"/>
        <v>0</v>
      </c>
      <c r="Q66" s="113" t="s">
        <v>35</v>
      </c>
      <c r="R66" s="113" t="s">
        <v>35</v>
      </c>
      <c r="S66" s="113" t="str">
        <f t="shared" si="3"/>
        <v>0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 t="s">
        <v>35</v>
      </c>
      <c r="AA66" s="113" t="s">
        <v>35</v>
      </c>
      <c r="AB66" s="113" t="str">
        <f t="shared" si="6"/>
        <v>0</v>
      </c>
      <c r="AC66" s="113" t="s">
        <v>35</v>
      </c>
      <c r="AD66" s="113" t="s">
        <v>35</v>
      </c>
      <c r="AE66" s="113" t="str">
        <f t="shared" si="7"/>
        <v>0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 t="s">
        <v>35</v>
      </c>
      <c r="AM66" s="113" t="s">
        <v>35</v>
      </c>
      <c r="AN66" s="113" t="str">
        <f t="shared" si="10"/>
        <v>0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 t="s">
        <v>35</v>
      </c>
      <c r="BB66" s="113" t="s">
        <v>35</v>
      </c>
      <c r="BC66" s="113" t="str">
        <f t="shared" si="15"/>
        <v>0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 t="s">
        <v>35</v>
      </c>
      <c r="BR66" s="113" t="str">
        <f t="shared" si="20"/>
        <v>0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 t="s">
        <v>35</v>
      </c>
      <c r="CO66" s="113" t="s">
        <v>35</v>
      </c>
      <c r="CP66" s="113" t="str">
        <f t="shared" si="28"/>
        <v>0</v>
      </c>
      <c r="CQ66" s="113" t="s">
        <v>35</v>
      </c>
      <c r="CR66" s="113" t="s">
        <v>35</v>
      </c>
      <c r="CS66" s="113" t="str">
        <f t="shared" si="29"/>
        <v>0</v>
      </c>
    </row>
    <row r="67" spans="1:97" s="112" customFormat="1" ht="12.75" hidden="1" customHeight="1">
      <c r="A67" s="25">
        <v>1</v>
      </c>
      <c r="B67" s="26" t="s">
        <v>201</v>
      </c>
      <c r="C67" s="112">
        <v>96</v>
      </c>
      <c r="D67" s="25" t="s">
        <v>126</v>
      </c>
      <c r="E67" s="17">
        <v>17179</v>
      </c>
      <c r="F67" s="112">
        <v>1</v>
      </c>
      <c r="G67" s="6" t="s">
        <v>65</v>
      </c>
      <c r="H67" s="113" t="s">
        <v>35</v>
      </c>
      <c r="I67" s="113" t="s">
        <v>35</v>
      </c>
      <c r="J67" s="113" t="str">
        <f t="shared" si="0"/>
        <v>0</v>
      </c>
      <c r="K67" s="113" t="s">
        <v>35</v>
      </c>
      <c r="L67" s="113" t="s">
        <v>35</v>
      </c>
      <c r="M67" s="113" t="str">
        <f t="shared" si="1"/>
        <v>0</v>
      </c>
      <c r="N67" s="113" t="s">
        <v>35</v>
      </c>
      <c r="O67" s="113" t="s">
        <v>35</v>
      </c>
      <c r="P67" s="113" t="str">
        <f t="shared" si="2"/>
        <v>0</v>
      </c>
      <c r="Q67" s="113" t="s">
        <v>35</v>
      </c>
      <c r="R67" s="113" t="s">
        <v>35</v>
      </c>
      <c r="S67" s="113" t="str">
        <f t="shared" si="3"/>
        <v>0</v>
      </c>
      <c r="T67" s="113" t="s">
        <v>35</v>
      </c>
      <c r="U67" s="113" t="s">
        <v>35</v>
      </c>
      <c r="V67" s="113" t="str">
        <f t="shared" si="4"/>
        <v>0</v>
      </c>
      <c r="W67" s="113" t="s">
        <v>35</v>
      </c>
      <c r="X67" s="113" t="s">
        <v>35</v>
      </c>
      <c r="Y67" s="113" t="str">
        <f t="shared" si="5"/>
        <v>0</v>
      </c>
      <c r="Z67" s="113" t="s">
        <v>35</v>
      </c>
      <c r="AA67" s="113" t="s">
        <v>35</v>
      </c>
      <c r="AB67" s="113" t="str">
        <f t="shared" si="6"/>
        <v>0</v>
      </c>
      <c r="AC67" s="113" t="s">
        <v>35</v>
      </c>
      <c r="AD67" s="113" t="s">
        <v>35</v>
      </c>
      <c r="AE67" s="113" t="str">
        <f t="shared" si="7"/>
        <v>0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 t="s">
        <v>35</v>
      </c>
      <c r="AM67" s="113" t="s">
        <v>35</v>
      </c>
      <c r="AN67" s="113" t="str">
        <f t="shared" si="10"/>
        <v>0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 t="s">
        <v>35</v>
      </c>
      <c r="AY67" s="113" t="s">
        <v>35</v>
      </c>
      <c r="AZ67" s="113" t="str">
        <f t="shared" si="14"/>
        <v>0</v>
      </c>
      <c r="BA67" s="113" t="s">
        <v>35</v>
      </c>
      <c r="BB67" s="113" t="s">
        <v>35</v>
      </c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 t="s">
        <v>35</v>
      </c>
      <c r="BK67" s="113" t="s">
        <v>35</v>
      </c>
      <c r="BL67" s="113" t="str">
        <f t="shared" si="18"/>
        <v>0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 t="s">
        <v>35</v>
      </c>
      <c r="BT67" s="113" t="s">
        <v>35</v>
      </c>
      <c r="BU67" s="113" t="str">
        <f t="shared" si="21"/>
        <v>0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 t="s">
        <v>35</v>
      </c>
      <c r="CO67" s="113" t="s">
        <v>35</v>
      </c>
      <c r="CP67" s="113" t="str">
        <f t="shared" si="28"/>
        <v>0</v>
      </c>
      <c r="CQ67" s="113" t="s">
        <v>35</v>
      </c>
      <c r="CR67" s="113" t="s">
        <v>35</v>
      </c>
      <c r="CS67" s="113" t="str">
        <f t="shared" si="29"/>
        <v>0</v>
      </c>
    </row>
    <row r="68" spans="1:97" s="112" customFormat="1" ht="12.75" hidden="1" customHeight="1">
      <c r="A68" s="25">
        <v>1</v>
      </c>
      <c r="B68" s="26" t="s">
        <v>201</v>
      </c>
      <c r="C68" s="112">
        <v>117</v>
      </c>
      <c r="D68" s="25" t="s">
        <v>185</v>
      </c>
      <c r="E68" s="17">
        <v>10751</v>
      </c>
      <c r="F68" s="112">
        <v>1</v>
      </c>
      <c r="G68" s="6" t="s">
        <v>65</v>
      </c>
      <c r="H68" s="113" t="s">
        <v>35</v>
      </c>
      <c r="I68" s="113" t="s">
        <v>35</v>
      </c>
      <c r="J68" s="113" t="str">
        <f t="shared" si="0"/>
        <v>0</v>
      </c>
      <c r="K68" s="113" t="s">
        <v>35</v>
      </c>
      <c r="L68" s="113" t="s">
        <v>35</v>
      </c>
      <c r="M68" s="113" t="str">
        <f t="shared" si="1"/>
        <v>0</v>
      </c>
      <c r="N68" s="113" t="s">
        <v>35</v>
      </c>
      <c r="O68" s="113" t="s">
        <v>35</v>
      </c>
      <c r="P68" s="113" t="str">
        <f t="shared" si="2"/>
        <v>0</v>
      </c>
      <c r="Q68" s="113" t="s">
        <v>35</v>
      </c>
      <c r="R68" s="113" t="s">
        <v>35</v>
      </c>
      <c r="S68" s="113" t="str">
        <f t="shared" si="3"/>
        <v>0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 t="s">
        <v>35</v>
      </c>
      <c r="AB68" s="113" t="str">
        <f t="shared" si="6"/>
        <v>0</v>
      </c>
      <c r="AC68" s="113" t="s">
        <v>35</v>
      </c>
      <c r="AD68" s="113" t="s">
        <v>35</v>
      </c>
      <c r="AE68" s="113" t="str">
        <f t="shared" si="7"/>
        <v>0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 t="s">
        <v>35</v>
      </c>
      <c r="AM68" s="113" t="s">
        <v>35</v>
      </c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 t="s">
        <v>35</v>
      </c>
      <c r="AY68" s="113" t="s">
        <v>35</v>
      </c>
      <c r="AZ68" s="113" t="str">
        <f t="shared" si="14"/>
        <v>0</v>
      </c>
      <c r="BA68" s="113" t="s">
        <v>35</v>
      </c>
      <c r="BB68" s="113" t="s">
        <v>35</v>
      </c>
      <c r="BC68" s="113" t="str">
        <f t="shared" si="15"/>
        <v>0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 t="s">
        <v>35</v>
      </c>
      <c r="BL68" s="113" t="str">
        <f t="shared" si="18"/>
        <v>0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 t="s">
        <v>35</v>
      </c>
      <c r="BU68" s="113" t="str">
        <f t="shared" si="21"/>
        <v>0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 t="s">
        <v>35</v>
      </c>
      <c r="CO68" s="113" t="s">
        <v>35</v>
      </c>
      <c r="CP68" s="113" t="str">
        <f t="shared" si="28"/>
        <v>0</v>
      </c>
      <c r="CQ68" s="113" t="s">
        <v>35</v>
      </c>
      <c r="CR68" s="113" t="s">
        <v>35</v>
      </c>
      <c r="CS68" s="113" t="str">
        <f t="shared" si="29"/>
        <v>0</v>
      </c>
    </row>
    <row r="69" spans="1:97" s="112" customFormat="1" ht="12.75" hidden="1" customHeight="1">
      <c r="A69" s="25">
        <v>1</v>
      </c>
      <c r="B69" s="26" t="s">
        <v>201</v>
      </c>
      <c r="C69" s="112">
        <v>118</v>
      </c>
      <c r="D69" s="25" t="s">
        <v>127</v>
      </c>
      <c r="E69" s="17">
        <v>11993</v>
      </c>
      <c r="F69" s="112">
        <v>1</v>
      </c>
      <c r="G69" s="6" t="s">
        <v>65</v>
      </c>
      <c r="H69" s="113" t="s">
        <v>35</v>
      </c>
      <c r="I69" s="113" t="s">
        <v>35</v>
      </c>
      <c r="J69" s="113" t="str">
        <f t="shared" si="0"/>
        <v>0</v>
      </c>
      <c r="K69" s="113" t="s">
        <v>35</v>
      </c>
      <c r="L69" s="113" t="s">
        <v>35</v>
      </c>
      <c r="M69" s="113" t="str">
        <f t="shared" si="1"/>
        <v>0</v>
      </c>
      <c r="N69" s="113" t="s">
        <v>35</v>
      </c>
      <c r="O69" s="113" t="s">
        <v>35</v>
      </c>
      <c r="P69" s="113" t="str">
        <f t="shared" si="2"/>
        <v>0</v>
      </c>
      <c r="Q69" s="113" t="s">
        <v>35</v>
      </c>
      <c r="R69" s="113" t="s">
        <v>35</v>
      </c>
      <c r="S69" s="113" t="str">
        <f t="shared" si="3"/>
        <v>0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 t="s">
        <v>35</v>
      </c>
      <c r="AA69" s="113" t="s">
        <v>35</v>
      </c>
      <c r="AB69" s="113" t="str">
        <f t="shared" si="6"/>
        <v>0</v>
      </c>
      <c r="AC69" s="113" t="s">
        <v>35</v>
      </c>
      <c r="AD69" s="113" t="s">
        <v>35</v>
      </c>
      <c r="AE69" s="113" t="str">
        <f t="shared" si="7"/>
        <v>0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 t="s">
        <v>35</v>
      </c>
      <c r="AM69" s="113" t="s">
        <v>35</v>
      </c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 t="s">
        <v>35</v>
      </c>
      <c r="BB69" s="113" t="s">
        <v>35</v>
      </c>
      <c r="BC69" s="113" t="str">
        <f t="shared" si="15"/>
        <v>0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 t="s">
        <v>35</v>
      </c>
      <c r="BL69" s="113" t="str">
        <f t="shared" si="18"/>
        <v>0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 t="s">
        <v>35</v>
      </c>
      <c r="CO69" s="113" t="s">
        <v>35</v>
      </c>
      <c r="CP69" s="113" t="str">
        <f t="shared" si="28"/>
        <v>0</v>
      </c>
      <c r="CQ69" s="113" t="s">
        <v>35</v>
      </c>
      <c r="CR69" s="113" t="s">
        <v>35</v>
      </c>
      <c r="CS69" s="113" t="str">
        <f t="shared" si="29"/>
        <v>0</v>
      </c>
    </row>
    <row r="70" spans="1:97" s="112" customFormat="1" ht="12.75" customHeight="1">
      <c r="A70" s="25">
        <v>1</v>
      </c>
      <c r="B70" s="26" t="s">
        <v>201</v>
      </c>
      <c r="C70" s="112">
        <v>131</v>
      </c>
      <c r="D70" s="25" t="s">
        <v>69</v>
      </c>
      <c r="E70" s="17">
        <v>18262</v>
      </c>
      <c r="F70" s="112">
        <v>1</v>
      </c>
      <c r="G70" s="6" t="s">
        <v>65</v>
      </c>
      <c r="H70" s="113">
        <v>1</v>
      </c>
      <c r="I70" s="113">
        <v>5</v>
      </c>
      <c r="J70" s="113">
        <f t="shared" si="0"/>
        <v>6</v>
      </c>
      <c r="K70" s="113">
        <v>2</v>
      </c>
      <c r="L70" s="113">
        <v>3</v>
      </c>
      <c r="M70" s="113">
        <f t="shared" si="1"/>
        <v>5</v>
      </c>
      <c r="N70" s="113">
        <v>1</v>
      </c>
      <c r="O70" s="113">
        <v>6</v>
      </c>
      <c r="P70" s="113">
        <f t="shared" si="2"/>
        <v>7</v>
      </c>
      <c r="Q70" s="113">
        <v>2</v>
      </c>
      <c r="R70" s="113">
        <v>8</v>
      </c>
      <c r="S70" s="113">
        <f t="shared" si="3"/>
        <v>10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 t="s">
        <v>35</v>
      </c>
      <c r="AD70" s="113">
        <v>2</v>
      </c>
      <c r="AE70" s="113">
        <f t="shared" si="7"/>
        <v>2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 t="s">
        <v>35</v>
      </c>
      <c r="AM70" s="113" t="s">
        <v>35</v>
      </c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>
        <v>1</v>
      </c>
      <c r="BB70" s="113">
        <v>1</v>
      </c>
      <c r="BC70" s="113">
        <f t="shared" si="15"/>
        <v>2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 t="s">
        <v>35</v>
      </c>
      <c r="CO70" s="113">
        <v>4</v>
      </c>
      <c r="CP70" s="113">
        <f t="shared" si="28"/>
        <v>4</v>
      </c>
      <c r="CQ70" s="113">
        <v>7</v>
      </c>
      <c r="CR70" s="113">
        <v>29</v>
      </c>
      <c r="CS70" s="113">
        <f t="shared" si="29"/>
        <v>36</v>
      </c>
    </row>
    <row r="71" spans="1:97" s="112" customFormat="1" ht="12.75" hidden="1" customHeight="1">
      <c r="A71" s="25">
        <v>1</v>
      </c>
      <c r="B71" s="26" t="s">
        <v>201</v>
      </c>
      <c r="C71" s="112">
        <v>133</v>
      </c>
      <c r="D71" s="25" t="s">
        <v>129</v>
      </c>
      <c r="E71" s="17">
        <v>19608</v>
      </c>
      <c r="F71" s="112">
        <v>1</v>
      </c>
      <c r="G71" s="6" t="s">
        <v>65</v>
      </c>
      <c r="H71" s="113" t="s">
        <v>35</v>
      </c>
      <c r="I71" s="113" t="s">
        <v>35</v>
      </c>
      <c r="J71" s="113" t="str">
        <f t="shared" si="0"/>
        <v>0</v>
      </c>
      <c r="K71" s="113" t="s">
        <v>35</v>
      </c>
      <c r="L71" s="113" t="s">
        <v>35</v>
      </c>
      <c r="M71" s="113" t="str">
        <f t="shared" si="1"/>
        <v>0</v>
      </c>
      <c r="N71" s="113" t="s">
        <v>35</v>
      </c>
      <c r="O71" s="113" t="s">
        <v>35</v>
      </c>
      <c r="P71" s="113" t="str">
        <f t="shared" si="2"/>
        <v>0</v>
      </c>
      <c r="Q71" s="113" t="s">
        <v>35</v>
      </c>
      <c r="R71" s="113" t="s">
        <v>35</v>
      </c>
      <c r="S71" s="113" t="str">
        <f t="shared" si="3"/>
        <v>0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 t="s">
        <v>35</v>
      </c>
      <c r="AB71" s="113" t="str">
        <f t="shared" si="6"/>
        <v>0</v>
      </c>
      <c r="AC71" s="113" t="s">
        <v>35</v>
      </c>
      <c r="AD71" s="113" t="s">
        <v>35</v>
      </c>
      <c r="AE71" s="113" t="str">
        <f t="shared" si="7"/>
        <v>0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 t="s">
        <v>35</v>
      </c>
      <c r="BB71" s="113" t="s">
        <v>35</v>
      </c>
      <c r="BC71" s="113" t="str">
        <f t="shared" si="15"/>
        <v>0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 t="s">
        <v>35</v>
      </c>
      <c r="CO71" s="113" t="s">
        <v>35</v>
      </c>
      <c r="CP71" s="113" t="str">
        <f t="shared" si="28"/>
        <v>0</v>
      </c>
      <c r="CQ71" s="113" t="s">
        <v>35</v>
      </c>
      <c r="CR71" s="113" t="s">
        <v>35</v>
      </c>
      <c r="CS71" s="113" t="str">
        <f t="shared" si="29"/>
        <v>0</v>
      </c>
    </row>
    <row r="72" spans="1:97" s="112" customFormat="1" ht="12.75" hidden="1" customHeight="1">
      <c r="A72" s="25">
        <v>1</v>
      </c>
      <c r="B72" s="26" t="s">
        <v>201</v>
      </c>
      <c r="C72" s="112">
        <v>138</v>
      </c>
      <c r="D72" s="25" t="s">
        <v>170</v>
      </c>
      <c r="E72" s="17">
        <v>13022</v>
      </c>
      <c r="F72" s="112">
        <v>1</v>
      </c>
      <c r="G72" s="6" t="s">
        <v>65</v>
      </c>
      <c r="H72" s="113" t="s">
        <v>35</v>
      </c>
      <c r="I72" s="113" t="s">
        <v>35</v>
      </c>
      <c r="J72" s="113" t="str">
        <f t="shared" si="0"/>
        <v>0</v>
      </c>
      <c r="K72" s="113" t="s">
        <v>35</v>
      </c>
      <c r="L72" s="113" t="s">
        <v>35</v>
      </c>
      <c r="M72" s="113" t="str">
        <f t="shared" si="1"/>
        <v>0</v>
      </c>
      <c r="N72" s="113" t="s">
        <v>35</v>
      </c>
      <c r="O72" s="113" t="s">
        <v>35</v>
      </c>
      <c r="P72" s="113" t="str">
        <f t="shared" si="2"/>
        <v>0</v>
      </c>
      <c r="Q72" s="113" t="s">
        <v>35</v>
      </c>
      <c r="R72" s="113" t="s">
        <v>35</v>
      </c>
      <c r="S72" s="113" t="str">
        <f t="shared" si="3"/>
        <v>0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 t="s">
        <v>35</v>
      </c>
      <c r="AA72" s="113" t="s">
        <v>35</v>
      </c>
      <c r="AB72" s="113" t="str">
        <f t="shared" si="6"/>
        <v>0</v>
      </c>
      <c r="AC72" s="113" t="s">
        <v>35</v>
      </c>
      <c r="AD72" s="113" t="s">
        <v>35</v>
      </c>
      <c r="AE72" s="113" t="str">
        <f t="shared" si="7"/>
        <v>0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 t="s">
        <v>35</v>
      </c>
      <c r="AM72" s="113" t="s">
        <v>35</v>
      </c>
      <c r="AN72" s="113" t="str">
        <f t="shared" si="10"/>
        <v>0</v>
      </c>
      <c r="AO72" s="113" t="s">
        <v>35</v>
      </c>
      <c r="AP72" s="113" t="s">
        <v>35</v>
      </c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 t="s">
        <v>35</v>
      </c>
      <c r="BB72" s="113" t="s">
        <v>35</v>
      </c>
      <c r="BC72" s="113" t="str">
        <f t="shared" si="15"/>
        <v>0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 t="s">
        <v>35</v>
      </c>
      <c r="BL72" s="113" t="str">
        <f t="shared" si="18"/>
        <v>0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 t="s">
        <v>35</v>
      </c>
      <c r="BU72" s="113" t="str">
        <f t="shared" si="21"/>
        <v>0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 t="s">
        <v>35</v>
      </c>
      <c r="CO72" s="113" t="s">
        <v>35</v>
      </c>
      <c r="CP72" s="113" t="str">
        <f t="shared" si="28"/>
        <v>0</v>
      </c>
      <c r="CQ72" s="113" t="s">
        <v>35</v>
      </c>
      <c r="CR72" s="113" t="s">
        <v>35</v>
      </c>
      <c r="CS72" s="113" t="str">
        <f t="shared" si="29"/>
        <v>0</v>
      </c>
    </row>
    <row r="73" spans="1:97" s="112" customFormat="1" ht="12.75" hidden="1" customHeight="1">
      <c r="A73" s="25">
        <v>1</v>
      </c>
      <c r="B73" s="26" t="s">
        <v>201</v>
      </c>
      <c r="C73" s="112">
        <v>141</v>
      </c>
      <c r="D73" s="25" t="s">
        <v>130</v>
      </c>
      <c r="E73" s="17">
        <v>17554</v>
      </c>
      <c r="F73" s="112">
        <v>1</v>
      </c>
      <c r="G73" s="6" t="s">
        <v>65</v>
      </c>
      <c r="H73" s="113" t="s">
        <v>35</v>
      </c>
      <c r="I73" s="113" t="s">
        <v>35</v>
      </c>
      <c r="J73" s="113" t="str">
        <f t="shared" si="0"/>
        <v>0</v>
      </c>
      <c r="K73" s="113" t="s">
        <v>35</v>
      </c>
      <c r="L73" s="113" t="s">
        <v>35</v>
      </c>
      <c r="M73" s="113" t="str">
        <f t="shared" si="1"/>
        <v>0</v>
      </c>
      <c r="N73" s="113" t="s">
        <v>35</v>
      </c>
      <c r="O73" s="113" t="s">
        <v>35</v>
      </c>
      <c r="P73" s="113" t="str">
        <f t="shared" si="2"/>
        <v>0</v>
      </c>
      <c r="Q73" s="113" t="s">
        <v>35</v>
      </c>
      <c r="R73" s="113" t="s">
        <v>35</v>
      </c>
      <c r="S73" s="113" t="str">
        <f t="shared" si="3"/>
        <v>0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 t="s">
        <v>35</v>
      </c>
      <c r="AA73" s="113" t="s">
        <v>35</v>
      </c>
      <c r="AB73" s="113" t="str">
        <f t="shared" si="6"/>
        <v>0</v>
      </c>
      <c r="AC73" s="113" t="s">
        <v>35</v>
      </c>
      <c r="AD73" s="113" t="s">
        <v>35</v>
      </c>
      <c r="AE73" s="113" t="str">
        <f t="shared" si="7"/>
        <v>0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 t="s">
        <v>35</v>
      </c>
      <c r="AM73" s="113" t="s">
        <v>35</v>
      </c>
      <c r="AN73" s="113" t="str">
        <f t="shared" si="10"/>
        <v>0</v>
      </c>
      <c r="AO73" s="113" t="s">
        <v>35</v>
      </c>
      <c r="AP73" s="113" t="s">
        <v>35</v>
      </c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 t="s">
        <v>35</v>
      </c>
      <c r="BB73" s="113" t="s">
        <v>35</v>
      </c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 t="s">
        <v>35</v>
      </c>
      <c r="CO73" s="113" t="s">
        <v>35</v>
      </c>
      <c r="CP73" s="113" t="str">
        <f t="shared" si="28"/>
        <v>0</v>
      </c>
      <c r="CQ73" s="113" t="s">
        <v>35</v>
      </c>
      <c r="CR73" s="113" t="s">
        <v>35</v>
      </c>
      <c r="CS73" s="113" t="str">
        <f t="shared" si="29"/>
        <v>0</v>
      </c>
    </row>
    <row r="74" spans="1:97" s="112" customFormat="1" ht="12.75" hidden="1" customHeight="1">
      <c r="A74" s="25">
        <v>1</v>
      </c>
      <c r="B74" s="26" t="s">
        <v>201</v>
      </c>
      <c r="C74" s="112">
        <v>154</v>
      </c>
      <c r="D74" s="25" t="s">
        <v>131</v>
      </c>
      <c r="E74" s="17">
        <v>13658</v>
      </c>
      <c r="F74" s="112">
        <v>1</v>
      </c>
      <c r="G74" s="6" t="s">
        <v>65</v>
      </c>
      <c r="H74" s="113" t="s">
        <v>35</v>
      </c>
      <c r="I74" s="113" t="s">
        <v>35</v>
      </c>
      <c r="J74" s="113" t="str">
        <f t="shared" ref="J74:J137" si="30">IF(OR(ISNUMBER(I74),ISNUMBER(H74)),SUM(H74:I74),"0")</f>
        <v>0</v>
      </c>
      <c r="K74" s="113" t="s">
        <v>35</v>
      </c>
      <c r="L74" s="113" t="s">
        <v>35</v>
      </c>
      <c r="M74" s="113" t="str">
        <f t="shared" ref="M74:M137" si="31">IF(OR(ISNUMBER(L74),ISNUMBER(K74)),SUM(K74:L74),"0")</f>
        <v>0</v>
      </c>
      <c r="N74" s="113" t="s">
        <v>35</v>
      </c>
      <c r="O74" s="113" t="s">
        <v>35</v>
      </c>
      <c r="P74" s="113" t="str">
        <f t="shared" ref="P74:P137" si="32">IF(OR(ISNUMBER(O74),ISNUMBER(N74)),SUM(N74:O74),"0")</f>
        <v>0</v>
      </c>
      <c r="Q74" s="113" t="s">
        <v>35</v>
      </c>
      <c r="R74" s="113" t="s">
        <v>35</v>
      </c>
      <c r="S74" s="113" t="str">
        <f t="shared" ref="S74:S137" si="33">IF(OR(ISNUMBER(R74),ISNUMBER(Q74)),SUM(Q74:R74),"0")</f>
        <v>0</v>
      </c>
      <c r="T74" s="113" t="s">
        <v>35</v>
      </c>
      <c r="U74" s="113" t="s">
        <v>35</v>
      </c>
      <c r="V74" s="113" t="str">
        <f t="shared" ref="V74:V137" si="34">IF(OR(ISNUMBER(U74),ISNUMBER(T74)),SUM(T74:U74),"0")</f>
        <v>0</v>
      </c>
      <c r="W74" s="113" t="s">
        <v>35</v>
      </c>
      <c r="X74" s="113" t="s">
        <v>35</v>
      </c>
      <c r="Y74" s="113" t="str">
        <f t="shared" ref="Y74:Y137" si="35">IF(OR(ISNUMBER(X74),ISNUMBER(W74)),SUM(W74:X74),"0")</f>
        <v>0</v>
      </c>
      <c r="Z74" s="113" t="s">
        <v>35</v>
      </c>
      <c r="AA74" s="113" t="s">
        <v>35</v>
      </c>
      <c r="AB74" s="113" t="str">
        <f t="shared" ref="AB74:AB137" si="36">IF(OR(ISNUMBER(AA74),ISNUMBER(Z74)),SUM(Z74:AA74),"0")</f>
        <v>0</v>
      </c>
      <c r="AC74" s="113" t="s">
        <v>35</v>
      </c>
      <c r="AD74" s="113" t="s">
        <v>35</v>
      </c>
      <c r="AE74" s="113" t="str">
        <f t="shared" ref="AE74:AE137" si="37">IF(OR(ISNUMBER(AD74),ISNUMBER(AC74)),SUM(AC74:AD74),"0")</f>
        <v>0</v>
      </c>
      <c r="AF74" s="113" t="s">
        <v>35</v>
      </c>
      <c r="AG74" s="113" t="s">
        <v>35</v>
      </c>
      <c r="AH74" s="113" t="str">
        <f t="shared" ref="AH74:AH137" si="38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137" si="39">IF(OR(ISNUMBER(AJ74),ISNUMBER(AI74)),SUM(AI74:AJ74),"0")</f>
        <v>0</v>
      </c>
      <c r="AL74" s="113" t="s">
        <v>35</v>
      </c>
      <c r="AM74" s="113" t="s">
        <v>35</v>
      </c>
      <c r="AN74" s="113" t="str">
        <f t="shared" ref="AN74:AN137" si="40">IF(OR(ISNUMBER(AM74),ISNUMBER(AL74)),SUM(AL74:AM74),"0")</f>
        <v>0</v>
      </c>
      <c r="AO74" s="113" t="s">
        <v>35</v>
      </c>
      <c r="AP74" s="113" t="s">
        <v>35</v>
      </c>
      <c r="AQ74" s="113" t="str">
        <f t="shared" ref="AQ74:AQ137" si="41">IF(OR(ISNUMBER(AP74),ISNUMBER(AO74)),SUM(AO74:AP74),"0")</f>
        <v>0</v>
      </c>
      <c r="AR74" s="113" t="s">
        <v>35</v>
      </c>
      <c r="AS74" s="113" t="s">
        <v>35</v>
      </c>
      <c r="AT74" s="113" t="str">
        <f t="shared" ref="AT74:AT137" si="42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137" si="43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137" si="44">IF(OR(ISNUMBER(AY74),ISNUMBER(AX74)),SUM(AX74:AY74),"0")</f>
        <v>0</v>
      </c>
      <c r="BA74" s="113" t="s">
        <v>35</v>
      </c>
      <c r="BB74" s="113" t="s">
        <v>35</v>
      </c>
      <c r="BC74" s="113" t="str">
        <f t="shared" ref="BC74:BC137" si="45">IF(OR(ISNUMBER(BB74),ISNUMBER(BA74)),SUM(BA74:BB74),"0")</f>
        <v>0</v>
      </c>
      <c r="BD74" s="113" t="s">
        <v>35</v>
      </c>
      <c r="BE74" s="113" t="s">
        <v>35</v>
      </c>
      <c r="BF74" s="113" t="str">
        <f t="shared" ref="BF74:BF137" si="46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137" si="47">IF(OR(ISNUMBER(BH74),ISNUMBER(BG74)),SUM(BG74:BH74),"0")</f>
        <v>0</v>
      </c>
      <c r="BJ74" s="113" t="s">
        <v>35</v>
      </c>
      <c r="BK74" s="113" t="s">
        <v>35</v>
      </c>
      <c r="BL74" s="113" t="str">
        <f t="shared" ref="BL74:BL137" si="48">IF(OR(ISNUMBER(BK74),ISNUMBER(BJ74)),SUM(BJ74:BK74),"0")</f>
        <v>0</v>
      </c>
      <c r="BM74" s="113" t="s">
        <v>35</v>
      </c>
      <c r="BN74" s="113" t="s">
        <v>35</v>
      </c>
      <c r="BO74" s="113" t="str">
        <f t="shared" ref="BO74:BO137" si="49">IF(OR(ISNUMBER(BN74),ISNUMBER(BM74)),SUM(BM74:BN74),"0")</f>
        <v>0</v>
      </c>
      <c r="BP74" s="113" t="s">
        <v>35</v>
      </c>
      <c r="BQ74" s="113" t="s">
        <v>35</v>
      </c>
      <c r="BR74" s="113" t="str">
        <f t="shared" ref="BR74:BR137" si="50">IF(OR(ISNUMBER(BQ74),ISNUMBER(BP74)),SUM(BP74:BQ74),"0")</f>
        <v>0</v>
      </c>
      <c r="BS74" s="113" t="s">
        <v>35</v>
      </c>
      <c r="BT74" s="113" t="s">
        <v>35</v>
      </c>
      <c r="BU74" s="113" t="str">
        <f t="shared" ref="BU74:BU137" si="51">IF(OR(ISNUMBER(BT74),ISNUMBER(BS74)),SUM(BS74:BT74),"0")</f>
        <v>0</v>
      </c>
      <c r="BV74" s="113" t="s">
        <v>35</v>
      </c>
      <c r="BW74" s="113" t="s">
        <v>35</v>
      </c>
      <c r="BX74" s="113" t="str">
        <f t="shared" ref="BX74:BX137" si="52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137" si="53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137" si="54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137" si="55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137" si="56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137" si="57">IF(OR(ISNUMBER(CL74),ISNUMBER(CK74)),SUM(CK74:CL74),"0")</f>
        <v>0</v>
      </c>
      <c r="CN74" s="113" t="s">
        <v>35</v>
      </c>
      <c r="CO74" s="113" t="s">
        <v>35</v>
      </c>
      <c r="CP74" s="113" t="str">
        <f t="shared" ref="CP74:CP137" si="58">IF(OR(ISNUMBER(CO74),ISNUMBER(CN74)),SUM(CN74:CO74),"0")</f>
        <v>0</v>
      </c>
      <c r="CQ74" s="113" t="s">
        <v>35</v>
      </c>
      <c r="CR74" s="113" t="s">
        <v>35</v>
      </c>
      <c r="CS74" s="113" t="str">
        <f t="shared" ref="CS74:CS137" si="59">IF(OR(ISNUMBER(CR74),ISNUMBER(CQ74)),SUM(CQ74:CR74),"0")</f>
        <v>0</v>
      </c>
    </row>
    <row r="75" spans="1:97" s="112" customFormat="1" ht="12.75" hidden="1" customHeight="1">
      <c r="A75" s="25">
        <v>1</v>
      </c>
      <c r="B75" s="26" t="s">
        <v>201</v>
      </c>
      <c r="C75" s="112">
        <v>155</v>
      </c>
      <c r="D75" s="25" t="s">
        <v>171</v>
      </c>
      <c r="E75" s="17">
        <v>10492</v>
      </c>
      <c r="F75" s="112">
        <v>1</v>
      </c>
      <c r="G75" s="6" t="s">
        <v>65</v>
      </c>
      <c r="H75" s="113" t="s">
        <v>35</v>
      </c>
      <c r="I75" s="113" t="s">
        <v>35</v>
      </c>
      <c r="J75" s="113" t="str">
        <f t="shared" si="30"/>
        <v>0</v>
      </c>
      <c r="K75" s="113" t="s">
        <v>35</v>
      </c>
      <c r="L75" s="113" t="s">
        <v>35</v>
      </c>
      <c r="M75" s="113" t="str">
        <f t="shared" si="31"/>
        <v>0</v>
      </c>
      <c r="N75" s="113" t="s">
        <v>35</v>
      </c>
      <c r="O75" s="113" t="s">
        <v>35</v>
      </c>
      <c r="P75" s="113" t="str">
        <f t="shared" si="32"/>
        <v>0</v>
      </c>
      <c r="Q75" s="113" t="s">
        <v>35</v>
      </c>
      <c r="R75" s="113" t="s">
        <v>35</v>
      </c>
      <c r="S75" s="113" t="str">
        <f t="shared" si="33"/>
        <v>0</v>
      </c>
      <c r="T75" s="113" t="s">
        <v>35</v>
      </c>
      <c r="U75" s="113" t="s">
        <v>35</v>
      </c>
      <c r="V75" s="113" t="str">
        <f t="shared" si="34"/>
        <v>0</v>
      </c>
      <c r="W75" s="113" t="s">
        <v>35</v>
      </c>
      <c r="X75" s="113" t="s">
        <v>35</v>
      </c>
      <c r="Y75" s="113" t="str">
        <f t="shared" si="35"/>
        <v>0</v>
      </c>
      <c r="Z75" s="113" t="s">
        <v>35</v>
      </c>
      <c r="AA75" s="113" t="s">
        <v>35</v>
      </c>
      <c r="AB75" s="113" t="str">
        <f t="shared" si="36"/>
        <v>0</v>
      </c>
      <c r="AC75" s="113" t="s">
        <v>35</v>
      </c>
      <c r="AD75" s="113" t="s">
        <v>35</v>
      </c>
      <c r="AE75" s="113" t="str">
        <f t="shared" si="37"/>
        <v>0</v>
      </c>
      <c r="AF75" s="113" t="s">
        <v>35</v>
      </c>
      <c r="AG75" s="113" t="s">
        <v>35</v>
      </c>
      <c r="AH75" s="113" t="str">
        <f t="shared" si="38"/>
        <v>0</v>
      </c>
      <c r="AI75" s="113" t="s">
        <v>35</v>
      </c>
      <c r="AJ75" s="113" t="s">
        <v>35</v>
      </c>
      <c r="AK75" s="113" t="str">
        <f t="shared" si="39"/>
        <v>0</v>
      </c>
      <c r="AL75" s="113" t="s">
        <v>35</v>
      </c>
      <c r="AM75" s="113" t="s">
        <v>35</v>
      </c>
      <c r="AN75" s="113" t="str">
        <f t="shared" si="40"/>
        <v>0</v>
      </c>
      <c r="AO75" s="113" t="s">
        <v>35</v>
      </c>
      <c r="AP75" s="113" t="s">
        <v>35</v>
      </c>
      <c r="AQ75" s="113" t="str">
        <f t="shared" si="41"/>
        <v>0</v>
      </c>
      <c r="AR75" s="113" t="s">
        <v>35</v>
      </c>
      <c r="AS75" s="113" t="s">
        <v>35</v>
      </c>
      <c r="AT75" s="113" t="str">
        <f t="shared" si="42"/>
        <v>0</v>
      </c>
      <c r="AU75" s="113" t="s">
        <v>35</v>
      </c>
      <c r="AV75" s="113" t="s">
        <v>35</v>
      </c>
      <c r="AW75" s="113" t="str">
        <f t="shared" si="43"/>
        <v>0</v>
      </c>
      <c r="AX75" s="113" t="s">
        <v>35</v>
      </c>
      <c r="AY75" s="113" t="s">
        <v>35</v>
      </c>
      <c r="AZ75" s="113" t="str">
        <f t="shared" si="44"/>
        <v>0</v>
      </c>
      <c r="BA75" s="113" t="s">
        <v>35</v>
      </c>
      <c r="BB75" s="113" t="s">
        <v>35</v>
      </c>
      <c r="BC75" s="113" t="str">
        <f t="shared" si="45"/>
        <v>0</v>
      </c>
      <c r="BD75" s="113" t="s">
        <v>35</v>
      </c>
      <c r="BE75" s="113" t="s">
        <v>35</v>
      </c>
      <c r="BF75" s="113" t="str">
        <f t="shared" si="46"/>
        <v>0</v>
      </c>
      <c r="BG75" s="113" t="s">
        <v>35</v>
      </c>
      <c r="BH75" s="113" t="s">
        <v>35</v>
      </c>
      <c r="BI75" s="113" t="str">
        <f t="shared" si="47"/>
        <v>0</v>
      </c>
      <c r="BJ75" s="113" t="s">
        <v>35</v>
      </c>
      <c r="BK75" s="113" t="s">
        <v>35</v>
      </c>
      <c r="BL75" s="113" t="str">
        <f t="shared" si="48"/>
        <v>0</v>
      </c>
      <c r="BM75" s="113" t="s">
        <v>35</v>
      </c>
      <c r="BN75" s="113" t="s">
        <v>35</v>
      </c>
      <c r="BO75" s="113" t="str">
        <f t="shared" si="49"/>
        <v>0</v>
      </c>
      <c r="BP75" s="113" t="s">
        <v>35</v>
      </c>
      <c r="BQ75" s="113" t="s">
        <v>35</v>
      </c>
      <c r="BR75" s="113" t="str">
        <f t="shared" si="50"/>
        <v>0</v>
      </c>
      <c r="BS75" s="113" t="s">
        <v>35</v>
      </c>
      <c r="BT75" s="113" t="s">
        <v>35</v>
      </c>
      <c r="BU75" s="113" t="str">
        <f t="shared" si="51"/>
        <v>0</v>
      </c>
      <c r="BV75" s="113" t="s">
        <v>35</v>
      </c>
      <c r="BW75" s="113" t="s">
        <v>35</v>
      </c>
      <c r="BX75" s="113" t="str">
        <f t="shared" si="52"/>
        <v>0</v>
      </c>
      <c r="BY75" s="113" t="s">
        <v>35</v>
      </c>
      <c r="BZ75" s="113" t="s">
        <v>35</v>
      </c>
      <c r="CA75" s="113" t="str">
        <f t="shared" si="53"/>
        <v>0</v>
      </c>
      <c r="CB75" s="113" t="s">
        <v>35</v>
      </c>
      <c r="CC75" s="113" t="s">
        <v>35</v>
      </c>
      <c r="CD75" s="113" t="str">
        <f t="shared" si="54"/>
        <v>0</v>
      </c>
      <c r="CE75" s="113" t="s">
        <v>35</v>
      </c>
      <c r="CF75" s="113" t="s">
        <v>35</v>
      </c>
      <c r="CG75" s="113" t="str">
        <f t="shared" si="55"/>
        <v>0</v>
      </c>
      <c r="CH75" s="113" t="s">
        <v>35</v>
      </c>
      <c r="CI75" s="113" t="s">
        <v>35</v>
      </c>
      <c r="CJ75" s="113" t="str">
        <f t="shared" si="56"/>
        <v>0</v>
      </c>
      <c r="CK75" s="113" t="s">
        <v>35</v>
      </c>
      <c r="CL75" s="113" t="s">
        <v>35</v>
      </c>
      <c r="CM75" s="113" t="str">
        <f t="shared" si="57"/>
        <v>0</v>
      </c>
      <c r="CN75" s="113" t="s">
        <v>35</v>
      </c>
      <c r="CO75" s="113" t="s">
        <v>35</v>
      </c>
      <c r="CP75" s="113" t="str">
        <f t="shared" si="58"/>
        <v>0</v>
      </c>
      <c r="CQ75" s="113" t="s">
        <v>35</v>
      </c>
      <c r="CR75" s="113" t="s">
        <v>35</v>
      </c>
      <c r="CS75" s="113" t="str">
        <f t="shared" si="59"/>
        <v>0</v>
      </c>
    </row>
    <row r="76" spans="1:97" s="112" customFormat="1" ht="12.75" hidden="1" customHeight="1">
      <c r="A76" s="25">
        <v>1</v>
      </c>
      <c r="B76" s="26" t="s">
        <v>201</v>
      </c>
      <c r="C76" s="112">
        <v>156</v>
      </c>
      <c r="D76" s="25" t="s">
        <v>132</v>
      </c>
      <c r="E76" s="17">
        <v>13082</v>
      </c>
      <c r="F76" s="112">
        <v>1</v>
      </c>
      <c r="G76" s="6" t="s">
        <v>65</v>
      </c>
      <c r="H76" s="113" t="s">
        <v>35</v>
      </c>
      <c r="I76" s="113" t="s">
        <v>35</v>
      </c>
      <c r="J76" s="113" t="str">
        <f t="shared" si="30"/>
        <v>0</v>
      </c>
      <c r="K76" s="113" t="s">
        <v>35</v>
      </c>
      <c r="L76" s="113" t="s">
        <v>35</v>
      </c>
      <c r="M76" s="113" t="str">
        <f t="shared" si="31"/>
        <v>0</v>
      </c>
      <c r="N76" s="113" t="s">
        <v>35</v>
      </c>
      <c r="O76" s="113" t="s">
        <v>35</v>
      </c>
      <c r="P76" s="113" t="str">
        <f t="shared" si="32"/>
        <v>0</v>
      </c>
      <c r="Q76" s="113" t="s">
        <v>35</v>
      </c>
      <c r="R76" s="113" t="s">
        <v>35</v>
      </c>
      <c r="S76" s="113" t="str">
        <f t="shared" si="33"/>
        <v>0</v>
      </c>
      <c r="T76" s="113" t="s">
        <v>35</v>
      </c>
      <c r="U76" s="113" t="s">
        <v>35</v>
      </c>
      <c r="V76" s="113" t="str">
        <f t="shared" si="34"/>
        <v>0</v>
      </c>
      <c r="W76" s="113" t="s">
        <v>35</v>
      </c>
      <c r="X76" s="113" t="s">
        <v>35</v>
      </c>
      <c r="Y76" s="113" t="str">
        <f t="shared" si="35"/>
        <v>0</v>
      </c>
      <c r="Z76" s="113" t="s">
        <v>35</v>
      </c>
      <c r="AA76" s="113" t="s">
        <v>35</v>
      </c>
      <c r="AB76" s="113" t="str">
        <f t="shared" si="36"/>
        <v>0</v>
      </c>
      <c r="AC76" s="113" t="s">
        <v>35</v>
      </c>
      <c r="AD76" s="113" t="s">
        <v>35</v>
      </c>
      <c r="AE76" s="113" t="str">
        <f t="shared" si="37"/>
        <v>0</v>
      </c>
      <c r="AF76" s="113" t="s">
        <v>35</v>
      </c>
      <c r="AG76" s="113" t="s">
        <v>35</v>
      </c>
      <c r="AH76" s="113" t="str">
        <f t="shared" si="38"/>
        <v>0</v>
      </c>
      <c r="AI76" s="113" t="s">
        <v>35</v>
      </c>
      <c r="AJ76" s="113" t="s">
        <v>35</v>
      </c>
      <c r="AK76" s="113" t="str">
        <f t="shared" si="39"/>
        <v>0</v>
      </c>
      <c r="AL76" s="113" t="s">
        <v>35</v>
      </c>
      <c r="AM76" s="113" t="s">
        <v>35</v>
      </c>
      <c r="AN76" s="113" t="str">
        <f t="shared" si="40"/>
        <v>0</v>
      </c>
      <c r="AO76" s="113" t="s">
        <v>35</v>
      </c>
      <c r="AP76" s="113" t="s">
        <v>35</v>
      </c>
      <c r="AQ76" s="113" t="str">
        <f t="shared" si="41"/>
        <v>0</v>
      </c>
      <c r="AR76" s="113" t="s">
        <v>35</v>
      </c>
      <c r="AS76" s="113" t="s">
        <v>35</v>
      </c>
      <c r="AT76" s="113" t="str">
        <f t="shared" si="42"/>
        <v>0</v>
      </c>
      <c r="AU76" s="113" t="s">
        <v>35</v>
      </c>
      <c r="AV76" s="113" t="s">
        <v>35</v>
      </c>
      <c r="AW76" s="113" t="str">
        <f t="shared" si="43"/>
        <v>0</v>
      </c>
      <c r="AX76" s="113" t="s">
        <v>35</v>
      </c>
      <c r="AY76" s="113" t="s">
        <v>35</v>
      </c>
      <c r="AZ76" s="113" t="str">
        <f t="shared" si="44"/>
        <v>0</v>
      </c>
      <c r="BA76" s="113" t="s">
        <v>35</v>
      </c>
      <c r="BB76" s="113" t="s">
        <v>35</v>
      </c>
      <c r="BC76" s="113" t="str">
        <f t="shared" si="45"/>
        <v>0</v>
      </c>
      <c r="BD76" s="113" t="s">
        <v>35</v>
      </c>
      <c r="BE76" s="113" t="s">
        <v>35</v>
      </c>
      <c r="BF76" s="113" t="str">
        <f t="shared" si="46"/>
        <v>0</v>
      </c>
      <c r="BG76" s="113" t="s">
        <v>35</v>
      </c>
      <c r="BH76" s="113" t="s">
        <v>35</v>
      </c>
      <c r="BI76" s="113" t="str">
        <f t="shared" si="47"/>
        <v>0</v>
      </c>
      <c r="BJ76" s="113" t="s">
        <v>35</v>
      </c>
      <c r="BK76" s="113" t="s">
        <v>35</v>
      </c>
      <c r="BL76" s="113" t="str">
        <f t="shared" si="48"/>
        <v>0</v>
      </c>
      <c r="BM76" s="113" t="s">
        <v>35</v>
      </c>
      <c r="BN76" s="113" t="s">
        <v>35</v>
      </c>
      <c r="BO76" s="113" t="str">
        <f t="shared" si="49"/>
        <v>0</v>
      </c>
      <c r="BP76" s="113" t="s">
        <v>35</v>
      </c>
      <c r="BQ76" s="113" t="s">
        <v>35</v>
      </c>
      <c r="BR76" s="113" t="str">
        <f t="shared" si="50"/>
        <v>0</v>
      </c>
      <c r="BS76" s="113" t="s">
        <v>35</v>
      </c>
      <c r="BT76" s="113" t="s">
        <v>35</v>
      </c>
      <c r="BU76" s="113" t="str">
        <f t="shared" si="51"/>
        <v>0</v>
      </c>
      <c r="BV76" s="113" t="s">
        <v>35</v>
      </c>
      <c r="BW76" s="113" t="s">
        <v>35</v>
      </c>
      <c r="BX76" s="113" t="str">
        <f t="shared" si="52"/>
        <v>0</v>
      </c>
      <c r="BY76" s="113" t="s">
        <v>35</v>
      </c>
      <c r="BZ76" s="113" t="s">
        <v>35</v>
      </c>
      <c r="CA76" s="113" t="str">
        <f t="shared" si="53"/>
        <v>0</v>
      </c>
      <c r="CB76" s="113" t="s">
        <v>35</v>
      </c>
      <c r="CC76" s="113" t="s">
        <v>35</v>
      </c>
      <c r="CD76" s="113" t="str">
        <f t="shared" si="54"/>
        <v>0</v>
      </c>
      <c r="CE76" s="113" t="s">
        <v>35</v>
      </c>
      <c r="CF76" s="113" t="s">
        <v>35</v>
      </c>
      <c r="CG76" s="113" t="str">
        <f t="shared" si="55"/>
        <v>0</v>
      </c>
      <c r="CH76" s="113" t="s">
        <v>35</v>
      </c>
      <c r="CI76" s="113" t="s">
        <v>35</v>
      </c>
      <c r="CJ76" s="113" t="str">
        <f t="shared" si="56"/>
        <v>0</v>
      </c>
      <c r="CK76" s="113" t="s">
        <v>35</v>
      </c>
      <c r="CL76" s="113" t="s">
        <v>35</v>
      </c>
      <c r="CM76" s="113" t="str">
        <f t="shared" si="57"/>
        <v>0</v>
      </c>
      <c r="CN76" s="113" t="s">
        <v>35</v>
      </c>
      <c r="CO76" s="113" t="s">
        <v>35</v>
      </c>
      <c r="CP76" s="113" t="str">
        <f t="shared" si="58"/>
        <v>0</v>
      </c>
      <c r="CQ76" s="113" t="s">
        <v>35</v>
      </c>
      <c r="CR76" s="113" t="s">
        <v>35</v>
      </c>
      <c r="CS76" s="113" t="str">
        <f t="shared" si="59"/>
        <v>0</v>
      </c>
    </row>
    <row r="77" spans="1:97" s="112" customFormat="1" ht="12.75" hidden="1" customHeight="1">
      <c r="A77" s="25">
        <v>1</v>
      </c>
      <c r="B77" s="26" t="s">
        <v>201</v>
      </c>
      <c r="C77" s="112">
        <v>158</v>
      </c>
      <c r="D77" s="25" t="s">
        <v>133</v>
      </c>
      <c r="E77" s="17">
        <v>13931</v>
      </c>
      <c r="F77" s="112">
        <v>1</v>
      </c>
      <c r="G77" s="6" t="s">
        <v>65</v>
      </c>
      <c r="H77" s="113" t="s">
        <v>35</v>
      </c>
      <c r="I77" s="113" t="s">
        <v>35</v>
      </c>
      <c r="J77" s="113" t="str">
        <f t="shared" si="30"/>
        <v>0</v>
      </c>
      <c r="K77" s="113" t="s">
        <v>35</v>
      </c>
      <c r="L77" s="113" t="s">
        <v>35</v>
      </c>
      <c r="M77" s="113" t="str">
        <f t="shared" si="31"/>
        <v>0</v>
      </c>
      <c r="N77" s="113" t="s">
        <v>35</v>
      </c>
      <c r="O77" s="113" t="s">
        <v>35</v>
      </c>
      <c r="P77" s="113" t="str">
        <f t="shared" si="32"/>
        <v>0</v>
      </c>
      <c r="Q77" s="113" t="s">
        <v>35</v>
      </c>
      <c r="R77" s="113" t="s">
        <v>35</v>
      </c>
      <c r="S77" s="113" t="str">
        <f t="shared" si="33"/>
        <v>0</v>
      </c>
      <c r="T77" s="113" t="s">
        <v>35</v>
      </c>
      <c r="U77" s="113" t="s">
        <v>35</v>
      </c>
      <c r="V77" s="113" t="str">
        <f t="shared" si="34"/>
        <v>0</v>
      </c>
      <c r="W77" s="113" t="s">
        <v>35</v>
      </c>
      <c r="X77" s="113" t="s">
        <v>35</v>
      </c>
      <c r="Y77" s="113" t="str">
        <f t="shared" si="35"/>
        <v>0</v>
      </c>
      <c r="Z77" s="113" t="s">
        <v>35</v>
      </c>
      <c r="AA77" s="113" t="s">
        <v>35</v>
      </c>
      <c r="AB77" s="113" t="str">
        <f t="shared" si="36"/>
        <v>0</v>
      </c>
      <c r="AC77" s="113" t="s">
        <v>35</v>
      </c>
      <c r="AD77" s="113" t="s">
        <v>35</v>
      </c>
      <c r="AE77" s="113" t="str">
        <f t="shared" si="37"/>
        <v>0</v>
      </c>
      <c r="AF77" s="113" t="s">
        <v>35</v>
      </c>
      <c r="AG77" s="113" t="s">
        <v>35</v>
      </c>
      <c r="AH77" s="113" t="str">
        <f t="shared" si="38"/>
        <v>0</v>
      </c>
      <c r="AI77" s="113" t="s">
        <v>35</v>
      </c>
      <c r="AJ77" s="113" t="s">
        <v>35</v>
      </c>
      <c r="AK77" s="113" t="str">
        <f t="shared" si="39"/>
        <v>0</v>
      </c>
      <c r="AL77" s="113" t="s">
        <v>35</v>
      </c>
      <c r="AM77" s="113" t="s">
        <v>35</v>
      </c>
      <c r="AN77" s="113" t="str">
        <f t="shared" si="40"/>
        <v>0</v>
      </c>
      <c r="AO77" s="113" t="s">
        <v>35</v>
      </c>
      <c r="AP77" s="113" t="s">
        <v>35</v>
      </c>
      <c r="AQ77" s="113" t="str">
        <f t="shared" si="41"/>
        <v>0</v>
      </c>
      <c r="AR77" s="113" t="s">
        <v>35</v>
      </c>
      <c r="AS77" s="113" t="s">
        <v>35</v>
      </c>
      <c r="AT77" s="113" t="str">
        <f t="shared" si="42"/>
        <v>0</v>
      </c>
      <c r="AU77" s="113" t="s">
        <v>35</v>
      </c>
      <c r="AV77" s="113" t="s">
        <v>35</v>
      </c>
      <c r="AW77" s="113" t="str">
        <f t="shared" si="43"/>
        <v>0</v>
      </c>
      <c r="AX77" s="113" t="s">
        <v>35</v>
      </c>
      <c r="AY77" s="113" t="s">
        <v>35</v>
      </c>
      <c r="AZ77" s="113" t="str">
        <f t="shared" si="44"/>
        <v>0</v>
      </c>
      <c r="BA77" s="113" t="s">
        <v>35</v>
      </c>
      <c r="BB77" s="113" t="s">
        <v>35</v>
      </c>
      <c r="BC77" s="113" t="str">
        <f t="shared" si="45"/>
        <v>0</v>
      </c>
      <c r="BD77" s="113" t="s">
        <v>35</v>
      </c>
      <c r="BE77" s="113" t="s">
        <v>35</v>
      </c>
      <c r="BF77" s="113" t="str">
        <f t="shared" si="46"/>
        <v>0</v>
      </c>
      <c r="BG77" s="113" t="s">
        <v>35</v>
      </c>
      <c r="BH77" s="113" t="s">
        <v>35</v>
      </c>
      <c r="BI77" s="113" t="str">
        <f t="shared" si="47"/>
        <v>0</v>
      </c>
      <c r="BJ77" s="113" t="s">
        <v>35</v>
      </c>
      <c r="BK77" s="113" t="s">
        <v>35</v>
      </c>
      <c r="BL77" s="113" t="str">
        <f t="shared" si="48"/>
        <v>0</v>
      </c>
      <c r="BM77" s="113" t="s">
        <v>35</v>
      </c>
      <c r="BN77" s="113" t="s">
        <v>35</v>
      </c>
      <c r="BO77" s="113" t="str">
        <f t="shared" si="49"/>
        <v>0</v>
      </c>
      <c r="BP77" s="113" t="s">
        <v>35</v>
      </c>
      <c r="BQ77" s="113" t="s">
        <v>35</v>
      </c>
      <c r="BR77" s="113" t="str">
        <f t="shared" si="50"/>
        <v>0</v>
      </c>
      <c r="BS77" s="113" t="s">
        <v>35</v>
      </c>
      <c r="BT77" s="113" t="s">
        <v>35</v>
      </c>
      <c r="BU77" s="113" t="str">
        <f t="shared" si="51"/>
        <v>0</v>
      </c>
      <c r="BV77" s="113" t="s">
        <v>35</v>
      </c>
      <c r="BW77" s="113" t="s">
        <v>35</v>
      </c>
      <c r="BX77" s="113" t="str">
        <f t="shared" si="52"/>
        <v>0</v>
      </c>
      <c r="BY77" s="113" t="s">
        <v>35</v>
      </c>
      <c r="BZ77" s="113" t="s">
        <v>35</v>
      </c>
      <c r="CA77" s="113" t="str">
        <f t="shared" si="53"/>
        <v>0</v>
      </c>
      <c r="CB77" s="113" t="s">
        <v>35</v>
      </c>
      <c r="CC77" s="113" t="s">
        <v>35</v>
      </c>
      <c r="CD77" s="113" t="str">
        <f t="shared" si="54"/>
        <v>0</v>
      </c>
      <c r="CE77" s="113" t="s">
        <v>35</v>
      </c>
      <c r="CF77" s="113" t="s">
        <v>35</v>
      </c>
      <c r="CG77" s="113" t="str">
        <f t="shared" si="55"/>
        <v>0</v>
      </c>
      <c r="CH77" s="113" t="s">
        <v>35</v>
      </c>
      <c r="CI77" s="113" t="s">
        <v>35</v>
      </c>
      <c r="CJ77" s="113" t="str">
        <f t="shared" si="56"/>
        <v>0</v>
      </c>
      <c r="CK77" s="113" t="s">
        <v>35</v>
      </c>
      <c r="CL77" s="113" t="s">
        <v>35</v>
      </c>
      <c r="CM77" s="113" t="str">
        <f t="shared" si="57"/>
        <v>0</v>
      </c>
      <c r="CN77" s="113" t="s">
        <v>35</v>
      </c>
      <c r="CO77" s="113" t="s">
        <v>35</v>
      </c>
      <c r="CP77" s="113" t="str">
        <f t="shared" si="58"/>
        <v>0</v>
      </c>
      <c r="CQ77" s="113" t="s">
        <v>35</v>
      </c>
      <c r="CR77" s="113" t="s">
        <v>35</v>
      </c>
      <c r="CS77" s="113" t="str">
        <f t="shared" si="59"/>
        <v>0</v>
      </c>
    </row>
    <row r="78" spans="1:97" s="112" customFormat="1" ht="12.75" hidden="1" customHeight="1">
      <c r="A78" s="25">
        <v>1</v>
      </c>
      <c r="B78" s="26" t="s">
        <v>201</v>
      </c>
      <c r="C78" s="112">
        <v>161</v>
      </c>
      <c r="D78" s="25" t="s">
        <v>134</v>
      </c>
      <c r="E78" s="17">
        <v>12324</v>
      </c>
      <c r="F78" s="112">
        <v>1</v>
      </c>
      <c r="G78" s="6" t="s">
        <v>65</v>
      </c>
      <c r="H78" s="113" t="s">
        <v>35</v>
      </c>
      <c r="I78" s="113" t="s">
        <v>35</v>
      </c>
      <c r="J78" s="113" t="str">
        <f t="shared" si="30"/>
        <v>0</v>
      </c>
      <c r="K78" s="113" t="s">
        <v>35</v>
      </c>
      <c r="L78" s="113" t="s">
        <v>35</v>
      </c>
      <c r="M78" s="113" t="str">
        <f t="shared" si="31"/>
        <v>0</v>
      </c>
      <c r="N78" s="113" t="s">
        <v>35</v>
      </c>
      <c r="O78" s="113" t="s">
        <v>35</v>
      </c>
      <c r="P78" s="113" t="str">
        <f t="shared" si="32"/>
        <v>0</v>
      </c>
      <c r="Q78" s="113" t="s">
        <v>35</v>
      </c>
      <c r="R78" s="113" t="s">
        <v>35</v>
      </c>
      <c r="S78" s="113" t="str">
        <f t="shared" si="33"/>
        <v>0</v>
      </c>
      <c r="T78" s="113" t="s">
        <v>35</v>
      </c>
      <c r="U78" s="113" t="s">
        <v>35</v>
      </c>
      <c r="V78" s="113" t="str">
        <f t="shared" si="34"/>
        <v>0</v>
      </c>
      <c r="W78" s="113" t="s">
        <v>35</v>
      </c>
      <c r="X78" s="113" t="s">
        <v>35</v>
      </c>
      <c r="Y78" s="113" t="str">
        <f t="shared" si="35"/>
        <v>0</v>
      </c>
      <c r="Z78" s="113" t="s">
        <v>35</v>
      </c>
      <c r="AA78" s="113" t="s">
        <v>35</v>
      </c>
      <c r="AB78" s="113" t="str">
        <f t="shared" si="36"/>
        <v>0</v>
      </c>
      <c r="AC78" s="113" t="s">
        <v>35</v>
      </c>
      <c r="AD78" s="113" t="s">
        <v>35</v>
      </c>
      <c r="AE78" s="113" t="str">
        <f t="shared" si="37"/>
        <v>0</v>
      </c>
      <c r="AF78" s="113" t="s">
        <v>35</v>
      </c>
      <c r="AG78" s="113" t="s">
        <v>35</v>
      </c>
      <c r="AH78" s="113" t="str">
        <f t="shared" si="38"/>
        <v>0</v>
      </c>
      <c r="AI78" s="113" t="s">
        <v>35</v>
      </c>
      <c r="AJ78" s="113" t="s">
        <v>35</v>
      </c>
      <c r="AK78" s="113" t="str">
        <f t="shared" si="39"/>
        <v>0</v>
      </c>
      <c r="AL78" s="113" t="s">
        <v>35</v>
      </c>
      <c r="AM78" s="113" t="s">
        <v>35</v>
      </c>
      <c r="AN78" s="113" t="str">
        <f t="shared" si="40"/>
        <v>0</v>
      </c>
      <c r="AO78" s="113" t="s">
        <v>35</v>
      </c>
      <c r="AP78" s="113" t="s">
        <v>35</v>
      </c>
      <c r="AQ78" s="113" t="str">
        <f t="shared" si="41"/>
        <v>0</v>
      </c>
      <c r="AR78" s="113" t="s">
        <v>35</v>
      </c>
      <c r="AS78" s="113" t="s">
        <v>35</v>
      </c>
      <c r="AT78" s="113" t="str">
        <f t="shared" si="42"/>
        <v>0</v>
      </c>
      <c r="AU78" s="113" t="s">
        <v>35</v>
      </c>
      <c r="AV78" s="113" t="s">
        <v>35</v>
      </c>
      <c r="AW78" s="113" t="str">
        <f t="shared" si="43"/>
        <v>0</v>
      </c>
      <c r="AX78" s="113" t="s">
        <v>35</v>
      </c>
      <c r="AY78" s="113" t="s">
        <v>35</v>
      </c>
      <c r="AZ78" s="113" t="str">
        <f t="shared" si="44"/>
        <v>0</v>
      </c>
      <c r="BA78" s="113" t="s">
        <v>35</v>
      </c>
      <c r="BB78" s="113" t="s">
        <v>35</v>
      </c>
      <c r="BC78" s="113" t="str">
        <f t="shared" si="45"/>
        <v>0</v>
      </c>
      <c r="BD78" s="113" t="s">
        <v>35</v>
      </c>
      <c r="BE78" s="113" t="s">
        <v>35</v>
      </c>
      <c r="BF78" s="113" t="str">
        <f t="shared" si="46"/>
        <v>0</v>
      </c>
      <c r="BG78" s="113" t="s">
        <v>35</v>
      </c>
      <c r="BH78" s="113" t="s">
        <v>35</v>
      </c>
      <c r="BI78" s="113" t="str">
        <f t="shared" si="47"/>
        <v>0</v>
      </c>
      <c r="BJ78" s="113" t="s">
        <v>35</v>
      </c>
      <c r="BK78" s="113" t="s">
        <v>35</v>
      </c>
      <c r="BL78" s="113" t="str">
        <f t="shared" si="48"/>
        <v>0</v>
      </c>
      <c r="BM78" s="113" t="s">
        <v>35</v>
      </c>
      <c r="BN78" s="113" t="s">
        <v>35</v>
      </c>
      <c r="BO78" s="113" t="str">
        <f t="shared" si="49"/>
        <v>0</v>
      </c>
      <c r="BP78" s="113" t="s">
        <v>35</v>
      </c>
      <c r="BQ78" s="113" t="s">
        <v>35</v>
      </c>
      <c r="BR78" s="113" t="str">
        <f t="shared" si="50"/>
        <v>0</v>
      </c>
      <c r="BS78" s="113" t="s">
        <v>35</v>
      </c>
      <c r="BT78" s="113" t="s">
        <v>35</v>
      </c>
      <c r="BU78" s="113" t="str">
        <f t="shared" si="51"/>
        <v>0</v>
      </c>
      <c r="BV78" s="113" t="s">
        <v>35</v>
      </c>
      <c r="BW78" s="113" t="s">
        <v>35</v>
      </c>
      <c r="BX78" s="113" t="str">
        <f t="shared" si="52"/>
        <v>0</v>
      </c>
      <c r="BY78" s="113" t="s">
        <v>35</v>
      </c>
      <c r="BZ78" s="113" t="s">
        <v>35</v>
      </c>
      <c r="CA78" s="113" t="str">
        <f t="shared" si="53"/>
        <v>0</v>
      </c>
      <c r="CB78" s="113" t="s">
        <v>35</v>
      </c>
      <c r="CC78" s="113" t="s">
        <v>35</v>
      </c>
      <c r="CD78" s="113" t="str">
        <f t="shared" si="54"/>
        <v>0</v>
      </c>
      <c r="CE78" s="113" t="s">
        <v>35</v>
      </c>
      <c r="CF78" s="113" t="s">
        <v>35</v>
      </c>
      <c r="CG78" s="113" t="str">
        <f t="shared" si="55"/>
        <v>0</v>
      </c>
      <c r="CH78" s="113" t="s">
        <v>35</v>
      </c>
      <c r="CI78" s="113" t="s">
        <v>35</v>
      </c>
      <c r="CJ78" s="113" t="str">
        <f t="shared" si="56"/>
        <v>0</v>
      </c>
      <c r="CK78" s="113" t="s">
        <v>35</v>
      </c>
      <c r="CL78" s="113" t="s">
        <v>35</v>
      </c>
      <c r="CM78" s="113" t="str">
        <f t="shared" si="57"/>
        <v>0</v>
      </c>
      <c r="CN78" s="113" t="s">
        <v>35</v>
      </c>
      <c r="CO78" s="113" t="s">
        <v>35</v>
      </c>
      <c r="CP78" s="113" t="str">
        <f t="shared" si="58"/>
        <v>0</v>
      </c>
      <c r="CQ78" s="113" t="s">
        <v>35</v>
      </c>
      <c r="CR78" s="113" t="s">
        <v>35</v>
      </c>
      <c r="CS78" s="113" t="str">
        <f t="shared" si="59"/>
        <v>0</v>
      </c>
    </row>
    <row r="79" spans="1:97" s="112" customFormat="1" ht="12.75" customHeight="1">
      <c r="A79" s="25">
        <v>1</v>
      </c>
      <c r="B79" s="26" t="s">
        <v>201</v>
      </c>
      <c r="C79" s="112">
        <v>174</v>
      </c>
      <c r="D79" s="25" t="s">
        <v>71</v>
      </c>
      <c r="E79" s="17">
        <v>16279</v>
      </c>
      <c r="F79" s="112">
        <v>1</v>
      </c>
      <c r="G79" s="6" t="s">
        <v>65</v>
      </c>
      <c r="H79" s="113">
        <v>3</v>
      </c>
      <c r="I79" s="113">
        <v>5</v>
      </c>
      <c r="J79" s="113">
        <f t="shared" si="30"/>
        <v>8</v>
      </c>
      <c r="K79" s="113" t="s">
        <v>35</v>
      </c>
      <c r="L79" s="113">
        <v>2</v>
      </c>
      <c r="M79" s="113">
        <f t="shared" si="31"/>
        <v>2</v>
      </c>
      <c r="N79" s="113">
        <v>2</v>
      </c>
      <c r="O79" s="113">
        <v>5</v>
      </c>
      <c r="P79" s="113">
        <f t="shared" si="32"/>
        <v>7</v>
      </c>
      <c r="Q79" s="113">
        <v>1</v>
      </c>
      <c r="R79" s="113">
        <v>10</v>
      </c>
      <c r="S79" s="113">
        <f t="shared" si="33"/>
        <v>11</v>
      </c>
      <c r="T79" s="113" t="s">
        <v>35</v>
      </c>
      <c r="U79" s="113" t="s">
        <v>35</v>
      </c>
      <c r="V79" s="113" t="str">
        <f t="shared" si="34"/>
        <v>0</v>
      </c>
      <c r="W79" s="113" t="s">
        <v>35</v>
      </c>
      <c r="X79" s="113" t="s">
        <v>35</v>
      </c>
      <c r="Y79" s="113" t="str">
        <f t="shared" si="35"/>
        <v>0</v>
      </c>
      <c r="Z79" s="113" t="s">
        <v>35</v>
      </c>
      <c r="AA79" s="113" t="s">
        <v>35</v>
      </c>
      <c r="AB79" s="113" t="str">
        <f t="shared" si="36"/>
        <v>0</v>
      </c>
      <c r="AC79" s="113">
        <v>1</v>
      </c>
      <c r="AD79" s="113">
        <v>1</v>
      </c>
      <c r="AE79" s="113">
        <f t="shared" si="37"/>
        <v>2</v>
      </c>
      <c r="AF79" s="113" t="s">
        <v>35</v>
      </c>
      <c r="AG79" s="113" t="s">
        <v>35</v>
      </c>
      <c r="AH79" s="113" t="str">
        <f t="shared" si="38"/>
        <v>0</v>
      </c>
      <c r="AI79" s="113" t="s">
        <v>35</v>
      </c>
      <c r="AJ79" s="113" t="s">
        <v>35</v>
      </c>
      <c r="AK79" s="113" t="str">
        <f t="shared" si="39"/>
        <v>0</v>
      </c>
      <c r="AL79" s="113">
        <v>1</v>
      </c>
      <c r="AM79" s="113">
        <v>1</v>
      </c>
      <c r="AN79" s="113">
        <f t="shared" si="40"/>
        <v>2</v>
      </c>
      <c r="AO79" s="113" t="s">
        <v>35</v>
      </c>
      <c r="AP79" s="113">
        <v>2</v>
      </c>
      <c r="AQ79" s="113">
        <f t="shared" si="41"/>
        <v>2</v>
      </c>
      <c r="AR79" s="113" t="s">
        <v>35</v>
      </c>
      <c r="AS79" s="113" t="s">
        <v>35</v>
      </c>
      <c r="AT79" s="113" t="str">
        <f t="shared" si="42"/>
        <v>0</v>
      </c>
      <c r="AU79" s="113" t="s">
        <v>35</v>
      </c>
      <c r="AV79" s="113" t="s">
        <v>35</v>
      </c>
      <c r="AW79" s="113" t="str">
        <f t="shared" si="43"/>
        <v>0</v>
      </c>
      <c r="AX79" s="113" t="s">
        <v>35</v>
      </c>
      <c r="AY79" s="113" t="s">
        <v>35</v>
      </c>
      <c r="AZ79" s="113" t="str">
        <f t="shared" si="44"/>
        <v>0</v>
      </c>
      <c r="BA79" s="113" t="s">
        <v>35</v>
      </c>
      <c r="BB79" s="113">
        <v>2</v>
      </c>
      <c r="BC79" s="113">
        <f t="shared" si="45"/>
        <v>2</v>
      </c>
      <c r="BD79" s="113" t="s">
        <v>35</v>
      </c>
      <c r="BE79" s="113" t="s">
        <v>35</v>
      </c>
      <c r="BF79" s="113" t="str">
        <f t="shared" si="46"/>
        <v>0</v>
      </c>
      <c r="BG79" s="113" t="s">
        <v>35</v>
      </c>
      <c r="BH79" s="113" t="s">
        <v>35</v>
      </c>
      <c r="BI79" s="113" t="str">
        <f t="shared" si="47"/>
        <v>0</v>
      </c>
      <c r="BJ79" s="113" t="s">
        <v>35</v>
      </c>
      <c r="BK79" s="113" t="s">
        <v>35</v>
      </c>
      <c r="BL79" s="113" t="str">
        <f t="shared" si="48"/>
        <v>0</v>
      </c>
      <c r="BM79" s="113" t="s">
        <v>35</v>
      </c>
      <c r="BN79" s="113" t="s">
        <v>35</v>
      </c>
      <c r="BO79" s="113" t="str">
        <f t="shared" si="49"/>
        <v>0</v>
      </c>
      <c r="BP79" s="113" t="s">
        <v>35</v>
      </c>
      <c r="BQ79" s="113" t="s">
        <v>35</v>
      </c>
      <c r="BR79" s="113" t="str">
        <f t="shared" si="50"/>
        <v>0</v>
      </c>
      <c r="BS79" s="113" t="s">
        <v>35</v>
      </c>
      <c r="BT79" s="113" t="s">
        <v>35</v>
      </c>
      <c r="BU79" s="113" t="str">
        <f t="shared" si="51"/>
        <v>0</v>
      </c>
      <c r="BV79" s="113" t="s">
        <v>35</v>
      </c>
      <c r="BW79" s="113" t="s">
        <v>35</v>
      </c>
      <c r="BX79" s="113" t="str">
        <f t="shared" si="52"/>
        <v>0</v>
      </c>
      <c r="BY79" s="113" t="s">
        <v>35</v>
      </c>
      <c r="BZ79" s="113" t="s">
        <v>35</v>
      </c>
      <c r="CA79" s="113" t="str">
        <f t="shared" si="53"/>
        <v>0</v>
      </c>
      <c r="CB79" s="113" t="s">
        <v>35</v>
      </c>
      <c r="CC79" s="113" t="s">
        <v>35</v>
      </c>
      <c r="CD79" s="113" t="str">
        <f t="shared" si="54"/>
        <v>0</v>
      </c>
      <c r="CE79" s="113" t="s">
        <v>35</v>
      </c>
      <c r="CF79" s="113" t="s">
        <v>35</v>
      </c>
      <c r="CG79" s="113" t="str">
        <f t="shared" si="55"/>
        <v>0</v>
      </c>
      <c r="CH79" s="113" t="s">
        <v>35</v>
      </c>
      <c r="CI79" s="113" t="s">
        <v>35</v>
      </c>
      <c r="CJ79" s="113" t="str">
        <f t="shared" si="56"/>
        <v>0</v>
      </c>
      <c r="CK79" s="113" t="s">
        <v>35</v>
      </c>
      <c r="CL79" s="113" t="s">
        <v>35</v>
      </c>
      <c r="CM79" s="113" t="str">
        <f t="shared" si="57"/>
        <v>0</v>
      </c>
      <c r="CN79" s="113" t="s">
        <v>35</v>
      </c>
      <c r="CO79" s="113" t="s">
        <v>35</v>
      </c>
      <c r="CP79" s="113" t="str">
        <f t="shared" si="58"/>
        <v>0</v>
      </c>
      <c r="CQ79" s="113">
        <v>8</v>
      </c>
      <c r="CR79" s="113">
        <v>28</v>
      </c>
      <c r="CS79" s="113">
        <f t="shared" si="59"/>
        <v>36</v>
      </c>
    </row>
    <row r="80" spans="1:97" s="112" customFormat="1" ht="12.75" hidden="1" customHeight="1">
      <c r="A80" s="25">
        <v>1</v>
      </c>
      <c r="B80" s="26" t="s">
        <v>201</v>
      </c>
      <c r="C80" s="112">
        <v>177</v>
      </c>
      <c r="D80" s="25" t="s">
        <v>172</v>
      </c>
      <c r="E80" s="17">
        <v>11105</v>
      </c>
      <c r="F80" s="112">
        <v>1</v>
      </c>
      <c r="G80" s="6" t="s">
        <v>65</v>
      </c>
      <c r="H80" s="113" t="s">
        <v>35</v>
      </c>
      <c r="I80" s="113" t="s">
        <v>35</v>
      </c>
      <c r="J80" s="113" t="str">
        <f t="shared" si="30"/>
        <v>0</v>
      </c>
      <c r="K80" s="113" t="s">
        <v>35</v>
      </c>
      <c r="L80" s="113" t="s">
        <v>35</v>
      </c>
      <c r="M80" s="113" t="str">
        <f t="shared" si="31"/>
        <v>0</v>
      </c>
      <c r="N80" s="113" t="s">
        <v>35</v>
      </c>
      <c r="O80" s="113" t="s">
        <v>35</v>
      </c>
      <c r="P80" s="113" t="str">
        <f t="shared" si="32"/>
        <v>0</v>
      </c>
      <c r="Q80" s="113" t="s">
        <v>35</v>
      </c>
      <c r="R80" s="113" t="s">
        <v>35</v>
      </c>
      <c r="S80" s="113" t="str">
        <f t="shared" si="33"/>
        <v>0</v>
      </c>
      <c r="T80" s="113" t="s">
        <v>35</v>
      </c>
      <c r="U80" s="113" t="s">
        <v>35</v>
      </c>
      <c r="V80" s="113" t="str">
        <f t="shared" si="34"/>
        <v>0</v>
      </c>
      <c r="W80" s="113" t="s">
        <v>35</v>
      </c>
      <c r="X80" s="113" t="s">
        <v>35</v>
      </c>
      <c r="Y80" s="113" t="str">
        <f t="shared" si="35"/>
        <v>0</v>
      </c>
      <c r="Z80" s="113" t="s">
        <v>35</v>
      </c>
      <c r="AA80" s="113" t="s">
        <v>35</v>
      </c>
      <c r="AB80" s="113" t="str">
        <f t="shared" si="36"/>
        <v>0</v>
      </c>
      <c r="AC80" s="113" t="s">
        <v>35</v>
      </c>
      <c r="AD80" s="113" t="s">
        <v>35</v>
      </c>
      <c r="AE80" s="113" t="str">
        <f t="shared" si="37"/>
        <v>0</v>
      </c>
      <c r="AF80" s="113" t="s">
        <v>35</v>
      </c>
      <c r="AG80" s="113" t="s">
        <v>35</v>
      </c>
      <c r="AH80" s="113" t="str">
        <f t="shared" si="38"/>
        <v>0</v>
      </c>
      <c r="AI80" s="113" t="s">
        <v>35</v>
      </c>
      <c r="AJ80" s="113" t="s">
        <v>35</v>
      </c>
      <c r="AK80" s="113" t="str">
        <f t="shared" si="39"/>
        <v>0</v>
      </c>
      <c r="AL80" s="113" t="s">
        <v>35</v>
      </c>
      <c r="AM80" s="113" t="s">
        <v>35</v>
      </c>
      <c r="AN80" s="113" t="str">
        <f t="shared" si="40"/>
        <v>0</v>
      </c>
      <c r="AO80" s="113" t="s">
        <v>35</v>
      </c>
      <c r="AP80" s="113" t="s">
        <v>35</v>
      </c>
      <c r="AQ80" s="113" t="str">
        <f t="shared" si="41"/>
        <v>0</v>
      </c>
      <c r="AR80" s="113" t="s">
        <v>35</v>
      </c>
      <c r="AS80" s="113" t="s">
        <v>35</v>
      </c>
      <c r="AT80" s="113" t="str">
        <f t="shared" si="42"/>
        <v>0</v>
      </c>
      <c r="AU80" s="113" t="s">
        <v>35</v>
      </c>
      <c r="AV80" s="113" t="s">
        <v>35</v>
      </c>
      <c r="AW80" s="113" t="str">
        <f t="shared" si="43"/>
        <v>0</v>
      </c>
      <c r="AX80" s="113" t="s">
        <v>35</v>
      </c>
      <c r="AY80" s="113" t="s">
        <v>35</v>
      </c>
      <c r="AZ80" s="113" t="str">
        <f t="shared" si="44"/>
        <v>0</v>
      </c>
      <c r="BA80" s="113" t="s">
        <v>35</v>
      </c>
      <c r="BB80" s="113" t="s">
        <v>35</v>
      </c>
      <c r="BC80" s="113" t="str">
        <f t="shared" si="45"/>
        <v>0</v>
      </c>
      <c r="BD80" s="113" t="s">
        <v>35</v>
      </c>
      <c r="BE80" s="113" t="s">
        <v>35</v>
      </c>
      <c r="BF80" s="113" t="str">
        <f t="shared" si="46"/>
        <v>0</v>
      </c>
      <c r="BG80" s="113" t="s">
        <v>35</v>
      </c>
      <c r="BH80" s="113" t="s">
        <v>35</v>
      </c>
      <c r="BI80" s="113" t="str">
        <f t="shared" si="47"/>
        <v>0</v>
      </c>
      <c r="BJ80" s="113" t="s">
        <v>35</v>
      </c>
      <c r="BK80" s="113" t="s">
        <v>35</v>
      </c>
      <c r="BL80" s="113" t="str">
        <f t="shared" si="48"/>
        <v>0</v>
      </c>
      <c r="BM80" s="113" t="s">
        <v>35</v>
      </c>
      <c r="BN80" s="113" t="s">
        <v>35</v>
      </c>
      <c r="BO80" s="113" t="str">
        <f t="shared" si="49"/>
        <v>0</v>
      </c>
      <c r="BP80" s="113" t="s">
        <v>35</v>
      </c>
      <c r="BQ80" s="113" t="s">
        <v>35</v>
      </c>
      <c r="BR80" s="113" t="str">
        <f t="shared" si="50"/>
        <v>0</v>
      </c>
      <c r="BS80" s="113" t="s">
        <v>35</v>
      </c>
      <c r="BT80" s="113" t="s">
        <v>35</v>
      </c>
      <c r="BU80" s="113" t="str">
        <f t="shared" si="51"/>
        <v>0</v>
      </c>
      <c r="BV80" s="113" t="s">
        <v>35</v>
      </c>
      <c r="BW80" s="113" t="s">
        <v>35</v>
      </c>
      <c r="BX80" s="113" t="str">
        <f t="shared" si="52"/>
        <v>0</v>
      </c>
      <c r="BY80" s="113" t="s">
        <v>35</v>
      </c>
      <c r="BZ80" s="113" t="s">
        <v>35</v>
      </c>
      <c r="CA80" s="113" t="str">
        <f t="shared" si="53"/>
        <v>0</v>
      </c>
      <c r="CB80" s="113" t="s">
        <v>35</v>
      </c>
      <c r="CC80" s="113" t="s">
        <v>35</v>
      </c>
      <c r="CD80" s="113" t="str">
        <f t="shared" si="54"/>
        <v>0</v>
      </c>
      <c r="CE80" s="113" t="s">
        <v>35</v>
      </c>
      <c r="CF80" s="113" t="s">
        <v>35</v>
      </c>
      <c r="CG80" s="113" t="str">
        <f t="shared" si="55"/>
        <v>0</v>
      </c>
      <c r="CH80" s="113" t="s">
        <v>35</v>
      </c>
      <c r="CI80" s="113" t="s">
        <v>35</v>
      </c>
      <c r="CJ80" s="113" t="str">
        <f t="shared" si="56"/>
        <v>0</v>
      </c>
      <c r="CK80" s="113" t="s">
        <v>35</v>
      </c>
      <c r="CL80" s="113" t="s">
        <v>35</v>
      </c>
      <c r="CM80" s="113" t="str">
        <f t="shared" si="57"/>
        <v>0</v>
      </c>
      <c r="CN80" s="113" t="s">
        <v>35</v>
      </c>
      <c r="CO80" s="113" t="s">
        <v>35</v>
      </c>
      <c r="CP80" s="113" t="str">
        <f t="shared" si="58"/>
        <v>0</v>
      </c>
      <c r="CQ80" s="113" t="s">
        <v>35</v>
      </c>
      <c r="CR80" s="113" t="s">
        <v>35</v>
      </c>
      <c r="CS80" s="113" t="str">
        <f t="shared" si="59"/>
        <v>0</v>
      </c>
    </row>
    <row r="81" spans="1:97" s="112" customFormat="1" ht="12.75" hidden="1" customHeight="1">
      <c r="A81" s="25">
        <v>1</v>
      </c>
      <c r="B81" s="26" t="s">
        <v>201</v>
      </c>
      <c r="C81" s="112">
        <v>199</v>
      </c>
      <c r="D81" s="25" t="s">
        <v>135</v>
      </c>
      <c r="E81" s="17">
        <v>18099</v>
      </c>
      <c r="F81" s="112">
        <v>1</v>
      </c>
      <c r="G81" s="6" t="s">
        <v>65</v>
      </c>
      <c r="H81" s="113" t="s">
        <v>35</v>
      </c>
      <c r="I81" s="113" t="s">
        <v>35</v>
      </c>
      <c r="J81" s="113" t="str">
        <f t="shared" si="30"/>
        <v>0</v>
      </c>
      <c r="K81" s="113" t="s">
        <v>35</v>
      </c>
      <c r="L81" s="113" t="s">
        <v>35</v>
      </c>
      <c r="M81" s="113" t="str">
        <f t="shared" si="31"/>
        <v>0</v>
      </c>
      <c r="N81" s="113" t="s">
        <v>35</v>
      </c>
      <c r="O81" s="113" t="s">
        <v>35</v>
      </c>
      <c r="P81" s="113" t="str">
        <f t="shared" si="32"/>
        <v>0</v>
      </c>
      <c r="Q81" s="113" t="s">
        <v>35</v>
      </c>
      <c r="R81" s="113" t="s">
        <v>35</v>
      </c>
      <c r="S81" s="113" t="str">
        <f t="shared" si="33"/>
        <v>0</v>
      </c>
      <c r="T81" s="113" t="s">
        <v>35</v>
      </c>
      <c r="U81" s="113" t="s">
        <v>35</v>
      </c>
      <c r="V81" s="113" t="str">
        <f t="shared" si="34"/>
        <v>0</v>
      </c>
      <c r="W81" s="113" t="s">
        <v>35</v>
      </c>
      <c r="X81" s="113" t="s">
        <v>35</v>
      </c>
      <c r="Y81" s="113" t="str">
        <f t="shared" si="35"/>
        <v>0</v>
      </c>
      <c r="Z81" s="113" t="s">
        <v>35</v>
      </c>
      <c r="AA81" s="113" t="s">
        <v>35</v>
      </c>
      <c r="AB81" s="113" t="str">
        <f t="shared" si="36"/>
        <v>0</v>
      </c>
      <c r="AC81" s="113" t="s">
        <v>35</v>
      </c>
      <c r="AD81" s="113" t="s">
        <v>35</v>
      </c>
      <c r="AE81" s="113" t="str">
        <f t="shared" si="37"/>
        <v>0</v>
      </c>
      <c r="AF81" s="113" t="s">
        <v>35</v>
      </c>
      <c r="AG81" s="113" t="s">
        <v>35</v>
      </c>
      <c r="AH81" s="113" t="str">
        <f t="shared" si="38"/>
        <v>0</v>
      </c>
      <c r="AI81" s="113" t="s">
        <v>35</v>
      </c>
      <c r="AJ81" s="113" t="s">
        <v>35</v>
      </c>
      <c r="AK81" s="113" t="str">
        <f t="shared" si="39"/>
        <v>0</v>
      </c>
      <c r="AL81" s="113" t="s">
        <v>35</v>
      </c>
      <c r="AM81" s="113" t="s">
        <v>35</v>
      </c>
      <c r="AN81" s="113" t="str">
        <f t="shared" si="40"/>
        <v>0</v>
      </c>
      <c r="AO81" s="113" t="s">
        <v>35</v>
      </c>
      <c r="AP81" s="113" t="s">
        <v>35</v>
      </c>
      <c r="AQ81" s="113" t="str">
        <f t="shared" si="41"/>
        <v>0</v>
      </c>
      <c r="AR81" s="113" t="s">
        <v>35</v>
      </c>
      <c r="AS81" s="113" t="s">
        <v>35</v>
      </c>
      <c r="AT81" s="113" t="str">
        <f t="shared" si="42"/>
        <v>0</v>
      </c>
      <c r="AU81" s="113" t="s">
        <v>35</v>
      </c>
      <c r="AV81" s="113" t="s">
        <v>35</v>
      </c>
      <c r="AW81" s="113" t="str">
        <f t="shared" si="43"/>
        <v>0</v>
      </c>
      <c r="AX81" s="113" t="s">
        <v>35</v>
      </c>
      <c r="AY81" s="113" t="s">
        <v>35</v>
      </c>
      <c r="AZ81" s="113" t="str">
        <f t="shared" si="44"/>
        <v>0</v>
      </c>
      <c r="BA81" s="113" t="s">
        <v>35</v>
      </c>
      <c r="BB81" s="113" t="s">
        <v>35</v>
      </c>
      <c r="BC81" s="113" t="str">
        <f t="shared" si="45"/>
        <v>0</v>
      </c>
      <c r="BD81" s="113" t="s">
        <v>35</v>
      </c>
      <c r="BE81" s="113" t="s">
        <v>35</v>
      </c>
      <c r="BF81" s="113" t="str">
        <f t="shared" si="46"/>
        <v>0</v>
      </c>
      <c r="BG81" s="113" t="s">
        <v>35</v>
      </c>
      <c r="BH81" s="113" t="s">
        <v>35</v>
      </c>
      <c r="BI81" s="113" t="str">
        <f t="shared" si="47"/>
        <v>0</v>
      </c>
      <c r="BJ81" s="113" t="s">
        <v>35</v>
      </c>
      <c r="BK81" s="113" t="s">
        <v>35</v>
      </c>
      <c r="BL81" s="113" t="str">
        <f t="shared" si="48"/>
        <v>0</v>
      </c>
      <c r="BM81" s="113" t="s">
        <v>35</v>
      </c>
      <c r="BN81" s="113" t="s">
        <v>35</v>
      </c>
      <c r="BO81" s="113" t="str">
        <f t="shared" si="49"/>
        <v>0</v>
      </c>
      <c r="BP81" s="113" t="s">
        <v>35</v>
      </c>
      <c r="BQ81" s="113" t="s">
        <v>35</v>
      </c>
      <c r="BR81" s="113" t="str">
        <f t="shared" si="50"/>
        <v>0</v>
      </c>
      <c r="BS81" s="113" t="s">
        <v>35</v>
      </c>
      <c r="BT81" s="113" t="s">
        <v>35</v>
      </c>
      <c r="BU81" s="113" t="str">
        <f t="shared" si="51"/>
        <v>0</v>
      </c>
      <c r="BV81" s="113" t="s">
        <v>35</v>
      </c>
      <c r="BW81" s="113" t="s">
        <v>35</v>
      </c>
      <c r="BX81" s="113" t="str">
        <f t="shared" si="52"/>
        <v>0</v>
      </c>
      <c r="BY81" s="113" t="s">
        <v>35</v>
      </c>
      <c r="BZ81" s="113" t="s">
        <v>35</v>
      </c>
      <c r="CA81" s="113" t="str">
        <f t="shared" si="53"/>
        <v>0</v>
      </c>
      <c r="CB81" s="113" t="s">
        <v>35</v>
      </c>
      <c r="CC81" s="113" t="s">
        <v>35</v>
      </c>
      <c r="CD81" s="113" t="str">
        <f t="shared" si="54"/>
        <v>0</v>
      </c>
      <c r="CE81" s="113" t="s">
        <v>35</v>
      </c>
      <c r="CF81" s="113" t="s">
        <v>35</v>
      </c>
      <c r="CG81" s="113" t="str">
        <f t="shared" si="55"/>
        <v>0</v>
      </c>
      <c r="CH81" s="113" t="s">
        <v>35</v>
      </c>
      <c r="CI81" s="113" t="s">
        <v>35</v>
      </c>
      <c r="CJ81" s="113" t="str">
        <f t="shared" si="56"/>
        <v>0</v>
      </c>
      <c r="CK81" s="113" t="s">
        <v>35</v>
      </c>
      <c r="CL81" s="113" t="s">
        <v>35</v>
      </c>
      <c r="CM81" s="113" t="str">
        <f t="shared" si="57"/>
        <v>0</v>
      </c>
      <c r="CN81" s="113" t="s">
        <v>35</v>
      </c>
      <c r="CO81" s="113" t="s">
        <v>35</v>
      </c>
      <c r="CP81" s="113" t="str">
        <f t="shared" si="58"/>
        <v>0</v>
      </c>
      <c r="CQ81" s="113" t="s">
        <v>35</v>
      </c>
      <c r="CR81" s="113" t="s">
        <v>35</v>
      </c>
      <c r="CS81" s="113" t="str">
        <f t="shared" si="59"/>
        <v>0</v>
      </c>
    </row>
    <row r="82" spans="1:97" s="112" customFormat="1" ht="12.75" customHeight="1">
      <c r="A82" s="25">
        <v>1</v>
      </c>
      <c r="B82" s="26" t="s">
        <v>201</v>
      </c>
      <c r="C82" s="112">
        <v>247</v>
      </c>
      <c r="D82" s="25" t="s">
        <v>72</v>
      </c>
      <c r="E82" s="17">
        <v>17652</v>
      </c>
      <c r="F82" s="112">
        <v>1</v>
      </c>
      <c r="G82" s="6" t="s">
        <v>65</v>
      </c>
      <c r="H82" s="113">
        <v>1</v>
      </c>
      <c r="I82" s="113">
        <v>5</v>
      </c>
      <c r="J82" s="113">
        <f t="shared" si="30"/>
        <v>6</v>
      </c>
      <c r="K82" s="113">
        <v>2</v>
      </c>
      <c r="L82" s="113">
        <v>2</v>
      </c>
      <c r="M82" s="113">
        <f t="shared" si="31"/>
        <v>4</v>
      </c>
      <c r="N82" s="113">
        <v>4</v>
      </c>
      <c r="O82" s="113">
        <v>4</v>
      </c>
      <c r="P82" s="113">
        <f t="shared" si="32"/>
        <v>8</v>
      </c>
      <c r="Q82" s="113">
        <v>1</v>
      </c>
      <c r="R82" s="113">
        <v>9</v>
      </c>
      <c r="S82" s="113">
        <f t="shared" si="33"/>
        <v>10</v>
      </c>
      <c r="T82" s="113" t="s">
        <v>35</v>
      </c>
      <c r="U82" s="113" t="s">
        <v>35</v>
      </c>
      <c r="V82" s="113" t="str">
        <f t="shared" si="34"/>
        <v>0</v>
      </c>
      <c r="W82" s="113" t="s">
        <v>35</v>
      </c>
      <c r="X82" s="113" t="s">
        <v>35</v>
      </c>
      <c r="Y82" s="113" t="str">
        <f t="shared" si="35"/>
        <v>0</v>
      </c>
      <c r="Z82" s="113" t="s">
        <v>35</v>
      </c>
      <c r="AA82" s="113" t="s">
        <v>35</v>
      </c>
      <c r="AB82" s="113" t="str">
        <f t="shared" si="36"/>
        <v>0</v>
      </c>
      <c r="AC82" s="113" t="s">
        <v>35</v>
      </c>
      <c r="AD82" s="113">
        <v>2</v>
      </c>
      <c r="AE82" s="113">
        <f t="shared" si="37"/>
        <v>2</v>
      </c>
      <c r="AF82" s="113" t="s">
        <v>35</v>
      </c>
      <c r="AG82" s="113" t="s">
        <v>35</v>
      </c>
      <c r="AH82" s="113" t="str">
        <f t="shared" si="38"/>
        <v>0</v>
      </c>
      <c r="AI82" s="113" t="s">
        <v>35</v>
      </c>
      <c r="AJ82" s="113" t="s">
        <v>35</v>
      </c>
      <c r="AK82" s="113" t="str">
        <f t="shared" si="39"/>
        <v>0</v>
      </c>
      <c r="AL82" s="113" t="s">
        <v>35</v>
      </c>
      <c r="AM82" s="113">
        <v>2</v>
      </c>
      <c r="AN82" s="113">
        <f t="shared" si="40"/>
        <v>2</v>
      </c>
      <c r="AO82" s="113" t="s">
        <v>35</v>
      </c>
      <c r="AP82" s="113" t="s">
        <v>35</v>
      </c>
      <c r="AQ82" s="113" t="str">
        <f t="shared" si="41"/>
        <v>0</v>
      </c>
      <c r="AR82" s="113" t="s">
        <v>35</v>
      </c>
      <c r="AS82" s="113" t="s">
        <v>35</v>
      </c>
      <c r="AT82" s="113" t="str">
        <f t="shared" si="42"/>
        <v>0</v>
      </c>
      <c r="AU82" s="113" t="s">
        <v>35</v>
      </c>
      <c r="AV82" s="113" t="s">
        <v>35</v>
      </c>
      <c r="AW82" s="113" t="str">
        <f t="shared" si="43"/>
        <v>0</v>
      </c>
      <c r="AX82" s="113" t="s">
        <v>35</v>
      </c>
      <c r="AY82" s="113" t="s">
        <v>35</v>
      </c>
      <c r="AZ82" s="113" t="str">
        <f t="shared" si="44"/>
        <v>0</v>
      </c>
      <c r="BA82" s="113" t="s">
        <v>35</v>
      </c>
      <c r="BB82" s="113">
        <v>1</v>
      </c>
      <c r="BC82" s="113">
        <f t="shared" si="45"/>
        <v>1</v>
      </c>
      <c r="BD82" s="113" t="s">
        <v>35</v>
      </c>
      <c r="BE82" s="113" t="s">
        <v>35</v>
      </c>
      <c r="BF82" s="113" t="str">
        <f t="shared" si="46"/>
        <v>0</v>
      </c>
      <c r="BG82" s="113" t="s">
        <v>35</v>
      </c>
      <c r="BH82" s="113" t="s">
        <v>35</v>
      </c>
      <c r="BI82" s="113" t="str">
        <f t="shared" si="47"/>
        <v>0</v>
      </c>
      <c r="BJ82" s="113" t="s">
        <v>35</v>
      </c>
      <c r="BK82" s="113" t="s">
        <v>35</v>
      </c>
      <c r="BL82" s="113" t="str">
        <f t="shared" si="48"/>
        <v>0</v>
      </c>
      <c r="BM82" s="113" t="s">
        <v>35</v>
      </c>
      <c r="BN82" s="113" t="s">
        <v>35</v>
      </c>
      <c r="BO82" s="113" t="str">
        <f t="shared" si="49"/>
        <v>0</v>
      </c>
      <c r="BP82" s="113" t="s">
        <v>35</v>
      </c>
      <c r="BQ82" s="113" t="s">
        <v>35</v>
      </c>
      <c r="BR82" s="113" t="str">
        <f t="shared" si="50"/>
        <v>0</v>
      </c>
      <c r="BS82" s="113" t="s">
        <v>35</v>
      </c>
      <c r="BT82" s="113" t="s">
        <v>35</v>
      </c>
      <c r="BU82" s="113" t="str">
        <f t="shared" si="51"/>
        <v>0</v>
      </c>
      <c r="BV82" s="113" t="s">
        <v>35</v>
      </c>
      <c r="BW82" s="113" t="s">
        <v>35</v>
      </c>
      <c r="BX82" s="113" t="str">
        <f t="shared" si="52"/>
        <v>0</v>
      </c>
      <c r="BY82" s="113" t="s">
        <v>35</v>
      </c>
      <c r="BZ82" s="113" t="s">
        <v>35</v>
      </c>
      <c r="CA82" s="113" t="str">
        <f t="shared" si="53"/>
        <v>0</v>
      </c>
      <c r="CB82" s="113" t="s">
        <v>35</v>
      </c>
      <c r="CC82" s="113" t="s">
        <v>35</v>
      </c>
      <c r="CD82" s="113" t="str">
        <f t="shared" si="54"/>
        <v>0</v>
      </c>
      <c r="CE82" s="113" t="s">
        <v>35</v>
      </c>
      <c r="CF82" s="113" t="s">
        <v>35</v>
      </c>
      <c r="CG82" s="113" t="str">
        <f t="shared" si="55"/>
        <v>0</v>
      </c>
      <c r="CH82" s="113" t="s">
        <v>35</v>
      </c>
      <c r="CI82" s="113" t="s">
        <v>35</v>
      </c>
      <c r="CJ82" s="113" t="str">
        <f t="shared" si="56"/>
        <v>0</v>
      </c>
      <c r="CK82" s="113" t="s">
        <v>35</v>
      </c>
      <c r="CL82" s="113" t="s">
        <v>35</v>
      </c>
      <c r="CM82" s="113" t="str">
        <f t="shared" si="57"/>
        <v>0</v>
      </c>
      <c r="CN82" s="113">
        <v>1</v>
      </c>
      <c r="CO82" s="113">
        <v>2</v>
      </c>
      <c r="CP82" s="113">
        <f t="shared" si="58"/>
        <v>3</v>
      </c>
      <c r="CQ82" s="113">
        <v>9</v>
      </c>
      <c r="CR82" s="113">
        <v>27</v>
      </c>
      <c r="CS82" s="113">
        <f t="shared" si="59"/>
        <v>36</v>
      </c>
    </row>
    <row r="83" spans="1:97" s="112" customFormat="1" ht="12.75" customHeight="1">
      <c r="A83" s="25">
        <v>2</v>
      </c>
      <c r="B83" s="26" t="s">
        <v>202</v>
      </c>
      <c r="C83" s="112">
        <v>306</v>
      </c>
      <c r="D83" s="25" t="s">
        <v>136</v>
      </c>
      <c r="E83" s="17">
        <v>14200</v>
      </c>
      <c r="F83" s="112">
        <v>1</v>
      </c>
      <c r="G83" s="6" t="s">
        <v>65</v>
      </c>
      <c r="H83" s="113">
        <v>3</v>
      </c>
      <c r="I83" s="113">
        <v>5</v>
      </c>
      <c r="J83" s="113">
        <f t="shared" si="30"/>
        <v>8</v>
      </c>
      <c r="K83" s="113" t="s">
        <v>35</v>
      </c>
      <c r="L83" s="113" t="s">
        <v>35</v>
      </c>
      <c r="M83" s="113" t="str">
        <f t="shared" si="31"/>
        <v>0</v>
      </c>
      <c r="N83" s="113">
        <v>2</v>
      </c>
      <c r="O83" s="113">
        <v>7</v>
      </c>
      <c r="P83" s="113">
        <f t="shared" si="32"/>
        <v>9</v>
      </c>
      <c r="Q83" s="113">
        <v>3</v>
      </c>
      <c r="R83" s="113">
        <v>8</v>
      </c>
      <c r="S83" s="113">
        <f t="shared" si="33"/>
        <v>11</v>
      </c>
      <c r="T83" s="113" t="s">
        <v>35</v>
      </c>
      <c r="U83" s="113" t="s">
        <v>35</v>
      </c>
      <c r="V83" s="113" t="str">
        <f t="shared" si="34"/>
        <v>0</v>
      </c>
      <c r="W83" s="113" t="s">
        <v>35</v>
      </c>
      <c r="X83" s="113" t="s">
        <v>35</v>
      </c>
      <c r="Y83" s="113" t="str">
        <f t="shared" si="35"/>
        <v>0</v>
      </c>
      <c r="Z83" s="113" t="s">
        <v>35</v>
      </c>
      <c r="AA83" s="113" t="s">
        <v>35</v>
      </c>
      <c r="AB83" s="113" t="str">
        <f t="shared" si="36"/>
        <v>0</v>
      </c>
      <c r="AC83" s="113">
        <v>2</v>
      </c>
      <c r="AD83" s="113">
        <v>4</v>
      </c>
      <c r="AE83" s="113">
        <f t="shared" si="37"/>
        <v>6</v>
      </c>
      <c r="AF83" s="113" t="s">
        <v>35</v>
      </c>
      <c r="AG83" s="113" t="s">
        <v>35</v>
      </c>
      <c r="AH83" s="113" t="str">
        <f t="shared" si="38"/>
        <v>0</v>
      </c>
      <c r="AI83" s="113" t="s">
        <v>35</v>
      </c>
      <c r="AJ83" s="113" t="s">
        <v>35</v>
      </c>
      <c r="AK83" s="113" t="str">
        <f t="shared" si="39"/>
        <v>0</v>
      </c>
      <c r="AL83" s="113" t="s">
        <v>35</v>
      </c>
      <c r="AM83" s="113">
        <v>2</v>
      </c>
      <c r="AN83" s="113">
        <f t="shared" si="40"/>
        <v>2</v>
      </c>
      <c r="AO83" s="113">
        <v>2</v>
      </c>
      <c r="AP83" s="113">
        <v>4</v>
      </c>
      <c r="AQ83" s="113">
        <f t="shared" si="41"/>
        <v>6</v>
      </c>
      <c r="AR83" s="113" t="s">
        <v>35</v>
      </c>
      <c r="AS83" s="113" t="s">
        <v>35</v>
      </c>
      <c r="AT83" s="113" t="str">
        <f t="shared" si="42"/>
        <v>0</v>
      </c>
      <c r="AU83" s="113" t="s">
        <v>35</v>
      </c>
      <c r="AV83" s="113" t="s">
        <v>35</v>
      </c>
      <c r="AW83" s="113" t="str">
        <f t="shared" si="43"/>
        <v>0</v>
      </c>
      <c r="AX83" s="113" t="s">
        <v>35</v>
      </c>
      <c r="AY83" s="113" t="s">
        <v>35</v>
      </c>
      <c r="AZ83" s="113" t="str">
        <f t="shared" si="44"/>
        <v>0</v>
      </c>
      <c r="BA83" s="113" t="s">
        <v>35</v>
      </c>
      <c r="BB83" s="113">
        <v>1</v>
      </c>
      <c r="BC83" s="113">
        <f t="shared" si="45"/>
        <v>1</v>
      </c>
      <c r="BD83" s="113" t="s">
        <v>35</v>
      </c>
      <c r="BE83" s="113" t="s">
        <v>35</v>
      </c>
      <c r="BF83" s="113" t="str">
        <f t="shared" si="46"/>
        <v>0</v>
      </c>
      <c r="BG83" s="113" t="s">
        <v>35</v>
      </c>
      <c r="BH83" s="113" t="s">
        <v>35</v>
      </c>
      <c r="BI83" s="113" t="str">
        <f t="shared" si="47"/>
        <v>0</v>
      </c>
      <c r="BJ83" s="113" t="s">
        <v>35</v>
      </c>
      <c r="BK83" s="113" t="s">
        <v>35</v>
      </c>
      <c r="BL83" s="113" t="str">
        <f t="shared" si="48"/>
        <v>0</v>
      </c>
      <c r="BM83" s="113" t="s">
        <v>35</v>
      </c>
      <c r="BN83" s="113" t="s">
        <v>35</v>
      </c>
      <c r="BO83" s="113" t="str">
        <f t="shared" si="49"/>
        <v>0</v>
      </c>
      <c r="BP83" s="113" t="s">
        <v>35</v>
      </c>
      <c r="BQ83" s="113">
        <v>1</v>
      </c>
      <c r="BR83" s="113">
        <f t="shared" si="50"/>
        <v>1</v>
      </c>
      <c r="BS83" s="113" t="s">
        <v>35</v>
      </c>
      <c r="BT83" s="113" t="s">
        <v>35</v>
      </c>
      <c r="BU83" s="113" t="str">
        <f t="shared" si="51"/>
        <v>0</v>
      </c>
      <c r="BV83" s="113" t="s">
        <v>35</v>
      </c>
      <c r="BW83" s="113" t="s">
        <v>35</v>
      </c>
      <c r="BX83" s="113" t="str">
        <f t="shared" si="52"/>
        <v>0</v>
      </c>
      <c r="BY83" s="113" t="s">
        <v>35</v>
      </c>
      <c r="BZ83" s="113" t="s">
        <v>35</v>
      </c>
      <c r="CA83" s="113" t="str">
        <f t="shared" si="53"/>
        <v>0</v>
      </c>
      <c r="CB83" s="113" t="s">
        <v>35</v>
      </c>
      <c r="CC83" s="113" t="s">
        <v>35</v>
      </c>
      <c r="CD83" s="113" t="str">
        <f t="shared" si="54"/>
        <v>0</v>
      </c>
      <c r="CE83" s="113" t="s">
        <v>35</v>
      </c>
      <c r="CF83" s="113" t="s">
        <v>35</v>
      </c>
      <c r="CG83" s="113" t="str">
        <f t="shared" si="55"/>
        <v>0</v>
      </c>
      <c r="CH83" s="113" t="s">
        <v>35</v>
      </c>
      <c r="CI83" s="113" t="s">
        <v>35</v>
      </c>
      <c r="CJ83" s="113" t="str">
        <f t="shared" si="56"/>
        <v>0</v>
      </c>
      <c r="CK83" s="113" t="s">
        <v>35</v>
      </c>
      <c r="CL83" s="113" t="s">
        <v>35</v>
      </c>
      <c r="CM83" s="113" t="str">
        <f t="shared" si="57"/>
        <v>0</v>
      </c>
      <c r="CN83" s="113" t="s">
        <v>35</v>
      </c>
      <c r="CO83" s="113" t="s">
        <v>35</v>
      </c>
      <c r="CP83" s="113" t="str">
        <f t="shared" si="58"/>
        <v>0</v>
      </c>
      <c r="CQ83" s="113">
        <v>12</v>
      </c>
      <c r="CR83" s="113">
        <v>32</v>
      </c>
      <c r="CS83" s="113">
        <f t="shared" si="59"/>
        <v>44</v>
      </c>
    </row>
    <row r="84" spans="1:97" s="112" customFormat="1" ht="12.75" customHeight="1">
      <c r="A84" s="25">
        <v>2</v>
      </c>
      <c r="B84" s="26" t="s">
        <v>202</v>
      </c>
      <c r="C84" s="112">
        <v>329</v>
      </c>
      <c r="D84" s="25" t="s">
        <v>73</v>
      </c>
      <c r="E84" s="17">
        <v>15291</v>
      </c>
      <c r="F84" s="112">
        <v>1</v>
      </c>
      <c r="G84" s="6" t="s">
        <v>65</v>
      </c>
      <c r="H84" s="113">
        <v>1</v>
      </c>
      <c r="I84" s="113">
        <v>10</v>
      </c>
      <c r="J84" s="113">
        <f t="shared" si="30"/>
        <v>11</v>
      </c>
      <c r="K84" s="113" t="s">
        <v>35</v>
      </c>
      <c r="L84" s="113" t="s">
        <v>35</v>
      </c>
      <c r="M84" s="113" t="str">
        <f t="shared" si="31"/>
        <v>0</v>
      </c>
      <c r="N84" s="113">
        <v>4</v>
      </c>
      <c r="O84" s="113">
        <v>6</v>
      </c>
      <c r="P84" s="113">
        <f t="shared" si="32"/>
        <v>10</v>
      </c>
      <c r="Q84" s="113">
        <v>1</v>
      </c>
      <c r="R84" s="113">
        <v>9</v>
      </c>
      <c r="S84" s="113">
        <f t="shared" si="33"/>
        <v>10</v>
      </c>
      <c r="T84" s="113" t="s">
        <v>35</v>
      </c>
      <c r="U84" s="113" t="s">
        <v>35</v>
      </c>
      <c r="V84" s="113" t="str">
        <f t="shared" si="34"/>
        <v>0</v>
      </c>
      <c r="W84" s="113" t="s">
        <v>35</v>
      </c>
      <c r="X84" s="113" t="s">
        <v>35</v>
      </c>
      <c r="Y84" s="113" t="str">
        <f t="shared" si="35"/>
        <v>0</v>
      </c>
      <c r="Z84" s="113" t="s">
        <v>35</v>
      </c>
      <c r="AA84" s="113" t="s">
        <v>35</v>
      </c>
      <c r="AB84" s="113" t="str">
        <f t="shared" si="36"/>
        <v>0</v>
      </c>
      <c r="AC84" s="113">
        <v>3</v>
      </c>
      <c r="AD84" s="113">
        <v>1</v>
      </c>
      <c r="AE84" s="113">
        <f t="shared" si="37"/>
        <v>4</v>
      </c>
      <c r="AF84" s="113" t="s">
        <v>35</v>
      </c>
      <c r="AG84" s="113" t="s">
        <v>35</v>
      </c>
      <c r="AH84" s="113" t="str">
        <f t="shared" si="38"/>
        <v>0</v>
      </c>
      <c r="AI84" s="113" t="s">
        <v>35</v>
      </c>
      <c r="AJ84" s="113" t="s">
        <v>35</v>
      </c>
      <c r="AK84" s="113" t="str">
        <f t="shared" si="39"/>
        <v>0</v>
      </c>
      <c r="AL84" s="113" t="s">
        <v>35</v>
      </c>
      <c r="AM84" s="113">
        <v>1</v>
      </c>
      <c r="AN84" s="113">
        <f t="shared" si="40"/>
        <v>1</v>
      </c>
      <c r="AO84" s="113">
        <v>1</v>
      </c>
      <c r="AP84" s="113">
        <v>1</v>
      </c>
      <c r="AQ84" s="113">
        <f t="shared" si="41"/>
        <v>2</v>
      </c>
      <c r="AR84" s="113" t="s">
        <v>35</v>
      </c>
      <c r="AS84" s="113" t="s">
        <v>35</v>
      </c>
      <c r="AT84" s="113" t="str">
        <f t="shared" si="42"/>
        <v>0</v>
      </c>
      <c r="AU84" s="113" t="s">
        <v>35</v>
      </c>
      <c r="AV84" s="113" t="s">
        <v>35</v>
      </c>
      <c r="AW84" s="113" t="str">
        <f t="shared" si="43"/>
        <v>0</v>
      </c>
      <c r="AX84" s="113" t="s">
        <v>35</v>
      </c>
      <c r="AY84" s="113" t="s">
        <v>35</v>
      </c>
      <c r="AZ84" s="113" t="str">
        <f t="shared" si="44"/>
        <v>0</v>
      </c>
      <c r="BA84" s="113">
        <v>1</v>
      </c>
      <c r="BB84" s="113">
        <v>1</v>
      </c>
      <c r="BC84" s="113">
        <f t="shared" si="45"/>
        <v>2</v>
      </c>
      <c r="BD84" s="113" t="s">
        <v>35</v>
      </c>
      <c r="BE84" s="113" t="s">
        <v>35</v>
      </c>
      <c r="BF84" s="113" t="str">
        <f t="shared" si="46"/>
        <v>0</v>
      </c>
      <c r="BG84" s="113" t="s">
        <v>35</v>
      </c>
      <c r="BH84" s="113" t="s">
        <v>35</v>
      </c>
      <c r="BI84" s="113" t="str">
        <f t="shared" si="47"/>
        <v>0</v>
      </c>
      <c r="BJ84" s="113" t="s">
        <v>35</v>
      </c>
      <c r="BK84" s="113" t="s">
        <v>35</v>
      </c>
      <c r="BL84" s="113" t="str">
        <f t="shared" si="48"/>
        <v>0</v>
      </c>
      <c r="BM84" s="113" t="s">
        <v>35</v>
      </c>
      <c r="BN84" s="113" t="s">
        <v>35</v>
      </c>
      <c r="BO84" s="113" t="str">
        <f t="shared" si="49"/>
        <v>0</v>
      </c>
      <c r="BP84" s="113" t="s">
        <v>35</v>
      </c>
      <c r="BQ84" s="113" t="s">
        <v>35</v>
      </c>
      <c r="BR84" s="113" t="str">
        <f t="shared" si="50"/>
        <v>0</v>
      </c>
      <c r="BS84" s="113" t="s">
        <v>35</v>
      </c>
      <c r="BT84" s="113" t="s">
        <v>35</v>
      </c>
      <c r="BU84" s="113" t="str">
        <f t="shared" si="51"/>
        <v>0</v>
      </c>
      <c r="BV84" s="113" t="s">
        <v>35</v>
      </c>
      <c r="BW84" s="113" t="s">
        <v>35</v>
      </c>
      <c r="BX84" s="113" t="str">
        <f t="shared" si="52"/>
        <v>0</v>
      </c>
      <c r="BY84" s="113" t="s">
        <v>35</v>
      </c>
      <c r="BZ84" s="113" t="s">
        <v>35</v>
      </c>
      <c r="CA84" s="113" t="str">
        <f t="shared" si="53"/>
        <v>0</v>
      </c>
      <c r="CB84" s="113" t="s">
        <v>35</v>
      </c>
      <c r="CC84" s="113" t="s">
        <v>35</v>
      </c>
      <c r="CD84" s="113" t="str">
        <f t="shared" si="54"/>
        <v>0</v>
      </c>
      <c r="CE84" s="113" t="s">
        <v>35</v>
      </c>
      <c r="CF84" s="113" t="s">
        <v>35</v>
      </c>
      <c r="CG84" s="113" t="str">
        <f t="shared" si="55"/>
        <v>0</v>
      </c>
      <c r="CH84" s="113" t="s">
        <v>35</v>
      </c>
      <c r="CI84" s="113" t="s">
        <v>35</v>
      </c>
      <c r="CJ84" s="113" t="str">
        <f t="shared" si="56"/>
        <v>0</v>
      </c>
      <c r="CK84" s="113" t="s">
        <v>35</v>
      </c>
      <c r="CL84" s="113" t="s">
        <v>35</v>
      </c>
      <c r="CM84" s="113" t="str">
        <f t="shared" si="57"/>
        <v>0</v>
      </c>
      <c r="CN84" s="113" t="s">
        <v>35</v>
      </c>
      <c r="CO84" s="113" t="s">
        <v>35</v>
      </c>
      <c r="CP84" s="113" t="str">
        <f t="shared" si="58"/>
        <v>0</v>
      </c>
      <c r="CQ84" s="113">
        <v>11</v>
      </c>
      <c r="CR84" s="113">
        <v>29</v>
      </c>
      <c r="CS84" s="113">
        <f t="shared" si="59"/>
        <v>40</v>
      </c>
    </row>
    <row r="85" spans="1:97" s="112" customFormat="1" ht="12.75" customHeight="1">
      <c r="A85" s="25">
        <v>2</v>
      </c>
      <c r="B85" s="26" t="s">
        <v>202</v>
      </c>
      <c r="C85" s="112">
        <v>356</v>
      </c>
      <c r="D85" s="25" t="s">
        <v>74</v>
      </c>
      <c r="E85" s="17">
        <v>12901</v>
      </c>
      <c r="F85" s="112">
        <v>1</v>
      </c>
      <c r="G85" s="6" t="s">
        <v>65</v>
      </c>
      <c r="H85" s="113">
        <v>6</v>
      </c>
      <c r="I85" s="113">
        <v>11</v>
      </c>
      <c r="J85" s="113">
        <f t="shared" si="30"/>
        <v>17</v>
      </c>
      <c r="K85" s="113" t="s">
        <v>35</v>
      </c>
      <c r="L85" s="113" t="s">
        <v>35</v>
      </c>
      <c r="M85" s="113" t="str">
        <f t="shared" si="31"/>
        <v>0</v>
      </c>
      <c r="N85" s="113">
        <v>2</v>
      </c>
      <c r="O85" s="113">
        <v>6</v>
      </c>
      <c r="P85" s="113">
        <f t="shared" si="32"/>
        <v>8</v>
      </c>
      <c r="Q85" s="113">
        <v>1</v>
      </c>
      <c r="R85" s="113">
        <v>5</v>
      </c>
      <c r="S85" s="113">
        <f t="shared" si="33"/>
        <v>6</v>
      </c>
      <c r="T85" s="113" t="s">
        <v>35</v>
      </c>
      <c r="U85" s="113" t="s">
        <v>35</v>
      </c>
      <c r="V85" s="113" t="str">
        <f t="shared" si="34"/>
        <v>0</v>
      </c>
      <c r="W85" s="113" t="s">
        <v>35</v>
      </c>
      <c r="X85" s="113" t="s">
        <v>35</v>
      </c>
      <c r="Y85" s="113" t="str">
        <f t="shared" si="35"/>
        <v>0</v>
      </c>
      <c r="Z85" s="113" t="s">
        <v>35</v>
      </c>
      <c r="AA85" s="113" t="s">
        <v>35</v>
      </c>
      <c r="AB85" s="113" t="str">
        <f t="shared" si="36"/>
        <v>0</v>
      </c>
      <c r="AC85" s="113" t="s">
        <v>35</v>
      </c>
      <c r="AD85" s="113">
        <v>1</v>
      </c>
      <c r="AE85" s="113">
        <f t="shared" si="37"/>
        <v>1</v>
      </c>
      <c r="AF85" s="113" t="s">
        <v>35</v>
      </c>
      <c r="AG85" s="113" t="s">
        <v>35</v>
      </c>
      <c r="AH85" s="113" t="str">
        <f t="shared" si="38"/>
        <v>0</v>
      </c>
      <c r="AI85" s="113" t="s">
        <v>35</v>
      </c>
      <c r="AJ85" s="113" t="s">
        <v>35</v>
      </c>
      <c r="AK85" s="113" t="str">
        <f t="shared" si="39"/>
        <v>0</v>
      </c>
      <c r="AL85" s="113" t="s">
        <v>35</v>
      </c>
      <c r="AM85" s="113" t="s">
        <v>35</v>
      </c>
      <c r="AN85" s="113" t="str">
        <f t="shared" si="40"/>
        <v>0</v>
      </c>
      <c r="AO85" s="113" t="s">
        <v>35</v>
      </c>
      <c r="AP85" s="113" t="s">
        <v>35</v>
      </c>
      <c r="AQ85" s="113" t="str">
        <f t="shared" si="41"/>
        <v>0</v>
      </c>
      <c r="AR85" s="113" t="s">
        <v>35</v>
      </c>
      <c r="AS85" s="113" t="s">
        <v>35</v>
      </c>
      <c r="AT85" s="113" t="str">
        <f t="shared" si="42"/>
        <v>0</v>
      </c>
      <c r="AU85" s="113" t="s">
        <v>35</v>
      </c>
      <c r="AV85" s="113" t="s">
        <v>35</v>
      </c>
      <c r="AW85" s="113" t="str">
        <f t="shared" si="43"/>
        <v>0</v>
      </c>
      <c r="AX85" s="113" t="s">
        <v>35</v>
      </c>
      <c r="AY85" s="113" t="s">
        <v>35</v>
      </c>
      <c r="AZ85" s="113" t="str">
        <f t="shared" si="44"/>
        <v>0</v>
      </c>
      <c r="BA85" s="113" t="s">
        <v>35</v>
      </c>
      <c r="BB85" s="113" t="s">
        <v>35</v>
      </c>
      <c r="BC85" s="113" t="str">
        <f t="shared" si="45"/>
        <v>0</v>
      </c>
      <c r="BD85" s="113" t="s">
        <v>35</v>
      </c>
      <c r="BE85" s="113" t="s">
        <v>35</v>
      </c>
      <c r="BF85" s="113" t="str">
        <f t="shared" si="46"/>
        <v>0</v>
      </c>
      <c r="BG85" s="113" t="s">
        <v>35</v>
      </c>
      <c r="BH85" s="113" t="s">
        <v>35</v>
      </c>
      <c r="BI85" s="113" t="str">
        <f t="shared" si="47"/>
        <v>0</v>
      </c>
      <c r="BJ85" s="113" t="s">
        <v>35</v>
      </c>
      <c r="BK85" s="113" t="s">
        <v>35</v>
      </c>
      <c r="BL85" s="113" t="str">
        <f t="shared" si="48"/>
        <v>0</v>
      </c>
      <c r="BM85" s="113" t="s">
        <v>35</v>
      </c>
      <c r="BN85" s="113" t="s">
        <v>35</v>
      </c>
      <c r="BO85" s="113" t="str">
        <f t="shared" si="49"/>
        <v>0</v>
      </c>
      <c r="BP85" s="113" t="s">
        <v>35</v>
      </c>
      <c r="BQ85" s="113" t="s">
        <v>35</v>
      </c>
      <c r="BR85" s="113" t="str">
        <f t="shared" si="50"/>
        <v>0</v>
      </c>
      <c r="BS85" s="113" t="s">
        <v>35</v>
      </c>
      <c r="BT85" s="113" t="s">
        <v>35</v>
      </c>
      <c r="BU85" s="113" t="str">
        <f t="shared" si="51"/>
        <v>0</v>
      </c>
      <c r="BV85" s="113" t="s">
        <v>35</v>
      </c>
      <c r="BW85" s="113" t="s">
        <v>35</v>
      </c>
      <c r="BX85" s="113" t="str">
        <f t="shared" si="52"/>
        <v>0</v>
      </c>
      <c r="BY85" s="113" t="s">
        <v>35</v>
      </c>
      <c r="BZ85" s="113" t="s">
        <v>35</v>
      </c>
      <c r="CA85" s="113" t="str">
        <f t="shared" si="53"/>
        <v>0</v>
      </c>
      <c r="CB85" s="113" t="s">
        <v>35</v>
      </c>
      <c r="CC85" s="113" t="s">
        <v>35</v>
      </c>
      <c r="CD85" s="113" t="str">
        <f t="shared" si="54"/>
        <v>0</v>
      </c>
      <c r="CE85" s="113" t="s">
        <v>35</v>
      </c>
      <c r="CF85" s="113" t="s">
        <v>35</v>
      </c>
      <c r="CG85" s="113" t="str">
        <f t="shared" si="55"/>
        <v>0</v>
      </c>
      <c r="CH85" s="113" t="s">
        <v>35</v>
      </c>
      <c r="CI85" s="113" t="s">
        <v>35</v>
      </c>
      <c r="CJ85" s="113" t="str">
        <f t="shared" si="56"/>
        <v>0</v>
      </c>
      <c r="CK85" s="113" t="s">
        <v>35</v>
      </c>
      <c r="CL85" s="113" t="s">
        <v>35</v>
      </c>
      <c r="CM85" s="113" t="str">
        <f t="shared" si="57"/>
        <v>0</v>
      </c>
      <c r="CN85" s="113">
        <v>1</v>
      </c>
      <c r="CO85" s="113">
        <v>7</v>
      </c>
      <c r="CP85" s="113">
        <f t="shared" si="58"/>
        <v>8</v>
      </c>
      <c r="CQ85" s="113">
        <v>10</v>
      </c>
      <c r="CR85" s="113">
        <v>30</v>
      </c>
      <c r="CS85" s="113">
        <f t="shared" si="59"/>
        <v>40</v>
      </c>
    </row>
    <row r="86" spans="1:97" s="112" customFormat="1" ht="12.75" customHeight="1">
      <c r="A86" s="25">
        <v>2</v>
      </c>
      <c r="B86" s="26" t="s">
        <v>202</v>
      </c>
      <c r="C86" s="17">
        <v>361</v>
      </c>
      <c r="D86" s="25" t="s">
        <v>265</v>
      </c>
      <c r="E86" s="17">
        <v>10041</v>
      </c>
      <c r="F86" s="17">
        <v>1</v>
      </c>
      <c r="G86" s="6" t="s">
        <v>65</v>
      </c>
      <c r="H86" s="6">
        <v>1</v>
      </c>
      <c r="I86" s="6">
        <v>5</v>
      </c>
      <c r="J86" s="113">
        <f t="shared" si="30"/>
        <v>6</v>
      </c>
      <c r="K86" s="6">
        <v>1</v>
      </c>
      <c r="L86" s="6">
        <v>1</v>
      </c>
      <c r="M86" s="113">
        <f t="shared" si="31"/>
        <v>2</v>
      </c>
      <c r="N86" s="6">
        <v>4</v>
      </c>
      <c r="O86" s="6">
        <v>5</v>
      </c>
      <c r="P86" s="113">
        <f t="shared" si="32"/>
        <v>9</v>
      </c>
      <c r="Q86" s="6">
        <v>2</v>
      </c>
      <c r="R86" s="6">
        <v>9</v>
      </c>
      <c r="S86" s="113">
        <f t="shared" si="33"/>
        <v>11</v>
      </c>
      <c r="T86" s="6" t="s">
        <v>35</v>
      </c>
      <c r="U86" s="6" t="s">
        <v>35</v>
      </c>
      <c r="V86" s="113" t="str">
        <f t="shared" si="34"/>
        <v>0</v>
      </c>
      <c r="W86" s="6" t="s">
        <v>35</v>
      </c>
      <c r="X86" s="6" t="s">
        <v>35</v>
      </c>
      <c r="Y86" s="113" t="str">
        <f t="shared" si="35"/>
        <v>0</v>
      </c>
      <c r="Z86" s="6" t="s">
        <v>35</v>
      </c>
      <c r="AA86" s="6" t="s">
        <v>35</v>
      </c>
      <c r="AB86" s="113" t="str">
        <f t="shared" si="36"/>
        <v>0</v>
      </c>
      <c r="AC86" s="6">
        <v>1</v>
      </c>
      <c r="AD86" s="6">
        <v>1</v>
      </c>
      <c r="AE86" s="113">
        <f t="shared" si="37"/>
        <v>2</v>
      </c>
      <c r="AF86" s="6" t="s">
        <v>35</v>
      </c>
      <c r="AG86" s="6" t="s">
        <v>35</v>
      </c>
      <c r="AH86" s="113" t="str">
        <f t="shared" si="38"/>
        <v>0</v>
      </c>
      <c r="AI86" s="6" t="s">
        <v>35</v>
      </c>
      <c r="AJ86" s="6" t="s">
        <v>35</v>
      </c>
      <c r="AK86" s="113" t="str">
        <f t="shared" si="39"/>
        <v>0</v>
      </c>
      <c r="AL86" s="6" t="s">
        <v>35</v>
      </c>
      <c r="AM86" s="6" t="s">
        <v>35</v>
      </c>
      <c r="AN86" s="113" t="str">
        <f t="shared" si="40"/>
        <v>0</v>
      </c>
      <c r="AO86" s="6">
        <v>1</v>
      </c>
      <c r="AP86" s="6">
        <v>3</v>
      </c>
      <c r="AQ86" s="113">
        <f t="shared" si="41"/>
        <v>4</v>
      </c>
      <c r="AR86" s="6" t="s">
        <v>35</v>
      </c>
      <c r="AS86" s="6" t="s">
        <v>35</v>
      </c>
      <c r="AT86" s="113" t="str">
        <f t="shared" si="42"/>
        <v>0</v>
      </c>
      <c r="AU86" s="6" t="s">
        <v>35</v>
      </c>
      <c r="AV86" s="6" t="s">
        <v>35</v>
      </c>
      <c r="AW86" s="113" t="str">
        <f t="shared" si="43"/>
        <v>0</v>
      </c>
      <c r="AX86" s="6" t="s">
        <v>35</v>
      </c>
      <c r="AY86" s="6" t="s">
        <v>35</v>
      </c>
      <c r="AZ86" s="113" t="str">
        <f t="shared" si="44"/>
        <v>0</v>
      </c>
      <c r="BA86" s="6">
        <v>3</v>
      </c>
      <c r="BB86" s="6">
        <v>2</v>
      </c>
      <c r="BC86" s="113">
        <f t="shared" si="45"/>
        <v>5</v>
      </c>
      <c r="BD86" s="6" t="s">
        <v>35</v>
      </c>
      <c r="BE86" s="6" t="s">
        <v>35</v>
      </c>
      <c r="BF86" s="113" t="str">
        <f t="shared" si="46"/>
        <v>0</v>
      </c>
      <c r="BG86" s="6" t="s">
        <v>35</v>
      </c>
      <c r="BH86" s="6" t="s">
        <v>35</v>
      </c>
      <c r="BI86" s="113" t="str">
        <f t="shared" si="47"/>
        <v>0</v>
      </c>
      <c r="BJ86" s="6" t="s">
        <v>35</v>
      </c>
      <c r="BK86" s="6" t="s">
        <v>35</v>
      </c>
      <c r="BL86" s="113" t="str">
        <f t="shared" si="48"/>
        <v>0</v>
      </c>
      <c r="BM86" s="6" t="s">
        <v>35</v>
      </c>
      <c r="BN86" s="6" t="s">
        <v>35</v>
      </c>
      <c r="BO86" s="113" t="str">
        <f t="shared" si="49"/>
        <v>0</v>
      </c>
      <c r="BP86" s="6" t="s">
        <v>35</v>
      </c>
      <c r="BQ86" s="6" t="s">
        <v>35</v>
      </c>
      <c r="BR86" s="113" t="str">
        <f t="shared" si="50"/>
        <v>0</v>
      </c>
      <c r="BS86" s="6" t="s">
        <v>35</v>
      </c>
      <c r="BT86" s="6" t="s">
        <v>35</v>
      </c>
      <c r="BU86" s="113" t="str">
        <f t="shared" si="51"/>
        <v>0</v>
      </c>
      <c r="BV86" s="6" t="s">
        <v>35</v>
      </c>
      <c r="BW86" s="6" t="s">
        <v>35</v>
      </c>
      <c r="BX86" s="113" t="str">
        <f t="shared" si="52"/>
        <v>0</v>
      </c>
      <c r="BY86" s="6" t="s">
        <v>35</v>
      </c>
      <c r="BZ86" s="6" t="s">
        <v>35</v>
      </c>
      <c r="CA86" s="113" t="str">
        <f t="shared" si="53"/>
        <v>0</v>
      </c>
      <c r="CB86" s="6" t="s">
        <v>35</v>
      </c>
      <c r="CC86" s="6" t="s">
        <v>35</v>
      </c>
      <c r="CD86" s="113" t="str">
        <f t="shared" si="54"/>
        <v>0</v>
      </c>
      <c r="CE86" s="6" t="s">
        <v>35</v>
      </c>
      <c r="CF86" s="6" t="s">
        <v>35</v>
      </c>
      <c r="CG86" s="113" t="str">
        <f t="shared" si="55"/>
        <v>0</v>
      </c>
      <c r="CH86" s="6" t="s">
        <v>35</v>
      </c>
      <c r="CI86" s="6" t="s">
        <v>35</v>
      </c>
      <c r="CJ86" s="113" t="str">
        <f t="shared" si="56"/>
        <v>0</v>
      </c>
      <c r="CK86" s="6" t="s">
        <v>35</v>
      </c>
      <c r="CL86" s="6" t="s">
        <v>35</v>
      </c>
      <c r="CM86" s="113" t="str">
        <f t="shared" si="57"/>
        <v>0</v>
      </c>
      <c r="CN86" s="113" t="s">
        <v>35</v>
      </c>
      <c r="CO86" s="113">
        <v>1</v>
      </c>
      <c r="CP86" s="113">
        <f t="shared" si="58"/>
        <v>1</v>
      </c>
      <c r="CQ86" s="6">
        <v>13</v>
      </c>
      <c r="CR86" s="6">
        <v>27</v>
      </c>
      <c r="CS86" s="113">
        <f t="shared" si="59"/>
        <v>40</v>
      </c>
    </row>
    <row r="87" spans="1:97" s="112" customFormat="1" ht="12.75" hidden="1" customHeight="1">
      <c r="A87" s="25">
        <v>2</v>
      </c>
      <c r="B87" s="26" t="s">
        <v>202</v>
      </c>
      <c r="C87" s="112">
        <v>362</v>
      </c>
      <c r="D87" s="25" t="s">
        <v>137</v>
      </c>
      <c r="E87" s="17">
        <v>11067</v>
      </c>
      <c r="F87" s="112">
        <v>1</v>
      </c>
      <c r="G87" s="6" t="s">
        <v>65</v>
      </c>
      <c r="H87" s="113" t="s">
        <v>35</v>
      </c>
      <c r="I87" s="113" t="s">
        <v>35</v>
      </c>
      <c r="J87" s="113" t="str">
        <f t="shared" si="30"/>
        <v>0</v>
      </c>
      <c r="K87" s="113" t="s">
        <v>35</v>
      </c>
      <c r="L87" s="113" t="s">
        <v>35</v>
      </c>
      <c r="M87" s="113" t="str">
        <f t="shared" si="31"/>
        <v>0</v>
      </c>
      <c r="N87" s="113" t="s">
        <v>35</v>
      </c>
      <c r="O87" s="113" t="s">
        <v>35</v>
      </c>
      <c r="P87" s="113" t="str">
        <f t="shared" si="32"/>
        <v>0</v>
      </c>
      <c r="Q87" s="113" t="s">
        <v>35</v>
      </c>
      <c r="R87" s="113" t="s">
        <v>35</v>
      </c>
      <c r="S87" s="113" t="str">
        <f t="shared" si="33"/>
        <v>0</v>
      </c>
      <c r="T87" s="113" t="s">
        <v>35</v>
      </c>
      <c r="U87" s="113" t="s">
        <v>35</v>
      </c>
      <c r="V87" s="113" t="str">
        <f t="shared" si="34"/>
        <v>0</v>
      </c>
      <c r="W87" s="113" t="s">
        <v>35</v>
      </c>
      <c r="X87" s="113" t="s">
        <v>35</v>
      </c>
      <c r="Y87" s="113" t="str">
        <f t="shared" si="35"/>
        <v>0</v>
      </c>
      <c r="Z87" s="113" t="s">
        <v>35</v>
      </c>
      <c r="AA87" s="113" t="s">
        <v>35</v>
      </c>
      <c r="AB87" s="113" t="str">
        <f t="shared" si="36"/>
        <v>0</v>
      </c>
      <c r="AC87" s="113" t="s">
        <v>35</v>
      </c>
      <c r="AD87" s="113" t="s">
        <v>35</v>
      </c>
      <c r="AE87" s="113" t="str">
        <f t="shared" si="37"/>
        <v>0</v>
      </c>
      <c r="AF87" s="113" t="s">
        <v>35</v>
      </c>
      <c r="AG87" s="113" t="s">
        <v>35</v>
      </c>
      <c r="AH87" s="113" t="str">
        <f t="shared" si="38"/>
        <v>0</v>
      </c>
      <c r="AI87" s="113" t="s">
        <v>35</v>
      </c>
      <c r="AJ87" s="113" t="s">
        <v>35</v>
      </c>
      <c r="AK87" s="113" t="str">
        <f t="shared" si="39"/>
        <v>0</v>
      </c>
      <c r="AL87" s="113" t="s">
        <v>35</v>
      </c>
      <c r="AM87" s="113" t="s">
        <v>35</v>
      </c>
      <c r="AN87" s="113" t="str">
        <f t="shared" si="40"/>
        <v>0</v>
      </c>
      <c r="AO87" s="113" t="s">
        <v>35</v>
      </c>
      <c r="AP87" s="113" t="s">
        <v>35</v>
      </c>
      <c r="AQ87" s="113" t="str">
        <f t="shared" si="41"/>
        <v>0</v>
      </c>
      <c r="AR87" s="113" t="s">
        <v>35</v>
      </c>
      <c r="AS87" s="113" t="s">
        <v>35</v>
      </c>
      <c r="AT87" s="113" t="str">
        <f t="shared" si="42"/>
        <v>0</v>
      </c>
      <c r="AU87" s="113" t="s">
        <v>35</v>
      </c>
      <c r="AV87" s="113" t="s">
        <v>35</v>
      </c>
      <c r="AW87" s="113" t="str">
        <f t="shared" si="43"/>
        <v>0</v>
      </c>
      <c r="AX87" s="113" t="s">
        <v>35</v>
      </c>
      <c r="AY87" s="113" t="s">
        <v>35</v>
      </c>
      <c r="AZ87" s="113" t="str">
        <f t="shared" si="44"/>
        <v>0</v>
      </c>
      <c r="BA87" s="113" t="s">
        <v>35</v>
      </c>
      <c r="BB87" s="113" t="s">
        <v>35</v>
      </c>
      <c r="BC87" s="113" t="str">
        <f t="shared" si="45"/>
        <v>0</v>
      </c>
      <c r="BD87" s="113" t="s">
        <v>35</v>
      </c>
      <c r="BE87" s="113" t="s">
        <v>35</v>
      </c>
      <c r="BF87" s="113" t="str">
        <f t="shared" si="46"/>
        <v>0</v>
      </c>
      <c r="BG87" s="113" t="s">
        <v>35</v>
      </c>
      <c r="BH87" s="113" t="s">
        <v>35</v>
      </c>
      <c r="BI87" s="113" t="str">
        <f t="shared" si="47"/>
        <v>0</v>
      </c>
      <c r="BJ87" s="113" t="s">
        <v>35</v>
      </c>
      <c r="BK87" s="113" t="s">
        <v>35</v>
      </c>
      <c r="BL87" s="113" t="str">
        <f t="shared" si="48"/>
        <v>0</v>
      </c>
      <c r="BM87" s="113" t="s">
        <v>35</v>
      </c>
      <c r="BN87" s="113" t="s">
        <v>35</v>
      </c>
      <c r="BO87" s="113" t="str">
        <f t="shared" si="49"/>
        <v>0</v>
      </c>
      <c r="BP87" s="113" t="s">
        <v>35</v>
      </c>
      <c r="BQ87" s="113" t="s">
        <v>35</v>
      </c>
      <c r="BR87" s="113" t="str">
        <f t="shared" si="50"/>
        <v>0</v>
      </c>
      <c r="BS87" s="113" t="s">
        <v>35</v>
      </c>
      <c r="BT87" s="113" t="s">
        <v>35</v>
      </c>
      <c r="BU87" s="113" t="str">
        <f t="shared" si="51"/>
        <v>0</v>
      </c>
      <c r="BV87" s="113" t="s">
        <v>35</v>
      </c>
      <c r="BW87" s="113" t="s">
        <v>35</v>
      </c>
      <c r="BX87" s="113" t="str">
        <f t="shared" si="52"/>
        <v>0</v>
      </c>
      <c r="BY87" s="113" t="s">
        <v>35</v>
      </c>
      <c r="BZ87" s="113" t="s">
        <v>35</v>
      </c>
      <c r="CA87" s="113" t="str">
        <f t="shared" si="53"/>
        <v>0</v>
      </c>
      <c r="CB87" s="113" t="s">
        <v>35</v>
      </c>
      <c r="CC87" s="113" t="s">
        <v>35</v>
      </c>
      <c r="CD87" s="113" t="str">
        <f t="shared" si="54"/>
        <v>0</v>
      </c>
      <c r="CE87" s="113" t="s">
        <v>35</v>
      </c>
      <c r="CF87" s="113" t="s">
        <v>35</v>
      </c>
      <c r="CG87" s="113" t="str">
        <f t="shared" si="55"/>
        <v>0</v>
      </c>
      <c r="CH87" s="113" t="s">
        <v>35</v>
      </c>
      <c r="CI87" s="113" t="s">
        <v>35</v>
      </c>
      <c r="CJ87" s="113" t="str">
        <f t="shared" si="56"/>
        <v>0</v>
      </c>
      <c r="CK87" s="113" t="s">
        <v>35</v>
      </c>
      <c r="CL87" s="113" t="s">
        <v>35</v>
      </c>
      <c r="CM87" s="113" t="str">
        <f t="shared" si="57"/>
        <v>0</v>
      </c>
      <c r="CN87" s="113" t="s">
        <v>35</v>
      </c>
      <c r="CO87" s="113" t="s">
        <v>35</v>
      </c>
      <c r="CP87" s="113" t="str">
        <f t="shared" si="58"/>
        <v>0</v>
      </c>
      <c r="CQ87" s="113" t="s">
        <v>35</v>
      </c>
      <c r="CR87" s="113" t="s">
        <v>35</v>
      </c>
      <c r="CS87" s="113" t="str">
        <f t="shared" si="59"/>
        <v>0</v>
      </c>
    </row>
    <row r="88" spans="1:97" s="112" customFormat="1" ht="12.75" customHeight="1">
      <c r="A88" s="25">
        <v>2</v>
      </c>
      <c r="B88" s="26" t="s">
        <v>202</v>
      </c>
      <c r="C88" s="112">
        <v>363</v>
      </c>
      <c r="D88" s="25" t="s">
        <v>75</v>
      </c>
      <c r="E88" s="17">
        <v>16185</v>
      </c>
      <c r="F88" s="112">
        <v>1</v>
      </c>
      <c r="G88" s="6" t="s">
        <v>65</v>
      </c>
      <c r="H88" s="113" t="s">
        <v>35</v>
      </c>
      <c r="I88" s="113">
        <v>4</v>
      </c>
      <c r="J88" s="113">
        <f t="shared" si="30"/>
        <v>4</v>
      </c>
      <c r="K88" s="113">
        <v>1</v>
      </c>
      <c r="L88" s="113">
        <v>1</v>
      </c>
      <c r="M88" s="113">
        <f t="shared" si="31"/>
        <v>2</v>
      </c>
      <c r="N88" s="113">
        <v>2</v>
      </c>
      <c r="O88" s="113">
        <v>8</v>
      </c>
      <c r="P88" s="113">
        <f t="shared" si="32"/>
        <v>10</v>
      </c>
      <c r="Q88" s="113">
        <v>2</v>
      </c>
      <c r="R88" s="113">
        <v>9</v>
      </c>
      <c r="S88" s="113">
        <f t="shared" si="33"/>
        <v>11</v>
      </c>
      <c r="T88" s="113" t="s">
        <v>35</v>
      </c>
      <c r="U88" s="113" t="s">
        <v>35</v>
      </c>
      <c r="V88" s="113" t="str">
        <f t="shared" si="34"/>
        <v>0</v>
      </c>
      <c r="W88" s="113" t="s">
        <v>35</v>
      </c>
      <c r="X88" s="113" t="s">
        <v>35</v>
      </c>
      <c r="Y88" s="113" t="str">
        <f t="shared" si="35"/>
        <v>0</v>
      </c>
      <c r="Z88" s="113" t="s">
        <v>35</v>
      </c>
      <c r="AA88" s="113" t="s">
        <v>35</v>
      </c>
      <c r="AB88" s="113" t="str">
        <f t="shared" si="36"/>
        <v>0</v>
      </c>
      <c r="AC88" s="113">
        <v>3</v>
      </c>
      <c r="AD88" s="113">
        <v>1</v>
      </c>
      <c r="AE88" s="113">
        <f t="shared" si="37"/>
        <v>4</v>
      </c>
      <c r="AF88" s="113" t="s">
        <v>35</v>
      </c>
      <c r="AG88" s="113" t="s">
        <v>35</v>
      </c>
      <c r="AH88" s="113" t="str">
        <f t="shared" si="38"/>
        <v>0</v>
      </c>
      <c r="AI88" s="113" t="s">
        <v>35</v>
      </c>
      <c r="AJ88" s="113" t="s">
        <v>35</v>
      </c>
      <c r="AK88" s="113" t="str">
        <f t="shared" si="39"/>
        <v>0</v>
      </c>
      <c r="AL88" s="113">
        <v>1</v>
      </c>
      <c r="AM88" s="113">
        <v>2</v>
      </c>
      <c r="AN88" s="113">
        <f t="shared" si="40"/>
        <v>3</v>
      </c>
      <c r="AO88" s="113" t="s">
        <v>35</v>
      </c>
      <c r="AP88" s="113" t="s">
        <v>35</v>
      </c>
      <c r="AQ88" s="113" t="str">
        <f t="shared" si="41"/>
        <v>0</v>
      </c>
      <c r="AR88" s="113" t="s">
        <v>35</v>
      </c>
      <c r="AS88" s="113" t="s">
        <v>35</v>
      </c>
      <c r="AT88" s="113" t="str">
        <f t="shared" si="42"/>
        <v>0</v>
      </c>
      <c r="AU88" s="113" t="s">
        <v>35</v>
      </c>
      <c r="AV88" s="113" t="s">
        <v>35</v>
      </c>
      <c r="AW88" s="113" t="str">
        <f t="shared" si="43"/>
        <v>0</v>
      </c>
      <c r="AX88" s="113" t="s">
        <v>35</v>
      </c>
      <c r="AY88" s="113" t="s">
        <v>35</v>
      </c>
      <c r="AZ88" s="113" t="str">
        <f t="shared" si="44"/>
        <v>0</v>
      </c>
      <c r="BA88" s="113" t="s">
        <v>35</v>
      </c>
      <c r="BB88" s="113">
        <v>2</v>
      </c>
      <c r="BC88" s="113">
        <f t="shared" si="45"/>
        <v>2</v>
      </c>
      <c r="BD88" s="113" t="s">
        <v>35</v>
      </c>
      <c r="BE88" s="113" t="s">
        <v>35</v>
      </c>
      <c r="BF88" s="113" t="str">
        <f t="shared" si="46"/>
        <v>0</v>
      </c>
      <c r="BG88" s="113" t="s">
        <v>35</v>
      </c>
      <c r="BH88" s="113" t="s">
        <v>35</v>
      </c>
      <c r="BI88" s="113" t="str">
        <f t="shared" si="47"/>
        <v>0</v>
      </c>
      <c r="BJ88" s="113" t="s">
        <v>35</v>
      </c>
      <c r="BK88" s="113" t="s">
        <v>35</v>
      </c>
      <c r="BL88" s="113" t="str">
        <f t="shared" si="48"/>
        <v>0</v>
      </c>
      <c r="BM88" s="113" t="s">
        <v>35</v>
      </c>
      <c r="BN88" s="113" t="s">
        <v>35</v>
      </c>
      <c r="BO88" s="113" t="str">
        <f t="shared" si="49"/>
        <v>0</v>
      </c>
      <c r="BP88" s="113" t="s">
        <v>35</v>
      </c>
      <c r="BQ88" s="113" t="s">
        <v>35</v>
      </c>
      <c r="BR88" s="113" t="str">
        <f t="shared" si="50"/>
        <v>0</v>
      </c>
      <c r="BS88" s="113" t="s">
        <v>35</v>
      </c>
      <c r="BT88" s="113" t="s">
        <v>35</v>
      </c>
      <c r="BU88" s="113" t="str">
        <f t="shared" si="51"/>
        <v>0</v>
      </c>
      <c r="BV88" s="113" t="s">
        <v>35</v>
      </c>
      <c r="BW88" s="113" t="s">
        <v>35</v>
      </c>
      <c r="BX88" s="113" t="str">
        <f t="shared" si="52"/>
        <v>0</v>
      </c>
      <c r="BY88" s="113" t="s">
        <v>35</v>
      </c>
      <c r="BZ88" s="113" t="s">
        <v>35</v>
      </c>
      <c r="CA88" s="113" t="str">
        <f t="shared" si="53"/>
        <v>0</v>
      </c>
      <c r="CB88" s="113" t="s">
        <v>35</v>
      </c>
      <c r="CC88" s="113" t="s">
        <v>35</v>
      </c>
      <c r="CD88" s="113" t="str">
        <f t="shared" si="54"/>
        <v>0</v>
      </c>
      <c r="CE88" s="113" t="s">
        <v>35</v>
      </c>
      <c r="CF88" s="113" t="s">
        <v>35</v>
      </c>
      <c r="CG88" s="113" t="str">
        <f t="shared" si="55"/>
        <v>0</v>
      </c>
      <c r="CH88" s="113" t="s">
        <v>35</v>
      </c>
      <c r="CI88" s="113" t="s">
        <v>35</v>
      </c>
      <c r="CJ88" s="113" t="str">
        <f t="shared" si="56"/>
        <v>0</v>
      </c>
      <c r="CK88" s="113" t="s">
        <v>35</v>
      </c>
      <c r="CL88" s="113" t="s">
        <v>35</v>
      </c>
      <c r="CM88" s="113" t="str">
        <f t="shared" si="57"/>
        <v>0</v>
      </c>
      <c r="CN88" s="113">
        <v>1</v>
      </c>
      <c r="CO88" s="113">
        <v>2</v>
      </c>
      <c r="CP88" s="113">
        <f t="shared" si="58"/>
        <v>3</v>
      </c>
      <c r="CQ88" s="113">
        <v>10</v>
      </c>
      <c r="CR88" s="113">
        <v>29</v>
      </c>
      <c r="CS88" s="113">
        <f t="shared" si="59"/>
        <v>39</v>
      </c>
    </row>
    <row r="89" spans="1:97" s="112" customFormat="1" ht="12.75" customHeight="1">
      <c r="A89" s="25">
        <v>2</v>
      </c>
      <c r="B89" s="26" t="s">
        <v>202</v>
      </c>
      <c r="C89" s="112">
        <v>404</v>
      </c>
      <c r="D89" s="25" t="s">
        <v>77</v>
      </c>
      <c r="E89" s="17">
        <v>15907</v>
      </c>
      <c r="F89" s="112">
        <v>1</v>
      </c>
      <c r="G89" s="6" t="s">
        <v>65</v>
      </c>
      <c r="H89" s="113">
        <v>1</v>
      </c>
      <c r="I89" s="113">
        <v>4</v>
      </c>
      <c r="J89" s="113">
        <f t="shared" si="30"/>
        <v>5</v>
      </c>
      <c r="K89" s="113" t="s">
        <v>35</v>
      </c>
      <c r="L89" s="113">
        <v>1</v>
      </c>
      <c r="M89" s="113">
        <f t="shared" si="31"/>
        <v>1</v>
      </c>
      <c r="N89" s="113">
        <v>1</v>
      </c>
      <c r="O89" s="113">
        <v>10</v>
      </c>
      <c r="P89" s="113">
        <f t="shared" si="32"/>
        <v>11</v>
      </c>
      <c r="Q89" s="113">
        <v>1</v>
      </c>
      <c r="R89" s="113">
        <v>6</v>
      </c>
      <c r="S89" s="113">
        <f t="shared" si="33"/>
        <v>7</v>
      </c>
      <c r="T89" s="113" t="s">
        <v>35</v>
      </c>
      <c r="U89" s="113" t="s">
        <v>35</v>
      </c>
      <c r="V89" s="113" t="str">
        <f t="shared" si="34"/>
        <v>0</v>
      </c>
      <c r="W89" s="113" t="s">
        <v>35</v>
      </c>
      <c r="X89" s="113" t="s">
        <v>35</v>
      </c>
      <c r="Y89" s="113" t="str">
        <f t="shared" si="35"/>
        <v>0</v>
      </c>
      <c r="Z89" s="113" t="s">
        <v>35</v>
      </c>
      <c r="AA89" s="113" t="s">
        <v>35</v>
      </c>
      <c r="AB89" s="113" t="str">
        <f t="shared" si="36"/>
        <v>0</v>
      </c>
      <c r="AC89" s="113">
        <v>2</v>
      </c>
      <c r="AD89" s="113" t="s">
        <v>35</v>
      </c>
      <c r="AE89" s="113">
        <f t="shared" si="37"/>
        <v>2</v>
      </c>
      <c r="AF89" s="113" t="s">
        <v>35</v>
      </c>
      <c r="AG89" s="113" t="s">
        <v>35</v>
      </c>
      <c r="AH89" s="113" t="str">
        <f t="shared" si="38"/>
        <v>0</v>
      </c>
      <c r="AI89" s="113" t="s">
        <v>35</v>
      </c>
      <c r="AJ89" s="113" t="s">
        <v>35</v>
      </c>
      <c r="AK89" s="113" t="str">
        <f t="shared" si="39"/>
        <v>0</v>
      </c>
      <c r="AL89" s="113" t="s">
        <v>35</v>
      </c>
      <c r="AM89" s="113">
        <v>2</v>
      </c>
      <c r="AN89" s="113">
        <f t="shared" si="40"/>
        <v>2</v>
      </c>
      <c r="AO89" s="113">
        <v>1</v>
      </c>
      <c r="AP89" s="113">
        <v>6</v>
      </c>
      <c r="AQ89" s="113">
        <f t="shared" si="41"/>
        <v>7</v>
      </c>
      <c r="AR89" s="113" t="s">
        <v>35</v>
      </c>
      <c r="AS89" s="113" t="s">
        <v>35</v>
      </c>
      <c r="AT89" s="113" t="str">
        <f t="shared" si="42"/>
        <v>0</v>
      </c>
      <c r="AU89" s="113" t="s">
        <v>35</v>
      </c>
      <c r="AV89" s="113" t="s">
        <v>35</v>
      </c>
      <c r="AW89" s="113" t="str">
        <f t="shared" si="43"/>
        <v>0</v>
      </c>
      <c r="AX89" s="113" t="s">
        <v>35</v>
      </c>
      <c r="AY89" s="113" t="s">
        <v>35</v>
      </c>
      <c r="AZ89" s="113" t="str">
        <f t="shared" si="44"/>
        <v>0</v>
      </c>
      <c r="BA89" s="113">
        <v>3</v>
      </c>
      <c r="BB89" s="113">
        <v>1</v>
      </c>
      <c r="BC89" s="113">
        <f t="shared" si="45"/>
        <v>4</v>
      </c>
      <c r="BD89" s="113" t="s">
        <v>35</v>
      </c>
      <c r="BE89" s="113" t="s">
        <v>35</v>
      </c>
      <c r="BF89" s="113" t="str">
        <f t="shared" si="46"/>
        <v>0</v>
      </c>
      <c r="BG89" s="113" t="s">
        <v>35</v>
      </c>
      <c r="BH89" s="113" t="s">
        <v>35</v>
      </c>
      <c r="BI89" s="113" t="str">
        <f t="shared" si="47"/>
        <v>0</v>
      </c>
      <c r="BJ89" s="113" t="s">
        <v>35</v>
      </c>
      <c r="BK89" s="113" t="s">
        <v>35</v>
      </c>
      <c r="BL89" s="113" t="str">
        <f t="shared" si="48"/>
        <v>0</v>
      </c>
      <c r="BM89" s="113" t="s">
        <v>35</v>
      </c>
      <c r="BN89" s="113" t="s">
        <v>35</v>
      </c>
      <c r="BO89" s="113" t="str">
        <f t="shared" si="49"/>
        <v>0</v>
      </c>
      <c r="BP89" s="113" t="s">
        <v>35</v>
      </c>
      <c r="BQ89" s="113">
        <v>1</v>
      </c>
      <c r="BR89" s="113">
        <f t="shared" si="50"/>
        <v>1</v>
      </c>
      <c r="BS89" s="113" t="s">
        <v>35</v>
      </c>
      <c r="BT89" s="113" t="s">
        <v>35</v>
      </c>
      <c r="BU89" s="113" t="str">
        <f t="shared" si="51"/>
        <v>0</v>
      </c>
      <c r="BV89" s="113" t="s">
        <v>35</v>
      </c>
      <c r="BW89" s="113" t="s">
        <v>35</v>
      </c>
      <c r="BX89" s="113" t="str">
        <f t="shared" si="52"/>
        <v>0</v>
      </c>
      <c r="BY89" s="113" t="s">
        <v>35</v>
      </c>
      <c r="BZ89" s="113" t="s">
        <v>35</v>
      </c>
      <c r="CA89" s="113" t="str">
        <f t="shared" si="53"/>
        <v>0</v>
      </c>
      <c r="CB89" s="113" t="s">
        <v>35</v>
      </c>
      <c r="CC89" s="113" t="s">
        <v>35</v>
      </c>
      <c r="CD89" s="113" t="str">
        <f t="shared" si="54"/>
        <v>0</v>
      </c>
      <c r="CE89" s="113" t="s">
        <v>35</v>
      </c>
      <c r="CF89" s="113" t="s">
        <v>35</v>
      </c>
      <c r="CG89" s="113" t="str">
        <f t="shared" si="55"/>
        <v>0</v>
      </c>
      <c r="CH89" s="113" t="s">
        <v>35</v>
      </c>
      <c r="CI89" s="113" t="s">
        <v>35</v>
      </c>
      <c r="CJ89" s="113" t="str">
        <f t="shared" si="56"/>
        <v>0</v>
      </c>
      <c r="CK89" s="113" t="s">
        <v>35</v>
      </c>
      <c r="CL89" s="113" t="s">
        <v>35</v>
      </c>
      <c r="CM89" s="113" t="str">
        <f t="shared" si="57"/>
        <v>0</v>
      </c>
      <c r="CN89" s="113" t="s">
        <v>35</v>
      </c>
      <c r="CO89" s="113" t="s">
        <v>35</v>
      </c>
      <c r="CP89" s="113" t="str">
        <f t="shared" si="58"/>
        <v>0</v>
      </c>
      <c r="CQ89" s="113">
        <v>9</v>
      </c>
      <c r="CR89" s="113">
        <v>31</v>
      </c>
      <c r="CS89" s="113">
        <f t="shared" si="59"/>
        <v>40</v>
      </c>
    </row>
    <row r="90" spans="1:97" s="112" customFormat="1" ht="12.75" customHeight="1">
      <c r="A90" s="25">
        <v>2</v>
      </c>
      <c r="B90" s="26" t="s">
        <v>202</v>
      </c>
      <c r="C90" s="112">
        <v>616</v>
      </c>
      <c r="D90" s="25" t="s">
        <v>158</v>
      </c>
      <c r="E90" s="17">
        <v>11651</v>
      </c>
      <c r="F90" s="112">
        <v>1</v>
      </c>
      <c r="G90" s="6" t="s">
        <v>65</v>
      </c>
      <c r="H90" s="113" t="s">
        <v>35</v>
      </c>
      <c r="I90" s="113">
        <v>3</v>
      </c>
      <c r="J90" s="113">
        <f t="shared" si="30"/>
        <v>3</v>
      </c>
      <c r="K90" s="113" t="s">
        <v>35</v>
      </c>
      <c r="L90" s="113" t="s">
        <v>35</v>
      </c>
      <c r="M90" s="113" t="str">
        <f t="shared" si="31"/>
        <v>0</v>
      </c>
      <c r="N90" s="113">
        <v>3</v>
      </c>
      <c r="O90" s="113">
        <v>1</v>
      </c>
      <c r="P90" s="113">
        <f t="shared" si="32"/>
        <v>4</v>
      </c>
      <c r="Q90" s="113" t="s">
        <v>35</v>
      </c>
      <c r="R90" s="113">
        <v>6</v>
      </c>
      <c r="S90" s="113">
        <f t="shared" si="33"/>
        <v>6</v>
      </c>
      <c r="T90" s="113" t="s">
        <v>35</v>
      </c>
      <c r="U90" s="113" t="s">
        <v>35</v>
      </c>
      <c r="V90" s="113" t="str">
        <f t="shared" si="34"/>
        <v>0</v>
      </c>
      <c r="W90" s="113" t="s">
        <v>35</v>
      </c>
      <c r="X90" s="113" t="s">
        <v>35</v>
      </c>
      <c r="Y90" s="113" t="str">
        <f t="shared" si="35"/>
        <v>0</v>
      </c>
      <c r="Z90" s="113" t="s">
        <v>35</v>
      </c>
      <c r="AA90" s="113" t="s">
        <v>35</v>
      </c>
      <c r="AB90" s="113" t="str">
        <f t="shared" si="36"/>
        <v>0</v>
      </c>
      <c r="AC90" s="113">
        <v>1</v>
      </c>
      <c r="AD90" s="113">
        <v>2</v>
      </c>
      <c r="AE90" s="113">
        <f t="shared" si="37"/>
        <v>3</v>
      </c>
      <c r="AF90" s="113" t="s">
        <v>35</v>
      </c>
      <c r="AG90" s="113" t="s">
        <v>35</v>
      </c>
      <c r="AH90" s="113" t="str">
        <f t="shared" si="38"/>
        <v>0</v>
      </c>
      <c r="AI90" s="113" t="s">
        <v>35</v>
      </c>
      <c r="AJ90" s="113" t="s">
        <v>35</v>
      </c>
      <c r="AK90" s="113" t="str">
        <f t="shared" si="39"/>
        <v>0</v>
      </c>
      <c r="AL90" s="113">
        <v>1</v>
      </c>
      <c r="AM90" s="113">
        <v>2</v>
      </c>
      <c r="AN90" s="113">
        <f t="shared" si="40"/>
        <v>3</v>
      </c>
      <c r="AO90" s="113" t="s">
        <v>35</v>
      </c>
      <c r="AP90" s="113">
        <v>2</v>
      </c>
      <c r="AQ90" s="113">
        <f t="shared" si="41"/>
        <v>2</v>
      </c>
      <c r="AR90" s="113" t="s">
        <v>35</v>
      </c>
      <c r="AS90" s="113" t="s">
        <v>35</v>
      </c>
      <c r="AT90" s="113" t="str">
        <f t="shared" si="42"/>
        <v>0</v>
      </c>
      <c r="AU90" s="113" t="s">
        <v>35</v>
      </c>
      <c r="AV90" s="113" t="s">
        <v>35</v>
      </c>
      <c r="AW90" s="113" t="str">
        <f t="shared" si="43"/>
        <v>0</v>
      </c>
      <c r="AX90" s="113" t="s">
        <v>35</v>
      </c>
      <c r="AY90" s="113" t="s">
        <v>35</v>
      </c>
      <c r="AZ90" s="113" t="str">
        <f t="shared" si="44"/>
        <v>0</v>
      </c>
      <c r="BA90" s="113">
        <v>4</v>
      </c>
      <c r="BB90" s="113">
        <v>2</v>
      </c>
      <c r="BC90" s="113">
        <f t="shared" si="45"/>
        <v>6</v>
      </c>
      <c r="BD90" s="113" t="s">
        <v>35</v>
      </c>
      <c r="BE90" s="113" t="s">
        <v>35</v>
      </c>
      <c r="BF90" s="113" t="str">
        <f t="shared" si="46"/>
        <v>0</v>
      </c>
      <c r="BG90" s="113" t="s">
        <v>35</v>
      </c>
      <c r="BH90" s="113" t="s">
        <v>35</v>
      </c>
      <c r="BI90" s="113" t="str">
        <f t="shared" si="47"/>
        <v>0</v>
      </c>
      <c r="BJ90" s="113" t="s">
        <v>35</v>
      </c>
      <c r="BK90" s="113" t="s">
        <v>35</v>
      </c>
      <c r="BL90" s="113" t="str">
        <f t="shared" si="48"/>
        <v>0</v>
      </c>
      <c r="BM90" s="113" t="s">
        <v>35</v>
      </c>
      <c r="BN90" s="113" t="s">
        <v>35</v>
      </c>
      <c r="BO90" s="113" t="str">
        <f t="shared" si="49"/>
        <v>0</v>
      </c>
      <c r="BP90" s="113">
        <v>1</v>
      </c>
      <c r="BQ90" s="113" t="s">
        <v>35</v>
      </c>
      <c r="BR90" s="113">
        <f t="shared" si="50"/>
        <v>1</v>
      </c>
      <c r="BS90" s="113" t="s">
        <v>35</v>
      </c>
      <c r="BT90" s="113" t="s">
        <v>35</v>
      </c>
      <c r="BU90" s="113" t="str">
        <f t="shared" si="51"/>
        <v>0</v>
      </c>
      <c r="BV90" s="113" t="s">
        <v>35</v>
      </c>
      <c r="BW90" s="113" t="s">
        <v>35</v>
      </c>
      <c r="BX90" s="113" t="str">
        <f t="shared" si="52"/>
        <v>0</v>
      </c>
      <c r="BY90" s="113" t="s">
        <v>35</v>
      </c>
      <c r="BZ90" s="113" t="s">
        <v>35</v>
      </c>
      <c r="CA90" s="113" t="str">
        <f t="shared" si="53"/>
        <v>0</v>
      </c>
      <c r="CB90" s="113" t="s">
        <v>35</v>
      </c>
      <c r="CC90" s="113" t="s">
        <v>35</v>
      </c>
      <c r="CD90" s="113" t="str">
        <f t="shared" si="54"/>
        <v>0</v>
      </c>
      <c r="CE90" s="113" t="s">
        <v>35</v>
      </c>
      <c r="CF90" s="113" t="s">
        <v>35</v>
      </c>
      <c r="CG90" s="113" t="str">
        <f t="shared" si="55"/>
        <v>0</v>
      </c>
      <c r="CH90" s="113" t="s">
        <v>35</v>
      </c>
      <c r="CI90" s="113" t="s">
        <v>35</v>
      </c>
      <c r="CJ90" s="113" t="str">
        <f t="shared" si="56"/>
        <v>0</v>
      </c>
      <c r="CK90" s="113" t="s">
        <v>35</v>
      </c>
      <c r="CL90" s="113" t="s">
        <v>35</v>
      </c>
      <c r="CM90" s="113" t="str">
        <f t="shared" si="57"/>
        <v>0</v>
      </c>
      <c r="CN90" s="113" t="s">
        <v>35</v>
      </c>
      <c r="CO90" s="113">
        <v>2</v>
      </c>
      <c r="CP90" s="113">
        <f t="shared" si="58"/>
        <v>2</v>
      </c>
      <c r="CQ90" s="113">
        <v>10</v>
      </c>
      <c r="CR90" s="113">
        <v>20</v>
      </c>
      <c r="CS90" s="113">
        <f t="shared" si="59"/>
        <v>30</v>
      </c>
    </row>
    <row r="91" spans="1:97" s="112" customFormat="1" ht="12.75" customHeight="1">
      <c r="A91" s="25">
        <v>2</v>
      </c>
      <c r="B91" s="26" t="s">
        <v>202</v>
      </c>
      <c r="C91" s="112">
        <v>627</v>
      </c>
      <c r="D91" s="25" t="s">
        <v>78</v>
      </c>
      <c r="E91" s="17">
        <v>11370</v>
      </c>
      <c r="F91" s="112">
        <v>1</v>
      </c>
      <c r="G91" s="6" t="s">
        <v>65</v>
      </c>
      <c r="H91" s="113">
        <v>4</v>
      </c>
      <c r="I91" s="113">
        <v>4</v>
      </c>
      <c r="J91" s="113">
        <f t="shared" si="30"/>
        <v>8</v>
      </c>
      <c r="K91" s="113" t="s">
        <v>35</v>
      </c>
      <c r="L91" s="113" t="s">
        <v>35</v>
      </c>
      <c r="M91" s="113" t="str">
        <f t="shared" si="31"/>
        <v>0</v>
      </c>
      <c r="N91" s="113">
        <v>6</v>
      </c>
      <c r="O91" s="113">
        <v>3</v>
      </c>
      <c r="P91" s="113">
        <f t="shared" si="32"/>
        <v>9</v>
      </c>
      <c r="Q91" s="113">
        <v>1</v>
      </c>
      <c r="R91" s="113">
        <v>7</v>
      </c>
      <c r="S91" s="113">
        <f t="shared" si="33"/>
        <v>8</v>
      </c>
      <c r="T91" s="113" t="s">
        <v>35</v>
      </c>
      <c r="U91" s="113" t="s">
        <v>35</v>
      </c>
      <c r="V91" s="113" t="str">
        <f t="shared" si="34"/>
        <v>0</v>
      </c>
      <c r="W91" s="113" t="s">
        <v>35</v>
      </c>
      <c r="X91" s="113" t="s">
        <v>35</v>
      </c>
      <c r="Y91" s="113" t="str">
        <f t="shared" si="35"/>
        <v>0</v>
      </c>
      <c r="Z91" s="113" t="s">
        <v>35</v>
      </c>
      <c r="AA91" s="113" t="s">
        <v>35</v>
      </c>
      <c r="AB91" s="113" t="str">
        <f t="shared" si="36"/>
        <v>0</v>
      </c>
      <c r="AC91" s="113">
        <v>1</v>
      </c>
      <c r="AD91" s="113">
        <v>6</v>
      </c>
      <c r="AE91" s="113">
        <f t="shared" si="37"/>
        <v>7</v>
      </c>
      <c r="AF91" s="113" t="s">
        <v>35</v>
      </c>
      <c r="AG91" s="113" t="s">
        <v>35</v>
      </c>
      <c r="AH91" s="113" t="str">
        <f t="shared" si="38"/>
        <v>0</v>
      </c>
      <c r="AI91" s="113" t="s">
        <v>35</v>
      </c>
      <c r="AJ91" s="113" t="s">
        <v>35</v>
      </c>
      <c r="AK91" s="113" t="str">
        <f t="shared" si="39"/>
        <v>0</v>
      </c>
      <c r="AL91" s="113">
        <v>2</v>
      </c>
      <c r="AM91" s="113">
        <v>2</v>
      </c>
      <c r="AN91" s="113">
        <f t="shared" si="40"/>
        <v>4</v>
      </c>
      <c r="AO91" s="113">
        <v>1</v>
      </c>
      <c r="AP91" s="113">
        <v>3</v>
      </c>
      <c r="AQ91" s="113">
        <f t="shared" si="41"/>
        <v>4</v>
      </c>
      <c r="AR91" s="113" t="s">
        <v>35</v>
      </c>
      <c r="AS91" s="113" t="s">
        <v>35</v>
      </c>
      <c r="AT91" s="113" t="str">
        <f t="shared" si="42"/>
        <v>0</v>
      </c>
      <c r="AU91" s="113" t="s">
        <v>35</v>
      </c>
      <c r="AV91" s="113" t="s">
        <v>35</v>
      </c>
      <c r="AW91" s="113" t="str">
        <f t="shared" si="43"/>
        <v>0</v>
      </c>
      <c r="AX91" s="113" t="s">
        <v>35</v>
      </c>
      <c r="AY91" s="113" t="s">
        <v>35</v>
      </c>
      <c r="AZ91" s="113" t="str">
        <f t="shared" si="44"/>
        <v>0</v>
      </c>
      <c r="BA91" s="113" t="s">
        <v>35</v>
      </c>
      <c r="BB91" s="113" t="s">
        <v>35</v>
      </c>
      <c r="BC91" s="113" t="str">
        <f t="shared" si="45"/>
        <v>0</v>
      </c>
      <c r="BD91" s="113" t="s">
        <v>35</v>
      </c>
      <c r="BE91" s="113" t="s">
        <v>35</v>
      </c>
      <c r="BF91" s="113" t="str">
        <f t="shared" si="46"/>
        <v>0</v>
      </c>
      <c r="BG91" s="113" t="s">
        <v>35</v>
      </c>
      <c r="BH91" s="113" t="s">
        <v>35</v>
      </c>
      <c r="BI91" s="113" t="str">
        <f t="shared" si="47"/>
        <v>0</v>
      </c>
      <c r="BJ91" s="113" t="s">
        <v>35</v>
      </c>
      <c r="BK91" s="113" t="s">
        <v>35</v>
      </c>
      <c r="BL91" s="113" t="str">
        <f t="shared" si="48"/>
        <v>0</v>
      </c>
      <c r="BM91" s="113" t="s">
        <v>35</v>
      </c>
      <c r="BN91" s="113" t="s">
        <v>35</v>
      </c>
      <c r="BO91" s="113" t="str">
        <f t="shared" si="49"/>
        <v>0</v>
      </c>
      <c r="BP91" s="113" t="s">
        <v>35</v>
      </c>
      <c r="BQ91" s="113" t="s">
        <v>35</v>
      </c>
      <c r="BR91" s="113" t="str">
        <f t="shared" si="50"/>
        <v>0</v>
      </c>
      <c r="BS91" s="113" t="s">
        <v>35</v>
      </c>
      <c r="BT91" s="113" t="s">
        <v>35</v>
      </c>
      <c r="BU91" s="113" t="str">
        <f t="shared" si="51"/>
        <v>0</v>
      </c>
      <c r="BV91" s="113" t="s">
        <v>35</v>
      </c>
      <c r="BW91" s="113" t="s">
        <v>35</v>
      </c>
      <c r="BX91" s="113" t="str">
        <f t="shared" si="52"/>
        <v>0</v>
      </c>
      <c r="BY91" s="113" t="s">
        <v>35</v>
      </c>
      <c r="BZ91" s="113" t="s">
        <v>35</v>
      </c>
      <c r="CA91" s="113" t="str">
        <f t="shared" si="53"/>
        <v>0</v>
      </c>
      <c r="CB91" s="113" t="s">
        <v>35</v>
      </c>
      <c r="CC91" s="113" t="s">
        <v>35</v>
      </c>
      <c r="CD91" s="113" t="str">
        <f t="shared" si="54"/>
        <v>0</v>
      </c>
      <c r="CE91" s="113" t="s">
        <v>35</v>
      </c>
      <c r="CF91" s="113" t="s">
        <v>35</v>
      </c>
      <c r="CG91" s="113" t="str">
        <f t="shared" si="55"/>
        <v>0</v>
      </c>
      <c r="CH91" s="113" t="s">
        <v>35</v>
      </c>
      <c r="CI91" s="113" t="s">
        <v>35</v>
      </c>
      <c r="CJ91" s="113" t="str">
        <f t="shared" si="56"/>
        <v>0</v>
      </c>
      <c r="CK91" s="113" t="s">
        <v>35</v>
      </c>
      <c r="CL91" s="113" t="s">
        <v>35</v>
      </c>
      <c r="CM91" s="113" t="str">
        <f t="shared" si="57"/>
        <v>0</v>
      </c>
      <c r="CN91" s="113" t="s">
        <v>35</v>
      </c>
      <c r="CO91" s="113" t="s">
        <v>35</v>
      </c>
      <c r="CP91" s="113" t="str">
        <f t="shared" si="58"/>
        <v>0</v>
      </c>
      <c r="CQ91" s="113">
        <v>15</v>
      </c>
      <c r="CR91" s="113">
        <v>25</v>
      </c>
      <c r="CS91" s="113">
        <f t="shared" si="59"/>
        <v>40</v>
      </c>
    </row>
    <row r="92" spans="1:97" s="112" customFormat="1" ht="12.75" customHeight="1">
      <c r="A92" s="25">
        <v>2</v>
      </c>
      <c r="B92" s="26" t="s">
        <v>202</v>
      </c>
      <c r="C92" s="112">
        <v>768</v>
      </c>
      <c r="D92" s="25" t="s">
        <v>118</v>
      </c>
      <c r="E92" s="17">
        <v>12577</v>
      </c>
      <c r="F92" s="112">
        <v>1</v>
      </c>
      <c r="G92" s="6" t="s">
        <v>65</v>
      </c>
      <c r="H92" s="113">
        <v>1</v>
      </c>
      <c r="I92" s="113">
        <v>3</v>
      </c>
      <c r="J92" s="113">
        <f t="shared" si="30"/>
        <v>4</v>
      </c>
      <c r="K92" s="113" t="s">
        <v>35</v>
      </c>
      <c r="L92" s="113" t="s">
        <v>35</v>
      </c>
      <c r="M92" s="113" t="str">
        <f t="shared" si="31"/>
        <v>0</v>
      </c>
      <c r="N92" s="113">
        <v>2</v>
      </c>
      <c r="O92" s="113">
        <v>5</v>
      </c>
      <c r="P92" s="113">
        <f t="shared" si="32"/>
        <v>7</v>
      </c>
      <c r="Q92" s="113" t="s">
        <v>35</v>
      </c>
      <c r="R92" s="113">
        <v>8</v>
      </c>
      <c r="S92" s="113">
        <f t="shared" si="33"/>
        <v>8</v>
      </c>
      <c r="T92" s="113" t="s">
        <v>35</v>
      </c>
      <c r="U92" s="113" t="s">
        <v>35</v>
      </c>
      <c r="V92" s="113" t="str">
        <f t="shared" si="34"/>
        <v>0</v>
      </c>
      <c r="W92" s="113" t="s">
        <v>35</v>
      </c>
      <c r="X92" s="113" t="s">
        <v>35</v>
      </c>
      <c r="Y92" s="113" t="str">
        <f t="shared" si="35"/>
        <v>0</v>
      </c>
      <c r="Z92" s="113" t="s">
        <v>35</v>
      </c>
      <c r="AA92" s="113" t="s">
        <v>35</v>
      </c>
      <c r="AB92" s="113" t="str">
        <f t="shared" si="36"/>
        <v>0</v>
      </c>
      <c r="AC92" s="113">
        <v>1</v>
      </c>
      <c r="AD92" s="113">
        <v>3</v>
      </c>
      <c r="AE92" s="113">
        <f t="shared" si="37"/>
        <v>4</v>
      </c>
      <c r="AF92" s="113" t="s">
        <v>35</v>
      </c>
      <c r="AG92" s="113" t="s">
        <v>35</v>
      </c>
      <c r="AH92" s="113" t="str">
        <f t="shared" si="38"/>
        <v>0</v>
      </c>
      <c r="AI92" s="113" t="s">
        <v>35</v>
      </c>
      <c r="AJ92" s="113" t="s">
        <v>35</v>
      </c>
      <c r="AK92" s="113" t="str">
        <f t="shared" si="39"/>
        <v>0</v>
      </c>
      <c r="AL92" s="113">
        <v>2</v>
      </c>
      <c r="AM92" s="113">
        <v>3</v>
      </c>
      <c r="AN92" s="113">
        <f t="shared" si="40"/>
        <v>5</v>
      </c>
      <c r="AO92" s="113">
        <v>1</v>
      </c>
      <c r="AP92" s="113">
        <v>3</v>
      </c>
      <c r="AQ92" s="113">
        <f t="shared" si="41"/>
        <v>4</v>
      </c>
      <c r="AR92" s="113" t="s">
        <v>35</v>
      </c>
      <c r="AS92" s="113" t="s">
        <v>35</v>
      </c>
      <c r="AT92" s="113" t="str">
        <f t="shared" si="42"/>
        <v>0</v>
      </c>
      <c r="AU92" s="113" t="s">
        <v>35</v>
      </c>
      <c r="AV92" s="113" t="s">
        <v>35</v>
      </c>
      <c r="AW92" s="113" t="str">
        <f t="shared" si="43"/>
        <v>0</v>
      </c>
      <c r="AX92" s="113" t="s">
        <v>35</v>
      </c>
      <c r="AY92" s="113" t="s">
        <v>35</v>
      </c>
      <c r="AZ92" s="113" t="str">
        <f t="shared" si="44"/>
        <v>0</v>
      </c>
      <c r="BA92" s="113">
        <v>1</v>
      </c>
      <c r="BB92" s="113">
        <v>2</v>
      </c>
      <c r="BC92" s="113">
        <f t="shared" si="45"/>
        <v>3</v>
      </c>
      <c r="BD92" s="113" t="s">
        <v>35</v>
      </c>
      <c r="BE92" s="113" t="s">
        <v>35</v>
      </c>
      <c r="BF92" s="113" t="str">
        <f t="shared" si="46"/>
        <v>0</v>
      </c>
      <c r="BG92" s="113" t="s">
        <v>35</v>
      </c>
      <c r="BH92" s="113" t="s">
        <v>35</v>
      </c>
      <c r="BI92" s="113" t="str">
        <f t="shared" si="47"/>
        <v>0</v>
      </c>
      <c r="BJ92" s="113" t="s">
        <v>35</v>
      </c>
      <c r="BK92" s="113" t="s">
        <v>35</v>
      </c>
      <c r="BL92" s="113" t="str">
        <f t="shared" si="48"/>
        <v>0</v>
      </c>
      <c r="BM92" s="113" t="s">
        <v>35</v>
      </c>
      <c r="BN92" s="113" t="s">
        <v>35</v>
      </c>
      <c r="BO92" s="113" t="str">
        <f t="shared" si="49"/>
        <v>0</v>
      </c>
      <c r="BP92" s="113" t="s">
        <v>35</v>
      </c>
      <c r="BQ92" s="113">
        <v>1</v>
      </c>
      <c r="BR92" s="113">
        <f t="shared" si="50"/>
        <v>1</v>
      </c>
      <c r="BS92" s="113" t="s">
        <v>35</v>
      </c>
      <c r="BT92" s="113" t="s">
        <v>35</v>
      </c>
      <c r="BU92" s="113" t="str">
        <f t="shared" si="51"/>
        <v>0</v>
      </c>
      <c r="BV92" s="113" t="s">
        <v>35</v>
      </c>
      <c r="BW92" s="113" t="s">
        <v>35</v>
      </c>
      <c r="BX92" s="113" t="str">
        <f t="shared" si="52"/>
        <v>0</v>
      </c>
      <c r="BY92" s="113" t="s">
        <v>35</v>
      </c>
      <c r="BZ92" s="113" t="s">
        <v>35</v>
      </c>
      <c r="CA92" s="113" t="str">
        <f t="shared" si="53"/>
        <v>0</v>
      </c>
      <c r="CB92" s="113" t="s">
        <v>35</v>
      </c>
      <c r="CC92" s="113" t="s">
        <v>35</v>
      </c>
      <c r="CD92" s="113" t="str">
        <f t="shared" si="54"/>
        <v>0</v>
      </c>
      <c r="CE92" s="113" t="s">
        <v>35</v>
      </c>
      <c r="CF92" s="113" t="s">
        <v>35</v>
      </c>
      <c r="CG92" s="113" t="str">
        <f t="shared" si="55"/>
        <v>0</v>
      </c>
      <c r="CH92" s="113" t="s">
        <v>35</v>
      </c>
      <c r="CI92" s="113" t="s">
        <v>35</v>
      </c>
      <c r="CJ92" s="113" t="str">
        <f t="shared" si="56"/>
        <v>0</v>
      </c>
      <c r="CK92" s="113" t="s">
        <v>35</v>
      </c>
      <c r="CL92" s="113" t="s">
        <v>35</v>
      </c>
      <c r="CM92" s="113" t="str">
        <f t="shared" si="57"/>
        <v>0</v>
      </c>
      <c r="CN92" s="113" t="s">
        <v>35</v>
      </c>
      <c r="CO92" s="113" t="s">
        <v>35</v>
      </c>
      <c r="CP92" s="113" t="str">
        <f t="shared" si="58"/>
        <v>0</v>
      </c>
      <c r="CQ92" s="113">
        <v>8</v>
      </c>
      <c r="CR92" s="113">
        <v>28</v>
      </c>
      <c r="CS92" s="113">
        <f t="shared" si="59"/>
        <v>36</v>
      </c>
    </row>
    <row r="93" spans="1:97" s="112" customFormat="1" ht="12.75" hidden="1" customHeight="1">
      <c r="A93" s="25">
        <v>2</v>
      </c>
      <c r="B93" s="26" t="s">
        <v>202</v>
      </c>
      <c r="C93" s="112">
        <v>861</v>
      </c>
      <c r="D93" s="25" t="s">
        <v>188</v>
      </c>
      <c r="E93" s="17">
        <v>11346</v>
      </c>
      <c r="F93" s="112">
        <v>1</v>
      </c>
      <c r="G93" s="6" t="s">
        <v>65</v>
      </c>
      <c r="H93" s="113" t="s">
        <v>35</v>
      </c>
      <c r="I93" s="113" t="s">
        <v>35</v>
      </c>
      <c r="J93" s="113" t="str">
        <f t="shared" si="30"/>
        <v>0</v>
      </c>
      <c r="K93" s="113" t="s">
        <v>35</v>
      </c>
      <c r="L93" s="113" t="s">
        <v>35</v>
      </c>
      <c r="M93" s="113" t="str">
        <f t="shared" si="31"/>
        <v>0</v>
      </c>
      <c r="N93" s="113" t="s">
        <v>35</v>
      </c>
      <c r="O93" s="113" t="s">
        <v>35</v>
      </c>
      <c r="P93" s="113" t="str">
        <f t="shared" si="32"/>
        <v>0</v>
      </c>
      <c r="Q93" s="113" t="s">
        <v>35</v>
      </c>
      <c r="R93" s="113" t="s">
        <v>35</v>
      </c>
      <c r="S93" s="113" t="str">
        <f t="shared" si="33"/>
        <v>0</v>
      </c>
      <c r="T93" s="113" t="s">
        <v>35</v>
      </c>
      <c r="U93" s="113" t="s">
        <v>35</v>
      </c>
      <c r="V93" s="113" t="str">
        <f t="shared" si="34"/>
        <v>0</v>
      </c>
      <c r="W93" s="113" t="s">
        <v>35</v>
      </c>
      <c r="X93" s="113" t="s">
        <v>35</v>
      </c>
      <c r="Y93" s="113" t="str">
        <f t="shared" si="35"/>
        <v>0</v>
      </c>
      <c r="Z93" s="113" t="s">
        <v>35</v>
      </c>
      <c r="AA93" s="113" t="s">
        <v>35</v>
      </c>
      <c r="AB93" s="113" t="str">
        <f t="shared" si="36"/>
        <v>0</v>
      </c>
      <c r="AC93" s="113" t="s">
        <v>35</v>
      </c>
      <c r="AD93" s="113" t="s">
        <v>35</v>
      </c>
      <c r="AE93" s="113" t="str">
        <f t="shared" si="37"/>
        <v>0</v>
      </c>
      <c r="AF93" s="113" t="s">
        <v>35</v>
      </c>
      <c r="AG93" s="113" t="s">
        <v>35</v>
      </c>
      <c r="AH93" s="113" t="str">
        <f t="shared" si="38"/>
        <v>0</v>
      </c>
      <c r="AI93" s="113" t="s">
        <v>35</v>
      </c>
      <c r="AJ93" s="113" t="s">
        <v>35</v>
      </c>
      <c r="AK93" s="113" t="str">
        <f t="shared" si="39"/>
        <v>0</v>
      </c>
      <c r="AL93" s="113" t="s">
        <v>35</v>
      </c>
      <c r="AM93" s="113" t="s">
        <v>35</v>
      </c>
      <c r="AN93" s="113" t="str">
        <f t="shared" si="40"/>
        <v>0</v>
      </c>
      <c r="AO93" s="113" t="s">
        <v>35</v>
      </c>
      <c r="AP93" s="113" t="s">
        <v>35</v>
      </c>
      <c r="AQ93" s="113" t="str">
        <f t="shared" si="41"/>
        <v>0</v>
      </c>
      <c r="AR93" s="113" t="s">
        <v>35</v>
      </c>
      <c r="AS93" s="113" t="s">
        <v>35</v>
      </c>
      <c r="AT93" s="113" t="str">
        <f t="shared" si="42"/>
        <v>0</v>
      </c>
      <c r="AU93" s="113" t="s">
        <v>35</v>
      </c>
      <c r="AV93" s="113" t="s">
        <v>35</v>
      </c>
      <c r="AW93" s="113" t="str">
        <f t="shared" si="43"/>
        <v>0</v>
      </c>
      <c r="AX93" s="113" t="s">
        <v>35</v>
      </c>
      <c r="AY93" s="113" t="s">
        <v>35</v>
      </c>
      <c r="AZ93" s="113" t="str">
        <f t="shared" si="44"/>
        <v>0</v>
      </c>
      <c r="BA93" s="113" t="s">
        <v>35</v>
      </c>
      <c r="BB93" s="113" t="s">
        <v>35</v>
      </c>
      <c r="BC93" s="113" t="str">
        <f t="shared" si="45"/>
        <v>0</v>
      </c>
      <c r="BD93" s="113" t="s">
        <v>35</v>
      </c>
      <c r="BE93" s="113" t="s">
        <v>35</v>
      </c>
      <c r="BF93" s="113" t="str">
        <f t="shared" si="46"/>
        <v>0</v>
      </c>
      <c r="BG93" s="113" t="s">
        <v>35</v>
      </c>
      <c r="BH93" s="113" t="s">
        <v>35</v>
      </c>
      <c r="BI93" s="113" t="str">
        <f t="shared" si="47"/>
        <v>0</v>
      </c>
      <c r="BJ93" s="113" t="s">
        <v>35</v>
      </c>
      <c r="BK93" s="113" t="s">
        <v>35</v>
      </c>
      <c r="BL93" s="113" t="str">
        <f t="shared" si="48"/>
        <v>0</v>
      </c>
      <c r="BM93" s="113" t="s">
        <v>35</v>
      </c>
      <c r="BN93" s="113" t="s">
        <v>35</v>
      </c>
      <c r="BO93" s="113" t="str">
        <f t="shared" si="49"/>
        <v>0</v>
      </c>
      <c r="BP93" s="113" t="s">
        <v>35</v>
      </c>
      <c r="BQ93" s="113" t="s">
        <v>35</v>
      </c>
      <c r="BR93" s="113" t="str">
        <f t="shared" si="50"/>
        <v>0</v>
      </c>
      <c r="BS93" s="113" t="s">
        <v>35</v>
      </c>
      <c r="BT93" s="113" t="s">
        <v>35</v>
      </c>
      <c r="BU93" s="113" t="str">
        <f t="shared" si="51"/>
        <v>0</v>
      </c>
      <c r="BV93" s="113" t="s">
        <v>35</v>
      </c>
      <c r="BW93" s="113" t="s">
        <v>35</v>
      </c>
      <c r="BX93" s="113" t="str">
        <f t="shared" si="52"/>
        <v>0</v>
      </c>
      <c r="BY93" s="113" t="s">
        <v>35</v>
      </c>
      <c r="BZ93" s="113" t="s">
        <v>35</v>
      </c>
      <c r="CA93" s="113" t="str">
        <f t="shared" si="53"/>
        <v>0</v>
      </c>
      <c r="CB93" s="113" t="s">
        <v>35</v>
      </c>
      <c r="CC93" s="113" t="s">
        <v>35</v>
      </c>
      <c r="CD93" s="113" t="str">
        <f t="shared" si="54"/>
        <v>0</v>
      </c>
      <c r="CE93" s="113" t="s">
        <v>35</v>
      </c>
      <c r="CF93" s="113" t="s">
        <v>35</v>
      </c>
      <c r="CG93" s="113" t="str">
        <f t="shared" si="55"/>
        <v>0</v>
      </c>
      <c r="CH93" s="113" t="s">
        <v>35</v>
      </c>
      <c r="CI93" s="113" t="s">
        <v>35</v>
      </c>
      <c r="CJ93" s="113" t="str">
        <f t="shared" si="56"/>
        <v>0</v>
      </c>
      <c r="CK93" s="113" t="s">
        <v>35</v>
      </c>
      <c r="CL93" s="113" t="s">
        <v>35</v>
      </c>
      <c r="CM93" s="113" t="str">
        <f t="shared" si="57"/>
        <v>0</v>
      </c>
      <c r="CN93" s="113" t="s">
        <v>35</v>
      </c>
      <c r="CO93" s="113" t="s">
        <v>35</v>
      </c>
      <c r="CP93" s="113" t="str">
        <f t="shared" si="58"/>
        <v>0</v>
      </c>
      <c r="CQ93" s="113" t="s">
        <v>35</v>
      </c>
      <c r="CR93" s="113" t="s">
        <v>35</v>
      </c>
      <c r="CS93" s="113" t="str">
        <f t="shared" si="59"/>
        <v>0</v>
      </c>
    </row>
    <row r="94" spans="1:97" s="112" customFormat="1" ht="12.75" customHeight="1">
      <c r="A94" s="25">
        <v>2</v>
      </c>
      <c r="B94" s="26" t="s">
        <v>202</v>
      </c>
      <c r="C94" s="112">
        <v>939</v>
      </c>
      <c r="D94" s="25" t="s">
        <v>79</v>
      </c>
      <c r="E94" s="17">
        <v>15585</v>
      </c>
      <c r="F94" s="112">
        <v>1</v>
      </c>
      <c r="G94" s="6" t="s">
        <v>65</v>
      </c>
      <c r="H94" s="113">
        <v>2</v>
      </c>
      <c r="I94" s="113">
        <v>3</v>
      </c>
      <c r="J94" s="113">
        <f t="shared" si="30"/>
        <v>5</v>
      </c>
      <c r="K94" s="113" t="s">
        <v>35</v>
      </c>
      <c r="L94" s="113" t="s">
        <v>35</v>
      </c>
      <c r="M94" s="113" t="str">
        <f t="shared" si="31"/>
        <v>0</v>
      </c>
      <c r="N94" s="113">
        <v>4</v>
      </c>
      <c r="O94" s="113">
        <v>3</v>
      </c>
      <c r="P94" s="113">
        <f t="shared" si="32"/>
        <v>7</v>
      </c>
      <c r="Q94" s="113">
        <v>2</v>
      </c>
      <c r="R94" s="113">
        <v>8</v>
      </c>
      <c r="S94" s="113">
        <f t="shared" si="33"/>
        <v>10</v>
      </c>
      <c r="T94" s="113" t="s">
        <v>35</v>
      </c>
      <c r="U94" s="113" t="s">
        <v>35</v>
      </c>
      <c r="V94" s="113" t="str">
        <f t="shared" si="34"/>
        <v>0</v>
      </c>
      <c r="W94" s="113" t="s">
        <v>35</v>
      </c>
      <c r="X94" s="113" t="s">
        <v>35</v>
      </c>
      <c r="Y94" s="113" t="str">
        <f t="shared" si="35"/>
        <v>0</v>
      </c>
      <c r="Z94" s="113" t="s">
        <v>35</v>
      </c>
      <c r="AA94" s="113" t="s">
        <v>35</v>
      </c>
      <c r="AB94" s="113" t="str">
        <f t="shared" si="36"/>
        <v>0</v>
      </c>
      <c r="AC94" s="113">
        <v>1</v>
      </c>
      <c r="AD94" s="113">
        <v>2</v>
      </c>
      <c r="AE94" s="113">
        <f t="shared" si="37"/>
        <v>3</v>
      </c>
      <c r="AF94" s="113" t="s">
        <v>35</v>
      </c>
      <c r="AG94" s="113" t="s">
        <v>35</v>
      </c>
      <c r="AH94" s="113" t="str">
        <f t="shared" si="38"/>
        <v>0</v>
      </c>
      <c r="AI94" s="113" t="s">
        <v>35</v>
      </c>
      <c r="AJ94" s="113" t="s">
        <v>35</v>
      </c>
      <c r="AK94" s="113" t="str">
        <f t="shared" si="39"/>
        <v>0</v>
      </c>
      <c r="AL94" s="113" t="s">
        <v>35</v>
      </c>
      <c r="AM94" s="113">
        <v>2</v>
      </c>
      <c r="AN94" s="113">
        <f t="shared" si="40"/>
        <v>2</v>
      </c>
      <c r="AO94" s="113">
        <v>1</v>
      </c>
      <c r="AP94" s="113">
        <v>2</v>
      </c>
      <c r="AQ94" s="113">
        <f t="shared" si="41"/>
        <v>3</v>
      </c>
      <c r="AR94" s="113" t="s">
        <v>35</v>
      </c>
      <c r="AS94" s="113" t="s">
        <v>35</v>
      </c>
      <c r="AT94" s="113" t="str">
        <f t="shared" si="42"/>
        <v>0</v>
      </c>
      <c r="AU94" s="113" t="s">
        <v>35</v>
      </c>
      <c r="AV94" s="113" t="s">
        <v>35</v>
      </c>
      <c r="AW94" s="113" t="str">
        <f t="shared" si="43"/>
        <v>0</v>
      </c>
      <c r="AX94" s="113" t="s">
        <v>35</v>
      </c>
      <c r="AY94" s="113" t="s">
        <v>35</v>
      </c>
      <c r="AZ94" s="113" t="str">
        <f t="shared" si="44"/>
        <v>0</v>
      </c>
      <c r="BA94" s="113" t="s">
        <v>35</v>
      </c>
      <c r="BB94" s="113">
        <v>1</v>
      </c>
      <c r="BC94" s="113">
        <f t="shared" si="45"/>
        <v>1</v>
      </c>
      <c r="BD94" s="113" t="s">
        <v>35</v>
      </c>
      <c r="BE94" s="113" t="s">
        <v>35</v>
      </c>
      <c r="BF94" s="113" t="str">
        <f t="shared" si="46"/>
        <v>0</v>
      </c>
      <c r="BG94" s="113" t="s">
        <v>35</v>
      </c>
      <c r="BH94" s="113" t="s">
        <v>35</v>
      </c>
      <c r="BI94" s="113" t="str">
        <f t="shared" si="47"/>
        <v>0</v>
      </c>
      <c r="BJ94" s="113" t="s">
        <v>35</v>
      </c>
      <c r="BK94" s="113" t="s">
        <v>35</v>
      </c>
      <c r="BL94" s="113" t="str">
        <f t="shared" si="48"/>
        <v>0</v>
      </c>
      <c r="BM94" s="113" t="s">
        <v>35</v>
      </c>
      <c r="BN94" s="113" t="s">
        <v>35</v>
      </c>
      <c r="BO94" s="113" t="str">
        <f t="shared" si="49"/>
        <v>0</v>
      </c>
      <c r="BP94" s="113">
        <v>1</v>
      </c>
      <c r="BQ94" s="113">
        <v>2</v>
      </c>
      <c r="BR94" s="113">
        <f t="shared" si="50"/>
        <v>3</v>
      </c>
      <c r="BS94" s="113" t="s">
        <v>35</v>
      </c>
      <c r="BT94" s="113" t="s">
        <v>35</v>
      </c>
      <c r="BU94" s="113" t="str">
        <f t="shared" si="51"/>
        <v>0</v>
      </c>
      <c r="BV94" s="113" t="s">
        <v>35</v>
      </c>
      <c r="BW94" s="113" t="s">
        <v>35</v>
      </c>
      <c r="BX94" s="113" t="str">
        <f t="shared" si="52"/>
        <v>0</v>
      </c>
      <c r="BY94" s="113" t="s">
        <v>35</v>
      </c>
      <c r="BZ94" s="113" t="s">
        <v>35</v>
      </c>
      <c r="CA94" s="113" t="str">
        <f t="shared" si="53"/>
        <v>0</v>
      </c>
      <c r="CB94" s="113" t="s">
        <v>35</v>
      </c>
      <c r="CC94" s="113" t="s">
        <v>35</v>
      </c>
      <c r="CD94" s="113" t="str">
        <f t="shared" si="54"/>
        <v>0</v>
      </c>
      <c r="CE94" s="113" t="s">
        <v>35</v>
      </c>
      <c r="CF94" s="113" t="s">
        <v>35</v>
      </c>
      <c r="CG94" s="113" t="str">
        <f t="shared" si="55"/>
        <v>0</v>
      </c>
      <c r="CH94" s="113" t="s">
        <v>35</v>
      </c>
      <c r="CI94" s="113" t="s">
        <v>35</v>
      </c>
      <c r="CJ94" s="113" t="str">
        <f t="shared" si="56"/>
        <v>0</v>
      </c>
      <c r="CK94" s="113" t="s">
        <v>35</v>
      </c>
      <c r="CL94" s="113" t="s">
        <v>35</v>
      </c>
      <c r="CM94" s="113" t="str">
        <f t="shared" si="57"/>
        <v>0</v>
      </c>
      <c r="CN94" s="113" t="s">
        <v>35</v>
      </c>
      <c r="CO94" s="113" t="s">
        <v>35</v>
      </c>
      <c r="CP94" s="113" t="str">
        <f t="shared" si="58"/>
        <v>0</v>
      </c>
      <c r="CQ94" s="113">
        <v>11</v>
      </c>
      <c r="CR94" s="113">
        <v>23</v>
      </c>
      <c r="CS94" s="113">
        <f t="shared" si="59"/>
        <v>34</v>
      </c>
    </row>
    <row r="95" spans="1:97" s="112" customFormat="1" ht="12.75" hidden="1" customHeight="1">
      <c r="A95" s="25">
        <v>3</v>
      </c>
      <c r="B95" s="26" t="s">
        <v>207</v>
      </c>
      <c r="C95" s="112">
        <v>1054</v>
      </c>
      <c r="D95" s="25" t="s">
        <v>138</v>
      </c>
      <c r="E95" s="17">
        <v>12602</v>
      </c>
      <c r="F95" s="112">
        <v>1</v>
      </c>
      <c r="G95" s="6" t="s">
        <v>65</v>
      </c>
      <c r="H95" s="113" t="s">
        <v>35</v>
      </c>
      <c r="I95" s="113" t="s">
        <v>35</v>
      </c>
      <c r="J95" s="113" t="str">
        <f t="shared" si="30"/>
        <v>0</v>
      </c>
      <c r="K95" s="113" t="s">
        <v>35</v>
      </c>
      <c r="L95" s="113" t="s">
        <v>35</v>
      </c>
      <c r="M95" s="113" t="str">
        <f t="shared" si="31"/>
        <v>0</v>
      </c>
      <c r="N95" s="113" t="s">
        <v>35</v>
      </c>
      <c r="O95" s="113" t="s">
        <v>35</v>
      </c>
      <c r="P95" s="113" t="str">
        <f t="shared" si="32"/>
        <v>0</v>
      </c>
      <c r="Q95" s="113" t="s">
        <v>35</v>
      </c>
      <c r="R95" s="113" t="s">
        <v>35</v>
      </c>
      <c r="S95" s="113" t="str">
        <f t="shared" si="33"/>
        <v>0</v>
      </c>
      <c r="T95" s="113" t="s">
        <v>35</v>
      </c>
      <c r="U95" s="113" t="s">
        <v>35</v>
      </c>
      <c r="V95" s="113" t="str">
        <f t="shared" si="34"/>
        <v>0</v>
      </c>
      <c r="W95" s="113" t="s">
        <v>35</v>
      </c>
      <c r="X95" s="113" t="s">
        <v>35</v>
      </c>
      <c r="Y95" s="113" t="str">
        <f t="shared" si="35"/>
        <v>0</v>
      </c>
      <c r="Z95" s="113" t="s">
        <v>35</v>
      </c>
      <c r="AA95" s="113" t="s">
        <v>35</v>
      </c>
      <c r="AB95" s="113" t="str">
        <f t="shared" si="36"/>
        <v>0</v>
      </c>
      <c r="AC95" s="113" t="s">
        <v>35</v>
      </c>
      <c r="AD95" s="113" t="s">
        <v>35</v>
      </c>
      <c r="AE95" s="113" t="str">
        <f t="shared" si="37"/>
        <v>0</v>
      </c>
      <c r="AF95" s="113" t="s">
        <v>35</v>
      </c>
      <c r="AG95" s="113" t="s">
        <v>35</v>
      </c>
      <c r="AH95" s="113" t="str">
        <f t="shared" si="38"/>
        <v>0</v>
      </c>
      <c r="AI95" s="113" t="s">
        <v>35</v>
      </c>
      <c r="AJ95" s="113" t="s">
        <v>35</v>
      </c>
      <c r="AK95" s="113" t="str">
        <f t="shared" si="39"/>
        <v>0</v>
      </c>
      <c r="AL95" s="113" t="s">
        <v>35</v>
      </c>
      <c r="AM95" s="113" t="s">
        <v>35</v>
      </c>
      <c r="AN95" s="113" t="str">
        <f t="shared" si="40"/>
        <v>0</v>
      </c>
      <c r="AO95" s="113" t="s">
        <v>35</v>
      </c>
      <c r="AP95" s="113" t="s">
        <v>35</v>
      </c>
      <c r="AQ95" s="113" t="str">
        <f t="shared" si="41"/>
        <v>0</v>
      </c>
      <c r="AR95" s="113" t="s">
        <v>35</v>
      </c>
      <c r="AS95" s="113" t="s">
        <v>35</v>
      </c>
      <c r="AT95" s="113" t="str">
        <f t="shared" si="42"/>
        <v>0</v>
      </c>
      <c r="AU95" s="113" t="s">
        <v>35</v>
      </c>
      <c r="AV95" s="113" t="s">
        <v>35</v>
      </c>
      <c r="AW95" s="113" t="str">
        <f t="shared" si="43"/>
        <v>0</v>
      </c>
      <c r="AX95" s="113" t="s">
        <v>35</v>
      </c>
      <c r="AY95" s="113" t="s">
        <v>35</v>
      </c>
      <c r="AZ95" s="113" t="str">
        <f t="shared" si="44"/>
        <v>0</v>
      </c>
      <c r="BA95" s="113" t="s">
        <v>35</v>
      </c>
      <c r="BB95" s="113" t="s">
        <v>35</v>
      </c>
      <c r="BC95" s="113" t="str">
        <f t="shared" si="45"/>
        <v>0</v>
      </c>
      <c r="BD95" s="113" t="s">
        <v>35</v>
      </c>
      <c r="BE95" s="113" t="s">
        <v>35</v>
      </c>
      <c r="BF95" s="113" t="str">
        <f t="shared" si="46"/>
        <v>0</v>
      </c>
      <c r="BG95" s="113" t="s">
        <v>35</v>
      </c>
      <c r="BH95" s="113" t="s">
        <v>35</v>
      </c>
      <c r="BI95" s="113" t="str">
        <f t="shared" si="47"/>
        <v>0</v>
      </c>
      <c r="BJ95" s="113" t="s">
        <v>35</v>
      </c>
      <c r="BK95" s="113" t="s">
        <v>35</v>
      </c>
      <c r="BL95" s="113" t="str">
        <f t="shared" si="48"/>
        <v>0</v>
      </c>
      <c r="BM95" s="113" t="s">
        <v>35</v>
      </c>
      <c r="BN95" s="113" t="s">
        <v>35</v>
      </c>
      <c r="BO95" s="113" t="str">
        <f t="shared" si="49"/>
        <v>0</v>
      </c>
      <c r="BP95" s="113" t="s">
        <v>35</v>
      </c>
      <c r="BQ95" s="113" t="s">
        <v>35</v>
      </c>
      <c r="BR95" s="113" t="str">
        <f t="shared" si="50"/>
        <v>0</v>
      </c>
      <c r="BS95" s="113" t="s">
        <v>35</v>
      </c>
      <c r="BT95" s="113" t="s">
        <v>35</v>
      </c>
      <c r="BU95" s="113" t="str">
        <f t="shared" si="51"/>
        <v>0</v>
      </c>
      <c r="BV95" s="113" t="s">
        <v>35</v>
      </c>
      <c r="BW95" s="113" t="s">
        <v>35</v>
      </c>
      <c r="BX95" s="113" t="str">
        <f t="shared" si="52"/>
        <v>0</v>
      </c>
      <c r="BY95" s="113" t="s">
        <v>35</v>
      </c>
      <c r="BZ95" s="113" t="s">
        <v>35</v>
      </c>
      <c r="CA95" s="113" t="str">
        <f t="shared" si="53"/>
        <v>0</v>
      </c>
      <c r="CB95" s="113" t="s">
        <v>35</v>
      </c>
      <c r="CC95" s="113" t="s">
        <v>35</v>
      </c>
      <c r="CD95" s="113" t="str">
        <f t="shared" si="54"/>
        <v>0</v>
      </c>
      <c r="CE95" s="113" t="s">
        <v>35</v>
      </c>
      <c r="CF95" s="113" t="s">
        <v>35</v>
      </c>
      <c r="CG95" s="113" t="str">
        <f t="shared" si="55"/>
        <v>0</v>
      </c>
      <c r="CH95" s="113" t="s">
        <v>35</v>
      </c>
      <c r="CI95" s="113" t="s">
        <v>35</v>
      </c>
      <c r="CJ95" s="113" t="str">
        <f t="shared" si="56"/>
        <v>0</v>
      </c>
      <c r="CK95" s="113" t="s">
        <v>35</v>
      </c>
      <c r="CL95" s="113" t="s">
        <v>35</v>
      </c>
      <c r="CM95" s="113" t="str">
        <f t="shared" si="57"/>
        <v>0</v>
      </c>
      <c r="CN95" s="113" t="s">
        <v>35</v>
      </c>
      <c r="CO95" s="113" t="s">
        <v>35</v>
      </c>
      <c r="CP95" s="113" t="str">
        <f t="shared" si="58"/>
        <v>0</v>
      </c>
      <c r="CQ95" s="113" t="s">
        <v>35</v>
      </c>
      <c r="CR95" s="113" t="s">
        <v>35</v>
      </c>
      <c r="CS95" s="113" t="str">
        <f t="shared" si="59"/>
        <v>0</v>
      </c>
    </row>
    <row r="96" spans="1:97" s="112" customFormat="1" ht="12.75" customHeight="1">
      <c r="A96" s="25">
        <v>3</v>
      </c>
      <c r="B96" s="26" t="s">
        <v>207</v>
      </c>
      <c r="C96" s="112">
        <v>1058</v>
      </c>
      <c r="D96" s="25" t="s">
        <v>80</v>
      </c>
      <c r="E96" s="17">
        <v>13790</v>
      </c>
      <c r="F96" s="112">
        <v>1</v>
      </c>
      <c r="G96" s="6" t="s">
        <v>65</v>
      </c>
      <c r="H96" s="113">
        <v>2</v>
      </c>
      <c r="I96" s="113">
        <v>5</v>
      </c>
      <c r="J96" s="113">
        <f t="shared" si="30"/>
        <v>7</v>
      </c>
      <c r="K96" s="113">
        <v>2</v>
      </c>
      <c r="L96" s="113">
        <v>7</v>
      </c>
      <c r="M96" s="113">
        <f t="shared" si="31"/>
        <v>9</v>
      </c>
      <c r="N96" s="113" t="s">
        <v>35</v>
      </c>
      <c r="O96" s="113" t="s">
        <v>35</v>
      </c>
      <c r="P96" s="113" t="str">
        <f t="shared" si="32"/>
        <v>0</v>
      </c>
      <c r="Q96" s="113">
        <v>1</v>
      </c>
      <c r="R96" s="113">
        <v>6</v>
      </c>
      <c r="S96" s="113">
        <f t="shared" si="33"/>
        <v>7</v>
      </c>
      <c r="T96" s="113" t="s">
        <v>35</v>
      </c>
      <c r="U96" s="113" t="s">
        <v>35</v>
      </c>
      <c r="V96" s="113" t="str">
        <f t="shared" si="34"/>
        <v>0</v>
      </c>
      <c r="W96" s="113" t="s">
        <v>35</v>
      </c>
      <c r="X96" s="113" t="s">
        <v>35</v>
      </c>
      <c r="Y96" s="113" t="str">
        <f t="shared" si="35"/>
        <v>0</v>
      </c>
      <c r="Z96" s="113" t="s">
        <v>35</v>
      </c>
      <c r="AA96" s="113" t="s">
        <v>35</v>
      </c>
      <c r="AB96" s="113" t="str">
        <f t="shared" si="36"/>
        <v>0</v>
      </c>
      <c r="AC96" s="113" t="s">
        <v>35</v>
      </c>
      <c r="AD96" s="113" t="s">
        <v>35</v>
      </c>
      <c r="AE96" s="113" t="str">
        <f t="shared" si="37"/>
        <v>0</v>
      </c>
      <c r="AF96" s="113" t="s">
        <v>35</v>
      </c>
      <c r="AG96" s="113" t="s">
        <v>35</v>
      </c>
      <c r="AH96" s="113" t="str">
        <f t="shared" si="38"/>
        <v>0</v>
      </c>
      <c r="AI96" s="113" t="s">
        <v>35</v>
      </c>
      <c r="AJ96" s="113" t="s">
        <v>35</v>
      </c>
      <c r="AK96" s="113" t="str">
        <f t="shared" si="39"/>
        <v>0</v>
      </c>
      <c r="AL96" s="113" t="s">
        <v>35</v>
      </c>
      <c r="AM96" s="113" t="s">
        <v>35</v>
      </c>
      <c r="AN96" s="113" t="str">
        <f t="shared" si="40"/>
        <v>0</v>
      </c>
      <c r="AO96" s="113" t="s">
        <v>35</v>
      </c>
      <c r="AP96" s="113" t="s">
        <v>35</v>
      </c>
      <c r="AQ96" s="113" t="str">
        <f t="shared" si="41"/>
        <v>0</v>
      </c>
      <c r="AR96" s="113" t="s">
        <v>35</v>
      </c>
      <c r="AS96" s="113" t="s">
        <v>35</v>
      </c>
      <c r="AT96" s="113" t="str">
        <f t="shared" si="42"/>
        <v>0</v>
      </c>
      <c r="AU96" s="113" t="s">
        <v>35</v>
      </c>
      <c r="AV96" s="113" t="s">
        <v>35</v>
      </c>
      <c r="AW96" s="113" t="str">
        <f t="shared" si="43"/>
        <v>0</v>
      </c>
      <c r="AX96" s="113" t="s">
        <v>35</v>
      </c>
      <c r="AY96" s="113" t="s">
        <v>35</v>
      </c>
      <c r="AZ96" s="113" t="str">
        <f t="shared" si="44"/>
        <v>0</v>
      </c>
      <c r="BA96" s="113" t="s">
        <v>35</v>
      </c>
      <c r="BB96" s="113" t="s">
        <v>35</v>
      </c>
      <c r="BC96" s="113" t="str">
        <f t="shared" si="45"/>
        <v>0</v>
      </c>
      <c r="BD96" s="113" t="s">
        <v>35</v>
      </c>
      <c r="BE96" s="113" t="s">
        <v>35</v>
      </c>
      <c r="BF96" s="113" t="str">
        <f t="shared" si="46"/>
        <v>0</v>
      </c>
      <c r="BG96" s="113" t="s">
        <v>35</v>
      </c>
      <c r="BH96" s="113" t="s">
        <v>35</v>
      </c>
      <c r="BI96" s="113" t="str">
        <f t="shared" si="47"/>
        <v>0</v>
      </c>
      <c r="BJ96" s="113" t="s">
        <v>35</v>
      </c>
      <c r="BK96" s="113" t="s">
        <v>35</v>
      </c>
      <c r="BL96" s="113" t="str">
        <f t="shared" si="48"/>
        <v>0</v>
      </c>
      <c r="BM96" s="113" t="s">
        <v>35</v>
      </c>
      <c r="BN96" s="113" t="s">
        <v>35</v>
      </c>
      <c r="BO96" s="113" t="str">
        <f t="shared" si="49"/>
        <v>0</v>
      </c>
      <c r="BP96" s="113" t="s">
        <v>35</v>
      </c>
      <c r="BQ96" s="113" t="s">
        <v>35</v>
      </c>
      <c r="BR96" s="113" t="str">
        <f t="shared" si="50"/>
        <v>0</v>
      </c>
      <c r="BS96" s="113" t="s">
        <v>35</v>
      </c>
      <c r="BT96" s="113" t="s">
        <v>35</v>
      </c>
      <c r="BU96" s="113" t="str">
        <f t="shared" si="51"/>
        <v>0</v>
      </c>
      <c r="BV96" s="113" t="s">
        <v>35</v>
      </c>
      <c r="BW96" s="113" t="s">
        <v>35</v>
      </c>
      <c r="BX96" s="113" t="str">
        <f t="shared" si="52"/>
        <v>0</v>
      </c>
      <c r="BY96" s="113" t="s">
        <v>35</v>
      </c>
      <c r="BZ96" s="113" t="s">
        <v>35</v>
      </c>
      <c r="CA96" s="113" t="str">
        <f t="shared" si="53"/>
        <v>0</v>
      </c>
      <c r="CB96" s="113" t="s">
        <v>35</v>
      </c>
      <c r="CC96" s="113" t="s">
        <v>35</v>
      </c>
      <c r="CD96" s="113" t="str">
        <f t="shared" si="54"/>
        <v>0</v>
      </c>
      <c r="CE96" s="113" t="s">
        <v>35</v>
      </c>
      <c r="CF96" s="113" t="s">
        <v>35</v>
      </c>
      <c r="CG96" s="113" t="str">
        <f t="shared" si="55"/>
        <v>0</v>
      </c>
      <c r="CH96" s="113" t="s">
        <v>35</v>
      </c>
      <c r="CI96" s="113" t="s">
        <v>35</v>
      </c>
      <c r="CJ96" s="113" t="str">
        <f t="shared" si="56"/>
        <v>0</v>
      </c>
      <c r="CK96" s="113" t="s">
        <v>35</v>
      </c>
      <c r="CL96" s="113" t="s">
        <v>35</v>
      </c>
      <c r="CM96" s="113" t="str">
        <f t="shared" si="57"/>
        <v>0</v>
      </c>
      <c r="CN96" s="113">
        <v>4</v>
      </c>
      <c r="CO96" s="113">
        <v>3</v>
      </c>
      <c r="CP96" s="113">
        <f t="shared" si="58"/>
        <v>7</v>
      </c>
      <c r="CQ96" s="113">
        <v>9</v>
      </c>
      <c r="CR96" s="113">
        <v>21</v>
      </c>
      <c r="CS96" s="113">
        <f t="shared" si="59"/>
        <v>30</v>
      </c>
    </row>
    <row r="97" spans="1:97" s="112" customFormat="1" ht="12.75" hidden="1" customHeight="1">
      <c r="A97" s="25">
        <v>5</v>
      </c>
      <c r="B97" s="26" t="s">
        <v>222</v>
      </c>
      <c r="C97" s="112">
        <v>1301</v>
      </c>
      <c r="D97" s="25" t="s">
        <v>139</v>
      </c>
      <c r="E97" s="17">
        <v>14878</v>
      </c>
      <c r="F97" s="112">
        <v>1</v>
      </c>
      <c r="G97" s="6" t="s">
        <v>65</v>
      </c>
      <c r="H97" s="113" t="s">
        <v>35</v>
      </c>
      <c r="I97" s="113" t="s">
        <v>35</v>
      </c>
      <c r="J97" s="113" t="str">
        <f t="shared" si="30"/>
        <v>0</v>
      </c>
      <c r="K97" s="113" t="s">
        <v>35</v>
      </c>
      <c r="L97" s="113" t="s">
        <v>35</v>
      </c>
      <c r="M97" s="113" t="str">
        <f t="shared" si="31"/>
        <v>0</v>
      </c>
      <c r="N97" s="113" t="s">
        <v>35</v>
      </c>
      <c r="O97" s="113" t="s">
        <v>35</v>
      </c>
      <c r="P97" s="113" t="str">
        <f t="shared" si="32"/>
        <v>0</v>
      </c>
      <c r="Q97" s="113" t="s">
        <v>35</v>
      </c>
      <c r="R97" s="113" t="s">
        <v>35</v>
      </c>
      <c r="S97" s="113" t="str">
        <f t="shared" si="33"/>
        <v>0</v>
      </c>
      <c r="T97" s="113" t="s">
        <v>35</v>
      </c>
      <c r="U97" s="113" t="s">
        <v>35</v>
      </c>
      <c r="V97" s="113" t="str">
        <f t="shared" si="34"/>
        <v>0</v>
      </c>
      <c r="W97" s="113" t="s">
        <v>35</v>
      </c>
      <c r="X97" s="113" t="s">
        <v>35</v>
      </c>
      <c r="Y97" s="113" t="str">
        <f t="shared" si="35"/>
        <v>0</v>
      </c>
      <c r="Z97" s="113" t="s">
        <v>35</v>
      </c>
      <c r="AA97" s="113" t="s">
        <v>35</v>
      </c>
      <c r="AB97" s="113" t="str">
        <f t="shared" si="36"/>
        <v>0</v>
      </c>
      <c r="AC97" s="113" t="s">
        <v>35</v>
      </c>
      <c r="AD97" s="113" t="s">
        <v>35</v>
      </c>
      <c r="AE97" s="113" t="str">
        <f t="shared" si="37"/>
        <v>0</v>
      </c>
      <c r="AF97" s="113" t="s">
        <v>35</v>
      </c>
      <c r="AG97" s="113" t="s">
        <v>35</v>
      </c>
      <c r="AH97" s="113" t="str">
        <f t="shared" si="38"/>
        <v>0</v>
      </c>
      <c r="AI97" s="113" t="s">
        <v>35</v>
      </c>
      <c r="AJ97" s="113" t="s">
        <v>35</v>
      </c>
      <c r="AK97" s="113" t="str">
        <f t="shared" si="39"/>
        <v>0</v>
      </c>
      <c r="AL97" s="113" t="s">
        <v>35</v>
      </c>
      <c r="AM97" s="113" t="s">
        <v>35</v>
      </c>
      <c r="AN97" s="113" t="str">
        <f t="shared" si="40"/>
        <v>0</v>
      </c>
      <c r="AO97" s="113" t="s">
        <v>35</v>
      </c>
      <c r="AP97" s="113" t="s">
        <v>35</v>
      </c>
      <c r="AQ97" s="113" t="str">
        <f t="shared" si="41"/>
        <v>0</v>
      </c>
      <c r="AR97" s="113" t="s">
        <v>35</v>
      </c>
      <c r="AS97" s="113" t="s">
        <v>35</v>
      </c>
      <c r="AT97" s="113" t="str">
        <f t="shared" si="42"/>
        <v>0</v>
      </c>
      <c r="AU97" s="113" t="s">
        <v>35</v>
      </c>
      <c r="AV97" s="113" t="s">
        <v>35</v>
      </c>
      <c r="AW97" s="113" t="str">
        <f t="shared" si="43"/>
        <v>0</v>
      </c>
      <c r="AX97" s="113" t="s">
        <v>35</v>
      </c>
      <c r="AY97" s="113" t="s">
        <v>35</v>
      </c>
      <c r="AZ97" s="113" t="str">
        <f t="shared" si="44"/>
        <v>0</v>
      </c>
      <c r="BA97" s="113" t="s">
        <v>35</v>
      </c>
      <c r="BB97" s="113" t="s">
        <v>35</v>
      </c>
      <c r="BC97" s="113" t="str">
        <f t="shared" si="45"/>
        <v>0</v>
      </c>
      <c r="BD97" s="113" t="s">
        <v>35</v>
      </c>
      <c r="BE97" s="113" t="s">
        <v>35</v>
      </c>
      <c r="BF97" s="113" t="str">
        <f t="shared" si="46"/>
        <v>0</v>
      </c>
      <c r="BG97" s="113" t="s">
        <v>35</v>
      </c>
      <c r="BH97" s="113" t="s">
        <v>35</v>
      </c>
      <c r="BI97" s="113" t="str">
        <f t="shared" si="47"/>
        <v>0</v>
      </c>
      <c r="BJ97" s="113" t="s">
        <v>35</v>
      </c>
      <c r="BK97" s="113" t="s">
        <v>35</v>
      </c>
      <c r="BL97" s="113" t="str">
        <f t="shared" si="48"/>
        <v>0</v>
      </c>
      <c r="BM97" s="113" t="s">
        <v>35</v>
      </c>
      <c r="BN97" s="113" t="s">
        <v>35</v>
      </c>
      <c r="BO97" s="113" t="str">
        <f t="shared" si="49"/>
        <v>0</v>
      </c>
      <c r="BP97" s="113" t="s">
        <v>35</v>
      </c>
      <c r="BQ97" s="113" t="s">
        <v>35</v>
      </c>
      <c r="BR97" s="113" t="str">
        <f t="shared" si="50"/>
        <v>0</v>
      </c>
      <c r="BS97" s="113" t="s">
        <v>35</v>
      </c>
      <c r="BT97" s="113" t="s">
        <v>35</v>
      </c>
      <c r="BU97" s="113" t="str">
        <f t="shared" si="51"/>
        <v>0</v>
      </c>
      <c r="BV97" s="113" t="s">
        <v>35</v>
      </c>
      <c r="BW97" s="113" t="s">
        <v>35</v>
      </c>
      <c r="BX97" s="113" t="str">
        <f t="shared" si="52"/>
        <v>0</v>
      </c>
      <c r="BY97" s="113" t="s">
        <v>35</v>
      </c>
      <c r="BZ97" s="113" t="s">
        <v>35</v>
      </c>
      <c r="CA97" s="113" t="str">
        <f t="shared" si="53"/>
        <v>0</v>
      </c>
      <c r="CB97" s="113" t="s">
        <v>35</v>
      </c>
      <c r="CC97" s="113" t="s">
        <v>35</v>
      </c>
      <c r="CD97" s="113" t="str">
        <f t="shared" si="54"/>
        <v>0</v>
      </c>
      <c r="CE97" s="113" t="s">
        <v>35</v>
      </c>
      <c r="CF97" s="113" t="s">
        <v>35</v>
      </c>
      <c r="CG97" s="113" t="str">
        <f t="shared" si="55"/>
        <v>0</v>
      </c>
      <c r="CH97" s="113" t="s">
        <v>35</v>
      </c>
      <c r="CI97" s="113" t="s">
        <v>35</v>
      </c>
      <c r="CJ97" s="113" t="str">
        <f t="shared" si="56"/>
        <v>0</v>
      </c>
      <c r="CK97" s="113" t="s">
        <v>35</v>
      </c>
      <c r="CL97" s="113" t="s">
        <v>35</v>
      </c>
      <c r="CM97" s="113" t="str">
        <f t="shared" si="57"/>
        <v>0</v>
      </c>
      <c r="CN97" s="113" t="s">
        <v>35</v>
      </c>
      <c r="CO97" s="113" t="s">
        <v>35</v>
      </c>
      <c r="CP97" s="113" t="str">
        <f t="shared" si="58"/>
        <v>0</v>
      </c>
      <c r="CQ97" s="113" t="s">
        <v>35</v>
      </c>
      <c r="CR97" s="113" t="s">
        <v>35</v>
      </c>
      <c r="CS97" s="113" t="str">
        <f t="shared" si="59"/>
        <v>0</v>
      </c>
    </row>
    <row r="98" spans="1:97" s="112" customFormat="1" ht="12.75" hidden="1" customHeight="1">
      <c r="A98" s="25">
        <v>5</v>
      </c>
      <c r="B98" s="26" t="s">
        <v>222</v>
      </c>
      <c r="C98" s="112">
        <v>1322</v>
      </c>
      <c r="D98" s="25" t="s">
        <v>140</v>
      </c>
      <c r="E98" s="17">
        <v>15870</v>
      </c>
      <c r="F98" s="112">
        <v>1</v>
      </c>
      <c r="G98" s="6" t="s">
        <v>65</v>
      </c>
      <c r="H98" s="113" t="s">
        <v>35</v>
      </c>
      <c r="I98" s="113" t="s">
        <v>35</v>
      </c>
      <c r="J98" s="113" t="str">
        <f t="shared" si="30"/>
        <v>0</v>
      </c>
      <c r="K98" s="113" t="s">
        <v>35</v>
      </c>
      <c r="L98" s="113" t="s">
        <v>35</v>
      </c>
      <c r="M98" s="113" t="str">
        <f t="shared" si="31"/>
        <v>0</v>
      </c>
      <c r="N98" s="113" t="s">
        <v>35</v>
      </c>
      <c r="O98" s="113" t="s">
        <v>35</v>
      </c>
      <c r="P98" s="113" t="str">
        <f t="shared" si="32"/>
        <v>0</v>
      </c>
      <c r="Q98" s="113" t="s">
        <v>35</v>
      </c>
      <c r="R98" s="113" t="s">
        <v>35</v>
      </c>
      <c r="S98" s="113" t="str">
        <f t="shared" si="33"/>
        <v>0</v>
      </c>
      <c r="T98" s="113" t="s">
        <v>35</v>
      </c>
      <c r="U98" s="113" t="s">
        <v>35</v>
      </c>
      <c r="V98" s="113" t="str">
        <f t="shared" si="34"/>
        <v>0</v>
      </c>
      <c r="W98" s="113" t="s">
        <v>35</v>
      </c>
      <c r="X98" s="113" t="s">
        <v>35</v>
      </c>
      <c r="Y98" s="113" t="str">
        <f t="shared" si="35"/>
        <v>0</v>
      </c>
      <c r="Z98" s="113" t="s">
        <v>35</v>
      </c>
      <c r="AA98" s="113" t="s">
        <v>35</v>
      </c>
      <c r="AB98" s="113" t="str">
        <f t="shared" si="36"/>
        <v>0</v>
      </c>
      <c r="AC98" s="113" t="s">
        <v>35</v>
      </c>
      <c r="AD98" s="113" t="s">
        <v>35</v>
      </c>
      <c r="AE98" s="113" t="str">
        <f t="shared" si="37"/>
        <v>0</v>
      </c>
      <c r="AF98" s="113" t="s">
        <v>35</v>
      </c>
      <c r="AG98" s="113" t="s">
        <v>35</v>
      </c>
      <c r="AH98" s="113" t="str">
        <f t="shared" si="38"/>
        <v>0</v>
      </c>
      <c r="AI98" s="113" t="s">
        <v>35</v>
      </c>
      <c r="AJ98" s="113" t="s">
        <v>35</v>
      </c>
      <c r="AK98" s="113" t="str">
        <f t="shared" si="39"/>
        <v>0</v>
      </c>
      <c r="AL98" s="113" t="s">
        <v>35</v>
      </c>
      <c r="AM98" s="113" t="s">
        <v>35</v>
      </c>
      <c r="AN98" s="113" t="str">
        <f t="shared" si="40"/>
        <v>0</v>
      </c>
      <c r="AO98" s="113" t="s">
        <v>35</v>
      </c>
      <c r="AP98" s="113" t="s">
        <v>35</v>
      </c>
      <c r="AQ98" s="113" t="str">
        <f t="shared" si="41"/>
        <v>0</v>
      </c>
      <c r="AR98" s="113" t="s">
        <v>35</v>
      </c>
      <c r="AS98" s="113" t="s">
        <v>35</v>
      </c>
      <c r="AT98" s="113" t="str">
        <f t="shared" si="42"/>
        <v>0</v>
      </c>
      <c r="AU98" s="113" t="s">
        <v>35</v>
      </c>
      <c r="AV98" s="113" t="s">
        <v>35</v>
      </c>
      <c r="AW98" s="113" t="str">
        <f t="shared" si="43"/>
        <v>0</v>
      </c>
      <c r="AX98" s="113" t="s">
        <v>35</v>
      </c>
      <c r="AY98" s="113" t="s">
        <v>35</v>
      </c>
      <c r="AZ98" s="113" t="str">
        <f t="shared" si="44"/>
        <v>0</v>
      </c>
      <c r="BA98" s="113" t="s">
        <v>35</v>
      </c>
      <c r="BB98" s="113" t="s">
        <v>35</v>
      </c>
      <c r="BC98" s="113" t="str">
        <f t="shared" si="45"/>
        <v>0</v>
      </c>
      <c r="BD98" s="113" t="s">
        <v>35</v>
      </c>
      <c r="BE98" s="113" t="s">
        <v>35</v>
      </c>
      <c r="BF98" s="113" t="str">
        <f t="shared" si="46"/>
        <v>0</v>
      </c>
      <c r="BG98" s="113" t="s">
        <v>35</v>
      </c>
      <c r="BH98" s="113" t="s">
        <v>35</v>
      </c>
      <c r="BI98" s="113" t="str">
        <f t="shared" si="47"/>
        <v>0</v>
      </c>
      <c r="BJ98" s="113" t="s">
        <v>35</v>
      </c>
      <c r="BK98" s="113" t="s">
        <v>35</v>
      </c>
      <c r="BL98" s="113" t="str">
        <f t="shared" si="48"/>
        <v>0</v>
      </c>
      <c r="BM98" s="113" t="s">
        <v>35</v>
      </c>
      <c r="BN98" s="113" t="s">
        <v>35</v>
      </c>
      <c r="BO98" s="113" t="str">
        <f t="shared" si="49"/>
        <v>0</v>
      </c>
      <c r="BP98" s="113" t="s">
        <v>35</v>
      </c>
      <c r="BQ98" s="113" t="s">
        <v>35</v>
      </c>
      <c r="BR98" s="113" t="str">
        <f t="shared" si="50"/>
        <v>0</v>
      </c>
      <c r="BS98" s="113" t="s">
        <v>35</v>
      </c>
      <c r="BT98" s="113" t="s">
        <v>35</v>
      </c>
      <c r="BU98" s="113" t="str">
        <f t="shared" si="51"/>
        <v>0</v>
      </c>
      <c r="BV98" s="113" t="s">
        <v>35</v>
      </c>
      <c r="BW98" s="113" t="s">
        <v>35</v>
      </c>
      <c r="BX98" s="113" t="str">
        <f t="shared" si="52"/>
        <v>0</v>
      </c>
      <c r="BY98" s="113" t="s">
        <v>35</v>
      </c>
      <c r="BZ98" s="113" t="s">
        <v>35</v>
      </c>
      <c r="CA98" s="113" t="str">
        <f t="shared" si="53"/>
        <v>0</v>
      </c>
      <c r="CB98" s="113" t="s">
        <v>35</v>
      </c>
      <c r="CC98" s="113" t="s">
        <v>35</v>
      </c>
      <c r="CD98" s="113" t="str">
        <f t="shared" si="54"/>
        <v>0</v>
      </c>
      <c r="CE98" s="113" t="s">
        <v>35</v>
      </c>
      <c r="CF98" s="113" t="s">
        <v>35</v>
      </c>
      <c r="CG98" s="113" t="str">
        <f t="shared" si="55"/>
        <v>0</v>
      </c>
      <c r="CH98" s="113" t="s">
        <v>35</v>
      </c>
      <c r="CI98" s="113" t="s">
        <v>35</v>
      </c>
      <c r="CJ98" s="113" t="str">
        <f t="shared" si="56"/>
        <v>0</v>
      </c>
      <c r="CK98" s="113" t="s">
        <v>35</v>
      </c>
      <c r="CL98" s="113" t="s">
        <v>35</v>
      </c>
      <c r="CM98" s="113" t="str">
        <f t="shared" si="57"/>
        <v>0</v>
      </c>
      <c r="CN98" s="113" t="s">
        <v>35</v>
      </c>
      <c r="CO98" s="113" t="s">
        <v>35</v>
      </c>
      <c r="CP98" s="113" t="str">
        <f t="shared" si="58"/>
        <v>0</v>
      </c>
      <c r="CQ98" s="113" t="s">
        <v>35</v>
      </c>
      <c r="CR98" s="113" t="s">
        <v>35</v>
      </c>
      <c r="CS98" s="113" t="str">
        <f t="shared" si="59"/>
        <v>0</v>
      </c>
    </row>
    <row r="99" spans="1:97" s="112" customFormat="1" ht="12.75" hidden="1" customHeight="1">
      <c r="A99" s="25">
        <v>5</v>
      </c>
      <c r="B99" s="26" t="s">
        <v>222</v>
      </c>
      <c r="C99" s="112">
        <v>1331</v>
      </c>
      <c r="D99" s="25" t="s">
        <v>141</v>
      </c>
      <c r="E99" s="17">
        <v>12426</v>
      </c>
      <c r="F99" s="112">
        <v>1</v>
      </c>
      <c r="G99" s="6" t="s">
        <v>65</v>
      </c>
      <c r="H99" s="113" t="s">
        <v>35</v>
      </c>
      <c r="I99" s="113" t="s">
        <v>35</v>
      </c>
      <c r="J99" s="113" t="str">
        <f t="shared" si="30"/>
        <v>0</v>
      </c>
      <c r="K99" s="113" t="s">
        <v>35</v>
      </c>
      <c r="L99" s="113" t="s">
        <v>35</v>
      </c>
      <c r="M99" s="113" t="str">
        <f t="shared" si="31"/>
        <v>0</v>
      </c>
      <c r="N99" s="113" t="s">
        <v>35</v>
      </c>
      <c r="O99" s="113" t="s">
        <v>35</v>
      </c>
      <c r="P99" s="113" t="str">
        <f t="shared" si="32"/>
        <v>0</v>
      </c>
      <c r="Q99" s="113" t="s">
        <v>35</v>
      </c>
      <c r="R99" s="113" t="s">
        <v>35</v>
      </c>
      <c r="S99" s="113" t="str">
        <f t="shared" si="33"/>
        <v>0</v>
      </c>
      <c r="T99" s="113" t="s">
        <v>35</v>
      </c>
      <c r="U99" s="113" t="s">
        <v>35</v>
      </c>
      <c r="V99" s="113" t="str">
        <f t="shared" si="34"/>
        <v>0</v>
      </c>
      <c r="W99" s="113" t="s">
        <v>35</v>
      </c>
      <c r="X99" s="113" t="s">
        <v>35</v>
      </c>
      <c r="Y99" s="113" t="str">
        <f t="shared" si="35"/>
        <v>0</v>
      </c>
      <c r="Z99" s="113" t="s">
        <v>35</v>
      </c>
      <c r="AA99" s="113" t="s">
        <v>35</v>
      </c>
      <c r="AB99" s="113" t="str">
        <f t="shared" si="36"/>
        <v>0</v>
      </c>
      <c r="AC99" s="113" t="s">
        <v>35</v>
      </c>
      <c r="AD99" s="113" t="s">
        <v>35</v>
      </c>
      <c r="AE99" s="113" t="str">
        <f t="shared" si="37"/>
        <v>0</v>
      </c>
      <c r="AF99" s="113" t="s">
        <v>35</v>
      </c>
      <c r="AG99" s="113" t="s">
        <v>35</v>
      </c>
      <c r="AH99" s="113" t="str">
        <f t="shared" si="38"/>
        <v>0</v>
      </c>
      <c r="AI99" s="113" t="s">
        <v>35</v>
      </c>
      <c r="AJ99" s="113" t="s">
        <v>35</v>
      </c>
      <c r="AK99" s="113" t="str">
        <f t="shared" si="39"/>
        <v>0</v>
      </c>
      <c r="AL99" s="113" t="s">
        <v>35</v>
      </c>
      <c r="AM99" s="113" t="s">
        <v>35</v>
      </c>
      <c r="AN99" s="113" t="str">
        <f t="shared" si="40"/>
        <v>0</v>
      </c>
      <c r="AO99" s="113" t="s">
        <v>35</v>
      </c>
      <c r="AP99" s="113" t="s">
        <v>35</v>
      </c>
      <c r="AQ99" s="113" t="str">
        <f t="shared" si="41"/>
        <v>0</v>
      </c>
      <c r="AR99" s="113" t="s">
        <v>35</v>
      </c>
      <c r="AS99" s="113" t="s">
        <v>35</v>
      </c>
      <c r="AT99" s="113" t="str">
        <f t="shared" si="42"/>
        <v>0</v>
      </c>
      <c r="AU99" s="113" t="s">
        <v>35</v>
      </c>
      <c r="AV99" s="113" t="s">
        <v>35</v>
      </c>
      <c r="AW99" s="113" t="str">
        <f t="shared" si="43"/>
        <v>0</v>
      </c>
      <c r="AX99" s="113" t="s">
        <v>35</v>
      </c>
      <c r="AY99" s="113" t="s">
        <v>35</v>
      </c>
      <c r="AZ99" s="113" t="str">
        <f t="shared" si="44"/>
        <v>0</v>
      </c>
      <c r="BA99" s="113" t="s">
        <v>35</v>
      </c>
      <c r="BB99" s="113" t="s">
        <v>35</v>
      </c>
      <c r="BC99" s="113" t="str">
        <f t="shared" si="45"/>
        <v>0</v>
      </c>
      <c r="BD99" s="113" t="s">
        <v>35</v>
      </c>
      <c r="BE99" s="113" t="s">
        <v>35</v>
      </c>
      <c r="BF99" s="113" t="str">
        <f t="shared" si="46"/>
        <v>0</v>
      </c>
      <c r="BG99" s="113" t="s">
        <v>35</v>
      </c>
      <c r="BH99" s="113" t="s">
        <v>35</v>
      </c>
      <c r="BI99" s="113" t="str">
        <f t="shared" si="47"/>
        <v>0</v>
      </c>
      <c r="BJ99" s="113" t="s">
        <v>35</v>
      </c>
      <c r="BK99" s="113" t="s">
        <v>35</v>
      </c>
      <c r="BL99" s="113" t="str">
        <f t="shared" si="48"/>
        <v>0</v>
      </c>
      <c r="BM99" s="113" t="s">
        <v>35</v>
      </c>
      <c r="BN99" s="113" t="s">
        <v>35</v>
      </c>
      <c r="BO99" s="113" t="str">
        <f t="shared" si="49"/>
        <v>0</v>
      </c>
      <c r="BP99" s="113" t="s">
        <v>35</v>
      </c>
      <c r="BQ99" s="113" t="s">
        <v>35</v>
      </c>
      <c r="BR99" s="113" t="str">
        <f t="shared" si="50"/>
        <v>0</v>
      </c>
      <c r="BS99" s="113" t="s">
        <v>35</v>
      </c>
      <c r="BT99" s="113" t="s">
        <v>35</v>
      </c>
      <c r="BU99" s="113" t="str">
        <f t="shared" si="51"/>
        <v>0</v>
      </c>
      <c r="BV99" s="113" t="s">
        <v>35</v>
      </c>
      <c r="BW99" s="113" t="s">
        <v>35</v>
      </c>
      <c r="BX99" s="113" t="str">
        <f t="shared" si="52"/>
        <v>0</v>
      </c>
      <c r="BY99" s="113" t="s">
        <v>35</v>
      </c>
      <c r="BZ99" s="113" t="s">
        <v>35</v>
      </c>
      <c r="CA99" s="113" t="str">
        <f t="shared" si="53"/>
        <v>0</v>
      </c>
      <c r="CB99" s="113" t="s">
        <v>35</v>
      </c>
      <c r="CC99" s="113" t="s">
        <v>35</v>
      </c>
      <c r="CD99" s="113" t="str">
        <f t="shared" si="54"/>
        <v>0</v>
      </c>
      <c r="CE99" s="113" t="s">
        <v>35</v>
      </c>
      <c r="CF99" s="113" t="s">
        <v>35</v>
      </c>
      <c r="CG99" s="113" t="str">
        <f t="shared" si="55"/>
        <v>0</v>
      </c>
      <c r="CH99" s="113" t="s">
        <v>35</v>
      </c>
      <c r="CI99" s="113" t="s">
        <v>35</v>
      </c>
      <c r="CJ99" s="113" t="str">
        <f t="shared" si="56"/>
        <v>0</v>
      </c>
      <c r="CK99" s="113" t="s">
        <v>35</v>
      </c>
      <c r="CL99" s="113" t="s">
        <v>35</v>
      </c>
      <c r="CM99" s="113" t="str">
        <f t="shared" si="57"/>
        <v>0</v>
      </c>
      <c r="CN99" s="113" t="s">
        <v>35</v>
      </c>
      <c r="CO99" s="113" t="s">
        <v>35</v>
      </c>
      <c r="CP99" s="113" t="str">
        <f t="shared" si="58"/>
        <v>0</v>
      </c>
      <c r="CQ99" s="113" t="s">
        <v>35</v>
      </c>
      <c r="CR99" s="113" t="s">
        <v>35</v>
      </c>
      <c r="CS99" s="113" t="str">
        <f t="shared" si="59"/>
        <v>0</v>
      </c>
    </row>
    <row r="100" spans="1:97" s="112" customFormat="1" ht="12.75" hidden="1" customHeight="1">
      <c r="A100" s="25">
        <v>5</v>
      </c>
      <c r="B100" s="26" t="s">
        <v>222</v>
      </c>
      <c r="C100" s="112">
        <v>1362</v>
      </c>
      <c r="D100" s="25" t="s">
        <v>173</v>
      </c>
      <c r="E100" s="17">
        <v>11062</v>
      </c>
      <c r="F100" s="112">
        <v>1</v>
      </c>
      <c r="G100" s="6" t="s">
        <v>65</v>
      </c>
      <c r="H100" s="113" t="s">
        <v>35</v>
      </c>
      <c r="I100" s="113" t="s">
        <v>35</v>
      </c>
      <c r="J100" s="113" t="str">
        <f t="shared" si="30"/>
        <v>0</v>
      </c>
      <c r="K100" s="113" t="s">
        <v>35</v>
      </c>
      <c r="L100" s="113" t="s">
        <v>35</v>
      </c>
      <c r="M100" s="113" t="str">
        <f t="shared" si="31"/>
        <v>0</v>
      </c>
      <c r="N100" s="113" t="s">
        <v>35</v>
      </c>
      <c r="O100" s="113" t="s">
        <v>35</v>
      </c>
      <c r="P100" s="113" t="str">
        <f t="shared" si="32"/>
        <v>0</v>
      </c>
      <c r="Q100" s="113" t="s">
        <v>35</v>
      </c>
      <c r="R100" s="113" t="s">
        <v>35</v>
      </c>
      <c r="S100" s="113" t="str">
        <f t="shared" si="33"/>
        <v>0</v>
      </c>
      <c r="T100" s="113" t="s">
        <v>35</v>
      </c>
      <c r="U100" s="113" t="s">
        <v>35</v>
      </c>
      <c r="V100" s="113" t="str">
        <f t="shared" si="34"/>
        <v>0</v>
      </c>
      <c r="W100" s="113" t="s">
        <v>35</v>
      </c>
      <c r="X100" s="113" t="s">
        <v>35</v>
      </c>
      <c r="Y100" s="113" t="str">
        <f t="shared" si="35"/>
        <v>0</v>
      </c>
      <c r="Z100" s="113" t="s">
        <v>35</v>
      </c>
      <c r="AA100" s="113" t="s">
        <v>35</v>
      </c>
      <c r="AB100" s="113" t="str">
        <f t="shared" si="36"/>
        <v>0</v>
      </c>
      <c r="AC100" s="113" t="s">
        <v>35</v>
      </c>
      <c r="AD100" s="113" t="s">
        <v>35</v>
      </c>
      <c r="AE100" s="113" t="str">
        <f t="shared" si="37"/>
        <v>0</v>
      </c>
      <c r="AF100" s="113" t="s">
        <v>35</v>
      </c>
      <c r="AG100" s="113" t="s">
        <v>35</v>
      </c>
      <c r="AH100" s="113" t="str">
        <f t="shared" si="38"/>
        <v>0</v>
      </c>
      <c r="AI100" s="113" t="s">
        <v>35</v>
      </c>
      <c r="AJ100" s="113" t="s">
        <v>35</v>
      </c>
      <c r="AK100" s="113" t="str">
        <f t="shared" si="39"/>
        <v>0</v>
      </c>
      <c r="AL100" s="113" t="s">
        <v>35</v>
      </c>
      <c r="AM100" s="113" t="s">
        <v>35</v>
      </c>
      <c r="AN100" s="113" t="str">
        <f t="shared" si="40"/>
        <v>0</v>
      </c>
      <c r="AO100" s="113" t="s">
        <v>35</v>
      </c>
      <c r="AP100" s="113" t="s">
        <v>35</v>
      </c>
      <c r="AQ100" s="113" t="str">
        <f t="shared" si="41"/>
        <v>0</v>
      </c>
      <c r="AR100" s="113" t="s">
        <v>35</v>
      </c>
      <c r="AS100" s="113" t="s">
        <v>35</v>
      </c>
      <c r="AT100" s="113" t="str">
        <f t="shared" si="42"/>
        <v>0</v>
      </c>
      <c r="AU100" s="113" t="s">
        <v>35</v>
      </c>
      <c r="AV100" s="113" t="s">
        <v>35</v>
      </c>
      <c r="AW100" s="113" t="str">
        <f t="shared" si="43"/>
        <v>0</v>
      </c>
      <c r="AX100" s="113" t="s">
        <v>35</v>
      </c>
      <c r="AY100" s="113" t="s">
        <v>35</v>
      </c>
      <c r="AZ100" s="113" t="str">
        <f t="shared" si="44"/>
        <v>0</v>
      </c>
      <c r="BA100" s="113" t="s">
        <v>35</v>
      </c>
      <c r="BB100" s="113" t="s">
        <v>35</v>
      </c>
      <c r="BC100" s="113" t="str">
        <f t="shared" si="45"/>
        <v>0</v>
      </c>
      <c r="BD100" s="113" t="s">
        <v>35</v>
      </c>
      <c r="BE100" s="113" t="s">
        <v>35</v>
      </c>
      <c r="BF100" s="113" t="str">
        <f t="shared" si="46"/>
        <v>0</v>
      </c>
      <c r="BG100" s="113" t="s">
        <v>35</v>
      </c>
      <c r="BH100" s="113" t="s">
        <v>35</v>
      </c>
      <c r="BI100" s="113" t="str">
        <f t="shared" si="47"/>
        <v>0</v>
      </c>
      <c r="BJ100" s="113" t="s">
        <v>35</v>
      </c>
      <c r="BK100" s="113" t="s">
        <v>35</v>
      </c>
      <c r="BL100" s="113" t="str">
        <f t="shared" si="48"/>
        <v>0</v>
      </c>
      <c r="BM100" s="113" t="s">
        <v>35</v>
      </c>
      <c r="BN100" s="113" t="s">
        <v>35</v>
      </c>
      <c r="BO100" s="113" t="str">
        <f t="shared" si="49"/>
        <v>0</v>
      </c>
      <c r="BP100" s="113" t="s">
        <v>35</v>
      </c>
      <c r="BQ100" s="113" t="s">
        <v>35</v>
      </c>
      <c r="BR100" s="113" t="str">
        <f t="shared" si="50"/>
        <v>0</v>
      </c>
      <c r="BS100" s="113" t="s">
        <v>35</v>
      </c>
      <c r="BT100" s="113" t="s">
        <v>35</v>
      </c>
      <c r="BU100" s="113" t="str">
        <f t="shared" si="51"/>
        <v>0</v>
      </c>
      <c r="BV100" s="113" t="s">
        <v>35</v>
      </c>
      <c r="BW100" s="113" t="s">
        <v>35</v>
      </c>
      <c r="BX100" s="113" t="str">
        <f t="shared" si="52"/>
        <v>0</v>
      </c>
      <c r="BY100" s="113" t="s">
        <v>35</v>
      </c>
      <c r="BZ100" s="113" t="s">
        <v>35</v>
      </c>
      <c r="CA100" s="113" t="str">
        <f t="shared" si="53"/>
        <v>0</v>
      </c>
      <c r="CB100" s="113" t="s">
        <v>35</v>
      </c>
      <c r="CC100" s="113" t="s">
        <v>35</v>
      </c>
      <c r="CD100" s="113" t="str">
        <f t="shared" si="54"/>
        <v>0</v>
      </c>
      <c r="CE100" s="113" t="s">
        <v>35</v>
      </c>
      <c r="CF100" s="113" t="s">
        <v>35</v>
      </c>
      <c r="CG100" s="113" t="str">
        <f t="shared" si="55"/>
        <v>0</v>
      </c>
      <c r="CH100" s="113" t="s">
        <v>35</v>
      </c>
      <c r="CI100" s="113" t="s">
        <v>35</v>
      </c>
      <c r="CJ100" s="113" t="str">
        <f t="shared" si="56"/>
        <v>0</v>
      </c>
      <c r="CK100" s="113" t="s">
        <v>35</v>
      </c>
      <c r="CL100" s="113" t="s">
        <v>35</v>
      </c>
      <c r="CM100" s="113" t="str">
        <f t="shared" si="57"/>
        <v>0</v>
      </c>
      <c r="CN100" s="113" t="s">
        <v>35</v>
      </c>
      <c r="CO100" s="113" t="s">
        <v>35</v>
      </c>
      <c r="CP100" s="113" t="str">
        <f t="shared" si="58"/>
        <v>0</v>
      </c>
      <c r="CQ100" s="113" t="s">
        <v>35</v>
      </c>
      <c r="CR100" s="113" t="s">
        <v>35</v>
      </c>
      <c r="CS100" s="113" t="str">
        <f t="shared" si="59"/>
        <v>0</v>
      </c>
    </row>
    <row r="101" spans="1:97" s="112" customFormat="1" ht="12.75" hidden="1" customHeight="1">
      <c r="A101" s="25">
        <v>5</v>
      </c>
      <c r="B101" s="26" t="s">
        <v>222</v>
      </c>
      <c r="C101" s="112">
        <v>1372</v>
      </c>
      <c r="D101" s="25" t="s">
        <v>142</v>
      </c>
      <c r="E101" s="17">
        <v>14785</v>
      </c>
      <c r="F101" s="112">
        <v>1</v>
      </c>
      <c r="G101" s="6" t="s">
        <v>65</v>
      </c>
      <c r="H101" s="113" t="s">
        <v>35</v>
      </c>
      <c r="I101" s="113" t="s">
        <v>35</v>
      </c>
      <c r="J101" s="113" t="str">
        <f t="shared" si="30"/>
        <v>0</v>
      </c>
      <c r="K101" s="113" t="s">
        <v>35</v>
      </c>
      <c r="L101" s="113" t="s">
        <v>35</v>
      </c>
      <c r="M101" s="113" t="str">
        <f t="shared" si="31"/>
        <v>0</v>
      </c>
      <c r="N101" s="113" t="s">
        <v>35</v>
      </c>
      <c r="O101" s="113" t="s">
        <v>35</v>
      </c>
      <c r="P101" s="113" t="str">
        <f t="shared" si="32"/>
        <v>0</v>
      </c>
      <c r="Q101" s="113" t="s">
        <v>35</v>
      </c>
      <c r="R101" s="113" t="s">
        <v>35</v>
      </c>
      <c r="S101" s="113" t="str">
        <f t="shared" si="33"/>
        <v>0</v>
      </c>
      <c r="T101" s="113" t="s">
        <v>35</v>
      </c>
      <c r="U101" s="113" t="s">
        <v>35</v>
      </c>
      <c r="V101" s="113" t="str">
        <f t="shared" si="34"/>
        <v>0</v>
      </c>
      <c r="W101" s="113" t="s">
        <v>35</v>
      </c>
      <c r="X101" s="113" t="s">
        <v>35</v>
      </c>
      <c r="Y101" s="113" t="str">
        <f t="shared" si="35"/>
        <v>0</v>
      </c>
      <c r="Z101" s="113" t="s">
        <v>35</v>
      </c>
      <c r="AA101" s="113" t="s">
        <v>35</v>
      </c>
      <c r="AB101" s="113" t="str">
        <f t="shared" si="36"/>
        <v>0</v>
      </c>
      <c r="AC101" s="113" t="s">
        <v>35</v>
      </c>
      <c r="AD101" s="113" t="s">
        <v>35</v>
      </c>
      <c r="AE101" s="113" t="str">
        <f t="shared" si="37"/>
        <v>0</v>
      </c>
      <c r="AF101" s="113" t="s">
        <v>35</v>
      </c>
      <c r="AG101" s="113" t="s">
        <v>35</v>
      </c>
      <c r="AH101" s="113" t="str">
        <f t="shared" si="38"/>
        <v>0</v>
      </c>
      <c r="AI101" s="113" t="s">
        <v>35</v>
      </c>
      <c r="AJ101" s="113" t="s">
        <v>35</v>
      </c>
      <c r="AK101" s="113" t="str">
        <f t="shared" si="39"/>
        <v>0</v>
      </c>
      <c r="AL101" s="113" t="s">
        <v>35</v>
      </c>
      <c r="AM101" s="113" t="s">
        <v>35</v>
      </c>
      <c r="AN101" s="113" t="str">
        <f t="shared" si="40"/>
        <v>0</v>
      </c>
      <c r="AO101" s="113" t="s">
        <v>35</v>
      </c>
      <c r="AP101" s="113" t="s">
        <v>35</v>
      </c>
      <c r="AQ101" s="113" t="str">
        <f t="shared" si="41"/>
        <v>0</v>
      </c>
      <c r="AR101" s="113" t="s">
        <v>35</v>
      </c>
      <c r="AS101" s="113" t="s">
        <v>35</v>
      </c>
      <c r="AT101" s="113" t="str">
        <f t="shared" si="42"/>
        <v>0</v>
      </c>
      <c r="AU101" s="113" t="s">
        <v>35</v>
      </c>
      <c r="AV101" s="113" t="s">
        <v>35</v>
      </c>
      <c r="AW101" s="113" t="str">
        <f t="shared" si="43"/>
        <v>0</v>
      </c>
      <c r="AX101" s="113" t="s">
        <v>35</v>
      </c>
      <c r="AY101" s="113" t="s">
        <v>35</v>
      </c>
      <c r="AZ101" s="113" t="str">
        <f t="shared" si="44"/>
        <v>0</v>
      </c>
      <c r="BA101" s="113" t="s">
        <v>35</v>
      </c>
      <c r="BB101" s="113" t="s">
        <v>35</v>
      </c>
      <c r="BC101" s="113" t="str">
        <f t="shared" si="45"/>
        <v>0</v>
      </c>
      <c r="BD101" s="113" t="s">
        <v>35</v>
      </c>
      <c r="BE101" s="113" t="s">
        <v>35</v>
      </c>
      <c r="BF101" s="113" t="str">
        <f t="shared" si="46"/>
        <v>0</v>
      </c>
      <c r="BG101" s="113" t="s">
        <v>35</v>
      </c>
      <c r="BH101" s="113" t="s">
        <v>35</v>
      </c>
      <c r="BI101" s="113" t="str">
        <f t="shared" si="47"/>
        <v>0</v>
      </c>
      <c r="BJ101" s="113" t="s">
        <v>35</v>
      </c>
      <c r="BK101" s="113" t="s">
        <v>35</v>
      </c>
      <c r="BL101" s="113" t="str">
        <f t="shared" si="48"/>
        <v>0</v>
      </c>
      <c r="BM101" s="113" t="s">
        <v>35</v>
      </c>
      <c r="BN101" s="113" t="s">
        <v>35</v>
      </c>
      <c r="BO101" s="113" t="str">
        <f t="shared" si="49"/>
        <v>0</v>
      </c>
      <c r="BP101" s="113" t="s">
        <v>35</v>
      </c>
      <c r="BQ101" s="113" t="s">
        <v>35</v>
      </c>
      <c r="BR101" s="113" t="str">
        <f t="shared" si="50"/>
        <v>0</v>
      </c>
      <c r="BS101" s="113" t="s">
        <v>35</v>
      </c>
      <c r="BT101" s="113" t="s">
        <v>35</v>
      </c>
      <c r="BU101" s="113" t="str">
        <f t="shared" si="51"/>
        <v>0</v>
      </c>
      <c r="BV101" s="113" t="s">
        <v>35</v>
      </c>
      <c r="BW101" s="113" t="s">
        <v>35</v>
      </c>
      <c r="BX101" s="113" t="str">
        <f t="shared" si="52"/>
        <v>0</v>
      </c>
      <c r="BY101" s="113" t="s">
        <v>35</v>
      </c>
      <c r="BZ101" s="113" t="s">
        <v>35</v>
      </c>
      <c r="CA101" s="113" t="str">
        <f t="shared" si="53"/>
        <v>0</v>
      </c>
      <c r="CB101" s="113" t="s">
        <v>35</v>
      </c>
      <c r="CC101" s="113" t="s">
        <v>35</v>
      </c>
      <c r="CD101" s="113" t="str">
        <f t="shared" si="54"/>
        <v>0</v>
      </c>
      <c r="CE101" s="113" t="s">
        <v>35</v>
      </c>
      <c r="CF101" s="113" t="s">
        <v>35</v>
      </c>
      <c r="CG101" s="113" t="str">
        <f t="shared" si="55"/>
        <v>0</v>
      </c>
      <c r="CH101" s="113" t="s">
        <v>35</v>
      </c>
      <c r="CI101" s="113" t="s">
        <v>35</v>
      </c>
      <c r="CJ101" s="113" t="str">
        <f t="shared" si="56"/>
        <v>0</v>
      </c>
      <c r="CK101" s="113" t="s">
        <v>35</v>
      </c>
      <c r="CL101" s="113" t="s">
        <v>35</v>
      </c>
      <c r="CM101" s="113" t="str">
        <f t="shared" si="57"/>
        <v>0</v>
      </c>
      <c r="CN101" s="113" t="s">
        <v>35</v>
      </c>
      <c r="CO101" s="113" t="s">
        <v>35</v>
      </c>
      <c r="CP101" s="113" t="str">
        <f t="shared" si="58"/>
        <v>0</v>
      </c>
      <c r="CQ101" s="113" t="s">
        <v>35</v>
      </c>
      <c r="CR101" s="113" t="s">
        <v>35</v>
      </c>
      <c r="CS101" s="113" t="str">
        <f t="shared" si="59"/>
        <v>0</v>
      </c>
    </row>
    <row r="102" spans="1:97" s="112" customFormat="1" ht="12.75" hidden="1" customHeight="1">
      <c r="A102" s="25">
        <v>6</v>
      </c>
      <c r="B102" s="26" t="s">
        <v>271</v>
      </c>
      <c r="C102" s="112">
        <v>1407</v>
      </c>
      <c r="D102" s="25" t="s">
        <v>266</v>
      </c>
      <c r="E102" s="17">
        <v>10084</v>
      </c>
      <c r="F102" s="112">
        <v>1</v>
      </c>
      <c r="G102" s="6" t="s">
        <v>65</v>
      </c>
      <c r="H102" s="113" t="s">
        <v>35</v>
      </c>
      <c r="I102" s="113" t="s">
        <v>35</v>
      </c>
      <c r="J102" s="113" t="str">
        <f t="shared" si="30"/>
        <v>0</v>
      </c>
      <c r="K102" s="113" t="s">
        <v>35</v>
      </c>
      <c r="L102" s="113" t="s">
        <v>35</v>
      </c>
      <c r="M102" s="113" t="str">
        <f t="shared" si="31"/>
        <v>0</v>
      </c>
      <c r="N102" s="113" t="s">
        <v>35</v>
      </c>
      <c r="O102" s="113" t="s">
        <v>35</v>
      </c>
      <c r="P102" s="113" t="str">
        <f t="shared" si="32"/>
        <v>0</v>
      </c>
      <c r="Q102" s="113" t="s">
        <v>35</v>
      </c>
      <c r="R102" s="113" t="s">
        <v>35</v>
      </c>
      <c r="S102" s="113" t="str">
        <f t="shared" si="33"/>
        <v>0</v>
      </c>
      <c r="T102" s="113" t="s">
        <v>35</v>
      </c>
      <c r="U102" s="113" t="s">
        <v>35</v>
      </c>
      <c r="V102" s="113" t="str">
        <f t="shared" si="34"/>
        <v>0</v>
      </c>
      <c r="W102" s="113" t="s">
        <v>35</v>
      </c>
      <c r="X102" s="113" t="s">
        <v>35</v>
      </c>
      <c r="Y102" s="113" t="str">
        <f t="shared" si="35"/>
        <v>0</v>
      </c>
      <c r="Z102" s="113" t="s">
        <v>35</v>
      </c>
      <c r="AA102" s="113" t="s">
        <v>35</v>
      </c>
      <c r="AB102" s="113" t="str">
        <f t="shared" si="36"/>
        <v>0</v>
      </c>
      <c r="AC102" s="113" t="s">
        <v>35</v>
      </c>
      <c r="AD102" s="113" t="s">
        <v>35</v>
      </c>
      <c r="AE102" s="113" t="str">
        <f t="shared" si="37"/>
        <v>0</v>
      </c>
      <c r="AF102" s="113" t="s">
        <v>35</v>
      </c>
      <c r="AG102" s="113" t="s">
        <v>35</v>
      </c>
      <c r="AH102" s="113" t="str">
        <f t="shared" si="38"/>
        <v>0</v>
      </c>
      <c r="AI102" s="113" t="s">
        <v>35</v>
      </c>
      <c r="AJ102" s="113" t="s">
        <v>35</v>
      </c>
      <c r="AK102" s="113" t="str">
        <f t="shared" si="39"/>
        <v>0</v>
      </c>
      <c r="AL102" s="113" t="s">
        <v>35</v>
      </c>
      <c r="AM102" s="113" t="s">
        <v>35</v>
      </c>
      <c r="AN102" s="113" t="str">
        <f t="shared" si="40"/>
        <v>0</v>
      </c>
      <c r="AO102" s="113" t="s">
        <v>35</v>
      </c>
      <c r="AP102" s="113" t="s">
        <v>35</v>
      </c>
      <c r="AQ102" s="113" t="str">
        <f t="shared" si="41"/>
        <v>0</v>
      </c>
      <c r="AR102" s="113" t="s">
        <v>35</v>
      </c>
      <c r="AS102" s="113" t="s">
        <v>35</v>
      </c>
      <c r="AT102" s="113" t="str">
        <f t="shared" si="42"/>
        <v>0</v>
      </c>
      <c r="AU102" s="113" t="s">
        <v>35</v>
      </c>
      <c r="AV102" s="113" t="s">
        <v>35</v>
      </c>
      <c r="AW102" s="113" t="str">
        <f t="shared" si="43"/>
        <v>0</v>
      </c>
      <c r="AX102" s="113" t="s">
        <v>35</v>
      </c>
      <c r="AY102" s="113" t="s">
        <v>35</v>
      </c>
      <c r="AZ102" s="113" t="str">
        <f t="shared" si="44"/>
        <v>0</v>
      </c>
      <c r="BA102" s="113" t="s">
        <v>35</v>
      </c>
      <c r="BB102" s="113" t="s">
        <v>35</v>
      </c>
      <c r="BC102" s="113" t="str">
        <f t="shared" si="45"/>
        <v>0</v>
      </c>
      <c r="BD102" s="113" t="s">
        <v>35</v>
      </c>
      <c r="BE102" s="113" t="s">
        <v>35</v>
      </c>
      <c r="BF102" s="113" t="str">
        <f t="shared" si="46"/>
        <v>0</v>
      </c>
      <c r="BG102" s="113" t="s">
        <v>35</v>
      </c>
      <c r="BH102" s="113" t="s">
        <v>35</v>
      </c>
      <c r="BI102" s="113" t="str">
        <f t="shared" si="47"/>
        <v>0</v>
      </c>
      <c r="BJ102" s="113" t="s">
        <v>35</v>
      </c>
      <c r="BK102" s="113" t="s">
        <v>35</v>
      </c>
      <c r="BL102" s="113" t="str">
        <f t="shared" si="48"/>
        <v>0</v>
      </c>
      <c r="BM102" s="113" t="s">
        <v>35</v>
      </c>
      <c r="BN102" s="113" t="s">
        <v>35</v>
      </c>
      <c r="BO102" s="113" t="str">
        <f t="shared" si="49"/>
        <v>0</v>
      </c>
      <c r="BP102" s="113" t="s">
        <v>35</v>
      </c>
      <c r="BQ102" s="113" t="s">
        <v>35</v>
      </c>
      <c r="BR102" s="113" t="str">
        <f t="shared" si="50"/>
        <v>0</v>
      </c>
      <c r="BS102" s="113" t="s">
        <v>35</v>
      </c>
      <c r="BT102" s="113" t="s">
        <v>35</v>
      </c>
      <c r="BU102" s="113" t="str">
        <f t="shared" si="51"/>
        <v>0</v>
      </c>
      <c r="BV102" s="113" t="s">
        <v>35</v>
      </c>
      <c r="BW102" s="113" t="s">
        <v>35</v>
      </c>
      <c r="BX102" s="113" t="str">
        <f t="shared" si="52"/>
        <v>0</v>
      </c>
      <c r="BY102" s="113" t="s">
        <v>35</v>
      </c>
      <c r="BZ102" s="113" t="s">
        <v>35</v>
      </c>
      <c r="CA102" s="113" t="str">
        <f t="shared" si="53"/>
        <v>0</v>
      </c>
      <c r="CB102" s="113" t="s">
        <v>35</v>
      </c>
      <c r="CC102" s="113" t="s">
        <v>35</v>
      </c>
      <c r="CD102" s="113" t="str">
        <f t="shared" si="54"/>
        <v>0</v>
      </c>
      <c r="CE102" s="113" t="s">
        <v>35</v>
      </c>
      <c r="CF102" s="113" t="s">
        <v>35</v>
      </c>
      <c r="CG102" s="113" t="str">
        <f t="shared" si="55"/>
        <v>0</v>
      </c>
      <c r="CH102" s="113" t="s">
        <v>35</v>
      </c>
      <c r="CI102" s="113" t="s">
        <v>35</v>
      </c>
      <c r="CJ102" s="113" t="str">
        <f t="shared" si="56"/>
        <v>0</v>
      </c>
      <c r="CK102" s="113" t="s">
        <v>35</v>
      </c>
      <c r="CL102" s="113" t="s">
        <v>35</v>
      </c>
      <c r="CM102" s="113" t="str">
        <f t="shared" si="57"/>
        <v>0</v>
      </c>
      <c r="CN102" s="113" t="s">
        <v>35</v>
      </c>
      <c r="CO102" s="113" t="s">
        <v>35</v>
      </c>
      <c r="CP102" s="113" t="str">
        <f t="shared" si="58"/>
        <v>0</v>
      </c>
      <c r="CQ102" s="113" t="s">
        <v>35</v>
      </c>
      <c r="CR102" s="113" t="s">
        <v>35</v>
      </c>
      <c r="CS102" s="113" t="str">
        <f t="shared" si="59"/>
        <v>0</v>
      </c>
    </row>
    <row r="103" spans="1:97" s="112" customFormat="1" ht="12.75" customHeight="1">
      <c r="A103" s="25">
        <v>8</v>
      </c>
      <c r="B103" s="26" t="s">
        <v>223</v>
      </c>
      <c r="C103" s="112">
        <v>1630</v>
      </c>
      <c r="D103" s="25" t="s">
        <v>190</v>
      </c>
      <c r="E103" s="17">
        <v>17335</v>
      </c>
      <c r="F103" s="112">
        <v>1</v>
      </c>
      <c r="G103" s="6" t="s">
        <v>65</v>
      </c>
      <c r="H103" s="113">
        <v>2</v>
      </c>
      <c r="I103" s="113">
        <v>2</v>
      </c>
      <c r="J103" s="113">
        <f t="shared" si="30"/>
        <v>4</v>
      </c>
      <c r="K103" s="113">
        <v>2</v>
      </c>
      <c r="L103" s="113">
        <v>3</v>
      </c>
      <c r="M103" s="113">
        <f t="shared" si="31"/>
        <v>5</v>
      </c>
      <c r="N103" s="113">
        <v>2</v>
      </c>
      <c r="O103" s="113">
        <v>3</v>
      </c>
      <c r="P103" s="113">
        <f t="shared" si="32"/>
        <v>5</v>
      </c>
      <c r="Q103" s="113">
        <v>2</v>
      </c>
      <c r="R103" s="113">
        <v>9</v>
      </c>
      <c r="S103" s="113">
        <f t="shared" si="33"/>
        <v>11</v>
      </c>
      <c r="T103" s="113" t="s">
        <v>35</v>
      </c>
      <c r="U103" s="113" t="s">
        <v>35</v>
      </c>
      <c r="V103" s="113" t="str">
        <f t="shared" si="34"/>
        <v>0</v>
      </c>
      <c r="W103" s="113" t="s">
        <v>35</v>
      </c>
      <c r="X103" s="113" t="s">
        <v>35</v>
      </c>
      <c r="Y103" s="113" t="str">
        <f t="shared" si="35"/>
        <v>0</v>
      </c>
      <c r="Z103" s="113" t="s">
        <v>35</v>
      </c>
      <c r="AA103" s="113" t="s">
        <v>35</v>
      </c>
      <c r="AB103" s="113" t="str">
        <f t="shared" si="36"/>
        <v>0</v>
      </c>
      <c r="AC103" s="113" t="s">
        <v>35</v>
      </c>
      <c r="AD103" s="113" t="s">
        <v>35</v>
      </c>
      <c r="AE103" s="113" t="str">
        <f t="shared" si="37"/>
        <v>0</v>
      </c>
      <c r="AF103" s="113" t="s">
        <v>35</v>
      </c>
      <c r="AG103" s="113" t="s">
        <v>35</v>
      </c>
      <c r="AH103" s="113" t="str">
        <f t="shared" si="38"/>
        <v>0</v>
      </c>
      <c r="AI103" s="113" t="s">
        <v>35</v>
      </c>
      <c r="AJ103" s="113" t="s">
        <v>35</v>
      </c>
      <c r="AK103" s="113" t="str">
        <f t="shared" si="39"/>
        <v>0</v>
      </c>
      <c r="AL103" s="113" t="s">
        <v>35</v>
      </c>
      <c r="AM103" s="113">
        <v>2</v>
      </c>
      <c r="AN103" s="113">
        <f t="shared" si="40"/>
        <v>2</v>
      </c>
      <c r="AO103" s="113">
        <v>1</v>
      </c>
      <c r="AP103" s="113">
        <v>2</v>
      </c>
      <c r="AQ103" s="113">
        <f t="shared" si="41"/>
        <v>3</v>
      </c>
      <c r="AR103" s="113" t="s">
        <v>35</v>
      </c>
      <c r="AS103" s="113" t="s">
        <v>35</v>
      </c>
      <c r="AT103" s="113" t="str">
        <f t="shared" si="42"/>
        <v>0</v>
      </c>
      <c r="AU103" s="113" t="s">
        <v>35</v>
      </c>
      <c r="AV103" s="113" t="s">
        <v>35</v>
      </c>
      <c r="AW103" s="113" t="str">
        <f t="shared" si="43"/>
        <v>0</v>
      </c>
      <c r="AX103" s="113" t="s">
        <v>35</v>
      </c>
      <c r="AY103" s="113" t="s">
        <v>35</v>
      </c>
      <c r="AZ103" s="113" t="str">
        <f t="shared" si="44"/>
        <v>0</v>
      </c>
      <c r="BA103" s="113">
        <v>3</v>
      </c>
      <c r="BB103" s="113" t="s">
        <v>35</v>
      </c>
      <c r="BC103" s="113">
        <f t="shared" si="45"/>
        <v>3</v>
      </c>
      <c r="BD103" s="113" t="s">
        <v>35</v>
      </c>
      <c r="BE103" s="113" t="s">
        <v>35</v>
      </c>
      <c r="BF103" s="113" t="str">
        <f t="shared" si="46"/>
        <v>0</v>
      </c>
      <c r="BG103" s="113" t="s">
        <v>35</v>
      </c>
      <c r="BH103" s="113" t="s">
        <v>35</v>
      </c>
      <c r="BI103" s="113" t="str">
        <f t="shared" si="47"/>
        <v>0</v>
      </c>
      <c r="BJ103" s="113" t="s">
        <v>35</v>
      </c>
      <c r="BK103" s="113" t="s">
        <v>35</v>
      </c>
      <c r="BL103" s="113" t="str">
        <f t="shared" si="48"/>
        <v>0</v>
      </c>
      <c r="BM103" s="113" t="s">
        <v>35</v>
      </c>
      <c r="BN103" s="113" t="s">
        <v>35</v>
      </c>
      <c r="BO103" s="113" t="str">
        <f t="shared" si="49"/>
        <v>0</v>
      </c>
      <c r="BP103" s="113" t="s">
        <v>35</v>
      </c>
      <c r="BQ103" s="113" t="s">
        <v>35</v>
      </c>
      <c r="BR103" s="113" t="str">
        <f t="shared" si="50"/>
        <v>0</v>
      </c>
      <c r="BS103" s="113" t="s">
        <v>35</v>
      </c>
      <c r="BT103" s="113" t="s">
        <v>35</v>
      </c>
      <c r="BU103" s="113" t="str">
        <f t="shared" si="51"/>
        <v>0</v>
      </c>
      <c r="BV103" s="113" t="s">
        <v>35</v>
      </c>
      <c r="BW103" s="113" t="s">
        <v>35</v>
      </c>
      <c r="BX103" s="113" t="str">
        <f t="shared" si="52"/>
        <v>0</v>
      </c>
      <c r="BY103" s="113" t="s">
        <v>35</v>
      </c>
      <c r="BZ103" s="113" t="s">
        <v>35</v>
      </c>
      <c r="CA103" s="113" t="str">
        <f t="shared" si="53"/>
        <v>0</v>
      </c>
      <c r="CB103" s="113" t="s">
        <v>35</v>
      </c>
      <c r="CC103" s="113" t="s">
        <v>35</v>
      </c>
      <c r="CD103" s="113" t="str">
        <f t="shared" si="54"/>
        <v>0</v>
      </c>
      <c r="CE103" s="113" t="s">
        <v>35</v>
      </c>
      <c r="CF103" s="113" t="s">
        <v>35</v>
      </c>
      <c r="CG103" s="113" t="str">
        <f t="shared" si="55"/>
        <v>0</v>
      </c>
      <c r="CH103" s="113" t="s">
        <v>35</v>
      </c>
      <c r="CI103" s="113" t="s">
        <v>35</v>
      </c>
      <c r="CJ103" s="113" t="str">
        <f t="shared" si="56"/>
        <v>0</v>
      </c>
      <c r="CK103" s="113" t="s">
        <v>35</v>
      </c>
      <c r="CL103" s="113" t="s">
        <v>35</v>
      </c>
      <c r="CM103" s="113" t="str">
        <f t="shared" si="57"/>
        <v>0</v>
      </c>
      <c r="CN103" s="113" t="s">
        <v>35</v>
      </c>
      <c r="CO103" s="113" t="s">
        <v>35</v>
      </c>
      <c r="CP103" s="113" t="str">
        <f t="shared" si="58"/>
        <v>0</v>
      </c>
      <c r="CQ103" s="113">
        <v>12</v>
      </c>
      <c r="CR103" s="113">
        <v>21</v>
      </c>
      <c r="CS103" s="113">
        <f t="shared" si="59"/>
        <v>33</v>
      </c>
    </row>
    <row r="104" spans="1:97" s="112" customFormat="1" ht="12.75" hidden="1" customHeight="1">
      <c r="A104" s="25">
        <v>8</v>
      </c>
      <c r="B104" s="26" t="s">
        <v>223</v>
      </c>
      <c r="C104" s="112">
        <v>1632</v>
      </c>
      <c r="D104" s="25" t="s">
        <v>189</v>
      </c>
      <c r="E104" s="17">
        <v>12422</v>
      </c>
      <c r="F104" s="112">
        <v>1</v>
      </c>
      <c r="G104" s="6" t="s">
        <v>65</v>
      </c>
      <c r="H104" s="113" t="s">
        <v>35</v>
      </c>
      <c r="I104" s="113" t="s">
        <v>35</v>
      </c>
      <c r="J104" s="113" t="str">
        <f t="shared" si="30"/>
        <v>0</v>
      </c>
      <c r="K104" s="113" t="s">
        <v>35</v>
      </c>
      <c r="L104" s="113" t="s">
        <v>35</v>
      </c>
      <c r="M104" s="113" t="str">
        <f t="shared" si="31"/>
        <v>0</v>
      </c>
      <c r="N104" s="113" t="s">
        <v>35</v>
      </c>
      <c r="O104" s="113" t="s">
        <v>35</v>
      </c>
      <c r="P104" s="113" t="str">
        <f t="shared" si="32"/>
        <v>0</v>
      </c>
      <c r="Q104" s="113" t="s">
        <v>35</v>
      </c>
      <c r="R104" s="113" t="s">
        <v>35</v>
      </c>
      <c r="S104" s="113" t="str">
        <f t="shared" si="33"/>
        <v>0</v>
      </c>
      <c r="T104" s="113" t="s">
        <v>35</v>
      </c>
      <c r="U104" s="113" t="s">
        <v>35</v>
      </c>
      <c r="V104" s="113" t="str">
        <f t="shared" si="34"/>
        <v>0</v>
      </c>
      <c r="W104" s="113" t="s">
        <v>35</v>
      </c>
      <c r="X104" s="113" t="s">
        <v>35</v>
      </c>
      <c r="Y104" s="113" t="str">
        <f t="shared" si="35"/>
        <v>0</v>
      </c>
      <c r="Z104" s="113" t="s">
        <v>35</v>
      </c>
      <c r="AA104" s="113" t="s">
        <v>35</v>
      </c>
      <c r="AB104" s="113" t="str">
        <f t="shared" si="36"/>
        <v>0</v>
      </c>
      <c r="AC104" s="113" t="s">
        <v>35</v>
      </c>
      <c r="AD104" s="113" t="s">
        <v>35</v>
      </c>
      <c r="AE104" s="113" t="str">
        <f t="shared" si="37"/>
        <v>0</v>
      </c>
      <c r="AF104" s="113" t="s">
        <v>35</v>
      </c>
      <c r="AG104" s="113" t="s">
        <v>35</v>
      </c>
      <c r="AH104" s="113" t="str">
        <f t="shared" si="38"/>
        <v>0</v>
      </c>
      <c r="AI104" s="113" t="s">
        <v>35</v>
      </c>
      <c r="AJ104" s="113" t="s">
        <v>35</v>
      </c>
      <c r="AK104" s="113" t="str">
        <f t="shared" si="39"/>
        <v>0</v>
      </c>
      <c r="AL104" s="113" t="s">
        <v>35</v>
      </c>
      <c r="AM104" s="113" t="s">
        <v>35</v>
      </c>
      <c r="AN104" s="113" t="str">
        <f t="shared" si="40"/>
        <v>0</v>
      </c>
      <c r="AO104" s="113" t="s">
        <v>35</v>
      </c>
      <c r="AP104" s="113" t="s">
        <v>35</v>
      </c>
      <c r="AQ104" s="113" t="str">
        <f t="shared" si="41"/>
        <v>0</v>
      </c>
      <c r="AR104" s="113" t="s">
        <v>35</v>
      </c>
      <c r="AS104" s="113" t="s">
        <v>35</v>
      </c>
      <c r="AT104" s="113" t="str">
        <f t="shared" si="42"/>
        <v>0</v>
      </c>
      <c r="AU104" s="113" t="s">
        <v>35</v>
      </c>
      <c r="AV104" s="113" t="s">
        <v>35</v>
      </c>
      <c r="AW104" s="113" t="str">
        <f t="shared" si="43"/>
        <v>0</v>
      </c>
      <c r="AX104" s="113" t="s">
        <v>35</v>
      </c>
      <c r="AY104" s="113" t="s">
        <v>35</v>
      </c>
      <c r="AZ104" s="113" t="str">
        <f t="shared" si="44"/>
        <v>0</v>
      </c>
      <c r="BA104" s="113" t="s">
        <v>35</v>
      </c>
      <c r="BB104" s="113" t="s">
        <v>35</v>
      </c>
      <c r="BC104" s="113" t="str">
        <f t="shared" si="45"/>
        <v>0</v>
      </c>
      <c r="BD104" s="113" t="s">
        <v>35</v>
      </c>
      <c r="BE104" s="113" t="s">
        <v>35</v>
      </c>
      <c r="BF104" s="113" t="str">
        <f t="shared" si="46"/>
        <v>0</v>
      </c>
      <c r="BG104" s="113" t="s">
        <v>35</v>
      </c>
      <c r="BH104" s="113" t="s">
        <v>35</v>
      </c>
      <c r="BI104" s="113" t="str">
        <f t="shared" si="47"/>
        <v>0</v>
      </c>
      <c r="BJ104" s="113" t="s">
        <v>35</v>
      </c>
      <c r="BK104" s="113" t="s">
        <v>35</v>
      </c>
      <c r="BL104" s="113" t="str">
        <f t="shared" si="48"/>
        <v>0</v>
      </c>
      <c r="BM104" s="113" t="s">
        <v>35</v>
      </c>
      <c r="BN104" s="113" t="s">
        <v>35</v>
      </c>
      <c r="BO104" s="113" t="str">
        <f t="shared" si="49"/>
        <v>0</v>
      </c>
      <c r="BP104" s="113" t="s">
        <v>35</v>
      </c>
      <c r="BQ104" s="113" t="s">
        <v>35</v>
      </c>
      <c r="BR104" s="113" t="str">
        <f t="shared" si="50"/>
        <v>0</v>
      </c>
      <c r="BS104" s="113" t="s">
        <v>35</v>
      </c>
      <c r="BT104" s="113" t="s">
        <v>35</v>
      </c>
      <c r="BU104" s="113" t="str">
        <f t="shared" si="51"/>
        <v>0</v>
      </c>
      <c r="BV104" s="113" t="s">
        <v>35</v>
      </c>
      <c r="BW104" s="113" t="s">
        <v>35</v>
      </c>
      <c r="BX104" s="113" t="str">
        <f t="shared" si="52"/>
        <v>0</v>
      </c>
      <c r="BY104" s="113" t="s">
        <v>35</v>
      </c>
      <c r="BZ104" s="113" t="s">
        <v>35</v>
      </c>
      <c r="CA104" s="113" t="str">
        <f t="shared" si="53"/>
        <v>0</v>
      </c>
      <c r="CB104" s="113" t="s">
        <v>35</v>
      </c>
      <c r="CC104" s="113" t="s">
        <v>35</v>
      </c>
      <c r="CD104" s="113" t="str">
        <f t="shared" si="54"/>
        <v>0</v>
      </c>
      <c r="CE104" s="113" t="s">
        <v>35</v>
      </c>
      <c r="CF104" s="113" t="s">
        <v>35</v>
      </c>
      <c r="CG104" s="113" t="str">
        <f t="shared" si="55"/>
        <v>0</v>
      </c>
      <c r="CH104" s="113" t="s">
        <v>35</v>
      </c>
      <c r="CI104" s="113" t="s">
        <v>35</v>
      </c>
      <c r="CJ104" s="113" t="str">
        <f t="shared" si="56"/>
        <v>0</v>
      </c>
      <c r="CK104" s="113" t="s">
        <v>35</v>
      </c>
      <c r="CL104" s="113" t="s">
        <v>35</v>
      </c>
      <c r="CM104" s="113" t="str">
        <f t="shared" si="57"/>
        <v>0</v>
      </c>
      <c r="CN104" s="113" t="s">
        <v>35</v>
      </c>
      <c r="CO104" s="113" t="s">
        <v>35</v>
      </c>
      <c r="CP104" s="113" t="str">
        <f t="shared" si="58"/>
        <v>0</v>
      </c>
      <c r="CQ104" s="113" t="s">
        <v>35</v>
      </c>
      <c r="CR104" s="113" t="s">
        <v>35</v>
      </c>
      <c r="CS104" s="113" t="str">
        <f t="shared" si="59"/>
        <v>0</v>
      </c>
    </row>
    <row r="105" spans="1:97" s="112" customFormat="1" ht="12.75" hidden="1" customHeight="1">
      <c r="A105" s="25">
        <v>9</v>
      </c>
      <c r="B105" s="26" t="s">
        <v>209</v>
      </c>
      <c r="C105" s="112">
        <v>1702</v>
      </c>
      <c r="D105" s="25" t="s">
        <v>144</v>
      </c>
      <c r="E105" s="17">
        <v>15375</v>
      </c>
      <c r="F105" s="112">
        <v>1</v>
      </c>
      <c r="G105" s="6" t="s">
        <v>65</v>
      </c>
      <c r="H105" s="113" t="s">
        <v>35</v>
      </c>
      <c r="I105" s="113" t="s">
        <v>35</v>
      </c>
      <c r="J105" s="113" t="str">
        <f t="shared" si="30"/>
        <v>0</v>
      </c>
      <c r="K105" s="113" t="s">
        <v>35</v>
      </c>
      <c r="L105" s="113" t="s">
        <v>35</v>
      </c>
      <c r="M105" s="113" t="str">
        <f t="shared" si="31"/>
        <v>0</v>
      </c>
      <c r="N105" s="113" t="s">
        <v>35</v>
      </c>
      <c r="O105" s="113" t="s">
        <v>35</v>
      </c>
      <c r="P105" s="113" t="str">
        <f t="shared" si="32"/>
        <v>0</v>
      </c>
      <c r="Q105" s="113" t="s">
        <v>35</v>
      </c>
      <c r="R105" s="113" t="s">
        <v>35</v>
      </c>
      <c r="S105" s="113" t="str">
        <f t="shared" si="33"/>
        <v>0</v>
      </c>
      <c r="T105" s="113" t="s">
        <v>35</v>
      </c>
      <c r="U105" s="113" t="s">
        <v>35</v>
      </c>
      <c r="V105" s="113" t="str">
        <f t="shared" si="34"/>
        <v>0</v>
      </c>
      <c r="W105" s="113" t="s">
        <v>35</v>
      </c>
      <c r="X105" s="113" t="s">
        <v>35</v>
      </c>
      <c r="Y105" s="113" t="str">
        <f t="shared" si="35"/>
        <v>0</v>
      </c>
      <c r="Z105" s="113" t="s">
        <v>35</v>
      </c>
      <c r="AA105" s="113" t="s">
        <v>35</v>
      </c>
      <c r="AB105" s="113" t="str">
        <f t="shared" si="36"/>
        <v>0</v>
      </c>
      <c r="AC105" s="113" t="s">
        <v>35</v>
      </c>
      <c r="AD105" s="113" t="s">
        <v>35</v>
      </c>
      <c r="AE105" s="113" t="str">
        <f t="shared" si="37"/>
        <v>0</v>
      </c>
      <c r="AF105" s="113" t="s">
        <v>35</v>
      </c>
      <c r="AG105" s="113" t="s">
        <v>35</v>
      </c>
      <c r="AH105" s="113" t="str">
        <f t="shared" si="38"/>
        <v>0</v>
      </c>
      <c r="AI105" s="113" t="s">
        <v>35</v>
      </c>
      <c r="AJ105" s="113" t="s">
        <v>35</v>
      </c>
      <c r="AK105" s="113" t="str">
        <f t="shared" si="39"/>
        <v>0</v>
      </c>
      <c r="AL105" s="113" t="s">
        <v>35</v>
      </c>
      <c r="AM105" s="113" t="s">
        <v>35</v>
      </c>
      <c r="AN105" s="113" t="str">
        <f t="shared" si="40"/>
        <v>0</v>
      </c>
      <c r="AO105" s="113" t="s">
        <v>35</v>
      </c>
      <c r="AP105" s="113" t="s">
        <v>35</v>
      </c>
      <c r="AQ105" s="113" t="str">
        <f t="shared" si="41"/>
        <v>0</v>
      </c>
      <c r="AR105" s="113" t="s">
        <v>35</v>
      </c>
      <c r="AS105" s="113" t="s">
        <v>35</v>
      </c>
      <c r="AT105" s="113" t="str">
        <f t="shared" si="42"/>
        <v>0</v>
      </c>
      <c r="AU105" s="113" t="s">
        <v>35</v>
      </c>
      <c r="AV105" s="113" t="s">
        <v>35</v>
      </c>
      <c r="AW105" s="113" t="str">
        <f t="shared" si="43"/>
        <v>0</v>
      </c>
      <c r="AX105" s="113" t="s">
        <v>35</v>
      </c>
      <c r="AY105" s="113" t="s">
        <v>35</v>
      </c>
      <c r="AZ105" s="113" t="str">
        <f t="shared" si="44"/>
        <v>0</v>
      </c>
      <c r="BA105" s="113" t="s">
        <v>35</v>
      </c>
      <c r="BB105" s="113" t="s">
        <v>35</v>
      </c>
      <c r="BC105" s="113" t="str">
        <f t="shared" si="45"/>
        <v>0</v>
      </c>
      <c r="BD105" s="113" t="s">
        <v>35</v>
      </c>
      <c r="BE105" s="113" t="s">
        <v>35</v>
      </c>
      <c r="BF105" s="113" t="str">
        <f t="shared" si="46"/>
        <v>0</v>
      </c>
      <c r="BG105" s="113" t="s">
        <v>35</v>
      </c>
      <c r="BH105" s="113" t="s">
        <v>35</v>
      </c>
      <c r="BI105" s="113" t="str">
        <f t="shared" si="47"/>
        <v>0</v>
      </c>
      <c r="BJ105" s="113" t="s">
        <v>35</v>
      </c>
      <c r="BK105" s="113" t="s">
        <v>35</v>
      </c>
      <c r="BL105" s="113" t="str">
        <f t="shared" si="48"/>
        <v>0</v>
      </c>
      <c r="BM105" s="113" t="s">
        <v>35</v>
      </c>
      <c r="BN105" s="113" t="s">
        <v>35</v>
      </c>
      <c r="BO105" s="113" t="str">
        <f t="shared" si="49"/>
        <v>0</v>
      </c>
      <c r="BP105" s="113" t="s">
        <v>35</v>
      </c>
      <c r="BQ105" s="113" t="s">
        <v>35</v>
      </c>
      <c r="BR105" s="113" t="str">
        <f t="shared" si="50"/>
        <v>0</v>
      </c>
      <c r="BS105" s="113" t="s">
        <v>35</v>
      </c>
      <c r="BT105" s="113" t="s">
        <v>35</v>
      </c>
      <c r="BU105" s="113" t="str">
        <f t="shared" si="51"/>
        <v>0</v>
      </c>
      <c r="BV105" s="113" t="s">
        <v>35</v>
      </c>
      <c r="BW105" s="113" t="s">
        <v>35</v>
      </c>
      <c r="BX105" s="113" t="str">
        <f t="shared" si="52"/>
        <v>0</v>
      </c>
      <c r="BY105" s="113" t="s">
        <v>35</v>
      </c>
      <c r="BZ105" s="113" t="s">
        <v>35</v>
      </c>
      <c r="CA105" s="113" t="str">
        <f t="shared" si="53"/>
        <v>0</v>
      </c>
      <c r="CB105" s="113" t="s">
        <v>35</v>
      </c>
      <c r="CC105" s="113" t="s">
        <v>35</v>
      </c>
      <c r="CD105" s="113" t="str">
        <f t="shared" si="54"/>
        <v>0</v>
      </c>
      <c r="CE105" s="113" t="s">
        <v>35</v>
      </c>
      <c r="CF105" s="113" t="s">
        <v>35</v>
      </c>
      <c r="CG105" s="113" t="str">
        <f t="shared" si="55"/>
        <v>0</v>
      </c>
      <c r="CH105" s="113" t="s">
        <v>35</v>
      </c>
      <c r="CI105" s="113" t="s">
        <v>35</v>
      </c>
      <c r="CJ105" s="113" t="str">
        <f t="shared" si="56"/>
        <v>0</v>
      </c>
      <c r="CK105" s="113" t="s">
        <v>35</v>
      </c>
      <c r="CL105" s="113" t="s">
        <v>35</v>
      </c>
      <c r="CM105" s="113" t="str">
        <f t="shared" si="57"/>
        <v>0</v>
      </c>
      <c r="CN105" s="113" t="s">
        <v>35</v>
      </c>
      <c r="CO105" s="113" t="s">
        <v>35</v>
      </c>
      <c r="CP105" s="113" t="str">
        <f t="shared" si="58"/>
        <v>0</v>
      </c>
      <c r="CQ105" s="113" t="s">
        <v>35</v>
      </c>
      <c r="CR105" s="113" t="s">
        <v>35</v>
      </c>
      <c r="CS105" s="113" t="str">
        <f t="shared" si="59"/>
        <v>0</v>
      </c>
    </row>
    <row r="106" spans="1:97" s="112" customFormat="1" ht="12.75" customHeight="1">
      <c r="A106" s="25">
        <v>10</v>
      </c>
      <c r="B106" s="26" t="s">
        <v>210</v>
      </c>
      <c r="C106" s="112">
        <v>2228</v>
      </c>
      <c r="D106" s="25" t="s">
        <v>174</v>
      </c>
      <c r="E106" s="17">
        <v>12057</v>
      </c>
      <c r="F106" s="112">
        <v>1</v>
      </c>
      <c r="G106" s="6" t="s">
        <v>65</v>
      </c>
      <c r="H106" s="113">
        <v>3</v>
      </c>
      <c r="I106" s="113">
        <v>7</v>
      </c>
      <c r="J106" s="113">
        <f t="shared" si="30"/>
        <v>10</v>
      </c>
      <c r="K106" s="113">
        <v>3</v>
      </c>
      <c r="L106" s="113">
        <v>6</v>
      </c>
      <c r="M106" s="113">
        <f t="shared" si="31"/>
        <v>9</v>
      </c>
      <c r="N106" s="113">
        <v>6</v>
      </c>
      <c r="O106" s="113">
        <v>11</v>
      </c>
      <c r="P106" s="113">
        <f t="shared" si="32"/>
        <v>17</v>
      </c>
      <c r="Q106" s="113" t="s">
        <v>35</v>
      </c>
      <c r="R106" s="113">
        <v>4</v>
      </c>
      <c r="S106" s="113">
        <f t="shared" si="33"/>
        <v>4</v>
      </c>
      <c r="T106" s="113" t="s">
        <v>35</v>
      </c>
      <c r="U106" s="113" t="s">
        <v>35</v>
      </c>
      <c r="V106" s="113" t="str">
        <f t="shared" si="34"/>
        <v>0</v>
      </c>
      <c r="W106" s="113" t="s">
        <v>35</v>
      </c>
      <c r="X106" s="113" t="s">
        <v>35</v>
      </c>
      <c r="Y106" s="113" t="str">
        <f t="shared" si="35"/>
        <v>0</v>
      </c>
      <c r="Z106" s="113" t="s">
        <v>35</v>
      </c>
      <c r="AA106" s="113" t="s">
        <v>35</v>
      </c>
      <c r="AB106" s="113" t="str">
        <f t="shared" si="36"/>
        <v>0</v>
      </c>
      <c r="AC106" s="113" t="s">
        <v>35</v>
      </c>
      <c r="AD106" s="113" t="s">
        <v>35</v>
      </c>
      <c r="AE106" s="113" t="str">
        <f t="shared" si="37"/>
        <v>0</v>
      </c>
      <c r="AF106" s="113">
        <v>1</v>
      </c>
      <c r="AG106" s="113">
        <v>2</v>
      </c>
      <c r="AH106" s="113">
        <f t="shared" si="38"/>
        <v>3</v>
      </c>
      <c r="AI106" s="113" t="s">
        <v>35</v>
      </c>
      <c r="AJ106" s="113" t="s">
        <v>35</v>
      </c>
      <c r="AK106" s="113" t="str">
        <f t="shared" si="39"/>
        <v>0</v>
      </c>
      <c r="AL106" s="113" t="s">
        <v>35</v>
      </c>
      <c r="AM106" s="113" t="s">
        <v>35</v>
      </c>
      <c r="AN106" s="113" t="str">
        <f t="shared" si="40"/>
        <v>0</v>
      </c>
      <c r="AO106" s="113" t="s">
        <v>35</v>
      </c>
      <c r="AP106" s="113" t="s">
        <v>35</v>
      </c>
      <c r="AQ106" s="113" t="str">
        <f t="shared" si="41"/>
        <v>0</v>
      </c>
      <c r="AR106" s="113" t="s">
        <v>35</v>
      </c>
      <c r="AS106" s="113" t="s">
        <v>35</v>
      </c>
      <c r="AT106" s="113" t="str">
        <f t="shared" si="42"/>
        <v>0</v>
      </c>
      <c r="AU106" s="113" t="s">
        <v>35</v>
      </c>
      <c r="AV106" s="113" t="s">
        <v>35</v>
      </c>
      <c r="AW106" s="113" t="str">
        <f t="shared" si="43"/>
        <v>0</v>
      </c>
      <c r="AX106" s="113" t="s">
        <v>35</v>
      </c>
      <c r="AY106" s="113" t="s">
        <v>35</v>
      </c>
      <c r="AZ106" s="113" t="str">
        <f t="shared" si="44"/>
        <v>0</v>
      </c>
      <c r="BA106" s="113">
        <v>3</v>
      </c>
      <c r="BB106" s="113">
        <v>4</v>
      </c>
      <c r="BC106" s="113">
        <f t="shared" si="45"/>
        <v>7</v>
      </c>
      <c r="BD106" s="113" t="s">
        <v>35</v>
      </c>
      <c r="BE106" s="113" t="s">
        <v>35</v>
      </c>
      <c r="BF106" s="113" t="str">
        <f t="shared" si="46"/>
        <v>0</v>
      </c>
      <c r="BG106" s="113" t="s">
        <v>35</v>
      </c>
      <c r="BH106" s="113" t="s">
        <v>35</v>
      </c>
      <c r="BI106" s="113" t="str">
        <f t="shared" si="47"/>
        <v>0</v>
      </c>
      <c r="BJ106" s="113" t="s">
        <v>35</v>
      </c>
      <c r="BK106" s="113" t="s">
        <v>35</v>
      </c>
      <c r="BL106" s="113" t="str">
        <f t="shared" si="48"/>
        <v>0</v>
      </c>
      <c r="BM106" s="113" t="s">
        <v>35</v>
      </c>
      <c r="BN106" s="113" t="s">
        <v>35</v>
      </c>
      <c r="BO106" s="113" t="str">
        <f t="shared" si="49"/>
        <v>0</v>
      </c>
      <c r="BP106" s="113" t="s">
        <v>35</v>
      </c>
      <c r="BQ106" s="113" t="s">
        <v>35</v>
      </c>
      <c r="BR106" s="113" t="str">
        <f t="shared" si="50"/>
        <v>0</v>
      </c>
      <c r="BS106" s="113" t="s">
        <v>35</v>
      </c>
      <c r="BT106" s="113" t="s">
        <v>35</v>
      </c>
      <c r="BU106" s="113" t="str">
        <f t="shared" si="51"/>
        <v>0</v>
      </c>
      <c r="BV106" s="113" t="s">
        <v>35</v>
      </c>
      <c r="BW106" s="113" t="s">
        <v>35</v>
      </c>
      <c r="BX106" s="113" t="str">
        <f t="shared" si="52"/>
        <v>0</v>
      </c>
      <c r="BY106" s="113" t="s">
        <v>35</v>
      </c>
      <c r="BZ106" s="113" t="s">
        <v>35</v>
      </c>
      <c r="CA106" s="113" t="str">
        <f t="shared" si="53"/>
        <v>0</v>
      </c>
      <c r="CB106" s="113" t="s">
        <v>35</v>
      </c>
      <c r="CC106" s="113" t="s">
        <v>35</v>
      </c>
      <c r="CD106" s="113" t="str">
        <f t="shared" si="54"/>
        <v>0</v>
      </c>
      <c r="CE106" s="113" t="s">
        <v>35</v>
      </c>
      <c r="CF106" s="113" t="s">
        <v>35</v>
      </c>
      <c r="CG106" s="113" t="str">
        <f t="shared" si="55"/>
        <v>0</v>
      </c>
      <c r="CH106" s="113" t="s">
        <v>35</v>
      </c>
      <c r="CI106" s="113" t="s">
        <v>35</v>
      </c>
      <c r="CJ106" s="113" t="str">
        <f t="shared" si="56"/>
        <v>0</v>
      </c>
      <c r="CK106" s="113" t="s">
        <v>35</v>
      </c>
      <c r="CL106" s="113" t="s">
        <v>35</v>
      </c>
      <c r="CM106" s="113" t="str">
        <f t="shared" si="57"/>
        <v>0</v>
      </c>
      <c r="CN106" s="113" t="s">
        <v>35</v>
      </c>
      <c r="CO106" s="113" t="s">
        <v>35</v>
      </c>
      <c r="CP106" s="113" t="str">
        <f t="shared" si="58"/>
        <v>0</v>
      </c>
      <c r="CQ106" s="113">
        <v>16</v>
      </c>
      <c r="CR106" s="113">
        <v>34</v>
      </c>
      <c r="CS106" s="113">
        <f t="shared" si="59"/>
        <v>50</v>
      </c>
    </row>
    <row r="107" spans="1:97" s="112" customFormat="1" ht="12.75" hidden="1" customHeight="1">
      <c r="A107" s="25">
        <v>11</v>
      </c>
      <c r="B107" s="26" t="s">
        <v>216</v>
      </c>
      <c r="C107" s="112">
        <v>2546</v>
      </c>
      <c r="D107" s="25" t="s">
        <v>146</v>
      </c>
      <c r="E107" s="17">
        <v>16401</v>
      </c>
      <c r="F107" s="112">
        <v>1</v>
      </c>
      <c r="G107" s="6" t="s">
        <v>65</v>
      </c>
      <c r="H107" s="113" t="s">
        <v>35</v>
      </c>
      <c r="I107" s="113" t="s">
        <v>35</v>
      </c>
      <c r="J107" s="113" t="str">
        <f t="shared" si="30"/>
        <v>0</v>
      </c>
      <c r="K107" s="113" t="s">
        <v>35</v>
      </c>
      <c r="L107" s="113" t="s">
        <v>35</v>
      </c>
      <c r="M107" s="113" t="str">
        <f t="shared" si="31"/>
        <v>0</v>
      </c>
      <c r="N107" s="113" t="s">
        <v>35</v>
      </c>
      <c r="O107" s="113" t="s">
        <v>35</v>
      </c>
      <c r="P107" s="113" t="str">
        <f t="shared" si="32"/>
        <v>0</v>
      </c>
      <c r="Q107" s="113" t="s">
        <v>35</v>
      </c>
      <c r="R107" s="113" t="s">
        <v>35</v>
      </c>
      <c r="S107" s="113" t="str">
        <f t="shared" si="33"/>
        <v>0</v>
      </c>
      <c r="T107" s="113" t="s">
        <v>35</v>
      </c>
      <c r="U107" s="113" t="s">
        <v>35</v>
      </c>
      <c r="V107" s="113" t="str">
        <f t="shared" si="34"/>
        <v>0</v>
      </c>
      <c r="W107" s="113" t="s">
        <v>35</v>
      </c>
      <c r="X107" s="113" t="s">
        <v>35</v>
      </c>
      <c r="Y107" s="113" t="str">
        <f t="shared" si="35"/>
        <v>0</v>
      </c>
      <c r="Z107" s="113" t="s">
        <v>35</v>
      </c>
      <c r="AA107" s="113" t="s">
        <v>35</v>
      </c>
      <c r="AB107" s="113" t="str">
        <f t="shared" si="36"/>
        <v>0</v>
      </c>
      <c r="AC107" s="113" t="s">
        <v>35</v>
      </c>
      <c r="AD107" s="113" t="s">
        <v>35</v>
      </c>
      <c r="AE107" s="113" t="str">
        <f t="shared" si="37"/>
        <v>0</v>
      </c>
      <c r="AF107" s="113" t="s">
        <v>35</v>
      </c>
      <c r="AG107" s="113" t="s">
        <v>35</v>
      </c>
      <c r="AH107" s="113" t="str">
        <f t="shared" si="38"/>
        <v>0</v>
      </c>
      <c r="AI107" s="113" t="s">
        <v>35</v>
      </c>
      <c r="AJ107" s="113" t="s">
        <v>35</v>
      </c>
      <c r="AK107" s="113" t="str">
        <f t="shared" si="39"/>
        <v>0</v>
      </c>
      <c r="AL107" s="113" t="s">
        <v>35</v>
      </c>
      <c r="AM107" s="113" t="s">
        <v>35</v>
      </c>
      <c r="AN107" s="113" t="str">
        <f t="shared" si="40"/>
        <v>0</v>
      </c>
      <c r="AO107" s="113" t="s">
        <v>35</v>
      </c>
      <c r="AP107" s="113" t="s">
        <v>35</v>
      </c>
      <c r="AQ107" s="113" t="str">
        <f t="shared" si="41"/>
        <v>0</v>
      </c>
      <c r="AR107" s="113" t="s">
        <v>35</v>
      </c>
      <c r="AS107" s="113" t="s">
        <v>35</v>
      </c>
      <c r="AT107" s="113" t="str">
        <f t="shared" si="42"/>
        <v>0</v>
      </c>
      <c r="AU107" s="113" t="s">
        <v>35</v>
      </c>
      <c r="AV107" s="113" t="s">
        <v>35</v>
      </c>
      <c r="AW107" s="113" t="str">
        <f t="shared" si="43"/>
        <v>0</v>
      </c>
      <c r="AX107" s="113" t="s">
        <v>35</v>
      </c>
      <c r="AY107" s="113" t="s">
        <v>35</v>
      </c>
      <c r="AZ107" s="113" t="str">
        <f t="shared" si="44"/>
        <v>0</v>
      </c>
      <c r="BA107" s="113" t="s">
        <v>35</v>
      </c>
      <c r="BB107" s="113" t="s">
        <v>35</v>
      </c>
      <c r="BC107" s="113" t="str">
        <f t="shared" si="45"/>
        <v>0</v>
      </c>
      <c r="BD107" s="113" t="s">
        <v>35</v>
      </c>
      <c r="BE107" s="113" t="s">
        <v>35</v>
      </c>
      <c r="BF107" s="113" t="str">
        <f t="shared" si="46"/>
        <v>0</v>
      </c>
      <c r="BG107" s="113" t="s">
        <v>35</v>
      </c>
      <c r="BH107" s="113" t="s">
        <v>35</v>
      </c>
      <c r="BI107" s="113" t="str">
        <f t="shared" si="47"/>
        <v>0</v>
      </c>
      <c r="BJ107" s="113" t="s">
        <v>35</v>
      </c>
      <c r="BK107" s="113" t="s">
        <v>35</v>
      </c>
      <c r="BL107" s="113" t="str">
        <f t="shared" si="48"/>
        <v>0</v>
      </c>
      <c r="BM107" s="113" t="s">
        <v>35</v>
      </c>
      <c r="BN107" s="113" t="s">
        <v>35</v>
      </c>
      <c r="BO107" s="113" t="str">
        <f t="shared" si="49"/>
        <v>0</v>
      </c>
      <c r="BP107" s="113" t="s">
        <v>35</v>
      </c>
      <c r="BQ107" s="113" t="s">
        <v>35</v>
      </c>
      <c r="BR107" s="113" t="str">
        <f t="shared" si="50"/>
        <v>0</v>
      </c>
      <c r="BS107" s="113" t="s">
        <v>35</v>
      </c>
      <c r="BT107" s="113" t="s">
        <v>35</v>
      </c>
      <c r="BU107" s="113" t="str">
        <f t="shared" si="51"/>
        <v>0</v>
      </c>
      <c r="BV107" s="113" t="s">
        <v>35</v>
      </c>
      <c r="BW107" s="113" t="s">
        <v>35</v>
      </c>
      <c r="BX107" s="113" t="str">
        <f t="shared" si="52"/>
        <v>0</v>
      </c>
      <c r="BY107" s="113" t="s">
        <v>35</v>
      </c>
      <c r="BZ107" s="113" t="s">
        <v>35</v>
      </c>
      <c r="CA107" s="113" t="str">
        <f t="shared" si="53"/>
        <v>0</v>
      </c>
      <c r="CB107" s="113" t="s">
        <v>35</v>
      </c>
      <c r="CC107" s="113" t="s">
        <v>35</v>
      </c>
      <c r="CD107" s="113" t="str">
        <f t="shared" si="54"/>
        <v>0</v>
      </c>
      <c r="CE107" s="113" t="s">
        <v>35</v>
      </c>
      <c r="CF107" s="113" t="s">
        <v>35</v>
      </c>
      <c r="CG107" s="113" t="str">
        <f t="shared" si="55"/>
        <v>0</v>
      </c>
      <c r="CH107" s="113" t="s">
        <v>35</v>
      </c>
      <c r="CI107" s="113" t="s">
        <v>35</v>
      </c>
      <c r="CJ107" s="113" t="str">
        <f t="shared" si="56"/>
        <v>0</v>
      </c>
      <c r="CK107" s="113" t="s">
        <v>35</v>
      </c>
      <c r="CL107" s="113" t="s">
        <v>35</v>
      </c>
      <c r="CM107" s="113" t="str">
        <f t="shared" si="57"/>
        <v>0</v>
      </c>
      <c r="CN107" s="113" t="s">
        <v>35</v>
      </c>
      <c r="CO107" s="113" t="s">
        <v>35</v>
      </c>
      <c r="CP107" s="113" t="str">
        <f t="shared" si="58"/>
        <v>0</v>
      </c>
      <c r="CQ107" s="113" t="s">
        <v>35</v>
      </c>
      <c r="CR107" s="113" t="s">
        <v>35</v>
      </c>
      <c r="CS107" s="113" t="str">
        <f t="shared" si="59"/>
        <v>0</v>
      </c>
    </row>
    <row r="108" spans="1:97" s="112" customFormat="1" ht="12.75" customHeight="1">
      <c r="A108" s="25">
        <v>11</v>
      </c>
      <c r="B108" s="26" t="s">
        <v>216</v>
      </c>
      <c r="C108" s="112">
        <v>2581</v>
      </c>
      <c r="D108" s="25" t="s">
        <v>82</v>
      </c>
      <c r="E108" s="17">
        <v>17280</v>
      </c>
      <c r="F108" s="112">
        <v>1</v>
      </c>
      <c r="G108" s="6" t="s">
        <v>65</v>
      </c>
      <c r="H108" s="113">
        <v>3</v>
      </c>
      <c r="I108" s="113">
        <v>9</v>
      </c>
      <c r="J108" s="113">
        <f t="shared" si="30"/>
        <v>12</v>
      </c>
      <c r="K108" s="113">
        <v>3</v>
      </c>
      <c r="L108" s="113">
        <v>4</v>
      </c>
      <c r="M108" s="113">
        <f t="shared" si="31"/>
        <v>7</v>
      </c>
      <c r="N108" s="113">
        <v>5</v>
      </c>
      <c r="O108" s="113">
        <v>9</v>
      </c>
      <c r="P108" s="113">
        <f t="shared" si="32"/>
        <v>14</v>
      </c>
      <c r="Q108" s="113">
        <v>1</v>
      </c>
      <c r="R108" s="113">
        <v>6</v>
      </c>
      <c r="S108" s="113">
        <f t="shared" si="33"/>
        <v>7</v>
      </c>
      <c r="T108" s="113" t="s">
        <v>35</v>
      </c>
      <c r="U108" s="113" t="s">
        <v>35</v>
      </c>
      <c r="V108" s="113" t="str">
        <f t="shared" si="34"/>
        <v>0</v>
      </c>
      <c r="W108" s="113" t="s">
        <v>35</v>
      </c>
      <c r="X108" s="113" t="s">
        <v>35</v>
      </c>
      <c r="Y108" s="113" t="str">
        <f t="shared" si="35"/>
        <v>0</v>
      </c>
      <c r="Z108" s="113" t="s">
        <v>35</v>
      </c>
      <c r="AA108" s="113" t="s">
        <v>35</v>
      </c>
      <c r="AB108" s="113" t="str">
        <f t="shared" si="36"/>
        <v>0</v>
      </c>
      <c r="AC108" s="113">
        <v>1</v>
      </c>
      <c r="AD108" s="113">
        <v>1</v>
      </c>
      <c r="AE108" s="113">
        <f t="shared" si="37"/>
        <v>2</v>
      </c>
      <c r="AF108" s="113" t="s">
        <v>35</v>
      </c>
      <c r="AG108" s="113" t="s">
        <v>35</v>
      </c>
      <c r="AH108" s="113" t="str">
        <f t="shared" si="38"/>
        <v>0</v>
      </c>
      <c r="AI108" s="113" t="s">
        <v>35</v>
      </c>
      <c r="AJ108" s="113" t="s">
        <v>35</v>
      </c>
      <c r="AK108" s="113" t="str">
        <f t="shared" si="39"/>
        <v>0</v>
      </c>
      <c r="AL108" s="113">
        <v>1</v>
      </c>
      <c r="AM108" s="113">
        <v>1</v>
      </c>
      <c r="AN108" s="113">
        <f t="shared" si="40"/>
        <v>2</v>
      </c>
      <c r="AO108" s="113" t="s">
        <v>35</v>
      </c>
      <c r="AP108" s="113" t="s">
        <v>35</v>
      </c>
      <c r="AQ108" s="113" t="str">
        <f t="shared" si="41"/>
        <v>0</v>
      </c>
      <c r="AR108" s="113" t="s">
        <v>35</v>
      </c>
      <c r="AS108" s="113" t="s">
        <v>35</v>
      </c>
      <c r="AT108" s="113" t="str">
        <f t="shared" si="42"/>
        <v>0</v>
      </c>
      <c r="AU108" s="113" t="s">
        <v>35</v>
      </c>
      <c r="AV108" s="113" t="s">
        <v>35</v>
      </c>
      <c r="AW108" s="113" t="str">
        <f t="shared" si="43"/>
        <v>0</v>
      </c>
      <c r="AX108" s="113" t="s">
        <v>35</v>
      </c>
      <c r="AY108" s="113" t="s">
        <v>35</v>
      </c>
      <c r="AZ108" s="113" t="str">
        <f t="shared" si="44"/>
        <v>0</v>
      </c>
      <c r="BA108" s="113">
        <v>4</v>
      </c>
      <c r="BB108" s="113">
        <v>2</v>
      </c>
      <c r="BC108" s="113">
        <f t="shared" si="45"/>
        <v>6</v>
      </c>
      <c r="BD108" s="113" t="s">
        <v>35</v>
      </c>
      <c r="BE108" s="113" t="s">
        <v>35</v>
      </c>
      <c r="BF108" s="113" t="str">
        <f t="shared" si="46"/>
        <v>0</v>
      </c>
      <c r="BG108" s="113" t="s">
        <v>35</v>
      </c>
      <c r="BH108" s="113" t="s">
        <v>35</v>
      </c>
      <c r="BI108" s="113" t="str">
        <f t="shared" si="47"/>
        <v>0</v>
      </c>
      <c r="BJ108" s="113" t="s">
        <v>35</v>
      </c>
      <c r="BK108" s="113" t="s">
        <v>35</v>
      </c>
      <c r="BL108" s="113" t="str">
        <f t="shared" si="48"/>
        <v>0</v>
      </c>
      <c r="BM108" s="113" t="s">
        <v>35</v>
      </c>
      <c r="BN108" s="113" t="s">
        <v>35</v>
      </c>
      <c r="BO108" s="113" t="str">
        <f t="shared" si="49"/>
        <v>0</v>
      </c>
      <c r="BP108" s="113" t="s">
        <v>35</v>
      </c>
      <c r="BQ108" s="113" t="s">
        <v>35</v>
      </c>
      <c r="BR108" s="113" t="str">
        <f t="shared" si="50"/>
        <v>0</v>
      </c>
      <c r="BS108" s="113" t="s">
        <v>35</v>
      </c>
      <c r="BT108" s="113" t="s">
        <v>35</v>
      </c>
      <c r="BU108" s="113" t="str">
        <f t="shared" si="51"/>
        <v>0</v>
      </c>
      <c r="BV108" s="113" t="s">
        <v>35</v>
      </c>
      <c r="BW108" s="113" t="s">
        <v>35</v>
      </c>
      <c r="BX108" s="113" t="str">
        <f t="shared" si="52"/>
        <v>0</v>
      </c>
      <c r="BY108" s="113" t="s">
        <v>35</v>
      </c>
      <c r="BZ108" s="113" t="s">
        <v>35</v>
      </c>
      <c r="CA108" s="113" t="str">
        <f t="shared" si="53"/>
        <v>0</v>
      </c>
      <c r="CB108" s="113" t="s">
        <v>35</v>
      </c>
      <c r="CC108" s="113" t="s">
        <v>35</v>
      </c>
      <c r="CD108" s="113" t="str">
        <f t="shared" si="54"/>
        <v>0</v>
      </c>
      <c r="CE108" s="113" t="s">
        <v>35</v>
      </c>
      <c r="CF108" s="113" t="s">
        <v>35</v>
      </c>
      <c r="CG108" s="113" t="str">
        <f t="shared" si="55"/>
        <v>0</v>
      </c>
      <c r="CH108" s="113" t="s">
        <v>35</v>
      </c>
      <c r="CI108" s="113" t="s">
        <v>35</v>
      </c>
      <c r="CJ108" s="113" t="str">
        <f t="shared" si="56"/>
        <v>0</v>
      </c>
      <c r="CK108" s="113" t="s">
        <v>35</v>
      </c>
      <c r="CL108" s="113" t="s">
        <v>35</v>
      </c>
      <c r="CM108" s="113" t="str">
        <f t="shared" si="57"/>
        <v>0</v>
      </c>
      <c r="CN108" s="113" t="s">
        <v>35</v>
      </c>
      <c r="CO108" s="113" t="s">
        <v>35</v>
      </c>
      <c r="CP108" s="113" t="str">
        <f t="shared" si="58"/>
        <v>0</v>
      </c>
      <c r="CQ108" s="113">
        <v>18</v>
      </c>
      <c r="CR108" s="113">
        <v>32</v>
      </c>
      <c r="CS108" s="113">
        <f t="shared" si="59"/>
        <v>50</v>
      </c>
    </row>
    <row r="109" spans="1:97" s="112" customFormat="1" ht="12.75" hidden="1" customHeight="1">
      <c r="A109" s="25">
        <v>11</v>
      </c>
      <c r="B109" s="26" t="s">
        <v>216</v>
      </c>
      <c r="C109" s="112">
        <v>2601</v>
      </c>
      <c r="D109" s="25" t="s">
        <v>147</v>
      </c>
      <c r="E109" s="17">
        <v>16599</v>
      </c>
      <c r="F109" s="112">
        <v>1</v>
      </c>
      <c r="G109" s="6" t="s">
        <v>65</v>
      </c>
      <c r="H109" s="113" t="s">
        <v>35</v>
      </c>
      <c r="I109" s="113" t="s">
        <v>35</v>
      </c>
      <c r="J109" s="113" t="str">
        <f t="shared" si="30"/>
        <v>0</v>
      </c>
      <c r="K109" s="113" t="s">
        <v>35</v>
      </c>
      <c r="L109" s="113" t="s">
        <v>35</v>
      </c>
      <c r="M109" s="113" t="str">
        <f t="shared" si="31"/>
        <v>0</v>
      </c>
      <c r="N109" s="113" t="s">
        <v>35</v>
      </c>
      <c r="O109" s="113" t="s">
        <v>35</v>
      </c>
      <c r="P109" s="113" t="str">
        <f t="shared" si="32"/>
        <v>0</v>
      </c>
      <c r="Q109" s="113" t="s">
        <v>35</v>
      </c>
      <c r="R109" s="113" t="s">
        <v>35</v>
      </c>
      <c r="S109" s="113" t="str">
        <f t="shared" si="33"/>
        <v>0</v>
      </c>
      <c r="T109" s="113" t="s">
        <v>35</v>
      </c>
      <c r="U109" s="113" t="s">
        <v>35</v>
      </c>
      <c r="V109" s="113" t="str">
        <f t="shared" si="34"/>
        <v>0</v>
      </c>
      <c r="W109" s="113" t="s">
        <v>35</v>
      </c>
      <c r="X109" s="113" t="s">
        <v>35</v>
      </c>
      <c r="Y109" s="113" t="str">
        <f t="shared" si="35"/>
        <v>0</v>
      </c>
      <c r="Z109" s="113" t="s">
        <v>35</v>
      </c>
      <c r="AA109" s="113" t="s">
        <v>35</v>
      </c>
      <c r="AB109" s="113" t="str">
        <f t="shared" si="36"/>
        <v>0</v>
      </c>
      <c r="AC109" s="113" t="s">
        <v>35</v>
      </c>
      <c r="AD109" s="113" t="s">
        <v>35</v>
      </c>
      <c r="AE109" s="113" t="str">
        <f t="shared" si="37"/>
        <v>0</v>
      </c>
      <c r="AF109" s="113" t="s">
        <v>35</v>
      </c>
      <c r="AG109" s="113" t="s">
        <v>35</v>
      </c>
      <c r="AH109" s="113" t="str">
        <f t="shared" si="38"/>
        <v>0</v>
      </c>
      <c r="AI109" s="113" t="s">
        <v>35</v>
      </c>
      <c r="AJ109" s="113" t="s">
        <v>35</v>
      </c>
      <c r="AK109" s="113" t="str">
        <f t="shared" si="39"/>
        <v>0</v>
      </c>
      <c r="AL109" s="113" t="s">
        <v>35</v>
      </c>
      <c r="AM109" s="113" t="s">
        <v>35</v>
      </c>
      <c r="AN109" s="113" t="str">
        <f t="shared" si="40"/>
        <v>0</v>
      </c>
      <c r="AO109" s="113" t="s">
        <v>35</v>
      </c>
      <c r="AP109" s="113" t="s">
        <v>35</v>
      </c>
      <c r="AQ109" s="113" t="str">
        <f t="shared" si="41"/>
        <v>0</v>
      </c>
      <c r="AR109" s="113" t="s">
        <v>35</v>
      </c>
      <c r="AS109" s="113" t="s">
        <v>35</v>
      </c>
      <c r="AT109" s="113" t="str">
        <f t="shared" si="42"/>
        <v>0</v>
      </c>
      <c r="AU109" s="113" t="s">
        <v>35</v>
      </c>
      <c r="AV109" s="113" t="s">
        <v>35</v>
      </c>
      <c r="AW109" s="113" t="str">
        <f t="shared" si="43"/>
        <v>0</v>
      </c>
      <c r="AX109" s="113" t="s">
        <v>35</v>
      </c>
      <c r="AY109" s="113" t="s">
        <v>35</v>
      </c>
      <c r="AZ109" s="113" t="str">
        <f t="shared" si="44"/>
        <v>0</v>
      </c>
      <c r="BA109" s="113" t="s">
        <v>35</v>
      </c>
      <c r="BB109" s="113" t="s">
        <v>35</v>
      </c>
      <c r="BC109" s="113" t="str">
        <f t="shared" si="45"/>
        <v>0</v>
      </c>
      <c r="BD109" s="113" t="s">
        <v>35</v>
      </c>
      <c r="BE109" s="113" t="s">
        <v>35</v>
      </c>
      <c r="BF109" s="113" t="str">
        <f t="shared" si="46"/>
        <v>0</v>
      </c>
      <c r="BG109" s="113" t="s">
        <v>35</v>
      </c>
      <c r="BH109" s="113" t="s">
        <v>35</v>
      </c>
      <c r="BI109" s="113" t="str">
        <f t="shared" si="47"/>
        <v>0</v>
      </c>
      <c r="BJ109" s="113" t="s">
        <v>35</v>
      </c>
      <c r="BK109" s="113" t="s">
        <v>35</v>
      </c>
      <c r="BL109" s="113" t="str">
        <f t="shared" si="48"/>
        <v>0</v>
      </c>
      <c r="BM109" s="113" t="s">
        <v>35</v>
      </c>
      <c r="BN109" s="113" t="s">
        <v>35</v>
      </c>
      <c r="BO109" s="113" t="str">
        <f t="shared" si="49"/>
        <v>0</v>
      </c>
      <c r="BP109" s="113" t="s">
        <v>35</v>
      </c>
      <c r="BQ109" s="113" t="s">
        <v>35</v>
      </c>
      <c r="BR109" s="113" t="str">
        <f t="shared" si="50"/>
        <v>0</v>
      </c>
      <c r="BS109" s="113" t="s">
        <v>35</v>
      </c>
      <c r="BT109" s="113" t="s">
        <v>35</v>
      </c>
      <c r="BU109" s="113" t="str">
        <f t="shared" si="51"/>
        <v>0</v>
      </c>
      <c r="BV109" s="113" t="s">
        <v>35</v>
      </c>
      <c r="BW109" s="113" t="s">
        <v>35</v>
      </c>
      <c r="BX109" s="113" t="str">
        <f t="shared" si="52"/>
        <v>0</v>
      </c>
      <c r="BY109" s="113" t="s">
        <v>35</v>
      </c>
      <c r="BZ109" s="113" t="s">
        <v>35</v>
      </c>
      <c r="CA109" s="113" t="str">
        <f t="shared" si="53"/>
        <v>0</v>
      </c>
      <c r="CB109" s="113" t="s">
        <v>35</v>
      </c>
      <c r="CC109" s="113" t="s">
        <v>35</v>
      </c>
      <c r="CD109" s="113" t="str">
        <f t="shared" si="54"/>
        <v>0</v>
      </c>
      <c r="CE109" s="113" t="s">
        <v>35</v>
      </c>
      <c r="CF109" s="113" t="s">
        <v>35</v>
      </c>
      <c r="CG109" s="113" t="str">
        <f t="shared" si="55"/>
        <v>0</v>
      </c>
      <c r="CH109" s="113" t="s">
        <v>35</v>
      </c>
      <c r="CI109" s="113" t="s">
        <v>35</v>
      </c>
      <c r="CJ109" s="113" t="str">
        <f t="shared" si="56"/>
        <v>0</v>
      </c>
      <c r="CK109" s="113" t="s">
        <v>35</v>
      </c>
      <c r="CL109" s="113" t="s">
        <v>35</v>
      </c>
      <c r="CM109" s="113" t="str">
        <f t="shared" si="57"/>
        <v>0</v>
      </c>
      <c r="CN109" s="113" t="s">
        <v>35</v>
      </c>
      <c r="CO109" s="113" t="s">
        <v>35</v>
      </c>
      <c r="CP109" s="113" t="str">
        <f t="shared" si="58"/>
        <v>0</v>
      </c>
      <c r="CQ109" s="113" t="s">
        <v>35</v>
      </c>
      <c r="CR109" s="113" t="s">
        <v>35</v>
      </c>
      <c r="CS109" s="113" t="str">
        <f t="shared" si="59"/>
        <v>0</v>
      </c>
    </row>
    <row r="110" spans="1:97" s="112" customFormat="1" ht="12.75" hidden="1" customHeight="1">
      <c r="A110" s="25">
        <v>13</v>
      </c>
      <c r="B110" s="26" t="s">
        <v>217</v>
      </c>
      <c r="C110" s="112">
        <v>2761</v>
      </c>
      <c r="D110" s="25" t="s">
        <v>175</v>
      </c>
      <c r="E110" s="17">
        <v>10211</v>
      </c>
      <c r="F110" s="112">
        <v>1</v>
      </c>
      <c r="G110" s="6" t="s">
        <v>65</v>
      </c>
      <c r="H110" s="113" t="s">
        <v>35</v>
      </c>
      <c r="I110" s="113" t="s">
        <v>35</v>
      </c>
      <c r="J110" s="113" t="str">
        <f t="shared" si="30"/>
        <v>0</v>
      </c>
      <c r="K110" s="113" t="s">
        <v>35</v>
      </c>
      <c r="L110" s="113" t="s">
        <v>35</v>
      </c>
      <c r="M110" s="113" t="str">
        <f t="shared" si="31"/>
        <v>0</v>
      </c>
      <c r="N110" s="113" t="s">
        <v>35</v>
      </c>
      <c r="O110" s="113" t="s">
        <v>35</v>
      </c>
      <c r="P110" s="113" t="str">
        <f t="shared" si="32"/>
        <v>0</v>
      </c>
      <c r="Q110" s="113" t="s">
        <v>35</v>
      </c>
      <c r="R110" s="113" t="s">
        <v>35</v>
      </c>
      <c r="S110" s="113" t="str">
        <f t="shared" si="33"/>
        <v>0</v>
      </c>
      <c r="T110" s="113" t="s">
        <v>35</v>
      </c>
      <c r="U110" s="113" t="s">
        <v>35</v>
      </c>
      <c r="V110" s="113" t="str">
        <f t="shared" si="34"/>
        <v>0</v>
      </c>
      <c r="W110" s="113" t="s">
        <v>35</v>
      </c>
      <c r="X110" s="113" t="s">
        <v>35</v>
      </c>
      <c r="Y110" s="113" t="str">
        <f t="shared" si="35"/>
        <v>0</v>
      </c>
      <c r="Z110" s="113" t="s">
        <v>35</v>
      </c>
      <c r="AA110" s="113" t="s">
        <v>35</v>
      </c>
      <c r="AB110" s="113" t="str">
        <f t="shared" si="36"/>
        <v>0</v>
      </c>
      <c r="AC110" s="113" t="s">
        <v>35</v>
      </c>
      <c r="AD110" s="113" t="s">
        <v>35</v>
      </c>
      <c r="AE110" s="113" t="str">
        <f t="shared" si="37"/>
        <v>0</v>
      </c>
      <c r="AF110" s="113" t="s">
        <v>35</v>
      </c>
      <c r="AG110" s="113" t="s">
        <v>35</v>
      </c>
      <c r="AH110" s="113" t="str">
        <f t="shared" si="38"/>
        <v>0</v>
      </c>
      <c r="AI110" s="113" t="s">
        <v>35</v>
      </c>
      <c r="AJ110" s="113" t="s">
        <v>35</v>
      </c>
      <c r="AK110" s="113" t="str">
        <f t="shared" si="39"/>
        <v>0</v>
      </c>
      <c r="AL110" s="113" t="s">
        <v>35</v>
      </c>
      <c r="AM110" s="113" t="s">
        <v>35</v>
      </c>
      <c r="AN110" s="113" t="str">
        <f t="shared" si="40"/>
        <v>0</v>
      </c>
      <c r="AO110" s="113" t="s">
        <v>35</v>
      </c>
      <c r="AP110" s="113" t="s">
        <v>35</v>
      </c>
      <c r="AQ110" s="113" t="str">
        <f t="shared" si="41"/>
        <v>0</v>
      </c>
      <c r="AR110" s="113" t="s">
        <v>35</v>
      </c>
      <c r="AS110" s="113" t="s">
        <v>35</v>
      </c>
      <c r="AT110" s="113" t="str">
        <f t="shared" si="42"/>
        <v>0</v>
      </c>
      <c r="AU110" s="113" t="s">
        <v>35</v>
      </c>
      <c r="AV110" s="113" t="s">
        <v>35</v>
      </c>
      <c r="AW110" s="113" t="str">
        <f t="shared" si="43"/>
        <v>0</v>
      </c>
      <c r="AX110" s="113" t="s">
        <v>35</v>
      </c>
      <c r="AY110" s="113" t="s">
        <v>35</v>
      </c>
      <c r="AZ110" s="113" t="str">
        <f t="shared" si="44"/>
        <v>0</v>
      </c>
      <c r="BA110" s="113" t="s">
        <v>35</v>
      </c>
      <c r="BB110" s="113" t="s">
        <v>35</v>
      </c>
      <c r="BC110" s="113" t="str">
        <f t="shared" si="45"/>
        <v>0</v>
      </c>
      <c r="BD110" s="113" t="s">
        <v>35</v>
      </c>
      <c r="BE110" s="113" t="s">
        <v>35</v>
      </c>
      <c r="BF110" s="113" t="str">
        <f t="shared" si="46"/>
        <v>0</v>
      </c>
      <c r="BG110" s="113" t="s">
        <v>35</v>
      </c>
      <c r="BH110" s="113" t="s">
        <v>35</v>
      </c>
      <c r="BI110" s="113" t="str">
        <f t="shared" si="47"/>
        <v>0</v>
      </c>
      <c r="BJ110" s="113" t="s">
        <v>35</v>
      </c>
      <c r="BK110" s="113" t="s">
        <v>35</v>
      </c>
      <c r="BL110" s="113" t="str">
        <f t="shared" si="48"/>
        <v>0</v>
      </c>
      <c r="BM110" s="113" t="s">
        <v>35</v>
      </c>
      <c r="BN110" s="113" t="s">
        <v>35</v>
      </c>
      <c r="BO110" s="113" t="str">
        <f t="shared" si="49"/>
        <v>0</v>
      </c>
      <c r="BP110" s="113" t="s">
        <v>35</v>
      </c>
      <c r="BQ110" s="113" t="s">
        <v>35</v>
      </c>
      <c r="BR110" s="113" t="str">
        <f t="shared" si="50"/>
        <v>0</v>
      </c>
      <c r="BS110" s="113" t="s">
        <v>35</v>
      </c>
      <c r="BT110" s="113" t="s">
        <v>35</v>
      </c>
      <c r="BU110" s="113" t="str">
        <f t="shared" si="51"/>
        <v>0</v>
      </c>
      <c r="BV110" s="113" t="s">
        <v>35</v>
      </c>
      <c r="BW110" s="113" t="s">
        <v>35</v>
      </c>
      <c r="BX110" s="113" t="str">
        <f t="shared" si="52"/>
        <v>0</v>
      </c>
      <c r="BY110" s="113" t="s">
        <v>35</v>
      </c>
      <c r="BZ110" s="113" t="s">
        <v>35</v>
      </c>
      <c r="CA110" s="113" t="str">
        <f t="shared" si="53"/>
        <v>0</v>
      </c>
      <c r="CB110" s="113" t="s">
        <v>35</v>
      </c>
      <c r="CC110" s="113" t="s">
        <v>35</v>
      </c>
      <c r="CD110" s="113" t="str">
        <f t="shared" si="54"/>
        <v>0</v>
      </c>
      <c r="CE110" s="113" t="s">
        <v>35</v>
      </c>
      <c r="CF110" s="113" t="s">
        <v>35</v>
      </c>
      <c r="CG110" s="113" t="str">
        <f t="shared" si="55"/>
        <v>0</v>
      </c>
      <c r="CH110" s="113" t="s">
        <v>35</v>
      </c>
      <c r="CI110" s="113" t="s">
        <v>35</v>
      </c>
      <c r="CJ110" s="113" t="str">
        <f t="shared" si="56"/>
        <v>0</v>
      </c>
      <c r="CK110" s="113" t="s">
        <v>35</v>
      </c>
      <c r="CL110" s="113" t="s">
        <v>35</v>
      </c>
      <c r="CM110" s="113" t="str">
        <f t="shared" si="57"/>
        <v>0</v>
      </c>
      <c r="CN110" s="113" t="s">
        <v>35</v>
      </c>
      <c r="CO110" s="113" t="s">
        <v>35</v>
      </c>
      <c r="CP110" s="113" t="str">
        <f t="shared" si="58"/>
        <v>0</v>
      </c>
      <c r="CQ110" s="113" t="s">
        <v>35</v>
      </c>
      <c r="CR110" s="113" t="s">
        <v>35</v>
      </c>
      <c r="CS110" s="113" t="str">
        <f t="shared" si="59"/>
        <v>0</v>
      </c>
    </row>
    <row r="111" spans="1:97" s="112" customFormat="1" ht="12.75" customHeight="1">
      <c r="A111" s="25">
        <v>13</v>
      </c>
      <c r="B111" s="26" t="s">
        <v>217</v>
      </c>
      <c r="C111" s="112">
        <v>2765</v>
      </c>
      <c r="D111" s="25" t="s">
        <v>84</v>
      </c>
      <c r="E111" s="17">
        <v>14905</v>
      </c>
      <c r="F111" s="112">
        <v>1</v>
      </c>
      <c r="G111" s="6" t="s">
        <v>65</v>
      </c>
      <c r="H111" s="113" t="s">
        <v>35</v>
      </c>
      <c r="I111" s="113">
        <v>9</v>
      </c>
      <c r="J111" s="113">
        <f t="shared" si="30"/>
        <v>9</v>
      </c>
      <c r="K111" s="113">
        <v>2</v>
      </c>
      <c r="L111" s="113">
        <v>2</v>
      </c>
      <c r="M111" s="113">
        <f t="shared" si="31"/>
        <v>4</v>
      </c>
      <c r="N111" s="113">
        <v>8</v>
      </c>
      <c r="O111" s="113">
        <v>2</v>
      </c>
      <c r="P111" s="113">
        <f t="shared" si="32"/>
        <v>10</v>
      </c>
      <c r="Q111" s="113">
        <v>2</v>
      </c>
      <c r="R111" s="113">
        <v>5</v>
      </c>
      <c r="S111" s="113">
        <f t="shared" si="33"/>
        <v>7</v>
      </c>
      <c r="T111" s="113" t="s">
        <v>35</v>
      </c>
      <c r="U111" s="113" t="s">
        <v>35</v>
      </c>
      <c r="V111" s="113" t="str">
        <f t="shared" si="34"/>
        <v>0</v>
      </c>
      <c r="W111" s="113" t="s">
        <v>35</v>
      </c>
      <c r="X111" s="113" t="s">
        <v>35</v>
      </c>
      <c r="Y111" s="113" t="str">
        <f t="shared" si="35"/>
        <v>0</v>
      </c>
      <c r="Z111" s="113" t="s">
        <v>35</v>
      </c>
      <c r="AA111" s="113" t="s">
        <v>35</v>
      </c>
      <c r="AB111" s="113" t="str">
        <f t="shared" si="36"/>
        <v>0</v>
      </c>
      <c r="AC111" s="113" t="s">
        <v>35</v>
      </c>
      <c r="AD111" s="113">
        <v>1</v>
      </c>
      <c r="AE111" s="113">
        <f t="shared" si="37"/>
        <v>1</v>
      </c>
      <c r="AF111" s="113" t="s">
        <v>35</v>
      </c>
      <c r="AG111" s="113" t="s">
        <v>35</v>
      </c>
      <c r="AH111" s="113" t="str">
        <f t="shared" si="38"/>
        <v>0</v>
      </c>
      <c r="AI111" s="113" t="s">
        <v>35</v>
      </c>
      <c r="AJ111" s="113" t="s">
        <v>35</v>
      </c>
      <c r="AK111" s="113" t="str">
        <f t="shared" si="39"/>
        <v>0</v>
      </c>
      <c r="AL111" s="113" t="s">
        <v>35</v>
      </c>
      <c r="AM111" s="113">
        <v>2</v>
      </c>
      <c r="AN111" s="113">
        <f t="shared" si="40"/>
        <v>2</v>
      </c>
      <c r="AO111" s="113" t="s">
        <v>35</v>
      </c>
      <c r="AP111" s="113" t="s">
        <v>35</v>
      </c>
      <c r="AQ111" s="113" t="str">
        <f t="shared" si="41"/>
        <v>0</v>
      </c>
      <c r="AR111" s="113" t="s">
        <v>35</v>
      </c>
      <c r="AS111" s="113" t="s">
        <v>35</v>
      </c>
      <c r="AT111" s="113" t="str">
        <f t="shared" si="42"/>
        <v>0</v>
      </c>
      <c r="AU111" s="113" t="s">
        <v>35</v>
      </c>
      <c r="AV111" s="113" t="s">
        <v>35</v>
      </c>
      <c r="AW111" s="113" t="str">
        <f t="shared" si="43"/>
        <v>0</v>
      </c>
      <c r="AX111" s="113" t="s">
        <v>35</v>
      </c>
      <c r="AY111" s="113" t="s">
        <v>35</v>
      </c>
      <c r="AZ111" s="113" t="str">
        <f t="shared" si="44"/>
        <v>0</v>
      </c>
      <c r="BA111" s="113">
        <v>3</v>
      </c>
      <c r="BB111" s="113">
        <v>1</v>
      </c>
      <c r="BC111" s="113">
        <f t="shared" si="45"/>
        <v>4</v>
      </c>
      <c r="BD111" s="113" t="s">
        <v>35</v>
      </c>
      <c r="BE111" s="113" t="s">
        <v>35</v>
      </c>
      <c r="BF111" s="113" t="str">
        <f t="shared" si="46"/>
        <v>0</v>
      </c>
      <c r="BG111" s="113" t="s">
        <v>35</v>
      </c>
      <c r="BH111" s="113" t="s">
        <v>35</v>
      </c>
      <c r="BI111" s="113" t="str">
        <f t="shared" si="47"/>
        <v>0</v>
      </c>
      <c r="BJ111" s="113" t="s">
        <v>35</v>
      </c>
      <c r="BK111" s="113" t="s">
        <v>35</v>
      </c>
      <c r="BL111" s="113" t="str">
        <f t="shared" si="48"/>
        <v>0</v>
      </c>
      <c r="BM111" s="113" t="s">
        <v>35</v>
      </c>
      <c r="BN111" s="113" t="s">
        <v>35</v>
      </c>
      <c r="BO111" s="113" t="str">
        <f t="shared" si="49"/>
        <v>0</v>
      </c>
      <c r="BP111" s="113" t="s">
        <v>35</v>
      </c>
      <c r="BQ111" s="113" t="s">
        <v>35</v>
      </c>
      <c r="BR111" s="113" t="str">
        <f t="shared" si="50"/>
        <v>0</v>
      </c>
      <c r="BS111" s="113" t="s">
        <v>35</v>
      </c>
      <c r="BT111" s="113" t="s">
        <v>35</v>
      </c>
      <c r="BU111" s="113" t="str">
        <f t="shared" si="51"/>
        <v>0</v>
      </c>
      <c r="BV111" s="113" t="s">
        <v>35</v>
      </c>
      <c r="BW111" s="113" t="s">
        <v>35</v>
      </c>
      <c r="BX111" s="113" t="str">
        <f t="shared" si="52"/>
        <v>0</v>
      </c>
      <c r="BY111" s="113" t="s">
        <v>35</v>
      </c>
      <c r="BZ111" s="113" t="s">
        <v>35</v>
      </c>
      <c r="CA111" s="113" t="str">
        <f t="shared" si="53"/>
        <v>0</v>
      </c>
      <c r="CB111" s="113" t="s">
        <v>35</v>
      </c>
      <c r="CC111" s="113" t="s">
        <v>35</v>
      </c>
      <c r="CD111" s="113" t="str">
        <f t="shared" si="54"/>
        <v>0</v>
      </c>
      <c r="CE111" s="113" t="s">
        <v>35</v>
      </c>
      <c r="CF111" s="113" t="s">
        <v>35</v>
      </c>
      <c r="CG111" s="113" t="str">
        <f t="shared" si="55"/>
        <v>0</v>
      </c>
      <c r="CH111" s="113" t="s">
        <v>35</v>
      </c>
      <c r="CI111" s="113" t="s">
        <v>35</v>
      </c>
      <c r="CJ111" s="113" t="str">
        <f t="shared" si="56"/>
        <v>0</v>
      </c>
      <c r="CK111" s="113" t="s">
        <v>35</v>
      </c>
      <c r="CL111" s="113" t="s">
        <v>35</v>
      </c>
      <c r="CM111" s="113" t="str">
        <f t="shared" si="57"/>
        <v>0</v>
      </c>
      <c r="CN111" s="113" t="s">
        <v>35</v>
      </c>
      <c r="CO111" s="113">
        <v>3</v>
      </c>
      <c r="CP111" s="113">
        <f t="shared" si="58"/>
        <v>3</v>
      </c>
      <c r="CQ111" s="113">
        <v>15</v>
      </c>
      <c r="CR111" s="113">
        <v>25</v>
      </c>
      <c r="CS111" s="113">
        <f t="shared" si="59"/>
        <v>40</v>
      </c>
    </row>
    <row r="112" spans="1:97" s="112" customFormat="1" ht="12.75" hidden="1" customHeight="1">
      <c r="A112" s="25">
        <v>13</v>
      </c>
      <c r="B112" s="26" t="s">
        <v>217</v>
      </c>
      <c r="C112" s="112">
        <v>2766</v>
      </c>
      <c r="D112" s="25" t="s">
        <v>85</v>
      </c>
      <c r="E112" s="17">
        <v>10234</v>
      </c>
      <c r="F112" s="112">
        <v>1</v>
      </c>
      <c r="G112" s="6" t="s">
        <v>65</v>
      </c>
      <c r="H112" s="113" t="s">
        <v>35</v>
      </c>
      <c r="I112" s="113" t="s">
        <v>35</v>
      </c>
      <c r="J112" s="113" t="str">
        <f t="shared" si="30"/>
        <v>0</v>
      </c>
      <c r="K112" s="113" t="s">
        <v>35</v>
      </c>
      <c r="L112" s="113" t="s">
        <v>35</v>
      </c>
      <c r="M112" s="113" t="str">
        <f t="shared" si="31"/>
        <v>0</v>
      </c>
      <c r="N112" s="113" t="s">
        <v>35</v>
      </c>
      <c r="O112" s="113" t="s">
        <v>35</v>
      </c>
      <c r="P112" s="113" t="str">
        <f t="shared" si="32"/>
        <v>0</v>
      </c>
      <c r="Q112" s="113" t="s">
        <v>35</v>
      </c>
      <c r="R112" s="113" t="s">
        <v>35</v>
      </c>
      <c r="S112" s="113" t="str">
        <f t="shared" si="33"/>
        <v>0</v>
      </c>
      <c r="T112" s="113" t="s">
        <v>35</v>
      </c>
      <c r="U112" s="113" t="s">
        <v>35</v>
      </c>
      <c r="V112" s="113" t="str">
        <f t="shared" si="34"/>
        <v>0</v>
      </c>
      <c r="W112" s="113" t="s">
        <v>35</v>
      </c>
      <c r="X112" s="113" t="s">
        <v>35</v>
      </c>
      <c r="Y112" s="113" t="str">
        <f t="shared" si="35"/>
        <v>0</v>
      </c>
      <c r="Z112" s="113" t="s">
        <v>35</v>
      </c>
      <c r="AA112" s="113" t="s">
        <v>35</v>
      </c>
      <c r="AB112" s="113" t="str">
        <f t="shared" si="36"/>
        <v>0</v>
      </c>
      <c r="AC112" s="113" t="s">
        <v>35</v>
      </c>
      <c r="AD112" s="113" t="s">
        <v>35</v>
      </c>
      <c r="AE112" s="113" t="str">
        <f t="shared" si="37"/>
        <v>0</v>
      </c>
      <c r="AF112" s="113" t="s">
        <v>35</v>
      </c>
      <c r="AG112" s="113" t="s">
        <v>35</v>
      </c>
      <c r="AH112" s="113" t="str">
        <f t="shared" si="38"/>
        <v>0</v>
      </c>
      <c r="AI112" s="113" t="s">
        <v>35</v>
      </c>
      <c r="AJ112" s="113" t="s">
        <v>35</v>
      </c>
      <c r="AK112" s="113" t="str">
        <f t="shared" si="39"/>
        <v>0</v>
      </c>
      <c r="AL112" s="113" t="s">
        <v>35</v>
      </c>
      <c r="AM112" s="113" t="s">
        <v>35</v>
      </c>
      <c r="AN112" s="113" t="str">
        <f t="shared" si="40"/>
        <v>0</v>
      </c>
      <c r="AO112" s="113" t="s">
        <v>35</v>
      </c>
      <c r="AP112" s="113" t="s">
        <v>35</v>
      </c>
      <c r="AQ112" s="113" t="str">
        <f t="shared" si="41"/>
        <v>0</v>
      </c>
      <c r="AR112" s="113" t="s">
        <v>35</v>
      </c>
      <c r="AS112" s="113" t="s">
        <v>35</v>
      </c>
      <c r="AT112" s="113" t="str">
        <f t="shared" si="42"/>
        <v>0</v>
      </c>
      <c r="AU112" s="113" t="s">
        <v>35</v>
      </c>
      <c r="AV112" s="113" t="s">
        <v>35</v>
      </c>
      <c r="AW112" s="113" t="str">
        <f t="shared" si="43"/>
        <v>0</v>
      </c>
      <c r="AX112" s="113" t="s">
        <v>35</v>
      </c>
      <c r="AY112" s="113" t="s">
        <v>35</v>
      </c>
      <c r="AZ112" s="113" t="str">
        <f t="shared" si="44"/>
        <v>0</v>
      </c>
      <c r="BA112" s="113" t="s">
        <v>35</v>
      </c>
      <c r="BB112" s="113" t="s">
        <v>35</v>
      </c>
      <c r="BC112" s="113" t="str">
        <f t="shared" si="45"/>
        <v>0</v>
      </c>
      <c r="BD112" s="113" t="s">
        <v>35</v>
      </c>
      <c r="BE112" s="113" t="s">
        <v>35</v>
      </c>
      <c r="BF112" s="113" t="str">
        <f t="shared" si="46"/>
        <v>0</v>
      </c>
      <c r="BG112" s="113" t="s">
        <v>35</v>
      </c>
      <c r="BH112" s="113" t="s">
        <v>35</v>
      </c>
      <c r="BI112" s="113" t="str">
        <f t="shared" si="47"/>
        <v>0</v>
      </c>
      <c r="BJ112" s="113" t="s">
        <v>35</v>
      </c>
      <c r="BK112" s="113" t="s">
        <v>35</v>
      </c>
      <c r="BL112" s="113" t="str">
        <f t="shared" si="48"/>
        <v>0</v>
      </c>
      <c r="BM112" s="113" t="s">
        <v>35</v>
      </c>
      <c r="BN112" s="113" t="s">
        <v>35</v>
      </c>
      <c r="BO112" s="113" t="str">
        <f t="shared" si="49"/>
        <v>0</v>
      </c>
      <c r="BP112" s="113" t="s">
        <v>35</v>
      </c>
      <c r="BQ112" s="113" t="s">
        <v>35</v>
      </c>
      <c r="BR112" s="113" t="str">
        <f t="shared" si="50"/>
        <v>0</v>
      </c>
      <c r="BS112" s="113" t="s">
        <v>35</v>
      </c>
      <c r="BT112" s="113" t="s">
        <v>35</v>
      </c>
      <c r="BU112" s="113" t="str">
        <f t="shared" si="51"/>
        <v>0</v>
      </c>
      <c r="BV112" s="113" t="s">
        <v>35</v>
      </c>
      <c r="BW112" s="113" t="s">
        <v>35</v>
      </c>
      <c r="BX112" s="113" t="str">
        <f t="shared" si="52"/>
        <v>0</v>
      </c>
      <c r="BY112" s="113" t="s">
        <v>35</v>
      </c>
      <c r="BZ112" s="113" t="s">
        <v>35</v>
      </c>
      <c r="CA112" s="113" t="str">
        <f t="shared" si="53"/>
        <v>0</v>
      </c>
      <c r="CB112" s="113" t="s">
        <v>35</v>
      </c>
      <c r="CC112" s="113" t="s">
        <v>35</v>
      </c>
      <c r="CD112" s="113" t="str">
        <f t="shared" si="54"/>
        <v>0</v>
      </c>
      <c r="CE112" s="113" t="s">
        <v>35</v>
      </c>
      <c r="CF112" s="113" t="s">
        <v>35</v>
      </c>
      <c r="CG112" s="113" t="str">
        <f t="shared" si="55"/>
        <v>0</v>
      </c>
      <c r="CH112" s="113" t="s">
        <v>35</v>
      </c>
      <c r="CI112" s="113" t="s">
        <v>35</v>
      </c>
      <c r="CJ112" s="113" t="str">
        <f t="shared" si="56"/>
        <v>0</v>
      </c>
      <c r="CK112" s="113" t="s">
        <v>35</v>
      </c>
      <c r="CL112" s="113" t="s">
        <v>35</v>
      </c>
      <c r="CM112" s="113" t="str">
        <f t="shared" si="57"/>
        <v>0</v>
      </c>
      <c r="CN112" s="113" t="s">
        <v>35</v>
      </c>
      <c r="CO112" s="113" t="s">
        <v>35</v>
      </c>
      <c r="CP112" s="113" t="str">
        <f t="shared" si="58"/>
        <v>0</v>
      </c>
      <c r="CQ112" s="113" t="s">
        <v>35</v>
      </c>
      <c r="CR112" s="113" t="s">
        <v>35</v>
      </c>
      <c r="CS112" s="113" t="str">
        <f t="shared" si="59"/>
        <v>0</v>
      </c>
    </row>
    <row r="113" spans="1:97" s="112" customFormat="1" ht="12.75" hidden="1" customHeight="1">
      <c r="A113" s="25">
        <v>13</v>
      </c>
      <c r="B113" s="26" t="s">
        <v>217</v>
      </c>
      <c r="C113" s="112">
        <v>2769</v>
      </c>
      <c r="D113" s="25" t="s">
        <v>148</v>
      </c>
      <c r="E113" s="17">
        <v>11688</v>
      </c>
      <c r="F113" s="112">
        <v>1</v>
      </c>
      <c r="G113" s="6" t="s">
        <v>65</v>
      </c>
      <c r="H113" s="113" t="s">
        <v>35</v>
      </c>
      <c r="I113" s="113" t="s">
        <v>35</v>
      </c>
      <c r="J113" s="113" t="str">
        <f t="shared" si="30"/>
        <v>0</v>
      </c>
      <c r="K113" s="113" t="s">
        <v>35</v>
      </c>
      <c r="L113" s="113" t="s">
        <v>35</v>
      </c>
      <c r="M113" s="113" t="str">
        <f t="shared" si="31"/>
        <v>0</v>
      </c>
      <c r="N113" s="113" t="s">
        <v>35</v>
      </c>
      <c r="O113" s="113" t="s">
        <v>35</v>
      </c>
      <c r="P113" s="113" t="str">
        <f t="shared" si="32"/>
        <v>0</v>
      </c>
      <c r="Q113" s="113" t="s">
        <v>35</v>
      </c>
      <c r="R113" s="113" t="s">
        <v>35</v>
      </c>
      <c r="S113" s="113" t="str">
        <f t="shared" si="33"/>
        <v>0</v>
      </c>
      <c r="T113" s="113" t="s">
        <v>35</v>
      </c>
      <c r="U113" s="113" t="s">
        <v>35</v>
      </c>
      <c r="V113" s="113" t="str">
        <f t="shared" si="34"/>
        <v>0</v>
      </c>
      <c r="W113" s="113" t="s">
        <v>35</v>
      </c>
      <c r="X113" s="113" t="s">
        <v>35</v>
      </c>
      <c r="Y113" s="113" t="str">
        <f t="shared" si="35"/>
        <v>0</v>
      </c>
      <c r="Z113" s="113" t="s">
        <v>35</v>
      </c>
      <c r="AA113" s="113" t="s">
        <v>35</v>
      </c>
      <c r="AB113" s="113" t="str">
        <f t="shared" si="36"/>
        <v>0</v>
      </c>
      <c r="AC113" s="113" t="s">
        <v>35</v>
      </c>
      <c r="AD113" s="113" t="s">
        <v>35</v>
      </c>
      <c r="AE113" s="113" t="str">
        <f t="shared" si="37"/>
        <v>0</v>
      </c>
      <c r="AF113" s="113" t="s">
        <v>35</v>
      </c>
      <c r="AG113" s="113" t="s">
        <v>35</v>
      </c>
      <c r="AH113" s="113" t="str">
        <f t="shared" si="38"/>
        <v>0</v>
      </c>
      <c r="AI113" s="113" t="s">
        <v>35</v>
      </c>
      <c r="AJ113" s="113" t="s">
        <v>35</v>
      </c>
      <c r="AK113" s="113" t="str">
        <f t="shared" si="39"/>
        <v>0</v>
      </c>
      <c r="AL113" s="113" t="s">
        <v>35</v>
      </c>
      <c r="AM113" s="113" t="s">
        <v>35</v>
      </c>
      <c r="AN113" s="113" t="str">
        <f t="shared" si="40"/>
        <v>0</v>
      </c>
      <c r="AO113" s="113" t="s">
        <v>35</v>
      </c>
      <c r="AP113" s="113" t="s">
        <v>35</v>
      </c>
      <c r="AQ113" s="113" t="str">
        <f t="shared" si="41"/>
        <v>0</v>
      </c>
      <c r="AR113" s="113" t="s">
        <v>35</v>
      </c>
      <c r="AS113" s="113" t="s">
        <v>35</v>
      </c>
      <c r="AT113" s="113" t="str">
        <f t="shared" si="42"/>
        <v>0</v>
      </c>
      <c r="AU113" s="113" t="s">
        <v>35</v>
      </c>
      <c r="AV113" s="113" t="s">
        <v>35</v>
      </c>
      <c r="AW113" s="113" t="str">
        <f t="shared" si="43"/>
        <v>0</v>
      </c>
      <c r="AX113" s="113" t="s">
        <v>35</v>
      </c>
      <c r="AY113" s="113" t="s">
        <v>35</v>
      </c>
      <c r="AZ113" s="113" t="str">
        <f t="shared" si="44"/>
        <v>0</v>
      </c>
      <c r="BA113" s="113" t="s">
        <v>35</v>
      </c>
      <c r="BB113" s="113" t="s">
        <v>35</v>
      </c>
      <c r="BC113" s="113" t="str">
        <f t="shared" si="45"/>
        <v>0</v>
      </c>
      <c r="BD113" s="113" t="s">
        <v>35</v>
      </c>
      <c r="BE113" s="113" t="s">
        <v>35</v>
      </c>
      <c r="BF113" s="113" t="str">
        <f t="shared" si="46"/>
        <v>0</v>
      </c>
      <c r="BG113" s="113" t="s">
        <v>35</v>
      </c>
      <c r="BH113" s="113" t="s">
        <v>35</v>
      </c>
      <c r="BI113" s="113" t="str">
        <f t="shared" si="47"/>
        <v>0</v>
      </c>
      <c r="BJ113" s="113" t="s">
        <v>35</v>
      </c>
      <c r="BK113" s="113" t="s">
        <v>35</v>
      </c>
      <c r="BL113" s="113" t="str">
        <f t="shared" si="48"/>
        <v>0</v>
      </c>
      <c r="BM113" s="113" t="s">
        <v>35</v>
      </c>
      <c r="BN113" s="113" t="s">
        <v>35</v>
      </c>
      <c r="BO113" s="113" t="str">
        <f t="shared" si="49"/>
        <v>0</v>
      </c>
      <c r="BP113" s="113" t="s">
        <v>35</v>
      </c>
      <c r="BQ113" s="113" t="s">
        <v>35</v>
      </c>
      <c r="BR113" s="113" t="str">
        <f t="shared" si="50"/>
        <v>0</v>
      </c>
      <c r="BS113" s="113" t="s">
        <v>35</v>
      </c>
      <c r="BT113" s="113" t="s">
        <v>35</v>
      </c>
      <c r="BU113" s="113" t="str">
        <f t="shared" si="51"/>
        <v>0</v>
      </c>
      <c r="BV113" s="113" t="s">
        <v>35</v>
      </c>
      <c r="BW113" s="113" t="s">
        <v>35</v>
      </c>
      <c r="BX113" s="113" t="str">
        <f t="shared" si="52"/>
        <v>0</v>
      </c>
      <c r="BY113" s="113" t="s">
        <v>35</v>
      </c>
      <c r="BZ113" s="113" t="s">
        <v>35</v>
      </c>
      <c r="CA113" s="113" t="str">
        <f t="shared" si="53"/>
        <v>0</v>
      </c>
      <c r="CB113" s="113" t="s">
        <v>35</v>
      </c>
      <c r="CC113" s="113" t="s">
        <v>35</v>
      </c>
      <c r="CD113" s="113" t="str">
        <f t="shared" si="54"/>
        <v>0</v>
      </c>
      <c r="CE113" s="113" t="s">
        <v>35</v>
      </c>
      <c r="CF113" s="113" t="s">
        <v>35</v>
      </c>
      <c r="CG113" s="113" t="str">
        <f t="shared" si="55"/>
        <v>0</v>
      </c>
      <c r="CH113" s="113" t="s">
        <v>35</v>
      </c>
      <c r="CI113" s="113" t="s">
        <v>35</v>
      </c>
      <c r="CJ113" s="113" t="str">
        <f t="shared" si="56"/>
        <v>0</v>
      </c>
      <c r="CK113" s="113" t="s">
        <v>35</v>
      </c>
      <c r="CL113" s="113" t="s">
        <v>35</v>
      </c>
      <c r="CM113" s="113" t="str">
        <f t="shared" si="57"/>
        <v>0</v>
      </c>
      <c r="CN113" s="113" t="s">
        <v>35</v>
      </c>
      <c r="CO113" s="113" t="s">
        <v>35</v>
      </c>
      <c r="CP113" s="113" t="str">
        <f t="shared" si="58"/>
        <v>0</v>
      </c>
      <c r="CQ113" s="113" t="s">
        <v>35</v>
      </c>
      <c r="CR113" s="113" t="s">
        <v>35</v>
      </c>
      <c r="CS113" s="113" t="str">
        <f t="shared" si="59"/>
        <v>0</v>
      </c>
    </row>
    <row r="114" spans="1:97" s="112" customFormat="1" ht="12.75" hidden="1" customHeight="1">
      <c r="A114" s="25">
        <v>13</v>
      </c>
      <c r="B114" s="26" t="s">
        <v>217</v>
      </c>
      <c r="C114" s="112">
        <v>2770</v>
      </c>
      <c r="D114" s="25" t="s">
        <v>149</v>
      </c>
      <c r="E114" s="17">
        <v>17370</v>
      </c>
      <c r="F114" s="112">
        <v>1</v>
      </c>
      <c r="G114" s="6" t="s">
        <v>65</v>
      </c>
      <c r="H114" s="113" t="s">
        <v>35</v>
      </c>
      <c r="I114" s="113" t="s">
        <v>35</v>
      </c>
      <c r="J114" s="113" t="str">
        <f t="shared" si="30"/>
        <v>0</v>
      </c>
      <c r="K114" s="113" t="s">
        <v>35</v>
      </c>
      <c r="L114" s="113" t="s">
        <v>35</v>
      </c>
      <c r="M114" s="113" t="str">
        <f t="shared" si="31"/>
        <v>0</v>
      </c>
      <c r="N114" s="113" t="s">
        <v>35</v>
      </c>
      <c r="O114" s="113" t="s">
        <v>35</v>
      </c>
      <c r="P114" s="113" t="str">
        <f t="shared" si="32"/>
        <v>0</v>
      </c>
      <c r="Q114" s="113" t="s">
        <v>35</v>
      </c>
      <c r="R114" s="113" t="s">
        <v>35</v>
      </c>
      <c r="S114" s="113" t="str">
        <f t="shared" si="33"/>
        <v>0</v>
      </c>
      <c r="T114" s="113" t="s">
        <v>35</v>
      </c>
      <c r="U114" s="113" t="s">
        <v>35</v>
      </c>
      <c r="V114" s="113" t="str">
        <f t="shared" si="34"/>
        <v>0</v>
      </c>
      <c r="W114" s="113" t="s">
        <v>35</v>
      </c>
      <c r="X114" s="113" t="s">
        <v>35</v>
      </c>
      <c r="Y114" s="113" t="str">
        <f t="shared" si="35"/>
        <v>0</v>
      </c>
      <c r="Z114" s="113" t="s">
        <v>35</v>
      </c>
      <c r="AA114" s="113" t="s">
        <v>35</v>
      </c>
      <c r="AB114" s="113" t="str">
        <f t="shared" si="36"/>
        <v>0</v>
      </c>
      <c r="AC114" s="113" t="s">
        <v>35</v>
      </c>
      <c r="AD114" s="113" t="s">
        <v>35</v>
      </c>
      <c r="AE114" s="113" t="str">
        <f t="shared" si="37"/>
        <v>0</v>
      </c>
      <c r="AF114" s="113" t="s">
        <v>35</v>
      </c>
      <c r="AG114" s="113" t="s">
        <v>35</v>
      </c>
      <c r="AH114" s="113" t="str">
        <f t="shared" si="38"/>
        <v>0</v>
      </c>
      <c r="AI114" s="113" t="s">
        <v>35</v>
      </c>
      <c r="AJ114" s="113" t="s">
        <v>35</v>
      </c>
      <c r="AK114" s="113" t="str">
        <f t="shared" si="39"/>
        <v>0</v>
      </c>
      <c r="AL114" s="113" t="s">
        <v>35</v>
      </c>
      <c r="AM114" s="113" t="s">
        <v>35</v>
      </c>
      <c r="AN114" s="113" t="str">
        <f t="shared" si="40"/>
        <v>0</v>
      </c>
      <c r="AO114" s="113" t="s">
        <v>35</v>
      </c>
      <c r="AP114" s="113" t="s">
        <v>35</v>
      </c>
      <c r="AQ114" s="113" t="str">
        <f t="shared" si="41"/>
        <v>0</v>
      </c>
      <c r="AR114" s="113" t="s">
        <v>35</v>
      </c>
      <c r="AS114" s="113" t="s">
        <v>35</v>
      </c>
      <c r="AT114" s="113" t="str">
        <f t="shared" si="42"/>
        <v>0</v>
      </c>
      <c r="AU114" s="113" t="s">
        <v>35</v>
      </c>
      <c r="AV114" s="113" t="s">
        <v>35</v>
      </c>
      <c r="AW114" s="113" t="str">
        <f t="shared" si="43"/>
        <v>0</v>
      </c>
      <c r="AX114" s="113" t="s">
        <v>35</v>
      </c>
      <c r="AY114" s="113" t="s">
        <v>35</v>
      </c>
      <c r="AZ114" s="113" t="str">
        <f t="shared" si="44"/>
        <v>0</v>
      </c>
      <c r="BA114" s="113" t="s">
        <v>35</v>
      </c>
      <c r="BB114" s="113" t="s">
        <v>35</v>
      </c>
      <c r="BC114" s="113" t="str">
        <f t="shared" si="45"/>
        <v>0</v>
      </c>
      <c r="BD114" s="113" t="s">
        <v>35</v>
      </c>
      <c r="BE114" s="113" t="s">
        <v>35</v>
      </c>
      <c r="BF114" s="113" t="str">
        <f t="shared" si="46"/>
        <v>0</v>
      </c>
      <c r="BG114" s="113" t="s">
        <v>35</v>
      </c>
      <c r="BH114" s="113" t="s">
        <v>35</v>
      </c>
      <c r="BI114" s="113" t="str">
        <f t="shared" si="47"/>
        <v>0</v>
      </c>
      <c r="BJ114" s="113" t="s">
        <v>35</v>
      </c>
      <c r="BK114" s="113" t="s">
        <v>35</v>
      </c>
      <c r="BL114" s="113" t="str">
        <f t="shared" si="48"/>
        <v>0</v>
      </c>
      <c r="BM114" s="113" t="s">
        <v>35</v>
      </c>
      <c r="BN114" s="113" t="s">
        <v>35</v>
      </c>
      <c r="BO114" s="113" t="str">
        <f t="shared" si="49"/>
        <v>0</v>
      </c>
      <c r="BP114" s="113" t="s">
        <v>35</v>
      </c>
      <c r="BQ114" s="113" t="s">
        <v>35</v>
      </c>
      <c r="BR114" s="113" t="str">
        <f t="shared" si="50"/>
        <v>0</v>
      </c>
      <c r="BS114" s="113" t="s">
        <v>35</v>
      </c>
      <c r="BT114" s="113" t="s">
        <v>35</v>
      </c>
      <c r="BU114" s="113" t="str">
        <f t="shared" si="51"/>
        <v>0</v>
      </c>
      <c r="BV114" s="113" t="s">
        <v>35</v>
      </c>
      <c r="BW114" s="113" t="s">
        <v>35</v>
      </c>
      <c r="BX114" s="113" t="str">
        <f t="shared" si="52"/>
        <v>0</v>
      </c>
      <c r="BY114" s="113" t="s">
        <v>35</v>
      </c>
      <c r="BZ114" s="113" t="s">
        <v>35</v>
      </c>
      <c r="CA114" s="113" t="str">
        <f t="shared" si="53"/>
        <v>0</v>
      </c>
      <c r="CB114" s="113" t="s">
        <v>35</v>
      </c>
      <c r="CC114" s="113" t="s">
        <v>35</v>
      </c>
      <c r="CD114" s="113" t="str">
        <f t="shared" si="54"/>
        <v>0</v>
      </c>
      <c r="CE114" s="113" t="s">
        <v>35</v>
      </c>
      <c r="CF114" s="113" t="s">
        <v>35</v>
      </c>
      <c r="CG114" s="113" t="str">
        <f t="shared" si="55"/>
        <v>0</v>
      </c>
      <c r="CH114" s="113" t="s">
        <v>35</v>
      </c>
      <c r="CI114" s="113" t="s">
        <v>35</v>
      </c>
      <c r="CJ114" s="113" t="str">
        <f t="shared" si="56"/>
        <v>0</v>
      </c>
      <c r="CK114" s="113" t="s">
        <v>35</v>
      </c>
      <c r="CL114" s="113" t="s">
        <v>35</v>
      </c>
      <c r="CM114" s="113" t="str">
        <f t="shared" si="57"/>
        <v>0</v>
      </c>
      <c r="CN114" s="113" t="s">
        <v>35</v>
      </c>
      <c r="CO114" s="113" t="s">
        <v>35</v>
      </c>
      <c r="CP114" s="113" t="str">
        <f t="shared" si="58"/>
        <v>0</v>
      </c>
      <c r="CQ114" s="113" t="s">
        <v>35</v>
      </c>
      <c r="CR114" s="113" t="s">
        <v>35</v>
      </c>
      <c r="CS114" s="113" t="str">
        <f t="shared" si="59"/>
        <v>0</v>
      </c>
    </row>
    <row r="115" spans="1:97" s="112" customFormat="1" ht="12.75" hidden="1" customHeight="1">
      <c r="A115" s="25">
        <v>13</v>
      </c>
      <c r="B115" s="26" t="s">
        <v>217</v>
      </c>
      <c r="C115" s="112">
        <v>2771</v>
      </c>
      <c r="D115" s="25" t="s">
        <v>176</v>
      </c>
      <c r="E115" s="17">
        <v>10775</v>
      </c>
      <c r="F115" s="112">
        <v>1</v>
      </c>
      <c r="G115" s="6" t="s">
        <v>65</v>
      </c>
      <c r="H115" s="113" t="s">
        <v>35</v>
      </c>
      <c r="I115" s="113" t="s">
        <v>35</v>
      </c>
      <c r="J115" s="113" t="str">
        <f t="shared" si="30"/>
        <v>0</v>
      </c>
      <c r="K115" s="113" t="s">
        <v>35</v>
      </c>
      <c r="L115" s="113" t="s">
        <v>35</v>
      </c>
      <c r="M115" s="113" t="str">
        <f t="shared" si="31"/>
        <v>0</v>
      </c>
      <c r="N115" s="113" t="s">
        <v>35</v>
      </c>
      <c r="O115" s="113" t="s">
        <v>35</v>
      </c>
      <c r="P115" s="113" t="str">
        <f t="shared" si="32"/>
        <v>0</v>
      </c>
      <c r="Q115" s="113" t="s">
        <v>35</v>
      </c>
      <c r="R115" s="113" t="s">
        <v>35</v>
      </c>
      <c r="S115" s="113" t="str">
        <f t="shared" si="33"/>
        <v>0</v>
      </c>
      <c r="T115" s="113" t="s">
        <v>35</v>
      </c>
      <c r="U115" s="113" t="s">
        <v>35</v>
      </c>
      <c r="V115" s="113" t="str">
        <f t="shared" si="34"/>
        <v>0</v>
      </c>
      <c r="W115" s="113" t="s">
        <v>35</v>
      </c>
      <c r="X115" s="113" t="s">
        <v>35</v>
      </c>
      <c r="Y115" s="113" t="str">
        <f t="shared" si="35"/>
        <v>0</v>
      </c>
      <c r="Z115" s="113" t="s">
        <v>35</v>
      </c>
      <c r="AA115" s="113" t="s">
        <v>35</v>
      </c>
      <c r="AB115" s="113" t="str">
        <f t="shared" si="36"/>
        <v>0</v>
      </c>
      <c r="AC115" s="113" t="s">
        <v>35</v>
      </c>
      <c r="AD115" s="113" t="s">
        <v>35</v>
      </c>
      <c r="AE115" s="113" t="str">
        <f t="shared" si="37"/>
        <v>0</v>
      </c>
      <c r="AF115" s="113" t="s">
        <v>35</v>
      </c>
      <c r="AG115" s="113" t="s">
        <v>35</v>
      </c>
      <c r="AH115" s="113" t="str">
        <f t="shared" si="38"/>
        <v>0</v>
      </c>
      <c r="AI115" s="113" t="s">
        <v>35</v>
      </c>
      <c r="AJ115" s="113" t="s">
        <v>35</v>
      </c>
      <c r="AK115" s="113" t="str">
        <f t="shared" si="39"/>
        <v>0</v>
      </c>
      <c r="AL115" s="113" t="s">
        <v>35</v>
      </c>
      <c r="AM115" s="113" t="s">
        <v>35</v>
      </c>
      <c r="AN115" s="113" t="str">
        <f t="shared" si="40"/>
        <v>0</v>
      </c>
      <c r="AO115" s="113" t="s">
        <v>35</v>
      </c>
      <c r="AP115" s="113" t="s">
        <v>35</v>
      </c>
      <c r="AQ115" s="113" t="str">
        <f t="shared" si="41"/>
        <v>0</v>
      </c>
      <c r="AR115" s="113" t="s">
        <v>35</v>
      </c>
      <c r="AS115" s="113" t="s">
        <v>35</v>
      </c>
      <c r="AT115" s="113" t="str">
        <f t="shared" si="42"/>
        <v>0</v>
      </c>
      <c r="AU115" s="113" t="s">
        <v>35</v>
      </c>
      <c r="AV115" s="113" t="s">
        <v>35</v>
      </c>
      <c r="AW115" s="113" t="str">
        <f t="shared" si="43"/>
        <v>0</v>
      </c>
      <c r="AX115" s="113" t="s">
        <v>35</v>
      </c>
      <c r="AY115" s="113" t="s">
        <v>35</v>
      </c>
      <c r="AZ115" s="113" t="str">
        <f t="shared" si="44"/>
        <v>0</v>
      </c>
      <c r="BA115" s="113" t="s">
        <v>35</v>
      </c>
      <c r="BB115" s="113" t="s">
        <v>35</v>
      </c>
      <c r="BC115" s="113" t="str">
        <f t="shared" si="45"/>
        <v>0</v>
      </c>
      <c r="BD115" s="113" t="s">
        <v>35</v>
      </c>
      <c r="BE115" s="113" t="s">
        <v>35</v>
      </c>
      <c r="BF115" s="113" t="str">
        <f t="shared" si="46"/>
        <v>0</v>
      </c>
      <c r="BG115" s="113" t="s">
        <v>35</v>
      </c>
      <c r="BH115" s="113" t="s">
        <v>35</v>
      </c>
      <c r="BI115" s="113" t="str">
        <f t="shared" si="47"/>
        <v>0</v>
      </c>
      <c r="BJ115" s="113" t="s">
        <v>35</v>
      </c>
      <c r="BK115" s="113" t="s">
        <v>35</v>
      </c>
      <c r="BL115" s="113" t="str">
        <f t="shared" si="48"/>
        <v>0</v>
      </c>
      <c r="BM115" s="113" t="s">
        <v>35</v>
      </c>
      <c r="BN115" s="113" t="s">
        <v>35</v>
      </c>
      <c r="BO115" s="113" t="str">
        <f t="shared" si="49"/>
        <v>0</v>
      </c>
      <c r="BP115" s="113" t="s">
        <v>35</v>
      </c>
      <c r="BQ115" s="113" t="s">
        <v>35</v>
      </c>
      <c r="BR115" s="113" t="str">
        <f t="shared" si="50"/>
        <v>0</v>
      </c>
      <c r="BS115" s="113" t="s">
        <v>35</v>
      </c>
      <c r="BT115" s="113" t="s">
        <v>35</v>
      </c>
      <c r="BU115" s="113" t="str">
        <f t="shared" si="51"/>
        <v>0</v>
      </c>
      <c r="BV115" s="113" t="s">
        <v>35</v>
      </c>
      <c r="BW115" s="113" t="s">
        <v>35</v>
      </c>
      <c r="BX115" s="113" t="str">
        <f t="shared" si="52"/>
        <v>0</v>
      </c>
      <c r="BY115" s="113" t="s">
        <v>35</v>
      </c>
      <c r="BZ115" s="113" t="s">
        <v>35</v>
      </c>
      <c r="CA115" s="113" t="str">
        <f t="shared" si="53"/>
        <v>0</v>
      </c>
      <c r="CB115" s="113" t="s">
        <v>35</v>
      </c>
      <c r="CC115" s="113" t="s">
        <v>35</v>
      </c>
      <c r="CD115" s="113" t="str">
        <f t="shared" si="54"/>
        <v>0</v>
      </c>
      <c r="CE115" s="113" t="s">
        <v>35</v>
      </c>
      <c r="CF115" s="113" t="s">
        <v>35</v>
      </c>
      <c r="CG115" s="113" t="str">
        <f t="shared" si="55"/>
        <v>0</v>
      </c>
      <c r="CH115" s="113" t="s">
        <v>35</v>
      </c>
      <c r="CI115" s="113" t="s">
        <v>35</v>
      </c>
      <c r="CJ115" s="113" t="str">
        <f t="shared" si="56"/>
        <v>0</v>
      </c>
      <c r="CK115" s="113" t="s">
        <v>35</v>
      </c>
      <c r="CL115" s="113" t="s">
        <v>35</v>
      </c>
      <c r="CM115" s="113" t="str">
        <f t="shared" si="57"/>
        <v>0</v>
      </c>
      <c r="CN115" s="113" t="s">
        <v>35</v>
      </c>
      <c r="CO115" s="113" t="s">
        <v>35</v>
      </c>
      <c r="CP115" s="113" t="str">
        <f t="shared" si="58"/>
        <v>0</v>
      </c>
      <c r="CQ115" s="113" t="s">
        <v>35</v>
      </c>
      <c r="CR115" s="113" t="s">
        <v>35</v>
      </c>
      <c r="CS115" s="113" t="str">
        <f t="shared" si="59"/>
        <v>0</v>
      </c>
    </row>
    <row r="116" spans="1:97" s="112" customFormat="1" ht="12.75" customHeight="1">
      <c r="A116" s="25">
        <v>13</v>
      </c>
      <c r="B116" s="26" t="s">
        <v>217</v>
      </c>
      <c r="C116" s="112">
        <v>2773</v>
      </c>
      <c r="D116" s="25" t="s">
        <v>86</v>
      </c>
      <c r="E116" s="17">
        <v>18839</v>
      </c>
      <c r="F116" s="112">
        <v>1</v>
      </c>
      <c r="G116" s="6" t="s">
        <v>65</v>
      </c>
      <c r="H116" s="113">
        <v>4</v>
      </c>
      <c r="I116" s="113">
        <v>3</v>
      </c>
      <c r="J116" s="113">
        <f t="shared" si="30"/>
        <v>7</v>
      </c>
      <c r="K116" s="113">
        <v>4</v>
      </c>
      <c r="L116" s="113">
        <v>2</v>
      </c>
      <c r="M116" s="113">
        <f t="shared" si="31"/>
        <v>6</v>
      </c>
      <c r="N116" s="113">
        <v>5</v>
      </c>
      <c r="O116" s="113">
        <v>6</v>
      </c>
      <c r="P116" s="113">
        <f t="shared" si="32"/>
        <v>11</v>
      </c>
      <c r="Q116" s="113">
        <v>2</v>
      </c>
      <c r="R116" s="113">
        <v>7</v>
      </c>
      <c r="S116" s="113">
        <f t="shared" si="33"/>
        <v>9</v>
      </c>
      <c r="T116" s="113" t="s">
        <v>35</v>
      </c>
      <c r="U116" s="113" t="s">
        <v>35</v>
      </c>
      <c r="V116" s="113" t="str">
        <f t="shared" si="34"/>
        <v>0</v>
      </c>
      <c r="W116" s="113" t="s">
        <v>35</v>
      </c>
      <c r="X116" s="113" t="s">
        <v>35</v>
      </c>
      <c r="Y116" s="113" t="str">
        <f t="shared" si="35"/>
        <v>0</v>
      </c>
      <c r="Z116" s="113" t="s">
        <v>35</v>
      </c>
      <c r="AA116" s="113" t="s">
        <v>35</v>
      </c>
      <c r="AB116" s="113" t="str">
        <f t="shared" si="36"/>
        <v>0</v>
      </c>
      <c r="AC116" s="113" t="s">
        <v>35</v>
      </c>
      <c r="AD116" s="113" t="s">
        <v>35</v>
      </c>
      <c r="AE116" s="113" t="str">
        <f t="shared" si="37"/>
        <v>0</v>
      </c>
      <c r="AF116" s="113" t="s">
        <v>35</v>
      </c>
      <c r="AG116" s="113" t="s">
        <v>35</v>
      </c>
      <c r="AH116" s="113" t="str">
        <f t="shared" si="38"/>
        <v>0</v>
      </c>
      <c r="AI116" s="113" t="s">
        <v>35</v>
      </c>
      <c r="AJ116" s="113" t="s">
        <v>35</v>
      </c>
      <c r="AK116" s="113" t="str">
        <f t="shared" si="39"/>
        <v>0</v>
      </c>
      <c r="AL116" s="113" t="s">
        <v>35</v>
      </c>
      <c r="AM116" s="113">
        <v>1</v>
      </c>
      <c r="AN116" s="113">
        <f t="shared" si="40"/>
        <v>1</v>
      </c>
      <c r="AO116" s="113">
        <v>1</v>
      </c>
      <c r="AP116" s="113">
        <v>3</v>
      </c>
      <c r="AQ116" s="113">
        <f t="shared" si="41"/>
        <v>4</v>
      </c>
      <c r="AR116" s="113" t="s">
        <v>35</v>
      </c>
      <c r="AS116" s="113" t="s">
        <v>35</v>
      </c>
      <c r="AT116" s="113" t="str">
        <f t="shared" si="42"/>
        <v>0</v>
      </c>
      <c r="AU116" s="113" t="s">
        <v>35</v>
      </c>
      <c r="AV116" s="113" t="s">
        <v>35</v>
      </c>
      <c r="AW116" s="113" t="str">
        <f t="shared" si="43"/>
        <v>0</v>
      </c>
      <c r="AX116" s="113" t="s">
        <v>35</v>
      </c>
      <c r="AY116" s="113" t="s">
        <v>35</v>
      </c>
      <c r="AZ116" s="113" t="str">
        <f t="shared" si="44"/>
        <v>0</v>
      </c>
      <c r="BA116" s="113" t="s">
        <v>35</v>
      </c>
      <c r="BB116" s="113">
        <v>1</v>
      </c>
      <c r="BC116" s="113">
        <f t="shared" si="45"/>
        <v>1</v>
      </c>
      <c r="BD116" s="113" t="s">
        <v>35</v>
      </c>
      <c r="BE116" s="113" t="s">
        <v>35</v>
      </c>
      <c r="BF116" s="113" t="str">
        <f t="shared" si="46"/>
        <v>0</v>
      </c>
      <c r="BG116" s="113" t="s">
        <v>35</v>
      </c>
      <c r="BH116" s="113" t="s">
        <v>35</v>
      </c>
      <c r="BI116" s="113" t="str">
        <f t="shared" si="47"/>
        <v>0</v>
      </c>
      <c r="BJ116" s="113" t="s">
        <v>35</v>
      </c>
      <c r="BK116" s="113" t="s">
        <v>35</v>
      </c>
      <c r="BL116" s="113" t="str">
        <f t="shared" si="48"/>
        <v>0</v>
      </c>
      <c r="BM116" s="113" t="s">
        <v>35</v>
      </c>
      <c r="BN116" s="113" t="s">
        <v>35</v>
      </c>
      <c r="BO116" s="113" t="str">
        <f t="shared" si="49"/>
        <v>0</v>
      </c>
      <c r="BP116" s="113" t="s">
        <v>35</v>
      </c>
      <c r="BQ116" s="113" t="s">
        <v>35</v>
      </c>
      <c r="BR116" s="113" t="str">
        <f t="shared" si="50"/>
        <v>0</v>
      </c>
      <c r="BS116" s="113" t="s">
        <v>35</v>
      </c>
      <c r="BT116" s="113" t="s">
        <v>35</v>
      </c>
      <c r="BU116" s="113" t="str">
        <f t="shared" si="51"/>
        <v>0</v>
      </c>
      <c r="BV116" s="113" t="s">
        <v>35</v>
      </c>
      <c r="BW116" s="113" t="s">
        <v>35</v>
      </c>
      <c r="BX116" s="113" t="str">
        <f t="shared" si="52"/>
        <v>0</v>
      </c>
      <c r="BY116" s="113" t="s">
        <v>35</v>
      </c>
      <c r="BZ116" s="113" t="s">
        <v>35</v>
      </c>
      <c r="CA116" s="113" t="str">
        <f t="shared" si="53"/>
        <v>0</v>
      </c>
      <c r="CB116" s="113" t="s">
        <v>35</v>
      </c>
      <c r="CC116" s="113" t="s">
        <v>35</v>
      </c>
      <c r="CD116" s="113" t="str">
        <f t="shared" si="54"/>
        <v>0</v>
      </c>
      <c r="CE116" s="113" t="s">
        <v>35</v>
      </c>
      <c r="CF116" s="113" t="s">
        <v>35</v>
      </c>
      <c r="CG116" s="113" t="str">
        <f t="shared" si="55"/>
        <v>0</v>
      </c>
      <c r="CH116" s="113" t="s">
        <v>35</v>
      </c>
      <c r="CI116" s="113" t="s">
        <v>35</v>
      </c>
      <c r="CJ116" s="113" t="str">
        <f t="shared" si="56"/>
        <v>0</v>
      </c>
      <c r="CK116" s="113" t="s">
        <v>35</v>
      </c>
      <c r="CL116" s="113" t="s">
        <v>35</v>
      </c>
      <c r="CM116" s="113" t="str">
        <f t="shared" si="57"/>
        <v>0</v>
      </c>
      <c r="CN116" s="113" t="s">
        <v>35</v>
      </c>
      <c r="CO116" s="113" t="s">
        <v>35</v>
      </c>
      <c r="CP116" s="113" t="str">
        <f t="shared" si="58"/>
        <v>0</v>
      </c>
      <c r="CQ116" s="113">
        <v>16</v>
      </c>
      <c r="CR116" s="113">
        <v>23</v>
      </c>
      <c r="CS116" s="113">
        <f t="shared" si="59"/>
        <v>39</v>
      </c>
    </row>
    <row r="117" spans="1:97" s="112" customFormat="1" ht="12.75" customHeight="1">
      <c r="A117" s="25">
        <v>13</v>
      </c>
      <c r="B117" s="26" t="s">
        <v>217</v>
      </c>
      <c r="C117" s="112">
        <v>2829</v>
      </c>
      <c r="D117" s="25" t="s">
        <v>87</v>
      </c>
      <c r="E117" s="17">
        <v>13807</v>
      </c>
      <c r="F117" s="112">
        <v>1</v>
      </c>
      <c r="G117" s="6" t="s">
        <v>65</v>
      </c>
      <c r="H117" s="113">
        <v>2</v>
      </c>
      <c r="I117" s="113">
        <v>7</v>
      </c>
      <c r="J117" s="113">
        <f t="shared" si="30"/>
        <v>9</v>
      </c>
      <c r="K117" s="113">
        <v>1</v>
      </c>
      <c r="L117" s="113">
        <v>2</v>
      </c>
      <c r="M117" s="113">
        <f t="shared" si="31"/>
        <v>3</v>
      </c>
      <c r="N117" s="113">
        <v>2</v>
      </c>
      <c r="O117" s="113">
        <v>7</v>
      </c>
      <c r="P117" s="113">
        <f t="shared" si="32"/>
        <v>9</v>
      </c>
      <c r="Q117" s="113">
        <v>1</v>
      </c>
      <c r="R117" s="113">
        <v>6</v>
      </c>
      <c r="S117" s="113">
        <f t="shared" si="33"/>
        <v>7</v>
      </c>
      <c r="T117" s="113" t="s">
        <v>35</v>
      </c>
      <c r="U117" s="113" t="s">
        <v>35</v>
      </c>
      <c r="V117" s="113" t="str">
        <f t="shared" si="34"/>
        <v>0</v>
      </c>
      <c r="W117" s="113" t="s">
        <v>35</v>
      </c>
      <c r="X117" s="113" t="s">
        <v>35</v>
      </c>
      <c r="Y117" s="113" t="str">
        <f t="shared" si="35"/>
        <v>0</v>
      </c>
      <c r="Z117" s="113" t="s">
        <v>35</v>
      </c>
      <c r="AA117" s="113" t="s">
        <v>35</v>
      </c>
      <c r="AB117" s="113" t="str">
        <f t="shared" si="36"/>
        <v>0</v>
      </c>
      <c r="AC117" s="113">
        <v>1</v>
      </c>
      <c r="AD117" s="113" t="s">
        <v>35</v>
      </c>
      <c r="AE117" s="113">
        <f t="shared" si="37"/>
        <v>1</v>
      </c>
      <c r="AF117" s="113" t="s">
        <v>35</v>
      </c>
      <c r="AG117" s="113" t="s">
        <v>35</v>
      </c>
      <c r="AH117" s="113" t="str">
        <f t="shared" si="38"/>
        <v>0</v>
      </c>
      <c r="AI117" s="113" t="s">
        <v>35</v>
      </c>
      <c r="AJ117" s="113" t="s">
        <v>35</v>
      </c>
      <c r="AK117" s="113" t="str">
        <f t="shared" si="39"/>
        <v>0</v>
      </c>
      <c r="AL117" s="113">
        <v>2</v>
      </c>
      <c r="AM117" s="113">
        <v>2</v>
      </c>
      <c r="AN117" s="113">
        <f t="shared" si="40"/>
        <v>4</v>
      </c>
      <c r="AO117" s="113" t="s">
        <v>35</v>
      </c>
      <c r="AP117" s="113" t="s">
        <v>35</v>
      </c>
      <c r="AQ117" s="113" t="str">
        <f t="shared" si="41"/>
        <v>0</v>
      </c>
      <c r="AR117" s="113" t="s">
        <v>35</v>
      </c>
      <c r="AS117" s="113" t="s">
        <v>35</v>
      </c>
      <c r="AT117" s="113" t="str">
        <f t="shared" si="42"/>
        <v>0</v>
      </c>
      <c r="AU117" s="113" t="s">
        <v>35</v>
      </c>
      <c r="AV117" s="113" t="s">
        <v>35</v>
      </c>
      <c r="AW117" s="113" t="str">
        <f t="shared" si="43"/>
        <v>0</v>
      </c>
      <c r="AX117" s="113" t="s">
        <v>35</v>
      </c>
      <c r="AY117" s="113" t="s">
        <v>35</v>
      </c>
      <c r="AZ117" s="113" t="str">
        <f t="shared" si="44"/>
        <v>0</v>
      </c>
      <c r="BA117" s="113">
        <v>4</v>
      </c>
      <c r="BB117" s="113">
        <v>3</v>
      </c>
      <c r="BC117" s="113">
        <f t="shared" si="45"/>
        <v>7</v>
      </c>
      <c r="BD117" s="113" t="s">
        <v>35</v>
      </c>
      <c r="BE117" s="113" t="s">
        <v>35</v>
      </c>
      <c r="BF117" s="113" t="str">
        <f t="shared" si="46"/>
        <v>0</v>
      </c>
      <c r="BG117" s="113" t="s">
        <v>35</v>
      </c>
      <c r="BH117" s="113" t="s">
        <v>35</v>
      </c>
      <c r="BI117" s="113" t="str">
        <f t="shared" si="47"/>
        <v>0</v>
      </c>
      <c r="BJ117" s="113" t="s">
        <v>35</v>
      </c>
      <c r="BK117" s="113" t="s">
        <v>35</v>
      </c>
      <c r="BL117" s="113" t="str">
        <f t="shared" si="48"/>
        <v>0</v>
      </c>
      <c r="BM117" s="113" t="s">
        <v>35</v>
      </c>
      <c r="BN117" s="113" t="s">
        <v>35</v>
      </c>
      <c r="BO117" s="113" t="str">
        <f t="shared" si="49"/>
        <v>0</v>
      </c>
      <c r="BP117" s="113" t="s">
        <v>35</v>
      </c>
      <c r="BQ117" s="113" t="s">
        <v>35</v>
      </c>
      <c r="BR117" s="113" t="str">
        <f t="shared" si="50"/>
        <v>0</v>
      </c>
      <c r="BS117" s="113" t="s">
        <v>35</v>
      </c>
      <c r="BT117" s="113" t="s">
        <v>35</v>
      </c>
      <c r="BU117" s="113" t="str">
        <f t="shared" si="51"/>
        <v>0</v>
      </c>
      <c r="BV117" s="113" t="s">
        <v>35</v>
      </c>
      <c r="BW117" s="113" t="s">
        <v>35</v>
      </c>
      <c r="BX117" s="113" t="str">
        <f t="shared" si="52"/>
        <v>0</v>
      </c>
      <c r="BY117" s="113" t="s">
        <v>35</v>
      </c>
      <c r="BZ117" s="113" t="s">
        <v>35</v>
      </c>
      <c r="CA117" s="113" t="str">
        <f t="shared" si="53"/>
        <v>0</v>
      </c>
      <c r="CB117" s="113" t="s">
        <v>35</v>
      </c>
      <c r="CC117" s="113" t="s">
        <v>35</v>
      </c>
      <c r="CD117" s="113" t="str">
        <f t="shared" si="54"/>
        <v>0</v>
      </c>
      <c r="CE117" s="113" t="s">
        <v>35</v>
      </c>
      <c r="CF117" s="113" t="s">
        <v>35</v>
      </c>
      <c r="CG117" s="113" t="str">
        <f t="shared" si="55"/>
        <v>0</v>
      </c>
      <c r="CH117" s="113" t="s">
        <v>35</v>
      </c>
      <c r="CI117" s="113" t="s">
        <v>35</v>
      </c>
      <c r="CJ117" s="113" t="str">
        <f t="shared" si="56"/>
        <v>0</v>
      </c>
      <c r="CK117" s="113" t="s">
        <v>35</v>
      </c>
      <c r="CL117" s="113" t="s">
        <v>35</v>
      </c>
      <c r="CM117" s="113" t="str">
        <f t="shared" si="57"/>
        <v>0</v>
      </c>
      <c r="CN117" s="113" t="s">
        <v>35</v>
      </c>
      <c r="CO117" s="113" t="s">
        <v>35</v>
      </c>
      <c r="CP117" s="113" t="str">
        <f t="shared" si="58"/>
        <v>0</v>
      </c>
      <c r="CQ117" s="113">
        <v>13</v>
      </c>
      <c r="CR117" s="113">
        <v>27</v>
      </c>
      <c r="CS117" s="113">
        <f t="shared" si="59"/>
        <v>40</v>
      </c>
    </row>
    <row r="118" spans="1:97" s="112" customFormat="1" ht="12.75" customHeight="1">
      <c r="A118" s="25">
        <v>13</v>
      </c>
      <c r="B118" s="26" t="s">
        <v>217</v>
      </c>
      <c r="C118" s="112">
        <v>2831</v>
      </c>
      <c r="D118" s="25" t="s">
        <v>88</v>
      </c>
      <c r="E118" s="17">
        <v>15323</v>
      </c>
      <c r="F118" s="112">
        <v>1</v>
      </c>
      <c r="G118" s="6" t="s">
        <v>65</v>
      </c>
      <c r="H118" s="113">
        <v>1</v>
      </c>
      <c r="I118" s="113">
        <v>6</v>
      </c>
      <c r="J118" s="113">
        <f t="shared" si="30"/>
        <v>7</v>
      </c>
      <c r="K118" s="113">
        <v>2</v>
      </c>
      <c r="L118" s="113" t="s">
        <v>35</v>
      </c>
      <c r="M118" s="113">
        <f t="shared" si="31"/>
        <v>2</v>
      </c>
      <c r="N118" s="113">
        <v>5</v>
      </c>
      <c r="O118" s="113">
        <v>6</v>
      </c>
      <c r="P118" s="113">
        <f t="shared" si="32"/>
        <v>11</v>
      </c>
      <c r="Q118" s="113">
        <v>1</v>
      </c>
      <c r="R118" s="113">
        <v>10</v>
      </c>
      <c r="S118" s="113">
        <f t="shared" si="33"/>
        <v>11</v>
      </c>
      <c r="T118" s="113" t="s">
        <v>35</v>
      </c>
      <c r="U118" s="113" t="s">
        <v>35</v>
      </c>
      <c r="V118" s="113" t="str">
        <f t="shared" si="34"/>
        <v>0</v>
      </c>
      <c r="W118" s="113" t="s">
        <v>35</v>
      </c>
      <c r="X118" s="113" t="s">
        <v>35</v>
      </c>
      <c r="Y118" s="113" t="str">
        <f t="shared" si="35"/>
        <v>0</v>
      </c>
      <c r="Z118" s="113" t="s">
        <v>35</v>
      </c>
      <c r="AA118" s="113" t="s">
        <v>35</v>
      </c>
      <c r="AB118" s="113" t="str">
        <f t="shared" si="36"/>
        <v>0</v>
      </c>
      <c r="AC118" s="113" t="s">
        <v>35</v>
      </c>
      <c r="AD118" s="113" t="s">
        <v>35</v>
      </c>
      <c r="AE118" s="113" t="str">
        <f t="shared" si="37"/>
        <v>0</v>
      </c>
      <c r="AF118" s="113" t="s">
        <v>35</v>
      </c>
      <c r="AG118" s="113" t="s">
        <v>35</v>
      </c>
      <c r="AH118" s="113" t="str">
        <f t="shared" si="38"/>
        <v>0</v>
      </c>
      <c r="AI118" s="113" t="s">
        <v>35</v>
      </c>
      <c r="AJ118" s="113" t="s">
        <v>35</v>
      </c>
      <c r="AK118" s="113" t="str">
        <f t="shared" si="39"/>
        <v>0</v>
      </c>
      <c r="AL118" s="113" t="s">
        <v>35</v>
      </c>
      <c r="AM118" s="113">
        <v>1</v>
      </c>
      <c r="AN118" s="113">
        <f t="shared" si="40"/>
        <v>1</v>
      </c>
      <c r="AO118" s="113" t="s">
        <v>35</v>
      </c>
      <c r="AP118" s="113">
        <v>1</v>
      </c>
      <c r="AQ118" s="113">
        <f t="shared" si="41"/>
        <v>1</v>
      </c>
      <c r="AR118" s="113" t="s">
        <v>35</v>
      </c>
      <c r="AS118" s="113" t="s">
        <v>35</v>
      </c>
      <c r="AT118" s="113" t="str">
        <f t="shared" si="42"/>
        <v>0</v>
      </c>
      <c r="AU118" s="113" t="s">
        <v>35</v>
      </c>
      <c r="AV118" s="113" t="s">
        <v>35</v>
      </c>
      <c r="AW118" s="113" t="str">
        <f t="shared" si="43"/>
        <v>0</v>
      </c>
      <c r="AX118" s="113" t="s">
        <v>35</v>
      </c>
      <c r="AY118" s="113" t="s">
        <v>35</v>
      </c>
      <c r="AZ118" s="113" t="str">
        <f t="shared" si="44"/>
        <v>0</v>
      </c>
      <c r="BA118" s="113" t="s">
        <v>35</v>
      </c>
      <c r="BB118" s="113" t="s">
        <v>35</v>
      </c>
      <c r="BC118" s="113" t="str">
        <f t="shared" si="45"/>
        <v>0</v>
      </c>
      <c r="BD118" s="113" t="s">
        <v>35</v>
      </c>
      <c r="BE118" s="113" t="s">
        <v>35</v>
      </c>
      <c r="BF118" s="113" t="str">
        <f t="shared" si="46"/>
        <v>0</v>
      </c>
      <c r="BG118" s="113" t="s">
        <v>35</v>
      </c>
      <c r="BH118" s="113" t="s">
        <v>35</v>
      </c>
      <c r="BI118" s="113" t="str">
        <f t="shared" si="47"/>
        <v>0</v>
      </c>
      <c r="BJ118" s="113" t="s">
        <v>35</v>
      </c>
      <c r="BK118" s="113" t="s">
        <v>35</v>
      </c>
      <c r="BL118" s="113" t="str">
        <f t="shared" si="48"/>
        <v>0</v>
      </c>
      <c r="BM118" s="113" t="s">
        <v>35</v>
      </c>
      <c r="BN118" s="113" t="s">
        <v>35</v>
      </c>
      <c r="BO118" s="113" t="str">
        <f t="shared" si="49"/>
        <v>0</v>
      </c>
      <c r="BP118" s="113" t="s">
        <v>35</v>
      </c>
      <c r="BQ118" s="113" t="s">
        <v>35</v>
      </c>
      <c r="BR118" s="113" t="str">
        <f t="shared" si="50"/>
        <v>0</v>
      </c>
      <c r="BS118" s="113" t="s">
        <v>35</v>
      </c>
      <c r="BT118" s="113" t="s">
        <v>35</v>
      </c>
      <c r="BU118" s="113" t="str">
        <f t="shared" si="51"/>
        <v>0</v>
      </c>
      <c r="BV118" s="113" t="s">
        <v>35</v>
      </c>
      <c r="BW118" s="113" t="s">
        <v>35</v>
      </c>
      <c r="BX118" s="113" t="str">
        <f t="shared" si="52"/>
        <v>0</v>
      </c>
      <c r="BY118" s="113" t="s">
        <v>35</v>
      </c>
      <c r="BZ118" s="113" t="s">
        <v>35</v>
      </c>
      <c r="CA118" s="113" t="str">
        <f t="shared" si="53"/>
        <v>0</v>
      </c>
      <c r="CB118" s="113" t="s">
        <v>35</v>
      </c>
      <c r="CC118" s="113" t="s">
        <v>35</v>
      </c>
      <c r="CD118" s="113" t="str">
        <f t="shared" si="54"/>
        <v>0</v>
      </c>
      <c r="CE118" s="113" t="s">
        <v>35</v>
      </c>
      <c r="CF118" s="113" t="s">
        <v>35</v>
      </c>
      <c r="CG118" s="113" t="str">
        <f t="shared" si="55"/>
        <v>0</v>
      </c>
      <c r="CH118" s="113" t="s">
        <v>35</v>
      </c>
      <c r="CI118" s="113" t="s">
        <v>35</v>
      </c>
      <c r="CJ118" s="113" t="str">
        <f t="shared" si="56"/>
        <v>0</v>
      </c>
      <c r="CK118" s="113" t="s">
        <v>35</v>
      </c>
      <c r="CL118" s="113" t="s">
        <v>35</v>
      </c>
      <c r="CM118" s="113" t="str">
        <f t="shared" si="57"/>
        <v>0</v>
      </c>
      <c r="CN118" s="113">
        <v>1</v>
      </c>
      <c r="CO118" s="113">
        <v>6</v>
      </c>
      <c r="CP118" s="113">
        <f t="shared" si="58"/>
        <v>7</v>
      </c>
      <c r="CQ118" s="113">
        <v>10</v>
      </c>
      <c r="CR118" s="113">
        <v>30</v>
      </c>
      <c r="CS118" s="113">
        <f t="shared" si="59"/>
        <v>40</v>
      </c>
    </row>
    <row r="119" spans="1:97" s="112" customFormat="1" ht="12.75" customHeight="1">
      <c r="A119" s="25">
        <v>14</v>
      </c>
      <c r="B119" s="26" t="s">
        <v>211</v>
      </c>
      <c r="C119" s="112">
        <v>2937</v>
      </c>
      <c r="D119" s="25" t="s">
        <v>89</v>
      </c>
      <c r="E119" s="17">
        <v>10362</v>
      </c>
      <c r="F119" s="112">
        <v>1</v>
      </c>
      <c r="G119" s="6" t="s">
        <v>65</v>
      </c>
      <c r="H119" s="113" t="s">
        <v>35</v>
      </c>
      <c r="I119" s="113">
        <v>4</v>
      </c>
      <c r="J119" s="113">
        <f t="shared" si="30"/>
        <v>4</v>
      </c>
      <c r="K119" s="113">
        <v>1</v>
      </c>
      <c r="L119" s="113">
        <v>2</v>
      </c>
      <c r="M119" s="113">
        <f t="shared" si="31"/>
        <v>3</v>
      </c>
      <c r="N119" s="113">
        <v>1</v>
      </c>
      <c r="O119" s="113">
        <v>5</v>
      </c>
      <c r="P119" s="113">
        <f t="shared" si="32"/>
        <v>6</v>
      </c>
      <c r="Q119" s="113" t="s">
        <v>35</v>
      </c>
      <c r="R119" s="113">
        <v>5</v>
      </c>
      <c r="S119" s="113">
        <f t="shared" si="33"/>
        <v>5</v>
      </c>
      <c r="T119" s="113" t="s">
        <v>35</v>
      </c>
      <c r="U119" s="113" t="s">
        <v>35</v>
      </c>
      <c r="V119" s="113" t="str">
        <f t="shared" si="34"/>
        <v>0</v>
      </c>
      <c r="W119" s="113" t="s">
        <v>35</v>
      </c>
      <c r="X119" s="113" t="s">
        <v>35</v>
      </c>
      <c r="Y119" s="113" t="str">
        <f t="shared" si="35"/>
        <v>0</v>
      </c>
      <c r="Z119" s="113" t="s">
        <v>35</v>
      </c>
      <c r="AA119" s="113" t="s">
        <v>35</v>
      </c>
      <c r="AB119" s="113" t="str">
        <f t="shared" si="36"/>
        <v>0</v>
      </c>
      <c r="AC119" s="113" t="s">
        <v>35</v>
      </c>
      <c r="AD119" s="113" t="s">
        <v>35</v>
      </c>
      <c r="AE119" s="113" t="str">
        <f t="shared" si="37"/>
        <v>0</v>
      </c>
      <c r="AF119" s="113" t="s">
        <v>35</v>
      </c>
      <c r="AG119" s="113" t="s">
        <v>35</v>
      </c>
      <c r="AH119" s="113" t="str">
        <f t="shared" si="38"/>
        <v>0</v>
      </c>
      <c r="AI119" s="113" t="s">
        <v>35</v>
      </c>
      <c r="AJ119" s="113" t="s">
        <v>35</v>
      </c>
      <c r="AK119" s="113" t="str">
        <f t="shared" si="39"/>
        <v>0</v>
      </c>
      <c r="AL119" s="113" t="s">
        <v>35</v>
      </c>
      <c r="AM119" s="113" t="s">
        <v>35</v>
      </c>
      <c r="AN119" s="113" t="str">
        <f t="shared" si="40"/>
        <v>0</v>
      </c>
      <c r="AO119" s="113" t="s">
        <v>35</v>
      </c>
      <c r="AP119" s="113" t="s">
        <v>35</v>
      </c>
      <c r="AQ119" s="113" t="str">
        <f t="shared" si="41"/>
        <v>0</v>
      </c>
      <c r="AR119" s="113" t="s">
        <v>35</v>
      </c>
      <c r="AS119" s="113" t="s">
        <v>35</v>
      </c>
      <c r="AT119" s="113" t="str">
        <f t="shared" si="42"/>
        <v>0</v>
      </c>
      <c r="AU119" s="113" t="s">
        <v>35</v>
      </c>
      <c r="AV119" s="113" t="s">
        <v>35</v>
      </c>
      <c r="AW119" s="113" t="str">
        <f t="shared" si="43"/>
        <v>0</v>
      </c>
      <c r="AX119" s="113" t="s">
        <v>35</v>
      </c>
      <c r="AY119" s="113" t="s">
        <v>35</v>
      </c>
      <c r="AZ119" s="113" t="str">
        <f t="shared" si="44"/>
        <v>0</v>
      </c>
      <c r="BA119" s="113" t="s">
        <v>35</v>
      </c>
      <c r="BB119" s="113">
        <v>2</v>
      </c>
      <c r="BC119" s="113">
        <f t="shared" si="45"/>
        <v>2</v>
      </c>
      <c r="BD119" s="113" t="s">
        <v>35</v>
      </c>
      <c r="BE119" s="113" t="s">
        <v>35</v>
      </c>
      <c r="BF119" s="113" t="str">
        <f t="shared" si="46"/>
        <v>0</v>
      </c>
      <c r="BG119" s="113" t="s">
        <v>35</v>
      </c>
      <c r="BH119" s="113" t="s">
        <v>35</v>
      </c>
      <c r="BI119" s="113" t="str">
        <f t="shared" si="47"/>
        <v>0</v>
      </c>
      <c r="BJ119" s="113" t="s">
        <v>35</v>
      </c>
      <c r="BK119" s="113" t="s">
        <v>35</v>
      </c>
      <c r="BL119" s="113" t="str">
        <f t="shared" si="48"/>
        <v>0</v>
      </c>
      <c r="BM119" s="113" t="s">
        <v>35</v>
      </c>
      <c r="BN119" s="113" t="s">
        <v>35</v>
      </c>
      <c r="BO119" s="113" t="str">
        <f t="shared" si="49"/>
        <v>0</v>
      </c>
      <c r="BP119" s="113" t="s">
        <v>35</v>
      </c>
      <c r="BQ119" s="113" t="s">
        <v>35</v>
      </c>
      <c r="BR119" s="113" t="str">
        <f t="shared" si="50"/>
        <v>0</v>
      </c>
      <c r="BS119" s="113" t="s">
        <v>35</v>
      </c>
      <c r="BT119" s="113" t="s">
        <v>35</v>
      </c>
      <c r="BU119" s="113" t="str">
        <f t="shared" si="51"/>
        <v>0</v>
      </c>
      <c r="BV119" s="113" t="s">
        <v>35</v>
      </c>
      <c r="BW119" s="113" t="s">
        <v>35</v>
      </c>
      <c r="BX119" s="113" t="str">
        <f t="shared" si="52"/>
        <v>0</v>
      </c>
      <c r="BY119" s="113" t="s">
        <v>35</v>
      </c>
      <c r="BZ119" s="113" t="s">
        <v>35</v>
      </c>
      <c r="CA119" s="113" t="str">
        <f t="shared" si="53"/>
        <v>0</v>
      </c>
      <c r="CB119" s="113" t="s">
        <v>35</v>
      </c>
      <c r="CC119" s="113" t="s">
        <v>35</v>
      </c>
      <c r="CD119" s="113" t="str">
        <f t="shared" si="54"/>
        <v>0</v>
      </c>
      <c r="CE119" s="113" t="s">
        <v>35</v>
      </c>
      <c r="CF119" s="113" t="s">
        <v>35</v>
      </c>
      <c r="CG119" s="113" t="str">
        <f t="shared" si="55"/>
        <v>0</v>
      </c>
      <c r="CH119" s="113" t="s">
        <v>35</v>
      </c>
      <c r="CI119" s="113" t="s">
        <v>35</v>
      </c>
      <c r="CJ119" s="113" t="str">
        <f t="shared" si="56"/>
        <v>0</v>
      </c>
      <c r="CK119" s="113" t="s">
        <v>35</v>
      </c>
      <c r="CL119" s="113" t="s">
        <v>35</v>
      </c>
      <c r="CM119" s="113" t="str">
        <f t="shared" si="57"/>
        <v>0</v>
      </c>
      <c r="CN119" s="113" t="s">
        <v>35</v>
      </c>
      <c r="CO119" s="113" t="s">
        <v>35</v>
      </c>
      <c r="CP119" s="113" t="str">
        <f t="shared" si="58"/>
        <v>0</v>
      </c>
      <c r="CQ119" s="113">
        <v>2</v>
      </c>
      <c r="CR119" s="113">
        <v>18</v>
      </c>
      <c r="CS119" s="113">
        <f t="shared" si="59"/>
        <v>20</v>
      </c>
    </row>
    <row r="120" spans="1:97" s="112" customFormat="1" ht="12.75" customHeight="1">
      <c r="A120" s="25">
        <v>15</v>
      </c>
      <c r="B120" s="26" t="s">
        <v>218</v>
      </c>
      <c r="C120" s="112">
        <v>3001</v>
      </c>
      <c r="D120" s="25" t="s">
        <v>90</v>
      </c>
      <c r="E120" s="17">
        <v>15342</v>
      </c>
      <c r="F120" s="112">
        <v>1</v>
      </c>
      <c r="G120" s="6" t="s">
        <v>65</v>
      </c>
      <c r="H120" s="113">
        <v>3</v>
      </c>
      <c r="I120" s="113">
        <v>5</v>
      </c>
      <c r="J120" s="113">
        <f t="shared" si="30"/>
        <v>8</v>
      </c>
      <c r="K120" s="113">
        <v>1</v>
      </c>
      <c r="L120" s="113">
        <v>4</v>
      </c>
      <c r="M120" s="113">
        <f t="shared" si="31"/>
        <v>5</v>
      </c>
      <c r="N120" s="113">
        <v>2</v>
      </c>
      <c r="O120" s="113">
        <v>4</v>
      </c>
      <c r="P120" s="113">
        <f t="shared" si="32"/>
        <v>6</v>
      </c>
      <c r="Q120" s="113">
        <v>3</v>
      </c>
      <c r="R120" s="113">
        <v>6</v>
      </c>
      <c r="S120" s="113">
        <f t="shared" si="33"/>
        <v>9</v>
      </c>
      <c r="T120" s="113" t="s">
        <v>35</v>
      </c>
      <c r="U120" s="113" t="s">
        <v>35</v>
      </c>
      <c r="V120" s="113" t="str">
        <f t="shared" si="34"/>
        <v>0</v>
      </c>
      <c r="W120" s="113" t="s">
        <v>35</v>
      </c>
      <c r="X120" s="113" t="s">
        <v>35</v>
      </c>
      <c r="Y120" s="113" t="str">
        <f t="shared" si="35"/>
        <v>0</v>
      </c>
      <c r="Z120" s="113" t="s">
        <v>35</v>
      </c>
      <c r="AA120" s="113" t="s">
        <v>35</v>
      </c>
      <c r="AB120" s="113" t="str">
        <f t="shared" si="36"/>
        <v>0</v>
      </c>
      <c r="AC120" s="113">
        <v>1</v>
      </c>
      <c r="AD120" s="113">
        <v>2</v>
      </c>
      <c r="AE120" s="113">
        <f t="shared" si="37"/>
        <v>3</v>
      </c>
      <c r="AF120" s="113" t="s">
        <v>35</v>
      </c>
      <c r="AG120" s="113" t="s">
        <v>35</v>
      </c>
      <c r="AH120" s="113" t="str">
        <f t="shared" si="38"/>
        <v>0</v>
      </c>
      <c r="AI120" s="113" t="s">
        <v>35</v>
      </c>
      <c r="AJ120" s="113" t="s">
        <v>35</v>
      </c>
      <c r="AK120" s="113" t="str">
        <f t="shared" si="39"/>
        <v>0</v>
      </c>
      <c r="AL120" s="113" t="s">
        <v>35</v>
      </c>
      <c r="AM120" s="113" t="s">
        <v>35</v>
      </c>
      <c r="AN120" s="113" t="str">
        <f t="shared" si="40"/>
        <v>0</v>
      </c>
      <c r="AO120" s="113" t="s">
        <v>35</v>
      </c>
      <c r="AP120" s="113" t="s">
        <v>35</v>
      </c>
      <c r="AQ120" s="113" t="str">
        <f t="shared" si="41"/>
        <v>0</v>
      </c>
      <c r="AR120" s="113" t="s">
        <v>35</v>
      </c>
      <c r="AS120" s="113" t="s">
        <v>35</v>
      </c>
      <c r="AT120" s="113" t="str">
        <f t="shared" si="42"/>
        <v>0</v>
      </c>
      <c r="AU120" s="113" t="s">
        <v>35</v>
      </c>
      <c r="AV120" s="113" t="s">
        <v>35</v>
      </c>
      <c r="AW120" s="113" t="str">
        <f t="shared" si="43"/>
        <v>0</v>
      </c>
      <c r="AX120" s="113" t="s">
        <v>35</v>
      </c>
      <c r="AY120" s="113" t="s">
        <v>35</v>
      </c>
      <c r="AZ120" s="113" t="str">
        <f t="shared" si="44"/>
        <v>0</v>
      </c>
      <c r="BA120" s="113" t="s">
        <v>35</v>
      </c>
      <c r="BB120" s="113" t="s">
        <v>35</v>
      </c>
      <c r="BC120" s="113" t="str">
        <f t="shared" si="45"/>
        <v>0</v>
      </c>
      <c r="BD120" s="113" t="s">
        <v>35</v>
      </c>
      <c r="BE120" s="113" t="s">
        <v>35</v>
      </c>
      <c r="BF120" s="113" t="str">
        <f t="shared" si="46"/>
        <v>0</v>
      </c>
      <c r="BG120" s="113" t="s">
        <v>35</v>
      </c>
      <c r="BH120" s="113" t="s">
        <v>35</v>
      </c>
      <c r="BI120" s="113" t="str">
        <f t="shared" si="47"/>
        <v>0</v>
      </c>
      <c r="BJ120" s="113" t="s">
        <v>35</v>
      </c>
      <c r="BK120" s="113" t="s">
        <v>35</v>
      </c>
      <c r="BL120" s="113" t="str">
        <f t="shared" si="48"/>
        <v>0</v>
      </c>
      <c r="BM120" s="113" t="s">
        <v>35</v>
      </c>
      <c r="BN120" s="113" t="s">
        <v>35</v>
      </c>
      <c r="BO120" s="113" t="str">
        <f t="shared" si="49"/>
        <v>0</v>
      </c>
      <c r="BP120" s="113" t="s">
        <v>35</v>
      </c>
      <c r="BQ120" s="113" t="s">
        <v>35</v>
      </c>
      <c r="BR120" s="113" t="str">
        <f t="shared" si="50"/>
        <v>0</v>
      </c>
      <c r="BS120" s="113" t="s">
        <v>35</v>
      </c>
      <c r="BT120" s="113" t="s">
        <v>35</v>
      </c>
      <c r="BU120" s="113" t="str">
        <f t="shared" si="51"/>
        <v>0</v>
      </c>
      <c r="BV120" s="113" t="s">
        <v>35</v>
      </c>
      <c r="BW120" s="113" t="s">
        <v>35</v>
      </c>
      <c r="BX120" s="113" t="str">
        <f t="shared" si="52"/>
        <v>0</v>
      </c>
      <c r="BY120" s="113" t="s">
        <v>35</v>
      </c>
      <c r="BZ120" s="113" t="s">
        <v>35</v>
      </c>
      <c r="CA120" s="113" t="str">
        <f t="shared" si="53"/>
        <v>0</v>
      </c>
      <c r="CB120" s="113" t="s">
        <v>35</v>
      </c>
      <c r="CC120" s="113" t="s">
        <v>35</v>
      </c>
      <c r="CD120" s="113" t="str">
        <f t="shared" si="54"/>
        <v>0</v>
      </c>
      <c r="CE120" s="113" t="s">
        <v>35</v>
      </c>
      <c r="CF120" s="113" t="s">
        <v>35</v>
      </c>
      <c r="CG120" s="113" t="str">
        <f t="shared" si="55"/>
        <v>0</v>
      </c>
      <c r="CH120" s="113" t="s">
        <v>35</v>
      </c>
      <c r="CI120" s="113" t="s">
        <v>35</v>
      </c>
      <c r="CJ120" s="113" t="str">
        <f t="shared" si="56"/>
        <v>0</v>
      </c>
      <c r="CK120" s="113" t="s">
        <v>35</v>
      </c>
      <c r="CL120" s="113" t="s">
        <v>35</v>
      </c>
      <c r="CM120" s="113" t="str">
        <f t="shared" si="57"/>
        <v>0</v>
      </c>
      <c r="CN120" s="113" t="s">
        <v>35</v>
      </c>
      <c r="CO120" s="113" t="s">
        <v>35</v>
      </c>
      <c r="CP120" s="113" t="str">
        <f t="shared" si="58"/>
        <v>0</v>
      </c>
      <c r="CQ120" s="113">
        <v>10</v>
      </c>
      <c r="CR120" s="113">
        <v>21</v>
      </c>
      <c r="CS120" s="113">
        <f t="shared" si="59"/>
        <v>31</v>
      </c>
    </row>
    <row r="121" spans="1:97" s="112" customFormat="1" ht="12.75" hidden="1" customHeight="1">
      <c r="A121" s="25">
        <v>17</v>
      </c>
      <c r="B121" s="26" t="s">
        <v>208</v>
      </c>
      <c r="C121" s="112">
        <v>3251</v>
      </c>
      <c r="D121" s="25" t="s">
        <v>150</v>
      </c>
      <c r="E121" s="17">
        <v>11168</v>
      </c>
      <c r="F121" s="112">
        <v>1</v>
      </c>
      <c r="G121" s="6" t="s">
        <v>65</v>
      </c>
      <c r="H121" s="113" t="s">
        <v>35</v>
      </c>
      <c r="I121" s="113" t="s">
        <v>35</v>
      </c>
      <c r="J121" s="113" t="str">
        <f t="shared" si="30"/>
        <v>0</v>
      </c>
      <c r="K121" s="113" t="s">
        <v>35</v>
      </c>
      <c r="L121" s="113" t="s">
        <v>35</v>
      </c>
      <c r="M121" s="113" t="str">
        <f t="shared" si="31"/>
        <v>0</v>
      </c>
      <c r="N121" s="113" t="s">
        <v>35</v>
      </c>
      <c r="O121" s="113" t="s">
        <v>35</v>
      </c>
      <c r="P121" s="113" t="str">
        <f t="shared" si="32"/>
        <v>0</v>
      </c>
      <c r="Q121" s="113" t="s">
        <v>35</v>
      </c>
      <c r="R121" s="113" t="s">
        <v>35</v>
      </c>
      <c r="S121" s="113" t="str">
        <f t="shared" si="33"/>
        <v>0</v>
      </c>
      <c r="T121" s="113" t="s">
        <v>35</v>
      </c>
      <c r="U121" s="113" t="s">
        <v>35</v>
      </c>
      <c r="V121" s="113" t="str">
        <f t="shared" si="34"/>
        <v>0</v>
      </c>
      <c r="W121" s="113" t="s">
        <v>35</v>
      </c>
      <c r="X121" s="113" t="s">
        <v>35</v>
      </c>
      <c r="Y121" s="113" t="str">
        <f t="shared" si="35"/>
        <v>0</v>
      </c>
      <c r="Z121" s="113" t="s">
        <v>35</v>
      </c>
      <c r="AA121" s="113" t="s">
        <v>35</v>
      </c>
      <c r="AB121" s="113" t="str">
        <f t="shared" si="36"/>
        <v>0</v>
      </c>
      <c r="AC121" s="113" t="s">
        <v>35</v>
      </c>
      <c r="AD121" s="113" t="s">
        <v>35</v>
      </c>
      <c r="AE121" s="113" t="str">
        <f t="shared" si="37"/>
        <v>0</v>
      </c>
      <c r="AF121" s="113" t="s">
        <v>35</v>
      </c>
      <c r="AG121" s="113" t="s">
        <v>35</v>
      </c>
      <c r="AH121" s="113" t="str">
        <f t="shared" si="38"/>
        <v>0</v>
      </c>
      <c r="AI121" s="113" t="s">
        <v>35</v>
      </c>
      <c r="AJ121" s="113" t="s">
        <v>35</v>
      </c>
      <c r="AK121" s="113" t="str">
        <f t="shared" si="39"/>
        <v>0</v>
      </c>
      <c r="AL121" s="113" t="s">
        <v>35</v>
      </c>
      <c r="AM121" s="113" t="s">
        <v>35</v>
      </c>
      <c r="AN121" s="113" t="str">
        <f t="shared" si="40"/>
        <v>0</v>
      </c>
      <c r="AO121" s="113" t="s">
        <v>35</v>
      </c>
      <c r="AP121" s="113" t="s">
        <v>35</v>
      </c>
      <c r="AQ121" s="113" t="str">
        <f t="shared" si="41"/>
        <v>0</v>
      </c>
      <c r="AR121" s="113" t="s">
        <v>35</v>
      </c>
      <c r="AS121" s="113" t="s">
        <v>35</v>
      </c>
      <c r="AT121" s="113" t="str">
        <f t="shared" si="42"/>
        <v>0</v>
      </c>
      <c r="AU121" s="113" t="s">
        <v>35</v>
      </c>
      <c r="AV121" s="113" t="s">
        <v>35</v>
      </c>
      <c r="AW121" s="113" t="str">
        <f t="shared" si="43"/>
        <v>0</v>
      </c>
      <c r="AX121" s="113" t="s">
        <v>35</v>
      </c>
      <c r="AY121" s="113" t="s">
        <v>35</v>
      </c>
      <c r="AZ121" s="113" t="str">
        <f t="shared" si="44"/>
        <v>0</v>
      </c>
      <c r="BA121" s="113" t="s">
        <v>35</v>
      </c>
      <c r="BB121" s="113" t="s">
        <v>35</v>
      </c>
      <c r="BC121" s="113" t="str">
        <f t="shared" si="45"/>
        <v>0</v>
      </c>
      <c r="BD121" s="113" t="s">
        <v>35</v>
      </c>
      <c r="BE121" s="113" t="s">
        <v>35</v>
      </c>
      <c r="BF121" s="113" t="str">
        <f t="shared" si="46"/>
        <v>0</v>
      </c>
      <c r="BG121" s="113" t="s">
        <v>35</v>
      </c>
      <c r="BH121" s="113" t="s">
        <v>35</v>
      </c>
      <c r="BI121" s="113" t="str">
        <f t="shared" si="47"/>
        <v>0</v>
      </c>
      <c r="BJ121" s="113" t="s">
        <v>35</v>
      </c>
      <c r="BK121" s="113" t="s">
        <v>35</v>
      </c>
      <c r="BL121" s="113" t="str">
        <f t="shared" si="48"/>
        <v>0</v>
      </c>
      <c r="BM121" s="113" t="s">
        <v>35</v>
      </c>
      <c r="BN121" s="113" t="s">
        <v>35</v>
      </c>
      <c r="BO121" s="113" t="str">
        <f t="shared" si="49"/>
        <v>0</v>
      </c>
      <c r="BP121" s="113" t="s">
        <v>35</v>
      </c>
      <c r="BQ121" s="113" t="s">
        <v>35</v>
      </c>
      <c r="BR121" s="113" t="str">
        <f t="shared" si="50"/>
        <v>0</v>
      </c>
      <c r="BS121" s="113" t="s">
        <v>35</v>
      </c>
      <c r="BT121" s="113" t="s">
        <v>35</v>
      </c>
      <c r="BU121" s="113" t="str">
        <f t="shared" si="51"/>
        <v>0</v>
      </c>
      <c r="BV121" s="113" t="s">
        <v>35</v>
      </c>
      <c r="BW121" s="113" t="s">
        <v>35</v>
      </c>
      <c r="BX121" s="113" t="str">
        <f t="shared" si="52"/>
        <v>0</v>
      </c>
      <c r="BY121" s="113" t="s">
        <v>35</v>
      </c>
      <c r="BZ121" s="113" t="s">
        <v>35</v>
      </c>
      <c r="CA121" s="113" t="str">
        <f t="shared" si="53"/>
        <v>0</v>
      </c>
      <c r="CB121" s="113" t="s">
        <v>35</v>
      </c>
      <c r="CC121" s="113" t="s">
        <v>35</v>
      </c>
      <c r="CD121" s="113" t="str">
        <f t="shared" si="54"/>
        <v>0</v>
      </c>
      <c r="CE121" s="113" t="s">
        <v>35</v>
      </c>
      <c r="CF121" s="113" t="s">
        <v>35</v>
      </c>
      <c r="CG121" s="113" t="str">
        <f t="shared" si="55"/>
        <v>0</v>
      </c>
      <c r="CH121" s="113" t="s">
        <v>35</v>
      </c>
      <c r="CI121" s="113" t="s">
        <v>35</v>
      </c>
      <c r="CJ121" s="113" t="str">
        <f t="shared" si="56"/>
        <v>0</v>
      </c>
      <c r="CK121" s="113" t="s">
        <v>35</v>
      </c>
      <c r="CL121" s="113" t="s">
        <v>35</v>
      </c>
      <c r="CM121" s="113" t="str">
        <f t="shared" si="57"/>
        <v>0</v>
      </c>
      <c r="CN121" s="113" t="s">
        <v>35</v>
      </c>
      <c r="CO121" s="113" t="s">
        <v>35</v>
      </c>
      <c r="CP121" s="113" t="str">
        <f t="shared" si="58"/>
        <v>0</v>
      </c>
      <c r="CQ121" s="113" t="s">
        <v>35</v>
      </c>
      <c r="CR121" s="113" t="s">
        <v>35</v>
      </c>
      <c r="CS121" s="113" t="str">
        <f t="shared" si="59"/>
        <v>0</v>
      </c>
    </row>
    <row r="122" spans="1:97" s="112" customFormat="1" ht="12.75" hidden="1" customHeight="1">
      <c r="A122" s="25">
        <v>17</v>
      </c>
      <c r="B122" s="26" t="s">
        <v>208</v>
      </c>
      <c r="C122" s="112">
        <v>3271</v>
      </c>
      <c r="D122" s="25" t="s">
        <v>151</v>
      </c>
      <c r="E122" s="17">
        <v>11938</v>
      </c>
      <c r="F122" s="112">
        <v>1</v>
      </c>
      <c r="G122" s="6" t="s">
        <v>65</v>
      </c>
      <c r="H122" s="113" t="s">
        <v>35</v>
      </c>
      <c r="I122" s="113" t="s">
        <v>35</v>
      </c>
      <c r="J122" s="113" t="str">
        <f t="shared" si="30"/>
        <v>0</v>
      </c>
      <c r="K122" s="113" t="s">
        <v>35</v>
      </c>
      <c r="L122" s="113" t="s">
        <v>35</v>
      </c>
      <c r="M122" s="113" t="str">
        <f t="shared" si="31"/>
        <v>0</v>
      </c>
      <c r="N122" s="113" t="s">
        <v>35</v>
      </c>
      <c r="O122" s="113" t="s">
        <v>35</v>
      </c>
      <c r="P122" s="113" t="str">
        <f t="shared" si="32"/>
        <v>0</v>
      </c>
      <c r="Q122" s="113" t="s">
        <v>35</v>
      </c>
      <c r="R122" s="113" t="s">
        <v>35</v>
      </c>
      <c r="S122" s="113" t="str">
        <f t="shared" si="33"/>
        <v>0</v>
      </c>
      <c r="T122" s="113" t="s">
        <v>35</v>
      </c>
      <c r="U122" s="113" t="s">
        <v>35</v>
      </c>
      <c r="V122" s="113" t="str">
        <f t="shared" si="34"/>
        <v>0</v>
      </c>
      <c r="W122" s="113" t="s">
        <v>35</v>
      </c>
      <c r="X122" s="113" t="s">
        <v>35</v>
      </c>
      <c r="Y122" s="113" t="str">
        <f t="shared" si="35"/>
        <v>0</v>
      </c>
      <c r="Z122" s="113" t="s">
        <v>35</v>
      </c>
      <c r="AA122" s="113" t="s">
        <v>35</v>
      </c>
      <c r="AB122" s="113" t="str">
        <f t="shared" si="36"/>
        <v>0</v>
      </c>
      <c r="AC122" s="113" t="s">
        <v>35</v>
      </c>
      <c r="AD122" s="113" t="s">
        <v>35</v>
      </c>
      <c r="AE122" s="113" t="str">
        <f t="shared" si="37"/>
        <v>0</v>
      </c>
      <c r="AF122" s="113" t="s">
        <v>35</v>
      </c>
      <c r="AG122" s="113" t="s">
        <v>35</v>
      </c>
      <c r="AH122" s="113" t="str">
        <f t="shared" si="38"/>
        <v>0</v>
      </c>
      <c r="AI122" s="113" t="s">
        <v>35</v>
      </c>
      <c r="AJ122" s="113" t="s">
        <v>35</v>
      </c>
      <c r="AK122" s="113" t="str">
        <f t="shared" si="39"/>
        <v>0</v>
      </c>
      <c r="AL122" s="113" t="s">
        <v>35</v>
      </c>
      <c r="AM122" s="113" t="s">
        <v>35</v>
      </c>
      <c r="AN122" s="113" t="str">
        <f t="shared" si="40"/>
        <v>0</v>
      </c>
      <c r="AO122" s="113" t="s">
        <v>35</v>
      </c>
      <c r="AP122" s="113" t="s">
        <v>35</v>
      </c>
      <c r="AQ122" s="113" t="str">
        <f t="shared" si="41"/>
        <v>0</v>
      </c>
      <c r="AR122" s="113" t="s">
        <v>35</v>
      </c>
      <c r="AS122" s="113" t="s">
        <v>35</v>
      </c>
      <c r="AT122" s="113" t="str">
        <f t="shared" si="42"/>
        <v>0</v>
      </c>
      <c r="AU122" s="113" t="s">
        <v>35</v>
      </c>
      <c r="AV122" s="113" t="s">
        <v>35</v>
      </c>
      <c r="AW122" s="113" t="str">
        <f t="shared" si="43"/>
        <v>0</v>
      </c>
      <c r="AX122" s="113" t="s">
        <v>35</v>
      </c>
      <c r="AY122" s="113" t="s">
        <v>35</v>
      </c>
      <c r="AZ122" s="113" t="str">
        <f t="shared" si="44"/>
        <v>0</v>
      </c>
      <c r="BA122" s="113" t="s">
        <v>35</v>
      </c>
      <c r="BB122" s="113" t="s">
        <v>35</v>
      </c>
      <c r="BC122" s="113" t="str">
        <f t="shared" si="45"/>
        <v>0</v>
      </c>
      <c r="BD122" s="113" t="s">
        <v>35</v>
      </c>
      <c r="BE122" s="113" t="s">
        <v>35</v>
      </c>
      <c r="BF122" s="113" t="str">
        <f t="shared" si="46"/>
        <v>0</v>
      </c>
      <c r="BG122" s="113" t="s">
        <v>35</v>
      </c>
      <c r="BH122" s="113" t="s">
        <v>35</v>
      </c>
      <c r="BI122" s="113" t="str">
        <f t="shared" si="47"/>
        <v>0</v>
      </c>
      <c r="BJ122" s="113" t="s">
        <v>35</v>
      </c>
      <c r="BK122" s="113" t="s">
        <v>35</v>
      </c>
      <c r="BL122" s="113" t="str">
        <f t="shared" si="48"/>
        <v>0</v>
      </c>
      <c r="BM122" s="113" t="s">
        <v>35</v>
      </c>
      <c r="BN122" s="113" t="s">
        <v>35</v>
      </c>
      <c r="BO122" s="113" t="str">
        <f t="shared" si="49"/>
        <v>0</v>
      </c>
      <c r="BP122" s="113" t="s">
        <v>35</v>
      </c>
      <c r="BQ122" s="113" t="s">
        <v>35</v>
      </c>
      <c r="BR122" s="113" t="str">
        <f t="shared" si="50"/>
        <v>0</v>
      </c>
      <c r="BS122" s="113" t="s">
        <v>35</v>
      </c>
      <c r="BT122" s="113" t="s">
        <v>35</v>
      </c>
      <c r="BU122" s="113" t="str">
        <f t="shared" si="51"/>
        <v>0</v>
      </c>
      <c r="BV122" s="113" t="s">
        <v>35</v>
      </c>
      <c r="BW122" s="113" t="s">
        <v>35</v>
      </c>
      <c r="BX122" s="113" t="str">
        <f t="shared" si="52"/>
        <v>0</v>
      </c>
      <c r="BY122" s="113" t="s">
        <v>35</v>
      </c>
      <c r="BZ122" s="113" t="s">
        <v>35</v>
      </c>
      <c r="CA122" s="113" t="str">
        <f t="shared" si="53"/>
        <v>0</v>
      </c>
      <c r="CB122" s="113" t="s">
        <v>35</v>
      </c>
      <c r="CC122" s="113" t="s">
        <v>35</v>
      </c>
      <c r="CD122" s="113" t="str">
        <f t="shared" si="54"/>
        <v>0</v>
      </c>
      <c r="CE122" s="113" t="s">
        <v>35</v>
      </c>
      <c r="CF122" s="113" t="s">
        <v>35</v>
      </c>
      <c r="CG122" s="113" t="str">
        <f t="shared" si="55"/>
        <v>0</v>
      </c>
      <c r="CH122" s="113" t="s">
        <v>35</v>
      </c>
      <c r="CI122" s="113" t="s">
        <v>35</v>
      </c>
      <c r="CJ122" s="113" t="str">
        <f t="shared" si="56"/>
        <v>0</v>
      </c>
      <c r="CK122" s="113" t="s">
        <v>35</v>
      </c>
      <c r="CL122" s="113" t="s">
        <v>35</v>
      </c>
      <c r="CM122" s="113" t="str">
        <f t="shared" si="57"/>
        <v>0</v>
      </c>
      <c r="CN122" s="113" t="s">
        <v>35</v>
      </c>
      <c r="CO122" s="113" t="s">
        <v>35</v>
      </c>
      <c r="CP122" s="113" t="str">
        <f t="shared" si="58"/>
        <v>0</v>
      </c>
      <c r="CQ122" s="113" t="s">
        <v>35</v>
      </c>
      <c r="CR122" s="113" t="s">
        <v>35</v>
      </c>
      <c r="CS122" s="113" t="str">
        <f t="shared" si="59"/>
        <v>0</v>
      </c>
    </row>
    <row r="123" spans="1:97" s="112" customFormat="1" ht="12.75" hidden="1" customHeight="1">
      <c r="A123" s="25">
        <v>17</v>
      </c>
      <c r="B123" s="26" t="s">
        <v>208</v>
      </c>
      <c r="C123" s="112">
        <v>3402</v>
      </c>
      <c r="D123" s="25" t="s">
        <v>197</v>
      </c>
      <c r="E123" s="17">
        <v>10279</v>
      </c>
      <c r="F123" s="112">
        <v>1</v>
      </c>
      <c r="G123" s="6" t="s">
        <v>65</v>
      </c>
      <c r="H123" s="113" t="s">
        <v>35</v>
      </c>
      <c r="I123" s="113" t="s">
        <v>35</v>
      </c>
      <c r="J123" s="113" t="str">
        <f t="shared" si="30"/>
        <v>0</v>
      </c>
      <c r="K123" s="113" t="s">
        <v>35</v>
      </c>
      <c r="L123" s="113" t="s">
        <v>35</v>
      </c>
      <c r="M123" s="113" t="str">
        <f t="shared" si="31"/>
        <v>0</v>
      </c>
      <c r="N123" s="113" t="s">
        <v>35</v>
      </c>
      <c r="O123" s="113" t="s">
        <v>35</v>
      </c>
      <c r="P123" s="113" t="str">
        <f t="shared" si="32"/>
        <v>0</v>
      </c>
      <c r="Q123" s="113" t="s">
        <v>35</v>
      </c>
      <c r="R123" s="113" t="s">
        <v>35</v>
      </c>
      <c r="S123" s="113" t="str">
        <f t="shared" si="33"/>
        <v>0</v>
      </c>
      <c r="T123" s="113" t="s">
        <v>35</v>
      </c>
      <c r="U123" s="113" t="s">
        <v>35</v>
      </c>
      <c r="V123" s="113" t="str">
        <f t="shared" si="34"/>
        <v>0</v>
      </c>
      <c r="W123" s="113" t="s">
        <v>35</v>
      </c>
      <c r="X123" s="113" t="s">
        <v>35</v>
      </c>
      <c r="Y123" s="113" t="str">
        <f t="shared" si="35"/>
        <v>0</v>
      </c>
      <c r="Z123" s="113" t="s">
        <v>35</v>
      </c>
      <c r="AA123" s="113" t="s">
        <v>35</v>
      </c>
      <c r="AB123" s="113" t="str">
        <f t="shared" si="36"/>
        <v>0</v>
      </c>
      <c r="AC123" s="113" t="s">
        <v>35</v>
      </c>
      <c r="AD123" s="113" t="s">
        <v>35</v>
      </c>
      <c r="AE123" s="113" t="str">
        <f t="shared" si="37"/>
        <v>0</v>
      </c>
      <c r="AF123" s="113" t="s">
        <v>35</v>
      </c>
      <c r="AG123" s="113" t="s">
        <v>35</v>
      </c>
      <c r="AH123" s="113" t="str">
        <f t="shared" si="38"/>
        <v>0</v>
      </c>
      <c r="AI123" s="113" t="s">
        <v>35</v>
      </c>
      <c r="AJ123" s="113" t="s">
        <v>35</v>
      </c>
      <c r="AK123" s="113" t="str">
        <f t="shared" si="39"/>
        <v>0</v>
      </c>
      <c r="AL123" s="113" t="s">
        <v>35</v>
      </c>
      <c r="AM123" s="113" t="s">
        <v>35</v>
      </c>
      <c r="AN123" s="113" t="str">
        <f t="shared" si="40"/>
        <v>0</v>
      </c>
      <c r="AO123" s="113" t="s">
        <v>35</v>
      </c>
      <c r="AP123" s="113" t="s">
        <v>35</v>
      </c>
      <c r="AQ123" s="113" t="str">
        <f t="shared" si="41"/>
        <v>0</v>
      </c>
      <c r="AR123" s="113" t="s">
        <v>35</v>
      </c>
      <c r="AS123" s="113" t="s">
        <v>35</v>
      </c>
      <c r="AT123" s="113" t="str">
        <f t="shared" si="42"/>
        <v>0</v>
      </c>
      <c r="AU123" s="113" t="s">
        <v>35</v>
      </c>
      <c r="AV123" s="113" t="s">
        <v>35</v>
      </c>
      <c r="AW123" s="113" t="str">
        <f t="shared" si="43"/>
        <v>0</v>
      </c>
      <c r="AX123" s="113" t="s">
        <v>35</v>
      </c>
      <c r="AY123" s="113" t="s">
        <v>35</v>
      </c>
      <c r="AZ123" s="113" t="str">
        <f t="shared" si="44"/>
        <v>0</v>
      </c>
      <c r="BA123" s="113" t="s">
        <v>35</v>
      </c>
      <c r="BB123" s="113" t="s">
        <v>35</v>
      </c>
      <c r="BC123" s="113" t="str">
        <f t="shared" si="45"/>
        <v>0</v>
      </c>
      <c r="BD123" s="113" t="s">
        <v>35</v>
      </c>
      <c r="BE123" s="113" t="s">
        <v>35</v>
      </c>
      <c r="BF123" s="113" t="str">
        <f t="shared" si="46"/>
        <v>0</v>
      </c>
      <c r="BG123" s="113" t="s">
        <v>35</v>
      </c>
      <c r="BH123" s="113" t="s">
        <v>35</v>
      </c>
      <c r="BI123" s="113" t="str">
        <f t="shared" si="47"/>
        <v>0</v>
      </c>
      <c r="BJ123" s="113" t="s">
        <v>35</v>
      </c>
      <c r="BK123" s="113" t="s">
        <v>35</v>
      </c>
      <c r="BL123" s="113" t="str">
        <f t="shared" si="48"/>
        <v>0</v>
      </c>
      <c r="BM123" s="113" t="s">
        <v>35</v>
      </c>
      <c r="BN123" s="113" t="s">
        <v>35</v>
      </c>
      <c r="BO123" s="113" t="str">
        <f t="shared" si="49"/>
        <v>0</v>
      </c>
      <c r="BP123" s="113" t="s">
        <v>35</v>
      </c>
      <c r="BQ123" s="113" t="s">
        <v>35</v>
      </c>
      <c r="BR123" s="113" t="str">
        <f t="shared" si="50"/>
        <v>0</v>
      </c>
      <c r="BS123" s="113" t="s">
        <v>35</v>
      </c>
      <c r="BT123" s="113" t="s">
        <v>35</v>
      </c>
      <c r="BU123" s="113" t="str">
        <f t="shared" si="51"/>
        <v>0</v>
      </c>
      <c r="BV123" s="113" t="s">
        <v>35</v>
      </c>
      <c r="BW123" s="113" t="s">
        <v>35</v>
      </c>
      <c r="BX123" s="113" t="str">
        <f t="shared" si="52"/>
        <v>0</v>
      </c>
      <c r="BY123" s="113" t="s">
        <v>35</v>
      </c>
      <c r="BZ123" s="113" t="s">
        <v>35</v>
      </c>
      <c r="CA123" s="113" t="str">
        <f t="shared" si="53"/>
        <v>0</v>
      </c>
      <c r="CB123" s="113" t="s">
        <v>35</v>
      </c>
      <c r="CC123" s="113" t="s">
        <v>35</v>
      </c>
      <c r="CD123" s="113" t="str">
        <f t="shared" si="54"/>
        <v>0</v>
      </c>
      <c r="CE123" s="113" t="s">
        <v>35</v>
      </c>
      <c r="CF123" s="113" t="s">
        <v>35</v>
      </c>
      <c r="CG123" s="113" t="str">
        <f t="shared" si="55"/>
        <v>0</v>
      </c>
      <c r="CH123" s="113" t="s">
        <v>35</v>
      </c>
      <c r="CI123" s="113" t="s">
        <v>35</v>
      </c>
      <c r="CJ123" s="113" t="str">
        <f t="shared" si="56"/>
        <v>0</v>
      </c>
      <c r="CK123" s="113" t="s">
        <v>35</v>
      </c>
      <c r="CL123" s="113" t="s">
        <v>35</v>
      </c>
      <c r="CM123" s="113" t="str">
        <f t="shared" si="57"/>
        <v>0</v>
      </c>
      <c r="CN123" s="113" t="s">
        <v>35</v>
      </c>
      <c r="CO123" s="113" t="s">
        <v>35</v>
      </c>
      <c r="CP123" s="113" t="str">
        <f t="shared" si="58"/>
        <v>0</v>
      </c>
      <c r="CQ123" s="113" t="s">
        <v>35</v>
      </c>
      <c r="CR123" s="113" t="s">
        <v>35</v>
      </c>
      <c r="CS123" s="113" t="str">
        <f t="shared" si="59"/>
        <v>0</v>
      </c>
    </row>
    <row r="124" spans="1:97" s="112" customFormat="1" ht="12.75" hidden="1" customHeight="1">
      <c r="A124" s="25">
        <v>17</v>
      </c>
      <c r="B124" s="26" t="s">
        <v>208</v>
      </c>
      <c r="C124" s="112">
        <v>3408</v>
      </c>
      <c r="D124" s="25" t="s">
        <v>153</v>
      </c>
      <c r="E124" s="17">
        <v>12698</v>
      </c>
      <c r="F124" s="112">
        <v>1</v>
      </c>
      <c r="G124" s="6" t="s">
        <v>65</v>
      </c>
      <c r="H124" s="113" t="s">
        <v>35</v>
      </c>
      <c r="I124" s="113" t="s">
        <v>35</v>
      </c>
      <c r="J124" s="113" t="str">
        <f t="shared" si="30"/>
        <v>0</v>
      </c>
      <c r="K124" s="113" t="s">
        <v>35</v>
      </c>
      <c r="L124" s="113" t="s">
        <v>35</v>
      </c>
      <c r="M124" s="113" t="str">
        <f t="shared" si="31"/>
        <v>0</v>
      </c>
      <c r="N124" s="113" t="s">
        <v>35</v>
      </c>
      <c r="O124" s="113" t="s">
        <v>35</v>
      </c>
      <c r="P124" s="113" t="str">
        <f t="shared" si="32"/>
        <v>0</v>
      </c>
      <c r="Q124" s="113" t="s">
        <v>35</v>
      </c>
      <c r="R124" s="113" t="s">
        <v>35</v>
      </c>
      <c r="S124" s="113" t="str">
        <f t="shared" si="33"/>
        <v>0</v>
      </c>
      <c r="T124" s="113" t="s">
        <v>35</v>
      </c>
      <c r="U124" s="113" t="s">
        <v>35</v>
      </c>
      <c r="V124" s="113" t="str">
        <f t="shared" si="34"/>
        <v>0</v>
      </c>
      <c r="W124" s="113" t="s">
        <v>35</v>
      </c>
      <c r="X124" s="113" t="s">
        <v>35</v>
      </c>
      <c r="Y124" s="113" t="str">
        <f t="shared" si="35"/>
        <v>0</v>
      </c>
      <c r="Z124" s="113" t="s">
        <v>35</v>
      </c>
      <c r="AA124" s="113" t="s">
        <v>35</v>
      </c>
      <c r="AB124" s="113" t="str">
        <f t="shared" si="36"/>
        <v>0</v>
      </c>
      <c r="AC124" s="113" t="s">
        <v>35</v>
      </c>
      <c r="AD124" s="113" t="s">
        <v>35</v>
      </c>
      <c r="AE124" s="113" t="str">
        <f t="shared" si="37"/>
        <v>0</v>
      </c>
      <c r="AF124" s="113" t="s">
        <v>35</v>
      </c>
      <c r="AG124" s="113" t="s">
        <v>35</v>
      </c>
      <c r="AH124" s="113" t="str">
        <f t="shared" si="38"/>
        <v>0</v>
      </c>
      <c r="AI124" s="113" t="s">
        <v>35</v>
      </c>
      <c r="AJ124" s="113" t="s">
        <v>35</v>
      </c>
      <c r="AK124" s="113" t="str">
        <f t="shared" si="39"/>
        <v>0</v>
      </c>
      <c r="AL124" s="113" t="s">
        <v>35</v>
      </c>
      <c r="AM124" s="113" t="s">
        <v>35</v>
      </c>
      <c r="AN124" s="113" t="str">
        <f t="shared" si="40"/>
        <v>0</v>
      </c>
      <c r="AO124" s="113" t="s">
        <v>35</v>
      </c>
      <c r="AP124" s="113" t="s">
        <v>35</v>
      </c>
      <c r="AQ124" s="113" t="str">
        <f t="shared" si="41"/>
        <v>0</v>
      </c>
      <c r="AR124" s="113" t="s">
        <v>35</v>
      </c>
      <c r="AS124" s="113" t="s">
        <v>35</v>
      </c>
      <c r="AT124" s="113" t="str">
        <f t="shared" si="42"/>
        <v>0</v>
      </c>
      <c r="AU124" s="113" t="s">
        <v>35</v>
      </c>
      <c r="AV124" s="113" t="s">
        <v>35</v>
      </c>
      <c r="AW124" s="113" t="str">
        <f t="shared" si="43"/>
        <v>0</v>
      </c>
      <c r="AX124" s="113" t="s">
        <v>35</v>
      </c>
      <c r="AY124" s="113" t="s">
        <v>35</v>
      </c>
      <c r="AZ124" s="113" t="str">
        <f t="shared" si="44"/>
        <v>0</v>
      </c>
      <c r="BA124" s="113" t="s">
        <v>35</v>
      </c>
      <c r="BB124" s="113" t="s">
        <v>35</v>
      </c>
      <c r="BC124" s="113" t="str">
        <f t="shared" si="45"/>
        <v>0</v>
      </c>
      <c r="BD124" s="113" t="s">
        <v>35</v>
      </c>
      <c r="BE124" s="113" t="s">
        <v>35</v>
      </c>
      <c r="BF124" s="113" t="str">
        <f t="shared" si="46"/>
        <v>0</v>
      </c>
      <c r="BG124" s="113" t="s">
        <v>35</v>
      </c>
      <c r="BH124" s="113" t="s">
        <v>35</v>
      </c>
      <c r="BI124" s="113" t="str">
        <f t="shared" si="47"/>
        <v>0</v>
      </c>
      <c r="BJ124" s="113" t="s">
        <v>35</v>
      </c>
      <c r="BK124" s="113" t="s">
        <v>35</v>
      </c>
      <c r="BL124" s="113" t="str">
        <f t="shared" si="48"/>
        <v>0</v>
      </c>
      <c r="BM124" s="113" t="s">
        <v>35</v>
      </c>
      <c r="BN124" s="113" t="s">
        <v>35</v>
      </c>
      <c r="BO124" s="113" t="str">
        <f t="shared" si="49"/>
        <v>0</v>
      </c>
      <c r="BP124" s="113" t="s">
        <v>35</v>
      </c>
      <c r="BQ124" s="113" t="s">
        <v>35</v>
      </c>
      <c r="BR124" s="113" t="str">
        <f t="shared" si="50"/>
        <v>0</v>
      </c>
      <c r="BS124" s="113" t="s">
        <v>35</v>
      </c>
      <c r="BT124" s="113" t="s">
        <v>35</v>
      </c>
      <c r="BU124" s="113" t="str">
        <f t="shared" si="51"/>
        <v>0</v>
      </c>
      <c r="BV124" s="113" t="s">
        <v>35</v>
      </c>
      <c r="BW124" s="113" t="s">
        <v>35</v>
      </c>
      <c r="BX124" s="113" t="str">
        <f t="shared" si="52"/>
        <v>0</v>
      </c>
      <c r="BY124" s="113" t="s">
        <v>35</v>
      </c>
      <c r="BZ124" s="113" t="s">
        <v>35</v>
      </c>
      <c r="CA124" s="113" t="str">
        <f t="shared" si="53"/>
        <v>0</v>
      </c>
      <c r="CB124" s="113" t="s">
        <v>35</v>
      </c>
      <c r="CC124" s="113" t="s">
        <v>35</v>
      </c>
      <c r="CD124" s="113" t="str">
        <f t="shared" si="54"/>
        <v>0</v>
      </c>
      <c r="CE124" s="113" t="s">
        <v>35</v>
      </c>
      <c r="CF124" s="113" t="s">
        <v>35</v>
      </c>
      <c r="CG124" s="113" t="str">
        <f t="shared" si="55"/>
        <v>0</v>
      </c>
      <c r="CH124" s="113" t="s">
        <v>35</v>
      </c>
      <c r="CI124" s="113" t="s">
        <v>35</v>
      </c>
      <c r="CJ124" s="113" t="str">
        <f t="shared" si="56"/>
        <v>0</v>
      </c>
      <c r="CK124" s="113" t="s">
        <v>35</v>
      </c>
      <c r="CL124" s="113" t="s">
        <v>35</v>
      </c>
      <c r="CM124" s="113" t="str">
        <f t="shared" si="57"/>
        <v>0</v>
      </c>
      <c r="CN124" s="113" t="s">
        <v>35</v>
      </c>
      <c r="CO124" s="113" t="s">
        <v>35</v>
      </c>
      <c r="CP124" s="113" t="str">
        <f t="shared" si="58"/>
        <v>0</v>
      </c>
      <c r="CQ124" s="113" t="s">
        <v>35</v>
      </c>
      <c r="CR124" s="113" t="s">
        <v>35</v>
      </c>
      <c r="CS124" s="113" t="str">
        <f t="shared" si="59"/>
        <v>0</v>
      </c>
    </row>
    <row r="125" spans="1:97" s="112" customFormat="1" ht="12.75" customHeight="1">
      <c r="A125" s="25">
        <v>17</v>
      </c>
      <c r="B125" s="26" t="s">
        <v>208</v>
      </c>
      <c r="C125" s="112">
        <v>3443</v>
      </c>
      <c r="D125" s="25" t="s">
        <v>154</v>
      </c>
      <c r="E125" s="17">
        <v>18087</v>
      </c>
      <c r="F125" s="112">
        <v>1</v>
      </c>
      <c r="G125" s="6" t="s">
        <v>65</v>
      </c>
      <c r="H125" s="113">
        <v>1</v>
      </c>
      <c r="I125" s="113">
        <v>3</v>
      </c>
      <c r="J125" s="113">
        <f t="shared" si="30"/>
        <v>4</v>
      </c>
      <c r="K125" s="113">
        <v>1</v>
      </c>
      <c r="L125" s="113">
        <v>9</v>
      </c>
      <c r="M125" s="113">
        <f t="shared" si="31"/>
        <v>10</v>
      </c>
      <c r="N125" s="113">
        <v>2</v>
      </c>
      <c r="O125" s="113">
        <v>1</v>
      </c>
      <c r="P125" s="113">
        <f t="shared" si="32"/>
        <v>3</v>
      </c>
      <c r="Q125" s="113">
        <v>1</v>
      </c>
      <c r="R125" s="113">
        <v>8</v>
      </c>
      <c r="S125" s="113">
        <f t="shared" si="33"/>
        <v>9</v>
      </c>
      <c r="T125" s="113" t="s">
        <v>35</v>
      </c>
      <c r="U125" s="113" t="s">
        <v>35</v>
      </c>
      <c r="V125" s="113" t="str">
        <f t="shared" si="34"/>
        <v>0</v>
      </c>
      <c r="W125" s="113" t="s">
        <v>35</v>
      </c>
      <c r="X125" s="113" t="s">
        <v>35</v>
      </c>
      <c r="Y125" s="113" t="str">
        <f t="shared" si="35"/>
        <v>0</v>
      </c>
      <c r="Z125" s="113" t="s">
        <v>35</v>
      </c>
      <c r="AA125" s="113" t="s">
        <v>35</v>
      </c>
      <c r="AB125" s="113" t="str">
        <f t="shared" si="36"/>
        <v>0</v>
      </c>
      <c r="AC125" s="113" t="s">
        <v>35</v>
      </c>
      <c r="AD125" s="113" t="s">
        <v>35</v>
      </c>
      <c r="AE125" s="113" t="str">
        <f t="shared" si="37"/>
        <v>0</v>
      </c>
      <c r="AF125" s="113" t="s">
        <v>35</v>
      </c>
      <c r="AG125" s="113" t="s">
        <v>35</v>
      </c>
      <c r="AH125" s="113" t="str">
        <f t="shared" si="38"/>
        <v>0</v>
      </c>
      <c r="AI125" s="113" t="s">
        <v>35</v>
      </c>
      <c r="AJ125" s="113" t="s">
        <v>35</v>
      </c>
      <c r="AK125" s="113" t="str">
        <f t="shared" si="39"/>
        <v>0</v>
      </c>
      <c r="AL125" s="113" t="s">
        <v>35</v>
      </c>
      <c r="AM125" s="113" t="s">
        <v>35</v>
      </c>
      <c r="AN125" s="113" t="str">
        <f t="shared" si="40"/>
        <v>0</v>
      </c>
      <c r="AO125" s="113" t="s">
        <v>35</v>
      </c>
      <c r="AP125" s="113" t="s">
        <v>35</v>
      </c>
      <c r="AQ125" s="113" t="str">
        <f t="shared" si="41"/>
        <v>0</v>
      </c>
      <c r="AR125" s="113" t="s">
        <v>35</v>
      </c>
      <c r="AS125" s="113" t="s">
        <v>35</v>
      </c>
      <c r="AT125" s="113" t="str">
        <f t="shared" si="42"/>
        <v>0</v>
      </c>
      <c r="AU125" s="113" t="s">
        <v>35</v>
      </c>
      <c r="AV125" s="113" t="s">
        <v>35</v>
      </c>
      <c r="AW125" s="113" t="str">
        <f t="shared" si="43"/>
        <v>0</v>
      </c>
      <c r="AX125" s="113" t="s">
        <v>35</v>
      </c>
      <c r="AY125" s="113" t="s">
        <v>35</v>
      </c>
      <c r="AZ125" s="113" t="str">
        <f t="shared" si="44"/>
        <v>0</v>
      </c>
      <c r="BA125" s="113" t="s">
        <v>35</v>
      </c>
      <c r="BB125" s="113" t="s">
        <v>35</v>
      </c>
      <c r="BC125" s="113" t="str">
        <f t="shared" si="45"/>
        <v>0</v>
      </c>
      <c r="BD125" s="113" t="s">
        <v>35</v>
      </c>
      <c r="BE125" s="113" t="s">
        <v>35</v>
      </c>
      <c r="BF125" s="113" t="str">
        <f t="shared" si="46"/>
        <v>0</v>
      </c>
      <c r="BG125" s="113" t="s">
        <v>35</v>
      </c>
      <c r="BH125" s="113" t="s">
        <v>35</v>
      </c>
      <c r="BI125" s="113" t="str">
        <f t="shared" si="47"/>
        <v>0</v>
      </c>
      <c r="BJ125" s="113" t="s">
        <v>35</v>
      </c>
      <c r="BK125" s="113" t="s">
        <v>35</v>
      </c>
      <c r="BL125" s="113" t="str">
        <f t="shared" si="48"/>
        <v>0</v>
      </c>
      <c r="BM125" s="113" t="s">
        <v>35</v>
      </c>
      <c r="BN125" s="113" t="s">
        <v>35</v>
      </c>
      <c r="BO125" s="113" t="str">
        <f t="shared" si="49"/>
        <v>0</v>
      </c>
      <c r="BP125" s="113" t="s">
        <v>35</v>
      </c>
      <c r="BQ125" s="113" t="s">
        <v>35</v>
      </c>
      <c r="BR125" s="113" t="str">
        <f t="shared" si="50"/>
        <v>0</v>
      </c>
      <c r="BS125" s="113" t="s">
        <v>35</v>
      </c>
      <c r="BT125" s="113" t="s">
        <v>35</v>
      </c>
      <c r="BU125" s="113" t="str">
        <f t="shared" si="51"/>
        <v>0</v>
      </c>
      <c r="BV125" s="113" t="s">
        <v>35</v>
      </c>
      <c r="BW125" s="113" t="s">
        <v>35</v>
      </c>
      <c r="BX125" s="113" t="str">
        <f t="shared" si="52"/>
        <v>0</v>
      </c>
      <c r="BY125" s="113" t="s">
        <v>35</v>
      </c>
      <c r="BZ125" s="113" t="s">
        <v>35</v>
      </c>
      <c r="CA125" s="113" t="str">
        <f t="shared" si="53"/>
        <v>0</v>
      </c>
      <c r="CB125" s="113" t="s">
        <v>35</v>
      </c>
      <c r="CC125" s="113" t="s">
        <v>35</v>
      </c>
      <c r="CD125" s="113" t="str">
        <f t="shared" si="54"/>
        <v>0</v>
      </c>
      <c r="CE125" s="113" t="s">
        <v>35</v>
      </c>
      <c r="CF125" s="113" t="s">
        <v>35</v>
      </c>
      <c r="CG125" s="113" t="str">
        <f t="shared" si="55"/>
        <v>0</v>
      </c>
      <c r="CH125" s="113" t="s">
        <v>35</v>
      </c>
      <c r="CI125" s="113" t="s">
        <v>35</v>
      </c>
      <c r="CJ125" s="113" t="str">
        <f t="shared" si="56"/>
        <v>0</v>
      </c>
      <c r="CK125" s="113" t="s">
        <v>35</v>
      </c>
      <c r="CL125" s="113" t="s">
        <v>35</v>
      </c>
      <c r="CM125" s="113" t="str">
        <f t="shared" si="57"/>
        <v>0</v>
      </c>
      <c r="CN125" s="113">
        <v>1</v>
      </c>
      <c r="CO125" s="113">
        <v>3</v>
      </c>
      <c r="CP125" s="113">
        <f t="shared" si="58"/>
        <v>4</v>
      </c>
      <c r="CQ125" s="113">
        <v>6</v>
      </c>
      <c r="CR125" s="113">
        <v>24</v>
      </c>
      <c r="CS125" s="113">
        <f t="shared" si="59"/>
        <v>30</v>
      </c>
    </row>
    <row r="126" spans="1:97" s="112" customFormat="1" ht="12.75" customHeight="1">
      <c r="A126" s="25">
        <v>18</v>
      </c>
      <c r="B126" s="26" t="s">
        <v>212</v>
      </c>
      <c r="C126" s="112">
        <v>3851</v>
      </c>
      <c r="D126" s="25" t="s">
        <v>91</v>
      </c>
      <c r="E126" s="17">
        <v>11211</v>
      </c>
      <c r="F126" s="112">
        <v>1</v>
      </c>
      <c r="G126" s="6" t="s">
        <v>65</v>
      </c>
      <c r="H126" s="113">
        <v>1</v>
      </c>
      <c r="I126" s="113">
        <v>5</v>
      </c>
      <c r="J126" s="113">
        <f t="shared" si="30"/>
        <v>6</v>
      </c>
      <c r="K126" s="113">
        <v>1</v>
      </c>
      <c r="L126" s="113" t="s">
        <v>35</v>
      </c>
      <c r="M126" s="113">
        <f t="shared" si="31"/>
        <v>1</v>
      </c>
      <c r="N126" s="113" t="s">
        <v>35</v>
      </c>
      <c r="O126" s="113">
        <v>2</v>
      </c>
      <c r="P126" s="113">
        <f t="shared" si="32"/>
        <v>2</v>
      </c>
      <c r="Q126" s="113" t="s">
        <v>35</v>
      </c>
      <c r="R126" s="113">
        <v>2</v>
      </c>
      <c r="S126" s="113">
        <f t="shared" si="33"/>
        <v>2</v>
      </c>
      <c r="T126" s="113" t="s">
        <v>35</v>
      </c>
      <c r="U126" s="113" t="s">
        <v>35</v>
      </c>
      <c r="V126" s="113" t="str">
        <f t="shared" si="34"/>
        <v>0</v>
      </c>
      <c r="W126" s="113" t="s">
        <v>35</v>
      </c>
      <c r="X126" s="113" t="s">
        <v>35</v>
      </c>
      <c r="Y126" s="113" t="str">
        <f t="shared" si="35"/>
        <v>0</v>
      </c>
      <c r="Z126" s="113" t="s">
        <v>35</v>
      </c>
      <c r="AA126" s="113" t="s">
        <v>35</v>
      </c>
      <c r="AB126" s="113" t="str">
        <f t="shared" si="36"/>
        <v>0</v>
      </c>
      <c r="AC126" s="113" t="s">
        <v>35</v>
      </c>
      <c r="AD126" s="113">
        <v>1</v>
      </c>
      <c r="AE126" s="113">
        <f t="shared" si="37"/>
        <v>1</v>
      </c>
      <c r="AF126" s="113" t="s">
        <v>35</v>
      </c>
      <c r="AG126" s="113" t="s">
        <v>35</v>
      </c>
      <c r="AH126" s="113" t="str">
        <f t="shared" si="38"/>
        <v>0</v>
      </c>
      <c r="AI126" s="113" t="s">
        <v>35</v>
      </c>
      <c r="AJ126" s="113" t="s">
        <v>35</v>
      </c>
      <c r="AK126" s="113" t="str">
        <f t="shared" si="39"/>
        <v>0</v>
      </c>
      <c r="AL126" s="113" t="s">
        <v>35</v>
      </c>
      <c r="AM126" s="113">
        <v>2</v>
      </c>
      <c r="AN126" s="113">
        <f t="shared" si="40"/>
        <v>2</v>
      </c>
      <c r="AO126" s="113" t="s">
        <v>35</v>
      </c>
      <c r="AP126" s="113">
        <v>1</v>
      </c>
      <c r="AQ126" s="113">
        <f t="shared" si="41"/>
        <v>1</v>
      </c>
      <c r="AR126" s="113" t="s">
        <v>35</v>
      </c>
      <c r="AS126" s="113" t="s">
        <v>35</v>
      </c>
      <c r="AT126" s="113" t="str">
        <f t="shared" si="42"/>
        <v>0</v>
      </c>
      <c r="AU126" s="113" t="s">
        <v>35</v>
      </c>
      <c r="AV126" s="113" t="s">
        <v>35</v>
      </c>
      <c r="AW126" s="113" t="str">
        <f t="shared" si="43"/>
        <v>0</v>
      </c>
      <c r="AX126" s="113" t="s">
        <v>35</v>
      </c>
      <c r="AY126" s="113" t="s">
        <v>35</v>
      </c>
      <c r="AZ126" s="113" t="str">
        <f t="shared" si="44"/>
        <v>0</v>
      </c>
      <c r="BA126" s="113" t="s">
        <v>35</v>
      </c>
      <c r="BB126" s="113">
        <v>1</v>
      </c>
      <c r="BC126" s="113">
        <f t="shared" si="45"/>
        <v>1</v>
      </c>
      <c r="BD126" s="113" t="s">
        <v>35</v>
      </c>
      <c r="BE126" s="113" t="s">
        <v>35</v>
      </c>
      <c r="BF126" s="113" t="str">
        <f t="shared" si="46"/>
        <v>0</v>
      </c>
      <c r="BG126" s="113" t="s">
        <v>35</v>
      </c>
      <c r="BH126" s="113" t="s">
        <v>35</v>
      </c>
      <c r="BI126" s="113" t="str">
        <f t="shared" si="47"/>
        <v>0</v>
      </c>
      <c r="BJ126" s="113" t="s">
        <v>35</v>
      </c>
      <c r="BK126" s="113" t="s">
        <v>35</v>
      </c>
      <c r="BL126" s="113" t="str">
        <f t="shared" si="48"/>
        <v>0</v>
      </c>
      <c r="BM126" s="113" t="s">
        <v>35</v>
      </c>
      <c r="BN126" s="113" t="s">
        <v>35</v>
      </c>
      <c r="BO126" s="113" t="str">
        <f t="shared" si="49"/>
        <v>0</v>
      </c>
      <c r="BP126" s="113" t="s">
        <v>35</v>
      </c>
      <c r="BQ126" s="113" t="s">
        <v>35</v>
      </c>
      <c r="BR126" s="113" t="str">
        <f t="shared" si="50"/>
        <v>0</v>
      </c>
      <c r="BS126" s="113" t="s">
        <v>35</v>
      </c>
      <c r="BT126" s="113" t="s">
        <v>35</v>
      </c>
      <c r="BU126" s="113" t="str">
        <f t="shared" si="51"/>
        <v>0</v>
      </c>
      <c r="BV126" s="113" t="s">
        <v>35</v>
      </c>
      <c r="BW126" s="113" t="s">
        <v>35</v>
      </c>
      <c r="BX126" s="113" t="str">
        <f t="shared" si="52"/>
        <v>0</v>
      </c>
      <c r="BY126" s="113" t="s">
        <v>35</v>
      </c>
      <c r="BZ126" s="113" t="s">
        <v>35</v>
      </c>
      <c r="CA126" s="113" t="str">
        <f t="shared" si="53"/>
        <v>0</v>
      </c>
      <c r="CB126" s="113" t="s">
        <v>35</v>
      </c>
      <c r="CC126" s="113" t="s">
        <v>35</v>
      </c>
      <c r="CD126" s="113" t="str">
        <f t="shared" si="54"/>
        <v>0</v>
      </c>
      <c r="CE126" s="113" t="s">
        <v>35</v>
      </c>
      <c r="CF126" s="113" t="s">
        <v>35</v>
      </c>
      <c r="CG126" s="113" t="str">
        <f t="shared" si="55"/>
        <v>0</v>
      </c>
      <c r="CH126" s="113" t="s">
        <v>35</v>
      </c>
      <c r="CI126" s="113" t="s">
        <v>35</v>
      </c>
      <c r="CJ126" s="113" t="str">
        <f t="shared" si="56"/>
        <v>0</v>
      </c>
      <c r="CK126" s="113" t="s">
        <v>35</v>
      </c>
      <c r="CL126" s="113" t="s">
        <v>35</v>
      </c>
      <c r="CM126" s="113" t="str">
        <f t="shared" si="57"/>
        <v>0</v>
      </c>
      <c r="CN126" s="113" t="s">
        <v>35</v>
      </c>
      <c r="CO126" s="113" t="s">
        <v>35</v>
      </c>
      <c r="CP126" s="113" t="str">
        <f t="shared" si="58"/>
        <v>0</v>
      </c>
      <c r="CQ126" s="113">
        <v>2</v>
      </c>
      <c r="CR126" s="113">
        <v>14</v>
      </c>
      <c r="CS126" s="113">
        <f t="shared" si="59"/>
        <v>16</v>
      </c>
    </row>
    <row r="127" spans="1:97" s="112" customFormat="1" ht="12.75" customHeight="1">
      <c r="A127" s="25">
        <v>19</v>
      </c>
      <c r="B127" s="26" t="s">
        <v>219</v>
      </c>
      <c r="C127" s="112">
        <v>4021</v>
      </c>
      <c r="D127" s="25" t="s">
        <v>93</v>
      </c>
      <c r="E127" s="17">
        <v>18553</v>
      </c>
      <c r="F127" s="112">
        <v>1</v>
      </c>
      <c r="G127" s="6" t="s">
        <v>65</v>
      </c>
      <c r="H127" s="113">
        <v>2</v>
      </c>
      <c r="I127" s="113">
        <v>8</v>
      </c>
      <c r="J127" s="113">
        <f t="shared" si="30"/>
        <v>10</v>
      </c>
      <c r="K127" s="113">
        <v>2</v>
      </c>
      <c r="L127" s="113">
        <v>6</v>
      </c>
      <c r="M127" s="113">
        <f t="shared" si="31"/>
        <v>8</v>
      </c>
      <c r="N127" s="113">
        <v>6</v>
      </c>
      <c r="O127" s="113">
        <v>3</v>
      </c>
      <c r="P127" s="113">
        <f t="shared" si="32"/>
        <v>9</v>
      </c>
      <c r="Q127" s="113">
        <v>1</v>
      </c>
      <c r="R127" s="113">
        <v>7</v>
      </c>
      <c r="S127" s="113">
        <f t="shared" si="33"/>
        <v>8</v>
      </c>
      <c r="T127" s="113" t="s">
        <v>35</v>
      </c>
      <c r="U127" s="113" t="s">
        <v>35</v>
      </c>
      <c r="V127" s="113" t="str">
        <f t="shared" si="34"/>
        <v>0</v>
      </c>
      <c r="W127" s="113" t="s">
        <v>35</v>
      </c>
      <c r="X127" s="113" t="s">
        <v>35</v>
      </c>
      <c r="Y127" s="113" t="str">
        <f t="shared" si="35"/>
        <v>0</v>
      </c>
      <c r="Z127" s="113" t="s">
        <v>35</v>
      </c>
      <c r="AA127" s="113" t="s">
        <v>35</v>
      </c>
      <c r="AB127" s="113" t="str">
        <f t="shared" si="36"/>
        <v>0</v>
      </c>
      <c r="AC127" s="113" t="s">
        <v>35</v>
      </c>
      <c r="AD127" s="113">
        <v>1</v>
      </c>
      <c r="AE127" s="113">
        <f t="shared" si="37"/>
        <v>1</v>
      </c>
      <c r="AF127" s="113" t="s">
        <v>35</v>
      </c>
      <c r="AG127" s="113" t="s">
        <v>35</v>
      </c>
      <c r="AH127" s="113" t="str">
        <f t="shared" si="38"/>
        <v>0</v>
      </c>
      <c r="AI127" s="113" t="s">
        <v>35</v>
      </c>
      <c r="AJ127" s="113" t="s">
        <v>35</v>
      </c>
      <c r="AK127" s="113" t="str">
        <f t="shared" si="39"/>
        <v>0</v>
      </c>
      <c r="AL127" s="113">
        <v>1</v>
      </c>
      <c r="AM127" s="113">
        <v>1</v>
      </c>
      <c r="AN127" s="113">
        <f t="shared" si="40"/>
        <v>2</v>
      </c>
      <c r="AO127" s="113" t="s">
        <v>35</v>
      </c>
      <c r="AP127" s="113" t="s">
        <v>35</v>
      </c>
      <c r="AQ127" s="113" t="str">
        <f t="shared" si="41"/>
        <v>0</v>
      </c>
      <c r="AR127" s="113" t="s">
        <v>35</v>
      </c>
      <c r="AS127" s="113" t="s">
        <v>35</v>
      </c>
      <c r="AT127" s="113" t="str">
        <f t="shared" si="42"/>
        <v>0</v>
      </c>
      <c r="AU127" s="113" t="s">
        <v>35</v>
      </c>
      <c r="AV127" s="113" t="s">
        <v>35</v>
      </c>
      <c r="AW127" s="113" t="str">
        <f t="shared" si="43"/>
        <v>0</v>
      </c>
      <c r="AX127" s="113" t="s">
        <v>35</v>
      </c>
      <c r="AY127" s="113" t="s">
        <v>35</v>
      </c>
      <c r="AZ127" s="113" t="str">
        <f t="shared" si="44"/>
        <v>0</v>
      </c>
      <c r="BA127" s="113">
        <v>2</v>
      </c>
      <c r="BB127" s="113">
        <v>1</v>
      </c>
      <c r="BC127" s="113">
        <f t="shared" si="45"/>
        <v>3</v>
      </c>
      <c r="BD127" s="113" t="s">
        <v>35</v>
      </c>
      <c r="BE127" s="113" t="s">
        <v>35</v>
      </c>
      <c r="BF127" s="113" t="str">
        <f t="shared" si="46"/>
        <v>0</v>
      </c>
      <c r="BG127" s="113" t="s">
        <v>35</v>
      </c>
      <c r="BH127" s="113" t="s">
        <v>35</v>
      </c>
      <c r="BI127" s="113" t="str">
        <f t="shared" si="47"/>
        <v>0</v>
      </c>
      <c r="BJ127" s="113" t="s">
        <v>35</v>
      </c>
      <c r="BK127" s="113" t="s">
        <v>35</v>
      </c>
      <c r="BL127" s="113" t="str">
        <f t="shared" si="48"/>
        <v>0</v>
      </c>
      <c r="BM127" s="113" t="s">
        <v>35</v>
      </c>
      <c r="BN127" s="113" t="s">
        <v>35</v>
      </c>
      <c r="BO127" s="113" t="str">
        <f t="shared" si="49"/>
        <v>0</v>
      </c>
      <c r="BP127" s="113" t="s">
        <v>35</v>
      </c>
      <c r="BQ127" s="113" t="s">
        <v>35</v>
      </c>
      <c r="BR127" s="113" t="str">
        <f t="shared" si="50"/>
        <v>0</v>
      </c>
      <c r="BS127" s="113" t="s">
        <v>35</v>
      </c>
      <c r="BT127" s="113" t="s">
        <v>35</v>
      </c>
      <c r="BU127" s="113" t="str">
        <f t="shared" si="51"/>
        <v>0</v>
      </c>
      <c r="BV127" s="113" t="s">
        <v>35</v>
      </c>
      <c r="BW127" s="113" t="s">
        <v>35</v>
      </c>
      <c r="BX127" s="113" t="str">
        <f t="shared" si="52"/>
        <v>0</v>
      </c>
      <c r="BY127" s="113" t="s">
        <v>35</v>
      </c>
      <c r="BZ127" s="113" t="s">
        <v>35</v>
      </c>
      <c r="CA127" s="113" t="str">
        <f t="shared" si="53"/>
        <v>0</v>
      </c>
      <c r="CB127" s="113" t="s">
        <v>35</v>
      </c>
      <c r="CC127" s="113" t="s">
        <v>35</v>
      </c>
      <c r="CD127" s="113" t="str">
        <f t="shared" si="54"/>
        <v>0</v>
      </c>
      <c r="CE127" s="113" t="s">
        <v>35</v>
      </c>
      <c r="CF127" s="113" t="s">
        <v>35</v>
      </c>
      <c r="CG127" s="113" t="str">
        <f t="shared" si="55"/>
        <v>0</v>
      </c>
      <c r="CH127" s="113" t="s">
        <v>35</v>
      </c>
      <c r="CI127" s="113" t="s">
        <v>35</v>
      </c>
      <c r="CJ127" s="113" t="str">
        <f t="shared" si="56"/>
        <v>0</v>
      </c>
      <c r="CK127" s="113" t="s">
        <v>35</v>
      </c>
      <c r="CL127" s="113" t="s">
        <v>35</v>
      </c>
      <c r="CM127" s="113" t="str">
        <f t="shared" si="57"/>
        <v>0</v>
      </c>
      <c r="CN127" s="113">
        <v>2</v>
      </c>
      <c r="CO127" s="113">
        <v>7</v>
      </c>
      <c r="CP127" s="113">
        <f t="shared" si="58"/>
        <v>9</v>
      </c>
      <c r="CQ127" s="113">
        <v>16</v>
      </c>
      <c r="CR127" s="113">
        <v>34</v>
      </c>
      <c r="CS127" s="113">
        <f t="shared" si="59"/>
        <v>50</v>
      </c>
    </row>
    <row r="128" spans="1:97" s="112" customFormat="1" ht="12.75" hidden="1" customHeight="1">
      <c r="A128" s="25">
        <v>19</v>
      </c>
      <c r="B128" s="26" t="s">
        <v>219</v>
      </c>
      <c r="C128" s="112">
        <v>4040</v>
      </c>
      <c r="D128" s="25" t="s">
        <v>177</v>
      </c>
      <c r="E128" s="17">
        <v>10970</v>
      </c>
      <c r="F128" s="112">
        <v>1</v>
      </c>
      <c r="G128" s="6" t="s">
        <v>65</v>
      </c>
      <c r="H128" s="113" t="s">
        <v>35</v>
      </c>
      <c r="I128" s="113" t="s">
        <v>35</v>
      </c>
      <c r="J128" s="113" t="str">
        <f t="shared" si="30"/>
        <v>0</v>
      </c>
      <c r="K128" s="113" t="s">
        <v>35</v>
      </c>
      <c r="L128" s="113" t="s">
        <v>35</v>
      </c>
      <c r="M128" s="113" t="str">
        <f t="shared" si="31"/>
        <v>0</v>
      </c>
      <c r="N128" s="113" t="s">
        <v>35</v>
      </c>
      <c r="O128" s="113" t="s">
        <v>35</v>
      </c>
      <c r="P128" s="113" t="str">
        <f t="shared" si="32"/>
        <v>0</v>
      </c>
      <c r="Q128" s="113" t="s">
        <v>35</v>
      </c>
      <c r="R128" s="113" t="s">
        <v>35</v>
      </c>
      <c r="S128" s="113" t="str">
        <f t="shared" si="33"/>
        <v>0</v>
      </c>
      <c r="T128" s="113" t="s">
        <v>35</v>
      </c>
      <c r="U128" s="113" t="s">
        <v>35</v>
      </c>
      <c r="V128" s="113" t="str">
        <f t="shared" si="34"/>
        <v>0</v>
      </c>
      <c r="W128" s="113" t="s">
        <v>35</v>
      </c>
      <c r="X128" s="113" t="s">
        <v>35</v>
      </c>
      <c r="Y128" s="113" t="str">
        <f t="shared" si="35"/>
        <v>0</v>
      </c>
      <c r="Z128" s="113" t="s">
        <v>35</v>
      </c>
      <c r="AA128" s="113" t="s">
        <v>35</v>
      </c>
      <c r="AB128" s="113" t="str">
        <f t="shared" si="36"/>
        <v>0</v>
      </c>
      <c r="AC128" s="113" t="s">
        <v>35</v>
      </c>
      <c r="AD128" s="113" t="s">
        <v>35</v>
      </c>
      <c r="AE128" s="113" t="str">
        <f t="shared" si="37"/>
        <v>0</v>
      </c>
      <c r="AF128" s="113" t="s">
        <v>35</v>
      </c>
      <c r="AG128" s="113" t="s">
        <v>35</v>
      </c>
      <c r="AH128" s="113" t="str">
        <f t="shared" si="38"/>
        <v>0</v>
      </c>
      <c r="AI128" s="113" t="s">
        <v>35</v>
      </c>
      <c r="AJ128" s="113" t="s">
        <v>35</v>
      </c>
      <c r="AK128" s="113" t="str">
        <f t="shared" si="39"/>
        <v>0</v>
      </c>
      <c r="AL128" s="113" t="s">
        <v>35</v>
      </c>
      <c r="AM128" s="113" t="s">
        <v>35</v>
      </c>
      <c r="AN128" s="113" t="str">
        <f t="shared" si="40"/>
        <v>0</v>
      </c>
      <c r="AO128" s="113" t="s">
        <v>35</v>
      </c>
      <c r="AP128" s="113" t="s">
        <v>35</v>
      </c>
      <c r="AQ128" s="113" t="str">
        <f t="shared" si="41"/>
        <v>0</v>
      </c>
      <c r="AR128" s="113" t="s">
        <v>35</v>
      </c>
      <c r="AS128" s="113" t="s">
        <v>35</v>
      </c>
      <c r="AT128" s="113" t="str">
        <f t="shared" si="42"/>
        <v>0</v>
      </c>
      <c r="AU128" s="113" t="s">
        <v>35</v>
      </c>
      <c r="AV128" s="113" t="s">
        <v>35</v>
      </c>
      <c r="AW128" s="113" t="str">
        <f t="shared" si="43"/>
        <v>0</v>
      </c>
      <c r="AX128" s="113" t="s">
        <v>35</v>
      </c>
      <c r="AY128" s="113" t="s">
        <v>35</v>
      </c>
      <c r="AZ128" s="113" t="str">
        <f t="shared" si="44"/>
        <v>0</v>
      </c>
      <c r="BA128" s="113" t="s">
        <v>35</v>
      </c>
      <c r="BB128" s="113" t="s">
        <v>35</v>
      </c>
      <c r="BC128" s="113" t="str">
        <f t="shared" si="45"/>
        <v>0</v>
      </c>
      <c r="BD128" s="113" t="s">
        <v>35</v>
      </c>
      <c r="BE128" s="113" t="s">
        <v>35</v>
      </c>
      <c r="BF128" s="113" t="str">
        <f t="shared" si="46"/>
        <v>0</v>
      </c>
      <c r="BG128" s="113" t="s">
        <v>35</v>
      </c>
      <c r="BH128" s="113" t="s">
        <v>35</v>
      </c>
      <c r="BI128" s="113" t="str">
        <f t="shared" si="47"/>
        <v>0</v>
      </c>
      <c r="BJ128" s="113" t="s">
        <v>35</v>
      </c>
      <c r="BK128" s="113" t="s">
        <v>35</v>
      </c>
      <c r="BL128" s="113" t="str">
        <f t="shared" si="48"/>
        <v>0</v>
      </c>
      <c r="BM128" s="113" t="s">
        <v>35</v>
      </c>
      <c r="BN128" s="113" t="s">
        <v>35</v>
      </c>
      <c r="BO128" s="113" t="str">
        <f t="shared" si="49"/>
        <v>0</v>
      </c>
      <c r="BP128" s="113" t="s">
        <v>35</v>
      </c>
      <c r="BQ128" s="113" t="s">
        <v>35</v>
      </c>
      <c r="BR128" s="113" t="str">
        <f t="shared" si="50"/>
        <v>0</v>
      </c>
      <c r="BS128" s="113" t="s">
        <v>35</v>
      </c>
      <c r="BT128" s="113" t="s">
        <v>35</v>
      </c>
      <c r="BU128" s="113" t="str">
        <f t="shared" si="51"/>
        <v>0</v>
      </c>
      <c r="BV128" s="113" t="s">
        <v>35</v>
      </c>
      <c r="BW128" s="113" t="s">
        <v>35</v>
      </c>
      <c r="BX128" s="113" t="str">
        <f t="shared" si="52"/>
        <v>0</v>
      </c>
      <c r="BY128" s="113" t="s">
        <v>35</v>
      </c>
      <c r="BZ128" s="113" t="s">
        <v>35</v>
      </c>
      <c r="CA128" s="113" t="str">
        <f t="shared" si="53"/>
        <v>0</v>
      </c>
      <c r="CB128" s="113" t="s">
        <v>35</v>
      </c>
      <c r="CC128" s="113" t="s">
        <v>35</v>
      </c>
      <c r="CD128" s="113" t="str">
        <f t="shared" si="54"/>
        <v>0</v>
      </c>
      <c r="CE128" s="113" t="s">
        <v>35</v>
      </c>
      <c r="CF128" s="113" t="s">
        <v>35</v>
      </c>
      <c r="CG128" s="113" t="str">
        <f t="shared" si="55"/>
        <v>0</v>
      </c>
      <c r="CH128" s="113" t="s">
        <v>35</v>
      </c>
      <c r="CI128" s="113" t="s">
        <v>35</v>
      </c>
      <c r="CJ128" s="113" t="str">
        <f t="shared" si="56"/>
        <v>0</v>
      </c>
      <c r="CK128" s="113" t="s">
        <v>35</v>
      </c>
      <c r="CL128" s="113" t="s">
        <v>35</v>
      </c>
      <c r="CM128" s="113" t="str">
        <f t="shared" si="57"/>
        <v>0</v>
      </c>
      <c r="CN128" s="113" t="s">
        <v>35</v>
      </c>
      <c r="CO128" s="113" t="s">
        <v>35</v>
      </c>
      <c r="CP128" s="113" t="str">
        <f t="shared" si="58"/>
        <v>0</v>
      </c>
      <c r="CQ128" s="113" t="s">
        <v>35</v>
      </c>
      <c r="CR128" s="113" t="s">
        <v>35</v>
      </c>
      <c r="CS128" s="113" t="str">
        <f t="shared" si="59"/>
        <v>0</v>
      </c>
    </row>
    <row r="129" spans="1:97" s="112" customFormat="1" ht="12.75" customHeight="1">
      <c r="A129" s="25">
        <v>19</v>
      </c>
      <c r="B129" s="26" t="s">
        <v>219</v>
      </c>
      <c r="C129" s="112">
        <v>4082</v>
      </c>
      <c r="D129" s="25" t="s">
        <v>95</v>
      </c>
      <c r="E129" s="17">
        <v>15192</v>
      </c>
      <c r="F129" s="112">
        <v>1</v>
      </c>
      <c r="G129" s="6" t="s">
        <v>65</v>
      </c>
      <c r="H129" s="113" t="s">
        <v>35</v>
      </c>
      <c r="I129" s="113">
        <v>5</v>
      </c>
      <c r="J129" s="113">
        <f t="shared" si="30"/>
        <v>5</v>
      </c>
      <c r="K129" s="113">
        <v>3</v>
      </c>
      <c r="L129" s="113">
        <v>6</v>
      </c>
      <c r="M129" s="113">
        <f t="shared" si="31"/>
        <v>9</v>
      </c>
      <c r="N129" s="113">
        <v>1</v>
      </c>
      <c r="O129" s="113">
        <v>3</v>
      </c>
      <c r="P129" s="113">
        <f t="shared" si="32"/>
        <v>4</v>
      </c>
      <c r="Q129" s="113">
        <v>1</v>
      </c>
      <c r="R129" s="113">
        <v>12</v>
      </c>
      <c r="S129" s="113">
        <f t="shared" si="33"/>
        <v>13</v>
      </c>
      <c r="T129" s="113" t="s">
        <v>35</v>
      </c>
      <c r="U129" s="113" t="s">
        <v>35</v>
      </c>
      <c r="V129" s="113" t="str">
        <f t="shared" si="34"/>
        <v>0</v>
      </c>
      <c r="W129" s="113" t="s">
        <v>35</v>
      </c>
      <c r="X129" s="113" t="s">
        <v>35</v>
      </c>
      <c r="Y129" s="113" t="str">
        <f t="shared" si="35"/>
        <v>0</v>
      </c>
      <c r="Z129" s="113" t="s">
        <v>35</v>
      </c>
      <c r="AA129" s="113" t="s">
        <v>35</v>
      </c>
      <c r="AB129" s="113" t="str">
        <f t="shared" si="36"/>
        <v>0</v>
      </c>
      <c r="AC129" s="113">
        <v>1</v>
      </c>
      <c r="AD129" s="113" t="s">
        <v>35</v>
      </c>
      <c r="AE129" s="113">
        <f t="shared" si="37"/>
        <v>1</v>
      </c>
      <c r="AF129" s="113" t="s">
        <v>35</v>
      </c>
      <c r="AG129" s="113" t="s">
        <v>35</v>
      </c>
      <c r="AH129" s="113" t="str">
        <f t="shared" si="38"/>
        <v>0</v>
      </c>
      <c r="AI129" s="113" t="s">
        <v>35</v>
      </c>
      <c r="AJ129" s="113" t="s">
        <v>35</v>
      </c>
      <c r="AK129" s="113" t="str">
        <f t="shared" si="39"/>
        <v>0</v>
      </c>
      <c r="AL129" s="113">
        <v>2</v>
      </c>
      <c r="AM129" s="113">
        <v>1</v>
      </c>
      <c r="AN129" s="113">
        <f t="shared" si="40"/>
        <v>3</v>
      </c>
      <c r="AO129" s="113" t="s">
        <v>35</v>
      </c>
      <c r="AP129" s="113" t="s">
        <v>35</v>
      </c>
      <c r="AQ129" s="113" t="str">
        <f t="shared" si="41"/>
        <v>0</v>
      </c>
      <c r="AR129" s="113" t="s">
        <v>35</v>
      </c>
      <c r="AS129" s="113" t="s">
        <v>35</v>
      </c>
      <c r="AT129" s="113" t="str">
        <f t="shared" si="42"/>
        <v>0</v>
      </c>
      <c r="AU129" s="113" t="s">
        <v>35</v>
      </c>
      <c r="AV129" s="113" t="s">
        <v>35</v>
      </c>
      <c r="AW129" s="113" t="str">
        <f t="shared" si="43"/>
        <v>0</v>
      </c>
      <c r="AX129" s="113" t="s">
        <v>35</v>
      </c>
      <c r="AY129" s="113" t="s">
        <v>35</v>
      </c>
      <c r="AZ129" s="113" t="str">
        <f t="shared" si="44"/>
        <v>0</v>
      </c>
      <c r="BA129" s="113">
        <v>2</v>
      </c>
      <c r="BB129" s="113">
        <v>1</v>
      </c>
      <c r="BC129" s="113">
        <f t="shared" si="45"/>
        <v>3</v>
      </c>
      <c r="BD129" s="113" t="s">
        <v>35</v>
      </c>
      <c r="BE129" s="113" t="s">
        <v>35</v>
      </c>
      <c r="BF129" s="113" t="str">
        <f t="shared" si="46"/>
        <v>0</v>
      </c>
      <c r="BG129" s="113" t="s">
        <v>35</v>
      </c>
      <c r="BH129" s="113" t="s">
        <v>35</v>
      </c>
      <c r="BI129" s="113" t="str">
        <f t="shared" si="47"/>
        <v>0</v>
      </c>
      <c r="BJ129" s="113" t="s">
        <v>35</v>
      </c>
      <c r="BK129" s="113" t="s">
        <v>35</v>
      </c>
      <c r="BL129" s="113" t="str">
        <f t="shared" si="48"/>
        <v>0</v>
      </c>
      <c r="BM129" s="113" t="s">
        <v>35</v>
      </c>
      <c r="BN129" s="113" t="s">
        <v>35</v>
      </c>
      <c r="BO129" s="113" t="str">
        <f t="shared" si="49"/>
        <v>0</v>
      </c>
      <c r="BP129" s="113" t="s">
        <v>35</v>
      </c>
      <c r="BQ129" s="113" t="s">
        <v>35</v>
      </c>
      <c r="BR129" s="113" t="str">
        <f t="shared" si="50"/>
        <v>0</v>
      </c>
      <c r="BS129" s="113" t="s">
        <v>35</v>
      </c>
      <c r="BT129" s="113" t="s">
        <v>35</v>
      </c>
      <c r="BU129" s="113" t="str">
        <f t="shared" si="51"/>
        <v>0</v>
      </c>
      <c r="BV129" s="113" t="s">
        <v>35</v>
      </c>
      <c r="BW129" s="113" t="s">
        <v>35</v>
      </c>
      <c r="BX129" s="113" t="str">
        <f t="shared" si="52"/>
        <v>0</v>
      </c>
      <c r="BY129" s="113" t="s">
        <v>35</v>
      </c>
      <c r="BZ129" s="113" t="s">
        <v>35</v>
      </c>
      <c r="CA129" s="113" t="str">
        <f t="shared" si="53"/>
        <v>0</v>
      </c>
      <c r="CB129" s="113" t="s">
        <v>35</v>
      </c>
      <c r="CC129" s="113" t="s">
        <v>35</v>
      </c>
      <c r="CD129" s="113" t="str">
        <f t="shared" si="54"/>
        <v>0</v>
      </c>
      <c r="CE129" s="113" t="s">
        <v>35</v>
      </c>
      <c r="CF129" s="113" t="s">
        <v>35</v>
      </c>
      <c r="CG129" s="113" t="str">
        <f t="shared" si="55"/>
        <v>0</v>
      </c>
      <c r="CH129" s="113" t="s">
        <v>35</v>
      </c>
      <c r="CI129" s="113" t="s">
        <v>35</v>
      </c>
      <c r="CJ129" s="113" t="str">
        <f t="shared" si="56"/>
        <v>0</v>
      </c>
      <c r="CK129" s="113" t="s">
        <v>35</v>
      </c>
      <c r="CL129" s="113" t="s">
        <v>35</v>
      </c>
      <c r="CM129" s="113" t="str">
        <f t="shared" si="57"/>
        <v>0</v>
      </c>
      <c r="CN129" s="113" t="s">
        <v>35</v>
      </c>
      <c r="CO129" s="113">
        <v>2</v>
      </c>
      <c r="CP129" s="113">
        <f t="shared" si="58"/>
        <v>2</v>
      </c>
      <c r="CQ129" s="113">
        <v>10</v>
      </c>
      <c r="CR129" s="113">
        <v>30</v>
      </c>
      <c r="CS129" s="113">
        <f t="shared" si="59"/>
        <v>40</v>
      </c>
    </row>
    <row r="130" spans="1:97" s="112" customFormat="1" ht="12.75" customHeight="1">
      <c r="A130" s="25">
        <v>19</v>
      </c>
      <c r="B130" s="26" t="s">
        <v>219</v>
      </c>
      <c r="C130" s="112">
        <v>4095</v>
      </c>
      <c r="D130" s="25" t="s">
        <v>191</v>
      </c>
      <c r="E130" s="17">
        <v>10909</v>
      </c>
      <c r="F130" s="112">
        <v>1</v>
      </c>
      <c r="G130" s="6" t="s">
        <v>65</v>
      </c>
      <c r="H130" s="113">
        <v>4</v>
      </c>
      <c r="I130" s="113">
        <v>9</v>
      </c>
      <c r="J130" s="113">
        <f t="shared" si="30"/>
        <v>13</v>
      </c>
      <c r="K130" s="113">
        <v>3</v>
      </c>
      <c r="L130" s="113">
        <v>4</v>
      </c>
      <c r="M130" s="113">
        <f t="shared" si="31"/>
        <v>7</v>
      </c>
      <c r="N130" s="113">
        <v>5</v>
      </c>
      <c r="O130" s="113">
        <v>4</v>
      </c>
      <c r="P130" s="113">
        <f t="shared" si="32"/>
        <v>9</v>
      </c>
      <c r="Q130" s="113" t="s">
        <v>35</v>
      </c>
      <c r="R130" s="113">
        <v>11</v>
      </c>
      <c r="S130" s="113">
        <f t="shared" si="33"/>
        <v>11</v>
      </c>
      <c r="T130" s="113" t="s">
        <v>35</v>
      </c>
      <c r="U130" s="113" t="s">
        <v>35</v>
      </c>
      <c r="V130" s="113" t="str">
        <f t="shared" si="34"/>
        <v>0</v>
      </c>
      <c r="W130" s="113" t="s">
        <v>35</v>
      </c>
      <c r="X130" s="113" t="s">
        <v>35</v>
      </c>
      <c r="Y130" s="113" t="str">
        <f t="shared" si="35"/>
        <v>0</v>
      </c>
      <c r="Z130" s="113" t="s">
        <v>35</v>
      </c>
      <c r="AA130" s="113" t="s">
        <v>35</v>
      </c>
      <c r="AB130" s="113" t="str">
        <f t="shared" si="36"/>
        <v>0</v>
      </c>
      <c r="AC130" s="113">
        <v>1</v>
      </c>
      <c r="AD130" s="113">
        <v>2</v>
      </c>
      <c r="AE130" s="113">
        <f t="shared" si="37"/>
        <v>3</v>
      </c>
      <c r="AF130" s="113" t="s">
        <v>35</v>
      </c>
      <c r="AG130" s="113" t="s">
        <v>35</v>
      </c>
      <c r="AH130" s="113" t="str">
        <f t="shared" si="38"/>
        <v>0</v>
      </c>
      <c r="AI130" s="113" t="s">
        <v>35</v>
      </c>
      <c r="AJ130" s="113" t="s">
        <v>35</v>
      </c>
      <c r="AK130" s="113" t="str">
        <f t="shared" si="39"/>
        <v>0</v>
      </c>
      <c r="AL130" s="113" t="s">
        <v>35</v>
      </c>
      <c r="AM130" s="113">
        <v>2</v>
      </c>
      <c r="AN130" s="113">
        <f t="shared" si="40"/>
        <v>2</v>
      </c>
      <c r="AO130" s="113" t="s">
        <v>35</v>
      </c>
      <c r="AP130" s="113" t="s">
        <v>35</v>
      </c>
      <c r="AQ130" s="113" t="str">
        <f t="shared" si="41"/>
        <v>0</v>
      </c>
      <c r="AR130" s="113" t="s">
        <v>35</v>
      </c>
      <c r="AS130" s="113" t="s">
        <v>35</v>
      </c>
      <c r="AT130" s="113" t="str">
        <f t="shared" si="42"/>
        <v>0</v>
      </c>
      <c r="AU130" s="113" t="s">
        <v>35</v>
      </c>
      <c r="AV130" s="113" t="s">
        <v>35</v>
      </c>
      <c r="AW130" s="113" t="str">
        <f t="shared" si="43"/>
        <v>0</v>
      </c>
      <c r="AX130" s="113" t="s">
        <v>35</v>
      </c>
      <c r="AY130" s="113" t="s">
        <v>35</v>
      </c>
      <c r="AZ130" s="113" t="str">
        <f t="shared" si="44"/>
        <v>0</v>
      </c>
      <c r="BA130" s="113">
        <v>3</v>
      </c>
      <c r="BB130" s="113">
        <v>2</v>
      </c>
      <c r="BC130" s="113">
        <f t="shared" si="45"/>
        <v>5</v>
      </c>
      <c r="BD130" s="113" t="s">
        <v>35</v>
      </c>
      <c r="BE130" s="113" t="s">
        <v>35</v>
      </c>
      <c r="BF130" s="113" t="str">
        <f t="shared" si="46"/>
        <v>0</v>
      </c>
      <c r="BG130" s="113" t="s">
        <v>35</v>
      </c>
      <c r="BH130" s="113" t="s">
        <v>35</v>
      </c>
      <c r="BI130" s="113" t="str">
        <f t="shared" si="47"/>
        <v>0</v>
      </c>
      <c r="BJ130" s="113" t="s">
        <v>35</v>
      </c>
      <c r="BK130" s="113" t="s">
        <v>35</v>
      </c>
      <c r="BL130" s="113" t="str">
        <f t="shared" si="48"/>
        <v>0</v>
      </c>
      <c r="BM130" s="113" t="s">
        <v>35</v>
      </c>
      <c r="BN130" s="113" t="s">
        <v>35</v>
      </c>
      <c r="BO130" s="113" t="str">
        <f t="shared" si="49"/>
        <v>0</v>
      </c>
      <c r="BP130" s="113" t="s">
        <v>35</v>
      </c>
      <c r="BQ130" s="113" t="s">
        <v>35</v>
      </c>
      <c r="BR130" s="113" t="str">
        <f t="shared" si="50"/>
        <v>0</v>
      </c>
      <c r="BS130" s="113" t="s">
        <v>35</v>
      </c>
      <c r="BT130" s="113" t="s">
        <v>35</v>
      </c>
      <c r="BU130" s="113" t="str">
        <f t="shared" si="51"/>
        <v>0</v>
      </c>
      <c r="BV130" s="113" t="s">
        <v>35</v>
      </c>
      <c r="BW130" s="113" t="s">
        <v>35</v>
      </c>
      <c r="BX130" s="113" t="str">
        <f t="shared" si="52"/>
        <v>0</v>
      </c>
      <c r="BY130" s="113" t="s">
        <v>35</v>
      </c>
      <c r="BZ130" s="113" t="s">
        <v>35</v>
      </c>
      <c r="CA130" s="113" t="str">
        <f t="shared" si="53"/>
        <v>0</v>
      </c>
      <c r="CB130" s="113" t="s">
        <v>35</v>
      </c>
      <c r="CC130" s="113" t="s">
        <v>35</v>
      </c>
      <c r="CD130" s="113" t="str">
        <f t="shared" si="54"/>
        <v>0</v>
      </c>
      <c r="CE130" s="113" t="s">
        <v>35</v>
      </c>
      <c r="CF130" s="113" t="s">
        <v>35</v>
      </c>
      <c r="CG130" s="113" t="str">
        <f t="shared" si="55"/>
        <v>0</v>
      </c>
      <c r="CH130" s="113" t="s">
        <v>35</v>
      </c>
      <c r="CI130" s="113" t="s">
        <v>35</v>
      </c>
      <c r="CJ130" s="113" t="str">
        <f t="shared" si="56"/>
        <v>0</v>
      </c>
      <c r="CK130" s="113" t="s">
        <v>35</v>
      </c>
      <c r="CL130" s="113" t="s">
        <v>35</v>
      </c>
      <c r="CM130" s="113" t="str">
        <f t="shared" si="57"/>
        <v>0</v>
      </c>
      <c r="CN130" s="113" t="s">
        <v>35</v>
      </c>
      <c r="CO130" s="113" t="s">
        <v>35</v>
      </c>
      <c r="CP130" s="113" t="str">
        <f t="shared" si="58"/>
        <v>0</v>
      </c>
      <c r="CQ130" s="113">
        <v>16</v>
      </c>
      <c r="CR130" s="113">
        <v>34</v>
      </c>
      <c r="CS130" s="113">
        <f t="shared" si="59"/>
        <v>50</v>
      </c>
    </row>
    <row r="131" spans="1:97" s="112" customFormat="1" ht="12.75" hidden="1" customHeight="1">
      <c r="A131" s="25">
        <v>19</v>
      </c>
      <c r="B131" s="26" t="s">
        <v>219</v>
      </c>
      <c r="C131" s="112">
        <v>4254</v>
      </c>
      <c r="D131" s="25" t="s">
        <v>192</v>
      </c>
      <c r="E131" s="17">
        <v>10574</v>
      </c>
      <c r="F131" s="112">
        <v>1</v>
      </c>
      <c r="G131" s="6" t="s">
        <v>65</v>
      </c>
      <c r="H131" s="113" t="s">
        <v>35</v>
      </c>
      <c r="I131" s="113" t="s">
        <v>35</v>
      </c>
      <c r="J131" s="113" t="str">
        <f t="shared" si="30"/>
        <v>0</v>
      </c>
      <c r="K131" s="113" t="s">
        <v>35</v>
      </c>
      <c r="L131" s="113" t="s">
        <v>35</v>
      </c>
      <c r="M131" s="113" t="str">
        <f t="shared" si="31"/>
        <v>0</v>
      </c>
      <c r="N131" s="113" t="s">
        <v>35</v>
      </c>
      <c r="O131" s="113" t="s">
        <v>35</v>
      </c>
      <c r="P131" s="113" t="str">
        <f t="shared" si="32"/>
        <v>0</v>
      </c>
      <c r="Q131" s="113" t="s">
        <v>35</v>
      </c>
      <c r="R131" s="113" t="s">
        <v>35</v>
      </c>
      <c r="S131" s="113" t="str">
        <f t="shared" si="33"/>
        <v>0</v>
      </c>
      <c r="T131" s="113" t="s">
        <v>35</v>
      </c>
      <c r="U131" s="113" t="s">
        <v>35</v>
      </c>
      <c r="V131" s="113" t="str">
        <f t="shared" si="34"/>
        <v>0</v>
      </c>
      <c r="W131" s="113" t="s">
        <v>35</v>
      </c>
      <c r="X131" s="113" t="s">
        <v>35</v>
      </c>
      <c r="Y131" s="113" t="str">
        <f t="shared" si="35"/>
        <v>0</v>
      </c>
      <c r="Z131" s="113" t="s">
        <v>35</v>
      </c>
      <c r="AA131" s="113" t="s">
        <v>35</v>
      </c>
      <c r="AB131" s="113" t="str">
        <f t="shared" si="36"/>
        <v>0</v>
      </c>
      <c r="AC131" s="113" t="s">
        <v>35</v>
      </c>
      <c r="AD131" s="113" t="s">
        <v>35</v>
      </c>
      <c r="AE131" s="113" t="str">
        <f t="shared" si="37"/>
        <v>0</v>
      </c>
      <c r="AF131" s="113" t="s">
        <v>35</v>
      </c>
      <c r="AG131" s="113" t="s">
        <v>35</v>
      </c>
      <c r="AH131" s="113" t="str">
        <f t="shared" si="38"/>
        <v>0</v>
      </c>
      <c r="AI131" s="113" t="s">
        <v>35</v>
      </c>
      <c r="AJ131" s="113" t="s">
        <v>35</v>
      </c>
      <c r="AK131" s="113" t="str">
        <f t="shared" si="39"/>
        <v>0</v>
      </c>
      <c r="AL131" s="113" t="s">
        <v>35</v>
      </c>
      <c r="AM131" s="113" t="s">
        <v>35</v>
      </c>
      <c r="AN131" s="113" t="str">
        <f t="shared" si="40"/>
        <v>0</v>
      </c>
      <c r="AO131" s="113" t="s">
        <v>35</v>
      </c>
      <c r="AP131" s="113" t="s">
        <v>35</v>
      </c>
      <c r="AQ131" s="113" t="str">
        <f t="shared" si="41"/>
        <v>0</v>
      </c>
      <c r="AR131" s="113" t="s">
        <v>35</v>
      </c>
      <c r="AS131" s="113" t="s">
        <v>35</v>
      </c>
      <c r="AT131" s="113" t="str">
        <f t="shared" si="42"/>
        <v>0</v>
      </c>
      <c r="AU131" s="113" t="s">
        <v>35</v>
      </c>
      <c r="AV131" s="113" t="s">
        <v>35</v>
      </c>
      <c r="AW131" s="113" t="str">
        <f t="shared" si="43"/>
        <v>0</v>
      </c>
      <c r="AX131" s="113" t="s">
        <v>35</v>
      </c>
      <c r="AY131" s="113" t="s">
        <v>35</v>
      </c>
      <c r="AZ131" s="113" t="str">
        <f t="shared" si="44"/>
        <v>0</v>
      </c>
      <c r="BA131" s="113" t="s">
        <v>35</v>
      </c>
      <c r="BB131" s="113" t="s">
        <v>35</v>
      </c>
      <c r="BC131" s="113" t="str">
        <f t="shared" si="45"/>
        <v>0</v>
      </c>
      <c r="BD131" s="113" t="s">
        <v>35</v>
      </c>
      <c r="BE131" s="113" t="s">
        <v>35</v>
      </c>
      <c r="BF131" s="113" t="str">
        <f t="shared" si="46"/>
        <v>0</v>
      </c>
      <c r="BG131" s="113" t="s">
        <v>35</v>
      </c>
      <c r="BH131" s="113" t="s">
        <v>35</v>
      </c>
      <c r="BI131" s="113" t="str">
        <f t="shared" si="47"/>
        <v>0</v>
      </c>
      <c r="BJ131" s="113" t="s">
        <v>35</v>
      </c>
      <c r="BK131" s="113" t="s">
        <v>35</v>
      </c>
      <c r="BL131" s="113" t="str">
        <f t="shared" si="48"/>
        <v>0</v>
      </c>
      <c r="BM131" s="113" t="s">
        <v>35</v>
      </c>
      <c r="BN131" s="113" t="s">
        <v>35</v>
      </c>
      <c r="BO131" s="113" t="str">
        <f t="shared" si="49"/>
        <v>0</v>
      </c>
      <c r="BP131" s="113" t="s">
        <v>35</v>
      </c>
      <c r="BQ131" s="113" t="s">
        <v>35</v>
      </c>
      <c r="BR131" s="113" t="str">
        <f t="shared" si="50"/>
        <v>0</v>
      </c>
      <c r="BS131" s="113" t="s">
        <v>35</v>
      </c>
      <c r="BT131" s="113" t="s">
        <v>35</v>
      </c>
      <c r="BU131" s="113" t="str">
        <f t="shared" si="51"/>
        <v>0</v>
      </c>
      <c r="BV131" s="113" t="s">
        <v>35</v>
      </c>
      <c r="BW131" s="113" t="s">
        <v>35</v>
      </c>
      <c r="BX131" s="113" t="str">
        <f t="shared" si="52"/>
        <v>0</v>
      </c>
      <c r="BY131" s="113" t="s">
        <v>35</v>
      </c>
      <c r="BZ131" s="113" t="s">
        <v>35</v>
      </c>
      <c r="CA131" s="113" t="str">
        <f t="shared" si="53"/>
        <v>0</v>
      </c>
      <c r="CB131" s="113" t="s">
        <v>35</v>
      </c>
      <c r="CC131" s="113" t="s">
        <v>35</v>
      </c>
      <c r="CD131" s="113" t="str">
        <f t="shared" si="54"/>
        <v>0</v>
      </c>
      <c r="CE131" s="113" t="s">
        <v>35</v>
      </c>
      <c r="CF131" s="113" t="s">
        <v>35</v>
      </c>
      <c r="CG131" s="113" t="str">
        <f t="shared" si="55"/>
        <v>0</v>
      </c>
      <c r="CH131" s="113" t="s">
        <v>35</v>
      </c>
      <c r="CI131" s="113" t="s">
        <v>35</v>
      </c>
      <c r="CJ131" s="113" t="str">
        <f t="shared" si="56"/>
        <v>0</v>
      </c>
      <c r="CK131" s="113" t="s">
        <v>35</v>
      </c>
      <c r="CL131" s="113" t="s">
        <v>35</v>
      </c>
      <c r="CM131" s="113" t="str">
        <f t="shared" si="57"/>
        <v>0</v>
      </c>
      <c r="CN131" s="113" t="s">
        <v>35</v>
      </c>
      <c r="CO131" s="113" t="s">
        <v>35</v>
      </c>
      <c r="CP131" s="113" t="str">
        <f t="shared" si="58"/>
        <v>0</v>
      </c>
      <c r="CQ131" s="113" t="s">
        <v>35</v>
      </c>
      <c r="CR131" s="113" t="s">
        <v>35</v>
      </c>
      <c r="CS131" s="113" t="str">
        <f t="shared" si="59"/>
        <v>0</v>
      </c>
    </row>
    <row r="132" spans="1:97" s="112" customFormat="1" ht="12.75" hidden="1" customHeight="1">
      <c r="A132" s="25">
        <v>19</v>
      </c>
      <c r="B132" s="26" t="s">
        <v>219</v>
      </c>
      <c r="C132" s="112">
        <v>4258</v>
      </c>
      <c r="D132" s="25" t="s">
        <v>155</v>
      </c>
      <c r="E132" s="17">
        <v>12548</v>
      </c>
      <c r="F132" s="112">
        <v>1</v>
      </c>
      <c r="G132" s="6" t="s">
        <v>65</v>
      </c>
      <c r="H132" s="113" t="s">
        <v>35</v>
      </c>
      <c r="I132" s="113" t="s">
        <v>35</v>
      </c>
      <c r="J132" s="113" t="str">
        <f t="shared" si="30"/>
        <v>0</v>
      </c>
      <c r="K132" s="113" t="s">
        <v>35</v>
      </c>
      <c r="L132" s="113" t="s">
        <v>35</v>
      </c>
      <c r="M132" s="113" t="str">
        <f t="shared" si="31"/>
        <v>0</v>
      </c>
      <c r="N132" s="113" t="s">
        <v>35</v>
      </c>
      <c r="O132" s="113" t="s">
        <v>35</v>
      </c>
      <c r="P132" s="113" t="str">
        <f t="shared" si="32"/>
        <v>0</v>
      </c>
      <c r="Q132" s="113" t="s">
        <v>35</v>
      </c>
      <c r="R132" s="113" t="s">
        <v>35</v>
      </c>
      <c r="S132" s="113" t="str">
        <f t="shared" si="33"/>
        <v>0</v>
      </c>
      <c r="T132" s="113" t="s">
        <v>35</v>
      </c>
      <c r="U132" s="113" t="s">
        <v>35</v>
      </c>
      <c r="V132" s="113" t="str">
        <f t="shared" si="34"/>
        <v>0</v>
      </c>
      <c r="W132" s="113" t="s">
        <v>35</v>
      </c>
      <c r="X132" s="113" t="s">
        <v>35</v>
      </c>
      <c r="Y132" s="113" t="str">
        <f t="shared" si="35"/>
        <v>0</v>
      </c>
      <c r="Z132" s="113" t="s">
        <v>35</v>
      </c>
      <c r="AA132" s="113" t="s">
        <v>35</v>
      </c>
      <c r="AB132" s="113" t="str">
        <f t="shared" si="36"/>
        <v>0</v>
      </c>
      <c r="AC132" s="113" t="s">
        <v>35</v>
      </c>
      <c r="AD132" s="113" t="s">
        <v>35</v>
      </c>
      <c r="AE132" s="113" t="str">
        <f t="shared" si="37"/>
        <v>0</v>
      </c>
      <c r="AF132" s="113" t="s">
        <v>35</v>
      </c>
      <c r="AG132" s="113" t="s">
        <v>35</v>
      </c>
      <c r="AH132" s="113" t="str">
        <f t="shared" si="38"/>
        <v>0</v>
      </c>
      <c r="AI132" s="113" t="s">
        <v>35</v>
      </c>
      <c r="AJ132" s="113" t="s">
        <v>35</v>
      </c>
      <c r="AK132" s="113" t="str">
        <f t="shared" si="39"/>
        <v>0</v>
      </c>
      <c r="AL132" s="113" t="s">
        <v>35</v>
      </c>
      <c r="AM132" s="113" t="s">
        <v>35</v>
      </c>
      <c r="AN132" s="113" t="str">
        <f t="shared" si="40"/>
        <v>0</v>
      </c>
      <c r="AO132" s="113" t="s">
        <v>35</v>
      </c>
      <c r="AP132" s="113" t="s">
        <v>35</v>
      </c>
      <c r="AQ132" s="113" t="str">
        <f t="shared" si="41"/>
        <v>0</v>
      </c>
      <c r="AR132" s="113" t="s">
        <v>35</v>
      </c>
      <c r="AS132" s="113" t="s">
        <v>35</v>
      </c>
      <c r="AT132" s="113" t="str">
        <f t="shared" si="42"/>
        <v>0</v>
      </c>
      <c r="AU132" s="113" t="s">
        <v>35</v>
      </c>
      <c r="AV132" s="113" t="s">
        <v>35</v>
      </c>
      <c r="AW132" s="113" t="str">
        <f t="shared" si="43"/>
        <v>0</v>
      </c>
      <c r="AX132" s="113" t="s">
        <v>35</v>
      </c>
      <c r="AY132" s="113" t="s">
        <v>35</v>
      </c>
      <c r="AZ132" s="113" t="str">
        <f t="shared" si="44"/>
        <v>0</v>
      </c>
      <c r="BA132" s="113" t="s">
        <v>35</v>
      </c>
      <c r="BB132" s="113" t="s">
        <v>35</v>
      </c>
      <c r="BC132" s="113" t="str">
        <f t="shared" si="45"/>
        <v>0</v>
      </c>
      <c r="BD132" s="113" t="s">
        <v>35</v>
      </c>
      <c r="BE132" s="113" t="s">
        <v>35</v>
      </c>
      <c r="BF132" s="113" t="str">
        <f t="shared" si="46"/>
        <v>0</v>
      </c>
      <c r="BG132" s="113" t="s">
        <v>35</v>
      </c>
      <c r="BH132" s="113" t="s">
        <v>35</v>
      </c>
      <c r="BI132" s="113" t="str">
        <f t="shared" si="47"/>
        <v>0</v>
      </c>
      <c r="BJ132" s="113" t="s">
        <v>35</v>
      </c>
      <c r="BK132" s="113" t="s">
        <v>35</v>
      </c>
      <c r="BL132" s="113" t="str">
        <f t="shared" si="48"/>
        <v>0</v>
      </c>
      <c r="BM132" s="113" t="s">
        <v>35</v>
      </c>
      <c r="BN132" s="113" t="s">
        <v>35</v>
      </c>
      <c r="BO132" s="113" t="str">
        <f t="shared" si="49"/>
        <v>0</v>
      </c>
      <c r="BP132" s="113" t="s">
        <v>35</v>
      </c>
      <c r="BQ132" s="113" t="s">
        <v>35</v>
      </c>
      <c r="BR132" s="113" t="str">
        <f t="shared" si="50"/>
        <v>0</v>
      </c>
      <c r="BS132" s="113" t="s">
        <v>35</v>
      </c>
      <c r="BT132" s="113" t="s">
        <v>35</v>
      </c>
      <c r="BU132" s="113" t="str">
        <f t="shared" si="51"/>
        <v>0</v>
      </c>
      <c r="BV132" s="113" t="s">
        <v>35</v>
      </c>
      <c r="BW132" s="113" t="s">
        <v>35</v>
      </c>
      <c r="BX132" s="113" t="str">
        <f t="shared" si="52"/>
        <v>0</v>
      </c>
      <c r="BY132" s="113" t="s">
        <v>35</v>
      </c>
      <c r="BZ132" s="113" t="s">
        <v>35</v>
      </c>
      <c r="CA132" s="113" t="str">
        <f t="shared" si="53"/>
        <v>0</v>
      </c>
      <c r="CB132" s="113" t="s">
        <v>35</v>
      </c>
      <c r="CC132" s="113" t="s">
        <v>35</v>
      </c>
      <c r="CD132" s="113" t="str">
        <f t="shared" si="54"/>
        <v>0</v>
      </c>
      <c r="CE132" s="113" t="s">
        <v>35</v>
      </c>
      <c r="CF132" s="113" t="s">
        <v>35</v>
      </c>
      <c r="CG132" s="113" t="str">
        <f t="shared" si="55"/>
        <v>0</v>
      </c>
      <c r="CH132" s="113" t="s">
        <v>35</v>
      </c>
      <c r="CI132" s="113" t="s">
        <v>35</v>
      </c>
      <c r="CJ132" s="113" t="str">
        <f t="shared" si="56"/>
        <v>0</v>
      </c>
      <c r="CK132" s="113" t="s">
        <v>35</v>
      </c>
      <c r="CL132" s="113" t="s">
        <v>35</v>
      </c>
      <c r="CM132" s="113" t="str">
        <f t="shared" si="57"/>
        <v>0</v>
      </c>
      <c r="CN132" s="113" t="s">
        <v>35</v>
      </c>
      <c r="CO132" s="113" t="s">
        <v>35</v>
      </c>
      <c r="CP132" s="113" t="str">
        <f t="shared" si="58"/>
        <v>0</v>
      </c>
      <c r="CQ132" s="113" t="s">
        <v>35</v>
      </c>
      <c r="CR132" s="113" t="s">
        <v>35</v>
      </c>
      <c r="CS132" s="113" t="str">
        <f t="shared" si="59"/>
        <v>0</v>
      </c>
    </row>
    <row r="133" spans="1:97" s="112" customFormat="1" ht="12.75" hidden="1" customHeight="1">
      <c r="A133" s="25">
        <v>19</v>
      </c>
      <c r="B133" s="26" t="s">
        <v>219</v>
      </c>
      <c r="C133" s="112">
        <v>4280</v>
      </c>
      <c r="D133" s="25" t="s">
        <v>178</v>
      </c>
      <c r="E133" s="17">
        <v>13122</v>
      </c>
      <c r="F133" s="112">
        <v>1</v>
      </c>
      <c r="G133" s="6" t="s">
        <v>65</v>
      </c>
      <c r="H133" s="113" t="s">
        <v>35</v>
      </c>
      <c r="I133" s="113" t="s">
        <v>35</v>
      </c>
      <c r="J133" s="113" t="str">
        <f t="shared" si="30"/>
        <v>0</v>
      </c>
      <c r="K133" s="113" t="s">
        <v>35</v>
      </c>
      <c r="L133" s="113" t="s">
        <v>35</v>
      </c>
      <c r="M133" s="113" t="str">
        <f t="shared" si="31"/>
        <v>0</v>
      </c>
      <c r="N133" s="113" t="s">
        <v>35</v>
      </c>
      <c r="O133" s="113" t="s">
        <v>35</v>
      </c>
      <c r="P133" s="113" t="str">
        <f t="shared" si="32"/>
        <v>0</v>
      </c>
      <c r="Q133" s="113" t="s">
        <v>35</v>
      </c>
      <c r="R133" s="113" t="s">
        <v>35</v>
      </c>
      <c r="S133" s="113" t="str">
        <f t="shared" si="33"/>
        <v>0</v>
      </c>
      <c r="T133" s="113" t="s">
        <v>35</v>
      </c>
      <c r="U133" s="113" t="s">
        <v>35</v>
      </c>
      <c r="V133" s="113" t="str">
        <f t="shared" si="34"/>
        <v>0</v>
      </c>
      <c r="W133" s="113" t="s">
        <v>35</v>
      </c>
      <c r="X133" s="113" t="s">
        <v>35</v>
      </c>
      <c r="Y133" s="113" t="str">
        <f t="shared" si="35"/>
        <v>0</v>
      </c>
      <c r="Z133" s="113" t="s">
        <v>35</v>
      </c>
      <c r="AA133" s="113" t="s">
        <v>35</v>
      </c>
      <c r="AB133" s="113" t="str">
        <f t="shared" si="36"/>
        <v>0</v>
      </c>
      <c r="AC133" s="113" t="s">
        <v>35</v>
      </c>
      <c r="AD133" s="113" t="s">
        <v>35</v>
      </c>
      <c r="AE133" s="113" t="str">
        <f t="shared" si="37"/>
        <v>0</v>
      </c>
      <c r="AF133" s="113" t="s">
        <v>35</v>
      </c>
      <c r="AG133" s="113" t="s">
        <v>35</v>
      </c>
      <c r="AH133" s="113" t="str">
        <f t="shared" si="38"/>
        <v>0</v>
      </c>
      <c r="AI133" s="113" t="s">
        <v>35</v>
      </c>
      <c r="AJ133" s="113" t="s">
        <v>35</v>
      </c>
      <c r="AK133" s="113" t="str">
        <f t="shared" si="39"/>
        <v>0</v>
      </c>
      <c r="AL133" s="113" t="s">
        <v>35</v>
      </c>
      <c r="AM133" s="113" t="s">
        <v>35</v>
      </c>
      <c r="AN133" s="113" t="str">
        <f t="shared" si="40"/>
        <v>0</v>
      </c>
      <c r="AO133" s="113" t="s">
        <v>35</v>
      </c>
      <c r="AP133" s="113" t="s">
        <v>35</v>
      </c>
      <c r="AQ133" s="113" t="str">
        <f t="shared" si="41"/>
        <v>0</v>
      </c>
      <c r="AR133" s="113" t="s">
        <v>35</v>
      </c>
      <c r="AS133" s="113" t="s">
        <v>35</v>
      </c>
      <c r="AT133" s="113" t="str">
        <f t="shared" si="42"/>
        <v>0</v>
      </c>
      <c r="AU133" s="113" t="s">
        <v>35</v>
      </c>
      <c r="AV133" s="113" t="s">
        <v>35</v>
      </c>
      <c r="AW133" s="113" t="str">
        <f t="shared" si="43"/>
        <v>0</v>
      </c>
      <c r="AX133" s="113" t="s">
        <v>35</v>
      </c>
      <c r="AY133" s="113" t="s">
        <v>35</v>
      </c>
      <c r="AZ133" s="113" t="str">
        <f t="shared" si="44"/>
        <v>0</v>
      </c>
      <c r="BA133" s="113" t="s">
        <v>35</v>
      </c>
      <c r="BB133" s="113" t="s">
        <v>35</v>
      </c>
      <c r="BC133" s="113" t="str">
        <f t="shared" si="45"/>
        <v>0</v>
      </c>
      <c r="BD133" s="113" t="s">
        <v>35</v>
      </c>
      <c r="BE133" s="113" t="s">
        <v>35</v>
      </c>
      <c r="BF133" s="113" t="str">
        <f t="shared" si="46"/>
        <v>0</v>
      </c>
      <c r="BG133" s="113" t="s">
        <v>35</v>
      </c>
      <c r="BH133" s="113" t="s">
        <v>35</v>
      </c>
      <c r="BI133" s="113" t="str">
        <f t="shared" si="47"/>
        <v>0</v>
      </c>
      <c r="BJ133" s="113" t="s">
        <v>35</v>
      </c>
      <c r="BK133" s="113" t="s">
        <v>35</v>
      </c>
      <c r="BL133" s="113" t="str">
        <f t="shared" si="48"/>
        <v>0</v>
      </c>
      <c r="BM133" s="113" t="s">
        <v>35</v>
      </c>
      <c r="BN133" s="113" t="s">
        <v>35</v>
      </c>
      <c r="BO133" s="113" t="str">
        <f t="shared" si="49"/>
        <v>0</v>
      </c>
      <c r="BP133" s="113" t="s">
        <v>35</v>
      </c>
      <c r="BQ133" s="113" t="s">
        <v>35</v>
      </c>
      <c r="BR133" s="113" t="str">
        <f t="shared" si="50"/>
        <v>0</v>
      </c>
      <c r="BS133" s="113" t="s">
        <v>35</v>
      </c>
      <c r="BT133" s="113" t="s">
        <v>35</v>
      </c>
      <c r="BU133" s="113" t="str">
        <f t="shared" si="51"/>
        <v>0</v>
      </c>
      <c r="BV133" s="113" t="s">
        <v>35</v>
      </c>
      <c r="BW133" s="113" t="s">
        <v>35</v>
      </c>
      <c r="BX133" s="113" t="str">
        <f t="shared" si="52"/>
        <v>0</v>
      </c>
      <c r="BY133" s="113" t="s">
        <v>35</v>
      </c>
      <c r="BZ133" s="113" t="s">
        <v>35</v>
      </c>
      <c r="CA133" s="113" t="str">
        <f t="shared" si="53"/>
        <v>0</v>
      </c>
      <c r="CB133" s="113" t="s">
        <v>35</v>
      </c>
      <c r="CC133" s="113" t="s">
        <v>35</v>
      </c>
      <c r="CD133" s="113" t="str">
        <f t="shared" si="54"/>
        <v>0</v>
      </c>
      <c r="CE133" s="113" t="s">
        <v>35</v>
      </c>
      <c r="CF133" s="113" t="s">
        <v>35</v>
      </c>
      <c r="CG133" s="113" t="str">
        <f t="shared" si="55"/>
        <v>0</v>
      </c>
      <c r="CH133" s="113" t="s">
        <v>35</v>
      </c>
      <c r="CI133" s="113" t="s">
        <v>35</v>
      </c>
      <c r="CJ133" s="113" t="str">
        <f t="shared" si="56"/>
        <v>0</v>
      </c>
      <c r="CK133" s="113" t="s">
        <v>35</v>
      </c>
      <c r="CL133" s="113" t="s">
        <v>35</v>
      </c>
      <c r="CM133" s="113" t="str">
        <f t="shared" si="57"/>
        <v>0</v>
      </c>
      <c r="CN133" s="113" t="s">
        <v>35</v>
      </c>
      <c r="CO133" s="113" t="s">
        <v>35</v>
      </c>
      <c r="CP133" s="113" t="str">
        <f t="shared" si="58"/>
        <v>0</v>
      </c>
      <c r="CQ133" s="113" t="s">
        <v>35</v>
      </c>
      <c r="CR133" s="113" t="s">
        <v>35</v>
      </c>
      <c r="CS133" s="113" t="str">
        <f t="shared" si="59"/>
        <v>0</v>
      </c>
    </row>
    <row r="134" spans="1:97" s="112" customFormat="1" ht="12.75" customHeight="1">
      <c r="A134" s="25">
        <v>19</v>
      </c>
      <c r="B134" s="26" t="s">
        <v>219</v>
      </c>
      <c r="C134" s="112">
        <v>4289</v>
      </c>
      <c r="D134" s="25" t="s">
        <v>179</v>
      </c>
      <c r="E134" s="17">
        <v>11087</v>
      </c>
      <c r="F134" s="112">
        <v>1</v>
      </c>
      <c r="G134" s="6" t="s">
        <v>65</v>
      </c>
      <c r="H134" s="113">
        <v>2</v>
      </c>
      <c r="I134" s="113">
        <v>7</v>
      </c>
      <c r="J134" s="113">
        <f t="shared" si="30"/>
        <v>9</v>
      </c>
      <c r="K134" s="113">
        <v>1</v>
      </c>
      <c r="L134" s="113">
        <v>1</v>
      </c>
      <c r="M134" s="113">
        <f t="shared" si="31"/>
        <v>2</v>
      </c>
      <c r="N134" s="113">
        <v>3</v>
      </c>
      <c r="O134" s="113">
        <v>7</v>
      </c>
      <c r="P134" s="113">
        <f t="shared" si="32"/>
        <v>10</v>
      </c>
      <c r="Q134" s="113">
        <v>3</v>
      </c>
      <c r="R134" s="113">
        <v>7</v>
      </c>
      <c r="S134" s="113">
        <f t="shared" si="33"/>
        <v>10</v>
      </c>
      <c r="T134" s="113" t="s">
        <v>35</v>
      </c>
      <c r="U134" s="113" t="s">
        <v>35</v>
      </c>
      <c r="V134" s="113" t="str">
        <f t="shared" si="34"/>
        <v>0</v>
      </c>
      <c r="W134" s="113" t="s">
        <v>35</v>
      </c>
      <c r="X134" s="113" t="s">
        <v>35</v>
      </c>
      <c r="Y134" s="113" t="str">
        <f t="shared" si="35"/>
        <v>0</v>
      </c>
      <c r="Z134" s="113" t="s">
        <v>35</v>
      </c>
      <c r="AA134" s="113" t="s">
        <v>35</v>
      </c>
      <c r="AB134" s="113" t="str">
        <f t="shared" si="36"/>
        <v>0</v>
      </c>
      <c r="AC134" s="113">
        <v>2</v>
      </c>
      <c r="AD134" s="113">
        <v>1</v>
      </c>
      <c r="AE134" s="113">
        <f t="shared" si="37"/>
        <v>3</v>
      </c>
      <c r="AF134" s="113" t="s">
        <v>35</v>
      </c>
      <c r="AG134" s="113" t="s">
        <v>35</v>
      </c>
      <c r="AH134" s="113" t="str">
        <f t="shared" si="38"/>
        <v>0</v>
      </c>
      <c r="AI134" s="113" t="s">
        <v>35</v>
      </c>
      <c r="AJ134" s="113" t="s">
        <v>35</v>
      </c>
      <c r="AK134" s="113" t="str">
        <f t="shared" si="39"/>
        <v>0</v>
      </c>
      <c r="AL134" s="113">
        <v>1</v>
      </c>
      <c r="AM134" s="113">
        <v>3</v>
      </c>
      <c r="AN134" s="113">
        <f t="shared" si="40"/>
        <v>4</v>
      </c>
      <c r="AO134" s="113" t="s">
        <v>35</v>
      </c>
      <c r="AP134" s="113" t="s">
        <v>35</v>
      </c>
      <c r="AQ134" s="113" t="str">
        <f t="shared" si="41"/>
        <v>0</v>
      </c>
      <c r="AR134" s="113" t="s">
        <v>35</v>
      </c>
      <c r="AS134" s="113" t="s">
        <v>35</v>
      </c>
      <c r="AT134" s="113" t="str">
        <f t="shared" si="42"/>
        <v>0</v>
      </c>
      <c r="AU134" s="113" t="s">
        <v>35</v>
      </c>
      <c r="AV134" s="113" t="s">
        <v>35</v>
      </c>
      <c r="AW134" s="113" t="str">
        <f t="shared" si="43"/>
        <v>0</v>
      </c>
      <c r="AX134" s="113" t="s">
        <v>35</v>
      </c>
      <c r="AY134" s="113" t="s">
        <v>35</v>
      </c>
      <c r="AZ134" s="113" t="str">
        <f t="shared" si="44"/>
        <v>0</v>
      </c>
      <c r="BA134" s="113" t="s">
        <v>35</v>
      </c>
      <c r="BB134" s="113" t="s">
        <v>35</v>
      </c>
      <c r="BC134" s="113" t="str">
        <f t="shared" si="45"/>
        <v>0</v>
      </c>
      <c r="BD134" s="113" t="s">
        <v>35</v>
      </c>
      <c r="BE134" s="113" t="s">
        <v>35</v>
      </c>
      <c r="BF134" s="113" t="str">
        <f t="shared" si="46"/>
        <v>0</v>
      </c>
      <c r="BG134" s="113" t="s">
        <v>35</v>
      </c>
      <c r="BH134" s="113" t="s">
        <v>35</v>
      </c>
      <c r="BI134" s="113" t="str">
        <f t="shared" si="47"/>
        <v>0</v>
      </c>
      <c r="BJ134" s="113" t="s">
        <v>35</v>
      </c>
      <c r="BK134" s="113" t="s">
        <v>35</v>
      </c>
      <c r="BL134" s="113" t="str">
        <f t="shared" si="48"/>
        <v>0</v>
      </c>
      <c r="BM134" s="113" t="s">
        <v>35</v>
      </c>
      <c r="BN134" s="113" t="s">
        <v>35</v>
      </c>
      <c r="BO134" s="113" t="str">
        <f t="shared" si="49"/>
        <v>0</v>
      </c>
      <c r="BP134" s="113" t="s">
        <v>35</v>
      </c>
      <c r="BQ134" s="113" t="s">
        <v>35</v>
      </c>
      <c r="BR134" s="113" t="str">
        <f t="shared" si="50"/>
        <v>0</v>
      </c>
      <c r="BS134" s="113" t="s">
        <v>35</v>
      </c>
      <c r="BT134" s="113" t="s">
        <v>35</v>
      </c>
      <c r="BU134" s="113" t="str">
        <f t="shared" si="51"/>
        <v>0</v>
      </c>
      <c r="BV134" s="113" t="s">
        <v>35</v>
      </c>
      <c r="BW134" s="113" t="s">
        <v>35</v>
      </c>
      <c r="BX134" s="113" t="str">
        <f t="shared" si="52"/>
        <v>0</v>
      </c>
      <c r="BY134" s="113" t="s">
        <v>35</v>
      </c>
      <c r="BZ134" s="113" t="s">
        <v>35</v>
      </c>
      <c r="CA134" s="113" t="str">
        <f t="shared" si="53"/>
        <v>0</v>
      </c>
      <c r="CB134" s="113" t="s">
        <v>35</v>
      </c>
      <c r="CC134" s="113" t="s">
        <v>35</v>
      </c>
      <c r="CD134" s="113" t="str">
        <f t="shared" si="54"/>
        <v>0</v>
      </c>
      <c r="CE134" s="113" t="s">
        <v>35</v>
      </c>
      <c r="CF134" s="113" t="s">
        <v>35</v>
      </c>
      <c r="CG134" s="113" t="str">
        <f t="shared" si="55"/>
        <v>0</v>
      </c>
      <c r="CH134" s="113" t="s">
        <v>35</v>
      </c>
      <c r="CI134" s="113" t="s">
        <v>35</v>
      </c>
      <c r="CJ134" s="113" t="str">
        <f t="shared" si="56"/>
        <v>0</v>
      </c>
      <c r="CK134" s="113" t="s">
        <v>35</v>
      </c>
      <c r="CL134" s="113" t="s">
        <v>35</v>
      </c>
      <c r="CM134" s="113" t="str">
        <f t="shared" si="57"/>
        <v>0</v>
      </c>
      <c r="CN134" s="113">
        <v>1</v>
      </c>
      <c r="CO134" s="113">
        <v>1</v>
      </c>
      <c r="CP134" s="113">
        <f t="shared" si="58"/>
        <v>2</v>
      </c>
      <c r="CQ134" s="113">
        <v>13</v>
      </c>
      <c r="CR134" s="113">
        <v>27</v>
      </c>
      <c r="CS134" s="113">
        <f t="shared" si="59"/>
        <v>40</v>
      </c>
    </row>
    <row r="135" spans="1:97" s="112" customFormat="1" ht="12.75" customHeight="1">
      <c r="A135" s="25">
        <v>20</v>
      </c>
      <c r="B135" s="26" t="s">
        <v>220</v>
      </c>
      <c r="C135" s="112">
        <v>4401</v>
      </c>
      <c r="D135" s="25" t="s">
        <v>162</v>
      </c>
      <c r="E135" s="17">
        <v>14154</v>
      </c>
      <c r="F135" s="112">
        <v>1</v>
      </c>
      <c r="G135" s="6" t="s">
        <v>65</v>
      </c>
      <c r="H135" s="113">
        <v>3</v>
      </c>
      <c r="I135" s="113">
        <v>3</v>
      </c>
      <c r="J135" s="113">
        <f t="shared" si="30"/>
        <v>6</v>
      </c>
      <c r="K135" s="113" t="s">
        <v>35</v>
      </c>
      <c r="L135" s="113">
        <v>4</v>
      </c>
      <c r="M135" s="113">
        <f t="shared" si="31"/>
        <v>4</v>
      </c>
      <c r="N135" s="113">
        <v>2</v>
      </c>
      <c r="O135" s="113">
        <v>8</v>
      </c>
      <c r="P135" s="113">
        <f t="shared" si="32"/>
        <v>10</v>
      </c>
      <c r="Q135" s="113">
        <v>3</v>
      </c>
      <c r="R135" s="113">
        <v>5</v>
      </c>
      <c r="S135" s="113">
        <f t="shared" si="33"/>
        <v>8</v>
      </c>
      <c r="T135" s="113" t="s">
        <v>35</v>
      </c>
      <c r="U135" s="113" t="s">
        <v>35</v>
      </c>
      <c r="V135" s="113" t="str">
        <f t="shared" si="34"/>
        <v>0</v>
      </c>
      <c r="W135" s="113" t="s">
        <v>35</v>
      </c>
      <c r="X135" s="113" t="s">
        <v>35</v>
      </c>
      <c r="Y135" s="113" t="str">
        <f t="shared" si="35"/>
        <v>0</v>
      </c>
      <c r="Z135" s="113" t="s">
        <v>35</v>
      </c>
      <c r="AA135" s="113" t="s">
        <v>35</v>
      </c>
      <c r="AB135" s="113" t="str">
        <f t="shared" si="36"/>
        <v>0</v>
      </c>
      <c r="AC135" s="113" t="s">
        <v>35</v>
      </c>
      <c r="AD135" s="113">
        <v>2</v>
      </c>
      <c r="AE135" s="113">
        <f t="shared" si="37"/>
        <v>2</v>
      </c>
      <c r="AF135" s="113" t="s">
        <v>35</v>
      </c>
      <c r="AG135" s="113" t="s">
        <v>35</v>
      </c>
      <c r="AH135" s="113" t="str">
        <f t="shared" si="38"/>
        <v>0</v>
      </c>
      <c r="AI135" s="113" t="s">
        <v>35</v>
      </c>
      <c r="AJ135" s="113" t="s">
        <v>35</v>
      </c>
      <c r="AK135" s="113" t="str">
        <f t="shared" si="39"/>
        <v>0</v>
      </c>
      <c r="AL135" s="113" t="s">
        <v>35</v>
      </c>
      <c r="AM135" s="113" t="s">
        <v>35</v>
      </c>
      <c r="AN135" s="113" t="str">
        <f t="shared" si="40"/>
        <v>0</v>
      </c>
      <c r="AO135" s="113" t="s">
        <v>35</v>
      </c>
      <c r="AP135" s="113" t="s">
        <v>35</v>
      </c>
      <c r="AQ135" s="113" t="str">
        <f t="shared" si="41"/>
        <v>0</v>
      </c>
      <c r="AR135" s="113" t="s">
        <v>35</v>
      </c>
      <c r="AS135" s="113" t="s">
        <v>35</v>
      </c>
      <c r="AT135" s="113" t="str">
        <f t="shared" si="42"/>
        <v>0</v>
      </c>
      <c r="AU135" s="113" t="s">
        <v>35</v>
      </c>
      <c r="AV135" s="113" t="s">
        <v>35</v>
      </c>
      <c r="AW135" s="113" t="str">
        <f t="shared" si="43"/>
        <v>0</v>
      </c>
      <c r="AX135" s="113" t="s">
        <v>35</v>
      </c>
      <c r="AY135" s="113" t="s">
        <v>35</v>
      </c>
      <c r="AZ135" s="113" t="str">
        <f t="shared" si="44"/>
        <v>0</v>
      </c>
      <c r="BA135" s="113" t="s">
        <v>35</v>
      </c>
      <c r="BB135" s="113" t="s">
        <v>35</v>
      </c>
      <c r="BC135" s="113" t="str">
        <f t="shared" si="45"/>
        <v>0</v>
      </c>
      <c r="BD135" s="113" t="s">
        <v>35</v>
      </c>
      <c r="BE135" s="113" t="s">
        <v>35</v>
      </c>
      <c r="BF135" s="113" t="str">
        <f t="shared" si="46"/>
        <v>0</v>
      </c>
      <c r="BG135" s="113" t="s">
        <v>35</v>
      </c>
      <c r="BH135" s="113" t="s">
        <v>35</v>
      </c>
      <c r="BI135" s="113" t="str">
        <f t="shared" si="47"/>
        <v>0</v>
      </c>
      <c r="BJ135" s="113" t="s">
        <v>35</v>
      </c>
      <c r="BK135" s="113" t="s">
        <v>35</v>
      </c>
      <c r="BL135" s="113" t="str">
        <f t="shared" si="48"/>
        <v>0</v>
      </c>
      <c r="BM135" s="113" t="s">
        <v>35</v>
      </c>
      <c r="BN135" s="113" t="s">
        <v>35</v>
      </c>
      <c r="BO135" s="113" t="str">
        <f t="shared" si="49"/>
        <v>0</v>
      </c>
      <c r="BP135" s="113" t="s">
        <v>35</v>
      </c>
      <c r="BQ135" s="113" t="s">
        <v>35</v>
      </c>
      <c r="BR135" s="113" t="str">
        <f t="shared" si="50"/>
        <v>0</v>
      </c>
      <c r="BS135" s="113" t="s">
        <v>35</v>
      </c>
      <c r="BT135" s="113" t="s">
        <v>35</v>
      </c>
      <c r="BU135" s="113" t="str">
        <f t="shared" si="51"/>
        <v>0</v>
      </c>
      <c r="BV135" s="113" t="s">
        <v>35</v>
      </c>
      <c r="BW135" s="113" t="s">
        <v>35</v>
      </c>
      <c r="BX135" s="113" t="str">
        <f t="shared" si="52"/>
        <v>0</v>
      </c>
      <c r="BY135" s="113" t="s">
        <v>35</v>
      </c>
      <c r="BZ135" s="113" t="s">
        <v>35</v>
      </c>
      <c r="CA135" s="113" t="str">
        <f t="shared" si="53"/>
        <v>0</v>
      </c>
      <c r="CB135" s="113" t="s">
        <v>35</v>
      </c>
      <c r="CC135" s="113" t="s">
        <v>35</v>
      </c>
      <c r="CD135" s="113" t="str">
        <f t="shared" si="54"/>
        <v>0</v>
      </c>
      <c r="CE135" s="113" t="s">
        <v>35</v>
      </c>
      <c r="CF135" s="113" t="s">
        <v>35</v>
      </c>
      <c r="CG135" s="113" t="str">
        <f t="shared" si="55"/>
        <v>0</v>
      </c>
      <c r="CH135" s="113" t="s">
        <v>35</v>
      </c>
      <c r="CI135" s="113" t="s">
        <v>35</v>
      </c>
      <c r="CJ135" s="113" t="str">
        <f t="shared" si="56"/>
        <v>0</v>
      </c>
      <c r="CK135" s="113" t="s">
        <v>35</v>
      </c>
      <c r="CL135" s="113" t="s">
        <v>35</v>
      </c>
      <c r="CM135" s="113" t="str">
        <f t="shared" si="57"/>
        <v>0</v>
      </c>
      <c r="CN135" s="113" t="s">
        <v>35</v>
      </c>
      <c r="CO135" s="113" t="s">
        <v>35</v>
      </c>
      <c r="CP135" s="113" t="str">
        <f t="shared" si="58"/>
        <v>0</v>
      </c>
      <c r="CQ135" s="113">
        <v>8</v>
      </c>
      <c r="CR135" s="113">
        <v>22</v>
      </c>
      <c r="CS135" s="113">
        <f t="shared" si="59"/>
        <v>30</v>
      </c>
    </row>
    <row r="136" spans="1:97" s="112" customFormat="1" ht="12.75" hidden="1" customHeight="1">
      <c r="A136" s="25">
        <v>20</v>
      </c>
      <c r="B136" s="26" t="s">
        <v>220</v>
      </c>
      <c r="C136" s="112">
        <v>4436</v>
      </c>
      <c r="D136" s="25" t="s">
        <v>198</v>
      </c>
      <c r="E136" s="17">
        <v>10535</v>
      </c>
      <c r="F136" s="112">
        <v>1</v>
      </c>
      <c r="G136" s="6" t="s">
        <v>65</v>
      </c>
      <c r="H136" s="113" t="s">
        <v>35</v>
      </c>
      <c r="I136" s="113" t="s">
        <v>35</v>
      </c>
      <c r="J136" s="113" t="str">
        <f t="shared" si="30"/>
        <v>0</v>
      </c>
      <c r="K136" s="113" t="s">
        <v>35</v>
      </c>
      <c r="L136" s="113" t="s">
        <v>35</v>
      </c>
      <c r="M136" s="113" t="str">
        <f t="shared" si="31"/>
        <v>0</v>
      </c>
      <c r="N136" s="113" t="s">
        <v>35</v>
      </c>
      <c r="O136" s="113" t="s">
        <v>35</v>
      </c>
      <c r="P136" s="113" t="str">
        <f t="shared" si="32"/>
        <v>0</v>
      </c>
      <c r="Q136" s="113" t="s">
        <v>35</v>
      </c>
      <c r="R136" s="113" t="s">
        <v>35</v>
      </c>
      <c r="S136" s="113" t="str">
        <f t="shared" si="33"/>
        <v>0</v>
      </c>
      <c r="T136" s="113" t="s">
        <v>35</v>
      </c>
      <c r="U136" s="113" t="s">
        <v>35</v>
      </c>
      <c r="V136" s="113" t="str">
        <f t="shared" si="34"/>
        <v>0</v>
      </c>
      <c r="W136" s="113" t="s">
        <v>35</v>
      </c>
      <c r="X136" s="113" t="s">
        <v>35</v>
      </c>
      <c r="Y136" s="113" t="str">
        <f t="shared" si="35"/>
        <v>0</v>
      </c>
      <c r="Z136" s="113" t="s">
        <v>35</v>
      </c>
      <c r="AA136" s="113" t="s">
        <v>35</v>
      </c>
      <c r="AB136" s="113" t="str">
        <f t="shared" si="36"/>
        <v>0</v>
      </c>
      <c r="AC136" s="113" t="s">
        <v>35</v>
      </c>
      <c r="AD136" s="113" t="s">
        <v>35</v>
      </c>
      <c r="AE136" s="113" t="str">
        <f t="shared" si="37"/>
        <v>0</v>
      </c>
      <c r="AF136" s="113" t="s">
        <v>35</v>
      </c>
      <c r="AG136" s="113" t="s">
        <v>35</v>
      </c>
      <c r="AH136" s="113" t="str">
        <f t="shared" si="38"/>
        <v>0</v>
      </c>
      <c r="AI136" s="113" t="s">
        <v>35</v>
      </c>
      <c r="AJ136" s="113" t="s">
        <v>35</v>
      </c>
      <c r="AK136" s="113" t="str">
        <f t="shared" si="39"/>
        <v>0</v>
      </c>
      <c r="AL136" s="113" t="s">
        <v>35</v>
      </c>
      <c r="AM136" s="113" t="s">
        <v>35</v>
      </c>
      <c r="AN136" s="113" t="str">
        <f t="shared" si="40"/>
        <v>0</v>
      </c>
      <c r="AO136" s="113" t="s">
        <v>35</v>
      </c>
      <c r="AP136" s="113" t="s">
        <v>35</v>
      </c>
      <c r="AQ136" s="113" t="str">
        <f t="shared" si="41"/>
        <v>0</v>
      </c>
      <c r="AR136" s="113" t="s">
        <v>35</v>
      </c>
      <c r="AS136" s="113" t="s">
        <v>35</v>
      </c>
      <c r="AT136" s="113" t="str">
        <f t="shared" si="42"/>
        <v>0</v>
      </c>
      <c r="AU136" s="113" t="s">
        <v>35</v>
      </c>
      <c r="AV136" s="113" t="s">
        <v>35</v>
      </c>
      <c r="AW136" s="113" t="str">
        <f t="shared" si="43"/>
        <v>0</v>
      </c>
      <c r="AX136" s="113" t="s">
        <v>35</v>
      </c>
      <c r="AY136" s="113" t="s">
        <v>35</v>
      </c>
      <c r="AZ136" s="113" t="str">
        <f t="shared" si="44"/>
        <v>0</v>
      </c>
      <c r="BA136" s="113" t="s">
        <v>35</v>
      </c>
      <c r="BB136" s="113" t="s">
        <v>35</v>
      </c>
      <c r="BC136" s="113" t="str">
        <f t="shared" si="45"/>
        <v>0</v>
      </c>
      <c r="BD136" s="113" t="s">
        <v>35</v>
      </c>
      <c r="BE136" s="113" t="s">
        <v>35</v>
      </c>
      <c r="BF136" s="113" t="str">
        <f t="shared" si="46"/>
        <v>0</v>
      </c>
      <c r="BG136" s="113" t="s">
        <v>35</v>
      </c>
      <c r="BH136" s="113" t="s">
        <v>35</v>
      </c>
      <c r="BI136" s="113" t="str">
        <f t="shared" si="47"/>
        <v>0</v>
      </c>
      <c r="BJ136" s="113" t="s">
        <v>35</v>
      </c>
      <c r="BK136" s="113" t="s">
        <v>35</v>
      </c>
      <c r="BL136" s="113" t="str">
        <f t="shared" si="48"/>
        <v>0</v>
      </c>
      <c r="BM136" s="113" t="s">
        <v>35</v>
      </c>
      <c r="BN136" s="113" t="s">
        <v>35</v>
      </c>
      <c r="BO136" s="113" t="str">
        <f t="shared" si="49"/>
        <v>0</v>
      </c>
      <c r="BP136" s="113" t="s">
        <v>35</v>
      </c>
      <c r="BQ136" s="113" t="s">
        <v>35</v>
      </c>
      <c r="BR136" s="113" t="str">
        <f t="shared" si="50"/>
        <v>0</v>
      </c>
      <c r="BS136" s="113" t="s">
        <v>35</v>
      </c>
      <c r="BT136" s="113" t="s">
        <v>35</v>
      </c>
      <c r="BU136" s="113" t="str">
        <f t="shared" si="51"/>
        <v>0</v>
      </c>
      <c r="BV136" s="113" t="s">
        <v>35</v>
      </c>
      <c r="BW136" s="113" t="s">
        <v>35</v>
      </c>
      <c r="BX136" s="113" t="str">
        <f t="shared" si="52"/>
        <v>0</v>
      </c>
      <c r="BY136" s="113" t="s">
        <v>35</v>
      </c>
      <c r="BZ136" s="113" t="s">
        <v>35</v>
      </c>
      <c r="CA136" s="113" t="str">
        <f t="shared" si="53"/>
        <v>0</v>
      </c>
      <c r="CB136" s="113" t="s">
        <v>35</v>
      </c>
      <c r="CC136" s="113" t="s">
        <v>35</v>
      </c>
      <c r="CD136" s="113" t="str">
        <f t="shared" si="54"/>
        <v>0</v>
      </c>
      <c r="CE136" s="113" t="s">
        <v>35</v>
      </c>
      <c r="CF136" s="113" t="s">
        <v>35</v>
      </c>
      <c r="CG136" s="113" t="str">
        <f t="shared" si="55"/>
        <v>0</v>
      </c>
      <c r="CH136" s="113" t="s">
        <v>35</v>
      </c>
      <c r="CI136" s="113" t="s">
        <v>35</v>
      </c>
      <c r="CJ136" s="113" t="str">
        <f t="shared" si="56"/>
        <v>0</v>
      </c>
      <c r="CK136" s="113" t="s">
        <v>35</v>
      </c>
      <c r="CL136" s="113" t="s">
        <v>35</v>
      </c>
      <c r="CM136" s="113" t="str">
        <f t="shared" si="57"/>
        <v>0</v>
      </c>
      <c r="CN136" s="113" t="s">
        <v>35</v>
      </c>
      <c r="CO136" s="113" t="s">
        <v>35</v>
      </c>
      <c r="CP136" s="113" t="str">
        <f t="shared" si="58"/>
        <v>0</v>
      </c>
      <c r="CQ136" s="113" t="s">
        <v>35</v>
      </c>
      <c r="CR136" s="113" t="s">
        <v>35</v>
      </c>
      <c r="CS136" s="113" t="str">
        <f t="shared" si="59"/>
        <v>0</v>
      </c>
    </row>
    <row r="137" spans="1:97" s="112" customFormat="1" ht="12.75" hidden="1" customHeight="1">
      <c r="A137" s="25">
        <v>20</v>
      </c>
      <c r="B137" s="26" t="s">
        <v>220</v>
      </c>
      <c r="C137" s="112">
        <v>4461</v>
      </c>
      <c r="D137" s="25" t="s">
        <v>156</v>
      </c>
      <c r="E137" s="17">
        <v>12763</v>
      </c>
      <c r="F137" s="112">
        <v>1</v>
      </c>
      <c r="G137" s="6" t="s">
        <v>65</v>
      </c>
      <c r="H137" s="113" t="s">
        <v>35</v>
      </c>
      <c r="I137" s="113" t="s">
        <v>35</v>
      </c>
      <c r="J137" s="113" t="str">
        <f t="shared" si="30"/>
        <v>0</v>
      </c>
      <c r="K137" s="113" t="s">
        <v>35</v>
      </c>
      <c r="L137" s="113" t="s">
        <v>35</v>
      </c>
      <c r="M137" s="113" t="str">
        <f t="shared" si="31"/>
        <v>0</v>
      </c>
      <c r="N137" s="113" t="s">
        <v>35</v>
      </c>
      <c r="O137" s="113" t="s">
        <v>35</v>
      </c>
      <c r="P137" s="113" t="str">
        <f t="shared" si="32"/>
        <v>0</v>
      </c>
      <c r="Q137" s="113" t="s">
        <v>35</v>
      </c>
      <c r="R137" s="113" t="s">
        <v>35</v>
      </c>
      <c r="S137" s="113" t="str">
        <f t="shared" si="33"/>
        <v>0</v>
      </c>
      <c r="T137" s="113" t="s">
        <v>35</v>
      </c>
      <c r="U137" s="113" t="s">
        <v>35</v>
      </c>
      <c r="V137" s="113" t="str">
        <f t="shared" si="34"/>
        <v>0</v>
      </c>
      <c r="W137" s="113" t="s">
        <v>35</v>
      </c>
      <c r="X137" s="113" t="s">
        <v>35</v>
      </c>
      <c r="Y137" s="113" t="str">
        <f t="shared" si="35"/>
        <v>0</v>
      </c>
      <c r="Z137" s="113" t="s">
        <v>35</v>
      </c>
      <c r="AA137" s="113" t="s">
        <v>35</v>
      </c>
      <c r="AB137" s="113" t="str">
        <f t="shared" si="36"/>
        <v>0</v>
      </c>
      <c r="AC137" s="113" t="s">
        <v>35</v>
      </c>
      <c r="AD137" s="113" t="s">
        <v>35</v>
      </c>
      <c r="AE137" s="113" t="str">
        <f t="shared" si="37"/>
        <v>0</v>
      </c>
      <c r="AF137" s="113" t="s">
        <v>35</v>
      </c>
      <c r="AG137" s="113" t="s">
        <v>35</v>
      </c>
      <c r="AH137" s="113" t="str">
        <f t="shared" si="38"/>
        <v>0</v>
      </c>
      <c r="AI137" s="113" t="s">
        <v>35</v>
      </c>
      <c r="AJ137" s="113" t="s">
        <v>35</v>
      </c>
      <c r="AK137" s="113" t="str">
        <f t="shared" si="39"/>
        <v>0</v>
      </c>
      <c r="AL137" s="113" t="s">
        <v>35</v>
      </c>
      <c r="AM137" s="113" t="s">
        <v>35</v>
      </c>
      <c r="AN137" s="113" t="str">
        <f t="shared" si="40"/>
        <v>0</v>
      </c>
      <c r="AO137" s="113" t="s">
        <v>35</v>
      </c>
      <c r="AP137" s="113" t="s">
        <v>35</v>
      </c>
      <c r="AQ137" s="113" t="str">
        <f t="shared" si="41"/>
        <v>0</v>
      </c>
      <c r="AR137" s="113" t="s">
        <v>35</v>
      </c>
      <c r="AS137" s="113" t="s">
        <v>35</v>
      </c>
      <c r="AT137" s="113" t="str">
        <f t="shared" si="42"/>
        <v>0</v>
      </c>
      <c r="AU137" s="113" t="s">
        <v>35</v>
      </c>
      <c r="AV137" s="113" t="s">
        <v>35</v>
      </c>
      <c r="AW137" s="113" t="str">
        <f t="shared" si="43"/>
        <v>0</v>
      </c>
      <c r="AX137" s="113" t="s">
        <v>35</v>
      </c>
      <c r="AY137" s="113" t="s">
        <v>35</v>
      </c>
      <c r="AZ137" s="113" t="str">
        <f t="shared" si="44"/>
        <v>0</v>
      </c>
      <c r="BA137" s="113" t="s">
        <v>35</v>
      </c>
      <c r="BB137" s="113" t="s">
        <v>35</v>
      </c>
      <c r="BC137" s="113" t="str">
        <f t="shared" si="45"/>
        <v>0</v>
      </c>
      <c r="BD137" s="113" t="s">
        <v>35</v>
      </c>
      <c r="BE137" s="113" t="s">
        <v>35</v>
      </c>
      <c r="BF137" s="113" t="str">
        <f t="shared" si="46"/>
        <v>0</v>
      </c>
      <c r="BG137" s="113" t="s">
        <v>35</v>
      </c>
      <c r="BH137" s="113" t="s">
        <v>35</v>
      </c>
      <c r="BI137" s="113" t="str">
        <f t="shared" si="47"/>
        <v>0</v>
      </c>
      <c r="BJ137" s="113" t="s">
        <v>35</v>
      </c>
      <c r="BK137" s="113" t="s">
        <v>35</v>
      </c>
      <c r="BL137" s="113" t="str">
        <f t="shared" si="48"/>
        <v>0</v>
      </c>
      <c r="BM137" s="113" t="s">
        <v>35</v>
      </c>
      <c r="BN137" s="113" t="s">
        <v>35</v>
      </c>
      <c r="BO137" s="113" t="str">
        <f t="shared" si="49"/>
        <v>0</v>
      </c>
      <c r="BP137" s="113" t="s">
        <v>35</v>
      </c>
      <c r="BQ137" s="113" t="s">
        <v>35</v>
      </c>
      <c r="BR137" s="113" t="str">
        <f t="shared" si="50"/>
        <v>0</v>
      </c>
      <c r="BS137" s="113" t="s">
        <v>35</v>
      </c>
      <c r="BT137" s="113" t="s">
        <v>35</v>
      </c>
      <c r="BU137" s="113" t="str">
        <f t="shared" si="51"/>
        <v>0</v>
      </c>
      <c r="BV137" s="113" t="s">
        <v>35</v>
      </c>
      <c r="BW137" s="113" t="s">
        <v>35</v>
      </c>
      <c r="BX137" s="113" t="str">
        <f t="shared" si="52"/>
        <v>0</v>
      </c>
      <c r="BY137" s="113" t="s">
        <v>35</v>
      </c>
      <c r="BZ137" s="113" t="s">
        <v>35</v>
      </c>
      <c r="CA137" s="113" t="str">
        <f t="shared" si="53"/>
        <v>0</v>
      </c>
      <c r="CB137" s="113" t="s">
        <v>35</v>
      </c>
      <c r="CC137" s="113" t="s">
        <v>35</v>
      </c>
      <c r="CD137" s="113" t="str">
        <f t="shared" si="54"/>
        <v>0</v>
      </c>
      <c r="CE137" s="113" t="s">
        <v>35</v>
      </c>
      <c r="CF137" s="113" t="s">
        <v>35</v>
      </c>
      <c r="CG137" s="113" t="str">
        <f t="shared" si="55"/>
        <v>0</v>
      </c>
      <c r="CH137" s="113" t="s">
        <v>35</v>
      </c>
      <c r="CI137" s="113" t="s">
        <v>35</v>
      </c>
      <c r="CJ137" s="113" t="str">
        <f t="shared" si="56"/>
        <v>0</v>
      </c>
      <c r="CK137" s="113" t="s">
        <v>35</v>
      </c>
      <c r="CL137" s="113" t="s">
        <v>35</v>
      </c>
      <c r="CM137" s="113" t="str">
        <f t="shared" si="57"/>
        <v>0</v>
      </c>
      <c r="CN137" s="113" t="s">
        <v>35</v>
      </c>
      <c r="CO137" s="113" t="s">
        <v>35</v>
      </c>
      <c r="CP137" s="113" t="str">
        <f t="shared" si="58"/>
        <v>0</v>
      </c>
      <c r="CQ137" s="113" t="s">
        <v>35</v>
      </c>
      <c r="CR137" s="113" t="s">
        <v>35</v>
      </c>
      <c r="CS137" s="113" t="str">
        <f t="shared" si="59"/>
        <v>0</v>
      </c>
    </row>
    <row r="138" spans="1:97" s="112" customFormat="1" ht="12.75" customHeight="1">
      <c r="A138" s="25">
        <v>20</v>
      </c>
      <c r="B138" s="26" t="s">
        <v>220</v>
      </c>
      <c r="C138" s="112">
        <v>4946</v>
      </c>
      <c r="D138" s="25" t="s">
        <v>180</v>
      </c>
      <c r="E138" s="17">
        <v>10877</v>
      </c>
      <c r="F138" s="112">
        <v>1</v>
      </c>
      <c r="G138" s="6" t="s">
        <v>65</v>
      </c>
      <c r="H138" s="113">
        <v>1</v>
      </c>
      <c r="I138" s="113">
        <v>4</v>
      </c>
      <c r="J138" s="113">
        <f t="shared" ref="J138:J164" si="60">IF(OR(ISNUMBER(I138),ISNUMBER(H138)),SUM(H138:I138),"0")</f>
        <v>5</v>
      </c>
      <c r="K138" s="113">
        <v>2</v>
      </c>
      <c r="L138" s="113">
        <v>3</v>
      </c>
      <c r="M138" s="113">
        <f t="shared" ref="M138:M164" si="61">IF(OR(ISNUMBER(L138),ISNUMBER(K138)),SUM(K138:L138),"0")</f>
        <v>5</v>
      </c>
      <c r="N138" s="113" t="s">
        <v>35</v>
      </c>
      <c r="O138" s="113">
        <v>3</v>
      </c>
      <c r="P138" s="113">
        <f t="shared" ref="P138:P164" si="62">IF(OR(ISNUMBER(O138),ISNUMBER(N138)),SUM(N138:O138),"0")</f>
        <v>3</v>
      </c>
      <c r="Q138" s="113">
        <v>2</v>
      </c>
      <c r="R138" s="113">
        <v>6</v>
      </c>
      <c r="S138" s="113">
        <f t="shared" ref="S138:S164" si="63">IF(OR(ISNUMBER(R138),ISNUMBER(Q138)),SUM(Q138:R138),"0")</f>
        <v>8</v>
      </c>
      <c r="T138" s="113" t="s">
        <v>35</v>
      </c>
      <c r="U138" s="113" t="s">
        <v>35</v>
      </c>
      <c r="V138" s="113" t="str">
        <f t="shared" ref="V138:V164" si="64">IF(OR(ISNUMBER(U138),ISNUMBER(T138)),SUM(T138:U138),"0")</f>
        <v>0</v>
      </c>
      <c r="W138" s="113" t="s">
        <v>35</v>
      </c>
      <c r="X138" s="113" t="s">
        <v>35</v>
      </c>
      <c r="Y138" s="113" t="str">
        <f t="shared" ref="Y138:Y164" si="65">IF(OR(ISNUMBER(X138),ISNUMBER(W138)),SUM(W138:X138),"0")</f>
        <v>0</v>
      </c>
      <c r="Z138" s="113" t="s">
        <v>35</v>
      </c>
      <c r="AA138" s="113" t="s">
        <v>35</v>
      </c>
      <c r="AB138" s="113" t="str">
        <f t="shared" ref="AB138:AB164" si="66">IF(OR(ISNUMBER(AA138),ISNUMBER(Z138)),SUM(Z138:AA138),"0")</f>
        <v>0</v>
      </c>
      <c r="AC138" s="113">
        <v>2</v>
      </c>
      <c r="AD138" s="113">
        <v>1</v>
      </c>
      <c r="AE138" s="113">
        <f t="shared" ref="AE138:AE164" si="67">IF(OR(ISNUMBER(AD138),ISNUMBER(AC138)),SUM(AC138:AD138),"0")</f>
        <v>3</v>
      </c>
      <c r="AF138" s="113" t="s">
        <v>35</v>
      </c>
      <c r="AG138" s="113" t="s">
        <v>35</v>
      </c>
      <c r="AH138" s="113" t="str">
        <f t="shared" ref="AH138:AH164" si="68">IF(OR(ISNUMBER(AG138),ISNUMBER(AF138)),SUM(AF138:AG138),"0")</f>
        <v>0</v>
      </c>
      <c r="AI138" s="113" t="s">
        <v>35</v>
      </c>
      <c r="AJ138" s="113" t="s">
        <v>35</v>
      </c>
      <c r="AK138" s="113" t="str">
        <f t="shared" ref="AK138:AK164" si="69">IF(OR(ISNUMBER(AJ138),ISNUMBER(AI138)),SUM(AI138:AJ138),"0")</f>
        <v>0</v>
      </c>
      <c r="AL138" s="113" t="s">
        <v>35</v>
      </c>
      <c r="AM138" s="113" t="s">
        <v>35</v>
      </c>
      <c r="AN138" s="113" t="str">
        <f t="shared" ref="AN138:AN164" si="70">IF(OR(ISNUMBER(AM138),ISNUMBER(AL138)),SUM(AL138:AM138),"0")</f>
        <v>0</v>
      </c>
      <c r="AO138" s="113" t="s">
        <v>35</v>
      </c>
      <c r="AP138" s="113" t="s">
        <v>35</v>
      </c>
      <c r="AQ138" s="113" t="str">
        <f t="shared" ref="AQ138:AQ164" si="71">IF(OR(ISNUMBER(AP138),ISNUMBER(AO138)),SUM(AO138:AP138),"0")</f>
        <v>0</v>
      </c>
      <c r="AR138" s="113" t="s">
        <v>35</v>
      </c>
      <c r="AS138" s="113" t="s">
        <v>35</v>
      </c>
      <c r="AT138" s="113" t="str">
        <f t="shared" ref="AT138:AT164" si="72">IF(OR(ISNUMBER(AS138),ISNUMBER(AR138)),SUM(AR138:AS138),"0")</f>
        <v>0</v>
      </c>
      <c r="AU138" s="113" t="s">
        <v>35</v>
      </c>
      <c r="AV138" s="113" t="s">
        <v>35</v>
      </c>
      <c r="AW138" s="113" t="str">
        <f t="shared" ref="AW138:AW164" si="73">IF(OR(ISNUMBER(AV138),ISNUMBER(AU138)),SUM(AU138:AV138),"0")</f>
        <v>0</v>
      </c>
      <c r="AX138" s="113" t="s">
        <v>35</v>
      </c>
      <c r="AY138" s="113" t="s">
        <v>35</v>
      </c>
      <c r="AZ138" s="113" t="str">
        <f t="shared" ref="AZ138:AZ164" si="74">IF(OR(ISNUMBER(AY138),ISNUMBER(AX138)),SUM(AX138:AY138),"0")</f>
        <v>0</v>
      </c>
      <c r="BA138" s="113">
        <v>2</v>
      </c>
      <c r="BB138" s="113">
        <v>1</v>
      </c>
      <c r="BC138" s="113">
        <f t="shared" ref="BC138:BC164" si="75">IF(OR(ISNUMBER(BB138),ISNUMBER(BA138)),SUM(BA138:BB138),"0")</f>
        <v>3</v>
      </c>
      <c r="BD138" s="113" t="s">
        <v>35</v>
      </c>
      <c r="BE138" s="113" t="s">
        <v>35</v>
      </c>
      <c r="BF138" s="113" t="str">
        <f t="shared" ref="BF138:BF164" si="76">IF(OR(ISNUMBER(BE138),ISNUMBER(BD138)),SUM(BD138:BE138),"0")</f>
        <v>0</v>
      </c>
      <c r="BG138" s="113" t="s">
        <v>35</v>
      </c>
      <c r="BH138" s="113" t="s">
        <v>35</v>
      </c>
      <c r="BI138" s="113" t="str">
        <f t="shared" ref="BI138:BI164" si="77">IF(OR(ISNUMBER(BH138),ISNUMBER(BG138)),SUM(BG138:BH138),"0")</f>
        <v>0</v>
      </c>
      <c r="BJ138" s="113" t="s">
        <v>35</v>
      </c>
      <c r="BK138" s="113" t="s">
        <v>35</v>
      </c>
      <c r="BL138" s="113" t="str">
        <f t="shared" ref="BL138:BL164" si="78">IF(OR(ISNUMBER(BK138),ISNUMBER(BJ138)),SUM(BJ138:BK138),"0")</f>
        <v>0</v>
      </c>
      <c r="BM138" s="113" t="s">
        <v>35</v>
      </c>
      <c r="BN138" s="113" t="s">
        <v>35</v>
      </c>
      <c r="BO138" s="113" t="str">
        <f t="shared" ref="BO138:BO164" si="79">IF(OR(ISNUMBER(BN138),ISNUMBER(BM138)),SUM(BM138:BN138),"0")</f>
        <v>0</v>
      </c>
      <c r="BP138" s="113" t="s">
        <v>35</v>
      </c>
      <c r="BQ138" s="113" t="s">
        <v>35</v>
      </c>
      <c r="BR138" s="113" t="str">
        <f t="shared" ref="BR138:BR164" si="80">IF(OR(ISNUMBER(BQ138),ISNUMBER(BP138)),SUM(BP138:BQ138),"0")</f>
        <v>0</v>
      </c>
      <c r="BS138" s="113" t="s">
        <v>35</v>
      </c>
      <c r="BT138" s="113" t="s">
        <v>35</v>
      </c>
      <c r="BU138" s="113" t="str">
        <f t="shared" ref="BU138:BU164" si="81">IF(OR(ISNUMBER(BT138),ISNUMBER(BS138)),SUM(BS138:BT138),"0")</f>
        <v>0</v>
      </c>
      <c r="BV138" s="113" t="s">
        <v>35</v>
      </c>
      <c r="BW138" s="113" t="s">
        <v>35</v>
      </c>
      <c r="BX138" s="113" t="str">
        <f t="shared" ref="BX138:BX164" si="82">IF(OR(ISNUMBER(BW138),ISNUMBER(BV138)),SUM(BV138:BW138),"0")</f>
        <v>0</v>
      </c>
      <c r="BY138" s="113" t="s">
        <v>35</v>
      </c>
      <c r="BZ138" s="113" t="s">
        <v>35</v>
      </c>
      <c r="CA138" s="113" t="str">
        <f t="shared" ref="CA138:CA164" si="83">IF(OR(ISNUMBER(BZ138),ISNUMBER(BY138)),SUM(BY138:BZ138),"0")</f>
        <v>0</v>
      </c>
      <c r="CB138" s="113" t="s">
        <v>35</v>
      </c>
      <c r="CC138" s="113" t="s">
        <v>35</v>
      </c>
      <c r="CD138" s="113" t="str">
        <f t="shared" ref="CD138:CD164" si="84">IF(OR(ISNUMBER(CC138),ISNUMBER(CB138)),SUM(CB138:CC138),"0")</f>
        <v>0</v>
      </c>
      <c r="CE138" s="113" t="s">
        <v>35</v>
      </c>
      <c r="CF138" s="113" t="s">
        <v>35</v>
      </c>
      <c r="CG138" s="113" t="str">
        <f t="shared" ref="CG138:CG164" si="85">IF(OR(ISNUMBER(CF138),ISNUMBER(CE138)),SUM(CE138:CF138),"0")</f>
        <v>0</v>
      </c>
      <c r="CH138" s="113" t="s">
        <v>35</v>
      </c>
      <c r="CI138" s="113" t="s">
        <v>35</v>
      </c>
      <c r="CJ138" s="113" t="str">
        <f t="shared" ref="CJ138:CJ164" si="86">IF(OR(ISNUMBER(CI138),ISNUMBER(CH138)),SUM(CH138:CI138),"0")</f>
        <v>0</v>
      </c>
      <c r="CK138" s="113" t="s">
        <v>35</v>
      </c>
      <c r="CL138" s="113" t="s">
        <v>35</v>
      </c>
      <c r="CM138" s="113" t="str">
        <f t="shared" ref="CM138:CM164" si="87">IF(OR(ISNUMBER(CL138),ISNUMBER(CK138)),SUM(CK138:CL138),"0")</f>
        <v>0</v>
      </c>
      <c r="CN138" s="113" t="s">
        <v>35</v>
      </c>
      <c r="CO138" s="113">
        <v>3</v>
      </c>
      <c r="CP138" s="113">
        <f t="shared" ref="CP138:CP164" si="88">IF(OR(ISNUMBER(CO138),ISNUMBER(CN138)),SUM(CN138:CO138),"0")</f>
        <v>3</v>
      </c>
      <c r="CQ138" s="113">
        <v>9</v>
      </c>
      <c r="CR138" s="113">
        <v>21</v>
      </c>
      <c r="CS138" s="113">
        <f t="shared" ref="CS138:CS164" si="89">IF(OR(ISNUMBER(CR138),ISNUMBER(CQ138)),SUM(CQ138:CR138),"0")</f>
        <v>30</v>
      </c>
    </row>
    <row r="139" spans="1:97" s="112" customFormat="1" ht="12.75" customHeight="1">
      <c r="A139" s="25">
        <v>21</v>
      </c>
      <c r="B139" s="26" t="s">
        <v>213</v>
      </c>
      <c r="C139" s="112">
        <v>5002</v>
      </c>
      <c r="D139" s="25" t="s">
        <v>98</v>
      </c>
      <c r="E139" s="17">
        <v>17962</v>
      </c>
      <c r="F139" s="112">
        <v>1</v>
      </c>
      <c r="G139" s="6" t="s">
        <v>65</v>
      </c>
      <c r="H139" s="113">
        <v>2</v>
      </c>
      <c r="I139" s="113">
        <v>14</v>
      </c>
      <c r="J139" s="113">
        <f t="shared" si="60"/>
        <v>16</v>
      </c>
      <c r="K139" s="113">
        <v>5</v>
      </c>
      <c r="L139" s="113">
        <v>4</v>
      </c>
      <c r="M139" s="113">
        <f t="shared" si="61"/>
        <v>9</v>
      </c>
      <c r="N139" s="113">
        <v>4</v>
      </c>
      <c r="O139" s="113">
        <v>8</v>
      </c>
      <c r="P139" s="113">
        <f t="shared" si="62"/>
        <v>12</v>
      </c>
      <c r="Q139" s="113" t="s">
        <v>35</v>
      </c>
      <c r="R139" s="113">
        <v>1</v>
      </c>
      <c r="S139" s="113">
        <f t="shared" si="63"/>
        <v>1</v>
      </c>
      <c r="T139" s="113" t="s">
        <v>35</v>
      </c>
      <c r="U139" s="113" t="s">
        <v>35</v>
      </c>
      <c r="V139" s="113" t="str">
        <f t="shared" si="64"/>
        <v>0</v>
      </c>
      <c r="W139" s="113" t="s">
        <v>35</v>
      </c>
      <c r="X139" s="113" t="s">
        <v>35</v>
      </c>
      <c r="Y139" s="113" t="str">
        <f t="shared" si="65"/>
        <v>0</v>
      </c>
      <c r="Z139" s="113" t="s">
        <v>35</v>
      </c>
      <c r="AA139" s="113" t="s">
        <v>35</v>
      </c>
      <c r="AB139" s="113" t="str">
        <f t="shared" si="66"/>
        <v>0</v>
      </c>
      <c r="AC139" s="113" t="s">
        <v>35</v>
      </c>
      <c r="AD139" s="113" t="s">
        <v>35</v>
      </c>
      <c r="AE139" s="113" t="str">
        <f t="shared" si="67"/>
        <v>0</v>
      </c>
      <c r="AF139" s="113" t="s">
        <v>35</v>
      </c>
      <c r="AG139" s="113" t="s">
        <v>35</v>
      </c>
      <c r="AH139" s="113" t="str">
        <f t="shared" si="68"/>
        <v>0</v>
      </c>
      <c r="AI139" s="113" t="s">
        <v>35</v>
      </c>
      <c r="AJ139" s="113" t="s">
        <v>35</v>
      </c>
      <c r="AK139" s="113" t="str">
        <f t="shared" si="69"/>
        <v>0</v>
      </c>
      <c r="AL139" s="113" t="s">
        <v>35</v>
      </c>
      <c r="AM139" s="113" t="s">
        <v>35</v>
      </c>
      <c r="AN139" s="113" t="str">
        <f t="shared" si="70"/>
        <v>0</v>
      </c>
      <c r="AO139" s="113" t="s">
        <v>35</v>
      </c>
      <c r="AP139" s="113" t="s">
        <v>35</v>
      </c>
      <c r="AQ139" s="113" t="str">
        <f t="shared" si="71"/>
        <v>0</v>
      </c>
      <c r="AR139" s="113" t="s">
        <v>35</v>
      </c>
      <c r="AS139" s="113">
        <v>1</v>
      </c>
      <c r="AT139" s="113">
        <f t="shared" si="72"/>
        <v>1</v>
      </c>
      <c r="AU139" s="113" t="s">
        <v>35</v>
      </c>
      <c r="AV139" s="113" t="s">
        <v>35</v>
      </c>
      <c r="AW139" s="113" t="str">
        <f t="shared" si="73"/>
        <v>0</v>
      </c>
      <c r="AX139" s="113" t="s">
        <v>35</v>
      </c>
      <c r="AY139" s="113" t="s">
        <v>35</v>
      </c>
      <c r="AZ139" s="113" t="str">
        <f t="shared" si="74"/>
        <v>0</v>
      </c>
      <c r="BA139" s="113" t="s">
        <v>35</v>
      </c>
      <c r="BB139" s="113">
        <v>3</v>
      </c>
      <c r="BC139" s="113">
        <f t="shared" si="75"/>
        <v>3</v>
      </c>
      <c r="BD139" s="113" t="s">
        <v>35</v>
      </c>
      <c r="BE139" s="113" t="s">
        <v>35</v>
      </c>
      <c r="BF139" s="113" t="str">
        <f t="shared" si="76"/>
        <v>0</v>
      </c>
      <c r="BG139" s="113" t="s">
        <v>35</v>
      </c>
      <c r="BH139" s="113" t="s">
        <v>35</v>
      </c>
      <c r="BI139" s="113" t="str">
        <f t="shared" si="77"/>
        <v>0</v>
      </c>
      <c r="BJ139" s="113" t="s">
        <v>35</v>
      </c>
      <c r="BK139" s="113" t="s">
        <v>35</v>
      </c>
      <c r="BL139" s="113" t="str">
        <f t="shared" si="78"/>
        <v>0</v>
      </c>
      <c r="BM139" s="113" t="s">
        <v>35</v>
      </c>
      <c r="BN139" s="113" t="s">
        <v>35</v>
      </c>
      <c r="BO139" s="113" t="str">
        <f t="shared" si="79"/>
        <v>0</v>
      </c>
      <c r="BP139" s="113" t="s">
        <v>35</v>
      </c>
      <c r="BQ139" s="113" t="s">
        <v>35</v>
      </c>
      <c r="BR139" s="113" t="str">
        <f t="shared" si="80"/>
        <v>0</v>
      </c>
      <c r="BS139" s="113" t="s">
        <v>35</v>
      </c>
      <c r="BT139" s="113" t="s">
        <v>35</v>
      </c>
      <c r="BU139" s="113" t="str">
        <f t="shared" si="81"/>
        <v>0</v>
      </c>
      <c r="BV139" s="113">
        <v>1</v>
      </c>
      <c r="BW139" s="113">
        <v>2</v>
      </c>
      <c r="BX139" s="113">
        <f t="shared" si="82"/>
        <v>3</v>
      </c>
      <c r="BY139" s="113" t="s">
        <v>35</v>
      </c>
      <c r="BZ139" s="113" t="s">
        <v>35</v>
      </c>
      <c r="CA139" s="113" t="str">
        <f t="shared" si="83"/>
        <v>0</v>
      </c>
      <c r="CB139" s="113" t="s">
        <v>35</v>
      </c>
      <c r="CC139" s="113" t="s">
        <v>35</v>
      </c>
      <c r="CD139" s="113" t="str">
        <f t="shared" si="84"/>
        <v>0</v>
      </c>
      <c r="CE139" s="113" t="s">
        <v>35</v>
      </c>
      <c r="CF139" s="113" t="s">
        <v>35</v>
      </c>
      <c r="CG139" s="113" t="str">
        <f t="shared" si="85"/>
        <v>0</v>
      </c>
      <c r="CH139" s="113" t="s">
        <v>35</v>
      </c>
      <c r="CI139" s="113" t="s">
        <v>35</v>
      </c>
      <c r="CJ139" s="113" t="str">
        <f t="shared" si="86"/>
        <v>0</v>
      </c>
      <c r="CK139" s="113" t="s">
        <v>35</v>
      </c>
      <c r="CL139" s="113" t="s">
        <v>35</v>
      </c>
      <c r="CM139" s="113" t="str">
        <f t="shared" si="87"/>
        <v>0</v>
      </c>
      <c r="CN139" s="113">
        <v>1</v>
      </c>
      <c r="CO139" s="113">
        <v>4</v>
      </c>
      <c r="CP139" s="113">
        <f t="shared" si="88"/>
        <v>5</v>
      </c>
      <c r="CQ139" s="113">
        <v>13</v>
      </c>
      <c r="CR139" s="113">
        <v>37</v>
      </c>
      <c r="CS139" s="113">
        <f t="shared" si="89"/>
        <v>50</v>
      </c>
    </row>
    <row r="140" spans="1:97" s="112" customFormat="1" ht="12.75" customHeight="1">
      <c r="A140" s="25">
        <v>21</v>
      </c>
      <c r="B140" s="26" t="s">
        <v>213</v>
      </c>
      <c r="C140" s="112">
        <v>5113</v>
      </c>
      <c r="D140" s="25" t="s">
        <v>99</v>
      </c>
      <c r="E140" s="17">
        <v>15671</v>
      </c>
      <c r="F140" s="112">
        <v>1</v>
      </c>
      <c r="G140" s="6" t="s">
        <v>65</v>
      </c>
      <c r="H140" s="113">
        <v>4</v>
      </c>
      <c r="I140" s="113">
        <v>10</v>
      </c>
      <c r="J140" s="113">
        <f t="shared" si="60"/>
        <v>14</v>
      </c>
      <c r="K140" s="113">
        <v>3</v>
      </c>
      <c r="L140" s="113">
        <v>6</v>
      </c>
      <c r="M140" s="113">
        <f t="shared" si="61"/>
        <v>9</v>
      </c>
      <c r="N140" s="113">
        <v>3</v>
      </c>
      <c r="O140" s="113">
        <v>5</v>
      </c>
      <c r="P140" s="113">
        <f t="shared" si="62"/>
        <v>8</v>
      </c>
      <c r="Q140" s="113" t="s">
        <v>35</v>
      </c>
      <c r="R140" s="113">
        <v>2</v>
      </c>
      <c r="S140" s="113">
        <f t="shared" si="63"/>
        <v>2</v>
      </c>
      <c r="T140" s="113" t="s">
        <v>35</v>
      </c>
      <c r="U140" s="113" t="s">
        <v>35</v>
      </c>
      <c r="V140" s="113" t="str">
        <f t="shared" si="64"/>
        <v>0</v>
      </c>
      <c r="W140" s="113" t="s">
        <v>35</v>
      </c>
      <c r="X140" s="113" t="s">
        <v>35</v>
      </c>
      <c r="Y140" s="113" t="str">
        <f t="shared" si="65"/>
        <v>0</v>
      </c>
      <c r="Z140" s="113" t="s">
        <v>35</v>
      </c>
      <c r="AA140" s="113" t="s">
        <v>35</v>
      </c>
      <c r="AB140" s="113" t="str">
        <f t="shared" si="66"/>
        <v>0</v>
      </c>
      <c r="AC140" s="113" t="s">
        <v>35</v>
      </c>
      <c r="AD140" s="113" t="s">
        <v>35</v>
      </c>
      <c r="AE140" s="113" t="str">
        <f t="shared" si="67"/>
        <v>0</v>
      </c>
      <c r="AF140" s="113" t="s">
        <v>35</v>
      </c>
      <c r="AG140" s="113" t="s">
        <v>35</v>
      </c>
      <c r="AH140" s="113" t="str">
        <f t="shared" si="68"/>
        <v>0</v>
      </c>
      <c r="AI140" s="113" t="s">
        <v>35</v>
      </c>
      <c r="AJ140" s="113" t="s">
        <v>35</v>
      </c>
      <c r="AK140" s="113" t="str">
        <f t="shared" si="69"/>
        <v>0</v>
      </c>
      <c r="AL140" s="113" t="s">
        <v>35</v>
      </c>
      <c r="AM140" s="113" t="s">
        <v>35</v>
      </c>
      <c r="AN140" s="113" t="str">
        <f t="shared" si="70"/>
        <v>0</v>
      </c>
      <c r="AO140" s="113" t="s">
        <v>35</v>
      </c>
      <c r="AP140" s="113" t="s">
        <v>35</v>
      </c>
      <c r="AQ140" s="113" t="str">
        <f t="shared" si="71"/>
        <v>0</v>
      </c>
      <c r="AR140" s="113" t="s">
        <v>35</v>
      </c>
      <c r="AS140" s="113" t="s">
        <v>35</v>
      </c>
      <c r="AT140" s="113" t="str">
        <f t="shared" si="72"/>
        <v>0</v>
      </c>
      <c r="AU140" s="113" t="s">
        <v>35</v>
      </c>
      <c r="AV140" s="113" t="s">
        <v>35</v>
      </c>
      <c r="AW140" s="113" t="str">
        <f t="shared" si="73"/>
        <v>0</v>
      </c>
      <c r="AX140" s="113" t="s">
        <v>35</v>
      </c>
      <c r="AY140" s="113" t="s">
        <v>35</v>
      </c>
      <c r="AZ140" s="113" t="str">
        <f t="shared" si="74"/>
        <v>0</v>
      </c>
      <c r="BA140" s="113">
        <v>2</v>
      </c>
      <c r="BB140" s="113">
        <v>1</v>
      </c>
      <c r="BC140" s="113">
        <f t="shared" si="75"/>
        <v>3</v>
      </c>
      <c r="BD140" s="113" t="s">
        <v>35</v>
      </c>
      <c r="BE140" s="113" t="s">
        <v>35</v>
      </c>
      <c r="BF140" s="113" t="str">
        <f t="shared" si="76"/>
        <v>0</v>
      </c>
      <c r="BG140" s="113" t="s">
        <v>35</v>
      </c>
      <c r="BH140" s="113" t="s">
        <v>35</v>
      </c>
      <c r="BI140" s="113" t="str">
        <f t="shared" si="77"/>
        <v>0</v>
      </c>
      <c r="BJ140" s="113" t="s">
        <v>35</v>
      </c>
      <c r="BK140" s="113" t="s">
        <v>35</v>
      </c>
      <c r="BL140" s="113" t="str">
        <f t="shared" si="78"/>
        <v>0</v>
      </c>
      <c r="BM140" s="113" t="s">
        <v>35</v>
      </c>
      <c r="BN140" s="113" t="s">
        <v>35</v>
      </c>
      <c r="BO140" s="113" t="str">
        <f t="shared" si="79"/>
        <v>0</v>
      </c>
      <c r="BP140" s="113" t="s">
        <v>35</v>
      </c>
      <c r="BQ140" s="113" t="s">
        <v>35</v>
      </c>
      <c r="BR140" s="113" t="str">
        <f t="shared" si="80"/>
        <v>0</v>
      </c>
      <c r="BS140" s="113" t="s">
        <v>35</v>
      </c>
      <c r="BT140" s="113" t="s">
        <v>35</v>
      </c>
      <c r="BU140" s="113" t="str">
        <f t="shared" si="81"/>
        <v>0</v>
      </c>
      <c r="BV140" s="113" t="s">
        <v>35</v>
      </c>
      <c r="BW140" s="113">
        <v>3</v>
      </c>
      <c r="BX140" s="113">
        <f t="shared" si="82"/>
        <v>3</v>
      </c>
      <c r="BY140" s="113" t="s">
        <v>35</v>
      </c>
      <c r="BZ140" s="113" t="s">
        <v>35</v>
      </c>
      <c r="CA140" s="113" t="str">
        <f t="shared" si="83"/>
        <v>0</v>
      </c>
      <c r="CB140" s="113" t="s">
        <v>35</v>
      </c>
      <c r="CC140" s="113" t="s">
        <v>35</v>
      </c>
      <c r="CD140" s="113" t="str">
        <f t="shared" si="84"/>
        <v>0</v>
      </c>
      <c r="CE140" s="113" t="s">
        <v>35</v>
      </c>
      <c r="CF140" s="113" t="s">
        <v>35</v>
      </c>
      <c r="CG140" s="113" t="str">
        <f t="shared" si="85"/>
        <v>0</v>
      </c>
      <c r="CH140" s="113" t="s">
        <v>35</v>
      </c>
      <c r="CI140" s="113" t="s">
        <v>35</v>
      </c>
      <c r="CJ140" s="113" t="str">
        <f t="shared" si="86"/>
        <v>0</v>
      </c>
      <c r="CK140" s="113" t="s">
        <v>35</v>
      </c>
      <c r="CL140" s="113" t="s">
        <v>35</v>
      </c>
      <c r="CM140" s="113" t="str">
        <f t="shared" si="87"/>
        <v>0</v>
      </c>
      <c r="CN140" s="113" t="s">
        <v>35</v>
      </c>
      <c r="CO140" s="113">
        <v>1</v>
      </c>
      <c r="CP140" s="113">
        <f t="shared" si="88"/>
        <v>1</v>
      </c>
      <c r="CQ140" s="113">
        <v>12</v>
      </c>
      <c r="CR140" s="113">
        <v>28</v>
      </c>
      <c r="CS140" s="113">
        <f t="shared" si="89"/>
        <v>40</v>
      </c>
    </row>
    <row r="141" spans="1:97" s="112" customFormat="1" ht="12.75" customHeight="1">
      <c r="A141" s="25">
        <v>21</v>
      </c>
      <c r="B141" s="26" t="s">
        <v>213</v>
      </c>
      <c r="C141" s="112">
        <v>5254</v>
      </c>
      <c r="D141" s="25" t="s">
        <v>193</v>
      </c>
      <c r="E141" s="17">
        <v>14789</v>
      </c>
      <c r="F141" s="112">
        <v>1</v>
      </c>
      <c r="G141" s="6" t="s">
        <v>65</v>
      </c>
      <c r="H141" s="113">
        <v>2</v>
      </c>
      <c r="I141" s="113">
        <v>17</v>
      </c>
      <c r="J141" s="113">
        <f t="shared" si="60"/>
        <v>19</v>
      </c>
      <c r="K141" s="113">
        <v>6</v>
      </c>
      <c r="L141" s="113">
        <v>17</v>
      </c>
      <c r="M141" s="113">
        <f t="shared" si="61"/>
        <v>23</v>
      </c>
      <c r="N141" s="113">
        <v>3</v>
      </c>
      <c r="O141" s="113">
        <v>5</v>
      </c>
      <c r="P141" s="113">
        <f t="shared" si="62"/>
        <v>8</v>
      </c>
      <c r="Q141" s="113" t="s">
        <v>35</v>
      </c>
      <c r="R141" s="113" t="s">
        <v>35</v>
      </c>
      <c r="S141" s="113" t="str">
        <f t="shared" si="63"/>
        <v>0</v>
      </c>
      <c r="T141" s="113" t="s">
        <v>35</v>
      </c>
      <c r="U141" s="113" t="s">
        <v>35</v>
      </c>
      <c r="V141" s="113" t="str">
        <f t="shared" si="64"/>
        <v>0</v>
      </c>
      <c r="W141" s="113" t="s">
        <v>35</v>
      </c>
      <c r="X141" s="113" t="s">
        <v>35</v>
      </c>
      <c r="Y141" s="113" t="str">
        <f t="shared" si="65"/>
        <v>0</v>
      </c>
      <c r="Z141" s="113" t="s">
        <v>35</v>
      </c>
      <c r="AA141" s="113" t="s">
        <v>35</v>
      </c>
      <c r="AB141" s="113" t="str">
        <f t="shared" si="66"/>
        <v>0</v>
      </c>
      <c r="AC141" s="113" t="s">
        <v>35</v>
      </c>
      <c r="AD141" s="113" t="s">
        <v>35</v>
      </c>
      <c r="AE141" s="113" t="str">
        <f t="shared" si="67"/>
        <v>0</v>
      </c>
      <c r="AF141" s="113" t="s">
        <v>35</v>
      </c>
      <c r="AG141" s="113" t="s">
        <v>35</v>
      </c>
      <c r="AH141" s="113" t="str">
        <f t="shared" si="68"/>
        <v>0</v>
      </c>
      <c r="AI141" s="113" t="s">
        <v>35</v>
      </c>
      <c r="AJ141" s="113" t="s">
        <v>35</v>
      </c>
      <c r="AK141" s="113" t="str">
        <f t="shared" si="69"/>
        <v>0</v>
      </c>
      <c r="AL141" s="113" t="s">
        <v>35</v>
      </c>
      <c r="AM141" s="113" t="s">
        <v>35</v>
      </c>
      <c r="AN141" s="113" t="str">
        <f t="shared" si="70"/>
        <v>0</v>
      </c>
      <c r="AO141" s="113" t="s">
        <v>35</v>
      </c>
      <c r="AP141" s="113" t="s">
        <v>35</v>
      </c>
      <c r="AQ141" s="113" t="str">
        <f t="shared" si="71"/>
        <v>0</v>
      </c>
      <c r="AR141" s="113" t="s">
        <v>35</v>
      </c>
      <c r="AS141" s="113" t="s">
        <v>35</v>
      </c>
      <c r="AT141" s="113" t="str">
        <f t="shared" si="72"/>
        <v>0</v>
      </c>
      <c r="AU141" s="113" t="s">
        <v>35</v>
      </c>
      <c r="AV141" s="113" t="s">
        <v>35</v>
      </c>
      <c r="AW141" s="113" t="str">
        <f t="shared" si="73"/>
        <v>0</v>
      </c>
      <c r="AX141" s="113" t="s">
        <v>35</v>
      </c>
      <c r="AY141" s="113" t="s">
        <v>35</v>
      </c>
      <c r="AZ141" s="113" t="str">
        <f t="shared" si="74"/>
        <v>0</v>
      </c>
      <c r="BA141" s="113">
        <v>1</v>
      </c>
      <c r="BB141" s="113">
        <v>2</v>
      </c>
      <c r="BC141" s="113">
        <f t="shared" si="75"/>
        <v>3</v>
      </c>
      <c r="BD141" s="113" t="s">
        <v>35</v>
      </c>
      <c r="BE141" s="113" t="s">
        <v>35</v>
      </c>
      <c r="BF141" s="113" t="str">
        <f t="shared" si="76"/>
        <v>0</v>
      </c>
      <c r="BG141" s="113" t="s">
        <v>35</v>
      </c>
      <c r="BH141" s="113" t="s">
        <v>35</v>
      </c>
      <c r="BI141" s="113" t="str">
        <f t="shared" si="77"/>
        <v>0</v>
      </c>
      <c r="BJ141" s="113" t="s">
        <v>35</v>
      </c>
      <c r="BK141" s="113" t="s">
        <v>35</v>
      </c>
      <c r="BL141" s="113" t="str">
        <f t="shared" si="78"/>
        <v>0</v>
      </c>
      <c r="BM141" s="113" t="s">
        <v>35</v>
      </c>
      <c r="BN141" s="113" t="s">
        <v>35</v>
      </c>
      <c r="BO141" s="113" t="str">
        <f t="shared" si="79"/>
        <v>0</v>
      </c>
      <c r="BP141" s="113" t="s">
        <v>35</v>
      </c>
      <c r="BQ141" s="113" t="s">
        <v>35</v>
      </c>
      <c r="BR141" s="113" t="str">
        <f t="shared" si="80"/>
        <v>0</v>
      </c>
      <c r="BS141" s="113" t="s">
        <v>35</v>
      </c>
      <c r="BT141" s="113" t="s">
        <v>35</v>
      </c>
      <c r="BU141" s="113" t="str">
        <f t="shared" si="81"/>
        <v>0</v>
      </c>
      <c r="BV141" s="113" t="s">
        <v>35</v>
      </c>
      <c r="BW141" s="113" t="s">
        <v>35</v>
      </c>
      <c r="BX141" s="113" t="str">
        <f t="shared" si="82"/>
        <v>0</v>
      </c>
      <c r="BY141" s="113" t="s">
        <v>35</v>
      </c>
      <c r="BZ141" s="113" t="s">
        <v>35</v>
      </c>
      <c r="CA141" s="113" t="str">
        <f t="shared" si="83"/>
        <v>0</v>
      </c>
      <c r="CB141" s="113" t="s">
        <v>35</v>
      </c>
      <c r="CC141" s="113" t="s">
        <v>35</v>
      </c>
      <c r="CD141" s="113" t="str">
        <f t="shared" si="84"/>
        <v>0</v>
      </c>
      <c r="CE141" s="113" t="s">
        <v>35</v>
      </c>
      <c r="CF141" s="113" t="s">
        <v>35</v>
      </c>
      <c r="CG141" s="113" t="str">
        <f t="shared" si="85"/>
        <v>0</v>
      </c>
      <c r="CH141" s="113" t="s">
        <v>35</v>
      </c>
      <c r="CI141" s="113" t="s">
        <v>35</v>
      </c>
      <c r="CJ141" s="113" t="str">
        <f t="shared" si="86"/>
        <v>0</v>
      </c>
      <c r="CK141" s="113" t="s">
        <v>35</v>
      </c>
      <c r="CL141" s="113" t="s">
        <v>35</v>
      </c>
      <c r="CM141" s="113" t="str">
        <f t="shared" si="87"/>
        <v>0</v>
      </c>
      <c r="CN141" s="113">
        <v>3</v>
      </c>
      <c r="CO141" s="113">
        <v>4</v>
      </c>
      <c r="CP141" s="113">
        <f t="shared" si="88"/>
        <v>7</v>
      </c>
      <c r="CQ141" s="113">
        <v>15</v>
      </c>
      <c r="CR141" s="113">
        <v>45</v>
      </c>
      <c r="CS141" s="113">
        <f t="shared" si="89"/>
        <v>60</v>
      </c>
    </row>
    <row r="142" spans="1:97" s="112" customFormat="1" ht="12.75" customHeight="1">
      <c r="A142" s="25">
        <v>22</v>
      </c>
      <c r="B142" s="26" t="s">
        <v>204</v>
      </c>
      <c r="C142" s="112">
        <v>5589</v>
      </c>
      <c r="D142" s="25" t="s">
        <v>100</v>
      </c>
      <c r="E142" s="17">
        <v>11829</v>
      </c>
      <c r="F142" s="112">
        <v>1</v>
      </c>
      <c r="G142" s="6" t="s">
        <v>65</v>
      </c>
      <c r="H142" s="113">
        <v>2</v>
      </c>
      <c r="I142" s="113">
        <v>24</v>
      </c>
      <c r="J142" s="113">
        <f t="shared" si="60"/>
        <v>26</v>
      </c>
      <c r="K142" s="113">
        <v>1</v>
      </c>
      <c r="L142" s="113">
        <v>3</v>
      </c>
      <c r="M142" s="113">
        <f t="shared" si="61"/>
        <v>4</v>
      </c>
      <c r="N142" s="113">
        <v>12</v>
      </c>
      <c r="O142" s="113">
        <v>12</v>
      </c>
      <c r="P142" s="113">
        <f t="shared" si="62"/>
        <v>24</v>
      </c>
      <c r="Q142" s="113">
        <v>3</v>
      </c>
      <c r="R142" s="113">
        <v>6</v>
      </c>
      <c r="S142" s="113">
        <f t="shared" si="63"/>
        <v>9</v>
      </c>
      <c r="T142" s="113" t="s">
        <v>35</v>
      </c>
      <c r="U142" s="113" t="s">
        <v>35</v>
      </c>
      <c r="V142" s="113" t="str">
        <f t="shared" si="64"/>
        <v>0</v>
      </c>
      <c r="W142" s="113" t="s">
        <v>35</v>
      </c>
      <c r="X142" s="113" t="s">
        <v>35</v>
      </c>
      <c r="Y142" s="113" t="str">
        <f t="shared" si="65"/>
        <v>0</v>
      </c>
      <c r="Z142" s="113" t="s">
        <v>35</v>
      </c>
      <c r="AA142" s="113" t="s">
        <v>35</v>
      </c>
      <c r="AB142" s="113" t="str">
        <f t="shared" si="66"/>
        <v>0</v>
      </c>
      <c r="AC142" s="113" t="s">
        <v>35</v>
      </c>
      <c r="AD142" s="113" t="s">
        <v>35</v>
      </c>
      <c r="AE142" s="113" t="str">
        <f t="shared" si="67"/>
        <v>0</v>
      </c>
      <c r="AF142" s="113" t="s">
        <v>35</v>
      </c>
      <c r="AG142" s="113" t="s">
        <v>35</v>
      </c>
      <c r="AH142" s="113" t="str">
        <f t="shared" si="68"/>
        <v>0</v>
      </c>
      <c r="AI142" s="113" t="s">
        <v>35</v>
      </c>
      <c r="AJ142" s="113" t="s">
        <v>35</v>
      </c>
      <c r="AK142" s="113" t="str">
        <f t="shared" si="69"/>
        <v>0</v>
      </c>
      <c r="AL142" s="113" t="s">
        <v>35</v>
      </c>
      <c r="AM142" s="113" t="s">
        <v>35</v>
      </c>
      <c r="AN142" s="113" t="str">
        <f t="shared" si="70"/>
        <v>0</v>
      </c>
      <c r="AO142" s="113" t="s">
        <v>35</v>
      </c>
      <c r="AP142" s="113" t="s">
        <v>35</v>
      </c>
      <c r="AQ142" s="113" t="str">
        <f t="shared" si="71"/>
        <v>0</v>
      </c>
      <c r="AR142" s="113">
        <v>3</v>
      </c>
      <c r="AS142" s="113">
        <v>1</v>
      </c>
      <c r="AT142" s="113">
        <f t="shared" si="72"/>
        <v>4</v>
      </c>
      <c r="AU142" s="113" t="s">
        <v>35</v>
      </c>
      <c r="AV142" s="113" t="s">
        <v>35</v>
      </c>
      <c r="AW142" s="113" t="str">
        <f t="shared" si="73"/>
        <v>0</v>
      </c>
      <c r="AX142" s="113" t="s">
        <v>35</v>
      </c>
      <c r="AY142" s="113" t="s">
        <v>35</v>
      </c>
      <c r="AZ142" s="113" t="str">
        <f t="shared" si="74"/>
        <v>0</v>
      </c>
      <c r="BA142" s="113">
        <v>5</v>
      </c>
      <c r="BB142" s="113">
        <v>3</v>
      </c>
      <c r="BC142" s="113">
        <f t="shared" si="75"/>
        <v>8</v>
      </c>
      <c r="BD142" s="113" t="s">
        <v>35</v>
      </c>
      <c r="BE142" s="113" t="s">
        <v>35</v>
      </c>
      <c r="BF142" s="113" t="str">
        <f t="shared" si="76"/>
        <v>0</v>
      </c>
      <c r="BG142" s="113" t="s">
        <v>35</v>
      </c>
      <c r="BH142" s="113" t="s">
        <v>35</v>
      </c>
      <c r="BI142" s="113" t="str">
        <f t="shared" si="77"/>
        <v>0</v>
      </c>
      <c r="BJ142" s="113" t="s">
        <v>35</v>
      </c>
      <c r="BK142" s="113" t="s">
        <v>35</v>
      </c>
      <c r="BL142" s="113" t="str">
        <f t="shared" si="78"/>
        <v>0</v>
      </c>
      <c r="BM142" s="113" t="s">
        <v>35</v>
      </c>
      <c r="BN142" s="113" t="s">
        <v>35</v>
      </c>
      <c r="BO142" s="113" t="str">
        <f t="shared" si="79"/>
        <v>0</v>
      </c>
      <c r="BP142" s="113" t="s">
        <v>35</v>
      </c>
      <c r="BQ142" s="113" t="s">
        <v>35</v>
      </c>
      <c r="BR142" s="113" t="str">
        <f t="shared" si="80"/>
        <v>0</v>
      </c>
      <c r="BS142" s="113" t="s">
        <v>35</v>
      </c>
      <c r="BT142" s="113" t="s">
        <v>35</v>
      </c>
      <c r="BU142" s="113" t="str">
        <f t="shared" si="81"/>
        <v>0</v>
      </c>
      <c r="BV142" s="113" t="s">
        <v>35</v>
      </c>
      <c r="BW142" s="113" t="s">
        <v>35</v>
      </c>
      <c r="BX142" s="113" t="str">
        <f t="shared" si="82"/>
        <v>0</v>
      </c>
      <c r="BY142" s="113" t="s">
        <v>35</v>
      </c>
      <c r="BZ142" s="113" t="s">
        <v>35</v>
      </c>
      <c r="CA142" s="113" t="str">
        <f t="shared" si="83"/>
        <v>0</v>
      </c>
      <c r="CB142" s="113" t="s">
        <v>35</v>
      </c>
      <c r="CC142" s="113" t="s">
        <v>35</v>
      </c>
      <c r="CD142" s="113" t="str">
        <f t="shared" si="84"/>
        <v>0</v>
      </c>
      <c r="CE142" s="113" t="s">
        <v>35</v>
      </c>
      <c r="CF142" s="113" t="s">
        <v>35</v>
      </c>
      <c r="CG142" s="113" t="str">
        <f t="shared" si="85"/>
        <v>0</v>
      </c>
      <c r="CH142" s="113" t="s">
        <v>35</v>
      </c>
      <c r="CI142" s="113" t="s">
        <v>35</v>
      </c>
      <c r="CJ142" s="113" t="str">
        <f t="shared" si="86"/>
        <v>0</v>
      </c>
      <c r="CK142" s="113" t="s">
        <v>35</v>
      </c>
      <c r="CL142" s="113" t="s">
        <v>35</v>
      </c>
      <c r="CM142" s="113" t="str">
        <f t="shared" si="87"/>
        <v>0</v>
      </c>
      <c r="CN142" s="113" t="s">
        <v>35</v>
      </c>
      <c r="CO142" s="113" t="s">
        <v>35</v>
      </c>
      <c r="CP142" s="113" t="str">
        <f t="shared" si="88"/>
        <v>0</v>
      </c>
      <c r="CQ142" s="113">
        <v>26</v>
      </c>
      <c r="CR142" s="113">
        <v>49</v>
      </c>
      <c r="CS142" s="113">
        <f t="shared" si="89"/>
        <v>75</v>
      </c>
    </row>
    <row r="143" spans="1:97" s="112" customFormat="1" ht="12.75" customHeight="1">
      <c r="A143" s="25">
        <v>22</v>
      </c>
      <c r="B143" s="26" t="s">
        <v>204</v>
      </c>
      <c r="C143" s="112">
        <v>5590</v>
      </c>
      <c r="D143" s="25" t="s">
        <v>101</v>
      </c>
      <c r="E143" s="17">
        <v>17460</v>
      </c>
      <c r="F143" s="112">
        <v>1</v>
      </c>
      <c r="G143" s="6" t="s">
        <v>65</v>
      </c>
      <c r="H143" s="113">
        <v>9</v>
      </c>
      <c r="I143" s="113">
        <v>27</v>
      </c>
      <c r="J143" s="113">
        <f t="shared" si="60"/>
        <v>36</v>
      </c>
      <c r="K143" s="113" t="s">
        <v>35</v>
      </c>
      <c r="L143" s="113" t="s">
        <v>35</v>
      </c>
      <c r="M143" s="113" t="str">
        <f t="shared" si="61"/>
        <v>0</v>
      </c>
      <c r="N143" s="113">
        <v>7</v>
      </c>
      <c r="O143" s="113">
        <v>10</v>
      </c>
      <c r="P143" s="113">
        <f t="shared" si="62"/>
        <v>17</v>
      </c>
      <c r="Q143" s="113">
        <v>3</v>
      </c>
      <c r="R143" s="113">
        <v>8</v>
      </c>
      <c r="S143" s="113">
        <f t="shared" si="63"/>
        <v>11</v>
      </c>
      <c r="T143" s="113" t="s">
        <v>35</v>
      </c>
      <c r="U143" s="113" t="s">
        <v>35</v>
      </c>
      <c r="V143" s="113" t="str">
        <f t="shared" si="64"/>
        <v>0</v>
      </c>
      <c r="W143" s="113" t="s">
        <v>35</v>
      </c>
      <c r="X143" s="113" t="s">
        <v>35</v>
      </c>
      <c r="Y143" s="113" t="str">
        <f t="shared" si="65"/>
        <v>0</v>
      </c>
      <c r="Z143" s="113" t="s">
        <v>35</v>
      </c>
      <c r="AA143" s="113" t="s">
        <v>35</v>
      </c>
      <c r="AB143" s="113" t="str">
        <f t="shared" si="66"/>
        <v>0</v>
      </c>
      <c r="AC143" s="113" t="s">
        <v>35</v>
      </c>
      <c r="AD143" s="113" t="s">
        <v>35</v>
      </c>
      <c r="AE143" s="113" t="str">
        <f t="shared" si="67"/>
        <v>0</v>
      </c>
      <c r="AF143" s="113" t="s">
        <v>35</v>
      </c>
      <c r="AG143" s="113" t="s">
        <v>35</v>
      </c>
      <c r="AH143" s="113" t="str">
        <f t="shared" si="68"/>
        <v>0</v>
      </c>
      <c r="AI143" s="113" t="s">
        <v>35</v>
      </c>
      <c r="AJ143" s="113" t="s">
        <v>35</v>
      </c>
      <c r="AK143" s="113" t="str">
        <f t="shared" si="69"/>
        <v>0</v>
      </c>
      <c r="AL143" s="113">
        <v>2</v>
      </c>
      <c r="AM143" s="113">
        <v>3</v>
      </c>
      <c r="AN143" s="113">
        <f t="shared" si="70"/>
        <v>5</v>
      </c>
      <c r="AO143" s="113" t="s">
        <v>35</v>
      </c>
      <c r="AP143" s="113" t="s">
        <v>35</v>
      </c>
      <c r="AQ143" s="113" t="str">
        <f t="shared" si="71"/>
        <v>0</v>
      </c>
      <c r="AR143" s="113" t="s">
        <v>35</v>
      </c>
      <c r="AS143" s="113" t="s">
        <v>35</v>
      </c>
      <c r="AT143" s="113" t="str">
        <f t="shared" si="72"/>
        <v>0</v>
      </c>
      <c r="AU143" s="113" t="s">
        <v>35</v>
      </c>
      <c r="AV143" s="113" t="s">
        <v>35</v>
      </c>
      <c r="AW143" s="113" t="str">
        <f t="shared" si="73"/>
        <v>0</v>
      </c>
      <c r="AX143" s="113" t="s">
        <v>35</v>
      </c>
      <c r="AY143" s="113" t="s">
        <v>35</v>
      </c>
      <c r="AZ143" s="113" t="str">
        <f t="shared" si="74"/>
        <v>0</v>
      </c>
      <c r="BA143" s="113">
        <v>6</v>
      </c>
      <c r="BB143" s="113">
        <v>8</v>
      </c>
      <c r="BC143" s="113">
        <f t="shared" si="75"/>
        <v>14</v>
      </c>
      <c r="BD143" s="113" t="s">
        <v>35</v>
      </c>
      <c r="BE143" s="113" t="s">
        <v>35</v>
      </c>
      <c r="BF143" s="113" t="str">
        <f t="shared" si="76"/>
        <v>0</v>
      </c>
      <c r="BG143" s="113" t="s">
        <v>35</v>
      </c>
      <c r="BH143" s="113" t="s">
        <v>35</v>
      </c>
      <c r="BI143" s="113" t="str">
        <f t="shared" si="77"/>
        <v>0</v>
      </c>
      <c r="BJ143" s="113" t="s">
        <v>35</v>
      </c>
      <c r="BK143" s="113" t="s">
        <v>35</v>
      </c>
      <c r="BL143" s="113" t="str">
        <f t="shared" si="78"/>
        <v>0</v>
      </c>
      <c r="BM143" s="113" t="s">
        <v>35</v>
      </c>
      <c r="BN143" s="113" t="s">
        <v>35</v>
      </c>
      <c r="BO143" s="113" t="str">
        <f t="shared" si="79"/>
        <v>0</v>
      </c>
      <c r="BP143" s="113" t="s">
        <v>35</v>
      </c>
      <c r="BQ143" s="113" t="s">
        <v>35</v>
      </c>
      <c r="BR143" s="113" t="str">
        <f t="shared" si="80"/>
        <v>0</v>
      </c>
      <c r="BS143" s="113" t="s">
        <v>35</v>
      </c>
      <c r="BT143" s="113" t="s">
        <v>35</v>
      </c>
      <c r="BU143" s="113" t="str">
        <f t="shared" si="81"/>
        <v>0</v>
      </c>
      <c r="BV143" s="113" t="s">
        <v>35</v>
      </c>
      <c r="BW143" s="113" t="s">
        <v>35</v>
      </c>
      <c r="BX143" s="113" t="str">
        <f t="shared" si="82"/>
        <v>0</v>
      </c>
      <c r="BY143" s="113" t="s">
        <v>35</v>
      </c>
      <c r="BZ143" s="113" t="s">
        <v>35</v>
      </c>
      <c r="CA143" s="113" t="str">
        <f t="shared" si="83"/>
        <v>0</v>
      </c>
      <c r="CB143" s="113" t="s">
        <v>35</v>
      </c>
      <c r="CC143" s="113" t="s">
        <v>35</v>
      </c>
      <c r="CD143" s="113" t="str">
        <f t="shared" si="84"/>
        <v>0</v>
      </c>
      <c r="CE143" s="113" t="s">
        <v>35</v>
      </c>
      <c r="CF143" s="113" t="s">
        <v>35</v>
      </c>
      <c r="CG143" s="113" t="str">
        <f t="shared" si="85"/>
        <v>0</v>
      </c>
      <c r="CH143" s="113" t="s">
        <v>35</v>
      </c>
      <c r="CI143" s="113" t="s">
        <v>35</v>
      </c>
      <c r="CJ143" s="113" t="str">
        <f t="shared" si="86"/>
        <v>0</v>
      </c>
      <c r="CK143" s="113" t="s">
        <v>35</v>
      </c>
      <c r="CL143" s="113" t="s">
        <v>35</v>
      </c>
      <c r="CM143" s="113" t="str">
        <f t="shared" si="87"/>
        <v>0</v>
      </c>
      <c r="CN143" s="113">
        <v>6</v>
      </c>
      <c r="CO143" s="113">
        <v>8</v>
      </c>
      <c r="CP143" s="113">
        <f t="shared" si="88"/>
        <v>14</v>
      </c>
      <c r="CQ143" s="113">
        <v>33</v>
      </c>
      <c r="CR143" s="113">
        <v>64</v>
      </c>
      <c r="CS143" s="113">
        <f t="shared" si="89"/>
        <v>97</v>
      </c>
    </row>
    <row r="144" spans="1:97" s="112" customFormat="1" ht="12.75" customHeight="1">
      <c r="A144" s="25">
        <v>22</v>
      </c>
      <c r="B144" s="26" t="s">
        <v>204</v>
      </c>
      <c r="C144" s="112">
        <v>5635</v>
      </c>
      <c r="D144" s="25" t="s">
        <v>163</v>
      </c>
      <c r="E144" s="17">
        <v>12001</v>
      </c>
      <c r="F144" s="112">
        <v>1</v>
      </c>
      <c r="G144" s="6" t="s">
        <v>65</v>
      </c>
      <c r="H144" s="113">
        <v>2</v>
      </c>
      <c r="I144" s="113">
        <v>21</v>
      </c>
      <c r="J144" s="113">
        <f t="shared" si="60"/>
        <v>23</v>
      </c>
      <c r="K144" s="113" t="s">
        <v>35</v>
      </c>
      <c r="L144" s="113" t="s">
        <v>35</v>
      </c>
      <c r="M144" s="113" t="str">
        <f t="shared" si="61"/>
        <v>0</v>
      </c>
      <c r="N144" s="113">
        <v>7</v>
      </c>
      <c r="O144" s="113">
        <v>12</v>
      </c>
      <c r="P144" s="113">
        <f t="shared" si="62"/>
        <v>19</v>
      </c>
      <c r="Q144" s="113">
        <v>3</v>
      </c>
      <c r="R144" s="113">
        <v>4</v>
      </c>
      <c r="S144" s="113">
        <f t="shared" si="63"/>
        <v>7</v>
      </c>
      <c r="T144" s="113" t="s">
        <v>35</v>
      </c>
      <c r="U144" s="113" t="s">
        <v>35</v>
      </c>
      <c r="V144" s="113" t="str">
        <f t="shared" si="64"/>
        <v>0</v>
      </c>
      <c r="W144" s="113" t="s">
        <v>35</v>
      </c>
      <c r="X144" s="113" t="s">
        <v>35</v>
      </c>
      <c r="Y144" s="113" t="str">
        <f t="shared" si="65"/>
        <v>0</v>
      </c>
      <c r="Z144" s="113" t="s">
        <v>35</v>
      </c>
      <c r="AA144" s="113" t="s">
        <v>35</v>
      </c>
      <c r="AB144" s="113" t="str">
        <f t="shared" si="66"/>
        <v>0</v>
      </c>
      <c r="AC144" s="113" t="s">
        <v>35</v>
      </c>
      <c r="AD144" s="113" t="s">
        <v>35</v>
      </c>
      <c r="AE144" s="113" t="str">
        <f t="shared" si="67"/>
        <v>0</v>
      </c>
      <c r="AF144" s="113" t="s">
        <v>35</v>
      </c>
      <c r="AG144" s="113" t="s">
        <v>35</v>
      </c>
      <c r="AH144" s="113" t="str">
        <f t="shared" si="68"/>
        <v>0</v>
      </c>
      <c r="AI144" s="113" t="s">
        <v>35</v>
      </c>
      <c r="AJ144" s="113" t="s">
        <v>35</v>
      </c>
      <c r="AK144" s="113" t="str">
        <f t="shared" si="69"/>
        <v>0</v>
      </c>
      <c r="AL144" s="113" t="s">
        <v>35</v>
      </c>
      <c r="AM144" s="113" t="s">
        <v>35</v>
      </c>
      <c r="AN144" s="113" t="str">
        <f t="shared" si="70"/>
        <v>0</v>
      </c>
      <c r="AO144" s="113" t="s">
        <v>35</v>
      </c>
      <c r="AP144" s="113" t="s">
        <v>35</v>
      </c>
      <c r="AQ144" s="113" t="str">
        <f t="shared" si="71"/>
        <v>0</v>
      </c>
      <c r="AR144" s="113" t="s">
        <v>35</v>
      </c>
      <c r="AS144" s="113" t="s">
        <v>35</v>
      </c>
      <c r="AT144" s="113" t="str">
        <f t="shared" si="72"/>
        <v>0</v>
      </c>
      <c r="AU144" s="113" t="s">
        <v>35</v>
      </c>
      <c r="AV144" s="113" t="s">
        <v>35</v>
      </c>
      <c r="AW144" s="113" t="str">
        <f t="shared" si="73"/>
        <v>0</v>
      </c>
      <c r="AX144" s="113" t="s">
        <v>35</v>
      </c>
      <c r="AY144" s="113" t="s">
        <v>35</v>
      </c>
      <c r="AZ144" s="113" t="str">
        <f t="shared" si="74"/>
        <v>0</v>
      </c>
      <c r="BA144" s="113" t="s">
        <v>35</v>
      </c>
      <c r="BB144" s="113">
        <v>7</v>
      </c>
      <c r="BC144" s="113">
        <f t="shared" si="75"/>
        <v>7</v>
      </c>
      <c r="BD144" s="113" t="s">
        <v>35</v>
      </c>
      <c r="BE144" s="113" t="s">
        <v>35</v>
      </c>
      <c r="BF144" s="113" t="str">
        <f t="shared" si="76"/>
        <v>0</v>
      </c>
      <c r="BG144" s="113" t="s">
        <v>35</v>
      </c>
      <c r="BH144" s="113" t="s">
        <v>35</v>
      </c>
      <c r="BI144" s="113" t="str">
        <f t="shared" si="77"/>
        <v>0</v>
      </c>
      <c r="BJ144" s="113" t="s">
        <v>35</v>
      </c>
      <c r="BK144" s="113" t="s">
        <v>35</v>
      </c>
      <c r="BL144" s="113" t="str">
        <f t="shared" si="78"/>
        <v>0</v>
      </c>
      <c r="BM144" s="113" t="s">
        <v>35</v>
      </c>
      <c r="BN144" s="113" t="s">
        <v>35</v>
      </c>
      <c r="BO144" s="113" t="str">
        <f t="shared" si="79"/>
        <v>0</v>
      </c>
      <c r="BP144" s="113" t="s">
        <v>35</v>
      </c>
      <c r="BQ144" s="113" t="s">
        <v>35</v>
      </c>
      <c r="BR144" s="113" t="str">
        <f t="shared" si="80"/>
        <v>0</v>
      </c>
      <c r="BS144" s="113" t="s">
        <v>35</v>
      </c>
      <c r="BT144" s="113" t="s">
        <v>35</v>
      </c>
      <c r="BU144" s="113" t="str">
        <f t="shared" si="81"/>
        <v>0</v>
      </c>
      <c r="BV144" s="113" t="s">
        <v>35</v>
      </c>
      <c r="BW144" s="113" t="s">
        <v>35</v>
      </c>
      <c r="BX144" s="113" t="str">
        <f t="shared" si="82"/>
        <v>0</v>
      </c>
      <c r="BY144" s="113" t="s">
        <v>35</v>
      </c>
      <c r="BZ144" s="113" t="s">
        <v>35</v>
      </c>
      <c r="CA144" s="113" t="str">
        <f t="shared" si="83"/>
        <v>0</v>
      </c>
      <c r="CB144" s="113" t="s">
        <v>35</v>
      </c>
      <c r="CC144" s="113" t="s">
        <v>35</v>
      </c>
      <c r="CD144" s="113" t="str">
        <f t="shared" si="84"/>
        <v>0</v>
      </c>
      <c r="CE144" s="113" t="s">
        <v>35</v>
      </c>
      <c r="CF144" s="113" t="s">
        <v>35</v>
      </c>
      <c r="CG144" s="113" t="str">
        <f t="shared" si="85"/>
        <v>0</v>
      </c>
      <c r="CH144" s="113" t="s">
        <v>35</v>
      </c>
      <c r="CI144" s="113" t="s">
        <v>35</v>
      </c>
      <c r="CJ144" s="113" t="str">
        <f t="shared" si="86"/>
        <v>0</v>
      </c>
      <c r="CK144" s="113" t="s">
        <v>35</v>
      </c>
      <c r="CL144" s="113" t="s">
        <v>35</v>
      </c>
      <c r="CM144" s="113" t="str">
        <f t="shared" si="87"/>
        <v>0</v>
      </c>
      <c r="CN144" s="113">
        <v>3</v>
      </c>
      <c r="CO144" s="113">
        <v>16</v>
      </c>
      <c r="CP144" s="113">
        <f t="shared" si="88"/>
        <v>19</v>
      </c>
      <c r="CQ144" s="113">
        <v>15</v>
      </c>
      <c r="CR144" s="113">
        <v>60</v>
      </c>
      <c r="CS144" s="113">
        <f t="shared" si="89"/>
        <v>75</v>
      </c>
    </row>
    <row r="145" spans="1:97" s="112" customFormat="1" ht="12.75" customHeight="1">
      <c r="A145" s="25">
        <v>22</v>
      </c>
      <c r="B145" s="26" t="s">
        <v>204</v>
      </c>
      <c r="C145" s="112">
        <v>5642</v>
      </c>
      <c r="D145" s="25" t="s">
        <v>103</v>
      </c>
      <c r="E145" s="17">
        <v>15251</v>
      </c>
      <c r="F145" s="112">
        <v>1</v>
      </c>
      <c r="G145" s="6" t="s">
        <v>65</v>
      </c>
      <c r="H145" s="113">
        <v>8</v>
      </c>
      <c r="I145" s="113">
        <v>21</v>
      </c>
      <c r="J145" s="113">
        <f t="shared" si="60"/>
        <v>29</v>
      </c>
      <c r="K145" s="113" t="s">
        <v>35</v>
      </c>
      <c r="L145" s="113" t="s">
        <v>35</v>
      </c>
      <c r="M145" s="113" t="str">
        <f t="shared" si="61"/>
        <v>0</v>
      </c>
      <c r="N145" s="113">
        <v>16</v>
      </c>
      <c r="O145" s="113">
        <v>23</v>
      </c>
      <c r="P145" s="113">
        <f t="shared" si="62"/>
        <v>39</v>
      </c>
      <c r="Q145" s="113">
        <v>4</v>
      </c>
      <c r="R145" s="113">
        <v>6</v>
      </c>
      <c r="S145" s="113">
        <f t="shared" si="63"/>
        <v>10</v>
      </c>
      <c r="T145" s="113" t="s">
        <v>35</v>
      </c>
      <c r="U145" s="113" t="s">
        <v>35</v>
      </c>
      <c r="V145" s="113" t="str">
        <f t="shared" si="64"/>
        <v>0</v>
      </c>
      <c r="W145" s="113" t="s">
        <v>35</v>
      </c>
      <c r="X145" s="113" t="s">
        <v>35</v>
      </c>
      <c r="Y145" s="113" t="str">
        <f t="shared" si="65"/>
        <v>0</v>
      </c>
      <c r="Z145" s="113" t="s">
        <v>35</v>
      </c>
      <c r="AA145" s="113" t="s">
        <v>35</v>
      </c>
      <c r="AB145" s="113" t="str">
        <f t="shared" si="66"/>
        <v>0</v>
      </c>
      <c r="AC145" s="113" t="s">
        <v>35</v>
      </c>
      <c r="AD145" s="113" t="s">
        <v>35</v>
      </c>
      <c r="AE145" s="113" t="str">
        <f t="shared" si="67"/>
        <v>0</v>
      </c>
      <c r="AF145" s="113" t="s">
        <v>35</v>
      </c>
      <c r="AG145" s="113" t="s">
        <v>35</v>
      </c>
      <c r="AH145" s="113" t="str">
        <f t="shared" si="68"/>
        <v>0</v>
      </c>
      <c r="AI145" s="113" t="s">
        <v>35</v>
      </c>
      <c r="AJ145" s="113" t="s">
        <v>35</v>
      </c>
      <c r="AK145" s="113" t="str">
        <f t="shared" si="69"/>
        <v>0</v>
      </c>
      <c r="AL145" s="113" t="s">
        <v>35</v>
      </c>
      <c r="AM145" s="113" t="s">
        <v>35</v>
      </c>
      <c r="AN145" s="113" t="str">
        <f t="shared" si="70"/>
        <v>0</v>
      </c>
      <c r="AO145" s="113" t="s">
        <v>35</v>
      </c>
      <c r="AP145" s="113" t="s">
        <v>35</v>
      </c>
      <c r="AQ145" s="113" t="str">
        <f t="shared" si="71"/>
        <v>0</v>
      </c>
      <c r="AR145" s="113" t="s">
        <v>35</v>
      </c>
      <c r="AS145" s="113" t="s">
        <v>35</v>
      </c>
      <c r="AT145" s="113" t="str">
        <f t="shared" si="72"/>
        <v>0</v>
      </c>
      <c r="AU145" s="113" t="s">
        <v>35</v>
      </c>
      <c r="AV145" s="113" t="s">
        <v>35</v>
      </c>
      <c r="AW145" s="113" t="str">
        <f t="shared" si="73"/>
        <v>0</v>
      </c>
      <c r="AX145" s="113" t="s">
        <v>35</v>
      </c>
      <c r="AY145" s="113" t="s">
        <v>35</v>
      </c>
      <c r="AZ145" s="113" t="str">
        <f t="shared" si="74"/>
        <v>0</v>
      </c>
      <c r="BA145" s="113">
        <v>6</v>
      </c>
      <c r="BB145" s="113">
        <v>5</v>
      </c>
      <c r="BC145" s="113">
        <f t="shared" si="75"/>
        <v>11</v>
      </c>
      <c r="BD145" s="113" t="s">
        <v>35</v>
      </c>
      <c r="BE145" s="113" t="s">
        <v>35</v>
      </c>
      <c r="BF145" s="113" t="str">
        <f t="shared" si="76"/>
        <v>0</v>
      </c>
      <c r="BG145" s="113" t="s">
        <v>35</v>
      </c>
      <c r="BH145" s="113" t="s">
        <v>35</v>
      </c>
      <c r="BI145" s="113" t="str">
        <f t="shared" si="77"/>
        <v>0</v>
      </c>
      <c r="BJ145" s="113" t="s">
        <v>35</v>
      </c>
      <c r="BK145" s="113" t="s">
        <v>35</v>
      </c>
      <c r="BL145" s="113" t="str">
        <f t="shared" si="78"/>
        <v>0</v>
      </c>
      <c r="BM145" s="113" t="s">
        <v>35</v>
      </c>
      <c r="BN145" s="113" t="s">
        <v>35</v>
      </c>
      <c r="BO145" s="113" t="str">
        <f t="shared" si="79"/>
        <v>0</v>
      </c>
      <c r="BP145" s="113" t="s">
        <v>35</v>
      </c>
      <c r="BQ145" s="113" t="s">
        <v>35</v>
      </c>
      <c r="BR145" s="113" t="str">
        <f t="shared" si="80"/>
        <v>0</v>
      </c>
      <c r="BS145" s="113" t="s">
        <v>35</v>
      </c>
      <c r="BT145" s="113" t="s">
        <v>35</v>
      </c>
      <c r="BU145" s="113" t="str">
        <f t="shared" si="81"/>
        <v>0</v>
      </c>
      <c r="BV145" s="113" t="s">
        <v>35</v>
      </c>
      <c r="BW145" s="113" t="s">
        <v>35</v>
      </c>
      <c r="BX145" s="113" t="str">
        <f t="shared" si="82"/>
        <v>0</v>
      </c>
      <c r="BY145" s="113" t="s">
        <v>35</v>
      </c>
      <c r="BZ145" s="113" t="s">
        <v>35</v>
      </c>
      <c r="CA145" s="113" t="str">
        <f t="shared" si="83"/>
        <v>0</v>
      </c>
      <c r="CB145" s="113" t="s">
        <v>35</v>
      </c>
      <c r="CC145" s="113" t="s">
        <v>35</v>
      </c>
      <c r="CD145" s="113" t="str">
        <f t="shared" si="84"/>
        <v>0</v>
      </c>
      <c r="CE145" s="113" t="s">
        <v>35</v>
      </c>
      <c r="CF145" s="113" t="s">
        <v>35</v>
      </c>
      <c r="CG145" s="113" t="str">
        <f t="shared" si="85"/>
        <v>0</v>
      </c>
      <c r="CH145" s="113" t="s">
        <v>35</v>
      </c>
      <c r="CI145" s="113" t="s">
        <v>35</v>
      </c>
      <c r="CJ145" s="113" t="str">
        <f t="shared" si="86"/>
        <v>0</v>
      </c>
      <c r="CK145" s="113" t="s">
        <v>35</v>
      </c>
      <c r="CL145" s="113" t="s">
        <v>35</v>
      </c>
      <c r="CM145" s="113" t="str">
        <f t="shared" si="87"/>
        <v>0</v>
      </c>
      <c r="CN145" s="113">
        <v>6</v>
      </c>
      <c r="CO145" s="113">
        <v>5</v>
      </c>
      <c r="CP145" s="113">
        <f t="shared" si="88"/>
        <v>11</v>
      </c>
      <c r="CQ145" s="113">
        <v>40</v>
      </c>
      <c r="CR145" s="113">
        <v>60</v>
      </c>
      <c r="CS145" s="113">
        <f t="shared" si="89"/>
        <v>100</v>
      </c>
    </row>
    <row r="146" spans="1:97" s="112" customFormat="1" ht="12.75" customHeight="1">
      <c r="A146" s="25">
        <v>22</v>
      </c>
      <c r="B146" s="26" t="s">
        <v>204</v>
      </c>
      <c r="C146" s="112">
        <v>5721</v>
      </c>
      <c r="D146" s="25" t="s">
        <v>181</v>
      </c>
      <c r="E146" s="17">
        <v>12087</v>
      </c>
      <c r="F146" s="112">
        <v>1</v>
      </c>
      <c r="G146" s="6" t="s">
        <v>65</v>
      </c>
      <c r="H146" s="113">
        <v>7</v>
      </c>
      <c r="I146" s="113">
        <v>10</v>
      </c>
      <c r="J146" s="113">
        <f t="shared" si="60"/>
        <v>17</v>
      </c>
      <c r="K146" s="113" t="s">
        <v>35</v>
      </c>
      <c r="L146" s="113" t="s">
        <v>35</v>
      </c>
      <c r="M146" s="113" t="str">
        <f t="shared" si="61"/>
        <v>0</v>
      </c>
      <c r="N146" s="113">
        <v>7</v>
      </c>
      <c r="O146" s="113">
        <v>8</v>
      </c>
      <c r="P146" s="113">
        <f t="shared" si="62"/>
        <v>15</v>
      </c>
      <c r="Q146" s="113">
        <v>2</v>
      </c>
      <c r="R146" s="113">
        <v>5</v>
      </c>
      <c r="S146" s="113">
        <f t="shared" si="63"/>
        <v>7</v>
      </c>
      <c r="T146" s="113" t="s">
        <v>35</v>
      </c>
      <c r="U146" s="113" t="s">
        <v>35</v>
      </c>
      <c r="V146" s="113" t="str">
        <f t="shared" si="64"/>
        <v>0</v>
      </c>
      <c r="W146" s="113" t="s">
        <v>35</v>
      </c>
      <c r="X146" s="113" t="s">
        <v>35</v>
      </c>
      <c r="Y146" s="113" t="str">
        <f t="shared" si="65"/>
        <v>0</v>
      </c>
      <c r="Z146" s="113" t="s">
        <v>35</v>
      </c>
      <c r="AA146" s="113" t="s">
        <v>35</v>
      </c>
      <c r="AB146" s="113" t="str">
        <f t="shared" si="66"/>
        <v>0</v>
      </c>
      <c r="AC146" s="113" t="s">
        <v>35</v>
      </c>
      <c r="AD146" s="113" t="s">
        <v>35</v>
      </c>
      <c r="AE146" s="113" t="str">
        <f t="shared" si="67"/>
        <v>0</v>
      </c>
      <c r="AF146" s="113" t="s">
        <v>35</v>
      </c>
      <c r="AG146" s="113" t="s">
        <v>35</v>
      </c>
      <c r="AH146" s="113" t="str">
        <f t="shared" si="68"/>
        <v>0</v>
      </c>
      <c r="AI146" s="113" t="s">
        <v>35</v>
      </c>
      <c r="AJ146" s="113" t="s">
        <v>35</v>
      </c>
      <c r="AK146" s="113" t="str">
        <f t="shared" si="69"/>
        <v>0</v>
      </c>
      <c r="AL146" s="113" t="s">
        <v>35</v>
      </c>
      <c r="AM146" s="113" t="s">
        <v>35</v>
      </c>
      <c r="AN146" s="113" t="str">
        <f t="shared" si="70"/>
        <v>0</v>
      </c>
      <c r="AO146" s="113" t="s">
        <v>35</v>
      </c>
      <c r="AP146" s="113" t="s">
        <v>35</v>
      </c>
      <c r="AQ146" s="113" t="str">
        <f t="shared" si="71"/>
        <v>0</v>
      </c>
      <c r="AR146" s="113" t="s">
        <v>35</v>
      </c>
      <c r="AS146" s="113" t="s">
        <v>35</v>
      </c>
      <c r="AT146" s="113" t="str">
        <f t="shared" si="72"/>
        <v>0</v>
      </c>
      <c r="AU146" s="113" t="s">
        <v>35</v>
      </c>
      <c r="AV146" s="113" t="s">
        <v>35</v>
      </c>
      <c r="AW146" s="113" t="str">
        <f t="shared" si="73"/>
        <v>0</v>
      </c>
      <c r="AX146" s="113" t="s">
        <v>35</v>
      </c>
      <c r="AY146" s="113" t="s">
        <v>35</v>
      </c>
      <c r="AZ146" s="113" t="str">
        <f t="shared" si="74"/>
        <v>0</v>
      </c>
      <c r="BA146" s="113">
        <v>2</v>
      </c>
      <c r="BB146" s="113">
        <v>6</v>
      </c>
      <c r="BC146" s="113">
        <f t="shared" si="75"/>
        <v>8</v>
      </c>
      <c r="BD146" s="113" t="s">
        <v>35</v>
      </c>
      <c r="BE146" s="113" t="s">
        <v>35</v>
      </c>
      <c r="BF146" s="113" t="str">
        <f t="shared" si="76"/>
        <v>0</v>
      </c>
      <c r="BG146" s="113" t="s">
        <v>35</v>
      </c>
      <c r="BH146" s="113" t="s">
        <v>35</v>
      </c>
      <c r="BI146" s="113" t="str">
        <f t="shared" si="77"/>
        <v>0</v>
      </c>
      <c r="BJ146" s="113" t="s">
        <v>35</v>
      </c>
      <c r="BK146" s="113" t="s">
        <v>35</v>
      </c>
      <c r="BL146" s="113" t="str">
        <f t="shared" si="78"/>
        <v>0</v>
      </c>
      <c r="BM146" s="113" t="s">
        <v>35</v>
      </c>
      <c r="BN146" s="113" t="s">
        <v>35</v>
      </c>
      <c r="BO146" s="113" t="str">
        <f t="shared" si="79"/>
        <v>0</v>
      </c>
      <c r="BP146" s="113" t="s">
        <v>35</v>
      </c>
      <c r="BQ146" s="113" t="s">
        <v>35</v>
      </c>
      <c r="BR146" s="113" t="str">
        <f t="shared" si="80"/>
        <v>0</v>
      </c>
      <c r="BS146" s="113" t="s">
        <v>35</v>
      </c>
      <c r="BT146" s="113" t="s">
        <v>35</v>
      </c>
      <c r="BU146" s="113" t="str">
        <f t="shared" si="81"/>
        <v>0</v>
      </c>
      <c r="BV146" s="113" t="s">
        <v>35</v>
      </c>
      <c r="BW146" s="113" t="s">
        <v>35</v>
      </c>
      <c r="BX146" s="113" t="str">
        <f t="shared" si="82"/>
        <v>0</v>
      </c>
      <c r="BY146" s="113" t="s">
        <v>35</v>
      </c>
      <c r="BZ146" s="113" t="s">
        <v>35</v>
      </c>
      <c r="CA146" s="113" t="str">
        <f t="shared" si="83"/>
        <v>0</v>
      </c>
      <c r="CB146" s="113" t="s">
        <v>35</v>
      </c>
      <c r="CC146" s="113" t="s">
        <v>35</v>
      </c>
      <c r="CD146" s="113" t="str">
        <f t="shared" si="84"/>
        <v>0</v>
      </c>
      <c r="CE146" s="113" t="s">
        <v>35</v>
      </c>
      <c r="CF146" s="113" t="s">
        <v>35</v>
      </c>
      <c r="CG146" s="113" t="str">
        <f t="shared" si="85"/>
        <v>0</v>
      </c>
      <c r="CH146" s="113" t="s">
        <v>35</v>
      </c>
      <c r="CI146" s="113" t="s">
        <v>35</v>
      </c>
      <c r="CJ146" s="113" t="str">
        <f t="shared" si="86"/>
        <v>0</v>
      </c>
      <c r="CK146" s="113" t="s">
        <v>35</v>
      </c>
      <c r="CL146" s="113" t="s">
        <v>35</v>
      </c>
      <c r="CM146" s="113" t="str">
        <f t="shared" si="87"/>
        <v>0</v>
      </c>
      <c r="CN146" s="113">
        <v>9</v>
      </c>
      <c r="CO146" s="113">
        <v>19</v>
      </c>
      <c r="CP146" s="113">
        <f t="shared" si="88"/>
        <v>28</v>
      </c>
      <c r="CQ146" s="113">
        <v>27</v>
      </c>
      <c r="CR146" s="113">
        <v>48</v>
      </c>
      <c r="CS146" s="113">
        <f t="shared" si="89"/>
        <v>75</v>
      </c>
    </row>
    <row r="147" spans="1:97" s="112" customFormat="1" ht="12.75" customHeight="1">
      <c r="A147" s="25">
        <v>22</v>
      </c>
      <c r="B147" s="26" t="s">
        <v>204</v>
      </c>
      <c r="C147" s="112">
        <v>5724</v>
      </c>
      <c r="D147" s="25" t="s">
        <v>104</v>
      </c>
      <c r="E147" s="17">
        <v>19502</v>
      </c>
      <c r="F147" s="112">
        <v>1</v>
      </c>
      <c r="G147" s="6" t="s">
        <v>65</v>
      </c>
      <c r="H147" s="113">
        <v>8</v>
      </c>
      <c r="I147" s="113">
        <v>19</v>
      </c>
      <c r="J147" s="113">
        <f t="shared" si="60"/>
        <v>27</v>
      </c>
      <c r="K147" s="113" t="s">
        <v>35</v>
      </c>
      <c r="L147" s="113" t="s">
        <v>35</v>
      </c>
      <c r="M147" s="113" t="str">
        <f t="shared" si="61"/>
        <v>0</v>
      </c>
      <c r="N147" s="113">
        <v>9</v>
      </c>
      <c r="O147" s="113">
        <v>16</v>
      </c>
      <c r="P147" s="113">
        <f t="shared" si="62"/>
        <v>25</v>
      </c>
      <c r="Q147" s="113">
        <v>2</v>
      </c>
      <c r="R147" s="113">
        <v>11</v>
      </c>
      <c r="S147" s="113">
        <f t="shared" si="63"/>
        <v>13</v>
      </c>
      <c r="T147" s="113" t="s">
        <v>35</v>
      </c>
      <c r="U147" s="113" t="s">
        <v>35</v>
      </c>
      <c r="V147" s="113" t="str">
        <f t="shared" si="64"/>
        <v>0</v>
      </c>
      <c r="W147" s="113" t="s">
        <v>35</v>
      </c>
      <c r="X147" s="113" t="s">
        <v>35</v>
      </c>
      <c r="Y147" s="113" t="str">
        <f t="shared" si="65"/>
        <v>0</v>
      </c>
      <c r="Z147" s="113" t="s">
        <v>35</v>
      </c>
      <c r="AA147" s="113" t="s">
        <v>35</v>
      </c>
      <c r="AB147" s="113" t="str">
        <f t="shared" si="66"/>
        <v>0</v>
      </c>
      <c r="AC147" s="113" t="s">
        <v>35</v>
      </c>
      <c r="AD147" s="113" t="s">
        <v>35</v>
      </c>
      <c r="AE147" s="113" t="str">
        <f t="shared" si="67"/>
        <v>0</v>
      </c>
      <c r="AF147" s="113" t="s">
        <v>35</v>
      </c>
      <c r="AG147" s="113" t="s">
        <v>35</v>
      </c>
      <c r="AH147" s="113" t="str">
        <f t="shared" si="68"/>
        <v>0</v>
      </c>
      <c r="AI147" s="113" t="s">
        <v>35</v>
      </c>
      <c r="AJ147" s="113" t="s">
        <v>35</v>
      </c>
      <c r="AK147" s="113" t="str">
        <f t="shared" si="69"/>
        <v>0</v>
      </c>
      <c r="AL147" s="113">
        <v>2</v>
      </c>
      <c r="AM147" s="113">
        <v>5</v>
      </c>
      <c r="AN147" s="113">
        <f t="shared" si="70"/>
        <v>7</v>
      </c>
      <c r="AO147" s="113" t="s">
        <v>35</v>
      </c>
      <c r="AP147" s="113" t="s">
        <v>35</v>
      </c>
      <c r="AQ147" s="113" t="str">
        <f t="shared" si="71"/>
        <v>0</v>
      </c>
      <c r="AR147" s="113" t="s">
        <v>35</v>
      </c>
      <c r="AS147" s="113" t="s">
        <v>35</v>
      </c>
      <c r="AT147" s="113" t="str">
        <f t="shared" si="72"/>
        <v>0</v>
      </c>
      <c r="AU147" s="113" t="s">
        <v>35</v>
      </c>
      <c r="AV147" s="113" t="s">
        <v>35</v>
      </c>
      <c r="AW147" s="113" t="str">
        <f t="shared" si="73"/>
        <v>0</v>
      </c>
      <c r="AX147" s="113" t="s">
        <v>35</v>
      </c>
      <c r="AY147" s="113" t="s">
        <v>35</v>
      </c>
      <c r="AZ147" s="113" t="str">
        <f t="shared" si="74"/>
        <v>0</v>
      </c>
      <c r="BA147" s="113">
        <v>5</v>
      </c>
      <c r="BB147" s="113">
        <v>11</v>
      </c>
      <c r="BC147" s="113">
        <f t="shared" si="75"/>
        <v>16</v>
      </c>
      <c r="BD147" s="113" t="s">
        <v>35</v>
      </c>
      <c r="BE147" s="113" t="s">
        <v>35</v>
      </c>
      <c r="BF147" s="113" t="str">
        <f t="shared" si="76"/>
        <v>0</v>
      </c>
      <c r="BG147" s="113" t="s">
        <v>35</v>
      </c>
      <c r="BH147" s="113" t="s">
        <v>35</v>
      </c>
      <c r="BI147" s="113" t="str">
        <f t="shared" si="77"/>
        <v>0</v>
      </c>
      <c r="BJ147" s="113" t="s">
        <v>35</v>
      </c>
      <c r="BK147" s="113" t="s">
        <v>35</v>
      </c>
      <c r="BL147" s="113" t="str">
        <f t="shared" si="78"/>
        <v>0</v>
      </c>
      <c r="BM147" s="113" t="s">
        <v>35</v>
      </c>
      <c r="BN147" s="113" t="s">
        <v>35</v>
      </c>
      <c r="BO147" s="113" t="str">
        <f t="shared" si="79"/>
        <v>0</v>
      </c>
      <c r="BP147" s="113" t="s">
        <v>35</v>
      </c>
      <c r="BQ147" s="113" t="s">
        <v>35</v>
      </c>
      <c r="BR147" s="113" t="str">
        <f t="shared" si="80"/>
        <v>0</v>
      </c>
      <c r="BS147" s="113" t="s">
        <v>35</v>
      </c>
      <c r="BT147" s="113" t="s">
        <v>35</v>
      </c>
      <c r="BU147" s="113" t="str">
        <f t="shared" si="81"/>
        <v>0</v>
      </c>
      <c r="BV147" s="113" t="s">
        <v>35</v>
      </c>
      <c r="BW147" s="113" t="s">
        <v>35</v>
      </c>
      <c r="BX147" s="113" t="str">
        <f t="shared" si="82"/>
        <v>0</v>
      </c>
      <c r="BY147" s="113" t="s">
        <v>35</v>
      </c>
      <c r="BZ147" s="113" t="s">
        <v>35</v>
      </c>
      <c r="CA147" s="113" t="str">
        <f t="shared" si="83"/>
        <v>0</v>
      </c>
      <c r="CB147" s="113" t="s">
        <v>35</v>
      </c>
      <c r="CC147" s="113" t="s">
        <v>35</v>
      </c>
      <c r="CD147" s="113" t="str">
        <f t="shared" si="84"/>
        <v>0</v>
      </c>
      <c r="CE147" s="113" t="s">
        <v>35</v>
      </c>
      <c r="CF147" s="113" t="s">
        <v>35</v>
      </c>
      <c r="CG147" s="113" t="str">
        <f t="shared" si="85"/>
        <v>0</v>
      </c>
      <c r="CH147" s="113" t="s">
        <v>35</v>
      </c>
      <c r="CI147" s="113" t="s">
        <v>35</v>
      </c>
      <c r="CJ147" s="113" t="str">
        <f t="shared" si="86"/>
        <v>0</v>
      </c>
      <c r="CK147" s="113" t="s">
        <v>35</v>
      </c>
      <c r="CL147" s="113" t="s">
        <v>35</v>
      </c>
      <c r="CM147" s="113" t="str">
        <f t="shared" si="87"/>
        <v>0</v>
      </c>
      <c r="CN147" s="113">
        <v>2</v>
      </c>
      <c r="CO147" s="113">
        <v>10</v>
      </c>
      <c r="CP147" s="113">
        <f t="shared" si="88"/>
        <v>12</v>
      </c>
      <c r="CQ147" s="113">
        <v>28</v>
      </c>
      <c r="CR147" s="113">
        <v>72</v>
      </c>
      <c r="CS147" s="113">
        <f t="shared" si="89"/>
        <v>100</v>
      </c>
    </row>
    <row r="148" spans="1:97" s="112" customFormat="1" ht="12.75" customHeight="1">
      <c r="A148" s="25">
        <v>22</v>
      </c>
      <c r="B148" s="26" t="s">
        <v>204</v>
      </c>
      <c r="C148" s="112">
        <v>5889</v>
      </c>
      <c r="D148" s="25" t="s">
        <v>120</v>
      </c>
      <c r="E148" s="17">
        <v>10993</v>
      </c>
      <c r="F148" s="112">
        <v>1</v>
      </c>
      <c r="G148" s="6" t="s">
        <v>65</v>
      </c>
      <c r="H148" s="113">
        <v>8</v>
      </c>
      <c r="I148" s="113">
        <v>23</v>
      </c>
      <c r="J148" s="113">
        <f t="shared" si="60"/>
        <v>31</v>
      </c>
      <c r="K148" s="113">
        <v>2</v>
      </c>
      <c r="L148" s="113">
        <v>7</v>
      </c>
      <c r="M148" s="113">
        <f t="shared" si="61"/>
        <v>9</v>
      </c>
      <c r="N148" s="113">
        <v>9</v>
      </c>
      <c r="O148" s="113">
        <v>17</v>
      </c>
      <c r="P148" s="113">
        <f t="shared" si="62"/>
        <v>26</v>
      </c>
      <c r="Q148" s="113">
        <v>3</v>
      </c>
      <c r="R148" s="113">
        <v>7</v>
      </c>
      <c r="S148" s="113">
        <f t="shared" si="63"/>
        <v>10</v>
      </c>
      <c r="T148" s="113" t="s">
        <v>35</v>
      </c>
      <c r="U148" s="113" t="s">
        <v>35</v>
      </c>
      <c r="V148" s="113" t="str">
        <f t="shared" si="64"/>
        <v>0</v>
      </c>
      <c r="W148" s="113" t="s">
        <v>35</v>
      </c>
      <c r="X148" s="113" t="s">
        <v>35</v>
      </c>
      <c r="Y148" s="113" t="str">
        <f t="shared" si="65"/>
        <v>0</v>
      </c>
      <c r="Z148" s="113" t="s">
        <v>35</v>
      </c>
      <c r="AA148" s="113" t="s">
        <v>35</v>
      </c>
      <c r="AB148" s="113" t="str">
        <f t="shared" si="66"/>
        <v>0</v>
      </c>
      <c r="AC148" s="113" t="s">
        <v>35</v>
      </c>
      <c r="AD148" s="113" t="s">
        <v>35</v>
      </c>
      <c r="AE148" s="113" t="str">
        <f t="shared" si="67"/>
        <v>0</v>
      </c>
      <c r="AF148" s="113" t="s">
        <v>35</v>
      </c>
      <c r="AG148" s="113" t="s">
        <v>35</v>
      </c>
      <c r="AH148" s="113" t="str">
        <f t="shared" si="68"/>
        <v>0</v>
      </c>
      <c r="AI148" s="113" t="s">
        <v>35</v>
      </c>
      <c r="AJ148" s="113" t="s">
        <v>35</v>
      </c>
      <c r="AK148" s="113" t="str">
        <f t="shared" si="69"/>
        <v>0</v>
      </c>
      <c r="AL148" s="113" t="s">
        <v>35</v>
      </c>
      <c r="AM148" s="113" t="s">
        <v>35</v>
      </c>
      <c r="AN148" s="113" t="str">
        <f t="shared" si="70"/>
        <v>0</v>
      </c>
      <c r="AO148" s="113" t="s">
        <v>35</v>
      </c>
      <c r="AP148" s="113" t="s">
        <v>35</v>
      </c>
      <c r="AQ148" s="113" t="str">
        <f t="shared" si="71"/>
        <v>0</v>
      </c>
      <c r="AR148" s="113" t="s">
        <v>35</v>
      </c>
      <c r="AS148" s="113" t="s">
        <v>35</v>
      </c>
      <c r="AT148" s="113" t="str">
        <f t="shared" si="72"/>
        <v>0</v>
      </c>
      <c r="AU148" s="113" t="s">
        <v>35</v>
      </c>
      <c r="AV148" s="113" t="s">
        <v>35</v>
      </c>
      <c r="AW148" s="113" t="str">
        <f t="shared" si="73"/>
        <v>0</v>
      </c>
      <c r="AX148" s="113" t="s">
        <v>35</v>
      </c>
      <c r="AY148" s="113" t="s">
        <v>35</v>
      </c>
      <c r="AZ148" s="113" t="str">
        <f t="shared" si="74"/>
        <v>0</v>
      </c>
      <c r="BA148" s="113">
        <v>4</v>
      </c>
      <c r="BB148" s="113">
        <v>5</v>
      </c>
      <c r="BC148" s="113">
        <f t="shared" si="75"/>
        <v>9</v>
      </c>
      <c r="BD148" s="113" t="s">
        <v>35</v>
      </c>
      <c r="BE148" s="113" t="s">
        <v>35</v>
      </c>
      <c r="BF148" s="113" t="str">
        <f t="shared" si="76"/>
        <v>0</v>
      </c>
      <c r="BG148" s="113" t="s">
        <v>35</v>
      </c>
      <c r="BH148" s="113" t="s">
        <v>35</v>
      </c>
      <c r="BI148" s="113" t="str">
        <f t="shared" si="77"/>
        <v>0</v>
      </c>
      <c r="BJ148" s="113" t="s">
        <v>35</v>
      </c>
      <c r="BK148" s="113" t="s">
        <v>35</v>
      </c>
      <c r="BL148" s="113" t="str">
        <f t="shared" si="78"/>
        <v>0</v>
      </c>
      <c r="BM148" s="113" t="s">
        <v>35</v>
      </c>
      <c r="BN148" s="113" t="s">
        <v>35</v>
      </c>
      <c r="BO148" s="113" t="str">
        <f t="shared" si="79"/>
        <v>0</v>
      </c>
      <c r="BP148" s="113" t="s">
        <v>35</v>
      </c>
      <c r="BQ148" s="113" t="s">
        <v>35</v>
      </c>
      <c r="BR148" s="113" t="str">
        <f t="shared" si="80"/>
        <v>0</v>
      </c>
      <c r="BS148" s="113" t="s">
        <v>35</v>
      </c>
      <c r="BT148" s="113" t="s">
        <v>35</v>
      </c>
      <c r="BU148" s="113" t="str">
        <f t="shared" si="81"/>
        <v>0</v>
      </c>
      <c r="BV148" s="113" t="s">
        <v>35</v>
      </c>
      <c r="BW148" s="113" t="s">
        <v>35</v>
      </c>
      <c r="BX148" s="113" t="str">
        <f t="shared" si="82"/>
        <v>0</v>
      </c>
      <c r="BY148" s="113" t="s">
        <v>35</v>
      </c>
      <c r="BZ148" s="113" t="s">
        <v>35</v>
      </c>
      <c r="CA148" s="113" t="str">
        <f t="shared" si="83"/>
        <v>0</v>
      </c>
      <c r="CB148" s="113" t="s">
        <v>35</v>
      </c>
      <c r="CC148" s="113" t="s">
        <v>35</v>
      </c>
      <c r="CD148" s="113" t="str">
        <f t="shared" si="84"/>
        <v>0</v>
      </c>
      <c r="CE148" s="113" t="s">
        <v>35</v>
      </c>
      <c r="CF148" s="113" t="s">
        <v>35</v>
      </c>
      <c r="CG148" s="113" t="str">
        <f t="shared" si="85"/>
        <v>0</v>
      </c>
      <c r="CH148" s="113" t="s">
        <v>35</v>
      </c>
      <c r="CI148" s="113" t="s">
        <v>35</v>
      </c>
      <c r="CJ148" s="113" t="str">
        <f t="shared" si="86"/>
        <v>0</v>
      </c>
      <c r="CK148" s="113" t="s">
        <v>35</v>
      </c>
      <c r="CL148" s="113" t="s">
        <v>35</v>
      </c>
      <c r="CM148" s="113" t="str">
        <f t="shared" si="87"/>
        <v>0</v>
      </c>
      <c r="CN148" s="113" t="s">
        <v>35</v>
      </c>
      <c r="CO148" s="113" t="s">
        <v>35</v>
      </c>
      <c r="CP148" s="113" t="str">
        <f t="shared" si="88"/>
        <v>0</v>
      </c>
      <c r="CQ148" s="113">
        <v>26</v>
      </c>
      <c r="CR148" s="113">
        <v>59</v>
      </c>
      <c r="CS148" s="113">
        <f t="shared" si="89"/>
        <v>85</v>
      </c>
    </row>
    <row r="149" spans="1:97" s="112" customFormat="1" ht="12.75" customHeight="1">
      <c r="A149" s="25">
        <v>22</v>
      </c>
      <c r="B149" s="26" t="s">
        <v>204</v>
      </c>
      <c r="C149" s="112">
        <v>5890</v>
      </c>
      <c r="D149" s="25" t="s">
        <v>106</v>
      </c>
      <c r="E149" s="17">
        <v>18906</v>
      </c>
      <c r="F149" s="112">
        <v>1</v>
      </c>
      <c r="G149" s="6" t="s">
        <v>65</v>
      </c>
      <c r="H149" s="113">
        <v>8</v>
      </c>
      <c r="I149" s="113">
        <v>14</v>
      </c>
      <c r="J149" s="113">
        <f t="shared" si="60"/>
        <v>22</v>
      </c>
      <c r="K149" s="113">
        <v>1</v>
      </c>
      <c r="L149" s="113">
        <v>6</v>
      </c>
      <c r="M149" s="113">
        <f t="shared" si="61"/>
        <v>7</v>
      </c>
      <c r="N149" s="113">
        <v>6</v>
      </c>
      <c r="O149" s="113">
        <v>22</v>
      </c>
      <c r="P149" s="113">
        <f t="shared" si="62"/>
        <v>28</v>
      </c>
      <c r="Q149" s="113">
        <v>3</v>
      </c>
      <c r="R149" s="113">
        <v>8</v>
      </c>
      <c r="S149" s="113">
        <f t="shared" si="63"/>
        <v>11</v>
      </c>
      <c r="T149" s="113" t="s">
        <v>35</v>
      </c>
      <c r="U149" s="113" t="s">
        <v>35</v>
      </c>
      <c r="V149" s="113" t="str">
        <f t="shared" si="64"/>
        <v>0</v>
      </c>
      <c r="W149" s="113" t="s">
        <v>35</v>
      </c>
      <c r="X149" s="113" t="s">
        <v>35</v>
      </c>
      <c r="Y149" s="113" t="str">
        <f t="shared" si="65"/>
        <v>0</v>
      </c>
      <c r="Z149" s="113" t="s">
        <v>35</v>
      </c>
      <c r="AA149" s="113" t="s">
        <v>35</v>
      </c>
      <c r="AB149" s="113" t="str">
        <f t="shared" si="66"/>
        <v>0</v>
      </c>
      <c r="AC149" s="113" t="s">
        <v>35</v>
      </c>
      <c r="AD149" s="113" t="s">
        <v>35</v>
      </c>
      <c r="AE149" s="113" t="str">
        <f t="shared" si="67"/>
        <v>0</v>
      </c>
      <c r="AF149" s="113" t="s">
        <v>35</v>
      </c>
      <c r="AG149" s="113" t="s">
        <v>35</v>
      </c>
      <c r="AH149" s="113" t="str">
        <f t="shared" si="68"/>
        <v>0</v>
      </c>
      <c r="AI149" s="113" t="s">
        <v>35</v>
      </c>
      <c r="AJ149" s="113" t="s">
        <v>35</v>
      </c>
      <c r="AK149" s="113" t="str">
        <f t="shared" si="69"/>
        <v>0</v>
      </c>
      <c r="AL149" s="113" t="s">
        <v>35</v>
      </c>
      <c r="AM149" s="113" t="s">
        <v>35</v>
      </c>
      <c r="AN149" s="113" t="str">
        <f t="shared" si="70"/>
        <v>0</v>
      </c>
      <c r="AO149" s="113" t="s">
        <v>35</v>
      </c>
      <c r="AP149" s="113" t="s">
        <v>35</v>
      </c>
      <c r="AQ149" s="113" t="str">
        <f t="shared" si="71"/>
        <v>0</v>
      </c>
      <c r="AR149" s="113" t="s">
        <v>35</v>
      </c>
      <c r="AS149" s="113" t="s">
        <v>35</v>
      </c>
      <c r="AT149" s="113" t="str">
        <f t="shared" si="72"/>
        <v>0</v>
      </c>
      <c r="AU149" s="113" t="s">
        <v>35</v>
      </c>
      <c r="AV149" s="113" t="s">
        <v>35</v>
      </c>
      <c r="AW149" s="113" t="str">
        <f t="shared" si="73"/>
        <v>0</v>
      </c>
      <c r="AX149" s="113" t="s">
        <v>35</v>
      </c>
      <c r="AY149" s="113" t="s">
        <v>35</v>
      </c>
      <c r="AZ149" s="113" t="str">
        <f t="shared" si="74"/>
        <v>0</v>
      </c>
      <c r="BA149" s="113">
        <v>8</v>
      </c>
      <c r="BB149" s="113">
        <v>4</v>
      </c>
      <c r="BC149" s="113">
        <f t="shared" si="75"/>
        <v>12</v>
      </c>
      <c r="BD149" s="113" t="s">
        <v>35</v>
      </c>
      <c r="BE149" s="113" t="s">
        <v>35</v>
      </c>
      <c r="BF149" s="113" t="str">
        <f t="shared" si="76"/>
        <v>0</v>
      </c>
      <c r="BG149" s="113" t="s">
        <v>35</v>
      </c>
      <c r="BH149" s="113" t="s">
        <v>35</v>
      </c>
      <c r="BI149" s="113" t="str">
        <f t="shared" si="77"/>
        <v>0</v>
      </c>
      <c r="BJ149" s="113" t="s">
        <v>35</v>
      </c>
      <c r="BK149" s="113" t="s">
        <v>35</v>
      </c>
      <c r="BL149" s="113" t="str">
        <f t="shared" si="78"/>
        <v>0</v>
      </c>
      <c r="BM149" s="113" t="s">
        <v>35</v>
      </c>
      <c r="BN149" s="113" t="s">
        <v>35</v>
      </c>
      <c r="BO149" s="113" t="str">
        <f t="shared" si="79"/>
        <v>0</v>
      </c>
      <c r="BP149" s="113" t="s">
        <v>35</v>
      </c>
      <c r="BQ149" s="113" t="s">
        <v>35</v>
      </c>
      <c r="BR149" s="113" t="str">
        <f t="shared" si="80"/>
        <v>0</v>
      </c>
      <c r="BS149" s="113" t="s">
        <v>35</v>
      </c>
      <c r="BT149" s="113" t="s">
        <v>35</v>
      </c>
      <c r="BU149" s="113" t="str">
        <f t="shared" si="81"/>
        <v>0</v>
      </c>
      <c r="BV149" s="113" t="s">
        <v>35</v>
      </c>
      <c r="BW149" s="113" t="s">
        <v>35</v>
      </c>
      <c r="BX149" s="113" t="str">
        <f t="shared" si="82"/>
        <v>0</v>
      </c>
      <c r="BY149" s="113" t="s">
        <v>35</v>
      </c>
      <c r="BZ149" s="113" t="s">
        <v>35</v>
      </c>
      <c r="CA149" s="113" t="str">
        <f t="shared" si="83"/>
        <v>0</v>
      </c>
      <c r="CB149" s="113" t="s">
        <v>35</v>
      </c>
      <c r="CC149" s="113" t="s">
        <v>35</v>
      </c>
      <c r="CD149" s="113" t="str">
        <f t="shared" si="84"/>
        <v>0</v>
      </c>
      <c r="CE149" s="113" t="s">
        <v>35</v>
      </c>
      <c r="CF149" s="113" t="s">
        <v>35</v>
      </c>
      <c r="CG149" s="113" t="str">
        <f t="shared" si="85"/>
        <v>0</v>
      </c>
      <c r="CH149" s="113" t="s">
        <v>35</v>
      </c>
      <c r="CI149" s="113" t="s">
        <v>35</v>
      </c>
      <c r="CJ149" s="113" t="str">
        <f t="shared" si="86"/>
        <v>0</v>
      </c>
      <c r="CK149" s="113" t="s">
        <v>35</v>
      </c>
      <c r="CL149" s="113" t="s">
        <v>35</v>
      </c>
      <c r="CM149" s="113" t="str">
        <f t="shared" si="87"/>
        <v>0</v>
      </c>
      <c r="CN149" s="113">
        <v>4</v>
      </c>
      <c r="CO149" s="113">
        <v>16</v>
      </c>
      <c r="CP149" s="113">
        <f t="shared" si="88"/>
        <v>20</v>
      </c>
      <c r="CQ149" s="113">
        <v>30</v>
      </c>
      <c r="CR149" s="113">
        <v>70</v>
      </c>
      <c r="CS149" s="113">
        <f t="shared" si="89"/>
        <v>100</v>
      </c>
    </row>
    <row r="150" spans="1:97" s="112" customFormat="1" ht="12.75" hidden="1" customHeight="1">
      <c r="A150" s="25">
        <v>23</v>
      </c>
      <c r="B150" s="26" t="s">
        <v>214</v>
      </c>
      <c r="C150" s="112">
        <v>6002</v>
      </c>
      <c r="D150" s="25" t="s">
        <v>159</v>
      </c>
      <c r="E150" s="17">
        <v>12823</v>
      </c>
      <c r="F150" s="112">
        <v>1</v>
      </c>
      <c r="G150" s="6" t="s">
        <v>65</v>
      </c>
      <c r="H150" s="113" t="s">
        <v>35</v>
      </c>
      <c r="I150" s="113" t="s">
        <v>35</v>
      </c>
      <c r="J150" s="113" t="str">
        <f t="shared" si="60"/>
        <v>0</v>
      </c>
      <c r="K150" s="113" t="s">
        <v>35</v>
      </c>
      <c r="L150" s="113" t="s">
        <v>35</v>
      </c>
      <c r="M150" s="113" t="str">
        <f t="shared" si="61"/>
        <v>0</v>
      </c>
      <c r="N150" s="113" t="s">
        <v>35</v>
      </c>
      <c r="O150" s="113" t="s">
        <v>35</v>
      </c>
      <c r="P150" s="113" t="str">
        <f t="shared" si="62"/>
        <v>0</v>
      </c>
      <c r="Q150" s="113" t="s">
        <v>35</v>
      </c>
      <c r="R150" s="113" t="s">
        <v>35</v>
      </c>
      <c r="S150" s="113" t="str">
        <f t="shared" si="63"/>
        <v>0</v>
      </c>
      <c r="T150" s="113" t="s">
        <v>35</v>
      </c>
      <c r="U150" s="113" t="s">
        <v>35</v>
      </c>
      <c r="V150" s="113" t="str">
        <f t="shared" si="64"/>
        <v>0</v>
      </c>
      <c r="W150" s="113" t="s">
        <v>35</v>
      </c>
      <c r="X150" s="113" t="s">
        <v>35</v>
      </c>
      <c r="Y150" s="113" t="str">
        <f t="shared" si="65"/>
        <v>0</v>
      </c>
      <c r="Z150" s="113" t="s">
        <v>35</v>
      </c>
      <c r="AA150" s="113" t="s">
        <v>35</v>
      </c>
      <c r="AB150" s="113" t="str">
        <f t="shared" si="66"/>
        <v>0</v>
      </c>
      <c r="AC150" s="113" t="s">
        <v>35</v>
      </c>
      <c r="AD150" s="113" t="s">
        <v>35</v>
      </c>
      <c r="AE150" s="113" t="str">
        <f t="shared" si="67"/>
        <v>0</v>
      </c>
      <c r="AF150" s="113" t="s">
        <v>35</v>
      </c>
      <c r="AG150" s="113" t="s">
        <v>35</v>
      </c>
      <c r="AH150" s="113" t="str">
        <f t="shared" si="68"/>
        <v>0</v>
      </c>
      <c r="AI150" s="113" t="s">
        <v>35</v>
      </c>
      <c r="AJ150" s="113" t="s">
        <v>35</v>
      </c>
      <c r="AK150" s="113" t="str">
        <f t="shared" si="69"/>
        <v>0</v>
      </c>
      <c r="AL150" s="113" t="s">
        <v>35</v>
      </c>
      <c r="AM150" s="113" t="s">
        <v>35</v>
      </c>
      <c r="AN150" s="113" t="str">
        <f t="shared" si="70"/>
        <v>0</v>
      </c>
      <c r="AO150" s="113" t="s">
        <v>35</v>
      </c>
      <c r="AP150" s="113" t="s">
        <v>35</v>
      </c>
      <c r="AQ150" s="113" t="str">
        <f t="shared" si="71"/>
        <v>0</v>
      </c>
      <c r="AR150" s="113" t="s">
        <v>35</v>
      </c>
      <c r="AS150" s="113" t="s">
        <v>35</v>
      </c>
      <c r="AT150" s="113" t="str">
        <f t="shared" si="72"/>
        <v>0</v>
      </c>
      <c r="AU150" s="113" t="s">
        <v>35</v>
      </c>
      <c r="AV150" s="113" t="s">
        <v>35</v>
      </c>
      <c r="AW150" s="113" t="str">
        <f t="shared" si="73"/>
        <v>0</v>
      </c>
      <c r="AX150" s="113" t="s">
        <v>35</v>
      </c>
      <c r="AY150" s="113" t="s">
        <v>35</v>
      </c>
      <c r="AZ150" s="113" t="str">
        <f t="shared" si="74"/>
        <v>0</v>
      </c>
      <c r="BA150" s="113" t="s">
        <v>35</v>
      </c>
      <c r="BB150" s="113" t="s">
        <v>35</v>
      </c>
      <c r="BC150" s="113" t="str">
        <f t="shared" si="75"/>
        <v>0</v>
      </c>
      <c r="BD150" s="113" t="s">
        <v>35</v>
      </c>
      <c r="BE150" s="113" t="s">
        <v>35</v>
      </c>
      <c r="BF150" s="113" t="str">
        <f t="shared" si="76"/>
        <v>0</v>
      </c>
      <c r="BG150" s="113" t="s">
        <v>35</v>
      </c>
      <c r="BH150" s="113" t="s">
        <v>35</v>
      </c>
      <c r="BI150" s="113" t="str">
        <f t="shared" si="77"/>
        <v>0</v>
      </c>
      <c r="BJ150" s="113" t="s">
        <v>35</v>
      </c>
      <c r="BK150" s="113" t="s">
        <v>35</v>
      </c>
      <c r="BL150" s="113" t="str">
        <f t="shared" si="78"/>
        <v>0</v>
      </c>
      <c r="BM150" s="113" t="s">
        <v>35</v>
      </c>
      <c r="BN150" s="113" t="s">
        <v>35</v>
      </c>
      <c r="BO150" s="113" t="str">
        <f t="shared" si="79"/>
        <v>0</v>
      </c>
      <c r="BP150" s="113" t="s">
        <v>35</v>
      </c>
      <c r="BQ150" s="113" t="s">
        <v>35</v>
      </c>
      <c r="BR150" s="113" t="str">
        <f t="shared" si="80"/>
        <v>0</v>
      </c>
      <c r="BS150" s="113" t="s">
        <v>35</v>
      </c>
      <c r="BT150" s="113" t="s">
        <v>35</v>
      </c>
      <c r="BU150" s="113" t="str">
        <f t="shared" si="81"/>
        <v>0</v>
      </c>
      <c r="BV150" s="113" t="s">
        <v>35</v>
      </c>
      <c r="BW150" s="113" t="s">
        <v>35</v>
      </c>
      <c r="BX150" s="113" t="str">
        <f t="shared" si="82"/>
        <v>0</v>
      </c>
      <c r="BY150" s="113" t="s">
        <v>35</v>
      </c>
      <c r="BZ150" s="113" t="s">
        <v>35</v>
      </c>
      <c r="CA150" s="113" t="str">
        <f t="shared" si="83"/>
        <v>0</v>
      </c>
      <c r="CB150" s="113" t="s">
        <v>35</v>
      </c>
      <c r="CC150" s="113" t="s">
        <v>35</v>
      </c>
      <c r="CD150" s="113" t="str">
        <f t="shared" si="84"/>
        <v>0</v>
      </c>
      <c r="CE150" s="113" t="s">
        <v>35</v>
      </c>
      <c r="CF150" s="113" t="s">
        <v>35</v>
      </c>
      <c r="CG150" s="113" t="str">
        <f t="shared" si="85"/>
        <v>0</v>
      </c>
      <c r="CH150" s="113" t="s">
        <v>35</v>
      </c>
      <c r="CI150" s="113" t="s">
        <v>35</v>
      </c>
      <c r="CJ150" s="113" t="str">
        <f t="shared" si="86"/>
        <v>0</v>
      </c>
      <c r="CK150" s="113" t="s">
        <v>35</v>
      </c>
      <c r="CL150" s="113" t="s">
        <v>35</v>
      </c>
      <c r="CM150" s="113" t="str">
        <f t="shared" si="87"/>
        <v>0</v>
      </c>
      <c r="CN150" s="113" t="s">
        <v>35</v>
      </c>
      <c r="CO150" s="113" t="s">
        <v>35</v>
      </c>
      <c r="CP150" s="113" t="str">
        <f t="shared" si="88"/>
        <v>0</v>
      </c>
      <c r="CQ150" s="113" t="s">
        <v>35</v>
      </c>
      <c r="CR150" s="113" t="s">
        <v>35</v>
      </c>
      <c r="CS150" s="113" t="str">
        <f t="shared" si="89"/>
        <v>0</v>
      </c>
    </row>
    <row r="151" spans="1:97" s="112" customFormat="1" ht="12.75" customHeight="1">
      <c r="A151" s="25">
        <v>23</v>
      </c>
      <c r="B151" s="26" t="s">
        <v>214</v>
      </c>
      <c r="C151" s="112">
        <v>6136</v>
      </c>
      <c r="D151" s="25" t="s">
        <v>107</v>
      </c>
      <c r="E151" s="17">
        <v>17215</v>
      </c>
      <c r="F151" s="112">
        <v>1</v>
      </c>
      <c r="G151" s="6" t="s">
        <v>65</v>
      </c>
      <c r="H151" s="113">
        <v>6</v>
      </c>
      <c r="I151" s="113">
        <v>23</v>
      </c>
      <c r="J151" s="113">
        <f t="shared" si="60"/>
        <v>29</v>
      </c>
      <c r="K151" s="113">
        <v>9</v>
      </c>
      <c r="L151" s="113">
        <v>8</v>
      </c>
      <c r="M151" s="113">
        <f t="shared" si="61"/>
        <v>17</v>
      </c>
      <c r="N151" s="113">
        <v>5</v>
      </c>
      <c r="O151" s="113">
        <v>4</v>
      </c>
      <c r="P151" s="113">
        <f t="shared" si="62"/>
        <v>9</v>
      </c>
      <c r="Q151" s="113" t="s">
        <v>35</v>
      </c>
      <c r="R151" s="113">
        <v>5</v>
      </c>
      <c r="S151" s="113">
        <f t="shared" si="63"/>
        <v>5</v>
      </c>
      <c r="T151" s="113" t="s">
        <v>35</v>
      </c>
      <c r="U151" s="113" t="s">
        <v>35</v>
      </c>
      <c r="V151" s="113" t="str">
        <f t="shared" si="64"/>
        <v>0</v>
      </c>
      <c r="W151" s="113" t="s">
        <v>35</v>
      </c>
      <c r="X151" s="113" t="s">
        <v>35</v>
      </c>
      <c r="Y151" s="113" t="str">
        <f t="shared" si="65"/>
        <v>0</v>
      </c>
      <c r="Z151" s="113" t="s">
        <v>35</v>
      </c>
      <c r="AA151" s="113" t="s">
        <v>35</v>
      </c>
      <c r="AB151" s="113" t="str">
        <f t="shared" si="66"/>
        <v>0</v>
      </c>
      <c r="AC151" s="113" t="s">
        <v>35</v>
      </c>
      <c r="AD151" s="113" t="s">
        <v>35</v>
      </c>
      <c r="AE151" s="113" t="str">
        <f t="shared" si="67"/>
        <v>0</v>
      </c>
      <c r="AF151" s="113" t="s">
        <v>35</v>
      </c>
      <c r="AG151" s="113" t="s">
        <v>35</v>
      </c>
      <c r="AH151" s="113" t="str">
        <f t="shared" si="68"/>
        <v>0</v>
      </c>
      <c r="AI151" s="113" t="s">
        <v>35</v>
      </c>
      <c r="AJ151" s="113" t="s">
        <v>35</v>
      </c>
      <c r="AK151" s="113" t="str">
        <f t="shared" si="69"/>
        <v>0</v>
      </c>
      <c r="AL151" s="113" t="s">
        <v>35</v>
      </c>
      <c r="AM151" s="113" t="s">
        <v>35</v>
      </c>
      <c r="AN151" s="113" t="str">
        <f t="shared" si="70"/>
        <v>0</v>
      </c>
      <c r="AO151" s="113" t="s">
        <v>35</v>
      </c>
      <c r="AP151" s="113" t="s">
        <v>35</v>
      </c>
      <c r="AQ151" s="113" t="str">
        <f t="shared" si="71"/>
        <v>0</v>
      </c>
      <c r="AR151" s="113" t="s">
        <v>35</v>
      </c>
      <c r="AS151" s="113" t="s">
        <v>35</v>
      </c>
      <c r="AT151" s="113" t="str">
        <f t="shared" si="72"/>
        <v>0</v>
      </c>
      <c r="AU151" s="113" t="s">
        <v>35</v>
      </c>
      <c r="AV151" s="113" t="s">
        <v>35</v>
      </c>
      <c r="AW151" s="113" t="str">
        <f t="shared" si="73"/>
        <v>0</v>
      </c>
      <c r="AX151" s="113" t="s">
        <v>35</v>
      </c>
      <c r="AY151" s="113" t="s">
        <v>35</v>
      </c>
      <c r="AZ151" s="113" t="str">
        <f t="shared" si="74"/>
        <v>0</v>
      </c>
      <c r="BA151" s="113" t="s">
        <v>35</v>
      </c>
      <c r="BB151" s="113" t="s">
        <v>35</v>
      </c>
      <c r="BC151" s="113" t="str">
        <f t="shared" si="75"/>
        <v>0</v>
      </c>
      <c r="BD151" s="113" t="s">
        <v>35</v>
      </c>
      <c r="BE151" s="113" t="s">
        <v>35</v>
      </c>
      <c r="BF151" s="113" t="str">
        <f t="shared" si="76"/>
        <v>0</v>
      </c>
      <c r="BG151" s="113" t="s">
        <v>35</v>
      </c>
      <c r="BH151" s="113" t="s">
        <v>35</v>
      </c>
      <c r="BI151" s="113" t="str">
        <f t="shared" si="77"/>
        <v>0</v>
      </c>
      <c r="BJ151" s="113" t="s">
        <v>35</v>
      </c>
      <c r="BK151" s="113" t="s">
        <v>35</v>
      </c>
      <c r="BL151" s="113" t="str">
        <f t="shared" si="78"/>
        <v>0</v>
      </c>
      <c r="BM151" s="113" t="s">
        <v>35</v>
      </c>
      <c r="BN151" s="113" t="s">
        <v>35</v>
      </c>
      <c r="BO151" s="113" t="str">
        <f t="shared" si="79"/>
        <v>0</v>
      </c>
      <c r="BP151" s="113" t="s">
        <v>35</v>
      </c>
      <c r="BQ151" s="113" t="s">
        <v>35</v>
      </c>
      <c r="BR151" s="113" t="str">
        <f t="shared" si="80"/>
        <v>0</v>
      </c>
      <c r="BS151" s="113" t="s">
        <v>35</v>
      </c>
      <c r="BT151" s="113" t="s">
        <v>35</v>
      </c>
      <c r="BU151" s="113" t="str">
        <f t="shared" si="81"/>
        <v>0</v>
      </c>
      <c r="BV151" s="113" t="s">
        <v>35</v>
      </c>
      <c r="BW151" s="113" t="s">
        <v>35</v>
      </c>
      <c r="BX151" s="113" t="str">
        <f t="shared" si="82"/>
        <v>0</v>
      </c>
      <c r="BY151" s="113" t="s">
        <v>35</v>
      </c>
      <c r="BZ151" s="113" t="s">
        <v>35</v>
      </c>
      <c r="CA151" s="113" t="str">
        <f t="shared" si="83"/>
        <v>0</v>
      </c>
      <c r="CB151" s="113" t="s">
        <v>35</v>
      </c>
      <c r="CC151" s="113" t="s">
        <v>35</v>
      </c>
      <c r="CD151" s="113" t="str">
        <f t="shared" si="84"/>
        <v>0</v>
      </c>
      <c r="CE151" s="113" t="s">
        <v>35</v>
      </c>
      <c r="CF151" s="113" t="s">
        <v>35</v>
      </c>
      <c r="CG151" s="113" t="str">
        <f t="shared" si="85"/>
        <v>0</v>
      </c>
      <c r="CH151" s="113" t="s">
        <v>35</v>
      </c>
      <c r="CI151" s="113" t="s">
        <v>35</v>
      </c>
      <c r="CJ151" s="113" t="str">
        <f t="shared" si="86"/>
        <v>0</v>
      </c>
      <c r="CK151" s="113" t="s">
        <v>35</v>
      </c>
      <c r="CL151" s="113" t="s">
        <v>35</v>
      </c>
      <c r="CM151" s="113" t="str">
        <f t="shared" si="87"/>
        <v>0</v>
      </c>
      <c r="CN151" s="113" t="s">
        <v>35</v>
      </c>
      <c r="CO151" s="113" t="s">
        <v>35</v>
      </c>
      <c r="CP151" s="113" t="str">
        <f t="shared" si="88"/>
        <v>0</v>
      </c>
      <c r="CQ151" s="113">
        <v>20</v>
      </c>
      <c r="CR151" s="113">
        <v>40</v>
      </c>
      <c r="CS151" s="113">
        <f t="shared" si="89"/>
        <v>60</v>
      </c>
    </row>
    <row r="152" spans="1:97" s="112" customFormat="1" ht="12.75" customHeight="1">
      <c r="A152" s="25">
        <v>23</v>
      </c>
      <c r="B152" s="26" t="s">
        <v>214</v>
      </c>
      <c r="C152" s="112">
        <v>6153</v>
      </c>
      <c r="D152" s="25" t="s">
        <v>108</v>
      </c>
      <c r="E152" s="17">
        <v>17113</v>
      </c>
      <c r="F152" s="112">
        <v>1</v>
      </c>
      <c r="G152" s="6" t="s">
        <v>65</v>
      </c>
      <c r="H152" s="113">
        <v>6</v>
      </c>
      <c r="I152" s="113">
        <v>15</v>
      </c>
      <c r="J152" s="113">
        <f t="shared" si="60"/>
        <v>21</v>
      </c>
      <c r="K152" s="113">
        <v>5</v>
      </c>
      <c r="L152" s="113">
        <v>12</v>
      </c>
      <c r="M152" s="113">
        <f t="shared" si="61"/>
        <v>17</v>
      </c>
      <c r="N152" s="113">
        <v>7</v>
      </c>
      <c r="O152" s="113">
        <v>3</v>
      </c>
      <c r="P152" s="113">
        <f t="shared" si="62"/>
        <v>10</v>
      </c>
      <c r="Q152" s="113" t="s">
        <v>35</v>
      </c>
      <c r="R152" s="113" t="s">
        <v>35</v>
      </c>
      <c r="S152" s="113" t="str">
        <f t="shared" si="63"/>
        <v>0</v>
      </c>
      <c r="T152" s="113" t="s">
        <v>35</v>
      </c>
      <c r="U152" s="113" t="s">
        <v>35</v>
      </c>
      <c r="V152" s="113" t="str">
        <f t="shared" si="64"/>
        <v>0</v>
      </c>
      <c r="W152" s="113" t="s">
        <v>35</v>
      </c>
      <c r="X152" s="113" t="s">
        <v>35</v>
      </c>
      <c r="Y152" s="113" t="str">
        <f t="shared" si="65"/>
        <v>0</v>
      </c>
      <c r="Z152" s="113" t="s">
        <v>35</v>
      </c>
      <c r="AA152" s="113" t="s">
        <v>35</v>
      </c>
      <c r="AB152" s="113" t="str">
        <f t="shared" si="66"/>
        <v>0</v>
      </c>
      <c r="AC152" s="113" t="s">
        <v>35</v>
      </c>
      <c r="AD152" s="113" t="s">
        <v>35</v>
      </c>
      <c r="AE152" s="113" t="str">
        <f t="shared" si="67"/>
        <v>0</v>
      </c>
      <c r="AF152" s="113" t="s">
        <v>35</v>
      </c>
      <c r="AG152" s="113" t="s">
        <v>35</v>
      </c>
      <c r="AH152" s="113" t="str">
        <f t="shared" si="68"/>
        <v>0</v>
      </c>
      <c r="AI152" s="113" t="s">
        <v>35</v>
      </c>
      <c r="AJ152" s="113" t="s">
        <v>35</v>
      </c>
      <c r="AK152" s="113" t="str">
        <f t="shared" si="69"/>
        <v>0</v>
      </c>
      <c r="AL152" s="113" t="s">
        <v>35</v>
      </c>
      <c r="AM152" s="113" t="s">
        <v>35</v>
      </c>
      <c r="AN152" s="113" t="str">
        <f t="shared" si="70"/>
        <v>0</v>
      </c>
      <c r="AO152" s="113" t="s">
        <v>35</v>
      </c>
      <c r="AP152" s="113" t="s">
        <v>35</v>
      </c>
      <c r="AQ152" s="113" t="str">
        <f t="shared" si="71"/>
        <v>0</v>
      </c>
      <c r="AR152" s="113" t="s">
        <v>35</v>
      </c>
      <c r="AS152" s="113" t="s">
        <v>35</v>
      </c>
      <c r="AT152" s="113" t="str">
        <f t="shared" si="72"/>
        <v>0</v>
      </c>
      <c r="AU152" s="113" t="s">
        <v>35</v>
      </c>
      <c r="AV152" s="113" t="s">
        <v>35</v>
      </c>
      <c r="AW152" s="113" t="str">
        <f t="shared" si="73"/>
        <v>0</v>
      </c>
      <c r="AX152" s="113" t="s">
        <v>35</v>
      </c>
      <c r="AY152" s="113" t="s">
        <v>35</v>
      </c>
      <c r="AZ152" s="113" t="str">
        <f t="shared" si="74"/>
        <v>0</v>
      </c>
      <c r="BA152" s="113" t="s">
        <v>35</v>
      </c>
      <c r="BB152" s="113" t="s">
        <v>35</v>
      </c>
      <c r="BC152" s="113" t="str">
        <f t="shared" si="75"/>
        <v>0</v>
      </c>
      <c r="BD152" s="113" t="s">
        <v>35</v>
      </c>
      <c r="BE152" s="113" t="s">
        <v>35</v>
      </c>
      <c r="BF152" s="113" t="str">
        <f t="shared" si="76"/>
        <v>0</v>
      </c>
      <c r="BG152" s="113" t="s">
        <v>35</v>
      </c>
      <c r="BH152" s="113" t="s">
        <v>35</v>
      </c>
      <c r="BI152" s="113" t="str">
        <f t="shared" si="77"/>
        <v>0</v>
      </c>
      <c r="BJ152" s="113" t="s">
        <v>35</v>
      </c>
      <c r="BK152" s="113" t="s">
        <v>35</v>
      </c>
      <c r="BL152" s="113" t="str">
        <f t="shared" si="78"/>
        <v>0</v>
      </c>
      <c r="BM152" s="113" t="s">
        <v>35</v>
      </c>
      <c r="BN152" s="113" t="s">
        <v>35</v>
      </c>
      <c r="BO152" s="113" t="str">
        <f t="shared" si="79"/>
        <v>0</v>
      </c>
      <c r="BP152" s="113" t="s">
        <v>35</v>
      </c>
      <c r="BQ152" s="113" t="s">
        <v>35</v>
      </c>
      <c r="BR152" s="113" t="str">
        <f t="shared" si="80"/>
        <v>0</v>
      </c>
      <c r="BS152" s="113" t="s">
        <v>35</v>
      </c>
      <c r="BT152" s="113" t="s">
        <v>35</v>
      </c>
      <c r="BU152" s="113" t="str">
        <f t="shared" si="81"/>
        <v>0</v>
      </c>
      <c r="BV152" s="113" t="s">
        <v>35</v>
      </c>
      <c r="BW152" s="113" t="s">
        <v>35</v>
      </c>
      <c r="BX152" s="113" t="str">
        <f t="shared" si="82"/>
        <v>0</v>
      </c>
      <c r="BY152" s="113" t="s">
        <v>35</v>
      </c>
      <c r="BZ152" s="113" t="s">
        <v>35</v>
      </c>
      <c r="CA152" s="113" t="str">
        <f t="shared" si="83"/>
        <v>0</v>
      </c>
      <c r="CB152" s="113" t="s">
        <v>35</v>
      </c>
      <c r="CC152" s="113" t="s">
        <v>35</v>
      </c>
      <c r="CD152" s="113" t="str">
        <f t="shared" si="84"/>
        <v>0</v>
      </c>
      <c r="CE152" s="113" t="s">
        <v>35</v>
      </c>
      <c r="CF152" s="113" t="s">
        <v>35</v>
      </c>
      <c r="CG152" s="113" t="str">
        <f t="shared" si="85"/>
        <v>0</v>
      </c>
      <c r="CH152" s="113" t="s">
        <v>35</v>
      </c>
      <c r="CI152" s="113" t="s">
        <v>35</v>
      </c>
      <c r="CJ152" s="113" t="str">
        <f t="shared" si="86"/>
        <v>0</v>
      </c>
      <c r="CK152" s="113" t="s">
        <v>35</v>
      </c>
      <c r="CL152" s="113" t="s">
        <v>35</v>
      </c>
      <c r="CM152" s="113" t="str">
        <f t="shared" si="87"/>
        <v>0</v>
      </c>
      <c r="CN152" s="113">
        <v>4</v>
      </c>
      <c r="CO152" s="113">
        <v>8</v>
      </c>
      <c r="CP152" s="113">
        <f t="shared" si="88"/>
        <v>12</v>
      </c>
      <c r="CQ152" s="113">
        <v>22</v>
      </c>
      <c r="CR152" s="113">
        <v>38</v>
      </c>
      <c r="CS152" s="113">
        <f t="shared" si="89"/>
        <v>60</v>
      </c>
    </row>
    <row r="153" spans="1:97" s="112" customFormat="1" ht="12.75" customHeight="1">
      <c r="A153" s="25">
        <v>23</v>
      </c>
      <c r="B153" s="26" t="s">
        <v>214</v>
      </c>
      <c r="C153" s="112">
        <v>6248</v>
      </c>
      <c r="D153" s="25" t="s">
        <v>121</v>
      </c>
      <c r="E153" s="17">
        <v>16332</v>
      </c>
      <c r="F153" s="112">
        <v>1</v>
      </c>
      <c r="G153" s="6" t="s">
        <v>65</v>
      </c>
      <c r="H153" s="113">
        <v>8</v>
      </c>
      <c r="I153" s="113">
        <v>13</v>
      </c>
      <c r="J153" s="113">
        <f t="shared" si="60"/>
        <v>21</v>
      </c>
      <c r="K153" s="113">
        <v>6</v>
      </c>
      <c r="L153" s="113">
        <v>20</v>
      </c>
      <c r="M153" s="113">
        <f t="shared" si="61"/>
        <v>26</v>
      </c>
      <c r="N153" s="113">
        <v>3</v>
      </c>
      <c r="O153" s="113">
        <v>4</v>
      </c>
      <c r="P153" s="113">
        <f t="shared" si="62"/>
        <v>7</v>
      </c>
      <c r="Q153" s="113" t="s">
        <v>35</v>
      </c>
      <c r="R153" s="113" t="s">
        <v>35</v>
      </c>
      <c r="S153" s="113" t="str">
        <f t="shared" si="63"/>
        <v>0</v>
      </c>
      <c r="T153" s="113" t="s">
        <v>35</v>
      </c>
      <c r="U153" s="113" t="s">
        <v>35</v>
      </c>
      <c r="V153" s="113" t="str">
        <f t="shared" si="64"/>
        <v>0</v>
      </c>
      <c r="W153" s="113" t="s">
        <v>35</v>
      </c>
      <c r="X153" s="113" t="s">
        <v>35</v>
      </c>
      <c r="Y153" s="113" t="str">
        <f t="shared" si="65"/>
        <v>0</v>
      </c>
      <c r="Z153" s="113" t="s">
        <v>35</v>
      </c>
      <c r="AA153" s="113" t="s">
        <v>35</v>
      </c>
      <c r="AB153" s="113" t="str">
        <f t="shared" si="66"/>
        <v>0</v>
      </c>
      <c r="AC153" s="113" t="s">
        <v>35</v>
      </c>
      <c r="AD153" s="113" t="s">
        <v>35</v>
      </c>
      <c r="AE153" s="113" t="str">
        <f t="shared" si="67"/>
        <v>0</v>
      </c>
      <c r="AF153" s="113">
        <v>1</v>
      </c>
      <c r="AG153" s="113">
        <v>1</v>
      </c>
      <c r="AH153" s="113">
        <f t="shared" si="68"/>
        <v>2</v>
      </c>
      <c r="AI153" s="113" t="s">
        <v>35</v>
      </c>
      <c r="AJ153" s="113" t="s">
        <v>35</v>
      </c>
      <c r="AK153" s="113" t="str">
        <f t="shared" si="69"/>
        <v>0</v>
      </c>
      <c r="AL153" s="113" t="s">
        <v>35</v>
      </c>
      <c r="AM153" s="113" t="s">
        <v>35</v>
      </c>
      <c r="AN153" s="113" t="str">
        <f t="shared" si="70"/>
        <v>0</v>
      </c>
      <c r="AO153" s="113" t="s">
        <v>35</v>
      </c>
      <c r="AP153" s="113" t="s">
        <v>35</v>
      </c>
      <c r="AQ153" s="113" t="str">
        <f t="shared" si="71"/>
        <v>0</v>
      </c>
      <c r="AR153" s="113" t="s">
        <v>35</v>
      </c>
      <c r="AS153" s="113" t="s">
        <v>35</v>
      </c>
      <c r="AT153" s="113" t="str">
        <f t="shared" si="72"/>
        <v>0</v>
      </c>
      <c r="AU153" s="113" t="s">
        <v>35</v>
      </c>
      <c r="AV153" s="113" t="s">
        <v>35</v>
      </c>
      <c r="AW153" s="113" t="str">
        <f t="shared" si="73"/>
        <v>0</v>
      </c>
      <c r="AX153" s="113" t="s">
        <v>35</v>
      </c>
      <c r="AY153" s="113" t="s">
        <v>35</v>
      </c>
      <c r="AZ153" s="113" t="str">
        <f t="shared" si="74"/>
        <v>0</v>
      </c>
      <c r="BA153" s="113">
        <v>1</v>
      </c>
      <c r="BB153" s="113">
        <v>3</v>
      </c>
      <c r="BC153" s="113">
        <f t="shared" si="75"/>
        <v>4</v>
      </c>
      <c r="BD153" s="113" t="s">
        <v>35</v>
      </c>
      <c r="BE153" s="113" t="s">
        <v>35</v>
      </c>
      <c r="BF153" s="113" t="str">
        <f t="shared" si="76"/>
        <v>0</v>
      </c>
      <c r="BG153" s="113" t="s">
        <v>35</v>
      </c>
      <c r="BH153" s="113" t="s">
        <v>35</v>
      </c>
      <c r="BI153" s="113" t="str">
        <f t="shared" si="77"/>
        <v>0</v>
      </c>
      <c r="BJ153" s="113" t="s">
        <v>35</v>
      </c>
      <c r="BK153" s="113" t="s">
        <v>35</v>
      </c>
      <c r="BL153" s="113" t="str">
        <f t="shared" si="78"/>
        <v>0</v>
      </c>
      <c r="BM153" s="113" t="s">
        <v>35</v>
      </c>
      <c r="BN153" s="113" t="s">
        <v>35</v>
      </c>
      <c r="BO153" s="113" t="str">
        <f t="shared" si="79"/>
        <v>0</v>
      </c>
      <c r="BP153" s="113" t="s">
        <v>35</v>
      </c>
      <c r="BQ153" s="113" t="s">
        <v>35</v>
      </c>
      <c r="BR153" s="113" t="str">
        <f t="shared" si="80"/>
        <v>0</v>
      </c>
      <c r="BS153" s="113" t="s">
        <v>35</v>
      </c>
      <c r="BT153" s="113" t="s">
        <v>35</v>
      </c>
      <c r="BU153" s="113" t="str">
        <f t="shared" si="81"/>
        <v>0</v>
      </c>
      <c r="BV153" s="113" t="s">
        <v>35</v>
      </c>
      <c r="BW153" s="113" t="s">
        <v>35</v>
      </c>
      <c r="BX153" s="113" t="str">
        <f t="shared" si="82"/>
        <v>0</v>
      </c>
      <c r="BY153" s="113" t="s">
        <v>35</v>
      </c>
      <c r="BZ153" s="113" t="s">
        <v>35</v>
      </c>
      <c r="CA153" s="113" t="str">
        <f t="shared" si="83"/>
        <v>0</v>
      </c>
      <c r="CB153" s="113" t="s">
        <v>35</v>
      </c>
      <c r="CC153" s="113" t="s">
        <v>35</v>
      </c>
      <c r="CD153" s="113" t="str">
        <f t="shared" si="84"/>
        <v>0</v>
      </c>
      <c r="CE153" s="113" t="s">
        <v>35</v>
      </c>
      <c r="CF153" s="113" t="s">
        <v>35</v>
      </c>
      <c r="CG153" s="113" t="str">
        <f t="shared" si="85"/>
        <v>0</v>
      </c>
      <c r="CH153" s="113" t="s">
        <v>35</v>
      </c>
      <c r="CI153" s="113" t="s">
        <v>35</v>
      </c>
      <c r="CJ153" s="113" t="str">
        <f t="shared" si="86"/>
        <v>0</v>
      </c>
      <c r="CK153" s="113" t="s">
        <v>35</v>
      </c>
      <c r="CL153" s="113" t="s">
        <v>35</v>
      </c>
      <c r="CM153" s="113" t="str">
        <f t="shared" si="87"/>
        <v>0</v>
      </c>
      <c r="CN153" s="113" t="s">
        <v>35</v>
      </c>
      <c r="CO153" s="113" t="s">
        <v>35</v>
      </c>
      <c r="CP153" s="113" t="str">
        <f t="shared" si="88"/>
        <v>0</v>
      </c>
      <c r="CQ153" s="113">
        <v>19</v>
      </c>
      <c r="CR153" s="113">
        <v>41</v>
      </c>
      <c r="CS153" s="113">
        <f t="shared" si="89"/>
        <v>60</v>
      </c>
    </row>
    <row r="154" spans="1:97" s="112" customFormat="1" ht="12.75" customHeight="1">
      <c r="A154" s="25">
        <v>24</v>
      </c>
      <c r="B154" s="26" t="s">
        <v>215</v>
      </c>
      <c r="C154" s="112">
        <v>6436</v>
      </c>
      <c r="D154" s="25" t="s">
        <v>109</v>
      </c>
      <c r="E154" s="17">
        <v>10425</v>
      </c>
      <c r="F154" s="112">
        <v>1</v>
      </c>
      <c r="G154" s="6" t="s">
        <v>65</v>
      </c>
      <c r="H154" s="113">
        <v>4</v>
      </c>
      <c r="I154" s="113">
        <v>8</v>
      </c>
      <c r="J154" s="113">
        <f t="shared" si="60"/>
        <v>12</v>
      </c>
      <c r="K154" s="113" t="s">
        <v>35</v>
      </c>
      <c r="L154" s="113">
        <v>1</v>
      </c>
      <c r="M154" s="113">
        <f t="shared" si="61"/>
        <v>1</v>
      </c>
      <c r="N154" s="113">
        <v>1</v>
      </c>
      <c r="O154" s="113">
        <v>4</v>
      </c>
      <c r="P154" s="113">
        <f t="shared" si="62"/>
        <v>5</v>
      </c>
      <c r="Q154" s="113" t="s">
        <v>35</v>
      </c>
      <c r="R154" s="113" t="s">
        <v>35</v>
      </c>
      <c r="S154" s="113" t="str">
        <f t="shared" si="63"/>
        <v>0</v>
      </c>
      <c r="T154" s="113" t="s">
        <v>35</v>
      </c>
      <c r="U154" s="113" t="s">
        <v>35</v>
      </c>
      <c r="V154" s="113" t="str">
        <f t="shared" si="64"/>
        <v>0</v>
      </c>
      <c r="W154" s="113" t="s">
        <v>35</v>
      </c>
      <c r="X154" s="113" t="s">
        <v>35</v>
      </c>
      <c r="Y154" s="113" t="str">
        <f t="shared" si="65"/>
        <v>0</v>
      </c>
      <c r="Z154" s="113" t="s">
        <v>35</v>
      </c>
      <c r="AA154" s="113" t="s">
        <v>35</v>
      </c>
      <c r="AB154" s="113" t="str">
        <f t="shared" si="66"/>
        <v>0</v>
      </c>
      <c r="AC154" s="113" t="s">
        <v>35</v>
      </c>
      <c r="AD154" s="113" t="s">
        <v>35</v>
      </c>
      <c r="AE154" s="113" t="str">
        <f t="shared" si="67"/>
        <v>0</v>
      </c>
      <c r="AF154" s="113" t="s">
        <v>35</v>
      </c>
      <c r="AG154" s="113" t="s">
        <v>35</v>
      </c>
      <c r="AH154" s="113" t="str">
        <f t="shared" si="68"/>
        <v>0</v>
      </c>
      <c r="AI154" s="113" t="s">
        <v>35</v>
      </c>
      <c r="AJ154" s="113" t="s">
        <v>35</v>
      </c>
      <c r="AK154" s="113" t="str">
        <f t="shared" si="69"/>
        <v>0</v>
      </c>
      <c r="AL154" s="113" t="s">
        <v>35</v>
      </c>
      <c r="AM154" s="113" t="s">
        <v>35</v>
      </c>
      <c r="AN154" s="113" t="str">
        <f t="shared" si="70"/>
        <v>0</v>
      </c>
      <c r="AO154" s="113" t="s">
        <v>35</v>
      </c>
      <c r="AP154" s="113" t="s">
        <v>35</v>
      </c>
      <c r="AQ154" s="113" t="str">
        <f t="shared" si="71"/>
        <v>0</v>
      </c>
      <c r="AR154" s="113">
        <v>2</v>
      </c>
      <c r="AS154" s="113">
        <v>15</v>
      </c>
      <c r="AT154" s="113">
        <f t="shared" si="72"/>
        <v>17</v>
      </c>
      <c r="AU154" s="113" t="s">
        <v>35</v>
      </c>
      <c r="AV154" s="113" t="s">
        <v>35</v>
      </c>
      <c r="AW154" s="113" t="str">
        <f t="shared" si="73"/>
        <v>0</v>
      </c>
      <c r="AX154" s="113" t="s">
        <v>35</v>
      </c>
      <c r="AY154" s="113" t="s">
        <v>35</v>
      </c>
      <c r="AZ154" s="113" t="str">
        <f t="shared" si="74"/>
        <v>0</v>
      </c>
      <c r="BA154" s="113">
        <v>3</v>
      </c>
      <c r="BB154" s="113">
        <v>3</v>
      </c>
      <c r="BC154" s="113">
        <f t="shared" si="75"/>
        <v>6</v>
      </c>
      <c r="BD154" s="113" t="s">
        <v>35</v>
      </c>
      <c r="BE154" s="113" t="s">
        <v>35</v>
      </c>
      <c r="BF154" s="113" t="str">
        <f t="shared" si="76"/>
        <v>0</v>
      </c>
      <c r="BG154" s="113" t="s">
        <v>35</v>
      </c>
      <c r="BH154" s="113" t="s">
        <v>35</v>
      </c>
      <c r="BI154" s="113" t="str">
        <f t="shared" si="77"/>
        <v>0</v>
      </c>
      <c r="BJ154" s="113" t="s">
        <v>35</v>
      </c>
      <c r="BK154" s="113" t="s">
        <v>35</v>
      </c>
      <c r="BL154" s="113" t="str">
        <f t="shared" si="78"/>
        <v>0</v>
      </c>
      <c r="BM154" s="113" t="s">
        <v>35</v>
      </c>
      <c r="BN154" s="113" t="s">
        <v>35</v>
      </c>
      <c r="BO154" s="113" t="str">
        <f t="shared" si="79"/>
        <v>0</v>
      </c>
      <c r="BP154" s="113" t="s">
        <v>35</v>
      </c>
      <c r="BQ154" s="113" t="s">
        <v>35</v>
      </c>
      <c r="BR154" s="113" t="str">
        <f t="shared" si="80"/>
        <v>0</v>
      </c>
      <c r="BS154" s="113" t="s">
        <v>35</v>
      </c>
      <c r="BT154" s="113" t="s">
        <v>35</v>
      </c>
      <c r="BU154" s="113" t="str">
        <f t="shared" si="81"/>
        <v>0</v>
      </c>
      <c r="BV154" s="113" t="s">
        <v>35</v>
      </c>
      <c r="BW154" s="113" t="s">
        <v>35</v>
      </c>
      <c r="BX154" s="113" t="str">
        <f t="shared" si="82"/>
        <v>0</v>
      </c>
      <c r="BY154" s="113" t="s">
        <v>35</v>
      </c>
      <c r="BZ154" s="113" t="s">
        <v>35</v>
      </c>
      <c r="CA154" s="113" t="str">
        <f t="shared" si="83"/>
        <v>0</v>
      </c>
      <c r="CB154" s="113" t="s">
        <v>35</v>
      </c>
      <c r="CC154" s="113" t="s">
        <v>35</v>
      </c>
      <c r="CD154" s="113" t="str">
        <f t="shared" si="84"/>
        <v>0</v>
      </c>
      <c r="CE154" s="113" t="s">
        <v>35</v>
      </c>
      <c r="CF154" s="113" t="s">
        <v>35</v>
      </c>
      <c r="CG154" s="113" t="str">
        <f t="shared" si="85"/>
        <v>0</v>
      </c>
      <c r="CH154" s="113" t="s">
        <v>35</v>
      </c>
      <c r="CI154" s="113" t="s">
        <v>35</v>
      </c>
      <c r="CJ154" s="113" t="str">
        <f t="shared" si="86"/>
        <v>0</v>
      </c>
      <c r="CK154" s="113" t="s">
        <v>35</v>
      </c>
      <c r="CL154" s="113" t="s">
        <v>35</v>
      </c>
      <c r="CM154" s="113" t="str">
        <f t="shared" si="87"/>
        <v>0</v>
      </c>
      <c r="CN154" s="113" t="s">
        <v>35</v>
      </c>
      <c r="CO154" s="113" t="s">
        <v>35</v>
      </c>
      <c r="CP154" s="113" t="str">
        <f t="shared" si="88"/>
        <v>0</v>
      </c>
      <c r="CQ154" s="113">
        <v>10</v>
      </c>
      <c r="CR154" s="113">
        <v>31</v>
      </c>
      <c r="CS154" s="113">
        <f t="shared" si="89"/>
        <v>41</v>
      </c>
    </row>
    <row r="155" spans="1:97" s="112" customFormat="1" ht="12.75" customHeight="1">
      <c r="A155" s="25">
        <v>24</v>
      </c>
      <c r="B155" s="26" t="s">
        <v>215</v>
      </c>
      <c r="C155" s="112">
        <v>6487</v>
      </c>
      <c r="D155" s="25" t="s">
        <v>243</v>
      </c>
      <c r="E155" s="17">
        <v>16164</v>
      </c>
      <c r="F155" s="112">
        <v>1</v>
      </c>
      <c r="G155" s="6" t="s">
        <v>65</v>
      </c>
      <c r="H155" s="113">
        <v>3</v>
      </c>
      <c r="I155" s="113">
        <v>19</v>
      </c>
      <c r="J155" s="113">
        <f t="shared" si="60"/>
        <v>22</v>
      </c>
      <c r="K155" s="113" t="s">
        <v>35</v>
      </c>
      <c r="L155" s="113">
        <v>1</v>
      </c>
      <c r="M155" s="113">
        <f t="shared" si="61"/>
        <v>1</v>
      </c>
      <c r="N155" s="113">
        <v>5</v>
      </c>
      <c r="O155" s="113">
        <v>8</v>
      </c>
      <c r="P155" s="113">
        <f t="shared" si="62"/>
        <v>13</v>
      </c>
      <c r="Q155" s="113" t="s">
        <v>35</v>
      </c>
      <c r="R155" s="113" t="s">
        <v>35</v>
      </c>
      <c r="S155" s="113" t="str">
        <f t="shared" si="63"/>
        <v>0</v>
      </c>
      <c r="T155" s="113" t="s">
        <v>35</v>
      </c>
      <c r="U155" s="113" t="s">
        <v>35</v>
      </c>
      <c r="V155" s="113" t="str">
        <f t="shared" si="64"/>
        <v>0</v>
      </c>
      <c r="W155" s="113" t="s">
        <v>35</v>
      </c>
      <c r="X155" s="113" t="s">
        <v>35</v>
      </c>
      <c r="Y155" s="113" t="str">
        <f t="shared" si="65"/>
        <v>0</v>
      </c>
      <c r="Z155" s="113" t="s">
        <v>35</v>
      </c>
      <c r="AA155" s="113" t="s">
        <v>35</v>
      </c>
      <c r="AB155" s="113" t="str">
        <f t="shared" si="66"/>
        <v>0</v>
      </c>
      <c r="AC155" s="113" t="s">
        <v>35</v>
      </c>
      <c r="AD155" s="113" t="s">
        <v>35</v>
      </c>
      <c r="AE155" s="113" t="str">
        <f t="shared" si="67"/>
        <v>0</v>
      </c>
      <c r="AF155" s="113" t="s">
        <v>35</v>
      </c>
      <c r="AG155" s="113" t="s">
        <v>35</v>
      </c>
      <c r="AH155" s="113" t="str">
        <f t="shared" si="68"/>
        <v>0</v>
      </c>
      <c r="AI155" s="113" t="s">
        <v>35</v>
      </c>
      <c r="AJ155" s="113" t="s">
        <v>35</v>
      </c>
      <c r="AK155" s="113" t="str">
        <f t="shared" si="69"/>
        <v>0</v>
      </c>
      <c r="AL155" s="113" t="s">
        <v>35</v>
      </c>
      <c r="AM155" s="113" t="s">
        <v>35</v>
      </c>
      <c r="AN155" s="113" t="str">
        <f t="shared" si="70"/>
        <v>0</v>
      </c>
      <c r="AO155" s="113" t="s">
        <v>35</v>
      </c>
      <c r="AP155" s="113" t="s">
        <v>35</v>
      </c>
      <c r="AQ155" s="113" t="str">
        <f t="shared" si="71"/>
        <v>0</v>
      </c>
      <c r="AR155" s="113" t="s">
        <v>35</v>
      </c>
      <c r="AS155" s="113" t="s">
        <v>35</v>
      </c>
      <c r="AT155" s="113" t="str">
        <f t="shared" si="72"/>
        <v>0</v>
      </c>
      <c r="AU155" s="113" t="s">
        <v>35</v>
      </c>
      <c r="AV155" s="113" t="s">
        <v>35</v>
      </c>
      <c r="AW155" s="113" t="str">
        <f t="shared" si="73"/>
        <v>0</v>
      </c>
      <c r="AX155" s="113" t="s">
        <v>35</v>
      </c>
      <c r="AY155" s="113" t="s">
        <v>35</v>
      </c>
      <c r="AZ155" s="113" t="str">
        <f t="shared" si="74"/>
        <v>0</v>
      </c>
      <c r="BA155" s="113">
        <v>1</v>
      </c>
      <c r="BB155" s="113">
        <v>4</v>
      </c>
      <c r="BC155" s="113">
        <f t="shared" si="75"/>
        <v>5</v>
      </c>
      <c r="BD155" s="113" t="s">
        <v>35</v>
      </c>
      <c r="BE155" s="113" t="s">
        <v>35</v>
      </c>
      <c r="BF155" s="113" t="str">
        <f t="shared" si="76"/>
        <v>0</v>
      </c>
      <c r="BG155" s="113" t="s">
        <v>35</v>
      </c>
      <c r="BH155" s="113" t="s">
        <v>35</v>
      </c>
      <c r="BI155" s="113" t="str">
        <f t="shared" si="77"/>
        <v>0</v>
      </c>
      <c r="BJ155" s="113" t="s">
        <v>35</v>
      </c>
      <c r="BK155" s="113" t="s">
        <v>35</v>
      </c>
      <c r="BL155" s="113" t="str">
        <f t="shared" si="78"/>
        <v>0</v>
      </c>
      <c r="BM155" s="113" t="s">
        <v>35</v>
      </c>
      <c r="BN155" s="113" t="s">
        <v>35</v>
      </c>
      <c r="BO155" s="113" t="str">
        <f t="shared" si="79"/>
        <v>0</v>
      </c>
      <c r="BP155" s="113" t="s">
        <v>35</v>
      </c>
      <c r="BQ155" s="113" t="s">
        <v>35</v>
      </c>
      <c r="BR155" s="113" t="str">
        <f t="shared" si="80"/>
        <v>0</v>
      </c>
      <c r="BS155" s="113" t="s">
        <v>35</v>
      </c>
      <c r="BT155" s="113" t="s">
        <v>35</v>
      </c>
      <c r="BU155" s="113" t="str">
        <f t="shared" si="81"/>
        <v>0</v>
      </c>
      <c r="BV155" s="113" t="s">
        <v>35</v>
      </c>
      <c r="BW155" s="113" t="s">
        <v>35</v>
      </c>
      <c r="BX155" s="113" t="str">
        <f t="shared" si="82"/>
        <v>0</v>
      </c>
      <c r="BY155" s="113" t="s">
        <v>35</v>
      </c>
      <c r="BZ155" s="113" t="s">
        <v>35</v>
      </c>
      <c r="CA155" s="113" t="str">
        <f t="shared" si="83"/>
        <v>0</v>
      </c>
      <c r="CB155" s="113" t="s">
        <v>35</v>
      </c>
      <c r="CC155" s="113" t="s">
        <v>35</v>
      </c>
      <c r="CD155" s="113" t="str">
        <f t="shared" si="84"/>
        <v>0</v>
      </c>
      <c r="CE155" s="113" t="s">
        <v>35</v>
      </c>
      <c r="CF155" s="113" t="s">
        <v>35</v>
      </c>
      <c r="CG155" s="113" t="str">
        <f t="shared" si="85"/>
        <v>0</v>
      </c>
      <c r="CH155" s="113" t="s">
        <v>35</v>
      </c>
      <c r="CI155" s="113" t="s">
        <v>35</v>
      </c>
      <c r="CJ155" s="113" t="str">
        <f t="shared" si="86"/>
        <v>0</v>
      </c>
      <c r="CK155" s="113" t="s">
        <v>35</v>
      </c>
      <c r="CL155" s="113" t="s">
        <v>35</v>
      </c>
      <c r="CM155" s="113" t="str">
        <f t="shared" si="87"/>
        <v>0</v>
      </c>
      <c r="CN155" s="113" t="s">
        <v>35</v>
      </c>
      <c r="CO155" s="113" t="s">
        <v>35</v>
      </c>
      <c r="CP155" s="113" t="str">
        <f t="shared" si="88"/>
        <v>0</v>
      </c>
      <c r="CQ155" s="113">
        <v>9</v>
      </c>
      <c r="CR155" s="113">
        <v>32</v>
      </c>
      <c r="CS155" s="113">
        <f t="shared" si="89"/>
        <v>41</v>
      </c>
    </row>
    <row r="156" spans="1:97" s="112" customFormat="1" ht="12.75" customHeight="1">
      <c r="A156" s="25">
        <v>24</v>
      </c>
      <c r="B156" s="26" t="s">
        <v>215</v>
      </c>
      <c r="C156" s="112">
        <v>6512</v>
      </c>
      <c r="D156" s="25" t="s">
        <v>186</v>
      </c>
      <c r="E156" s="17">
        <v>10900</v>
      </c>
      <c r="F156" s="112">
        <v>1</v>
      </c>
      <c r="G156" s="6" t="s">
        <v>65</v>
      </c>
      <c r="H156" s="113">
        <v>2</v>
      </c>
      <c r="I156" s="113">
        <v>15</v>
      </c>
      <c r="J156" s="113">
        <f t="shared" si="60"/>
        <v>17</v>
      </c>
      <c r="K156" s="113" t="s">
        <v>35</v>
      </c>
      <c r="L156" s="113" t="s">
        <v>35</v>
      </c>
      <c r="M156" s="113" t="str">
        <f t="shared" si="61"/>
        <v>0</v>
      </c>
      <c r="N156" s="113">
        <v>2</v>
      </c>
      <c r="O156" s="113">
        <v>12</v>
      </c>
      <c r="P156" s="113">
        <f t="shared" si="62"/>
        <v>14</v>
      </c>
      <c r="Q156" s="113" t="s">
        <v>35</v>
      </c>
      <c r="R156" s="113">
        <v>6</v>
      </c>
      <c r="S156" s="113">
        <f t="shared" si="63"/>
        <v>6</v>
      </c>
      <c r="T156" s="113" t="s">
        <v>35</v>
      </c>
      <c r="U156" s="113" t="s">
        <v>35</v>
      </c>
      <c r="V156" s="113" t="str">
        <f t="shared" si="64"/>
        <v>0</v>
      </c>
      <c r="W156" s="113" t="s">
        <v>35</v>
      </c>
      <c r="X156" s="113" t="s">
        <v>35</v>
      </c>
      <c r="Y156" s="113" t="str">
        <f t="shared" si="65"/>
        <v>0</v>
      </c>
      <c r="Z156" s="113" t="s">
        <v>35</v>
      </c>
      <c r="AA156" s="113" t="s">
        <v>35</v>
      </c>
      <c r="AB156" s="113" t="str">
        <f t="shared" si="66"/>
        <v>0</v>
      </c>
      <c r="AC156" s="113" t="s">
        <v>35</v>
      </c>
      <c r="AD156" s="113" t="s">
        <v>35</v>
      </c>
      <c r="AE156" s="113" t="str">
        <f t="shared" si="67"/>
        <v>0</v>
      </c>
      <c r="AF156" s="113" t="s">
        <v>35</v>
      </c>
      <c r="AG156" s="113" t="s">
        <v>35</v>
      </c>
      <c r="AH156" s="113" t="str">
        <f t="shared" si="68"/>
        <v>0</v>
      </c>
      <c r="AI156" s="113" t="s">
        <v>35</v>
      </c>
      <c r="AJ156" s="113" t="s">
        <v>35</v>
      </c>
      <c r="AK156" s="113" t="str">
        <f t="shared" si="69"/>
        <v>0</v>
      </c>
      <c r="AL156" s="113" t="s">
        <v>35</v>
      </c>
      <c r="AM156" s="113" t="s">
        <v>35</v>
      </c>
      <c r="AN156" s="113" t="str">
        <f t="shared" si="70"/>
        <v>0</v>
      </c>
      <c r="AO156" s="113" t="s">
        <v>35</v>
      </c>
      <c r="AP156" s="113" t="s">
        <v>35</v>
      </c>
      <c r="AQ156" s="113" t="str">
        <f t="shared" si="71"/>
        <v>0</v>
      </c>
      <c r="AR156" s="113">
        <v>1</v>
      </c>
      <c r="AS156" s="113">
        <v>1</v>
      </c>
      <c r="AT156" s="113">
        <f t="shared" si="72"/>
        <v>2</v>
      </c>
      <c r="AU156" s="113" t="s">
        <v>35</v>
      </c>
      <c r="AV156" s="113" t="s">
        <v>35</v>
      </c>
      <c r="AW156" s="113" t="str">
        <f t="shared" si="73"/>
        <v>0</v>
      </c>
      <c r="AX156" s="113" t="s">
        <v>35</v>
      </c>
      <c r="AY156" s="113" t="s">
        <v>35</v>
      </c>
      <c r="AZ156" s="113" t="str">
        <f t="shared" si="74"/>
        <v>0</v>
      </c>
      <c r="BA156" s="113">
        <v>1</v>
      </c>
      <c r="BB156" s="113">
        <v>1</v>
      </c>
      <c r="BC156" s="113">
        <f t="shared" si="75"/>
        <v>2</v>
      </c>
      <c r="BD156" s="113" t="s">
        <v>35</v>
      </c>
      <c r="BE156" s="113" t="s">
        <v>35</v>
      </c>
      <c r="BF156" s="113" t="str">
        <f t="shared" si="76"/>
        <v>0</v>
      </c>
      <c r="BG156" s="113" t="s">
        <v>35</v>
      </c>
      <c r="BH156" s="113" t="s">
        <v>35</v>
      </c>
      <c r="BI156" s="113" t="str">
        <f t="shared" si="77"/>
        <v>0</v>
      </c>
      <c r="BJ156" s="113" t="s">
        <v>35</v>
      </c>
      <c r="BK156" s="113" t="s">
        <v>35</v>
      </c>
      <c r="BL156" s="113" t="str">
        <f t="shared" si="78"/>
        <v>0</v>
      </c>
      <c r="BM156" s="113" t="s">
        <v>35</v>
      </c>
      <c r="BN156" s="113" t="s">
        <v>35</v>
      </c>
      <c r="BO156" s="113" t="str">
        <f t="shared" si="79"/>
        <v>0</v>
      </c>
      <c r="BP156" s="113" t="s">
        <v>35</v>
      </c>
      <c r="BQ156" s="113" t="s">
        <v>35</v>
      </c>
      <c r="BR156" s="113" t="str">
        <f t="shared" si="80"/>
        <v>0</v>
      </c>
      <c r="BS156" s="113" t="s">
        <v>35</v>
      </c>
      <c r="BT156" s="113" t="s">
        <v>35</v>
      </c>
      <c r="BU156" s="113" t="str">
        <f t="shared" si="81"/>
        <v>0</v>
      </c>
      <c r="BV156" s="113" t="s">
        <v>35</v>
      </c>
      <c r="BW156" s="113" t="s">
        <v>35</v>
      </c>
      <c r="BX156" s="113" t="str">
        <f t="shared" si="82"/>
        <v>0</v>
      </c>
      <c r="BY156" s="113" t="s">
        <v>35</v>
      </c>
      <c r="BZ156" s="113" t="s">
        <v>35</v>
      </c>
      <c r="CA156" s="113" t="str">
        <f t="shared" si="83"/>
        <v>0</v>
      </c>
      <c r="CB156" s="113" t="s">
        <v>35</v>
      </c>
      <c r="CC156" s="113" t="s">
        <v>35</v>
      </c>
      <c r="CD156" s="113" t="str">
        <f t="shared" si="84"/>
        <v>0</v>
      </c>
      <c r="CE156" s="113" t="s">
        <v>35</v>
      </c>
      <c r="CF156" s="113" t="s">
        <v>35</v>
      </c>
      <c r="CG156" s="113" t="str">
        <f t="shared" si="85"/>
        <v>0</v>
      </c>
      <c r="CH156" s="113" t="s">
        <v>35</v>
      </c>
      <c r="CI156" s="113" t="s">
        <v>35</v>
      </c>
      <c r="CJ156" s="113" t="str">
        <f t="shared" si="86"/>
        <v>0</v>
      </c>
      <c r="CK156" s="113" t="s">
        <v>35</v>
      </c>
      <c r="CL156" s="113" t="s">
        <v>35</v>
      </c>
      <c r="CM156" s="113" t="str">
        <f t="shared" si="87"/>
        <v>0</v>
      </c>
      <c r="CN156" s="113" t="s">
        <v>35</v>
      </c>
      <c r="CO156" s="113" t="s">
        <v>35</v>
      </c>
      <c r="CP156" s="113" t="str">
        <f t="shared" si="88"/>
        <v>0</v>
      </c>
      <c r="CQ156" s="113">
        <v>6</v>
      </c>
      <c r="CR156" s="113">
        <v>35</v>
      </c>
      <c r="CS156" s="113">
        <f t="shared" si="89"/>
        <v>41</v>
      </c>
    </row>
    <row r="157" spans="1:97" s="112" customFormat="1" ht="12.75" customHeight="1">
      <c r="A157" s="25">
        <v>25</v>
      </c>
      <c r="B157" s="26" t="s">
        <v>205</v>
      </c>
      <c r="C157" s="112">
        <v>6612</v>
      </c>
      <c r="D157" s="25" t="s">
        <v>182</v>
      </c>
      <c r="E157" s="17">
        <v>10559</v>
      </c>
      <c r="F157" s="112">
        <v>1</v>
      </c>
      <c r="G157" s="6" t="s">
        <v>65</v>
      </c>
      <c r="H157" s="113">
        <v>3</v>
      </c>
      <c r="I157" s="113">
        <v>7</v>
      </c>
      <c r="J157" s="113">
        <f t="shared" si="60"/>
        <v>10</v>
      </c>
      <c r="K157" s="113" t="s">
        <v>35</v>
      </c>
      <c r="L157" s="113" t="s">
        <v>35</v>
      </c>
      <c r="M157" s="113" t="str">
        <f t="shared" si="61"/>
        <v>0</v>
      </c>
      <c r="N157" s="113">
        <v>2</v>
      </c>
      <c r="O157" s="113">
        <v>1</v>
      </c>
      <c r="P157" s="113">
        <f t="shared" si="62"/>
        <v>3</v>
      </c>
      <c r="Q157" s="113" t="s">
        <v>35</v>
      </c>
      <c r="R157" s="113" t="s">
        <v>35</v>
      </c>
      <c r="S157" s="113" t="str">
        <f t="shared" si="63"/>
        <v>0</v>
      </c>
      <c r="T157" s="113" t="s">
        <v>35</v>
      </c>
      <c r="U157" s="113" t="s">
        <v>35</v>
      </c>
      <c r="V157" s="113" t="str">
        <f t="shared" si="64"/>
        <v>0</v>
      </c>
      <c r="W157" s="113" t="s">
        <v>35</v>
      </c>
      <c r="X157" s="113" t="s">
        <v>35</v>
      </c>
      <c r="Y157" s="113" t="str">
        <f t="shared" si="65"/>
        <v>0</v>
      </c>
      <c r="Z157" s="113" t="s">
        <v>35</v>
      </c>
      <c r="AA157" s="113" t="s">
        <v>35</v>
      </c>
      <c r="AB157" s="113" t="str">
        <f t="shared" si="66"/>
        <v>0</v>
      </c>
      <c r="AC157" s="113" t="s">
        <v>35</v>
      </c>
      <c r="AD157" s="113" t="s">
        <v>35</v>
      </c>
      <c r="AE157" s="113" t="str">
        <f t="shared" si="67"/>
        <v>0</v>
      </c>
      <c r="AF157" s="113" t="s">
        <v>35</v>
      </c>
      <c r="AG157" s="113" t="s">
        <v>35</v>
      </c>
      <c r="AH157" s="113" t="str">
        <f t="shared" si="68"/>
        <v>0</v>
      </c>
      <c r="AI157" s="113" t="s">
        <v>35</v>
      </c>
      <c r="AJ157" s="113" t="s">
        <v>35</v>
      </c>
      <c r="AK157" s="113" t="str">
        <f t="shared" si="69"/>
        <v>0</v>
      </c>
      <c r="AL157" s="113">
        <v>1</v>
      </c>
      <c r="AM157" s="113">
        <v>2</v>
      </c>
      <c r="AN157" s="113">
        <f t="shared" si="70"/>
        <v>3</v>
      </c>
      <c r="AO157" s="113" t="s">
        <v>35</v>
      </c>
      <c r="AP157" s="113" t="s">
        <v>35</v>
      </c>
      <c r="AQ157" s="113" t="str">
        <f t="shared" si="71"/>
        <v>0</v>
      </c>
      <c r="AR157" s="113" t="s">
        <v>35</v>
      </c>
      <c r="AS157" s="113" t="s">
        <v>35</v>
      </c>
      <c r="AT157" s="113" t="str">
        <f t="shared" si="72"/>
        <v>0</v>
      </c>
      <c r="AU157" s="113" t="s">
        <v>35</v>
      </c>
      <c r="AV157" s="113" t="s">
        <v>35</v>
      </c>
      <c r="AW157" s="113" t="str">
        <f t="shared" si="73"/>
        <v>0</v>
      </c>
      <c r="AX157" s="113" t="s">
        <v>35</v>
      </c>
      <c r="AY157" s="113" t="s">
        <v>35</v>
      </c>
      <c r="AZ157" s="113" t="str">
        <f t="shared" si="74"/>
        <v>0</v>
      </c>
      <c r="BA157" s="113">
        <v>2</v>
      </c>
      <c r="BB157" s="113">
        <v>5</v>
      </c>
      <c r="BC157" s="113">
        <f t="shared" si="75"/>
        <v>7</v>
      </c>
      <c r="BD157" s="113" t="s">
        <v>35</v>
      </c>
      <c r="BE157" s="113" t="s">
        <v>35</v>
      </c>
      <c r="BF157" s="113" t="str">
        <f t="shared" si="76"/>
        <v>0</v>
      </c>
      <c r="BG157" s="113" t="s">
        <v>35</v>
      </c>
      <c r="BH157" s="113" t="s">
        <v>35</v>
      </c>
      <c r="BI157" s="113" t="str">
        <f t="shared" si="77"/>
        <v>0</v>
      </c>
      <c r="BJ157" s="113" t="s">
        <v>35</v>
      </c>
      <c r="BK157" s="113" t="s">
        <v>35</v>
      </c>
      <c r="BL157" s="113" t="str">
        <f t="shared" si="78"/>
        <v>0</v>
      </c>
      <c r="BM157" s="113" t="s">
        <v>35</v>
      </c>
      <c r="BN157" s="113" t="s">
        <v>35</v>
      </c>
      <c r="BO157" s="113" t="str">
        <f t="shared" si="79"/>
        <v>0</v>
      </c>
      <c r="BP157" s="113" t="s">
        <v>35</v>
      </c>
      <c r="BQ157" s="113" t="s">
        <v>35</v>
      </c>
      <c r="BR157" s="113" t="str">
        <f t="shared" si="80"/>
        <v>0</v>
      </c>
      <c r="BS157" s="113" t="s">
        <v>35</v>
      </c>
      <c r="BT157" s="113" t="s">
        <v>35</v>
      </c>
      <c r="BU157" s="113" t="str">
        <f t="shared" si="81"/>
        <v>0</v>
      </c>
      <c r="BV157" s="113" t="s">
        <v>35</v>
      </c>
      <c r="BW157" s="113" t="s">
        <v>35</v>
      </c>
      <c r="BX157" s="113" t="str">
        <f t="shared" si="82"/>
        <v>0</v>
      </c>
      <c r="BY157" s="113" t="s">
        <v>35</v>
      </c>
      <c r="BZ157" s="113">
        <v>2</v>
      </c>
      <c r="CA157" s="113">
        <f t="shared" si="83"/>
        <v>2</v>
      </c>
      <c r="CB157" s="113" t="s">
        <v>35</v>
      </c>
      <c r="CC157" s="113" t="s">
        <v>35</v>
      </c>
      <c r="CD157" s="113" t="str">
        <f t="shared" si="84"/>
        <v>0</v>
      </c>
      <c r="CE157" s="113" t="s">
        <v>35</v>
      </c>
      <c r="CF157" s="113" t="s">
        <v>35</v>
      </c>
      <c r="CG157" s="113" t="str">
        <f t="shared" si="85"/>
        <v>0</v>
      </c>
      <c r="CH157" s="113" t="s">
        <v>35</v>
      </c>
      <c r="CI157" s="113" t="s">
        <v>35</v>
      </c>
      <c r="CJ157" s="113" t="str">
        <f t="shared" si="86"/>
        <v>0</v>
      </c>
      <c r="CK157" s="113" t="s">
        <v>35</v>
      </c>
      <c r="CL157" s="113" t="s">
        <v>35</v>
      </c>
      <c r="CM157" s="113" t="str">
        <f t="shared" si="87"/>
        <v>0</v>
      </c>
      <c r="CN157" s="113" t="s">
        <v>35</v>
      </c>
      <c r="CO157" s="113" t="s">
        <v>35</v>
      </c>
      <c r="CP157" s="113" t="str">
        <f t="shared" si="88"/>
        <v>0</v>
      </c>
      <c r="CQ157" s="113">
        <v>8</v>
      </c>
      <c r="CR157" s="113">
        <v>17</v>
      </c>
      <c r="CS157" s="113">
        <f t="shared" si="89"/>
        <v>25</v>
      </c>
    </row>
    <row r="158" spans="1:97" s="112" customFormat="1" ht="12.75" customHeight="1">
      <c r="A158" s="25">
        <v>25</v>
      </c>
      <c r="B158" s="26" t="s">
        <v>205</v>
      </c>
      <c r="C158" s="112">
        <v>6623</v>
      </c>
      <c r="D158" s="25" t="s">
        <v>183</v>
      </c>
      <c r="E158" s="17">
        <v>11911</v>
      </c>
      <c r="F158" s="112">
        <v>1</v>
      </c>
      <c r="G158" s="6" t="s">
        <v>65</v>
      </c>
      <c r="H158" s="113">
        <v>2</v>
      </c>
      <c r="I158" s="113">
        <v>5</v>
      </c>
      <c r="J158" s="113">
        <f t="shared" si="60"/>
        <v>7</v>
      </c>
      <c r="K158" s="113">
        <v>3</v>
      </c>
      <c r="L158" s="113">
        <v>1</v>
      </c>
      <c r="M158" s="113">
        <f t="shared" si="61"/>
        <v>4</v>
      </c>
      <c r="N158" s="113">
        <v>1</v>
      </c>
      <c r="O158" s="113">
        <v>2</v>
      </c>
      <c r="P158" s="113">
        <f t="shared" si="62"/>
        <v>3</v>
      </c>
      <c r="Q158" s="113">
        <v>1</v>
      </c>
      <c r="R158" s="113">
        <v>2</v>
      </c>
      <c r="S158" s="113">
        <f t="shared" si="63"/>
        <v>3</v>
      </c>
      <c r="T158" s="113" t="s">
        <v>35</v>
      </c>
      <c r="U158" s="113" t="s">
        <v>35</v>
      </c>
      <c r="V158" s="113" t="str">
        <f t="shared" si="64"/>
        <v>0</v>
      </c>
      <c r="W158" s="113" t="s">
        <v>35</v>
      </c>
      <c r="X158" s="113" t="s">
        <v>35</v>
      </c>
      <c r="Y158" s="113" t="str">
        <f t="shared" si="65"/>
        <v>0</v>
      </c>
      <c r="Z158" s="113" t="s">
        <v>35</v>
      </c>
      <c r="AA158" s="113" t="s">
        <v>35</v>
      </c>
      <c r="AB158" s="113" t="str">
        <f t="shared" si="66"/>
        <v>0</v>
      </c>
      <c r="AC158" s="113" t="s">
        <v>35</v>
      </c>
      <c r="AD158" s="113" t="s">
        <v>35</v>
      </c>
      <c r="AE158" s="113" t="str">
        <f t="shared" si="67"/>
        <v>0</v>
      </c>
      <c r="AF158" s="113" t="s">
        <v>35</v>
      </c>
      <c r="AG158" s="113" t="s">
        <v>35</v>
      </c>
      <c r="AH158" s="113" t="str">
        <f t="shared" si="68"/>
        <v>0</v>
      </c>
      <c r="AI158" s="113" t="s">
        <v>35</v>
      </c>
      <c r="AJ158" s="113" t="s">
        <v>35</v>
      </c>
      <c r="AK158" s="113" t="str">
        <f t="shared" si="69"/>
        <v>0</v>
      </c>
      <c r="AL158" s="113" t="s">
        <v>35</v>
      </c>
      <c r="AM158" s="113" t="s">
        <v>35</v>
      </c>
      <c r="AN158" s="113" t="str">
        <f t="shared" si="70"/>
        <v>0</v>
      </c>
      <c r="AO158" s="113" t="s">
        <v>35</v>
      </c>
      <c r="AP158" s="113" t="s">
        <v>35</v>
      </c>
      <c r="AQ158" s="113" t="str">
        <f t="shared" si="71"/>
        <v>0</v>
      </c>
      <c r="AR158" s="113" t="s">
        <v>35</v>
      </c>
      <c r="AS158" s="113" t="s">
        <v>35</v>
      </c>
      <c r="AT158" s="113" t="str">
        <f t="shared" si="72"/>
        <v>0</v>
      </c>
      <c r="AU158" s="113" t="s">
        <v>35</v>
      </c>
      <c r="AV158" s="113" t="s">
        <v>35</v>
      </c>
      <c r="AW158" s="113" t="str">
        <f t="shared" si="73"/>
        <v>0</v>
      </c>
      <c r="AX158" s="113" t="s">
        <v>35</v>
      </c>
      <c r="AY158" s="113" t="s">
        <v>35</v>
      </c>
      <c r="AZ158" s="113" t="str">
        <f t="shared" si="74"/>
        <v>0</v>
      </c>
      <c r="BA158" s="113">
        <v>1</v>
      </c>
      <c r="BB158" s="113">
        <v>5</v>
      </c>
      <c r="BC158" s="113">
        <f t="shared" si="75"/>
        <v>6</v>
      </c>
      <c r="BD158" s="113" t="s">
        <v>35</v>
      </c>
      <c r="BE158" s="113" t="s">
        <v>35</v>
      </c>
      <c r="BF158" s="113" t="str">
        <f t="shared" si="76"/>
        <v>0</v>
      </c>
      <c r="BG158" s="113" t="s">
        <v>35</v>
      </c>
      <c r="BH158" s="113" t="s">
        <v>35</v>
      </c>
      <c r="BI158" s="113" t="str">
        <f t="shared" si="77"/>
        <v>0</v>
      </c>
      <c r="BJ158" s="113" t="s">
        <v>35</v>
      </c>
      <c r="BK158" s="113" t="s">
        <v>35</v>
      </c>
      <c r="BL158" s="113" t="str">
        <f t="shared" si="78"/>
        <v>0</v>
      </c>
      <c r="BM158" s="113" t="s">
        <v>35</v>
      </c>
      <c r="BN158" s="113" t="s">
        <v>35</v>
      </c>
      <c r="BO158" s="113" t="str">
        <f t="shared" si="79"/>
        <v>0</v>
      </c>
      <c r="BP158" s="113" t="s">
        <v>35</v>
      </c>
      <c r="BQ158" s="113" t="s">
        <v>35</v>
      </c>
      <c r="BR158" s="113" t="str">
        <f t="shared" si="80"/>
        <v>0</v>
      </c>
      <c r="BS158" s="113" t="s">
        <v>35</v>
      </c>
      <c r="BT158" s="113" t="s">
        <v>35</v>
      </c>
      <c r="BU158" s="113" t="str">
        <f t="shared" si="81"/>
        <v>0</v>
      </c>
      <c r="BV158" s="113" t="s">
        <v>35</v>
      </c>
      <c r="BW158" s="113" t="s">
        <v>35</v>
      </c>
      <c r="BX158" s="113" t="str">
        <f t="shared" si="82"/>
        <v>0</v>
      </c>
      <c r="BY158" s="113" t="s">
        <v>35</v>
      </c>
      <c r="BZ158" s="113" t="s">
        <v>35</v>
      </c>
      <c r="CA158" s="113" t="str">
        <f t="shared" si="83"/>
        <v>0</v>
      </c>
      <c r="CB158" s="113" t="s">
        <v>35</v>
      </c>
      <c r="CC158" s="113" t="s">
        <v>35</v>
      </c>
      <c r="CD158" s="113" t="str">
        <f t="shared" si="84"/>
        <v>0</v>
      </c>
      <c r="CE158" s="113" t="s">
        <v>35</v>
      </c>
      <c r="CF158" s="113" t="s">
        <v>35</v>
      </c>
      <c r="CG158" s="113" t="str">
        <f t="shared" si="85"/>
        <v>0</v>
      </c>
      <c r="CH158" s="113" t="s">
        <v>35</v>
      </c>
      <c r="CI158" s="113" t="s">
        <v>35</v>
      </c>
      <c r="CJ158" s="113" t="str">
        <f t="shared" si="86"/>
        <v>0</v>
      </c>
      <c r="CK158" s="113" t="s">
        <v>35</v>
      </c>
      <c r="CL158" s="113" t="s">
        <v>35</v>
      </c>
      <c r="CM158" s="113" t="str">
        <f t="shared" si="87"/>
        <v>0</v>
      </c>
      <c r="CN158" s="113">
        <v>1</v>
      </c>
      <c r="CO158" s="113">
        <v>1</v>
      </c>
      <c r="CP158" s="113">
        <f t="shared" si="88"/>
        <v>2</v>
      </c>
      <c r="CQ158" s="113">
        <v>9</v>
      </c>
      <c r="CR158" s="113">
        <v>16</v>
      </c>
      <c r="CS158" s="113">
        <f t="shared" si="89"/>
        <v>25</v>
      </c>
    </row>
    <row r="159" spans="1:97" s="112" customFormat="1" ht="12.75" customHeight="1">
      <c r="A159" s="25">
        <v>25</v>
      </c>
      <c r="B159" s="26" t="s">
        <v>205</v>
      </c>
      <c r="C159" s="112">
        <v>6631</v>
      </c>
      <c r="D159" s="25" t="s">
        <v>112</v>
      </c>
      <c r="E159" s="17">
        <v>18029</v>
      </c>
      <c r="F159" s="112">
        <v>1</v>
      </c>
      <c r="G159" s="6" t="s">
        <v>65</v>
      </c>
      <c r="H159" s="113" t="s">
        <v>35</v>
      </c>
      <c r="I159" s="113">
        <v>5</v>
      </c>
      <c r="J159" s="113">
        <f t="shared" si="60"/>
        <v>5</v>
      </c>
      <c r="K159" s="113">
        <v>2</v>
      </c>
      <c r="L159" s="113">
        <v>2</v>
      </c>
      <c r="M159" s="113">
        <f t="shared" si="61"/>
        <v>4</v>
      </c>
      <c r="N159" s="113">
        <v>2</v>
      </c>
      <c r="O159" s="113">
        <v>5</v>
      </c>
      <c r="P159" s="113">
        <f t="shared" si="62"/>
        <v>7</v>
      </c>
      <c r="Q159" s="113" t="s">
        <v>35</v>
      </c>
      <c r="R159" s="113" t="s">
        <v>35</v>
      </c>
      <c r="S159" s="113" t="str">
        <f t="shared" si="63"/>
        <v>0</v>
      </c>
      <c r="T159" s="113" t="s">
        <v>35</v>
      </c>
      <c r="U159" s="113" t="s">
        <v>35</v>
      </c>
      <c r="V159" s="113" t="str">
        <f t="shared" si="64"/>
        <v>0</v>
      </c>
      <c r="W159" s="113" t="s">
        <v>35</v>
      </c>
      <c r="X159" s="113" t="s">
        <v>35</v>
      </c>
      <c r="Y159" s="113" t="str">
        <f t="shared" si="65"/>
        <v>0</v>
      </c>
      <c r="Z159" s="113" t="s">
        <v>35</v>
      </c>
      <c r="AA159" s="113" t="s">
        <v>35</v>
      </c>
      <c r="AB159" s="113" t="str">
        <f t="shared" si="66"/>
        <v>0</v>
      </c>
      <c r="AC159" s="113" t="s">
        <v>35</v>
      </c>
      <c r="AD159" s="113" t="s">
        <v>35</v>
      </c>
      <c r="AE159" s="113" t="str">
        <f t="shared" si="67"/>
        <v>0</v>
      </c>
      <c r="AF159" s="113" t="s">
        <v>35</v>
      </c>
      <c r="AG159" s="113" t="s">
        <v>35</v>
      </c>
      <c r="AH159" s="113" t="str">
        <f t="shared" si="68"/>
        <v>0</v>
      </c>
      <c r="AI159" s="113" t="s">
        <v>35</v>
      </c>
      <c r="AJ159" s="113" t="s">
        <v>35</v>
      </c>
      <c r="AK159" s="113" t="str">
        <f t="shared" si="69"/>
        <v>0</v>
      </c>
      <c r="AL159" s="113" t="s">
        <v>35</v>
      </c>
      <c r="AM159" s="113" t="s">
        <v>35</v>
      </c>
      <c r="AN159" s="113" t="str">
        <f t="shared" si="70"/>
        <v>0</v>
      </c>
      <c r="AO159" s="113" t="s">
        <v>35</v>
      </c>
      <c r="AP159" s="113" t="s">
        <v>35</v>
      </c>
      <c r="AQ159" s="113" t="str">
        <f t="shared" si="71"/>
        <v>0</v>
      </c>
      <c r="AR159" s="113" t="s">
        <v>35</v>
      </c>
      <c r="AS159" s="113" t="s">
        <v>35</v>
      </c>
      <c r="AT159" s="113" t="str">
        <f t="shared" si="72"/>
        <v>0</v>
      </c>
      <c r="AU159" s="113" t="s">
        <v>35</v>
      </c>
      <c r="AV159" s="113" t="s">
        <v>35</v>
      </c>
      <c r="AW159" s="113" t="str">
        <f t="shared" si="73"/>
        <v>0</v>
      </c>
      <c r="AX159" s="113" t="s">
        <v>35</v>
      </c>
      <c r="AY159" s="113" t="s">
        <v>35</v>
      </c>
      <c r="AZ159" s="113" t="str">
        <f t="shared" si="74"/>
        <v>0</v>
      </c>
      <c r="BA159" s="113">
        <v>3</v>
      </c>
      <c r="BB159" s="113">
        <v>1</v>
      </c>
      <c r="BC159" s="113">
        <f t="shared" si="75"/>
        <v>4</v>
      </c>
      <c r="BD159" s="113" t="s">
        <v>35</v>
      </c>
      <c r="BE159" s="113" t="s">
        <v>35</v>
      </c>
      <c r="BF159" s="113" t="str">
        <f t="shared" si="76"/>
        <v>0</v>
      </c>
      <c r="BG159" s="113" t="s">
        <v>35</v>
      </c>
      <c r="BH159" s="113" t="s">
        <v>35</v>
      </c>
      <c r="BI159" s="113" t="str">
        <f t="shared" si="77"/>
        <v>0</v>
      </c>
      <c r="BJ159" s="113" t="s">
        <v>35</v>
      </c>
      <c r="BK159" s="113" t="s">
        <v>35</v>
      </c>
      <c r="BL159" s="113" t="str">
        <f t="shared" si="78"/>
        <v>0</v>
      </c>
      <c r="BM159" s="113" t="s">
        <v>35</v>
      </c>
      <c r="BN159" s="113" t="s">
        <v>35</v>
      </c>
      <c r="BO159" s="113" t="str">
        <f t="shared" si="79"/>
        <v>0</v>
      </c>
      <c r="BP159" s="113" t="s">
        <v>35</v>
      </c>
      <c r="BQ159" s="113" t="s">
        <v>35</v>
      </c>
      <c r="BR159" s="113" t="str">
        <f t="shared" si="80"/>
        <v>0</v>
      </c>
      <c r="BS159" s="113" t="s">
        <v>35</v>
      </c>
      <c r="BT159" s="113" t="s">
        <v>35</v>
      </c>
      <c r="BU159" s="113" t="str">
        <f t="shared" si="81"/>
        <v>0</v>
      </c>
      <c r="BV159" s="113" t="s">
        <v>35</v>
      </c>
      <c r="BW159" s="113" t="s">
        <v>35</v>
      </c>
      <c r="BX159" s="113" t="str">
        <f t="shared" si="82"/>
        <v>0</v>
      </c>
      <c r="BY159" s="113" t="s">
        <v>35</v>
      </c>
      <c r="BZ159" s="113">
        <v>6</v>
      </c>
      <c r="CA159" s="113">
        <f t="shared" si="83"/>
        <v>6</v>
      </c>
      <c r="CB159" s="113" t="s">
        <v>35</v>
      </c>
      <c r="CC159" s="113" t="s">
        <v>35</v>
      </c>
      <c r="CD159" s="113" t="str">
        <f t="shared" si="84"/>
        <v>0</v>
      </c>
      <c r="CE159" s="113" t="s">
        <v>35</v>
      </c>
      <c r="CF159" s="113" t="s">
        <v>35</v>
      </c>
      <c r="CG159" s="113" t="str">
        <f t="shared" si="85"/>
        <v>0</v>
      </c>
      <c r="CH159" s="113" t="s">
        <v>35</v>
      </c>
      <c r="CI159" s="113" t="s">
        <v>35</v>
      </c>
      <c r="CJ159" s="113" t="str">
        <f t="shared" si="86"/>
        <v>0</v>
      </c>
      <c r="CK159" s="113" t="s">
        <v>35</v>
      </c>
      <c r="CL159" s="113" t="s">
        <v>35</v>
      </c>
      <c r="CM159" s="113" t="str">
        <f t="shared" si="87"/>
        <v>0</v>
      </c>
      <c r="CN159" s="113">
        <v>1</v>
      </c>
      <c r="CO159" s="113">
        <v>2</v>
      </c>
      <c r="CP159" s="113">
        <f t="shared" si="88"/>
        <v>3</v>
      </c>
      <c r="CQ159" s="113">
        <v>8</v>
      </c>
      <c r="CR159" s="113">
        <v>21</v>
      </c>
      <c r="CS159" s="113">
        <f t="shared" si="89"/>
        <v>29</v>
      </c>
    </row>
    <row r="160" spans="1:97" s="112" customFormat="1" ht="12.75" customHeight="1">
      <c r="A160" s="25">
        <v>25</v>
      </c>
      <c r="B160" s="26" t="s">
        <v>205</v>
      </c>
      <c r="C160" s="112">
        <v>6633</v>
      </c>
      <c r="D160" s="25" t="s">
        <v>199</v>
      </c>
      <c r="E160" s="17">
        <v>10261</v>
      </c>
      <c r="F160" s="112">
        <v>1</v>
      </c>
      <c r="G160" s="6" t="s">
        <v>65</v>
      </c>
      <c r="H160" s="113" t="s">
        <v>35</v>
      </c>
      <c r="I160" s="113">
        <v>5</v>
      </c>
      <c r="J160" s="113">
        <f t="shared" si="60"/>
        <v>5</v>
      </c>
      <c r="K160" s="113">
        <v>2</v>
      </c>
      <c r="L160" s="113">
        <v>5</v>
      </c>
      <c r="M160" s="113">
        <f t="shared" si="61"/>
        <v>7</v>
      </c>
      <c r="N160" s="113" t="s">
        <v>35</v>
      </c>
      <c r="O160" s="113">
        <v>3</v>
      </c>
      <c r="P160" s="113">
        <f t="shared" si="62"/>
        <v>3</v>
      </c>
      <c r="Q160" s="113" t="s">
        <v>35</v>
      </c>
      <c r="R160" s="113" t="s">
        <v>35</v>
      </c>
      <c r="S160" s="113" t="str">
        <f t="shared" si="63"/>
        <v>0</v>
      </c>
      <c r="T160" s="113" t="s">
        <v>35</v>
      </c>
      <c r="U160" s="113" t="s">
        <v>35</v>
      </c>
      <c r="V160" s="113" t="str">
        <f t="shared" si="64"/>
        <v>0</v>
      </c>
      <c r="W160" s="113" t="s">
        <v>35</v>
      </c>
      <c r="X160" s="113" t="s">
        <v>35</v>
      </c>
      <c r="Y160" s="113" t="str">
        <f t="shared" si="65"/>
        <v>0</v>
      </c>
      <c r="Z160" s="113" t="s">
        <v>35</v>
      </c>
      <c r="AA160" s="113" t="s">
        <v>35</v>
      </c>
      <c r="AB160" s="113" t="str">
        <f t="shared" si="66"/>
        <v>0</v>
      </c>
      <c r="AC160" s="113" t="s">
        <v>35</v>
      </c>
      <c r="AD160" s="113" t="s">
        <v>35</v>
      </c>
      <c r="AE160" s="113" t="str">
        <f t="shared" si="67"/>
        <v>0</v>
      </c>
      <c r="AF160" s="113" t="s">
        <v>35</v>
      </c>
      <c r="AG160" s="113" t="s">
        <v>35</v>
      </c>
      <c r="AH160" s="113" t="str">
        <f t="shared" si="68"/>
        <v>0</v>
      </c>
      <c r="AI160" s="113" t="s">
        <v>35</v>
      </c>
      <c r="AJ160" s="113" t="s">
        <v>35</v>
      </c>
      <c r="AK160" s="113" t="str">
        <f t="shared" si="69"/>
        <v>0</v>
      </c>
      <c r="AL160" s="113">
        <v>1</v>
      </c>
      <c r="AM160" s="113">
        <v>2</v>
      </c>
      <c r="AN160" s="113">
        <f t="shared" si="70"/>
        <v>3</v>
      </c>
      <c r="AO160" s="113" t="s">
        <v>35</v>
      </c>
      <c r="AP160" s="113" t="s">
        <v>35</v>
      </c>
      <c r="AQ160" s="113" t="str">
        <f t="shared" si="71"/>
        <v>0</v>
      </c>
      <c r="AR160" s="113" t="s">
        <v>35</v>
      </c>
      <c r="AS160" s="113" t="s">
        <v>35</v>
      </c>
      <c r="AT160" s="113" t="str">
        <f t="shared" si="72"/>
        <v>0</v>
      </c>
      <c r="AU160" s="113" t="s">
        <v>35</v>
      </c>
      <c r="AV160" s="113" t="s">
        <v>35</v>
      </c>
      <c r="AW160" s="113" t="str">
        <f t="shared" si="73"/>
        <v>0</v>
      </c>
      <c r="AX160" s="113" t="s">
        <v>35</v>
      </c>
      <c r="AY160" s="113" t="s">
        <v>35</v>
      </c>
      <c r="AZ160" s="113" t="str">
        <f t="shared" si="74"/>
        <v>0</v>
      </c>
      <c r="BA160" s="113">
        <v>1</v>
      </c>
      <c r="BB160" s="113">
        <v>2</v>
      </c>
      <c r="BC160" s="113">
        <f t="shared" si="75"/>
        <v>3</v>
      </c>
      <c r="BD160" s="113" t="s">
        <v>35</v>
      </c>
      <c r="BE160" s="113" t="s">
        <v>35</v>
      </c>
      <c r="BF160" s="113" t="str">
        <f t="shared" si="76"/>
        <v>0</v>
      </c>
      <c r="BG160" s="113" t="s">
        <v>35</v>
      </c>
      <c r="BH160" s="113" t="s">
        <v>35</v>
      </c>
      <c r="BI160" s="113" t="str">
        <f t="shared" si="77"/>
        <v>0</v>
      </c>
      <c r="BJ160" s="113" t="s">
        <v>35</v>
      </c>
      <c r="BK160" s="113" t="s">
        <v>35</v>
      </c>
      <c r="BL160" s="113" t="str">
        <f t="shared" si="78"/>
        <v>0</v>
      </c>
      <c r="BM160" s="113" t="s">
        <v>35</v>
      </c>
      <c r="BN160" s="113" t="s">
        <v>35</v>
      </c>
      <c r="BO160" s="113" t="str">
        <f t="shared" si="79"/>
        <v>0</v>
      </c>
      <c r="BP160" s="113" t="s">
        <v>35</v>
      </c>
      <c r="BQ160" s="113" t="s">
        <v>35</v>
      </c>
      <c r="BR160" s="113" t="str">
        <f t="shared" si="80"/>
        <v>0</v>
      </c>
      <c r="BS160" s="113" t="s">
        <v>35</v>
      </c>
      <c r="BT160" s="113" t="s">
        <v>35</v>
      </c>
      <c r="BU160" s="113" t="str">
        <f t="shared" si="81"/>
        <v>0</v>
      </c>
      <c r="BV160" s="113" t="s">
        <v>35</v>
      </c>
      <c r="BW160" s="113" t="s">
        <v>35</v>
      </c>
      <c r="BX160" s="113" t="str">
        <f t="shared" si="82"/>
        <v>0</v>
      </c>
      <c r="BY160" s="113">
        <v>2</v>
      </c>
      <c r="BZ160" s="113">
        <v>2</v>
      </c>
      <c r="CA160" s="113">
        <f t="shared" si="83"/>
        <v>4</v>
      </c>
      <c r="CB160" s="113" t="s">
        <v>35</v>
      </c>
      <c r="CC160" s="113" t="s">
        <v>35</v>
      </c>
      <c r="CD160" s="113" t="str">
        <f t="shared" si="84"/>
        <v>0</v>
      </c>
      <c r="CE160" s="113" t="s">
        <v>35</v>
      </c>
      <c r="CF160" s="113" t="s">
        <v>35</v>
      </c>
      <c r="CG160" s="113" t="str">
        <f t="shared" si="85"/>
        <v>0</v>
      </c>
      <c r="CH160" s="113" t="s">
        <v>35</v>
      </c>
      <c r="CI160" s="113" t="s">
        <v>35</v>
      </c>
      <c r="CJ160" s="113" t="str">
        <f t="shared" si="86"/>
        <v>0</v>
      </c>
      <c r="CK160" s="113" t="s">
        <v>35</v>
      </c>
      <c r="CL160" s="113" t="s">
        <v>35</v>
      </c>
      <c r="CM160" s="113" t="str">
        <f t="shared" si="87"/>
        <v>0</v>
      </c>
      <c r="CN160" s="113" t="s">
        <v>35</v>
      </c>
      <c r="CO160" s="113" t="s">
        <v>35</v>
      </c>
      <c r="CP160" s="113" t="str">
        <f t="shared" si="88"/>
        <v>0</v>
      </c>
      <c r="CQ160" s="113">
        <v>6</v>
      </c>
      <c r="CR160" s="113">
        <v>19</v>
      </c>
      <c r="CS160" s="113">
        <f t="shared" si="89"/>
        <v>25</v>
      </c>
    </row>
    <row r="161" spans="1:97" s="112" customFormat="1" ht="12.75" customHeight="1">
      <c r="A161" s="25">
        <v>25</v>
      </c>
      <c r="B161" s="26" t="s">
        <v>205</v>
      </c>
      <c r="C161" s="112">
        <v>6640</v>
      </c>
      <c r="D161" s="25" t="s">
        <v>122</v>
      </c>
      <c r="E161" s="17">
        <v>13756</v>
      </c>
      <c r="F161" s="112">
        <v>1</v>
      </c>
      <c r="G161" s="6" t="s">
        <v>65</v>
      </c>
      <c r="H161" s="113">
        <v>1</v>
      </c>
      <c r="I161" s="113">
        <v>8</v>
      </c>
      <c r="J161" s="113">
        <f t="shared" si="60"/>
        <v>9</v>
      </c>
      <c r="K161" s="113">
        <v>1</v>
      </c>
      <c r="L161" s="113">
        <v>3</v>
      </c>
      <c r="M161" s="113">
        <f t="shared" si="61"/>
        <v>4</v>
      </c>
      <c r="N161" s="113">
        <v>1</v>
      </c>
      <c r="O161" s="113">
        <v>2</v>
      </c>
      <c r="P161" s="113">
        <f t="shared" si="62"/>
        <v>3</v>
      </c>
      <c r="Q161" s="113">
        <v>1</v>
      </c>
      <c r="R161" s="113">
        <v>1</v>
      </c>
      <c r="S161" s="113">
        <f t="shared" si="63"/>
        <v>2</v>
      </c>
      <c r="T161" s="113" t="s">
        <v>35</v>
      </c>
      <c r="U161" s="113" t="s">
        <v>35</v>
      </c>
      <c r="V161" s="113" t="str">
        <f t="shared" si="64"/>
        <v>0</v>
      </c>
      <c r="W161" s="113" t="s">
        <v>35</v>
      </c>
      <c r="X161" s="113" t="s">
        <v>35</v>
      </c>
      <c r="Y161" s="113" t="str">
        <f t="shared" si="65"/>
        <v>0</v>
      </c>
      <c r="Z161" s="113" t="s">
        <v>35</v>
      </c>
      <c r="AA161" s="113" t="s">
        <v>35</v>
      </c>
      <c r="AB161" s="113" t="str">
        <f t="shared" si="66"/>
        <v>0</v>
      </c>
      <c r="AC161" s="113" t="s">
        <v>35</v>
      </c>
      <c r="AD161" s="113" t="s">
        <v>35</v>
      </c>
      <c r="AE161" s="113" t="str">
        <f t="shared" si="67"/>
        <v>0</v>
      </c>
      <c r="AF161" s="113" t="s">
        <v>35</v>
      </c>
      <c r="AG161" s="113" t="s">
        <v>35</v>
      </c>
      <c r="AH161" s="113" t="str">
        <f t="shared" si="68"/>
        <v>0</v>
      </c>
      <c r="AI161" s="113" t="s">
        <v>35</v>
      </c>
      <c r="AJ161" s="113" t="s">
        <v>35</v>
      </c>
      <c r="AK161" s="113" t="str">
        <f t="shared" si="69"/>
        <v>0</v>
      </c>
      <c r="AL161" s="113" t="s">
        <v>35</v>
      </c>
      <c r="AM161" s="113" t="s">
        <v>35</v>
      </c>
      <c r="AN161" s="113" t="str">
        <f t="shared" si="70"/>
        <v>0</v>
      </c>
      <c r="AO161" s="113" t="s">
        <v>35</v>
      </c>
      <c r="AP161" s="113" t="s">
        <v>35</v>
      </c>
      <c r="AQ161" s="113" t="str">
        <f t="shared" si="71"/>
        <v>0</v>
      </c>
      <c r="AR161" s="113" t="s">
        <v>35</v>
      </c>
      <c r="AS161" s="113" t="s">
        <v>35</v>
      </c>
      <c r="AT161" s="113" t="str">
        <f t="shared" si="72"/>
        <v>0</v>
      </c>
      <c r="AU161" s="113" t="s">
        <v>35</v>
      </c>
      <c r="AV161" s="113" t="s">
        <v>35</v>
      </c>
      <c r="AW161" s="113" t="str">
        <f t="shared" si="73"/>
        <v>0</v>
      </c>
      <c r="AX161" s="113" t="s">
        <v>35</v>
      </c>
      <c r="AY161" s="113" t="s">
        <v>35</v>
      </c>
      <c r="AZ161" s="113" t="str">
        <f t="shared" si="74"/>
        <v>0</v>
      </c>
      <c r="BA161" s="113">
        <v>2</v>
      </c>
      <c r="BB161" s="113">
        <v>4</v>
      </c>
      <c r="BC161" s="113">
        <f t="shared" si="75"/>
        <v>6</v>
      </c>
      <c r="BD161" s="113" t="s">
        <v>35</v>
      </c>
      <c r="BE161" s="113" t="s">
        <v>35</v>
      </c>
      <c r="BF161" s="113" t="str">
        <f t="shared" si="76"/>
        <v>0</v>
      </c>
      <c r="BG161" s="113" t="s">
        <v>35</v>
      </c>
      <c r="BH161" s="113" t="s">
        <v>35</v>
      </c>
      <c r="BI161" s="113" t="str">
        <f t="shared" si="77"/>
        <v>0</v>
      </c>
      <c r="BJ161" s="113" t="s">
        <v>35</v>
      </c>
      <c r="BK161" s="113" t="s">
        <v>35</v>
      </c>
      <c r="BL161" s="113" t="str">
        <f t="shared" si="78"/>
        <v>0</v>
      </c>
      <c r="BM161" s="113" t="s">
        <v>35</v>
      </c>
      <c r="BN161" s="113" t="s">
        <v>35</v>
      </c>
      <c r="BO161" s="113" t="str">
        <f t="shared" si="79"/>
        <v>0</v>
      </c>
      <c r="BP161" s="113" t="s">
        <v>35</v>
      </c>
      <c r="BQ161" s="113" t="s">
        <v>35</v>
      </c>
      <c r="BR161" s="113" t="str">
        <f t="shared" si="80"/>
        <v>0</v>
      </c>
      <c r="BS161" s="113" t="s">
        <v>35</v>
      </c>
      <c r="BT161" s="113" t="s">
        <v>35</v>
      </c>
      <c r="BU161" s="113" t="str">
        <f t="shared" si="81"/>
        <v>0</v>
      </c>
      <c r="BV161" s="113" t="s">
        <v>35</v>
      </c>
      <c r="BW161" s="113" t="s">
        <v>35</v>
      </c>
      <c r="BX161" s="113" t="str">
        <f t="shared" si="82"/>
        <v>0</v>
      </c>
      <c r="BY161" s="113" t="s">
        <v>35</v>
      </c>
      <c r="BZ161" s="113">
        <v>3</v>
      </c>
      <c r="CA161" s="113">
        <f t="shared" si="83"/>
        <v>3</v>
      </c>
      <c r="CB161" s="113" t="s">
        <v>35</v>
      </c>
      <c r="CC161" s="113" t="s">
        <v>35</v>
      </c>
      <c r="CD161" s="113" t="str">
        <f t="shared" si="84"/>
        <v>0</v>
      </c>
      <c r="CE161" s="113" t="s">
        <v>35</v>
      </c>
      <c r="CF161" s="113" t="s">
        <v>35</v>
      </c>
      <c r="CG161" s="113" t="str">
        <f t="shared" si="85"/>
        <v>0</v>
      </c>
      <c r="CH161" s="113" t="s">
        <v>35</v>
      </c>
      <c r="CI161" s="113" t="s">
        <v>35</v>
      </c>
      <c r="CJ161" s="113" t="str">
        <f t="shared" si="86"/>
        <v>0</v>
      </c>
      <c r="CK161" s="113" t="s">
        <v>35</v>
      </c>
      <c r="CL161" s="113" t="s">
        <v>35</v>
      </c>
      <c r="CM161" s="113" t="str">
        <f t="shared" si="87"/>
        <v>0</v>
      </c>
      <c r="CN161" s="113" t="s">
        <v>35</v>
      </c>
      <c r="CO161" s="113" t="s">
        <v>35</v>
      </c>
      <c r="CP161" s="113" t="str">
        <f t="shared" si="88"/>
        <v>0</v>
      </c>
      <c r="CQ161" s="113">
        <v>6</v>
      </c>
      <c r="CR161" s="113">
        <v>21</v>
      </c>
      <c r="CS161" s="113">
        <f t="shared" si="89"/>
        <v>27</v>
      </c>
    </row>
    <row r="162" spans="1:97" s="112" customFormat="1" ht="12.75" customHeight="1">
      <c r="A162" s="25">
        <v>25</v>
      </c>
      <c r="B162" s="26" t="s">
        <v>205</v>
      </c>
      <c r="C162" s="112">
        <v>6644</v>
      </c>
      <c r="D162" s="25" t="s">
        <v>160</v>
      </c>
      <c r="E162" s="17">
        <v>13021</v>
      </c>
      <c r="F162" s="112">
        <v>1</v>
      </c>
      <c r="G162" s="6" t="s">
        <v>65</v>
      </c>
      <c r="H162" s="113">
        <v>2</v>
      </c>
      <c r="I162" s="113">
        <v>8</v>
      </c>
      <c r="J162" s="113">
        <f t="shared" si="60"/>
        <v>10</v>
      </c>
      <c r="K162" s="113" t="s">
        <v>35</v>
      </c>
      <c r="L162" s="113">
        <v>6</v>
      </c>
      <c r="M162" s="113">
        <f t="shared" si="61"/>
        <v>6</v>
      </c>
      <c r="N162" s="113">
        <v>1</v>
      </c>
      <c r="O162" s="113">
        <v>2</v>
      </c>
      <c r="P162" s="113">
        <f t="shared" si="62"/>
        <v>3</v>
      </c>
      <c r="Q162" s="113" t="s">
        <v>35</v>
      </c>
      <c r="R162" s="113" t="s">
        <v>35</v>
      </c>
      <c r="S162" s="113" t="str">
        <f t="shared" si="63"/>
        <v>0</v>
      </c>
      <c r="T162" s="113" t="s">
        <v>35</v>
      </c>
      <c r="U162" s="113" t="s">
        <v>35</v>
      </c>
      <c r="V162" s="113" t="str">
        <f t="shared" si="64"/>
        <v>0</v>
      </c>
      <c r="W162" s="113" t="s">
        <v>35</v>
      </c>
      <c r="X162" s="113" t="s">
        <v>35</v>
      </c>
      <c r="Y162" s="113" t="str">
        <f t="shared" si="65"/>
        <v>0</v>
      </c>
      <c r="Z162" s="113" t="s">
        <v>35</v>
      </c>
      <c r="AA162" s="113" t="s">
        <v>35</v>
      </c>
      <c r="AB162" s="113" t="str">
        <f t="shared" si="66"/>
        <v>0</v>
      </c>
      <c r="AC162" s="113" t="s">
        <v>35</v>
      </c>
      <c r="AD162" s="113" t="s">
        <v>35</v>
      </c>
      <c r="AE162" s="113" t="str">
        <f t="shared" si="67"/>
        <v>0</v>
      </c>
      <c r="AF162" s="113" t="s">
        <v>35</v>
      </c>
      <c r="AG162" s="113" t="s">
        <v>35</v>
      </c>
      <c r="AH162" s="113" t="str">
        <f t="shared" si="68"/>
        <v>0</v>
      </c>
      <c r="AI162" s="113" t="s">
        <v>35</v>
      </c>
      <c r="AJ162" s="113" t="s">
        <v>35</v>
      </c>
      <c r="AK162" s="113" t="str">
        <f t="shared" si="69"/>
        <v>0</v>
      </c>
      <c r="AL162" s="113" t="s">
        <v>35</v>
      </c>
      <c r="AM162" s="113" t="s">
        <v>35</v>
      </c>
      <c r="AN162" s="113" t="str">
        <f t="shared" si="70"/>
        <v>0</v>
      </c>
      <c r="AO162" s="113" t="s">
        <v>35</v>
      </c>
      <c r="AP162" s="113" t="s">
        <v>35</v>
      </c>
      <c r="AQ162" s="113" t="str">
        <f t="shared" si="71"/>
        <v>0</v>
      </c>
      <c r="AR162" s="113" t="s">
        <v>35</v>
      </c>
      <c r="AS162" s="113" t="s">
        <v>35</v>
      </c>
      <c r="AT162" s="113" t="str">
        <f t="shared" si="72"/>
        <v>0</v>
      </c>
      <c r="AU162" s="113" t="s">
        <v>35</v>
      </c>
      <c r="AV162" s="113" t="s">
        <v>35</v>
      </c>
      <c r="AW162" s="113" t="str">
        <f t="shared" si="73"/>
        <v>0</v>
      </c>
      <c r="AX162" s="113" t="s">
        <v>35</v>
      </c>
      <c r="AY162" s="113" t="s">
        <v>35</v>
      </c>
      <c r="AZ162" s="113" t="str">
        <f t="shared" si="74"/>
        <v>0</v>
      </c>
      <c r="BA162" s="113">
        <v>2</v>
      </c>
      <c r="BB162" s="113">
        <v>4</v>
      </c>
      <c r="BC162" s="113">
        <f t="shared" si="75"/>
        <v>6</v>
      </c>
      <c r="BD162" s="113" t="s">
        <v>35</v>
      </c>
      <c r="BE162" s="113" t="s">
        <v>35</v>
      </c>
      <c r="BF162" s="113" t="str">
        <f t="shared" si="76"/>
        <v>0</v>
      </c>
      <c r="BG162" s="113" t="s">
        <v>35</v>
      </c>
      <c r="BH162" s="113" t="s">
        <v>35</v>
      </c>
      <c r="BI162" s="113" t="str">
        <f t="shared" si="77"/>
        <v>0</v>
      </c>
      <c r="BJ162" s="113" t="s">
        <v>35</v>
      </c>
      <c r="BK162" s="113" t="s">
        <v>35</v>
      </c>
      <c r="BL162" s="113" t="str">
        <f t="shared" si="78"/>
        <v>0</v>
      </c>
      <c r="BM162" s="113" t="s">
        <v>35</v>
      </c>
      <c r="BN162" s="113" t="s">
        <v>35</v>
      </c>
      <c r="BO162" s="113" t="str">
        <f t="shared" si="79"/>
        <v>0</v>
      </c>
      <c r="BP162" s="113" t="s">
        <v>35</v>
      </c>
      <c r="BQ162" s="113" t="s">
        <v>35</v>
      </c>
      <c r="BR162" s="113" t="str">
        <f t="shared" si="80"/>
        <v>0</v>
      </c>
      <c r="BS162" s="113" t="s">
        <v>35</v>
      </c>
      <c r="BT162" s="113" t="s">
        <v>35</v>
      </c>
      <c r="BU162" s="113" t="str">
        <f t="shared" si="81"/>
        <v>0</v>
      </c>
      <c r="BV162" s="113" t="s">
        <v>35</v>
      </c>
      <c r="BW162" s="113" t="s">
        <v>35</v>
      </c>
      <c r="BX162" s="113" t="str">
        <f t="shared" si="82"/>
        <v>0</v>
      </c>
      <c r="BY162" s="113">
        <v>1</v>
      </c>
      <c r="BZ162" s="113">
        <v>1</v>
      </c>
      <c r="CA162" s="113">
        <f t="shared" si="83"/>
        <v>2</v>
      </c>
      <c r="CB162" s="113" t="s">
        <v>35</v>
      </c>
      <c r="CC162" s="113" t="s">
        <v>35</v>
      </c>
      <c r="CD162" s="113" t="str">
        <f t="shared" si="84"/>
        <v>0</v>
      </c>
      <c r="CE162" s="113" t="s">
        <v>35</v>
      </c>
      <c r="CF162" s="113" t="s">
        <v>35</v>
      </c>
      <c r="CG162" s="113" t="str">
        <f t="shared" si="85"/>
        <v>0</v>
      </c>
      <c r="CH162" s="113" t="s">
        <v>35</v>
      </c>
      <c r="CI162" s="113" t="s">
        <v>35</v>
      </c>
      <c r="CJ162" s="113" t="str">
        <f t="shared" si="86"/>
        <v>0</v>
      </c>
      <c r="CK162" s="113" t="s">
        <v>35</v>
      </c>
      <c r="CL162" s="113" t="s">
        <v>35</v>
      </c>
      <c r="CM162" s="113" t="str">
        <f t="shared" si="87"/>
        <v>0</v>
      </c>
      <c r="CN162" s="113" t="s">
        <v>35</v>
      </c>
      <c r="CO162" s="113" t="s">
        <v>35</v>
      </c>
      <c r="CP162" s="113" t="str">
        <f t="shared" si="88"/>
        <v>0</v>
      </c>
      <c r="CQ162" s="113">
        <v>6</v>
      </c>
      <c r="CR162" s="113">
        <v>21</v>
      </c>
      <c r="CS162" s="113">
        <f t="shared" si="89"/>
        <v>27</v>
      </c>
    </row>
    <row r="163" spans="1:97" s="112" customFormat="1" ht="12.75" customHeight="1">
      <c r="A163" s="25">
        <v>25</v>
      </c>
      <c r="B163" s="26" t="s">
        <v>205</v>
      </c>
      <c r="C163" s="112">
        <v>6645</v>
      </c>
      <c r="D163" s="25" t="s">
        <v>194</v>
      </c>
      <c r="E163" s="17">
        <v>10799</v>
      </c>
      <c r="F163" s="112">
        <v>1</v>
      </c>
      <c r="G163" s="6" t="s">
        <v>65</v>
      </c>
      <c r="H163" s="113">
        <v>1</v>
      </c>
      <c r="I163" s="113">
        <v>9</v>
      </c>
      <c r="J163" s="113">
        <f t="shared" si="60"/>
        <v>10</v>
      </c>
      <c r="K163" s="113">
        <v>1</v>
      </c>
      <c r="L163" s="113">
        <v>2</v>
      </c>
      <c r="M163" s="113">
        <f t="shared" si="61"/>
        <v>3</v>
      </c>
      <c r="N163" s="113">
        <v>3</v>
      </c>
      <c r="O163" s="113">
        <v>1</v>
      </c>
      <c r="P163" s="113">
        <f t="shared" si="62"/>
        <v>4</v>
      </c>
      <c r="Q163" s="113" t="s">
        <v>35</v>
      </c>
      <c r="R163" s="113" t="s">
        <v>35</v>
      </c>
      <c r="S163" s="113" t="str">
        <f t="shared" si="63"/>
        <v>0</v>
      </c>
      <c r="T163" s="113" t="s">
        <v>35</v>
      </c>
      <c r="U163" s="113" t="s">
        <v>35</v>
      </c>
      <c r="V163" s="113" t="str">
        <f t="shared" si="64"/>
        <v>0</v>
      </c>
      <c r="W163" s="113" t="s">
        <v>35</v>
      </c>
      <c r="X163" s="113" t="s">
        <v>35</v>
      </c>
      <c r="Y163" s="113" t="str">
        <f t="shared" si="65"/>
        <v>0</v>
      </c>
      <c r="Z163" s="113" t="s">
        <v>35</v>
      </c>
      <c r="AA163" s="113" t="s">
        <v>35</v>
      </c>
      <c r="AB163" s="113" t="str">
        <f t="shared" si="66"/>
        <v>0</v>
      </c>
      <c r="AC163" s="113" t="s">
        <v>35</v>
      </c>
      <c r="AD163" s="113" t="s">
        <v>35</v>
      </c>
      <c r="AE163" s="113" t="str">
        <f t="shared" si="67"/>
        <v>0</v>
      </c>
      <c r="AF163" s="113" t="s">
        <v>35</v>
      </c>
      <c r="AG163" s="113" t="s">
        <v>35</v>
      </c>
      <c r="AH163" s="113" t="str">
        <f t="shared" si="68"/>
        <v>0</v>
      </c>
      <c r="AI163" s="113" t="s">
        <v>35</v>
      </c>
      <c r="AJ163" s="113" t="s">
        <v>35</v>
      </c>
      <c r="AK163" s="113" t="str">
        <f t="shared" si="69"/>
        <v>0</v>
      </c>
      <c r="AL163" s="113" t="s">
        <v>35</v>
      </c>
      <c r="AM163" s="113" t="s">
        <v>35</v>
      </c>
      <c r="AN163" s="113" t="str">
        <f t="shared" si="70"/>
        <v>0</v>
      </c>
      <c r="AO163" s="113" t="s">
        <v>35</v>
      </c>
      <c r="AP163" s="113" t="s">
        <v>35</v>
      </c>
      <c r="AQ163" s="113" t="str">
        <f t="shared" si="71"/>
        <v>0</v>
      </c>
      <c r="AR163" s="113" t="s">
        <v>35</v>
      </c>
      <c r="AS163" s="113" t="s">
        <v>35</v>
      </c>
      <c r="AT163" s="113" t="str">
        <f t="shared" si="72"/>
        <v>0</v>
      </c>
      <c r="AU163" s="113" t="s">
        <v>35</v>
      </c>
      <c r="AV163" s="113" t="s">
        <v>35</v>
      </c>
      <c r="AW163" s="113" t="str">
        <f t="shared" si="73"/>
        <v>0</v>
      </c>
      <c r="AX163" s="113" t="s">
        <v>35</v>
      </c>
      <c r="AY163" s="113" t="s">
        <v>35</v>
      </c>
      <c r="AZ163" s="113" t="str">
        <f t="shared" si="74"/>
        <v>0</v>
      </c>
      <c r="BA163" s="113">
        <v>2</v>
      </c>
      <c r="BB163" s="113">
        <v>1</v>
      </c>
      <c r="BC163" s="113">
        <f t="shared" si="75"/>
        <v>3</v>
      </c>
      <c r="BD163" s="113" t="s">
        <v>35</v>
      </c>
      <c r="BE163" s="113" t="s">
        <v>35</v>
      </c>
      <c r="BF163" s="113" t="str">
        <f t="shared" si="76"/>
        <v>0</v>
      </c>
      <c r="BG163" s="113" t="s">
        <v>35</v>
      </c>
      <c r="BH163" s="113" t="s">
        <v>35</v>
      </c>
      <c r="BI163" s="113" t="str">
        <f t="shared" si="77"/>
        <v>0</v>
      </c>
      <c r="BJ163" s="113" t="s">
        <v>35</v>
      </c>
      <c r="BK163" s="113" t="s">
        <v>35</v>
      </c>
      <c r="BL163" s="113" t="str">
        <f t="shared" si="78"/>
        <v>0</v>
      </c>
      <c r="BM163" s="113" t="s">
        <v>35</v>
      </c>
      <c r="BN163" s="113" t="s">
        <v>35</v>
      </c>
      <c r="BO163" s="113" t="str">
        <f t="shared" si="79"/>
        <v>0</v>
      </c>
      <c r="BP163" s="113" t="s">
        <v>35</v>
      </c>
      <c r="BQ163" s="113" t="s">
        <v>35</v>
      </c>
      <c r="BR163" s="113" t="str">
        <f t="shared" si="80"/>
        <v>0</v>
      </c>
      <c r="BS163" s="113" t="s">
        <v>35</v>
      </c>
      <c r="BT163" s="113" t="s">
        <v>35</v>
      </c>
      <c r="BU163" s="113" t="str">
        <f t="shared" si="81"/>
        <v>0</v>
      </c>
      <c r="BV163" s="113" t="s">
        <v>35</v>
      </c>
      <c r="BW163" s="113" t="s">
        <v>35</v>
      </c>
      <c r="BX163" s="113" t="str">
        <f t="shared" si="82"/>
        <v>0</v>
      </c>
      <c r="BY163" s="113">
        <v>1</v>
      </c>
      <c r="BZ163" s="113">
        <v>1</v>
      </c>
      <c r="CA163" s="113">
        <f t="shared" si="83"/>
        <v>2</v>
      </c>
      <c r="CB163" s="113" t="s">
        <v>35</v>
      </c>
      <c r="CC163" s="113" t="s">
        <v>35</v>
      </c>
      <c r="CD163" s="113" t="str">
        <f t="shared" si="84"/>
        <v>0</v>
      </c>
      <c r="CE163" s="113" t="s">
        <v>35</v>
      </c>
      <c r="CF163" s="113" t="s">
        <v>35</v>
      </c>
      <c r="CG163" s="113" t="str">
        <f t="shared" si="85"/>
        <v>0</v>
      </c>
      <c r="CH163" s="113" t="s">
        <v>35</v>
      </c>
      <c r="CI163" s="113" t="s">
        <v>35</v>
      </c>
      <c r="CJ163" s="113" t="str">
        <f t="shared" si="86"/>
        <v>0</v>
      </c>
      <c r="CK163" s="113" t="s">
        <v>35</v>
      </c>
      <c r="CL163" s="113" t="s">
        <v>35</v>
      </c>
      <c r="CM163" s="113" t="str">
        <f t="shared" si="87"/>
        <v>0</v>
      </c>
      <c r="CN163" s="113">
        <v>2</v>
      </c>
      <c r="CO163" s="113">
        <v>1</v>
      </c>
      <c r="CP163" s="113">
        <f t="shared" si="88"/>
        <v>3</v>
      </c>
      <c r="CQ163" s="113">
        <v>10</v>
      </c>
      <c r="CR163" s="113">
        <v>15</v>
      </c>
      <c r="CS163" s="113">
        <f t="shared" si="89"/>
        <v>25</v>
      </c>
    </row>
    <row r="164" spans="1:97" s="112" customFormat="1" ht="12.6" customHeight="1">
      <c r="A164" s="47">
        <v>26</v>
      </c>
      <c r="B164" s="39" t="s">
        <v>221</v>
      </c>
      <c r="C164" s="48">
        <v>6711</v>
      </c>
      <c r="D164" s="47" t="s">
        <v>113</v>
      </c>
      <c r="E164" s="52">
        <v>12186</v>
      </c>
      <c r="F164" s="48">
        <v>1</v>
      </c>
      <c r="G164" s="40" t="s">
        <v>65</v>
      </c>
      <c r="H164" s="40" t="s">
        <v>35</v>
      </c>
      <c r="I164" s="40">
        <v>3</v>
      </c>
      <c r="J164" s="40">
        <f t="shared" si="60"/>
        <v>3</v>
      </c>
      <c r="K164" s="40">
        <v>4</v>
      </c>
      <c r="L164" s="40">
        <v>8</v>
      </c>
      <c r="M164" s="40">
        <f t="shared" si="61"/>
        <v>12</v>
      </c>
      <c r="N164" s="40">
        <v>3</v>
      </c>
      <c r="O164" s="40">
        <v>9</v>
      </c>
      <c r="P164" s="40">
        <f t="shared" si="62"/>
        <v>12</v>
      </c>
      <c r="Q164" s="40" t="s">
        <v>35</v>
      </c>
      <c r="R164" s="40">
        <v>2</v>
      </c>
      <c r="S164" s="40">
        <f t="shared" si="63"/>
        <v>2</v>
      </c>
      <c r="T164" s="40" t="s">
        <v>35</v>
      </c>
      <c r="U164" s="40" t="s">
        <v>35</v>
      </c>
      <c r="V164" s="40" t="str">
        <f t="shared" si="64"/>
        <v>0</v>
      </c>
      <c r="W164" s="40" t="s">
        <v>35</v>
      </c>
      <c r="X164" s="40" t="s">
        <v>35</v>
      </c>
      <c r="Y164" s="40" t="str">
        <f t="shared" si="65"/>
        <v>0</v>
      </c>
      <c r="Z164" s="40" t="s">
        <v>35</v>
      </c>
      <c r="AA164" s="40" t="s">
        <v>35</v>
      </c>
      <c r="AB164" s="40" t="str">
        <f t="shared" si="66"/>
        <v>0</v>
      </c>
      <c r="AC164" s="40" t="s">
        <v>35</v>
      </c>
      <c r="AD164" s="40" t="s">
        <v>35</v>
      </c>
      <c r="AE164" s="40" t="str">
        <f t="shared" si="67"/>
        <v>0</v>
      </c>
      <c r="AF164" s="40" t="s">
        <v>35</v>
      </c>
      <c r="AG164" s="40">
        <v>6</v>
      </c>
      <c r="AH164" s="40">
        <f t="shared" si="68"/>
        <v>6</v>
      </c>
      <c r="AI164" s="40" t="s">
        <v>35</v>
      </c>
      <c r="AJ164" s="40" t="s">
        <v>35</v>
      </c>
      <c r="AK164" s="40" t="str">
        <f t="shared" si="69"/>
        <v>0</v>
      </c>
      <c r="AL164" s="40" t="s">
        <v>35</v>
      </c>
      <c r="AM164" s="40" t="s">
        <v>35</v>
      </c>
      <c r="AN164" s="40" t="str">
        <f t="shared" si="70"/>
        <v>0</v>
      </c>
      <c r="AO164" s="40" t="s">
        <v>35</v>
      </c>
      <c r="AP164" s="40" t="s">
        <v>35</v>
      </c>
      <c r="AQ164" s="40" t="str">
        <f t="shared" si="71"/>
        <v>0</v>
      </c>
      <c r="AR164" s="40" t="s">
        <v>35</v>
      </c>
      <c r="AS164" s="40" t="s">
        <v>35</v>
      </c>
      <c r="AT164" s="40" t="str">
        <f t="shared" si="72"/>
        <v>0</v>
      </c>
      <c r="AU164" s="40" t="s">
        <v>35</v>
      </c>
      <c r="AV164" s="40" t="s">
        <v>35</v>
      </c>
      <c r="AW164" s="40" t="str">
        <f t="shared" si="73"/>
        <v>0</v>
      </c>
      <c r="AX164" s="40" t="s">
        <v>35</v>
      </c>
      <c r="AY164" s="40" t="s">
        <v>35</v>
      </c>
      <c r="AZ164" s="40" t="str">
        <f t="shared" si="74"/>
        <v>0</v>
      </c>
      <c r="BA164" s="40" t="s">
        <v>35</v>
      </c>
      <c r="BB164" s="40" t="s">
        <v>35</v>
      </c>
      <c r="BC164" s="40" t="str">
        <f t="shared" si="75"/>
        <v>0</v>
      </c>
      <c r="BD164" s="40" t="s">
        <v>35</v>
      </c>
      <c r="BE164" s="40" t="s">
        <v>35</v>
      </c>
      <c r="BF164" s="40" t="str">
        <f t="shared" si="76"/>
        <v>0</v>
      </c>
      <c r="BG164" s="40" t="s">
        <v>35</v>
      </c>
      <c r="BH164" s="40" t="s">
        <v>35</v>
      </c>
      <c r="BI164" s="40" t="str">
        <f t="shared" si="77"/>
        <v>0</v>
      </c>
      <c r="BJ164" s="40" t="s">
        <v>35</v>
      </c>
      <c r="BK164" s="40" t="s">
        <v>35</v>
      </c>
      <c r="BL164" s="40" t="str">
        <f t="shared" si="78"/>
        <v>0</v>
      </c>
      <c r="BM164" s="40" t="s">
        <v>35</v>
      </c>
      <c r="BN164" s="40" t="s">
        <v>35</v>
      </c>
      <c r="BO164" s="40" t="str">
        <f t="shared" si="79"/>
        <v>0</v>
      </c>
      <c r="BP164" s="40" t="s">
        <v>35</v>
      </c>
      <c r="BQ164" s="40" t="s">
        <v>35</v>
      </c>
      <c r="BR164" s="40" t="str">
        <f t="shared" si="80"/>
        <v>0</v>
      </c>
      <c r="BS164" s="40" t="s">
        <v>35</v>
      </c>
      <c r="BT164" s="40" t="s">
        <v>35</v>
      </c>
      <c r="BU164" s="40" t="str">
        <f t="shared" si="81"/>
        <v>0</v>
      </c>
      <c r="BV164" s="40" t="s">
        <v>35</v>
      </c>
      <c r="BW164" s="40" t="s">
        <v>35</v>
      </c>
      <c r="BX164" s="40" t="str">
        <f t="shared" si="82"/>
        <v>0</v>
      </c>
      <c r="BY164" s="40" t="s">
        <v>35</v>
      </c>
      <c r="BZ164" s="40" t="s">
        <v>35</v>
      </c>
      <c r="CA164" s="40" t="str">
        <f t="shared" si="83"/>
        <v>0</v>
      </c>
      <c r="CB164" s="40" t="s">
        <v>35</v>
      </c>
      <c r="CC164" s="40" t="s">
        <v>35</v>
      </c>
      <c r="CD164" s="40" t="str">
        <f t="shared" si="84"/>
        <v>0</v>
      </c>
      <c r="CE164" s="40" t="s">
        <v>35</v>
      </c>
      <c r="CF164" s="40" t="s">
        <v>35</v>
      </c>
      <c r="CG164" s="40" t="str">
        <f t="shared" si="85"/>
        <v>0</v>
      </c>
      <c r="CH164" s="40" t="s">
        <v>35</v>
      </c>
      <c r="CI164" s="40" t="s">
        <v>35</v>
      </c>
      <c r="CJ164" s="40" t="str">
        <f t="shared" si="86"/>
        <v>0</v>
      </c>
      <c r="CK164" s="40" t="s">
        <v>35</v>
      </c>
      <c r="CL164" s="40" t="s">
        <v>35</v>
      </c>
      <c r="CM164" s="40" t="str">
        <f t="shared" si="87"/>
        <v>0</v>
      </c>
      <c r="CN164" s="40">
        <v>4</v>
      </c>
      <c r="CO164" s="40">
        <v>2</v>
      </c>
      <c r="CP164" s="40">
        <f t="shared" si="88"/>
        <v>6</v>
      </c>
      <c r="CQ164" s="40">
        <v>11</v>
      </c>
      <c r="CR164" s="40">
        <v>30</v>
      </c>
      <c r="CS164" s="40">
        <f t="shared" si="89"/>
        <v>41</v>
      </c>
    </row>
    <row r="165" spans="1:97" s="112" customFormat="1" ht="12.6" customHeight="1">
      <c r="A165" s="17"/>
      <c r="B165" s="50"/>
      <c r="C165" s="17"/>
      <c r="D165" s="17"/>
      <c r="E165" s="17"/>
      <c r="F165" s="17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</row>
    <row r="166" spans="1:97" s="112" customFormat="1" ht="12.75" customHeight="1">
      <c r="A166" s="10" t="s">
        <v>267</v>
      </c>
      <c r="J166" s="113"/>
      <c r="M166" s="113"/>
      <c r="P166" s="113"/>
      <c r="S166" s="113"/>
      <c r="V166" s="113"/>
      <c r="Y166" s="113"/>
      <c r="AB166" s="113"/>
      <c r="AE166" s="113"/>
      <c r="AH166" s="113"/>
      <c r="AK166" s="113"/>
      <c r="AN166" s="113"/>
      <c r="AQ166" s="113"/>
      <c r="AT166" s="113"/>
      <c r="AW166" s="113"/>
      <c r="AZ166" s="113"/>
      <c r="BC166" s="113"/>
      <c r="BF166" s="113"/>
      <c r="BI166" s="113"/>
      <c r="BL166" s="113"/>
      <c r="BO166" s="113"/>
      <c r="BR166" s="113"/>
      <c r="BU166" s="113"/>
      <c r="BX166" s="113"/>
      <c r="CA166" s="113"/>
      <c r="CD166" s="113"/>
      <c r="CG166" s="113"/>
      <c r="CJ166" s="113"/>
      <c r="CM166" s="113"/>
      <c r="CP166" s="113"/>
      <c r="CS166" s="113"/>
    </row>
    <row r="167" spans="1:97" s="112" customFormat="1" ht="12.75" customHeight="1">
      <c r="A167" s="7" t="s">
        <v>268</v>
      </c>
      <c r="J167" s="113"/>
      <c r="M167" s="113"/>
      <c r="P167" s="113"/>
      <c r="S167" s="113"/>
      <c r="V167" s="113"/>
      <c r="Y167" s="113"/>
      <c r="AB167" s="113"/>
      <c r="AE167" s="113"/>
      <c r="AH167" s="113"/>
      <c r="AK167" s="113"/>
      <c r="AN167" s="113"/>
      <c r="AQ167" s="113"/>
      <c r="AT167" s="113"/>
      <c r="AW167" s="113"/>
      <c r="AZ167" s="113"/>
      <c r="BC167" s="113"/>
      <c r="BF167" s="113"/>
      <c r="BI167" s="113"/>
      <c r="BL167" s="113"/>
      <c r="BO167" s="113"/>
      <c r="BR167" s="113"/>
      <c r="BU167" s="113"/>
      <c r="BX167" s="113"/>
      <c r="CA167" s="113"/>
      <c r="CD167" s="113"/>
      <c r="CG167" s="113"/>
      <c r="CJ167" s="113"/>
      <c r="CM167" s="113"/>
      <c r="CP167" s="113"/>
      <c r="CS167" s="113"/>
    </row>
    <row r="168" spans="1:97" s="112" customFormat="1" ht="3.75" customHeight="1">
      <c r="A168" s="7"/>
      <c r="J168" s="113"/>
      <c r="M168" s="113"/>
      <c r="P168" s="113"/>
      <c r="S168" s="113"/>
      <c r="V168" s="113"/>
      <c r="Y168" s="113"/>
      <c r="AB168" s="113"/>
      <c r="AE168" s="113"/>
      <c r="AH168" s="113"/>
      <c r="AK168" s="113"/>
      <c r="AN168" s="113"/>
      <c r="AQ168" s="113"/>
      <c r="AT168" s="113"/>
      <c r="AW168" s="113"/>
      <c r="AZ168" s="113"/>
      <c r="BC168" s="113"/>
      <c r="BF168" s="113"/>
      <c r="BI168" s="113"/>
      <c r="BL168" s="113"/>
      <c r="BO168" s="113"/>
      <c r="BR168" s="113"/>
      <c r="BU168" s="113"/>
      <c r="BX168" s="113"/>
      <c r="CA168" s="113"/>
      <c r="CD168" s="113"/>
      <c r="CG168" s="113"/>
      <c r="CJ168" s="113"/>
      <c r="CM168" s="113"/>
      <c r="CP168" s="113"/>
      <c r="CS168" s="113"/>
    </row>
    <row r="169" spans="1:97" s="112" customFormat="1" ht="12.75" customHeight="1">
      <c r="A169" s="11" t="s">
        <v>250</v>
      </c>
      <c r="J169" s="113"/>
      <c r="M169" s="113"/>
      <c r="P169" s="113"/>
      <c r="S169" s="113"/>
      <c r="V169" s="113"/>
      <c r="Y169" s="113"/>
      <c r="AB169" s="113"/>
      <c r="AE169" s="113"/>
      <c r="AH169" s="113"/>
      <c r="AK169" s="113"/>
      <c r="AN169" s="113"/>
      <c r="AQ169" s="113"/>
      <c r="AT169" s="113"/>
      <c r="AW169" s="113"/>
      <c r="AZ169" s="113"/>
      <c r="BC169" s="113"/>
      <c r="BF169" s="113"/>
      <c r="BI169" s="113"/>
      <c r="BL169" s="113"/>
      <c r="BO169" s="113"/>
      <c r="BR169" s="113"/>
      <c r="BU169" s="113"/>
      <c r="BX169" s="113"/>
      <c r="CA169" s="113"/>
      <c r="CD169" s="113"/>
      <c r="CG169" s="113"/>
      <c r="CJ169" s="113"/>
      <c r="CM169" s="113"/>
      <c r="CP169" s="113"/>
      <c r="CS169" s="113"/>
    </row>
    <row r="170" spans="1:97" s="112" customFormat="1" ht="12.75" customHeight="1">
      <c r="A170" s="12" t="s">
        <v>251</v>
      </c>
      <c r="J170" s="113"/>
      <c r="M170" s="113"/>
      <c r="P170" s="113"/>
      <c r="S170" s="113"/>
      <c r="V170" s="113"/>
      <c r="Y170" s="113"/>
      <c r="AB170" s="113"/>
      <c r="AE170" s="113"/>
      <c r="AH170" s="113"/>
      <c r="AK170" s="113"/>
      <c r="AN170" s="113"/>
      <c r="AQ170" s="113"/>
      <c r="AT170" s="113"/>
      <c r="AW170" s="113"/>
      <c r="AZ170" s="113"/>
      <c r="BC170" s="113"/>
      <c r="BF170" s="113"/>
      <c r="BI170" s="113"/>
      <c r="BL170" s="113"/>
      <c r="BO170" s="113"/>
      <c r="BR170" s="113"/>
      <c r="BU170" s="113"/>
      <c r="BX170" s="113"/>
      <c r="CA170" s="113"/>
      <c r="CD170" s="113"/>
      <c r="CG170" s="113"/>
      <c r="CJ170" s="113"/>
      <c r="CM170" s="113"/>
      <c r="CP170" s="113"/>
      <c r="CS170" s="113"/>
    </row>
    <row r="171" spans="1:97" s="112" customFormat="1" ht="12.75" customHeight="1">
      <c r="A171" s="12"/>
      <c r="J171" s="113"/>
      <c r="M171" s="113"/>
      <c r="P171" s="113"/>
      <c r="S171" s="113"/>
      <c r="V171" s="113"/>
      <c r="Y171" s="113"/>
      <c r="AB171" s="113"/>
      <c r="AE171" s="113"/>
      <c r="AH171" s="113"/>
      <c r="AK171" s="113"/>
      <c r="AN171" s="113"/>
      <c r="AQ171" s="113"/>
      <c r="AT171" s="113"/>
      <c r="AW171" s="113"/>
      <c r="AZ171" s="113"/>
      <c r="BC171" s="113"/>
      <c r="BF171" s="113"/>
      <c r="BI171" s="113"/>
      <c r="BL171" s="113"/>
      <c r="BO171" s="113"/>
      <c r="BR171" s="113"/>
      <c r="BU171" s="113"/>
      <c r="BX171" s="113"/>
      <c r="CA171" s="113"/>
      <c r="CD171" s="113"/>
      <c r="CG171" s="113"/>
      <c r="CJ171" s="113"/>
      <c r="CM171" s="113"/>
      <c r="CP171" s="113"/>
      <c r="CS171" s="113"/>
    </row>
    <row r="172" spans="1:97" s="112" customFormat="1" ht="12.75" customHeight="1">
      <c r="A172" s="7" t="s">
        <v>123</v>
      </c>
      <c r="J172" s="113"/>
      <c r="M172" s="113"/>
      <c r="P172" s="113"/>
      <c r="S172" s="113"/>
      <c r="V172" s="113"/>
      <c r="Y172" s="113"/>
      <c r="AB172" s="113"/>
      <c r="AE172" s="113"/>
      <c r="AH172" s="113"/>
      <c r="AK172" s="113"/>
      <c r="AN172" s="113"/>
      <c r="AQ172" s="113"/>
      <c r="AT172" s="113"/>
      <c r="AW172" s="113"/>
      <c r="AZ172" s="113"/>
      <c r="BC172" s="113"/>
      <c r="BF172" s="113"/>
      <c r="BI172" s="113"/>
      <c r="BL172" s="113"/>
      <c r="BO172" s="113"/>
      <c r="BR172" s="113"/>
      <c r="BU172" s="113"/>
      <c r="BX172" s="113"/>
      <c r="CA172" s="113"/>
      <c r="CD172" s="113"/>
      <c r="CG172" s="113"/>
      <c r="CJ172" s="113"/>
      <c r="CM172" s="113"/>
      <c r="CP172" s="113"/>
      <c r="CS172" s="113"/>
    </row>
    <row r="173" spans="1:97" s="112" customFormat="1" ht="12.75" customHeight="1">
      <c r="A173" s="7" t="s">
        <v>269</v>
      </c>
      <c r="J173" s="113"/>
      <c r="M173" s="113"/>
      <c r="P173" s="113"/>
      <c r="S173" s="113"/>
      <c r="V173" s="113"/>
      <c r="Y173" s="113"/>
      <c r="AB173" s="113"/>
      <c r="AE173" s="113"/>
      <c r="AH173" s="113"/>
      <c r="AK173" s="113"/>
      <c r="AN173" s="113"/>
      <c r="AQ173" s="113"/>
      <c r="AT173" s="113"/>
      <c r="AW173" s="113"/>
      <c r="AZ173" s="113"/>
      <c r="BC173" s="113"/>
      <c r="BF173" s="113"/>
      <c r="BI173" s="113"/>
      <c r="BL173" s="113"/>
      <c r="BO173" s="113"/>
      <c r="BR173" s="113"/>
      <c r="BU173" s="113"/>
      <c r="BX173" s="113"/>
      <c r="CA173" s="113"/>
      <c r="CD173" s="113"/>
      <c r="CG173" s="113"/>
      <c r="CJ173" s="113"/>
      <c r="CM173" s="113"/>
      <c r="CP173" s="113"/>
      <c r="CS173" s="113"/>
    </row>
    <row r="174" spans="1:97" s="112" customFormat="1" ht="12.75" customHeight="1">
      <c r="A174" s="7" t="s">
        <v>270</v>
      </c>
      <c r="J174" s="113"/>
      <c r="M174" s="113"/>
      <c r="P174" s="113"/>
      <c r="S174" s="113"/>
      <c r="V174" s="113"/>
      <c r="Y174" s="113"/>
      <c r="AB174" s="113"/>
      <c r="AE174" s="113"/>
      <c r="AH174" s="113"/>
      <c r="AK174" s="113"/>
      <c r="AN174" s="113"/>
      <c r="AQ174" s="113"/>
      <c r="AT174" s="113"/>
      <c r="AW174" s="113"/>
      <c r="AZ174" s="113"/>
      <c r="BC174" s="113"/>
      <c r="BF174" s="113"/>
      <c r="BI174" s="113"/>
      <c r="BL174" s="113"/>
      <c r="BO174" s="113"/>
      <c r="BR174" s="113"/>
      <c r="BU174" s="113"/>
      <c r="BX174" s="113"/>
      <c r="CA174" s="113"/>
      <c r="CD174" s="113"/>
      <c r="CG174" s="113"/>
      <c r="CJ174" s="113"/>
      <c r="CM174" s="113"/>
      <c r="CP174" s="113"/>
      <c r="CS174" s="113"/>
    </row>
    <row r="175" spans="1:97" s="112" customFormat="1" ht="12.75" customHeight="1">
      <c r="A175" s="7" t="s">
        <v>303</v>
      </c>
      <c r="J175" s="113"/>
      <c r="M175" s="113"/>
      <c r="P175" s="113"/>
      <c r="S175" s="113"/>
      <c r="V175" s="113"/>
      <c r="Y175" s="113"/>
      <c r="AB175" s="113"/>
      <c r="AE175" s="113"/>
      <c r="AH175" s="113"/>
      <c r="AK175" s="113"/>
      <c r="AN175" s="113"/>
      <c r="AQ175" s="113"/>
      <c r="AT175" s="113"/>
      <c r="AW175" s="113"/>
      <c r="AZ175" s="113"/>
      <c r="BC175" s="113"/>
      <c r="BF175" s="113"/>
      <c r="BI175" s="113"/>
      <c r="BL175" s="113"/>
      <c r="BO175" s="113"/>
      <c r="BR175" s="113"/>
      <c r="BU175" s="113"/>
      <c r="BX175" s="113"/>
      <c r="CA175" s="113"/>
      <c r="CD175" s="113"/>
      <c r="CG175" s="113"/>
      <c r="CJ175" s="113"/>
      <c r="CM175" s="113"/>
      <c r="CP175" s="113"/>
      <c r="CS175" s="113"/>
    </row>
    <row r="176" spans="1:97" s="112" customFormat="1" ht="12.75" customHeight="1">
      <c r="A176" s="8" t="s">
        <v>116</v>
      </c>
      <c r="J176" s="113"/>
      <c r="M176" s="113"/>
      <c r="P176" s="113"/>
      <c r="S176" s="113"/>
      <c r="V176" s="113"/>
      <c r="Y176" s="113"/>
      <c r="AB176" s="113"/>
      <c r="AE176" s="113"/>
      <c r="AH176" s="113"/>
      <c r="AK176" s="113"/>
      <c r="AN176" s="113"/>
      <c r="AQ176" s="113"/>
      <c r="AT176" s="113"/>
      <c r="AW176" s="113"/>
      <c r="AZ176" s="113"/>
      <c r="BC176" s="113"/>
      <c r="BF176" s="113"/>
      <c r="BI176" s="113"/>
      <c r="BL176" s="113"/>
      <c r="BO176" s="113"/>
      <c r="BR176" s="113"/>
      <c r="BU176" s="113"/>
      <c r="BX176" s="113"/>
      <c r="CA176" s="113"/>
      <c r="CD176" s="113"/>
      <c r="CG176" s="113"/>
      <c r="CJ176" s="113"/>
      <c r="CM176" s="113"/>
      <c r="CP176" s="113"/>
      <c r="CS176" s="113"/>
    </row>
    <row r="177" spans="1:285" s="112" customFormat="1" ht="12.75" customHeight="1">
      <c r="A177" s="8" t="s">
        <v>264</v>
      </c>
      <c r="J177" s="113"/>
      <c r="M177" s="113"/>
      <c r="P177" s="113"/>
      <c r="S177" s="113"/>
      <c r="V177" s="113"/>
      <c r="Y177" s="113"/>
      <c r="AB177" s="113"/>
      <c r="AE177" s="113"/>
      <c r="AH177" s="113"/>
      <c r="AK177" s="113"/>
      <c r="AN177" s="113"/>
      <c r="AQ177" s="113"/>
      <c r="AT177" s="113"/>
      <c r="AW177" s="113"/>
      <c r="AZ177" s="113"/>
      <c r="BC177" s="113"/>
      <c r="BF177" s="113"/>
      <c r="BI177" s="113"/>
      <c r="BL177" s="113"/>
      <c r="BO177" s="113"/>
      <c r="BR177" s="113"/>
      <c r="BU177" s="113"/>
      <c r="BX177" s="113"/>
      <c r="CA177" s="113"/>
      <c r="CD177" s="113"/>
      <c r="CG177" s="113"/>
      <c r="CJ177" s="113"/>
      <c r="CM177" s="113"/>
      <c r="CP177" s="113"/>
      <c r="CS177" s="113"/>
    </row>
    <row r="178" spans="1:285" s="112" customFormat="1" ht="12.75" customHeight="1">
      <c r="A178" s="8" t="s">
        <v>117</v>
      </c>
      <c r="J178" s="113"/>
      <c r="M178" s="113"/>
      <c r="P178" s="113"/>
      <c r="S178" s="113"/>
      <c r="V178" s="113"/>
      <c r="Y178" s="113"/>
      <c r="AB178" s="113"/>
      <c r="AE178" s="113"/>
      <c r="AH178" s="113"/>
      <c r="AK178" s="113"/>
      <c r="AN178" s="113"/>
      <c r="AQ178" s="113"/>
      <c r="AT178" s="113"/>
      <c r="AW178" s="113"/>
      <c r="AZ178" s="113"/>
      <c r="BC178" s="113"/>
      <c r="BF178" s="113"/>
      <c r="BI178" s="113"/>
      <c r="BL178" s="113"/>
      <c r="BO178" s="113"/>
      <c r="BR178" s="113"/>
      <c r="BU178" s="113"/>
      <c r="BX178" s="113"/>
      <c r="CA178" s="113"/>
      <c r="CD178" s="113"/>
      <c r="CG178" s="113"/>
      <c r="CJ178" s="113"/>
      <c r="CM178" s="113"/>
      <c r="CP178" s="113"/>
      <c r="CS178" s="113"/>
    </row>
    <row r="179" spans="1:285" s="112" customFormat="1" ht="12.75" customHeight="1">
      <c r="J179" s="113"/>
      <c r="M179" s="113"/>
      <c r="P179" s="113"/>
      <c r="S179" s="113"/>
      <c r="V179" s="113"/>
      <c r="Y179" s="113"/>
      <c r="AB179" s="113"/>
      <c r="AE179" s="113"/>
      <c r="AH179" s="113"/>
      <c r="AK179" s="113"/>
      <c r="AN179" s="113"/>
      <c r="AQ179" s="113"/>
      <c r="AT179" s="113"/>
      <c r="AW179" s="113"/>
      <c r="AZ179" s="113"/>
      <c r="BC179" s="113"/>
      <c r="BF179" s="113"/>
      <c r="BI179" s="113"/>
      <c r="BL179" s="113"/>
      <c r="BO179" s="113"/>
      <c r="BR179" s="113"/>
      <c r="BU179" s="113"/>
      <c r="BX179" s="113"/>
      <c r="CA179" s="113"/>
      <c r="CD179" s="113"/>
      <c r="CG179" s="113"/>
      <c r="CJ179" s="113"/>
      <c r="CM179" s="113"/>
      <c r="CP179" s="113"/>
      <c r="CS179" s="113"/>
    </row>
    <row r="180" spans="1:285" s="112" customFormat="1" ht="12.75" customHeight="1">
      <c r="J180" s="113"/>
      <c r="M180" s="113"/>
      <c r="P180" s="113"/>
      <c r="S180" s="113"/>
      <c r="V180" s="113"/>
      <c r="Y180" s="113"/>
      <c r="AB180" s="113"/>
      <c r="AE180" s="113"/>
      <c r="AH180" s="113"/>
      <c r="AK180" s="113"/>
      <c r="AN180" s="113"/>
      <c r="AQ180" s="113"/>
      <c r="AT180" s="113"/>
      <c r="AW180" s="113"/>
      <c r="AZ180" s="113"/>
      <c r="BC180" s="113"/>
      <c r="BF180" s="113"/>
      <c r="BI180" s="113"/>
      <c r="BL180" s="113"/>
      <c r="BO180" s="113"/>
      <c r="BR180" s="113"/>
      <c r="BU180" s="113"/>
      <c r="BX180" s="113"/>
      <c r="CA180" s="113"/>
      <c r="CD180" s="113"/>
      <c r="CG180" s="113"/>
      <c r="CJ180" s="113"/>
      <c r="CM180" s="113"/>
      <c r="CP180" s="113"/>
      <c r="CS180" s="113"/>
    </row>
    <row r="181" spans="1:285" s="112" customFormat="1" ht="12.75" customHeight="1">
      <c r="J181" s="113" t="str">
        <f t="shared" ref="J181:J182" si="90">IF(OR(ISNUMBER(I181),ISNUMBER(H181)),SUM(H181:I181),"")</f>
        <v/>
      </c>
    </row>
    <row r="182" spans="1:285" s="112" customFormat="1" ht="12.75" customHeight="1">
      <c r="J182" s="113" t="str">
        <f t="shared" si="90"/>
        <v/>
      </c>
    </row>
    <row r="183" spans="1:285" s="112" customFormat="1" ht="12.75" customHeight="1"/>
    <row r="184" spans="1:285" s="112" customFormat="1" ht="12.75" customHeight="1"/>
    <row r="185" spans="1:285" s="112" customFormat="1" ht="12.75" customHeight="1"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F185" s="10"/>
      <c r="AG185" s="10"/>
      <c r="AH185" s="10"/>
      <c r="AU185" s="10"/>
      <c r="AV185" s="10"/>
      <c r="AW185" s="10"/>
      <c r="BA185" s="10"/>
      <c r="BB185" s="10"/>
      <c r="BC185" s="10"/>
      <c r="BD185" s="10"/>
      <c r="BE185" s="10"/>
      <c r="BF185" s="10"/>
      <c r="BG185" s="10"/>
      <c r="BH185" s="10"/>
      <c r="BI185" s="10"/>
      <c r="BV185" s="10"/>
      <c r="BW185" s="10"/>
      <c r="BX185" s="10"/>
    </row>
    <row r="186" spans="1:285" s="112" customFormat="1" ht="12.75" customHeight="1"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10"/>
      <c r="AD186" s="10"/>
      <c r="AE186" s="10"/>
      <c r="AF186" s="7"/>
      <c r="AG186" s="7"/>
      <c r="AH186" s="7"/>
      <c r="AI186" s="10"/>
      <c r="AJ186" s="10"/>
      <c r="AK186" s="10"/>
      <c r="AL186" s="10"/>
      <c r="AM186" s="10"/>
      <c r="AN186" s="10"/>
      <c r="AO186" s="10"/>
      <c r="AP186" s="10"/>
      <c r="AQ186" s="10"/>
      <c r="AU186" s="7"/>
      <c r="AV186" s="7"/>
      <c r="AW186" s="7"/>
      <c r="AX186" s="10"/>
      <c r="AY186" s="10"/>
      <c r="AZ186" s="10"/>
      <c r="BA186" s="7"/>
      <c r="BB186" s="7"/>
      <c r="BC186" s="7"/>
      <c r="BD186" s="7"/>
      <c r="BE186" s="7"/>
      <c r="BF186" s="7"/>
      <c r="BG186" s="7"/>
      <c r="BH186" s="7"/>
      <c r="BI186" s="7"/>
      <c r="BM186" s="10"/>
      <c r="BN186" s="10"/>
      <c r="BO186" s="10"/>
      <c r="BS186" s="10"/>
      <c r="BT186" s="10"/>
      <c r="BU186" s="10"/>
      <c r="BV186" s="7"/>
      <c r="BW186" s="7"/>
      <c r="BX186" s="7"/>
      <c r="BY186" s="10"/>
      <c r="BZ186" s="10"/>
      <c r="CA186" s="10"/>
      <c r="CE186" s="10"/>
      <c r="CL186" s="10"/>
      <c r="CM186" s="10"/>
      <c r="CN186" s="10"/>
      <c r="CO186" s="10"/>
      <c r="CP186" s="10"/>
      <c r="CQ186" s="10"/>
      <c r="CR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</row>
    <row r="187" spans="1:285" s="112" customFormat="1" ht="12.75" customHeight="1"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M187" s="7"/>
      <c r="BN187" s="7"/>
      <c r="BO187" s="7"/>
      <c r="BS187" s="7"/>
      <c r="BT187" s="7"/>
      <c r="BU187" s="7"/>
      <c r="BV187" s="7"/>
      <c r="BW187" s="7"/>
      <c r="BX187" s="7"/>
      <c r="BY187" s="7"/>
      <c r="BZ187" s="7"/>
      <c r="CA187" s="7"/>
      <c r="CE187" s="7"/>
      <c r="CL187" s="7"/>
      <c r="CM187" s="7"/>
      <c r="CN187" s="7"/>
      <c r="CO187" s="7"/>
      <c r="CP187" s="7"/>
      <c r="CQ187" s="7"/>
      <c r="CR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</row>
    <row r="188" spans="1:285" s="112" customFormat="1" ht="12.75" customHeight="1">
      <c r="AC188" s="7"/>
      <c r="AD188" s="7"/>
      <c r="AE188" s="7"/>
      <c r="AI188" s="7"/>
      <c r="AJ188" s="7"/>
      <c r="AK188" s="7"/>
      <c r="AL188" s="7"/>
      <c r="AM188" s="7"/>
      <c r="AN188" s="7"/>
      <c r="AO188" s="7"/>
      <c r="AP188" s="7"/>
      <c r="AQ188" s="7"/>
      <c r="AX188" s="7"/>
      <c r="AY188" s="7"/>
      <c r="AZ188" s="7"/>
      <c r="BM188" s="7"/>
      <c r="BN188" s="7"/>
      <c r="BO188" s="7"/>
      <c r="BS188" s="7"/>
      <c r="BT188" s="7"/>
      <c r="BU188" s="7"/>
      <c r="BY188" s="7"/>
      <c r="BZ188" s="7"/>
      <c r="CA188" s="7"/>
      <c r="CE188" s="7"/>
      <c r="CL188" s="7"/>
      <c r="CM188" s="7"/>
      <c r="CN188" s="7"/>
      <c r="CO188" s="7"/>
      <c r="CP188" s="7"/>
      <c r="CQ188" s="7"/>
      <c r="CR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</row>
    <row r="189" spans="1:285" s="112" customFormat="1" ht="12.75" customHeight="1">
      <c r="B189" s="10"/>
      <c r="C189" s="10"/>
      <c r="D189" s="10"/>
      <c r="E189" s="10"/>
      <c r="F189" s="10"/>
      <c r="G189" s="10"/>
    </row>
    <row r="190" spans="1:285" ht="12.75" customHeight="1">
      <c r="B190" s="7"/>
      <c r="C190" s="7"/>
      <c r="D190" s="7"/>
      <c r="E190" s="7"/>
      <c r="F190" s="7"/>
      <c r="G190" s="7"/>
    </row>
    <row r="191" spans="1:285" ht="3.75" customHeight="1">
      <c r="B191" s="7"/>
      <c r="C191" s="7"/>
      <c r="D191" s="7"/>
      <c r="E191" s="7"/>
      <c r="F191" s="7"/>
      <c r="G191" s="7"/>
    </row>
    <row r="192" spans="1:285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</sheetData>
  <mergeCells count="38">
    <mergeCell ref="AO4:AQ4"/>
    <mergeCell ref="BJ4:BL4"/>
    <mergeCell ref="BG4:BI4"/>
    <mergeCell ref="BD4:BF4"/>
    <mergeCell ref="BA4:BC4"/>
    <mergeCell ref="AX4:AZ4"/>
    <mergeCell ref="W4:Y4"/>
    <mergeCell ref="T4:V4"/>
    <mergeCell ref="Q4:S4"/>
    <mergeCell ref="N4:P4"/>
    <mergeCell ref="CN4:CP4"/>
    <mergeCell ref="CK4:CM4"/>
    <mergeCell ref="CH4:CJ4"/>
    <mergeCell ref="CE4:CG4"/>
    <mergeCell ref="CB4:CD4"/>
    <mergeCell ref="BY4:CA4"/>
    <mergeCell ref="BV4:BX4"/>
    <mergeCell ref="BS4:BU4"/>
    <mergeCell ref="BP4:BR4"/>
    <mergeCell ref="BM4:BO4"/>
    <mergeCell ref="AU4:AW4"/>
    <mergeCell ref="AR4:AT4"/>
    <mergeCell ref="CQ4:CS4"/>
    <mergeCell ref="A6:D6"/>
    <mergeCell ref="AL4:AN4"/>
    <mergeCell ref="AI4:AK4"/>
    <mergeCell ref="AF4:AH4"/>
    <mergeCell ref="AC4:AE4"/>
    <mergeCell ref="F4:F5"/>
    <mergeCell ref="G4:G5"/>
    <mergeCell ref="K4:M4"/>
    <mergeCell ref="H4:J4"/>
    <mergeCell ref="A4:A5"/>
    <mergeCell ref="B4:B5"/>
    <mergeCell ref="C4:C5"/>
    <mergeCell ref="D4:D5"/>
    <mergeCell ref="E4:E5"/>
    <mergeCell ref="Z4:AB4"/>
  </mergeCells>
  <pageMargins left="0.70866141732283472" right="0.70866141732283472" top="0.78740157480314965" bottom="0.78740157480314965" header="0.31496062992125984" footer="0.31496062992125984"/>
  <pageSetup paperSize="9" scale="60" fitToWidth="2" fitToHeight="2" orientation="portrait" r:id="rId1"/>
  <rowBreaks count="1" manualBreakCount="1">
    <brk id="95" max="67" man="1"/>
  </rowBreaks>
  <colBreaks count="1" manualBreakCount="1">
    <brk id="40" max="1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Y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6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4" width="5.6640625" style="14" customWidth="1"/>
    <col min="35" max="37" width="5.6640625" style="14" hidden="1" customWidth="1"/>
    <col min="38" max="46" width="5.6640625" style="14" customWidth="1"/>
    <col min="47" max="52" width="5.6640625" style="14" hidden="1" customWidth="1"/>
    <col min="53" max="55" width="5.6640625" style="14" customWidth="1"/>
    <col min="56" max="58" width="5.6640625" style="14" hidden="1" customWidth="1"/>
    <col min="59" max="64" width="5.6640625" style="14" customWidth="1"/>
    <col min="65" max="67" width="5.6640625" style="14" hidden="1" customWidth="1"/>
    <col min="68" max="70" width="5.6640625" style="14" customWidth="1"/>
    <col min="71" max="73" width="5.6640625" style="14" hidden="1" customWidth="1"/>
    <col min="74" max="79" width="5.6640625" style="14" customWidth="1"/>
    <col min="80" max="91" width="5.6640625" style="14" hidden="1" customWidth="1"/>
    <col min="92" max="97" width="5.6640625" style="14" customWidth="1"/>
    <col min="98" max="16384" width="11" style="14"/>
  </cols>
  <sheetData>
    <row r="1" spans="1:98">
      <c r="A1" s="13" t="s">
        <v>0</v>
      </c>
      <c r="B1" s="13"/>
      <c r="C1" s="13"/>
      <c r="O1" s="15"/>
      <c r="P1" s="15"/>
    </row>
    <row r="2" spans="1:98">
      <c r="A2" s="13" t="s">
        <v>273</v>
      </c>
      <c r="B2" s="13"/>
      <c r="C2" s="13"/>
    </row>
    <row r="3" spans="1:98" ht="3.75" customHeight="1">
      <c r="A3" s="16"/>
      <c r="B3" s="16"/>
      <c r="C3" s="16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262</v>
      </c>
      <c r="I6" s="2">
        <v>840</v>
      </c>
      <c r="J6" s="2">
        <f>SUM(H6:I6)</f>
        <v>1102</v>
      </c>
      <c r="K6" s="2">
        <v>150</v>
      </c>
      <c r="L6" s="2">
        <v>355</v>
      </c>
      <c r="M6" s="2">
        <f>SUM(K6:L6)</f>
        <v>505</v>
      </c>
      <c r="N6" s="2">
        <v>423</v>
      </c>
      <c r="O6" s="2">
        <v>682</v>
      </c>
      <c r="P6" s="2">
        <f>SUM(N6:O6)</f>
        <v>1105</v>
      </c>
      <c r="Q6" s="2">
        <v>116</v>
      </c>
      <c r="R6" s="2">
        <v>605</v>
      </c>
      <c r="S6" s="2">
        <f>SUM(Q6:R6)</f>
        <v>721</v>
      </c>
      <c r="T6" s="2" t="s">
        <v>35</v>
      </c>
      <c r="U6" s="2" t="s">
        <v>35</v>
      </c>
      <c r="V6" s="2">
        <f>SUM(T6:U6)</f>
        <v>0</v>
      </c>
      <c r="W6" s="2">
        <v>3</v>
      </c>
      <c r="X6" s="2">
        <v>12</v>
      </c>
      <c r="Y6" s="2">
        <f>SUM(W6:X6)</f>
        <v>15</v>
      </c>
      <c r="Z6" s="2" t="s">
        <v>35</v>
      </c>
      <c r="AA6" s="2" t="s">
        <v>35</v>
      </c>
      <c r="AB6" s="2">
        <f>SUM(Z6:AA6)</f>
        <v>0</v>
      </c>
      <c r="AC6" s="2">
        <v>48</v>
      </c>
      <c r="AD6" s="2">
        <v>69</v>
      </c>
      <c r="AE6" s="2">
        <f>SUM(AC6:AD6)</f>
        <v>117</v>
      </c>
      <c r="AF6" s="2">
        <v>3</v>
      </c>
      <c r="AG6" s="2">
        <v>14</v>
      </c>
      <c r="AH6" s="2">
        <f>SUM(AF6:AG6)</f>
        <v>17</v>
      </c>
      <c r="AI6" s="2" t="s">
        <v>35</v>
      </c>
      <c r="AJ6" s="2" t="s">
        <v>35</v>
      </c>
      <c r="AK6" s="2">
        <f>SUM(AI6:AJ6)</f>
        <v>0</v>
      </c>
      <c r="AL6" s="2">
        <v>47</v>
      </c>
      <c r="AM6" s="2">
        <v>97</v>
      </c>
      <c r="AN6" s="2">
        <f>SUM(AL6:AM6)</f>
        <v>144</v>
      </c>
      <c r="AO6" s="2">
        <v>16</v>
      </c>
      <c r="AP6" s="2">
        <v>55</v>
      </c>
      <c r="AQ6" s="2">
        <f>SUM(AO6:AP6)</f>
        <v>71</v>
      </c>
      <c r="AR6" s="2">
        <v>18</v>
      </c>
      <c r="AS6" s="2">
        <v>39</v>
      </c>
      <c r="AT6" s="2">
        <f>SUM(AR6:AS6)</f>
        <v>57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203</v>
      </c>
      <c r="BB6" s="2">
        <v>273</v>
      </c>
      <c r="BC6" s="2">
        <f>SUM(BA6:BB6)</f>
        <v>476</v>
      </c>
      <c r="BD6" s="2" t="s">
        <v>35</v>
      </c>
      <c r="BE6" s="2" t="s">
        <v>35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35</v>
      </c>
      <c r="BK6" s="2">
        <v>3</v>
      </c>
      <c r="BL6" s="2">
        <f>SUM(BJ6:BK6)</f>
        <v>3</v>
      </c>
      <c r="BM6" s="2" t="s">
        <v>35</v>
      </c>
      <c r="BN6" s="2" t="s">
        <v>35</v>
      </c>
      <c r="BO6" s="2">
        <f>SUM(BM6:BN6)</f>
        <v>0</v>
      </c>
      <c r="BP6" s="2">
        <v>6</v>
      </c>
      <c r="BQ6" s="2">
        <v>16</v>
      </c>
      <c r="BR6" s="2">
        <f>SUM(BP6:BQ6)</f>
        <v>22</v>
      </c>
      <c r="BS6" s="2" t="s">
        <v>35</v>
      </c>
      <c r="BT6" s="2" t="s">
        <v>35</v>
      </c>
      <c r="BU6" s="2">
        <f>SUM(BS6:BT6)</f>
        <v>0</v>
      </c>
      <c r="BV6" s="2">
        <v>3</v>
      </c>
      <c r="BW6" s="2">
        <v>21</v>
      </c>
      <c r="BX6" s="2">
        <f>SUM(BV6:BW6)</f>
        <v>24</v>
      </c>
      <c r="BY6" s="2">
        <v>12</v>
      </c>
      <c r="BZ6" s="2">
        <v>45</v>
      </c>
      <c r="CA6" s="2">
        <f>SUM(BY6:BZ6)</f>
        <v>57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98</v>
      </c>
      <c r="CO6" s="2">
        <v>230</v>
      </c>
      <c r="CP6" s="2">
        <f>SUM(CN6:CO6)</f>
        <v>328</v>
      </c>
      <c r="CQ6" s="2">
        <v>1409</v>
      </c>
      <c r="CR6" s="2">
        <v>3357</v>
      </c>
      <c r="CS6" s="2">
        <f>SUM(CQ6:CR6)</f>
        <v>4766</v>
      </c>
      <c r="CT6" s="118"/>
    </row>
    <row r="7" spans="1:98" s="17" customFormat="1" ht="13.6" customHeight="1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7"/>
      <c r="D8" s="185"/>
      <c r="E8" s="183"/>
      <c r="G8" s="188"/>
    </row>
    <row r="9" spans="1:98" s="155" customFormat="1" ht="12.75" customHeight="1">
      <c r="A9" s="25">
        <v>1</v>
      </c>
      <c r="B9" s="26" t="s">
        <v>201</v>
      </c>
      <c r="C9" s="27">
        <v>230</v>
      </c>
      <c r="D9" s="28" t="s">
        <v>41</v>
      </c>
      <c r="E9" s="17">
        <v>104468</v>
      </c>
      <c r="F9" s="17">
        <v>4</v>
      </c>
      <c r="G9" s="6" t="s">
        <v>272</v>
      </c>
      <c r="H9" s="113" t="s">
        <v>35</v>
      </c>
      <c r="I9" s="113">
        <v>7</v>
      </c>
      <c r="J9" s="113">
        <f>IF(OR(ISNUMBER(I9),ISNUMBER(H9)),SUM(H9:I9),"0")</f>
        <v>7</v>
      </c>
      <c r="K9" s="113" t="s">
        <v>35</v>
      </c>
      <c r="L9" s="113">
        <v>5</v>
      </c>
      <c r="M9" s="113">
        <f>IF(OR(ISNUMBER(L9),ISNUMBER(K9)),SUM(K9:L9),"0")</f>
        <v>5</v>
      </c>
      <c r="N9" s="113">
        <v>8</v>
      </c>
      <c r="O9" s="113">
        <v>8</v>
      </c>
      <c r="P9" s="113">
        <f>IF(OR(ISNUMBER(O9),ISNUMBER(N9)),SUM(N9:O9),"0")</f>
        <v>16</v>
      </c>
      <c r="Q9" s="113">
        <v>3</v>
      </c>
      <c r="R9" s="113">
        <v>10</v>
      </c>
      <c r="S9" s="113">
        <f>IF(OR(ISNUMBER(R9),ISNUMBER(Q9)),SUM(Q9:R9),"0")</f>
        <v>13</v>
      </c>
      <c r="T9" s="113" t="s">
        <v>35</v>
      </c>
      <c r="U9" s="113" t="s">
        <v>35</v>
      </c>
      <c r="V9" s="113" t="str">
        <f>IF(OR(ISNUMBER(U9),ISNUMBER(T9)),SUM(T9:U9),"0")</f>
        <v>0</v>
      </c>
      <c r="W9" s="113" t="s">
        <v>35</v>
      </c>
      <c r="X9" s="113" t="s">
        <v>35</v>
      </c>
      <c r="Y9" s="113" t="str">
        <f>IF(OR(ISNUMBER(X9),ISNUMBER(W9)),SUM(W9:X9),"0")</f>
        <v>0</v>
      </c>
      <c r="Z9" s="113" t="s">
        <v>35</v>
      </c>
      <c r="AA9" s="113" t="s">
        <v>35</v>
      </c>
      <c r="AB9" s="113" t="str">
        <f>IF(OR(ISNUMBER(AA9),ISNUMBER(Z9)),SUM(Z9:AA9),"0")</f>
        <v>0</v>
      </c>
      <c r="AC9" s="113">
        <v>2</v>
      </c>
      <c r="AD9" s="113">
        <v>2</v>
      </c>
      <c r="AE9" s="113">
        <f>IF(OR(ISNUMBER(AD9),ISNUMBER(AC9)),SUM(AC9:AD9),"0")</f>
        <v>4</v>
      </c>
      <c r="AF9" s="113" t="s">
        <v>35</v>
      </c>
      <c r="AG9" s="113" t="s">
        <v>35</v>
      </c>
      <c r="AH9" s="113" t="str">
        <f>IF(OR(ISNUMBER(AG9),ISNUMBER(AF9)),SUM(AF9:AG9),"0")</f>
        <v>0</v>
      </c>
      <c r="AI9" s="113" t="s">
        <v>35</v>
      </c>
      <c r="AJ9" s="113" t="s">
        <v>35</v>
      </c>
      <c r="AK9" s="113" t="str">
        <f>IF(OR(ISNUMBER(AJ9),ISNUMBER(AI9)),SUM(AI9:AJ9),"0")</f>
        <v>0</v>
      </c>
      <c r="AL9" s="113">
        <v>3</v>
      </c>
      <c r="AM9" s="113">
        <v>3</v>
      </c>
      <c r="AN9" s="113">
        <f>IF(OR(ISNUMBER(AM9),ISNUMBER(AL9)),SUM(AL9:AM9),"0")</f>
        <v>6</v>
      </c>
      <c r="AO9" s="113" t="s">
        <v>35</v>
      </c>
      <c r="AP9" s="113" t="s">
        <v>35</v>
      </c>
      <c r="AQ9" s="113" t="str">
        <f>IF(OR(ISNUMBER(AP9),ISNUMBER(AO9)),SUM(AO9:AP9),"0")</f>
        <v>0</v>
      </c>
      <c r="AR9" s="113" t="s">
        <v>35</v>
      </c>
      <c r="AS9" s="113" t="s">
        <v>35</v>
      </c>
      <c r="AT9" s="113" t="str">
        <f>IF(OR(ISNUMBER(AS9),ISNUMBER(AR9)),SUM(AR9:AS9),"0")</f>
        <v>0</v>
      </c>
      <c r="AU9" s="113" t="s">
        <v>35</v>
      </c>
      <c r="AV9" s="113" t="s">
        <v>35</v>
      </c>
      <c r="AW9" s="113" t="str">
        <f>IF(OR(ISNUMBER(AV9),ISNUMBER(AU9)),SUM(AU9:AV9),"0")</f>
        <v>0</v>
      </c>
      <c r="AX9" s="113" t="s">
        <v>35</v>
      </c>
      <c r="AY9" s="113" t="s">
        <v>35</v>
      </c>
      <c r="AZ9" s="113" t="str">
        <f>IF(OR(ISNUMBER(AY9),ISNUMBER(AX9)),SUM(AX9:AY9),"0")</f>
        <v>0</v>
      </c>
      <c r="BA9" s="113">
        <v>2</v>
      </c>
      <c r="BB9" s="113">
        <v>3</v>
      </c>
      <c r="BC9" s="113">
        <f>IF(OR(ISNUMBER(BB9),ISNUMBER(BA9)),SUM(BA9:BB9),"0")</f>
        <v>5</v>
      </c>
      <c r="BD9" s="113" t="s">
        <v>35</v>
      </c>
      <c r="BE9" s="113" t="s">
        <v>35</v>
      </c>
      <c r="BF9" s="113" t="str">
        <f>IF(OR(ISNUMBER(BE9),ISNUMBER(BD9)),SUM(BD9:BE9),"0")</f>
        <v>0</v>
      </c>
      <c r="BG9" s="113" t="s">
        <v>35</v>
      </c>
      <c r="BH9" s="113" t="s">
        <v>35</v>
      </c>
      <c r="BI9" s="113" t="str">
        <f>IF(OR(ISNUMBER(BH9),ISNUMBER(BG9)),SUM(BG9:BH9),"0")</f>
        <v>0</v>
      </c>
      <c r="BJ9" s="113" t="s">
        <v>35</v>
      </c>
      <c r="BK9" s="113">
        <v>1</v>
      </c>
      <c r="BL9" s="113">
        <f>IF(OR(ISNUMBER(BK9),ISNUMBER(BJ9)),SUM(BJ9:BK9),"0")</f>
        <v>1</v>
      </c>
      <c r="BM9" s="113" t="s">
        <v>35</v>
      </c>
      <c r="BN9" s="113" t="s">
        <v>35</v>
      </c>
      <c r="BO9" s="113" t="str">
        <f>IF(OR(ISNUMBER(BN9),ISNUMBER(BM9)),SUM(BM9:BN9),"0")</f>
        <v>0</v>
      </c>
      <c r="BP9" s="113" t="s">
        <v>35</v>
      </c>
      <c r="BQ9" s="113">
        <v>1</v>
      </c>
      <c r="BR9" s="113">
        <f>IF(OR(ISNUMBER(BQ9),ISNUMBER(BP9)),SUM(BP9:BQ9),"0")</f>
        <v>1</v>
      </c>
      <c r="BS9" s="113" t="s">
        <v>35</v>
      </c>
      <c r="BT9" s="113" t="s">
        <v>35</v>
      </c>
      <c r="BU9" s="113" t="str">
        <f>IF(OR(ISNUMBER(BT9),ISNUMBER(BS9)),SUM(BS9:BT9),"0")</f>
        <v>0</v>
      </c>
      <c r="BV9" s="113" t="s">
        <v>35</v>
      </c>
      <c r="BW9" s="113" t="s">
        <v>35</v>
      </c>
      <c r="BX9" s="113" t="str">
        <f>IF(OR(ISNUMBER(BW9),ISNUMBER(BV9)),SUM(BV9:BW9),"0")</f>
        <v>0</v>
      </c>
      <c r="BY9" s="113" t="s">
        <v>35</v>
      </c>
      <c r="BZ9" s="113" t="s">
        <v>35</v>
      </c>
      <c r="CA9" s="113" t="str">
        <f>IF(OR(ISNUMBER(BZ9),ISNUMBER(BY9)),SUM(BY9:BZ9),"0")</f>
        <v>0</v>
      </c>
      <c r="CB9" s="113" t="s">
        <v>35</v>
      </c>
      <c r="CC9" s="113" t="s">
        <v>35</v>
      </c>
      <c r="CD9" s="113" t="str">
        <f>IF(OR(ISNUMBER(CC9),ISNUMBER(CB9)),SUM(CB9:CC9),"0")</f>
        <v>0</v>
      </c>
      <c r="CE9" s="113" t="s">
        <v>35</v>
      </c>
      <c r="CF9" s="113" t="s">
        <v>35</v>
      </c>
      <c r="CG9" s="113" t="str">
        <f>IF(OR(ISNUMBER(CF9),ISNUMBER(CE9)),SUM(CE9:CF9),"0")</f>
        <v>0</v>
      </c>
      <c r="CH9" s="113" t="s">
        <v>35</v>
      </c>
      <c r="CI9" s="113" t="s">
        <v>35</v>
      </c>
      <c r="CJ9" s="113" t="str">
        <f>IF(OR(ISNUMBER(CI9),ISNUMBER(CH9)),SUM(CH9:CI9),"0")</f>
        <v>0</v>
      </c>
      <c r="CK9" s="113" t="s">
        <v>35</v>
      </c>
      <c r="CL9" s="113" t="s">
        <v>35</v>
      </c>
      <c r="CM9" s="113" t="str">
        <f>IF(OR(ISNUMBER(CL9),ISNUMBER(CK9)),SUM(CK9:CL9),"0")</f>
        <v>0</v>
      </c>
      <c r="CN9" s="113" t="s">
        <v>35</v>
      </c>
      <c r="CO9" s="113">
        <v>2</v>
      </c>
      <c r="CP9" s="113">
        <f>IF(OR(ISNUMBER(CO9),ISNUMBER(CN9)),SUM(CN9:CO9),"0")</f>
        <v>2</v>
      </c>
      <c r="CQ9" s="113">
        <v>18</v>
      </c>
      <c r="CR9" s="113">
        <v>42</v>
      </c>
      <c r="CS9" s="113">
        <f>IF(OR(ISNUMBER(CR9),ISNUMBER(CQ9)),SUM(CQ9:CR9),"0")</f>
        <v>60</v>
      </c>
    </row>
    <row r="10" spans="1:98" s="155" customFormat="1" ht="12.75" customHeight="1">
      <c r="A10" s="25">
        <v>1</v>
      </c>
      <c r="B10" s="26" t="s">
        <v>201</v>
      </c>
      <c r="C10" s="27">
        <v>261</v>
      </c>
      <c r="D10" s="28" t="s">
        <v>34</v>
      </c>
      <c r="E10" s="17">
        <v>380777</v>
      </c>
      <c r="F10" s="17">
        <v>4</v>
      </c>
      <c r="G10" s="6" t="s">
        <v>272</v>
      </c>
      <c r="H10" s="113">
        <v>4</v>
      </c>
      <c r="I10" s="113">
        <v>13</v>
      </c>
      <c r="J10" s="113">
        <f t="shared" ref="J10:J73" si="0">IF(OR(ISNUMBER(I10),ISNUMBER(H10)),SUM(H10:I10),"0")</f>
        <v>17</v>
      </c>
      <c r="K10" s="113">
        <v>2</v>
      </c>
      <c r="L10" s="113">
        <v>5</v>
      </c>
      <c r="M10" s="113">
        <f t="shared" ref="M10:M73" si="1">IF(OR(ISNUMBER(L10),ISNUMBER(K10)),SUM(K10:L10),"0")</f>
        <v>7</v>
      </c>
      <c r="N10" s="113">
        <v>19</v>
      </c>
      <c r="O10" s="113">
        <v>20</v>
      </c>
      <c r="P10" s="113">
        <f t="shared" ref="P10:P73" si="2">IF(OR(ISNUMBER(O10),ISNUMBER(N10)),SUM(N10:O10),"0")</f>
        <v>39</v>
      </c>
      <c r="Q10" s="113">
        <v>5</v>
      </c>
      <c r="R10" s="113">
        <v>19</v>
      </c>
      <c r="S10" s="113">
        <f t="shared" ref="S10:S73" si="3">IF(OR(ISNUMBER(R10),ISNUMBER(Q10)),SUM(Q10:R10),"0")</f>
        <v>24</v>
      </c>
      <c r="T10" s="113" t="s">
        <v>35</v>
      </c>
      <c r="U10" s="113" t="s">
        <v>35</v>
      </c>
      <c r="V10" s="113" t="str">
        <f t="shared" ref="V10:V73" si="4">IF(OR(ISNUMBER(U10),ISNUMBER(T10)),SUM(T10:U10),"0")</f>
        <v>0</v>
      </c>
      <c r="W10" s="113" t="s">
        <v>35</v>
      </c>
      <c r="X10" s="113" t="s">
        <v>35</v>
      </c>
      <c r="Y10" s="113" t="str">
        <f t="shared" ref="Y10:Y73" si="5">IF(OR(ISNUMBER(X10),ISNUMBER(W10)),SUM(W10:X10),"0")</f>
        <v>0</v>
      </c>
      <c r="Z10" s="113" t="s">
        <v>35</v>
      </c>
      <c r="AA10" s="113" t="s">
        <v>35</v>
      </c>
      <c r="AB10" s="113" t="str">
        <f t="shared" ref="AB10:AB73" si="6">IF(OR(ISNUMBER(AA10),ISNUMBER(Z10)),SUM(Z10:AA10),"0")</f>
        <v>0</v>
      </c>
      <c r="AC10" s="113">
        <v>1</v>
      </c>
      <c r="AD10" s="113">
        <v>3</v>
      </c>
      <c r="AE10" s="113">
        <f t="shared" ref="AE10:AE73" si="7">IF(OR(ISNUMBER(AD10),ISNUMBER(AC10)),SUM(AC10:AD10),"0")</f>
        <v>4</v>
      </c>
      <c r="AF10" s="113" t="s">
        <v>35</v>
      </c>
      <c r="AG10" s="113" t="s">
        <v>35</v>
      </c>
      <c r="AH10" s="113" t="str">
        <f t="shared" ref="AH10:AH73" si="8">IF(OR(ISNUMBER(AG10),ISNUMBER(AF10)),SUM(AF10:AG10),"0")</f>
        <v>0</v>
      </c>
      <c r="AI10" s="113" t="s">
        <v>35</v>
      </c>
      <c r="AJ10" s="113" t="s">
        <v>35</v>
      </c>
      <c r="AK10" s="113" t="str">
        <f t="shared" ref="AK10:AK73" si="9">IF(OR(ISNUMBER(AJ10),ISNUMBER(AI10)),SUM(AI10:AJ10),"0")</f>
        <v>0</v>
      </c>
      <c r="AL10" s="113">
        <v>4</v>
      </c>
      <c r="AM10" s="113">
        <v>8</v>
      </c>
      <c r="AN10" s="113">
        <f t="shared" ref="AN10:AN73" si="10">IF(OR(ISNUMBER(AM10),ISNUMBER(AL10)),SUM(AL10:AM10),"0")</f>
        <v>12</v>
      </c>
      <c r="AO10" s="113" t="s">
        <v>35</v>
      </c>
      <c r="AP10" s="113" t="s">
        <v>35</v>
      </c>
      <c r="AQ10" s="113" t="str">
        <f t="shared" ref="AQ10:AQ73" si="11">IF(OR(ISNUMBER(AP10),ISNUMBER(AO10)),SUM(AO10:AP10),"0")</f>
        <v>0</v>
      </c>
      <c r="AR10" s="113" t="s">
        <v>35</v>
      </c>
      <c r="AS10" s="113" t="s">
        <v>35</v>
      </c>
      <c r="AT10" s="113" t="str">
        <f t="shared" ref="AT10:AT73" si="12">IF(OR(ISNUMBER(AS10),ISNUMBER(AR10)),SUM(AR10:AS10),"0")</f>
        <v>0</v>
      </c>
      <c r="AU10" s="113" t="s">
        <v>35</v>
      </c>
      <c r="AV10" s="113" t="s">
        <v>35</v>
      </c>
      <c r="AW10" s="113" t="str">
        <f t="shared" ref="AW10:AW73" si="13">IF(OR(ISNUMBER(AV10),ISNUMBER(AU10)),SUM(AU10:AV10),"0")</f>
        <v>0</v>
      </c>
      <c r="AX10" s="113" t="s">
        <v>35</v>
      </c>
      <c r="AY10" s="113" t="s">
        <v>35</v>
      </c>
      <c r="AZ10" s="113" t="str">
        <f t="shared" ref="AZ10:AZ73" si="14">IF(OR(ISNUMBER(AY10),ISNUMBER(AX10)),SUM(AX10:AY10),"0")</f>
        <v>0</v>
      </c>
      <c r="BA10" s="113">
        <v>6</v>
      </c>
      <c r="BB10" s="113">
        <v>9</v>
      </c>
      <c r="BC10" s="113">
        <f t="shared" ref="BC10:BC73" si="15">IF(OR(ISNUMBER(BB10),ISNUMBER(BA10)),SUM(BA10:BB10),"0")</f>
        <v>15</v>
      </c>
      <c r="BD10" s="113" t="s">
        <v>35</v>
      </c>
      <c r="BE10" s="113" t="s">
        <v>35</v>
      </c>
      <c r="BF10" s="113" t="str">
        <f t="shared" ref="BF10:BF73" si="16">IF(OR(ISNUMBER(BE10),ISNUMBER(BD10)),SUM(BD10:BE10),"0")</f>
        <v>0</v>
      </c>
      <c r="BG10" s="113" t="s">
        <v>35</v>
      </c>
      <c r="BH10" s="113" t="s">
        <v>35</v>
      </c>
      <c r="BI10" s="113" t="str">
        <f t="shared" ref="BI10:BI73" si="17">IF(OR(ISNUMBER(BH10),ISNUMBER(BG10)),SUM(BG10:BH10),"0")</f>
        <v>0</v>
      </c>
      <c r="BJ10" s="113" t="s">
        <v>35</v>
      </c>
      <c r="BK10" s="113">
        <v>2</v>
      </c>
      <c r="BL10" s="113">
        <f t="shared" ref="BL10:BL73" si="18">IF(OR(ISNUMBER(BK10),ISNUMBER(BJ10)),SUM(BJ10:BK10),"0")</f>
        <v>2</v>
      </c>
      <c r="BM10" s="113" t="s">
        <v>35</v>
      </c>
      <c r="BN10" s="113" t="s">
        <v>35</v>
      </c>
      <c r="BO10" s="113" t="str">
        <f t="shared" ref="BO10:BO73" si="19">IF(OR(ISNUMBER(BN10),ISNUMBER(BM10)),SUM(BM10:BN10),"0")</f>
        <v>0</v>
      </c>
      <c r="BP10" s="113" t="s">
        <v>35</v>
      </c>
      <c r="BQ10" s="113" t="s">
        <v>35</v>
      </c>
      <c r="BR10" s="113" t="str">
        <f t="shared" ref="BR10:BR73" si="20">IF(OR(ISNUMBER(BQ10),ISNUMBER(BP10)),SUM(BP10:BQ10),"0")</f>
        <v>0</v>
      </c>
      <c r="BS10" s="113" t="s">
        <v>35</v>
      </c>
      <c r="BT10" s="113" t="s">
        <v>35</v>
      </c>
      <c r="BU10" s="113" t="str">
        <f t="shared" ref="BU10:BU73" si="21">IF(OR(ISNUMBER(BT10),ISNUMBER(BS10)),SUM(BS10:BT10),"0")</f>
        <v>0</v>
      </c>
      <c r="BV10" s="113" t="s">
        <v>35</v>
      </c>
      <c r="BW10" s="113" t="s">
        <v>35</v>
      </c>
      <c r="BX10" s="113" t="str">
        <f t="shared" ref="BX10:BX73" si="22">IF(OR(ISNUMBER(BW10),ISNUMBER(BV10)),SUM(BV10:BW10),"0")</f>
        <v>0</v>
      </c>
      <c r="BY10" s="113" t="s">
        <v>35</v>
      </c>
      <c r="BZ10" s="113" t="s">
        <v>35</v>
      </c>
      <c r="CA10" s="113" t="str">
        <f t="shared" ref="CA10:CA73" si="23">IF(OR(ISNUMBER(BZ10),ISNUMBER(BY10)),SUM(BY10:BZ10),"0")</f>
        <v>0</v>
      </c>
      <c r="CB10" s="113" t="s">
        <v>35</v>
      </c>
      <c r="CC10" s="113" t="s">
        <v>35</v>
      </c>
      <c r="CD10" s="113" t="str">
        <f t="shared" ref="CD10:CD73" si="24">IF(OR(ISNUMBER(CC10),ISNUMBER(CB10)),SUM(CB10:CC10),"0")</f>
        <v>0</v>
      </c>
      <c r="CE10" s="113" t="s">
        <v>35</v>
      </c>
      <c r="CF10" s="113" t="s">
        <v>35</v>
      </c>
      <c r="CG10" s="113" t="str">
        <f t="shared" ref="CG10:CG73" si="25">IF(OR(ISNUMBER(CF10),ISNUMBER(CE10)),SUM(CE10:CF10),"0")</f>
        <v>0</v>
      </c>
      <c r="CH10" s="113" t="s">
        <v>35</v>
      </c>
      <c r="CI10" s="113" t="s">
        <v>35</v>
      </c>
      <c r="CJ10" s="113" t="str">
        <f t="shared" ref="CJ10:CJ73" si="26">IF(OR(ISNUMBER(CI10),ISNUMBER(CH10)),SUM(CH10:CI10),"0")</f>
        <v>0</v>
      </c>
      <c r="CK10" s="113" t="s">
        <v>35</v>
      </c>
      <c r="CL10" s="113" t="s">
        <v>35</v>
      </c>
      <c r="CM10" s="113" t="str">
        <f t="shared" ref="CM10:CM73" si="27">IF(OR(ISNUMBER(CL10),ISNUMBER(CK10)),SUM(CK10:CL10),"0")</f>
        <v>0</v>
      </c>
      <c r="CN10" s="113">
        <v>1</v>
      </c>
      <c r="CO10" s="113">
        <v>4</v>
      </c>
      <c r="CP10" s="113">
        <f t="shared" ref="CP10:CP73" si="28">IF(OR(ISNUMBER(CO10),ISNUMBER(CN10)),SUM(CN10:CO10),"0")</f>
        <v>5</v>
      </c>
      <c r="CQ10" s="113">
        <v>42</v>
      </c>
      <c r="CR10" s="113">
        <v>83</v>
      </c>
      <c r="CS10" s="113">
        <f t="shared" ref="CS10:CS73" si="29">IF(OR(ISNUMBER(CR10),ISNUMBER(CQ10)),SUM(CQ10:CR10),"0")</f>
        <v>125</v>
      </c>
    </row>
    <row r="11" spans="1:98" s="155" customFormat="1" ht="12.75" customHeight="1">
      <c r="A11" s="25">
        <v>2</v>
      </c>
      <c r="B11" s="26" t="s">
        <v>202</v>
      </c>
      <c r="C11" s="27">
        <v>351</v>
      </c>
      <c r="D11" s="28" t="s">
        <v>36</v>
      </c>
      <c r="E11" s="17">
        <v>127515</v>
      </c>
      <c r="F11" s="17">
        <v>4</v>
      </c>
      <c r="G11" s="6" t="s">
        <v>272</v>
      </c>
      <c r="H11" s="113">
        <v>3</v>
      </c>
      <c r="I11" s="113">
        <v>4</v>
      </c>
      <c r="J11" s="113">
        <f t="shared" si="0"/>
        <v>7</v>
      </c>
      <c r="K11" s="113" t="s">
        <v>35</v>
      </c>
      <c r="L11" s="113">
        <v>2</v>
      </c>
      <c r="M11" s="113">
        <f t="shared" si="1"/>
        <v>2</v>
      </c>
      <c r="N11" s="113">
        <v>11</v>
      </c>
      <c r="O11" s="113">
        <v>12</v>
      </c>
      <c r="P11" s="113">
        <f t="shared" si="2"/>
        <v>23</v>
      </c>
      <c r="Q11" s="113">
        <v>2</v>
      </c>
      <c r="R11" s="113">
        <v>9</v>
      </c>
      <c r="S11" s="113">
        <f t="shared" si="3"/>
        <v>11</v>
      </c>
      <c r="T11" s="113" t="s">
        <v>35</v>
      </c>
      <c r="U11" s="113" t="s">
        <v>35</v>
      </c>
      <c r="V11" s="113" t="str">
        <f t="shared" si="4"/>
        <v>0</v>
      </c>
      <c r="W11" s="113" t="s">
        <v>35</v>
      </c>
      <c r="X11" s="113" t="s">
        <v>35</v>
      </c>
      <c r="Y11" s="113" t="str">
        <f t="shared" si="5"/>
        <v>0</v>
      </c>
      <c r="Z11" s="113" t="s">
        <v>35</v>
      </c>
      <c r="AA11" s="113" t="s">
        <v>35</v>
      </c>
      <c r="AB11" s="113" t="str">
        <f t="shared" si="6"/>
        <v>0</v>
      </c>
      <c r="AC11" s="113">
        <v>1</v>
      </c>
      <c r="AD11" s="113">
        <v>1</v>
      </c>
      <c r="AE11" s="113">
        <f t="shared" si="7"/>
        <v>2</v>
      </c>
      <c r="AF11" s="113" t="s">
        <v>35</v>
      </c>
      <c r="AG11" s="113" t="s">
        <v>35</v>
      </c>
      <c r="AH11" s="113" t="str">
        <f t="shared" si="8"/>
        <v>0</v>
      </c>
      <c r="AI11" s="113" t="s">
        <v>35</v>
      </c>
      <c r="AJ11" s="113" t="s">
        <v>35</v>
      </c>
      <c r="AK11" s="113" t="str">
        <f t="shared" si="9"/>
        <v>0</v>
      </c>
      <c r="AL11" s="113">
        <v>3</v>
      </c>
      <c r="AM11" s="113">
        <v>4</v>
      </c>
      <c r="AN11" s="113">
        <f t="shared" si="10"/>
        <v>7</v>
      </c>
      <c r="AO11" s="113">
        <v>2</v>
      </c>
      <c r="AP11" s="113">
        <v>5</v>
      </c>
      <c r="AQ11" s="113">
        <f t="shared" si="11"/>
        <v>7</v>
      </c>
      <c r="AR11" s="113" t="s">
        <v>35</v>
      </c>
      <c r="AS11" s="113">
        <v>1</v>
      </c>
      <c r="AT11" s="113">
        <f t="shared" si="12"/>
        <v>1</v>
      </c>
      <c r="AU11" s="113" t="s">
        <v>35</v>
      </c>
      <c r="AV11" s="113" t="s">
        <v>35</v>
      </c>
      <c r="AW11" s="113" t="str">
        <f t="shared" si="13"/>
        <v>0</v>
      </c>
      <c r="AX11" s="113" t="s">
        <v>35</v>
      </c>
      <c r="AY11" s="113" t="s">
        <v>35</v>
      </c>
      <c r="AZ11" s="113" t="str">
        <f t="shared" si="14"/>
        <v>0</v>
      </c>
      <c r="BA11" s="113">
        <v>12</v>
      </c>
      <c r="BB11" s="113">
        <v>6</v>
      </c>
      <c r="BC11" s="113">
        <f t="shared" si="15"/>
        <v>18</v>
      </c>
      <c r="BD11" s="113" t="s">
        <v>35</v>
      </c>
      <c r="BE11" s="113" t="s">
        <v>35</v>
      </c>
      <c r="BF11" s="113" t="str">
        <f t="shared" si="16"/>
        <v>0</v>
      </c>
      <c r="BG11" s="113" t="s">
        <v>35</v>
      </c>
      <c r="BH11" s="113" t="s">
        <v>35</v>
      </c>
      <c r="BI11" s="113" t="str">
        <f t="shared" si="17"/>
        <v>0</v>
      </c>
      <c r="BJ11" s="113" t="s">
        <v>35</v>
      </c>
      <c r="BK11" s="113" t="s">
        <v>35</v>
      </c>
      <c r="BL11" s="113" t="str">
        <f t="shared" si="18"/>
        <v>0</v>
      </c>
      <c r="BM11" s="113" t="s">
        <v>35</v>
      </c>
      <c r="BN11" s="113" t="s">
        <v>35</v>
      </c>
      <c r="BO11" s="113" t="str">
        <f t="shared" si="19"/>
        <v>0</v>
      </c>
      <c r="BP11" s="113" t="s">
        <v>35</v>
      </c>
      <c r="BQ11" s="113" t="s">
        <v>35</v>
      </c>
      <c r="BR11" s="113" t="str">
        <f t="shared" si="20"/>
        <v>0</v>
      </c>
      <c r="BS11" s="113" t="s">
        <v>35</v>
      </c>
      <c r="BT11" s="113" t="s">
        <v>35</v>
      </c>
      <c r="BU11" s="113" t="str">
        <f t="shared" si="21"/>
        <v>0</v>
      </c>
      <c r="BV11" s="113" t="s">
        <v>35</v>
      </c>
      <c r="BW11" s="113" t="s">
        <v>35</v>
      </c>
      <c r="BX11" s="113" t="str">
        <f t="shared" si="22"/>
        <v>0</v>
      </c>
      <c r="BY11" s="113" t="s">
        <v>35</v>
      </c>
      <c r="BZ11" s="113" t="s">
        <v>35</v>
      </c>
      <c r="CA11" s="113" t="str">
        <f t="shared" si="23"/>
        <v>0</v>
      </c>
      <c r="CB11" s="113" t="s">
        <v>35</v>
      </c>
      <c r="CC11" s="113" t="s">
        <v>35</v>
      </c>
      <c r="CD11" s="113" t="str">
        <f t="shared" si="24"/>
        <v>0</v>
      </c>
      <c r="CE11" s="113" t="s">
        <v>35</v>
      </c>
      <c r="CF11" s="113" t="s">
        <v>35</v>
      </c>
      <c r="CG11" s="113" t="str">
        <f t="shared" si="25"/>
        <v>0</v>
      </c>
      <c r="CH11" s="113" t="s">
        <v>35</v>
      </c>
      <c r="CI11" s="113" t="s">
        <v>35</v>
      </c>
      <c r="CJ11" s="113" t="str">
        <f t="shared" si="26"/>
        <v>0</v>
      </c>
      <c r="CK11" s="113" t="s">
        <v>35</v>
      </c>
      <c r="CL11" s="113" t="s">
        <v>35</v>
      </c>
      <c r="CM11" s="113" t="str">
        <f t="shared" si="27"/>
        <v>0</v>
      </c>
      <c r="CN11" s="113">
        <v>2</v>
      </c>
      <c r="CO11" s="113" t="s">
        <v>35</v>
      </c>
      <c r="CP11" s="113">
        <f t="shared" si="28"/>
        <v>2</v>
      </c>
      <c r="CQ11" s="113">
        <v>36</v>
      </c>
      <c r="CR11" s="113">
        <v>44</v>
      </c>
      <c r="CS11" s="113">
        <f t="shared" si="29"/>
        <v>80</v>
      </c>
    </row>
    <row r="12" spans="1:98" s="155" customFormat="1" ht="12.75" customHeight="1">
      <c r="A12" s="25">
        <v>12</v>
      </c>
      <c r="B12" s="26" t="s">
        <v>203</v>
      </c>
      <c r="C12" s="27">
        <v>2701</v>
      </c>
      <c r="D12" s="28" t="s">
        <v>37</v>
      </c>
      <c r="E12" s="17">
        <v>165566</v>
      </c>
      <c r="F12" s="17">
        <v>4</v>
      </c>
      <c r="G12" s="6" t="s">
        <v>272</v>
      </c>
      <c r="H12" s="113" t="s">
        <v>35</v>
      </c>
      <c r="I12" s="113">
        <v>13</v>
      </c>
      <c r="J12" s="113">
        <f t="shared" si="0"/>
        <v>13</v>
      </c>
      <c r="K12" s="113">
        <v>3</v>
      </c>
      <c r="L12" s="113">
        <v>6</v>
      </c>
      <c r="M12" s="113">
        <f t="shared" si="1"/>
        <v>9</v>
      </c>
      <c r="N12" s="113">
        <v>17</v>
      </c>
      <c r="O12" s="113">
        <v>16</v>
      </c>
      <c r="P12" s="113">
        <f t="shared" si="2"/>
        <v>33</v>
      </c>
      <c r="Q12" s="113" t="s">
        <v>35</v>
      </c>
      <c r="R12" s="113">
        <v>15</v>
      </c>
      <c r="S12" s="113">
        <f t="shared" si="3"/>
        <v>15</v>
      </c>
      <c r="T12" s="113" t="s">
        <v>35</v>
      </c>
      <c r="U12" s="113" t="s">
        <v>35</v>
      </c>
      <c r="V12" s="113" t="str">
        <f t="shared" si="4"/>
        <v>0</v>
      </c>
      <c r="W12" s="113">
        <v>2</v>
      </c>
      <c r="X12" s="113">
        <v>8</v>
      </c>
      <c r="Y12" s="113">
        <f t="shared" si="5"/>
        <v>10</v>
      </c>
      <c r="Z12" s="113" t="s">
        <v>35</v>
      </c>
      <c r="AA12" s="113" t="s">
        <v>35</v>
      </c>
      <c r="AB12" s="113" t="str">
        <f t="shared" si="6"/>
        <v>0</v>
      </c>
      <c r="AC12" s="113" t="s">
        <v>35</v>
      </c>
      <c r="AD12" s="113" t="s">
        <v>35</v>
      </c>
      <c r="AE12" s="113" t="str">
        <f t="shared" si="7"/>
        <v>0</v>
      </c>
      <c r="AF12" s="113" t="s">
        <v>35</v>
      </c>
      <c r="AG12" s="113" t="s">
        <v>35</v>
      </c>
      <c r="AH12" s="113" t="str">
        <f t="shared" si="8"/>
        <v>0</v>
      </c>
      <c r="AI12" s="113" t="s">
        <v>35</v>
      </c>
      <c r="AJ12" s="113" t="s">
        <v>35</v>
      </c>
      <c r="AK12" s="113" t="str">
        <f t="shared" si="9"/>
        <v>0</v>
      </c>
      <c r="AL12" s="113">
        <v>1</v>
      </c>
      <c r="AM12" s="113">
        <v>4</v>
      </c>
      <c r="AN12" s="113">
        <f t="shared" si="10"/>
        <v>5</v>
      </c>
      <c r="AO12" s="113" t="s">
        <v>35</v>
      </c>
      <c r="AP12" s="113" t="s">
        <v>35</v>
      </c>
      <c r="AQ12" s="113" t="str">
        <f t="shared" si="11"/>
        <v>0</v>
      </c>
      <c r="AR12" s="113" t="s">
        <v>35</v>
      </c>
      <c r="AS12" s="113" t="s">
        <v>35</v>
      </c>
      <c r="AT12" s="113" t="str">
        <f t="shared" si="12"/>
        <v>0</v>
      </c>
      <c r="AU12" s="113" t="s">
        <v>35</v>
      </c>
      <c r="AV12" s="113" t="s">
        <v>35</v>
      </c>
      <c r="AW12" s="113" t="str">
        <f t="shared" si="13"/>
        <v>0</v>
      </c>
      <c r="AX12" s="113" t="s">
        <v>35</v>
      </c>
      <c r="AY12" s="113" t="s">
        <v>35</v>
      </c>
      <c r="AZ12" s="113" t="str">
        <f t="shared" si="14"/>
        <v>0</v>
      </c>
      <c r="BA12" s="113">
        <v>9</v>
      </c>
      <c r="BB12" s="113">
        <v>4</v>
      </c>
      <c r="BC12" s="113">
        <f t="shared" si="15"/>
        <v>13</v>
      </c>
      <c r="BD12" s="113" t="s">
        <v>35</v>
      </c>
      <c r="BE12" s="113" t="s">
        <v>35</v>
      </c>
      <c r="BF12" s="113" t="str">
        <f t="shared" si="16"/>
        <v>0</v>
      </c>
      <c r="BG12" s="113" t="s">
        <v>35</v>
      </c>
      <c r="BH12" s="113" t="s">
        <v>35</v>
      </c>
      <c r="BI12" s="113" t="str">
        <f t="shared" si="17"/>
        <v>0</v>
      </c>
      <c r="BJ12" s="113" t="s">
        <v>35</v>
      </c>
      <c r="BK12" s="113" t="s">
        <v>35</v>
      </c>
      <c r="BL12" s="113" t="str">
        <f t="shared" si="18"/>
        <v>0</v>
      </c>
      <c r="BM12" s="113" t="s">
        <v>35</v>
      </c>
      <c r="BN12" s="113" t="s">
        <v>35</v>
      </c>
      <c r="BO12" s="113" t="str">
        <f t="shared" si="19"/>
        <v>0</v>
      </c>
      <c r="BP12" s="113" t="s">
        <v>35</v>
      </c>
      <c r="BQ12" s="113" t="s">
        <v>35</v>
      </c>
      <c r="BR12" s="113" t="str">
        <f t="shared" si="20"/>
        <v>0</v>
      </c>
      <c r="BS12" s="113" t="s">
        <v>35</v>
      </c>
      <c r="BT12" s="113" t="s">
        <v>35</v>
      </c>
      <c r="BU12" s="113" t="str">
        <f t="shared" si="21"/>
        <v>0</v>
      </c>
      <c r="BV12" s="113" t="s">
        <v>35</v>
      </c>
      <c r="BW12" s="113" t="s">
        <v>35</v>
      </c>
      <c r="BX12" s="113" t="str">
        <f t="shared" si="22"/>
        <v>0</v>
      </c>
      <c r="BY12" s="113" t="s">
        <v>35</v>
      </c>
      <c r="BZ12" s="113" t="s">
        <v>35</v>
      </c>
      <c r="CA12" s="113" t="str">
        <f t="shared" si="23"/>
        <v>0</v>
      </c>
      <c r="CB12" s="113" t="s">
        <v>35</v>
      </c>
      <c r="CC12" s="113" t="s">
        <v>35</v>
      </c>
      <c r="CD12" s="113" t="str">
        <f t="shared" si="24"/>
        <v>0</v>
      </c>
      <c r="CE12" s="113" t="s">
        <v>35</v>
      </c>
      <c r="CF12" s="113" t="s">
        <v>35</v>
      </c>
      <c r="CG12" s="113" t="str">
        <f t="shared" si="25"/>
        <v>0</v>
      </c>
      <c r="CH12" s="113" t="s">
        <v>35</v>
      </c>
      <c r="CI12" s="113" t="s">
        <v>35</v>
      </c>
      <c r="CJ12" s="113" t="str">
        <f t="shared" si="26"/>
        <v>0</v>
      </c>
      <c r="CK12" s="113" t="s">
        <v>35</v>
      </c>
      <c r="CL12" s="113" t="s">
        <v>35</v>
      </c>
      <c r="CM12" s="113" t="str">
        <f t="shared" si="27"/>
        <v>0</v>
      </c>
      <c r="CN12" s="113" t="s">
        <v>35</v>
      </c>
      <c r="CO12" s="113">
        <v>2</v>
      </c>
      <c r="CP12" s="113">
        <f t="shared" si="28"/>
        <v>2</v>
      </c>
      <c r="CQ12" s="113">
        <v>32</v>
      </c>
      <c r="CR12" s="113">
        <v>68</v>
      </c>
      <c r="CS12" s="113">
        <f t="shared" si="29"/>
        <v>100</v>
      </c>
    </row>
    <row r="13" spans="1:98" s="155" customFormat="1" ht="12.75" customHeight="1">
      <c r="A13" s="25">
        <v>22</v>
      </c>
      <c r="B13" s="26" t="s">
        <v>204</v>
      </c>
      <c r="C13" s="27">
        <v>5586</v>
      </c>
      <c r="D13" s="28" t="s">
        <v>38</v>
      </c>
      <c r="E13" s="17">
        <v>130421</v>
      </c>
      <c r="F13" s="17">
        <v>4</v>
      </c>
      <c r="G13" s="6" t="s">
        <v>272</v>
      </c>
      <c r="H13" s="113">
        <v>7</v>
      </c>
      <c r="I13" s="113">
        <v>17</v>
      </c>
      <c r="J13" s="113">
        <f t="shared" si="0"/>
        <v>24</v>
      </c>
      <c r="K13" s="113" t="s">
        <v>35</v>
      </c>
      <c r="L13" s="113" t="s">
        <v>35</v>
      </c>
      <c r="M13" s="113" t="str">
        <f t="shared" si="1"/>
        <v>0</v>
      </c>
      <c r="N13" s="113">
        <v>10</v>
      </c>
      <c r="O13" s="113">
        <v>19</v>
      </c>
      <c r="P13" s="113">
        <f t="shared" si="2"/>
        <v>29</v>
      </c>
      <c r="Q13" s="113">
        <v>1</v>
      </c>
      <c r="R13" s="113">
        <v>13</v>
      </c>
      <c r="S13" s="113">
        <f t="shared" si="3"/>
        <v>14</v>
      </c>
      <c r="T13" s="113" t="s">
        <v>35</v>
      </c>
      <c r="U13" s="113" t="s">
        <v>35</v>
      </c>
      <c r="V13" s="113" t="str">
        <f t="shared" si="4"/>
        <v>0</v>
      </c>
      <c r="W13" s="113" t="s">
        <v>35</v>
      </c>
      <c r="X13" s="113" t="s">
        <v>35</v>
      </c>
      <c r="Y13" s="113" t="str">
        <f t="shared" si="5"/>
        <v>0</v>
      </c>
      <c r="Z13" s="113" t="s">
        <v>35</v>
      </c>
      <c r="AA13" s="113" t="s">
        <v>35</v>
      </c>
      <c r="AB13" s="113" t="str">
        <f t="shared" si="6"/>
        <v>0</v>
      </c>
      <c r="AC13" s="113" t="s">
        <v>35</v>
      </c>
      <c r="AD13" s="113" t="s">
        <v>35</v>
      </c>
      <c r="AE13" s="113" t="str">
        <f t="shared" si="7"/>
        <v>0</v>
      </c>
      <c r="AF13" s="113" t="s">
        <v>35</v>
      </c>
      <c r="AG13" s="113" t="s">
        <v>35</v>
      </c>
      <c r="AH13" s="113" t="str">
        <f t="shared" si="8"/>
        <v>0</v>
      </c>
      <c r="AI13" s="113" t="s">
        <v>35</v>
      </c>
      <c r="AJ13" s="113" t="s">
        <v>35</v>
      </c>
      <c r="AK13" s="113" t="str">
        <f t="shared" si="9"/>
        <v>0</v>
      </c>
      <c r="AL13" s="113" t="s">
        <v>35</v>
      </c>
      <c r="AM13" s="113" t="s">
        <v>35</v>
      </c>
      <c r="AN13" s="113" t="str">
        <f t="shared" si="10"/>
        <v>0</v>
      </c>
      <c r="AO13" s="113" t="s">
        <v>35</v>
      </c>
      <c r="AP13" s="113" t="s">
        <v>35</v>
      </c>
      <c r="AQ13" s="113" t="str">
        <f t="shared" si="11"/>
        <v>0</v>
      </c>
      <c r="AR13" s="113" t="s">
        <v>35</v>
      </c>
      <c r="AS13" s="113" t="s">
        <v>35</v>
      </c>
      <c r="AT13" s="113" t="str">
        <f t="shared" si="12"/>
        <v>0</v>
      </c>
      <c r="AU13" s="113" t="s">
        <v>35</v>
      </c>
      <c r="AV13" s="113" t="s">
        <v>35</v>
      </c>
      <c r="AW13" s="113" t="str">
        <f t="shared" si="13"/>
        <v>0</v>
      </c>
      <c r="AX13" s="113" t="s">
        <v>35</v>
      </c>
      <c r="AY13" s="113" t="s">
        <v>35</v>
      </c>
      <c r="AZ13" s="113" t="str">
        <f t="shared" si="14"/>
        <v>0</v>
      </c>
      <c r="BA13" s="113">
        <v>11</v>
      </c>
      <c r="BB13" s="113">
        <v>9</v>
      </c>
      <c r="BC13" s="113">
        <f t="shared" si="15"/>
        <v>20</v>
      </c>
      <c r="BD13" s="113" t="s">
        <v>35</v>
      </c>
      <c r="BE13" s="113" t="s">
        <v>35</v>
      </c>
      <c r="BF13" s="113" t="str">
        <f t="shared" si="16"/>
        <v>0</v>
      </c>
      <c r="BG13" s="113" t="s">
        <v>35</v>
      </c>
      <c r="BH13" s="113" t="s">
        <v>35</v>
      </c>
      <c r="BI13" s="113" t="str">
        <f t="shared" si="17"/>
        <v>0</v>
      </c>
      <c r="BJ13" s="113" t="s">
        <v>35</v>
      </c>
      <c r="BK13" s="113" t="s">
        <v>35</v>
      </c>
      <c r="BL13" s="113" t="str">
        <f t="shared" si="18"/>
        <v>0</v>
      </c>
      <c r="BM13" s="113" t="s">
        <v>35</v>
      </c>
      <c r="BN13" s="113" t="s">
        <v>35</v>
      </c>
      <c r="BO13" s="113" t="str">
        <f t="shared" si="19"/>
        <v>0</v>
      </c>
      <c r="BP13" s="113" t="s">
        <v>35</v>
      </c>
      <c r="BQ13" s="113" t="s">
        <v>35</v>
      </c>
      <c r="BR13" s="113" t="str">
        <f t="shared" si="20"/>
        <v>0</v>
      </c>
      <c r="BS13" s="113" t="s">
        <v>35</v>
      </c>
      <c r="BT13" s="113" t="s">
        <v>35</v>
      </c>
      <c r="BU13" s="113" t="str">
        <f t="shared" si="21"/>
        <v>0</v>
      </c>
      <c r="BV13" s="113" t="s">
        <v>35</v>
      </c>
      <c r="BW13" s="113" t="s">
        <v>35</v>
      </c>
      <c r="BX13" s="113" t="str">
        <f t="shared" si="22"/>
        <v>0</v>
      </c>
      <c r="BY13" s="113" t="s">
        <v>35</v>
      </c>
      <c r="BZ13" s="113" t="s">
        <v>35</v>
      </c>
      <c r="CA13" s="113" t="str">
        <f t="shared" si="23"/>
        <v>0</v>
      </c>
      <c r="CB13" s="113" t="s">
        <v>35</v>
      </c>
      <c r="CC13" s="113" t="s">
        <v>35</v>
      </c>
      <c r="CD13" s="113" t="str">
        <f t="shared" si="24"/>
        <v>0</v>
      </c>
      <c r="CE13" s="113" t="s">
        <v>35</v>
      </c>
      <c r="CF13" s="113" t="s">
        <v>35</v>
      </c>
      <c r="CG13" s="113" t="str">
        <f t="shared" si="25"/>
        <v>0</v>
      </c>
      <c r="CH13" s="113" t="s">
        <v>35</v>
      </c>
      <c r="CI13" s="113" t="s">
        <v>35</v>
      </c>
      <c r="CJ13" s="113" t="str">
        <f t="shared" si="26"/>
        <v>0</v>
      </c>
      <c r="CK13" s="113" t="s">
        <v>35</v>
      </c>
      <c r="CL13" s="113" t="s">
        <v>35</v>
      </c>
      <c r="CM13" s="113" t="str">
        <f t="shared" si="27"/>
        <v>0</v>
      </c>
      <c r="CN13" s="113">
        <v>7</v>
      </c>
      <c r="CO13" s="113">
        <v>6</v>
      </c>
      <c r="CP13" s="113">
        <f t="shared" si="28"/>
        <v>13</v>
      </c>
      <c r="CQ13" s="113">
        <v>36</v>
      </c>
      <c r="CR13" s="113">
        <v>64</v>
      </c>
      <c r="CS13" s="113">
        <f t="shared" si="29"/>
        <v>100</v>
      </c>
    </row>
    <row r="14" spans="1:98" s="155" customFormat="1" ht="12.75" customHeight="1">
      <c r="A14" s="25">
        <v>25</v>
      </c>
      <c r="B14" s="26" t="s">
        <v>205</v>
      </c>
      <c r="C14" s="27">
        <v>6621</v>
      </c>
      <c r="D14" s="28" t="s">
        <v>39</v>
      </c>
      <c r="E14" s="17">
        <v>189033</v>
      </c>
      <c r="F14" s="17">
        <v>4</v>
      </c>
      <c r="G14" s="6" t="s">
        <v>272</v>
      </c>
      <c r="H14" s="113">
        <v>6</v>
      </c>
      <c r="I14" s="113">
        <v>8</v>
      </c>
      <c r="J14" s="113">
        <f t="shared" si="0"/>
        <v>14</v>
      </c>
      <c r="K14" s="113">
        <v>2</v>
      </c>
      <c r="L14" s="113">
        <v>4</v>
      </c>
      <c r="M14" s="113">
        <f t="shared" si="1"/>
        <v>6</v>
      </c>
      <c r="N14" s="113">
        <v>9</v>
      </c>
      <c r="O14" s="113">
        <v>7</v>
      </c>
      <c r="P14" s="113">
        <f t="shared" si="2"/>
        <v>16</v>
      </c>
      <c r="Q14" s="113" t="s">
        <v>35</v>
      </c>
      <c r="R14" s="113">
        <v>7</v>
      </c>
      <c r="S14" s="113">
        <f t="shared" si="3"/>
        <v>7</v>
      </c>
      <c r="T14" s="113" t="s">
        <v>35</v>
      </c>
      <c r="U14" s="113" t="s">
        <v>35</v>
      </c>
      <c r="V14" s="113" t="str">
        <f t="shared" si="4"/>
        <v>0</v>
      </c>
      <c r="W14" s="113" t="s">
        <v>35</v>
      </c>
      <c r="X14" s="113" t="s">
        <v>35</v>
      </c>
      <c r="Y14" s="113" t="str">
        <f t="shared" si="5"/>
        <v>0</v>
      </c>
      <c r="Z14" s="113" t="s">
        <v>35</v>
      </c>
      <c r="AA14" s="113" t="s">
        <v>35</v>
      </c>
      <c r="AB14" s="113" t="str">
        <f t="shared" si="6"/>
        <v>0</v>
      </c>
      <c r="AC14" s="113" t="s">
        <v>35</v>
      </c>
      <c r="AD14" s="113" t="s">
        <v>35</v>
      </c>
      <c r="AE14" s="113" t="str">
        <f t="shared" si="7"/>
        <v>0</v>
      </c>
      <c r="AF14" s="113" t="s">
        <v>35</v>
      </c>
      <c r="AG14" s="113" t="s">
        <v>35</v>
      </c>
      <c r="AH14" s="113" t="str">
        <f t="shared" si="8"/>
        <v>0</v>
      </c>
      <c r="AI14" s="113" t="s">
        <v>35</v>
      </c>
      <c r="AJ14" s="113" t="s">
        <v>35</v>
      </c>
      <c r="AK14" s="113" t="str">
        <f t="shared" si="9"/>
        <v>0</v>
      </c>
      <c r="AL14" s="113" t="s">
        <v>35</v>
      </c>
      <c r="AM14" s="113" t="s">
        <v>35</v>
      </c>
      <c r="AN14" s="113" t="str">
        <f t="shared" si="10"/>
        <v>0</v>
      </c>
      <c r="AO14" s="113" t="s">
        <v>35</v>
      </c>
      <c r="AP14" s="113" t="s">
        <v>35</v>
      </c>
      <c r="AQ14" s="113" t="str">
        <f t="shared" si="11"/>
        <v>0</v>
      </c>
      <c r="AR14" s="113" t="s">
        <v>35</v>
      </c>
      <c r="AS14" s="113" t="s">
        <v>35</v>
      </c>
      <c r="AT14" s="113" t="str">
        <f t="shared" si="12"/>
        <v>0</v>
      </c>
      <c r="AU14" s="113" t="s">
        <v>35</v>
      </c>
      <c r="AV14" s="113" t="s">
        <v>35</v>
      </c>
      <c r="AW14" s="113" t="str">
        <f t="shared" si="13"/>
        <v>0</v>
      </c>
      <c r="AX14" s="113" t="s">
        <v>35</v>
      </c>
      <c r="AY14" s="113" t="s">
        <v>35</v>
      </c>
      <c r="AZ14" s="113" t="str">
        <f t="shared" si="14"/>
        <v>0</v>
      </c>
      <c r="BA14" s="113">
        <v>6</v>
      </c>
      <c r="BB14" s="113">
        <v>5</v>
      </c>
      <c r="BC14" s="113">
        <f t="shared" si="15"/>
        <v>11</v>
      </c>
      <c r="BD14" s="113" t="s">
        <v>35</v>
      </c>
      <c r="BE14" s="113" t="s">
        <v>35</v>
      </c>
      <c r="BF14" s="113" t="str">
        <f t="shared" si="16"/>
        <v>0</v>
      </c>
      <c r="BG14" s="113" t="s">
        <v>35</v>
      </c>
      <c r="BH14" s="113" t="s">
        <v>35</v>
      </c>
      <c r="BI14" s="113" t="str">
        <f t="shared" si="17"/>
        <v>0</v>
      </c>
      <c r="BJ14" s="113" t="s">
        <v>35</v>
      </c>
      <c r="BK14" s="113" t="s">
        <v>35</v>
      </c>
      <c r="BL14" s="113" t="str">
        <f t="shared" si="18"/>
        <v>0</v>
      </c>
      <c r="BM14" s="113" t="s">
        <v>35</v>
      </c>
      <c r="BN14" s="113" t="s">
        <v>35</v>
      </c>
      <c r="BO14" s="113" t="str">
        <f t="shared" si="19"/>
        <v>0</v>
      </c>
      <c r="BP14" s="113" t="s">
        <v>35</v>
      </c>
      <c r="BQ14" s="113" t="s">
        <v>35</v>
      </c>
      <c r="BR14" s="113" t="str">
        <f t="shared" si="20"/>
        <v>0</v>
      </c>
      <c r="BS14" s="113" t="s">
        <v>35</v>
      </c>
      <c r="BT14" s="113" t="s">
        <v>35</v>
      </c>
      <c r="BU14" s="113" t="str">
        <f t="shared" si="21"/>
        <v>0</v>
      </c>
      <c r="BV14" s="113" t="s">
        <v>35</v>
      </c>
      <c r="BW14" s="113" t="s">
        <v>35</v>
      </c>
      <c r="BX14" s="113" t="str">
        <f t="shared" si="22"/>
        <v>0</v>
      </c>
      <c r="BY14" s="113">
        <v>2</v>
      </c>
      <c r="BZ14" s="113">
        <v>7</v>
      </c>
      <c r="CA14" s="113">
        <f t="shared" si="23"/>
        <v>9</v>
      </c>
      <c r="CB14" s="113" t="s">
        <v>35</v>
      </c>
      <c r="CC14" s="113" t="s">
        <v>35</v>
      </c>
      <c r="CD14" s="113" t="str">
        <f t="shared" si="24"/>
        <v>0</v>
      </c>
      <c r="CE14" s="113" t="s">
        <v>35</v>
      </c>
      <c r="CF14" s="113" t="s">
        <v>35</v>
      </c>
      <c r="CG14" s="113" t="str">
        <f t="shared" si="25"/>
        <v>0</v>
      </c>
      <c r="CH14" s="113" t="s">
        <v>35</v>
      </c>
      <c r="CI14" s="113" t="s">
        <v>35</v>
      </c>
      <c r="CJ14" s="113" t="str">
        <f t="shared" si="26"/>
        <v>0</v>
      </c>
      <c r="CK14" s="113" t="s">
        <v>35</v>
      </c>
      <c r="CL14" s="113" t="s">
        <v>35</v>
      </c>
      <c r="CM14" s="113" t="str">
        <f t="shared" si="27"/>
        <v>0</v>
      </c>
      <c r="CN14" s="113">
        <v>8</v>
      </c>
      <c r="CO14" s="113">
        <v>9</v>
      </c>
      <c r="CP14" s="113">
        <f t="shared" si="28"/>
        <v>17</v>
      </c>
      <c r="CQ14" s="113">
        <v>33</v>
      </c>
      <c r="CR14" s="113">
        <v>47</v>
      </c>
      <c r="CS14" s="113">
        <f t="shared" si="29"/>
        <v>80</v>
      </c>
    </row>
    <row r="15" spans="1:98" s="17" customFormat="1" ht="3.75" customHeight="1">
      <c r="A15" s="29"/>
      <c r="B15" s="26"/>
      <c r="C15" s="30"/>
      <c r="D15" s="26"/>
      <c r="F15" s="27"/>
      <c r="G15" s="6"/>
      <c r="H15" s="6"/>
      <c r="I15" s="6"/>
      <c r="J15" s="113" t="str">
        <f t="shared" si="0"/>
        <v>0</v>
      </c>
      <c r="K15" s="6"/>
      <c r="L15" s="6"/>
      <c r="M15" s="113" t="str">
        <f t="shared" si="1"/>
        <v>0</v>
      </c>
      <c r="N15" s="6"/>
      <c r="O15" s="6"/>
      <c r="P15" s="113" t="str">
        <f t="shared" si="2"/>
        <v>0</v>
      </c>
      <c r="Q15" s="6"/>
      <c r="R15" s="6"/>
      <c r="S15" s="113" t="str">
        <f t="shared" si="3"/>
        <v>0</v>
      </c>
      <c r="T15" s="6"/>
      <c r="U15" s="6"/>
      <c r="V15" s="113" t="str">
        <f t="shared" si="4"/>
        <v>0</v>
      </c>
      <c r="W15" s="6"/>
      <c r="X15" s="6"/>
      <c r="Y15" s="113" t="str">
        <f t="shared" si="5"/>
        <v>0</v>
      </c>
      <c r="Z15" s="6"/>
      <c r="AA15" s="6"/>
      <c r="AB15" s="113" t="str">
        <f t="shared" si="6"/>
        <v>0</v>
      </c>
      <c r="AC15" s="6"/>
      <c r="AD15" s="6"/>
      <c r="AE15" s="113" t="str">
        <f t="shared" si="7"/>
        <v>0</v>
      </c>
      <c r="AF15" s="6"/>
      <c r="AG15" s="6"/>
      <c r="AH15" s="113" t="str">
        <f t="shared" si="8"/>
        <v>0</v>
      </c>
      <c r="AI15" s="6"/>
      <c r="AJ15" s="6"/>
      <c r="AK15" s="113" t="str">
        <f t="shared" si="9"/>
        <v>0</v>
      </c>
      <c r="AN15" s="113" t="str">
        <f t="shared" si="10"/>
        <v>0</v>
      </c>
      <c r="AO15" s="6"/>
      <c r="AP15" s="6"/>
      <c r="AQ15" s="113" t="str">
        <f t="shared" si="11"/>
        <v>0</v>
      </c>
      <c r="AR15" s="6"/>
      <c r="AS15" s="6"/>
      <c r="AT15" s="113" t="str">
        <f t="shared" si="12"/>
        <v>0</v>
      </c>
      <c r="AU15" s="6"/>
      <c r="AV15" s="6"/>
      <c r="AW15" s="113" t="str">
        <f t="shared" si="13"/>
        <v>0</v>
      </c>
      <c r="AX15" s="6"/>
      <c r="AY15" s="6"/>
      <c r="AZ15" s="113" t="str">
        <f t="shared" si="14"/>
        <v>0</v>
      </c>
      <c r="BA15" s="6"/>
      <c r="BB15" s="6"/>
      <c r="BC15" s="113" t="str">
        <f t="shared" si="15"/>
        <v>0</v>
      </c>
      <c r="BD15" s="6"/>
      <c r="BE15" s="6"/>
      <c r="BF15" s="113" t="str">
        <f t="shared" si="16"/>
        <v>0</v>
      </c>
      <c r="BI15" s="113" t="str">
        <f t="shared" si="17"/>
        <v>0</v>
      </c>
      <c r="BJ15" s="6"/>
      <c r="BK15" s="6"/>
      <c r="BL15" s="113" t="str">
        <f t="shared" si="18"/>
        <v>0</v>
      </c>
      <c r="BM15" s="6"/>
      <c r="BN15" s="6"/>
      <c r="BO15" s="113" t="str">
        <f t="shared" si="19"/>
        <v>0</v>
      </c>
      <c r="BP15" s="6"/>
      <c r="BQ15" s="6"/>
      <c r="BR15" s="113" t="str">
        <f t="shared" si="20"/>
        <v>0</v>
      </c>
      <c r="BS15" s="6"/>
      <c r="BU15" s="113" t="str">
        <f t="shared" si="21"/>
        <v>0</v>
      </c>
      <c r="BX15" s="113" t="str">
        <f t="shared" si="22"/>
        <v>0</v>
      </c>
      <c r="BY15" s="6"/>
      <c r="BZ15" s="6"/>
      <c r="CA15" s="113" t="str">
        <f t="shared" si="23"/>
        <v>0</v>
      </c>
      <c r="CB15" s="6"/>
      <c r="CC15" s="6"/>
      <c r="CD15" s="113" t="str">
        <f t="shared" si="24"/>
        <v>0</v>
      </c>
      <c r="CE15" s="6"/>
      <c r="CF15" s="6"/>
      <c r="CG15" s="113" t="str">
        <f t="shared" si="25"/>
        <v>0</v>
      </c>
      <c r="CH15" s="6"/>
      <c r="CI15" s="6"/>
      <c r="CJ15" s="113" t="str">
        <f t="shared" si="26"/>
        <v>0</v>
      </c>
      <c r="CK15" s="6"/>
      <c r="CL15" s="6"/>
      <c r="CM15" s="113" t="str">
        <f t="shared" si="27"/>
        <v>0</v>
      </c>
      <c r="CN15" s="6"/>
      <c r="CP15" s="113" t="str">
        <f t="shared" si="28"/>
        <v>0</v>
      </c>
      <c r="CS15" s="113" t="str">
        <f t="shared" si="29"/>
        <v>0</v>
      </c>
      <c r="CT15" s="155"/>
    </row>
    <row r="16" spans="1:98" s="17" customFormat="1" ht="14.3">
      <c r="A16" s="114" t="s">
        <v>40</v>
      </c>
      <c r="B16" s="31"/>
      <c r="C16" s="32"/>
      <c r="D16" s="33"/>
      <c r="E16" s="20"/>
      <c r="F16" s="34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155"/>
    </row>
    <row r="17" spans="1:98" s="17" customFormat="1" ht="3.75" customHeight="1">
      <c r="A17" s="35"/>
      <c r="B17" s="28"/>
      <c r="C17" s="30"/>
      <c r="D17" s="26"/>
      <c r="F17" s="27"/>
      <c r="G17" s="6"/>
      <c r="H17" s="6"/>
      <c r="I17" s="6"/>
      <c r="J17" s="113" t="str">
        <f t="shared" si="0"/>
        <v>0</v>
      </c>
      <c r="K17" s="6"/>
      <c r="L17" s="6"/>
      <c r="M17" s="113" t="str">
        <f t="shared" si="1"/>
        <v>0</v>
      </c>
      <c r="N17" s="6"/>
      <c r="O17" s="6"/>
      <c r="P17" s="113" t="str">
        <f t="shared" si="2"/>
        <v>0</v>
      </c>
      <c r="Q17" s="6"/>
      <c r="R17" s="6"/>
      <c r="S17" s="113" t="str">
        <f t="shared" si="3"/>
        <v>0</v>
      </c>
      <c r="T17" s="6"/>
      <c r="U17" s="6"/>
      <c r="V17" s="113" t="str">
        <f t="shared" si="4"/>
        <v>0</v>
      </c>
      <c r="W17" s="6"/>
      <c r="X17" s="6"/>
      <c r="Y17" s="113" t="str">
        <f t="shared" si="5"/>
        <v>0</v>
      </c>
      <c r="Z17" s="6"/>
      <c r="AA17" s="6"/>
      <c r="AB17" s="113" t="str">
        <f t="shared" si="6"/>
        <v>0</v>
      </c>
      <c r="AC17" s="6"/>
      <c r="AD17" s="6"/>
      <c r="AE17" s="113" t="str">
        <f t="shared" si="7"/>
        <v>0</v>
      </c>
      <c r="AF17" s="6"/>
      <c r="AG17" s="6"/>
      <c r="AH17" s="113" t="str">
        <f t="shared" si="8"/>
        <v>0</v>
      </c>
      <c r="AI17" s="6"/>
      <c r="AJ17" s="6"/>
      <c r="AK17" s="113" t="str">
        <f t="shared" si="9"/>
        <v>0</v>
      </c>
      <c r="AN17" s="113" t="str">
        <f t="shared" si="10"/>
        <v>0</v>
      </c>
      <c r="AO17" s="6"/>
      <c r="AP17" s="6"/>
      <c r="AQ17" s="113" t="str">
        <f t="shared" si="11"/>
        <v>0</v>
      </c>
      <c r="AR17" s="6"/>
      <c r="AS17" s="6"/>
      <c r="AT17" s="113" t="str">
        <f t="shared" si="12"/>
        <v>0</v>
      </c>
      <c r="AU17" s="6"/>
      <c r="AV17" s="6"/>
      <c r="AW17" s="113" t="str">
        <f t="shared" si="13"/>
        <v>0</v>
      </c>
      <c r="AX17" s="6"/>
      <c r="AY17" s="6"/>
      <c r="AZ17" s="113" t="str">
        <f t="shared" si="14"/>
        <v>0</v>
      </c>
      <c r="BA17" s="6"/>
      <c r="BB17" s="6"/>
      <c r="BC17" s="113" t="str">
        <f t="shared" si="15"/>
        <v>0</v>
      </c>
      <c r="BD17" s="6"/>
      <c r="BE17" s="6"/>
      <c r="BF17" s="113" t="str">
        <f t="shared" si="16"/>
        <v>0</v>
      </c>
      <c r="BI17" s="113" t="str">
        <f t="shared" si="17"/>
        <v>0</v>
      </c>
      <c r="BJ17" s="6"/>
      <c r="BK17" s="6"/>
      <c r="BL17" s="113" t="str">
        <f t="shared" si="18"/>
        <v>0</v>
      </c>
      <c r="BM17" s="6"/>
      <c r="BN17" s="6"/>
      <c r="BO17" s="113" t="str">
        <f t="shared" si="19"/>
        <v>0</v>
      </c>
      <c r="BP17" s="6"/>
      <c r="BQ17" s="6"/>
      <c r="BR17" s="113" t="str">
        <f t="shared" si="20"/>
        <v>0</v>
      </c>
      <c r="BS17" s="6"/>
      <c r="BU17" s="113" t="str">
        <f t="shared" si="21"/>
        <v>0</v>
      </c>
      <c r="BX17" s="113" t="str">
        <f t="shared" si="22"/>
        <v>0</v>
      </c>
      <c r="BY17" s="6"/>
      <c r="BZ17" s="6"/>
      <c r="CA17" s="113" t="str">
        <f t="shared" si="23"/>
        <v>0</v>
      </c>
      <c r="CB17" s="6"/>
      <c r="CC17" s="6"/>
      <c r="CD17" s="113" t="str">
        <f t="shared" si="24"/>
        <v>0</v>
      </c>
      <c r="CE17" s="6"/>
      <c r="CF17" s="6"/>
      <c r="CG17" s="113" t="str">
        <f t="shared" si="25"/>
        <v>0</v>
      </c>
      <c r="CH17" s="6"/>
      <c r="CI17" s="6"/>
      <c r="CJ17" s="113" t="str">
        <f t="shared" si="26"/>
        <v>0</v>
      </c>
      <c r="CK17" s="6"/>
      <c r="CL17" s="6"/>
      <c r="CM17" s="113" t="str">
        <f t="shared" si="27"/>
        <v>0</v>
      </c>
      <c r="CN17" s="6"/>
      <c r="CP17" s="113" t="str">
        <f t="shared" si="28"/>
        <v>0</v>
      </c>
      <c r="CS17" s="113" t="str">
        <f t="shared" si="29"/>
        <v>0</v>
      </c>
      <c r="CT17" s="155"/>
    </row>
    <row r="18" spans="1:98" s="155" customFormat="1" ht="12.75" customHeight="1">
      <c r="A18" s="25">
        <v>2</v>
      </c>
      <c r="B18" s="26" t="s">
        <v>202</v>
      </c>
      <c r="C18" s="27">
        <v>371</v>
      </c>
      <c r="D18" s="28" t="s">
        <v>166</v>
      </c>
      <c r="E18" s="17">
        <v>52351</v>
      </c>
      <c r="F18" s="17">
        <v>3</v>
      </c>
      <c r="G18" s="6" t="s">
        <v>206</v>
      </c>
      <c r="H18" s="113">
        <v>2</v>
      </c>
      <c r="I18" s="113">
        <v>9</v>
      </c>
      <c r="J18" s="113">
        <f t="shared" si="0"/>
        <v>11</v>
      </c>
      <c r="K18" s="113">
        <v>1</v>
      </c>
      <c r="L18" s="113" t="s">
        <v>35</v>
      </c>
      <c r="M18" s="113">
        <f t="shared" si="1"/>
        <v>1</v>
      </c>
      <c r="N18" s="113">
        <v>8</v>
      </c>
      <c r="O18" s="113">
        <v>9</v>
      </c>
      <c r="P18" s="113">
        <f t="shared" si="2"/>
        <v>17</v>
      </c>
      <c r="Q18" s="113">
        <v>1</v>
      </c>
      <c r="R18" s="113">
        <v>5</v>
      </c>
      <c r="S18" s="113">
        <f t="shared" si="3"/>
        <v>6</v>
      </c>
      <c r="T18" s="113" t="s">
        <v>35</v>
      </c>
      <c r="U18" s="113" t="s">
        <v>35</v>
      </c>
      <c r="V18" s="113" t="str">
        <f t="shared" si="4"/>
        <v>0</v>
      </c>
      <c r="W18" s="113" t="s">
        <v>35</v>
      </c>
      <c r="X18" s="113" t="s">
        <v>35</v>
      </c>
      <c r="Y18" s="113" t="str">
        <f t="shared" si="5"/>
        <v>0</v>
      </c>
      <c r="Z18" s="113" t="s">
        <v>35</v>
      </c>
      <c r="AA18" s="113" t="s">
        <v>35</v>
      </c>
      <c r="AB18" s="113" t="str">
        <f t="shared" si="6"/>
        <v>0</v>
      </c>
      <c r="AC18" s="113">
        <v>1</v>
      </c>
      <c r="AD18" s="113">
        <v>1</v>
      </c>
      <c r="AE18" s="113">
        <f t="shared" si="7"/>
        <v>2</v>
      </c>
      <c r="AF18" s="113" t="s">
        <v>35</v>
      </c>
      <c r="AG18" s="113" t="s">
        <v>35</v>
      </c>
      <c r="AH18" s="113" t="str">
        <f t="shared" si="8"/>
        <v>0</v>
      </c>
      <c r="AI18" s="113" t="s">
        <v>35</v>
      </c>
      <c r="AJ18" s="113" t="s">
        <v>35</v>
      </c>
      <c r="AK18" s="113" t="str">
        <f t="shared" si="9"/>
        <v>0</v>
      </c>
      <c r="AL18" s="113">
        <v>2</v>
      </c>
      <c r="AM18" s="113">
        <v>4</v>
      </c>
      <c r="AN18" s="113">
        <f t="shared" si="10"/>
        <v>6</v>
      </c>
      <c r="AO18" s="113" t="s">
        <v>35</v>
      </c>
      <c r="AP18" s="113">
        <v>1</v>
      </c>
      <c r="AQ18" s="113">
        <f t="shared" si="11"/>
        <v>1</v>
      </c>
      <c r="AR18" s="113" t="s">
        <v>35</v>
      </c>
      <c r="AS18" s="113" t="s">
        <v>35</v>
      </c>
      <c r="AT18" s="113" t="str">
        <f t="shared" si="12"/>
        <v>0</v>
      </c>
      <c r="AU18" s="113" t="s">
        <v>35</v>
      </c>
      <c r="AV18" s="113" t="s">
        <v>35</v>
      </c>
      <c r="AW18" s="113" t="str">
        <f t="shared" si="13"/>
        <v>0</v>
      </c>
      <c r="AX18" s="113" t="s">
        <v>35</v>
      </c>
      <c r="AY18" s="113" t="s">
        <v>35</v>
      </c>
      <c r="AZ18" s="113" t="str">
        <f t="shared" si="14"/>
        <v>0</v>
      </c>
      <c r="BA18" s="113">
        <v>3</v>
      </c>
      <c r="BB18" s="113">
        <v>4</v>
      </c>
      <c r="BC18" s="113">
        <f t="shared" si="15"/>
        <v>7</v>
      </c>
      <c r="BD18" s="113" t="s">
        <v>35</v>
      </c>
      <c r="BE18" s="113" t="s">
        <v>35</v>
      </c>
      <c r="BF18" s="113" t="str">
        <f t="shared" si="16"/>
        <v>0</v>
      </c>
      <c r="BG18" s="113" t="s">
        <v>35</v>
      </c>
      <c r="BH18" s="113" t="s">
        <v>35</v>
      </c>
      <c r="BI18" s="113" t="str">
        <f t="shared" si="17"/>
        <v>0</v>
      </c>
      <c r="BJ18" s="113" t="s">
        <v>35</v>
      </c>
      <c r="BK18" s="113" t="s">
        <v>35</v>
      </c>
      <c r="BL18" s="113" t="str">
        <f t="shared" si="18"/>
        <v>0</v>
      </c>
      <c r="BM18" s="113" t="s">
        <v>35</v>
      </c>
      <c r="BN18" s="113" t="s">
        <v>35</v>
      </c>
      <c r="BO18" s="113" t="str">
        <f t="shared" si="19"/>
        <v>0</v>
      </c>
      <c r="BP18" s="113" t="s">
        <v>35</v>
      </c>
      <c r="BQ18" s="113">
        <v>1</v>
      </c>
      <c r="BR18" s="113">
        <f t="shared" si="20"/>
        <v>1</v>
      </c>
      <c r="BS18" s="113" t="s">
        <v>35</v>
      </c>
      <c r="BT18" s="113" t="s">
        <v>35</v>
      </c>
      <c r="BU18" s="113" t="str">
        <f t="shared" si="21"/>
        <v>0</v>
      </c>
      <c r="BV18" s="113" t="s">
        <v>35</v>
      </c>
      <c r="BW18" s="113" t="s">
        <v>35</v>
      </c>
      <c r="BX18" s="113" t="str">
        <f t="shared" si="22"/>
        <v>0</v>
      </c>
      <c r="BY18" s="113" t="s">
        <v>35</v>
      </c>
      <c r="BZ18" s="113" t="s">
        <v>35</v>
      </c>
      <c r="CA18" s="113" t="str">
        <f t="shared" si="23"/>
        <v>0</v>
      </c>
      <c r="CB18" s="113" t="s">
        <v>35</v>
      </c>
      <c r="CC18" s="113" t="s">
        <v>35</v>
      </c>
      <c r="CD18" s="113" t="str">
        <f t="shared" si="24"/>
        <v>0</v>
      </c>
      <c r="CE18" s="113" t="s">
        <v>35</v>
      </c>
      <c r="CF18" s="113" t="s">
        <v>35</v>
      </c>
      <c r="CG18" s="113" t="str">
        <f t="shared" si="25"/>
        <v>0</v>
      </c>
      <c r="CH18" s="113" t="s">
        <v>35</v>
      </c>
      <c r="CI18" s="113" t="s">
        <v>35</v>
      </c>
      <c r="CJ18" s="113" t="str">
        <f t="shared" si="26"/>
        <v>0</v>
      </c>
      <c r="CK18" s="113" t="s">
        <v>35</v>
      </c>
      <c r="CL18" s="113" t="s">
        <v>35</v>
      </c>
      <c r="CM18" s="113" t="str">
        <f t="shared" si="27"/>
        <v>0</v>
      </c>
      <c r="CN18" s="113" t="s">
        <v>35</v>
      </c>
      <c r="CO18" s="113">
        <v>8</v>
      </c>
      <c r="CP18" s="113">
        <f t="shared" si="28"/>
        <v>8</v>
      </c>
      <c r="CQ18" s="113">
        <v>18</v>
      </c>
      <c r="CR18" s="113">
        <v>42</v>
      </c>
      <c r="CS18" s="113">
        <f t="shared" si="29"/>
        <v>60</v>
      </c>
    </row>
    <row r="19" spans="1:98" s="155" customFormat="1" ht="12.75" customHeight="1">
      <c r="A19" s="25">
        <v>3</v>
      </c>
      <c r="B19" s="26" t="s">
        <v>207</v>
      </c>
      <c r="C19" s="27">
        <v>1061</v>
      </c>
      <c r="D19" s="28" t="s">
        <v>43</v>
      </c>
      <c r="E19" s="17">
        <v>79478</v>
      </c>
      <c r="F19" s="17">
        <v>3</v>
      </c>
      <c r="G19" s="6" t="s">
        <v>206</v>
      </c>
      <c r="H19" s="113">
        <v>3</v>
      </c>
      <c r="I19" s="113">
        <v>6</v>
      </c>
      <c r="J19" s="113">
        <f t="shared" si="0"/>
        <v>9</v>
      </c>
      <c r="K19" s="113">
        <v>3</v>
      </c>
      <c r="L19" s="113">
        <v>6</v>
      </c>
      <c r="M19" s="113">
        <f t="shared" si="1"/>
        <v>9</v>
      </c>
      <c r="N19" s="113">
        <v>6</v>
      </c>
      <c r="O19" s="113">
        <v>6</v>
      </c>
      <c r="P19" s="113">
        <f t="shared" si="2"/>
        <v>12</v>
      </c>
      <c r="Q19" s="113">
        <v>1</v>
      </c>
      <c r="R19" s="113">
        <v>6</v>
      </c>
      <c r="S19" s="113">
        <f t="shared" si="3"/>
        <v>7</v>
      </c>
      <c r="T19" s="113" t="s">
        <v>35</v>
      </c>
      <c r="U19" s="113" t="s">
        <v>35</v>
      </c>
      <c r="V19" s="113" t="str">
        <f t="shared" si="4"/>
        <v>0</v>
      </c>
      <c r="W19" s="113" t="s">
        <v>35</v>
      </c>
      <c r="X19" s="113" t="s">
        <v>35</v>
      </c>
      <c r="Y19" s="113" t="str">
        <f t="shared" si="5"/>
        <v>0</v>
      </c>
      <c r="Z19" s="113" t="s">
        <v>35</v>
      </c>
      <c r="AA19" s="113" t="s">
        <v>35</v>
      </c>
      <c r="AB19" s="113" t="str">
        <f t="shared" si="6"/>
        <v>0</v>
      </c>
      <c r="AC19" s="113" t="s">
        <v>35</v>
      </c>
      <c r="AD19" s="113" t="s">
        <v>35</v>
      </c>
      <c r="AE19" s="113" t="str">
        <f t="shared" si="7"/>
        <v>0</v>
      </c>
      <c r="AF19" s="113" t="s">
        <v>35</v>
      </c>
      <c r="AG19" s="113" t="s">
        <v>35</v>
      </c>
      <c r="AH19" s="113" t="str">
        <f t="shared" si="8"/>
        <v>0</v>
      </c>
      <c r="AI19" s="113" t="s">
        <v>35</v>
      </c>
      <c r="AJ19" s="113" t="s">
        <v>35</v>
      </c>
      <c r="AK19" s="113" t="str">
        <f t="shared" si="9"/>
        <v>0</v>
      </c>
      <c r="AL19" s="113">
        <v>2</v>
      </c>
      <c r="AM19" s="113">
        <v>2</v>
      </c>
      <c r="AN19" s="113">
        <f t="shared" si="10"/>
        <v>4</v>
      </c>
      <c r="AO19" s="113" t="s">
        <v>35</v>
      </c>
      <c r="AP19" s="113" t="s">
        <v>35</v>
      </c>
      <c r="AQ19" s="113" t="str">
        <f t="shared" si="11"/>
        <v>0</v>
      </c>
      <c r="AR19" s="113" t="s">
        <v>35</v>
      </c>
      <c r="AS19" s="113" t="s">
        <v>35</v>
      </c>
      <c r="AT19" s="113" t="str">
        <f t="shared" si="12"/>
        <v>0</v>
      </c>
      <c r="AU19" s="113" t="s">
        <v>35</v>
      </c>
      <c r="AV19" s="113" t="s">
        <v>35</v>
      </c>
      <c r="AW19" s="113" t="str">
        <f t="shared" si="13"/>
        <v>0</v>
      </c>
      <c r="AX19" s="113" t="s">
        <v>35</v>
      </c>
      <c r="AY19" s="113" t="s">
        <v>35</v>
      </c>
      <c r="AZ19" s="113" t="str">
        <f t="shared" si="14"/>
        <v>0</v>
      </c>
      <c r="BA19" s="113">
        <v>5</v>
      </c>
      <c r="BB19" s="113">
        <v>2</v>
      </c>
      <c r="BC19" s="113">
        <f t="shared" si="15"/>
        <v>7</v>
      </c>
      <c r="BD19" s="113" t="s">
        <v>35</v>
      </c>
      <c r="BE19" s="113" t="s">
        <v>35</v>
      </c>
      <c r="BF19" s="113" t="str">
        <f t="shared" si="16"/>
        <v>0</v>
      </c>
      <c r="BG19" s="113" t="s">
        <v>35</v>
      </c>
      <c r="BH19" s="113" t="s">
        <v>35</v>
      </c>
      <c r="BI19" s="113" t="str">
        <f t="shared" si="17"/>
        <v>0</v>
      </c>
      <c r="BJ19" s="113" t="s">
        <v>35</v>
      </c>
      <c r="BK19" s="113" t="s">
        <v>35</v>
      </c>
      <c r="BL19" s="113" t="str">
        <f t="shared" si="18"/>
        <v>0</v>
      </c>
      <c r="BM19" s="113" t="s">
        <v>35</v>
      </c>
      <c r="BN19" s="113" t="s">
        <v>35</v>
      </c>
      <c r="BO19" s="113" t="str">
        <f t="shared" si="19"/>
        <v>0</v>
      </c>
      <c r="BP19" s="113" t="s">
        <v>35</v>
      </c>
      <c r="BQ19" s="113" t="s">
        <v>35</v>
      </c>
      <c r="BR19" s="113" t="str">
        <f t="shared" si="20"/>
        <v>0</v>
      </c>
      <c r="BS19" s="113" t="s">
        <v>35</v>
      </c>
      <c r="BT19" s="113" t="s">
        <v>35</v>
      </c>
      <c r="BU19" s="113" t="str">
        <f t="shared" si="21"/>
        <v>0</v>
      </c>
      <c r="BV19" s="113" t="s">
        <v>35</v>
      </c>
      <c r="BW19" s="113" t="s">
        <v>35</v>
      </c>
      <c r="BX19" s="113" t="str">
        <f t="shared" si="22"/>
        <v>0</v>
      </c>
      <c r="BY19" s="113" t="s">
        <v>35</v>
      </c>
      <c r="BZ19" s="113" t="s">
        <v>35</v>
      </c>
      <c r="CA19" s="113" t="str">
        <f t="shared" si="23"/>
        <v>0</v>
      </c>
      <c r="CB19" s="113" t="s">
        <v>35</v>
      </c>
      <c r="CC19" s="113" t="s">
        <v>35</v>
      </c>
      <c r="CD19" s="113" t="str">
        <f t="shared" si="24"/>
        <v>0</v>
      </c>
      <c r="CE19" s="113" t="s">
        <v>35</v>
      </c>
      <c r="CF19" s="113" t="s">
        <v>35</v>
      </c>
      <c r="CG19" s="113" t="str">
        <f t="shared" si="25"/>
        <v>0</v>
      </c>
      <c r="CH19" s="113" t="s">
        <v>35</v>
      </c>
      <c r="CI19" s="113" t="s">
        <v>35</v>
      </c>
      <c r="CJ19" s="113" t="str">
        <f t="shared" si="26"/>
        <v>0</v>
      </c>
      <c r="CK19" s="113" t="s">
        <v>35</v>
      </c>
      <c r="CL19" s="113" t="s">
        <v>35</v>
      </c>
      <c r="CM19" s="113" t="str">
        <f t="shared" si="27"/>
        <v>0</v>
      </c>
      <c r="CN19" s="113" t="s">
        <v>35</v>
      </c>
      <c r="CO19" s="113" t="s">
        <v>35</v>
      </c>
      <c r="CP19" s="113" t="str">
        <f t="shared" si="28"/>
        <v>0</v>
      </c>
      <c r="CQ19" s="113">
        <v>20</v>
      </c>
      <c r="CR19" s="113">
        <v>28</v>
      </c>
      <c r="CS19" s="113">
        <f t="shared" si="29"/>
        <v>48</v>
      </c>
    </row>
    <row r="20" spans="1:98" s="155" customFormat="1" ht="12.75" customHeight="1">
      <c r="A20" s="25">
        <v>17</v>
      </c>
      <c r="B20" s="26" t="s">
        <v>208</v>
      </c>
      <c r="C20" s="27">
        <v>3203</v>
      </c>
      <c r="D20" s="28" t="s">
        <v>44</v>
      </c>
      <c r="E20" s="17">
        <v>74111</v>
      </c>
      <c r="F20" s="17">
        <v>3</v>
      </c>
      <c r="G20" s="6" t="s">
        <v>206</v>
      </c>
      <c r="H20" s="113">
        <v>4</v>
      </c>
      <c r="I20" s="113">
        <v>6</v>
      </c>
      <c r="J20" s="113">
        <f t="shared" si="0"/>
        <v>10</v>
      </c>
      <c r="K20" s="113">
        <v>3</v>
      </c>
      <c r="L20" s="113">
        <v>9</v>
      </c>
      <c r="M20" s="113">
        <f t="shared" si="1"/>
        <v>12</v>
      </c>
      <c r="N20" s="113">
        <v>9</v>
      </c>
      <c r="O20" s="113">
        <v>9</v>
      </c>
      <c r="P20" s="113">
        <f t="shared" si="2"/>
        <v>18</v>
      </c>
      <c r="Q20" s="113">
        <v>1</v>
      </c>
      <c r="R20" s="113">
        <v>8</v>
      </c>
      <c r="S20" s="113">
        <f t="shared" si="3"/>
        <v>9</v>
      </c>
      <c r="T20" s="113" t="s">
        <v>35</v>
      </c>
      <c r="U20" s="113" t="s">
        <v>35</v>
      </c>
      <c r="V20" s="113" t="str">
        <f t="shared" si="4"/>
        <v>0</v>
      </c>
      <c r="W20" s="113" t="s">
        <v>35</v>
      </c>
      <c r="X20" s="113" t="s">
        <v>35</v>
      </c>
      <c r="Y20" s="113" t="str">
        <f t="shared" si="5"/>
        <v>0</v>
      </c>
      <c r="Z20" s="113" t="s">
        <v>35</v>
      </c>
      <c r="AA20" s="113" t="s">
        <v>35</v>
      </c>
      <c r="AB20" s="113" t="str">
        <f t="shared" si="6"/>
        <v>0</v>
      </c>
      <c r="AC20" s="113" t="s">
        <v>35</v>
      </c>
      <c r="AD20" s="113">
        <v>2</v>
      </c>
      <c r="AE20" s="113">
        <f t="shared" si="7"/>
        <v>2</v>
      </c>
      <c r="AF20" s="113" t="s">
        <v>35</v>
      </c>
      <c r="AG20" s="113" t="s">
        <v>35</v>
      </c>
      <c r="AH20" s="113" t="str">
        <f t="shared" si="8"/>
        <v>0</v>
      </c>
      <c r="AI20" s="113" t="s">
        <v>35</v>
      </c>
      <c r="AJ20" s="113" t="s">
        <v>35</v>
      </c>
      <c r="AK20" s="113" t="str">
        <f t="shared" si="9"/>
        <v>0</v>
      </c>
      <c r="AL20" s="113">
        <v>1</v>
      </c>
      <c r="AM20" s="113">
        <v>3</v>
      </c>
      <c r="AN20" s="113">
        <f t="shared" si="10"/>
        <v>4</v>
      </c>
      <c r="AO20" s="113" t="s">
        <v>35</v>
      </c>
      <c r="AP20" s="113">
        <v>1</v>
      </c>
      <c r="AQ20" s="113">
        <f t="shared" si="11"/>
        <v>1</v>
      </c>
      <c r="AR20" s="113" t="s">
        <v>35</v>
      </c>
      <c r="AS20" s="113" t="s">
        <v>35</v>
      </c>
      <c r="AT20" s="113" t="str">
        <f t="shared" si="12"/>
        <v>0</v>
      </c>
      <c r="AU20" s="113" t="s">
        <v>35</v>
      </c>
      <c r="AV20" s="113" t="s">
        <v>35</v>
      </c>
      <c r="AW20" s="113" t="str">
        <f t="shared" si="13"/>
        <v>0</v>
      </c>
      <c r="AX20" s="113" t="s">
        <v>35</v>
      </c>
      <c r="AY20" s="113" t="s">
        <v>35</v>
      </c>
      <c r="AZ20" s="113" t="str">
        <f t="shared" si="14"/>
        <v>0</v>
      </c>
      <c r="BA20" s="113">
        <v>2</v>
      </c>
      <c r="BB20" s="113">
        <v>4</v>
      </c>
      <c r="BC20" s="113">
        <f t="shared" si="15"/>
        <v>6</v>
      </c>
      <c r="BD20" s="113" t="s">
        <v>35</v>
      </c>
      <c r="BE20" s="113" t="s">
        <v>35</v>
      </c>
      <c r="BF20" s="113" t="str">
        <f t="shared" si="16"/>
        <v>0</v>
      </c>
      <c r="BG20" s="113" t="s">
        <v>35</v>
      </c>
      <c r="BH20" s="113" t="s">
        <v>35</v>
      </c>
      <c r="BI20" s="113" t="str">
        <f t="shared" si="17"/>
        <v>0</v>
      </c>
      <c r="BJ20" s="113" t="s">
        <v>35</v>
      </c>
      <c r="BK20" s="113" t="s">
        <v>35</v>
      </c>
      <c r="BL20" s="113" t="str">
        <f t="shared" si="18"/>
        <v>0</v>
      </c>
      <c r="BM20" s="113" t="s">
        <v>35</v>
      </c>
      <c r="BN20" s="113" t="s">
        <v>35</v>
      </c>
      <c r="BO20" s="113" t="str">
        <f t="shared" si="19"/>
        <v>0</v>
      </c>
      <c r="BP20" s="113" t="s">
        <v>35</v>
      </c>
      <c r="BQ20" s="113" t="s">
        <v>35</v>
      </c>
      <c r="BR20" s="113" t="str">
        <f t="shared" si="20"/>
        <v>0</v>
      </c>
      <c r="BS20" s="113" t="s">
        <v>35</v>
      </c>
      <c r="BT20" s="113" t="s">
        <v>35</v>
      </c>
      <c r="BU20" s="113" t="str">
        <f t="shared" si="21"/>
        <v>0</v>
      </c>
      <c r="BV20" s="113" t="s">
        <v>35</v>
      </c>
      <c r="BW20" s="113" t="s">
        <v>35</v>
      </c>
      <c r="BX20" s="113" t="str">
        <f t="shared" si="22"/>
        <v>0</v>
      </c>
      <c r="BY20" s="113" t="s">
        <v>35</v>
      </c>
      <c r="BZ20" s="113" t="s">
        <v>35</v>
      </c>
      <c r="CA20" s="113" t="str">
        <f t="shared" si="23"/>
        <v>0</v>
      </c>
      <c r="CB20" s="113" t="s">
        <v>35</v>
      </c>
      <c r="CC20" s="113" t="s">
        <v>35</v>
      </c>
      <c r="CD20" s="113" t="str">
        <f t="shared" si="24"/>
        <v>0</v>
      </c>
      <c r="CE20" s="113" t="s">
        <v>35</v>
      </c>
      <c r="CF20" s="113" t="s">
        <v>35</v>
      </c>
      <c r="CG20" s="113" t="str">
        <f t="shared" si="25"/>
        <v>0</v>
      </c>
      <c r="CH20" s="113" t="s">
        <v>35</v>
      </c>
      <c r="CI20" s="113" t="s">
        <v>35</v>
      </c>
      <c r="CJ20" s="113" t="str">
        <f t="shared" si="26"/>
        <v>0</v>
      </c>
      <c r="CK20" s="113" t="s">
        <v>35</v>
      </c>
      <c r="CL20" s="113" t="s">
        <v>35</v>
      </c>
      <c r="CM20" s="113" t="str">
        <f t="shared" si="27"/>
        <v>0</v>
      </c>
      <c r="CN20" s="113">
        <v>1</v>
      </c>
      <c r="CO20" s="113" t="s">
        <v>35</v>
      </c>
      <c r="CP20" s="113">
        <f t="shared" si="28"/>
        <v>1</v>
      </c>
      <c r="CQ20" s="113">
        <v>21</v>
      </c>
      <c r="CR20" s="113">
        <v>42</v>
      </c>
      <c r="CS20" s="113">
        <f t="shared" si="29"/>
        <v>63</v>
      </c>
    </row>
    <row r="21" spans="1:98" s="155" customFormat="1" ht="12.75" customHeight="1">
      <c r="A21" s="25">
        <v>21</v>
      </c>
      <c r="B21" s="26" t="s">
        <v>213</v>
      </c>
      <c r="C21" s="27">
        <v>5192</v>
      </c>
      <c r="D21" s="28" t="s">
        <v>58</v>
      </c>
      <c r="E21" s="17">
        <v>56038</v>
      </c>
      <c r="F21" s="17">
        <v>3</v>
      </c>
      <c r="G21" s="6" t="s">
        <v>206</v>
      </c>
      <c r="H21" s="113">
        <v>6</v>
      </c>
      <c r="I21" s="113">
        <v>13</v>
      </c>
      <c r="J21" s="113">
        <f t="shared" si="0"/>
        <v>19</v>
      </c>
      <c r="K21" s="113">
        <v>5</v>
      </c>
      <c r="L21" s="113">
        <v>4</v>
      </c>
      <c r="M21" s="113">
        <f t="shared" si="1"/>
        <v>9</v>
      </c>
      <c r="N21" s="113">
        <v>2</v>
      </c>
      <c r="O21" s="113">
        <v>7</v>
      </c>
      <c r="P21" s="113">
        <f t="shared" si="2"/>
        <v>9</v>
      </c>
      <c r="Q21" s="113">
        <v>1</v>
      </c>
      <c r="R21" s="113">
        <v>1</v>
      </c>
      <c r="S21" s="113">
        <f t="shared" si="3"/>
        <v>2</v>
      </c>
      <c r="T21" s="113" t="s">
        <v>35</v>
      </c>
      <c r="U21" s="113" t="s">
        <v>35</v>
      </c>
      <c r="V21" s="113" t="str">
        <f t="shared" si="4"/>
        <v>0</v>
      </c>
      <c r="W21" s="113" t="s">
        <v>35</v>
      </c>
      <c r="X21" s="113" t="s">
        <v>35</v>
      </c>
      <c r="Y21" s="113" t="str">
        <f t="shared" si="5"/>
        <v>0</v>
      </c>
      <c r="Z21" s="113" t="s">
        <v>35</v>
      </c>
      <c r="AA21" s="113" t="s">
        <v>35</v>
      </c>
      <c r="AB21" s="113" t="str">
        <f t="shared" si="6"/>
        <v>0</v>
      </c>
      <c r="AC21" s="113" t="s">
        <v>35</v>
      </c>
      <c r="AD21" s="113" t="s">
        <v>35</v>
      </c>
      <c r="AE21" s="113" t="str">
        <f t="shared" si="7"/>
        <v>0</v>
      </c>
      <c r="AF21" s="113" t="s">
        <v>35</v>
      </c>
      <c r="AG21" s="113" t="s">
        <v>35</v>
      </c>
      <c r="AH21" s="113" t="str">
        <f t="shared" si="8"/>
        <v>0</v>
      </c>
      <c r="AI21" s="113" t="s">
        <v>35</v>
      </c>
      <c r="AJ21" s="113" t="s">
        <v>35</v>
      </c>
      <c r="AK21" s="113" t="str">
        <f t="shared" si="9"/>
        <v>0</v>
      </c>
      <c r="AL21" s="113" t="s">
        <v>35</v>
      </c>
      <c r="AM21" s="113" t="s">
        <v>35</v>
      </c>
      <c r="AN21" s="113" t="str">
        <f t="shared" si="10"/>
        <v>0</v>
      </c>
      <c r="AO21" s="113" t="s">
        <v>35</v>
      </c>
      <c r="AP21" s="113" t="s">
        <v>35</v>
      </c>
      <c r="AQ21" s="113" t="str">
        <f t="shared" si="11"/>
        <v>0</v>
      </c>
      <c r="AR21" s="113" t="s">
        <v>35</v>
      </c>
      <c r="AS21" s="113" t="s">
        <v>35</v>
      </c>
      <c r="AT21" s="113" t="str">
        <f t="shared" si="12"/>
        <v>0</v>
      </c>
      <c r="AU21" s="113" t="s">
        <v>35</v>
      </c>
      <c r="AV21" s="113" t="s">
        <v>35</v>
      </c>
      <c r="AW21" s="113" t="str">
        <f t="shared" si="13"/>
        <v>0</v>
      </c>
      <c r="AX21" s="113" t="s">
        <v>35</v>
      </c>
      <c r="AY21" s="113" t="s">
        <v>35</v>
      </c>
      <c r="AZ21" s="113" t="str">
        <f t="shared" si="14"/>
        <v>0</v>
      </c>
      <c r="BA21" s="113">
        <v>1</v>
      </c>
      <c r="BB21" s="113">
        <v>2</v>
      </c>
      <c r="BC21" s="113">
        <f t="shared" si="15"/>
        <v>3</v>
      </c>
      <c r="BD21" s="113" t="s">
        <v>35</v>
      </c>
      <c r="BE21" s="113" t="s">
        <v>35</v>
      </c>
      <c r="BF21" s="113" t="str">
        <f t="shared" si="16"/>
        <v>0</v>
      </c>
      <c r="BG21" s="113" t="s">
        <v>35</v>
      </c>
      <c r="BH21" s="113" t="s">
        <v>35</v>
      </c>
      <c r="BI21" s="113" t="str">
        <f t="shared" si="17"/>
        <v>0</v>
      </c>
      <c r="BJ21" s="113" t="s">
        <v>35</v>
      </c>
      <c r="BK21" s="113" t="s">
        <v>35</v>
      </c>
      <c r="BL21" s="113" t="str">
        <f t="shared" si="18"/>
        <v>0</v>
      </c>
      <c r="BM21" s="113" t="s">
        <v>35</v>
      </c>
      <c r="BN21" s="113" t="s">
        <v>35</v>
      </c>
      <c r="BO21" s="113" t="str">
        <f t="shared" si="19"/>
        <v>0</v>
      </c>
      <c r="BP21" s="113" t="s">
        <v>35</v>
      </c>
      <c r="BQ21" s="113" t="s">
        <v>35</v>
      </c>
      <c r="BR21" s="113" t="str">
        <f t="shared" si="20"/>
        <v>0</v>
      </c>
      <c r="BS21" s="113" t="s">
        <v>35</v>
      </c>
      <c r="BT21" s="113" t="s">
        <v>35</v>
      </c>
      <c r="BU21" s="113" t="str">
        <f t="shared" si="21"/>
        <v>0</v>
      </c>
      <c r="BV21" s="113">
        <v>2</v>
      </c>
      <c r="BW21" s="113">
        <v>16</v>
      </c>
      <c r="BX21" s="113">
        <f t="shared" si="22"/>
        <v>18</v>
      </c>
      <c r="BY21" s="113" t="s">
        <v>35</v>
      </c>
      <c r="BZ21" s="113" t="s">
        <v>35</v>
      </c>
      <c r="CA21" s="113" t="str">
        <f t="shared" si="23"/>
        <v>0</v>
      </c>
      <c r="CB21" s="113" t="s">
        <v>35</v>
      </c>
      <c r="CC21" s="113" t="s">
        <v>35</v>
      </c>
      <c r="CD21" s="113" t="str">
        <f t="shared" si="24"/>
        <v>0</v>
      </c>
      <c r="CE21" s="113" t="s">
        <v>35</v>
      </c>
      <c r="CF21" s="113" t="s">
        <v>35</v>
      </c>
      <c r="CG21" s="113" t="str">
        <f t="shared" si="25"/>
        <v>0</v>
      </c>
      <c r="CH21" s="113" t="s">
        <v>35</v>
      </c>
      <c r="CI21" s="113" t="s">
        <v>35</v>
      </c>
      <c r="CJ21" s="113" t="str">
        <f t="shared" si="26"/>
        <v>0</v>
      </c>
      <c r="CK21" s="113" t="s">
        <v>35</v>
      </c>
      <c r="CL21" s="113" t="s">
        <v>35</v>
      </c>
      <c r="CM21" s="113" t="str">
        <f t="shared" si="27"/>
        <v>0</v>
      </c>
      <c r="CN21" s="113" t="s">
        <v>35</v>
      </c>
      <c r="CO21" s="113" t="s">
        <v>35</v>
      </c>
      <c r="CP21" s="113" t="str">
        <f t="shared" si="28"/>
        <v>0</v>
      </c>
      <c r="CQ21" s="113">
        <v>17</v>
      </c>
      <c r="CR21" s="113">
        <v>43</v>
      </c>
      <c r="CS21" s="113">
        <f t="shared" si="29"/>
        <v>60</v>
      </c>
    </row>
    <row r="22" spans="1:98" s="17" customFormat="1" ht="3.75" customHeight="1">
      <c r="A22" s="49"/>
      <c r="B22" s="37"/>
      <c r="C22" s="38"/>
      <c r="D22" s="39"/>
      <c r="F22" s="27"/>
      <c r="G22" s="6"/>
      <c r="H22" s="6"/>
      <c r="I22" s="6"/>
      <c r="J22" s="113" t="str">
        <f t="shared" si="0"/>
        <v>0</v>
      </c>
      <c r="K22" s="6"/>
      <c r="L22" s="6"/>
      <c r="M22" s="113" t="str">
        <f t="shared" si="1"/>
        <v>0</v>
      </c>
      <c r="N22" s="6"/>
      <c r="O22" s="6"/>
      <c r="P22" s="113" t="str">
        <f t="shared" si="2"/>
        <v>0</v>
      </c>
      <c r="Q22" s="6"/>
      <c r="R22" s="6"/>
      <c r="S22" s="113" t="str">
        <f t="shared" si="3"/>
        <v>0</v>
      </c>
      <c r="T22" s="6"/>
      <c r="U22" s="6"/>
      <c r="V22" s="113" t="str">
        <f t="shared" si="4"/>
        <v>0</v>
      </c>
      <c r="W22" s="6"/>
      <c r="X22" s="6"/>
      <c r="Y22" s="113" t="str">
        <f t="shared" si="5"/>
        <v>0</v>
      </c>
      <c r="Z22" s="6"/>
      <c r="AA22" s="6"/>
      <c r="AB22" s="113" t="str">
        <f t="shared" si="6"/>
        <v>0</v>
      </c>
      <c r="AC22" s="6"/>
      <c r="AD22" s="6"/>
      <c r="AE22" s="113" t="str">
        <f t="shared" si="7"/>
        <v>0</v>
      </c>
      <c r="AF22" s="176"/>
      <c r="AG22" s="176"/>
      <c r="AH22" s="113" t="str">
        <f t="shared" si="8"/>
        <v>0</v>
      </c>
      <c r="AI22" s="6"/>
      <c r="AJ22" s="6"/>
      <c r="AK22" s="113" t="str">
        <f t="shared" si="9"/>
        <v>0</v>
      </c>
      <c r="AL22" s="40"/>
      <c r="AM22" s="40"/>
      <c r="AN22" s="113" t="str">
        <f t="shared" si="10"/>
        <v>0</v>
      </c>
      <c r="AO22" s="6"/>
      <c r="AP22" s="6"/>
      <c r="AQ22" s="113" t="str">
        <f t="shared" si="11"/>
        <v>0</v>
      </c>
      <c r="AR22" s="6"/>
      <c r="AS22" s="6"/>
      <c r="AT22" s="113" t="str">
        <f t="shared" si="12"/>
        <v>0</v>
      </c>
      <c r="AU22" s="176"/>
      <c r="AV22" s="176"/>
      <c r="AW22" s="113" t="str">
        <f t="shared" si="13"/>
        <v>0</v>
      </c>
      <c r="AX22" s="6"/>
      <c r="AY22" s="6"/>
      <c r="AZ22" s="113" t="str">
        <f t="shared" si="14"/>
        <v>0</v>
      </c>
      <c r="BA22" s="6"/>
      <c r="BB22" s="6"/>
      <c r="BC22" s="113" t="str">
        <f t="shared" si="15"/>
        <v>0</v>
      </c>
      <c r="BD22" s="6"/>
      <c r="BE22" s="6"/>
      <c r="BF22" s="113" t="str">
        <f t="shared" si="16"/>
        <v>0</v>
      </c>
      <c r="BG22" s="40"/>
      <c r="BH22" s="40"/>
      <c r="BI22" s="113" t="str">
        <f t="shared" si="17"/>
        <v>0</v>
      </c>
      <c r="BJ22" s="6"/>
      <c r="BK22" s="6"/>
      <c r="BL22" s="113" t="str">
        <f t="shared" si="18"/>
        <v>0</v>
      </c>
      <c r="BM22" s="176"/>
      <c r="BN22" s="176"/>
      <c r="BO22" s="113" t="str">
        <f t="shared" si="19"/>
        <v>0</v>
      </c>
      <c r="BP22" s="6"/>
      <c r="BQ22" s="6"/>
      <c r="BR22" s="113" t="str">
        <f t="shared" si="20"/>
        <v>0</v>
      </c>
      <c r="BS22" s="40"/>
      <c r="BT22" s="40"/>
      <c r="BU22" s="113" t="str">
        <f t="shared" si="21"/>
        <v>0</v>
      </c>
      <c r="BV22" s="40"/>
      <c r="BW22" s="40"/>
      <c r="BX22" s="113" t="str">
        <f t="shared" si="22"/>
        <v>0</v>
      </c>
      <c r="BY22" s="6"/>
      <c r="BZ22" s="6"/>
      <c r="CA22" s="113" t="str">
        <f t="shared" si="23"/>
        <v>0</v>
      </c>
      <c r="CB22" s="176"/>
      <c r="CC22" s="176"/>
      <c r="CD22" s="113" t="str">
        <f t="shared" si="24"/>
        <v>0</v>
      </c>
      <c r="CE22" s="176"/>
      <c r="CF22" s="176"/>
      <c r="CG22" s="113" t="str">
        <f t="shared" si="25"/>
        <v>0</v>
      </c>
      <c r="CH22" s="176"/>
      <c r="CI22" s="176"/>
      <c r="CJ22" s="113" t="str">
        <f t="shared" si="26"/>
        <v>0</v>
      </c>
      <c r="CK22" s="176"/>
      <c r="CL22" s="176"/>
      <c r="CM22" s="113" t="str">
        <f t="shared" si="27"/>
        <v>0</v>
      </c>
      <c r="CN22" s="6"/>
      <c r="CP22" s="113" t="str">
        <f t="shared" si="28"/>
        <v>0</v>
      </c>
      <c r="CS22" s="113" t="str">
        <f t="shared" si="29"/>
        <v>0</v>
      </c>
      <c r="CT22" s="155"/>
    </row>
    <row r="23" spans="1:98" s="155" customFormat="1" ht="14.3">
      <c r="A23" s="65" t="s">
        <v>45</v>
      </c>
      <c r="B23" s="41"/>
      <c r="C23" s="164"/>
      <c r="D23" s="165"/>
      <c r="E23" s="177"/>
      <c r="F23" s="177"/>
      <c r="G23" s="177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</row>
    <row r="24" spans="1:98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113" t="str">
        <f t="shared" si="0"/>
        <v>0</v>
      </c>
      <c r="K24" s="182"/>
      <c r="L24" s="182"/>
      <c r="M24" s="113" t="str">
        <f t="shared" si="1"/>
        <v>0</v>
      </c>
      <c r="N24" s="182"/>
      <c r="O24" s="182"/>
      <c r="P24" s="113" t="str">
        <f t="shared" si="2"/>
        <v>0</v>
      </c>
      <c r="Q24" s="182"/>
      <c r="R24" s="182"/>
      <c r="S24" s="113" t="str">
        <f t="shared" si="3"/>
        <v>0</v>
      </c>
      <c r="T24" s="182"/>
      <c r="U24" s="182"/>
      <c r="V24" s="113" t="str">
        <f t="shared" si="4"/>
        <v>0</v>
      </c>
      <c r="W24" s="182"/>
      <c r="X24" s="182"/>
      <c r="Y24" s="113" t="str">
        <f t="shared" si="5"/>
        <v>0</v>
      </c>
      <c r="Z24" s="182"/>
      <c r="AA24" s="182"/>
      <c r="AB24" s="113" t="str">
        <f t="shared" si="6"/>
        <v>0</v>
      </c>
      <c r="AC24" s="182"/>
      <c r="AD24" s="182"/>
      <c r="AE24" s="113" t="str">
        <f t="shared" si="7"/>
        <v>0</v>
      </c>
      <c r="AF24" s="6"/>
      <c r="AG24" s="6"/>
      <c r="AH24" s="113" t="str">
        <f t="shared" si="8"/>
        <v>0</v>
      </c>
      <c r="AI24" s="182"/>
      <c r="AJ24" s="182"/>
      <c r="AK24" s="113" t="str">
        <f t="shared" si="9"/>
        <v>0</v>
      </c>
      <c r="AL24" s="183"/>
      <c r="AM24" s="183"/>
      <c r="AN24" s="113" t="str">
        <f t="shared" si="10"/>
        <v>0</v>
      </c>
      <c r="AO24" s="182"/>
      <c r="AP24" s="182"/>
      <c r="AQ24" s="113" t="str">
        <f t="shared" si="11"/>
        <v>0</v>
      </c>
      <c r="AR24" s="182"/>
      <c r="AS24" s="182"/>
      <c r="AT24" s="113" t="str">
        <f t="shared" si="12"/>
        <v>0</v>
      </c>
      <c r="AU24" s="6"/>
      <c r="AV24" s="6"/>
      <c r="AW24" s="113" t="str">
        <f t="shared" si="13"/>
        <v>0</v>
      </c>
      <c r="AX24" s="182"/>
      <c r="AY24" s="182"/>
      <c r="AZ24" s="113" t="str">
        <f t="shared" si="14"/>
        <v>0</v>
      </c>
      <c r="BA24" s="182"/>
      <c r="BB24" s="182"/>
      <c r="BC24" s="113" t="str">
        <f t="shared" si="15"/>
        <v>0</v>
      </c>
      <c r="BD24" s="182"/>
      <c r="BE24" s="182"/>
      <c r="BF24" s="113" t="str">
        <f t="shared" si="16"/>
        <v>0</v>
      </c>
      <c r="BG24" s="183"/>
      <c r="BH24" s="183"/>
      <c r="BI24" s="113" t="str">
        <f t="shared" si="17"/>
        <v>0</v>
      </c>
      <c r="BJ24" s="182"/>
      <c r="BK24" s="182"/>
      <c r="BL24" s="113" t="str">
        <f t="shared" si="18"/>
        <v>0</v>
      </c>
      <c r="BM24" s="6"/>
      <c r="BN24" s="6"/>
      <c r="BO24" s="113" t="str">
        <f t="shared" si="19"/>
        <v>0</v>
      </c>
      <c r="BP24" s="182"/>
      <c r="BQ24" s="182"/>
      <c r="BR24" s="113" t="str">
        <f t="shared" si="20"/>
        <v>0</v>
      </c>
      <c r="BS24" s="6"/>
      <c r="BT24" s="183"/>
      <c r="BU24" s="113" t="str">
        <f t="shared" si="21"/>
        <v>0</v>
      </c>
      <c r="BV24" s="183"/>
      <c r="BW24" s="183"/>
      <c r="BX24" s="113" t="str">
        <f t="shared" si="22"/>
        <v>0</v>
      </c>
      <c r="BY24" s="182"/>
      <c r="BZ24" s="182"/>
      <c r="CA24" s="113" t="str">
        <f t="shared" si="23"/>
        <v>0</v>
      </c>
      <c r="CB24" s="6"/>
      <c r="CC24" s="6"/>
      <c r="CD24" s="113" t="str">
        <f t="shared" si="24"/>
        <v>0</v>
      </c>
      <c r="CE24" s="6"/>
      <c r="CF24" s="6"/>
      <c r="CG24" s="113" t="str">
        <f t="shared" si="25"/>
        <v>0</v>
      </c>
      <c r="CH24" s="6"/>
      <c r="CI24" s="6"/>
      <c r="CJ24" s="113" t="str">
        <f t="shared" si="26"/>
        <v>0</v>
      </c>
      <c r="CK24" s="6"/>
      <c r="CL24" s="6"/>
      <c r="CM24" s="113" t="str">
        <f t="shared" si="27"/>
        <v>0</v>
      </c>
      <c r="CN24" s="182"/>
      <c r="CO24" s="155"/>
      <c r="CP24" s="113" t="str">
        <f t="shared" si="28"/>
        <v>0</v>
      </c>
      <c r="CQ24" s="155"/>
      <c r="CR24" s="155"/>
      <c r="CS24" s="113" t="str">
        <f t="shared" si="29"/>
        <v>0</v>
      </c>
      <c r="CT24" s="155"/>
    </row>
    <row r="25" spans="1:98" s="155" customFormat="1" ht="12.75" hidden="1" customHeight="1">
      <c r="A25" s="25">
        <v>1</v>
      </c>
      <c r="B25" s="26" t="s">
        <v>201</v>
      </c>
      <c r="C25" s="27">
        <v>121</v>
      </c>
      <c r="D25" s="28" t="s">
        <v>128</v>
      </c>
      <c r="E25" s="17">
        <v>23274</v>
      </c>
      <c r="F25" s="17">
        <v>2</v>
      </c>
      <c r="G25" s="6" t="s">
        <v>45</v>
      </c>
      <c r="H25" s="113" t="s">
        <v>35</v>
      </c>
      <c r="I25" s="113" t="s">
        <v>35</v>
      </c>
      <c r="J25" s="113" t="str">
        <f t="shared" si="0"/>
        <v>0</v>
      </c>
      <c r="K25" s="113" t="s">
        <v>35</v>
      </c>
      <c r="L25" s="113" t="s">
        <v>35</v>
      </c>
      <c r="M25" s="113" t="str">
        <f t="shared" si="1"/>
        <v>0</v>
      </c>
      <c r="N25" s="113" t="s">
        <v>35</v>
      </c>
      <c r="O25" s="113" t="s">
        <v>35</v>
      </c>
      <c r="P25" s="113" t="str">
        <f t="shared" si="2"/>
        <v>0</v>
      </c>
      <c r="Q25" s="113" t="s">
        <v>35</v>
      </c>
      <c r="R25" s="113" t="s">
        <v>35</v>
      </c>
      <c r="S25" s="113" t="str">
        <f t="shared" si="3"/>
        <v>0</v>
      </c>
      <c r="T25" s="113" t="s">
        <v>35</v>
      </c>
      <c r="U25" s="113" t="s">
        <v>35</v>
      </c>
      <c r="V25" s="113" t="str">
        <f t="shared" si="4"/>
        <v>0</v>
      </c>
      <c r="W25" s="113" t="s">
        <v>35</v>
      </c>
      <c r="X25" s="113" t="s">
        <v>35</v>
      </c>
      <c r="Y25" s="113" t="str">
        <f t="shared" si="5"/>
        <v>0</v>
      </c>
      <c r="Z25" s="113" t="s">
        <v>35</v>
      </c>
      <c r="AA25" s="113" t="s">
        <v>35</v>
      </c>
      <c r="AB25" s="113" t="str">
        <f t="shared" si="6"/>
        <v>0</v>
      </c>
      <c r="AC25" s="113" t="s">
        <v>35</v>
      </c>
      <c r="AD25" s="113" t="s">
        <v>35</v>
      </c>
      <c r="AE25" s="113" t="str">
        <f t="shared" si="7"/>
        <v>0</v>
      </c>
      <c r="AF25" s="113" t="s">
        <v>35</v>
      </c>
      <c r="AG25" s="113" t="s">
        <v>35</v>
      </c>
      <c r="AH25" s="113" t="str">
        <f t="shared" si="8"/>
        <v>0</v>
      </c>
      <c r="AI25" s="113" t="s">
        <v>35</v>
      </c>
      <c r="AJ25" s="113" t="s">
        <v>35</v>
      </c>
      <c r="AK25" s="113" t="str">
        <f t="shared" si="9"/>
        <v>0</v>
      </c>
      <c r="AL25" s="113" t="s">
        <v>35</v>
      </c>
      <c r="AM25" s="113" t="s">
        <v>35</v>
      </c>
      <c r="AN25" s="113" t="str">
        <f t="shared" si="10"/>
        <v>0</v>
      </c>
      <c r="AO25" s="113" t="s">
        <v>35</v>
      </c>
      <c r="AP25" s="113" t="s">
        <v>35</v>
      </c>
      <c r="AQ25" s="113" t="str">
        <f t="shared" si="11"/>
        <v>0</v>
      </c>
      <c r="AR25" s="113" t="s">
        <v>35</v>
      </c>
      <c r="AS25" s="113" t="s">
        <v>35</v>
      </c>
      <c r="AT25" s="113" t="str">
        <f t="shared" si="12"/>
        <v>0</v>
      </c>
      <c r="AU25" s="113" t="s">
        <v>35</v>
      </c>
      <c r="AV25" s="113" t="s">
        <v>35</v>
      </c>
      <c r="AW25" s="113" t="str">
        <f t="shared" si="13"/>
        <v>0</v>
      </c>
      <c r="AX25" s="113" t="s">
        <v>35</v>
      </c>
      <c r="AY25" s="113" t="s">
        <v>35</v>
      </c>
      <c r="AZ25" s="113" t="str">
        <f t="shared" si="14"/>
        <v>0</v>
      </c>
      <c r="BA25" s="113" t="s">
        <v>35</v>
      </c>
      <c r="BB25" s="113" t="s">
        <v>35</v>
      </c>
      <c r="BC25" s="113" t="str">
        <f t="shared" si="15"/>
        <v>0</v>
      </c>
      <c r="BD25" s="113" t="s">
        <v>35</v>
      </c>
      <c r="BE25" s="113" t="s">
        <v>35</v>
      </c>
      <c r="BF25" s="113" t="str">
        <f t="shared" si="16"/>
        <v>0</v>
      </c>
      <c r="BG25" s="113" t="s">
        <v>35</v>
      </c>
      <c r="BH25" s="113" t="s">
        <v>35</v>
      </c>
      <c r="BI25" s="113" t="str">
        <f t="shared" si="17"/>
        <v>0</v>
      </c>
      <c r="BJ25" s="113" t="s">
        <v>35</v>
      </c>
      <c r="BK25" s="113" t="s">
        <v>35</v>
      </c>
      <c r="BL25" s="113" t="str">
        <f t="shared" si="18"/>
        <v>0</v>
      </c>
      <c r="BM25" s="113" t="s">
        <v>35</v>
      </c>
      <c r="BN25" s="113" t="s">
        <v>35</v>
      </c>
      <c r="BO25" s="113" t="str">
        <f t="shared" si="19"/>
        <v>0</v>
      </c>
      <c r="BP25" s="113" t="s">
        <v>35</v>
      </c>
      <c r="BQ25" s="113" t="s">
        <v>35</v>
      </c>
      <c r="BR25" s="113" t="str">
        <f t="shared" si="20"/>
        <v>0</v>
      </c>
      <c r="BS25" s="113" t="s">
        <v>35</v>
      </c>
      <c r="BT25" s="113" t="s">
        <v>35</v>
      </c>
      <c r="BU25" s="113" t="str">
        <f t="shared" si="21"/>
        <v>0</v>
      </c>
      <c r="BV25" s="113" t="s">
        <v>35</v>
      </c>
      <c r="BW25" s="113" t="s">
        <v>35</v>
      </c>
      <c r="BX25" s="113" t="str">
        <f t="shared" si="22"/>
        <v>0</v>
      </c>
      <c r="BY25" s="113" t="s">
        <v>35</v>
      </c>
      <c r="BZ25" s="113" t="s">
        <v>35</v>
      </c>
      <c r="CA25" s="113" t="str">
        <f t="shared" si="23"/>
        <v>0</v>
      </c>
      <c r="CB25" s="113" t="s">
        <v>35</v>
      </c>
      <c r="CC25" s="113" t="s">
        <v>35</v>
      </c>
      <c r="CD25" s="113" t="str">
        <f t="shared" si="24"/>
        <v>0</v>
      </c>
      <c r="CE25" s="113" t="s">
        <v>35</v>
      </c>
      <c r="CF25" s="113" t="s">
        <v>35</v>
      </c>
      <c r="CG25" s="113" t="str">
        <f t="shared" si="25"/>
        <v>0</v>
      </c>
      <c r="CH25" s="113" t="s">
        <v>35</v>
      </c>
      <c r="CI25" s="113" t="s">
        <v>35</v>
      </c>
      <c r="CJ25" s="113" t="str">
        <f t="shared" si="26"/>
        <v>0</v>
      </c>
      <c r="CK25" s="113" t="s">
        <v>35</v>
      </c>
      <c r="CL25" s="113" t="s">
        <v>35</v>
      </c>
      <c r="CM25" s="113" t="str">
        <f t="shared" si="27"/>
        <v>0</v>
      </c>
      <c r="CN25" s="113" t="s">
        <v>35</v>
      </c>
      <c r="CO25" s="113" t="s">
        <v>35</v>
      </c>
      <c r="CP25" s="113" t="str">
        <f t="shared" si="28"/>
        <v>0</v>
      </c>
      <c r="CQ25" s="113" t="s">
        <v>35</v>
      </c>
      <c r="CR25" s="113" t="s">
        <v>35</v>
      </c>
      <c r="CS25" s="113" t="str">
        <f t="shared" si="29"/>
        <v>0</v>
      </c>
    </row>
    <row r="26" spans="1:98" s="155" customFormat="1" ht="12.75" customHeight="1">
      <c r="A26" s="25">
        <v>1</v>
      </c>
      <c r="B26" s="26" t="s">
        <v>201</v>
      </c>
      <c r="C26" s="27">
        <v>142</v>
      </c>
      <c r="D26" s="28" t="s">
        <v>70</v>
      </c>
      <c r="E26" s="17">
        <v>20967</v>
      </c>
      <c r="F26" s="17">
        <v>2</v>
      </c>
      <c r="G26" s="6" t="s">
        <v>45</v>
      </c>
      <c r="H26" s="113">
        <v>1</v>
      </c>
      <c r="I26" s="113">
        <v>4</v>
      </c>
      <c r="J26" s="113">
        <f t="shared" si="0"/>
        <v>5</v>
      </c>
      <c r="K26" s="113">
        <v>1</v>
      </c>
      <c r="L26" s="113">
        <v>3</v>
      </c>
      <c r="M26" s="113">
        <f t="shared" si="1"/>
        <v>4</v>
      </c>
      <c r="N26" s="113">
        <v>1</v>
      </c>
      <c r="O26" s="113">
        <v>5</v>
      </c>
      <c r="P26" s="113">
        <f t="shared" si="2"/>
        <v>6</v>
      </c>
      <c r="Q26" s="113">
        <v>3</v>
      </c>
      <c r="R26" s="113">
        <v>6</v>
      </c>
      <c r="S26" s="113">
        <f t="shared" si="3"/>
        <v>9</v>
      </c>
      <c r="T26" s="113" t="s">
        <v>35</v>
      </c>
      <c r="U26" s="113" t="s">
        <v>35</v>
      </c>
      <c r="V26" s="113" t="str">
        <f t="shared" si="4"/>
        <v>0</v>
      </c>
      <c r="W26" s="113" t="s">
        <v>35</v>
      </c>
      <c r="X26" s="113" t="s">
        <v>35</v>
      </c>
      <c r="Y26" s="113" t="str">
        <f t="shared" si="5"/>
        <v>0</v>
      </c>
      <c r="Z26" s="113" t="s">
        <v>35</v>
      </c>
      <c r="AA26" s="113" t="s">
        <v>35</v>
      </c>
      <c r="AB26" s="113" t="str">
        <f t="shared" si="6"/>
        <v>0</v>
      </c>
      <c r="AC26" s="113">
        <v>2</v>
      </c>
      <c r="AD26" s="113" t="s">
        <v>35</v>
      </c>
      <c r="AE26" s="113">
        <f t="shared" si="7"/>
        <v>2</v>
      </c>
      <c r="AF26" s="113" t="s">
        <v>35</v>
      </c>
      <c r="AG26" s="113" t="s">
        <v>35</v>
      </c>
      <c r="AH26" s="113" t="str">
        <f t="shared" si="8"/>
        <v>0</v>
      </c>
      <c r="AI26" s="113" t="s">
        <v>35</v>
      </c>
      <c r="AJ26" s="113" t="s">
        <v>35</v>
      </c>
      <c r="AK26" s="113" t="str">
        <f t="shared" si="9"/>
        <v>0</v>
      </c>
      <c r="AL26" s="113" t="s">
        <v>35</v>
      </c>
      <c r="AM26" s="113">
        <v>1</v>
      </c>
      <c r="AN26" s="113">
        <f t="shared" si="10"/>
        <v>1</v>
      </c>
      <c r="AO26" s="113" t="s">
        <v>35</v>
      </c>
      <c r="AP26" s="113">
        <v>1</v>
      </c>
      <c r="AQ26" s="113">
        <f t="shared" si="11"/>
        <v>1</v>
      </c>
      <c r="AR26" s="113" t="s">
        <v>35</v>
      </c>
      <c r="AS26" s="113" t="s">
        <v>35</v>
      </c>
      <c r="AT26" s="113" t="str">
        <f t="shared" si="12"/>
        <v>0</v>
      </c>
      <c r="AU26" s="113" t="s">
        <v>35</v>
      </c>
      <c r="AV26" s="113" t="s">
        <v>35</v>
      </c>
      <c r="AW26" s="113" t="str">
        <f t="shared" si="13"/>
        <v>0</v>
      </c>
      <c r="AX26" s="113" t="s">
        <v>35</v>
      </c>
      <c r="AY26" s="113" t="s">
        <v>35</v>
      </c>
      <c r="AZ26" s="113" t="str">
        <f t="shared" si="14"/>
        <v>0</v>
      </c>
      <c r="BA26" s="113">
        <v>1</v>
      </c>
      <c r="BB26" s="113">
        <v>3</v>
      </c>
      <c r="BC26" s="113">
        <f t="shared" si="15"/>
        <v>4</v>
      </c>
      <c r="BD26" s="113" t="s">
        <v>35</v>
      </c>
      <c r="BE26" s="113" t="s">
        <v>35</v>
      </c>
      <c r="BF26" s="113" t="str">
        <f t="shared" si="16"/>
        <v>0</v>
      </c>
      <c r="BG26" s="113" t="s">
        <v>35</v>
      </c>
      <c r="BH26" s="113" t="s">
        <v>35</v>
      </c>
      <c r="BI26" s="113" t="str">
        <f t="shared" si="17"/>
        <v>0</v>
      </c>
      <c r="BJ26" s="113" t="s">
        <v>35</v>
      </c>
      <c r="BK26" s="113" t="s">
        <v>35</v>
      </c>
      <c r="BL26" s="113" t="str">
        <f t="shared" si="18"/>
        <v>0</v>
      </c>
      <c r="BM26" s="113" t="s">
        <v>35</v>
      </c>
      <c r="BN26" s="113" t="s">
        <v>35</v>
      </c>
      <c r="BO26" s="113" t="str">
        <f t="shared" si="19"/>
        <v>0</v>
      </c>
      <c r="BP26" s="113">
        <v>1</v>
      </c>
      <c r="BQ26" s="113" t="s">
        <v>35</v>
      </c>
      <c r="BR26" s="113">
        <f t="shared" si="20"/>
        <v>1</v>
      </c>
      <c r="BS26" s="113" t="s">
        <v>35</v>
      </c>
      <c r="BT26" s="113" t="s">
        <v>35</v>
      </c>
      <c r="BU26" s="113" t="str">
        <f t="shared" si="21"/>
        <v>0</v>
      </c>
      <c r="BV26" s="113" t="s">
        <v>35</v>
      </c>
      <c r="BW26" s="113" t="s">
        <v>35</v>
      </c>
      <c r="BX26" s="113" t="str">
        <f t="shared" si="22"/>
        <v>0</v>
      </c>
      <c r="BY26" s="113" t="s">
        <v>35</v>
      </c>
      <c r="BZ26" s="113" t="s">
        <v>35</v>
      </c>
      <c r="CA26" s="113" t="str">
        <f t="shared" si="23"/>
        <v>0</v>
      </c>
      <c r="CB26" s="113" t="s">
        <v>35</v>
      </c>
      <c r="CC26" s="113" t="s">
        <v>35</v>
      </c>
      <c r="CD26" s="113" t="str">
        <f t="shared" si="24"/>
        <v>0</v>
      </c>
      <c r="CE26" s="113" t="s">
        <v>35</v>
      </c>
      <c r="CF26" s="113" t="s">
        <v>35</v>
      </c>
      <c r="CG26" s="113" t="str">
        <f t="shared" si="25"/>
        <v>0</v>
      </c>
      <c r="CH26" s="113" t="s">
        <v>35</v>
      </c>
      <c r="CI26" s="113" t="s">
        <v>35</v>
      </c>
      <c r="CJ26" s="113" t="str">
        <f t="shared" si="26"/>
        <v>0</v>
      </c>
      <c r="CK26" s="113" t="s">
        <v>35</v>
      </c>
      <c r="CL26" s="113" t="s">
        <v>35</v>
      </c>
      <c r="CM26" s="113" t="str">
        <f t="shared" si="27"/>
        <v>0</v>
      </c>
      <c r="CN26" s="113" t="s">
        <v>35</v>
      </c>
      <c r="CO26" s="113">
        <v>2</v>
      </c>
      <c r="CP26" s="113">
        <f t="shared" si="28"/>
        <v>2</v>
      </c>
      <c r="CQ26" s="113">
        <v>10</v>
      </c>
      <c r="CR26" s="113">
        <v>25</v>
      </c>
      <c r="CS26" s="113">
        <f t="shared" si="29"/>
        <v>35</v>
      </c>
    </row>
    <row r="27" spans="1:98" s="155" customFormat="1" ht="12.75" customHeight="1">
      <c r="A27" s="25">
        <v>1</v>
      </c>
      <c r="B27" s="26" t="s">
        <v>201</v>
      </c>
      <c r="C27" s="27">
        <v>191</v>
      </c>
      <c r="D27" s="28" t="s">
        <v>46</v>
      </c>
      <c r="E27" s="17">
        <v>25341</v>
      </c>
      <c r="F27" s="17">
        <v>2</v>
      </c>
      <c r="G27" s="6" t="s">
        <v>45</v>
      </c>
      <c r="H27" s="113">
        <v>1</v>
      </c>
      <c r="I27" s="113">
        <v>3</v>
      </c>
      <c r="J27" s="113">
        <f t="shared" si="0"/>
        <v>4</v>
      </c>
      <c r="K27" s="113">
        <v>1</v>
      </c>
      <c r="L27" s="113">
        <v>2</v>
      </c>
      <c r="M27" s="113">
        <f t="shared" si="1"/>
        <v>3</v>
      </c>
      <c r="N27" s="113">
        <v>2</v>
      </c>
      <c r="O27" s="113">
        <v>4</v>
      </c>
      <c r="P27" s="113">
        <f t="shared" si="2"/>
        <v>6</v>
      </c>
      <c r="Q27" s="113">
        <v>2</v>
      </c>
      <c r="R27" s="113">
        <v>11</v>
      </c>
      <c r="S27" s="113">
        <f t="shared" si="3"/>
        <v>13</v>
      </c>
      <c r="T27" s="113" t="s">
        <v>35</v>
      </c>
      <c r="U27" s="113" t="s">
        <v>35</v>
      </c>
      <c r="V27" s="113" t="str">
        <f t="shared" si="4"/>
        <v>0</v>
      </c>
      <c r="W27" s="113" t="s">
        <v>35</v>
      </c>
      <c r="X27" s="113" t="s">
        <v>35</v>
      </c>
      <c r="Y27" s="113" t="str">
        <f t="shared" si="5"/>
        <v>0</v>
      </c>
      <c r="Z27" s="113" t="s">
        <v>35</v>
      </c>
      <c r="AA27" s="113" t="s">
        <v>35</v>
      </c>
      <c r="AB27" s="113" t="str">
        <f t="shared" si="6"/>
        <v>0</v>
      </c>
      <c r="AC27" s="113" t="s">
        <v>35</v>
      </c>
      <c r="AD27" s="113">
        <v>1</v>
      </c>
      <c r="AE27" s="113">
        <f t="shared" si="7"/>
        <v>1</v>
      </c>
      <c r="AF27" s="113" t="s">
        <v>35</v>
      </c>
      <c r="AG27" s="113" t="s">
        <v>35</v>
      </c>
      <c r="AH27" s="113" t="str">
        <f t="shared" si="8"/>
        <v>0</v>
      </c>
      <c r="AI27" s="113" t="s">
        <v>35</v>
      </c>
      <c r="AJ27" s="113" t="s">
        <v>35</v>
      </c>
      <c r="AK27" s="113" t="str">
        <f t="shared" si="9"/>
        <v>0</v>
      </c>
      <c r="AL27" s="113">
        <v>3</v>
      </c>
      <c r="AM27" s="113">
        <v>3</v>
      </c>
      <c r="AN27" s="113">
        <f t="shared" si="10"/>
        <v>6</v>
      </c>
      <c r="AO27" s="113" t="s">
        <v>35</v>
      </c>
      <c r="AP27" s="113">
        <v>5</v>
      </c>
      <c r="AQ27" s="113">
        <f t="shared" si="11"/>
        <v>5</v>
      </c>
      <c r="AR27" s="113" t="s">
        <v>35</v>
      </c>
      <c r="AS27" s="113" t="s">
        <v>35</v>
      </c>
      <c r="AT27" s="113" t="str">
        <f t="shared" si="12"/>
        <v>0</v>
      </c>
      <c r="AU27" s="113" t="s">
        <v>35</v>
      </c>
      <c r="AV27" s="113" t="s">
        <v>35</v>
      </c>
      <c r="AW27" s="113" t="str">
        <f t="shared" si="13"/>
        <v>0</v>
      </c>
      <c r="AX27" s="113" t="s">
        <v>35</v>
      </c>
      <c r="AY27" s="113" t="s">
        <v>35</v>
      </c>
      <c r="AZ27" s="113" t="str">
        <f t="shared" si="14"/>
        <v>0</v>
      </c>
      <c r="BA27" s="113" t="s">
        <v>35</v>
      </c>
      <c r="BB27" s="113">
        <v>1</v>
      </c>
      <c r="BC27" s="113">
        <f t="shared" si="15"/>
        <v>1</v>
      </c>
      <c r="BD27" s="113" t="s">
        <v>35</v>
      </c>
      <c r="BE27" s="113" t="s">
        <v>35</v>
      </c>
      <c r="BF27" s="113" t="str">
        <f t="shared" si="16"/>
        <v>0</v>
      </c>
      <c r="BG27" s="113" t="s">
        <v>35</v>
      </c>
      <c r="BH27" s="113" t="s">
        <v>35</v>
      </c>
      <c r="BI27" s="113" t="str">
        <f t="shared" si="17"/>
        <v>0</v>
      </c>
      <c r="BJ27" s="113" t="s">
        <v>35</v>
      </c>
      <c r="BK27" s="113" t="s">
        <v>35</v>
      </c>
      <c r="BL27" s="113" t="str">
        <f t="shared" si="18"/>
        <v>0</v>
      </c>
      <c r="BM27" s="113" t="s">
        <v>35</v>
      </c>
      <c r="BN27" s="113" t="s">
        <v>35</v>
      </c>
      <c r="BO27" s="113" t="str">
        <f t="shared" si="19"/>
        <v>0</v>
      </c>
      <c r="BP27" s="113" t="s">
        <v>35</v>
      </c>
      <c r="BQ27" s="113">
        <v>1</v>
      </c>
      <c r="BR27" s="113">
        <f t="shared" si="20"/>
        <v>1</v>
      </c>
      <c r="BS27" s="113" t="s">
        <v>35</v>
      </c>
      <c r="BT27" s="113" t="s">
        <v>35</v>
      </c>
      <c r="BU27" s="113" t="str">
        <f t="shared" si="21"/>
        <v>0</v>
      </c>
      <c r="BV27" s="113" t="s">
        <v>35</v>
      </c>
      <c r="BW27" s="113" t="s">
        <v>35</v>
      </c>
      <c r="BX27" s="113" t="str">
        <f t="shared" si="22"/>
        <v>0</v>
      </c>
      <c r="BY27" s="113" t="s">
        <v>35</v>
      </c>
      <c r="BZ27" s="113" t="s">
        <v>35</v>
      </c>
      <c r="CA27" s="113" t="str">
        <f t="shared" si="23"/>
        <v>0</v>
      </c>
      <c r="CB27" s="113" t="s">
        <v>35</v>
      </c>
      <c r="CC27" s="113" t="s">
        <v>35</v>
      </c>
      <c r="CD27" s="113" t="str">
        <f t="shared" si="24"/>
        <v>0</v>
      </c>
      <c r="CE27" s="113" t="s">
        <v>35</v>
      </c>
      <c r="CF27" s="113" t="s">
        <v>35</v>
      </c>
      <c r="CG27" s="113" t="str">
        <f t="shared" si="25"/>
        <v>0</v>
      </c>
      <c r="CH27" s="113" t="s">
        <v>35</v>
      </c>
      <c r="CI27" s="113" t="s">
        <v>35</v>
      </c>
      <c r="CJ27" s="113" t="str">
        <f t="shared" si="26"/>
        <v>0</v>
      </c>
      <c r="CK27" s="113" t="s">
        <v>35</v>
      </c>
      <c r="CL27" s="113" t="s">
        <v>35</v>
      </c>
      <c r="CM27" s="113" t="str">
        <f t="shared" si="27"/>
        <v>0</v>
      </c>
      <c r="CN27" s="113" t="s">
        <v>35</v>
      </c>
      <c r="CO27" s="113" t="s">
        <v>35</v>
      </c>
      <c r="CP27" s="113" t="str">
        <f t="shared" si="28"/>
        <v>0</v>
      </c>
      <c r="CQ27" s="113">
        <v>9</v>
      </c>
      <c r="CR27" s="113">
        <v>31</v>
      </c>
      <c r="CS27" s="113">
        <f t="shared" si="29"/>
        <v>40</v>
      </c>
    </row>
    <row r="28" spans="1:98" s="155" customFormat="1" ht="12.75" customHeight="1">
      <c r="A28" s="25">
        <v>1</v>
      </c>
      <c r="B28" s="26" t="s">
        <v>201</v>
      </c>
      <c r="C28" s="27">
        <v>198</v>
      </c>
      <c r="D28" s="28" t="s">
        <v>47</v>
      </c>
      <c r="E28" s="17">
        <v>32748</v>
      </c>
      <c r="F28" s="17">
        <v>2</v>
      </c>
      <c r="G28" s="6" t="s">
        <v>45</v>
      </c>
      <c r="H28" s="113">
        <v>1</v>
      </c>
      <c r="I28" s="113">
        <v>4</v>
      </c>
      <c r="J28" s="113">
        <f t="shared" si="0"/>
        <v>5</v>
      </c>
      <c r="K28" s="113" t="s">
        <v>35</v>
      </c>
      <c r="L28" s="113">
        <v>1</v>
      </c>
      <c r="M28" s="113">
        <f t="shared" si="1"/>
        <v>1</v>
      </c>
      <c r="N28" s="113">
        <v>3</v>
      </c>
      <c r="O28" s="113">
        <v>5</v>
      </c>
      <c r="P28" s="113">
        <f t="shared" si="2"/>
        <v>8</v>
      </c>
      <c r="Q28" s="113">
        <v>3</v>
      </c>
      <c r="R28" s="113">
        <v>7</v>
      </c>
      <c r="S28" s="113">
        <f t="shared" si="3"/>
        <v>10</v>
      </c>
      <c r="T28" s="113" t="s">
        <v>35</v>
      </c>
      <c r="U28" s="113" t="s">
        <v>35</v>
      </c>
      <c r="V28" s="113" t="str">
        <f t="shared" si="4"/>
        <v>0</v>
      </c>
      <c r="W28" s="113" t="s">
        <v>35</v>
      </c>
      <c r="X28" s="113" t="s">
        <v>35</v>
      </c>
      <c r="Y28" s="113" t="str">
        <f t="shared" si="5"/>
        <v>0</v>
      </c>
      <c r="Z28" s="113" t="s">
        <v>35</v>
      </c>
      <c r="AA28" s="113" t="s">
        <v>35</v>
      </c>
      <c r="AB28" s="113" t="str">
        <f t="shared" si="6"/>
        <v>0</v>
      </c>
      <c r="AC28" s="113" t="s">
        <v>35</v>
      </c>
      <c r="AD28" s="113">
        <v>2</v>
      </c>
      <c r="AE28" s="113">
        <f t="shared" si="7"/>
        <v>2</v>
      </c>
      <c r="AF28" s="113" t="s">
        <v>35</v>
      </c>
      <c r="AG28" s="113" t="s">
        <v>35</v>
      </c>
      <c r="AH28" s="113" t="str">
        <f t="shared" si="8"/>
        <v>0</v>
      </c>
      <c r="AI28" s="113" t="s">
        <v>35</v>
      </c>
      <c r="AJ28" s="113" t="s">
        <v>35</v>
      </c>
      <c r="AK28" s="113" t="str">
        <f t="shared" si="9"/>
        <v>0</v>
      </c>
      <c r="AL28" s="113">
        <v>2</v>
      </c>
      <c r="AM28" s="113">
        <v>2</v>
      </c>
      <c r="AN28" s="113">
        <f t="shared" si="10"/>
        <v>4</v>
      </c>
      <c r="AO28" s="113" t="s">
        <v>35</v>
      </c>
      <c r="AP28" s="113" t="s">
        <v>35</v>
      </c>
      <c r="AQ28" s="113" t="str">
        <f t="shared" si="11"/>
        <v>0</v>
      </c>
      <c r="AR28" s="113" t="s">
        <v>35</v>
      </c>
      <c r="AS28" s="113" t="s">
        <v>35</v>
      </c>
      <c r="AT28" s="113" t="str">
        <f t="shared" si="12"/>
        <v>0</v>
      </c>
      <c r="AU28" s="113" t="s">
        <v>35</v>
      </c>
      <c r="AV28" s="113" t="s">
        <v>35</v>
      </c>
      <c r="AW28" s="113" t="str">
        <f t="shared" si="13"/>
        <v>0</v>
      </c>
      <c r="AX28" s="113" t="s">
        <v>35</v>
      </c>
      <c r="AY28" s="113" t="s">
        <v>35</v>
      </c>
      <c r="AZ28" s="113" t="str">
        <f t="shared" si="14"/>
        <v>0</v>
      </c>
      <c r="BA28" s="113" t="s">
        <v>35</v>
      </c>
      <c r="BB28" s="113">
        <v>3</v>
      </c>
      <c r="BC28" s="113">
        <f t="shared" si="15"/>
        <v>3</v>
      </c>
      <c r="BD28" s="113" t="s">
        <v>35</v>
      </c>
      <c r="BE28" s="113" t="s">
        <v>35</v>
      </c>
      <c r="BF28" s="113" t="str">
        <f t="shared" si="16"/>
        <v>0</v>
      </c>
      <c r="BG28" s="113" t="s">
        <v>35</v>
      </c>
      <c r="BH28" s="113" t="s">
        <v>35</v>
      </c>
      <c r="BI28" s="113" t="str">
        <f t="shared" si="17"/>
        <v>0</v>
      </c>
      <c r="BJ28" s="113" t="s">
        <v>35</v>
      </c>
      <c r="BK28" s="113" t="s">
        <v>35</v>
      </c>
      <c r="BL28" s="113" t="str">
        <f t="shared" si="18"/>
        <v>0</v>
      </c>
      <c r="BM28" s="113" t="s">
        <v>35</v>
      </c>
      <c r="BN28" s="113" t="s">
        <v>35</v>
      </c>
      <c r="BO28" s="113" t="str">
        <f t="shared" si="19"/>
        <v>0</v>
      </c>
      <c r="BP28" s="113">
        <v>1</v>
      </c>
      <c r="BQ28" s="113">
        <v>1</v>
      </c>
      <c r="BR28" s="113">
        <f t="shared" si="20"/>
        <v>2</v>
      </c>
      <c r="BS28" s="113" t="s">
        <v>35</v>
      </c>
      <c r="BT28" s="113" t="s">
        <v>35</v>
      </c>
      <c r="BU28" s="113" t="str">
        <f t="shared" si="21"/>
        <v>0</v>
      </c>
      <c r="BV28" s="113" t="s">
        <v>35</v>
      </c>
      <c r="BW28" s="113" t="s">
        <v>35</v>
      </c>
      <c r="BX28" s="113" t="str">
        <f t="shared" si="22"/>
        <v>0</v>
      </c>
      <c r="BY28" s="113" t="s">
        <v>35</v>
      </c>
      <c r="BZ28" s="113" t="s">
        <v>35</v>
      </c>
      <c r="CA28" s="113" t="str">
        <f t="shared" si="23"/>
        <v>0</v>
      </c>
      <c r="CB28" s="113" t="s">
        <v>35</v>
      </c>
      <c r="CC28" s="113" t="s">
        <v>35</v>
      </c>
      <c r="CD28" s="113" t="str">
        <f t="shared" si="24"/>
        <v>0</v>
      </c>
      <c r="CE28" s="113" t="s">
        <v>35</v>
      </c>
      <c r="CF28" s="113" t="s">
        <v>35</v>
      </c>
      <c r="CG28" s="113" t="str">
        <f t="shared" si="25"/>
        <v>0</v>
      </c>
      <c r="CH28" s="113" t="s">
        <v>35</v>
      </c>
      <c r="CI28" s="113" t="s">
        <v>35</v>
      </c>
      <c r="CJ28" s="113" t="str">
        <f t="shared" si="26"/>
        <v>0</v>
      </c>
      <c r="CK28" s="113" t="s">
        <v>35</v>
      </c>
      <c r="CL28" s="113" t="s">
        <v>35</v>
      </c>
      <c r="CM28" s="113" t="str">
        <f t="shared" si="27"/>
        <v>0</v>
      </c>
      <c r="CN28" s="113" t="s">
        <v>35</v>
      </c>
      <c r="CO28" s="113">
        <v>1</v>
      </c>
      <c r="CP28" s="113">
        <f t="shared" si="28"/>
        <v>1</v>
      </c>
      <c r="CQ28" s="113">
        <v>10</v>
      </c>
      <c r="CR28" s="113">
        <v>26</v>
      </c>
      <c r="CS28" s="113">
        <f t="shared" si="29"/>
        <v>36</v>
      </c>
    </row>
    <row r="29" spans="1:98" s="155" customFormat="1" ht="12.75" customHeight="1">
      <c r="A29" s="25">
        <v>1</v>
      </c>
      <c r="B29" s="26" t="s">
        <v>201</v>
      </c>
      <c r="C29" s="27">
        <v>243</v>
      </c>
      <c r="D29" s="28" t="s">
        <v>48</v>
      </c>
      <c r="E29" s="17">
        <v>24843</v>
      </c>
      <c r="F29" s="17">
        <v>2</v>
      </c>
      <c r="G29" s="6" t="s">
        <v>45</v>
      </c>
      <c r="H29" s="113" t="s">
        <v>35</v>
      </c>
      <c r="I29" s="113">
        <v>4</v>
      </c>
      <c r="J29" s="113">
        <f t="shared" si="0"/>
        <v>4</v>
      </c>
      <c r="K29" s="113">
        <v>2</v>
      </c>
      <c r="L29" s="113">
        <v>4</v>
      </c>
      <c r="M29" s="113">
        <f t="shared" si="1"/>
        <v>6</v>
      </c>
      <c r="N29" s="113">
        <v>4</v>
      </c>
      <c r="O29" s="113">
        <v>3</v>
      </c>
      <c r="P29" s="113">
        <f t="shared" si="2"/>
        <v>7</v>
      </c>
      <c r="Q29" s="113">
        <v>3</v>
      </c>
      <c r="R29" s="113">
        <v>9</v>
      </c>
      <c r="S29" s="113">
        <f t="shared" si="3"/>
        <v>12</v>
      </c>
      <c r="T29" s="113" t="s">
        <v>35</v>
      </c>
      <c r="U29" s="113" t="s">
        <v>35</v>
      </c>
      <c r="V29" s="113" t="str">
        <f t="shared" si="4"/>
        <v>0</v>
      </c>
      <c r="W29" s="113" t="s">
        <v>35</v>
      </c>
      <c r="X29" s="113" t="s">
        <v>35</v>
      </c>
      <c r="Y29" s="113" t="str">
        <f t="shared" si="5"/>
        <v>0</v>
      </c>
      <c r="Z29" s="113" t="s">
        <v>35</v>
      </c>
      <c r="AA29" s="113" t="s">
        <v>35</v>
      </c>
      <c r="AB29" s="113" t="str">
        <f t="shared" si="6"/>
        <v>0</v>
      </c>
      <c r="AC29" s="113">
        <v>2</v>
      </c>
      <c r="AD29" s="113">
        <v>1</v>
      </c>
      <c r="AE29" s="113">
        <f t="shared" si="7"/>
        <v>3</v>
      </c>
      <c r="AF29" s="113" t="s">
        <v>35</v>
      </c>
      <c r="AG29" s="113" t="s">
        <v>35</v>
      </c>
      <c r="AH29" s="113" t="str">
        <f t="shared" si="8"/>
        <v>0</v>
      </c>
      <c r="AI29" s="113" t="s">
        <v>35</v>
      </c>
      <c r="AJ29" s="113" t="s">
        <v>35</v>
      </c>
      <c r="AK29" s="113" t="str">
        <f t="shared" si="9"/>
        <v>0</v>
      </c>
      <c r="AL29" s="113" t="s">
        <v>35</v>
      </c>
      <c r="AM29" s="113" t="s">
        <v>35</v>
      </c>
      <c r="AN29" s="113" t="str">
        <f t="shared" si="10"/>
        <v>0</v>
      </c>
      <c r="AO29" s="113" t="s">
        <v>35</v>
      </c>
      <c r="AP29" s="113" t="s">
        <v>35</v>
      </c>
      <c r="AQ29" s="113" t="str">
        <f t="shared" si="11"/>
        <v>0</v>
      </c>
      <c r="AR29" s="113" t="s">
        <v>35</v>
      </c>
      <c r="AS29" s="113" t="s">
        <v>35</v>
      </c>
      <c r="AT29" s="113" t="str">
        <f t="shared" si="12"/>
        <v>0</v>
      </c>
      <c r="AU29" s="113" t="s">
        <v>35</v>
      </c>
      <c r="AV29" s="113" t="s">
        <v>35</v>
      </c>
      <c r="AW29" s="113" t="str">
        <f t="shared" si="13"/>
        <v>0</v>
      </c>
      <c r="AX29" s="113" t="s">
        <v>35</v>
      </c>
      <c r="AY29" s="113" t="s">
        <v>35</v>
      </c>
      <c r="AZ29" s="113" t="str">
        <f t="shared" si="14"/>
        <v>0</v>
      </c>
      <c r="BA29" s="113">
        <v>1</v>
      </c>
      <c r="BB29" s="113">
        <v>2</v>
      </c>
      <c r="BC29" s="113">
        <f t="shared" si="15"/>
        <v>3</v>
      </c>
      <c r="BD29" s="113" t="s">
        <v>35</v>
      </c>
      <c r="BE29" s="113" t="s">
        <v>35</v>
      </c>
      <c r="BF29" s="113" t="str">
        <f t="shared" si="16"/>
        <v>0</v>
      </c>
      <c r="BG29" s="113" t="s">
        <v>35</v>
      </c>
      <c r="BH29" s="113" t="s">
        <v>35</v>
      </c>
      <c r="BI29" s="113" t="str">
        <f t="shared" si="17"/>
        <v>0</v>
      </c>
      <c r="BJ29" s="113" t="s">
        <v>35</v>
      </c>
      <c r="BK29" s="113" t="s">
        <v>35</v>
      </c>
      <c r="BL29" s="113" t="str">
        <f t="shared" si="18"/>
        <v>0</v>
      </c>
      <c r="BM29" s="113" t="s">
        <v>35</v>
      </c>
      <c r="BN29" s="113" t="s">
        <v>35</v>
      </c>
      <c r="BO29" s="113" t="str">
        <f t="shared" si="19"/>
        <v>0</v>
      </c>
      <c r="BP29" s="113" t="s">
        <v>35</v>
      </c>
      <c r="BQ29" s="113" t="s">
        <v>35</v>
      </c>
      <c r="BR29" s="113" t="str">
        <f t="shared" si="20"/>
        <v>0</v>
      </c>
      <c r="BS29" s="113" t="s">
        <v>35</v>
      </c>
      <c r="BT29" s="113" t="s">
        <v>35</v>
      </c>
      <c r="BU29" s="113" t="str">
        <f t="shared" si="21"/>
        <v>0</v>
      </c>
      <c r="BV29" s="113" t="s">
        <v>35</v>
      </c>
      <c r="BW29" s="113" t="s">
        <v>35</v>
      </c>
      <c r="BX29" s="113" t="str">
        <f t="shared" si="22"/>
        <v>0</v>
      </c>
      <c r="BY29" s="113" t="s">
        <v>35</v>
      </c>
      <c r="BZ29" s="113" t="s">
        <v>35</v>
      </c>
      <c r="CA29" s="113" t="str">
        <f t="shared" si="23"/>
        <v>0</v>
      </c>
      <c r="CB29" s="113" t="s">
        <v>35</v>
      </c>
      <c r="CC29" s="113" t="s">
        <v>35</v>
      </c>
      <c r="CD29" s="113" t="str">
        <f t="shared" si="24"/>
        <v>0</v>
      </c>
      <c r="CE29" s="113" t="s">
        <v>35</v>
      </c>
      <c r="CF29" s="113" t="s">
        <v>35</v>
      </c>
      <c r="CG29" s="113" t="str">
        <f t="shared" si="25"/>
        <v>0</v>
      </c>
      <c r="CH29" s="113" t="s">
        <v>35</v>
      </c>
      <c r="CI29" s="113" t="s">
        <v>35</v>
      </c>
      <c r="CJ29" s="113" t="str">
        <f t="shared" si="26"/>
        <v>0</v>
      </c>
      <c r="CK29" s="113" t="s">
        <v>35</v>
      </c>
      <c r="CL29" s="113" t="s">
        <v>35</v>
      </c>
      <c r="CM29" s="113" t="str">
        <f t="shared" si="27"/>
        <v>0</v>
      </c>
      <c r="CN29" s="113" t="s">
        <v>35</v>
      </c>
      <c r="CO29" s="113">
        <v>1</v>
      </c>
      <c r="CP29" s="113">
        <f t="shared" si="28"/>
        <v>1</v>
      </c>
      <c r="CQ29" s="113">
        <v>12</v>
      </c>
      <c r="CR29" s="113">
        <v>24</v>
      </c>
      <c r="CS29" s="113">
        <f t="shared" si="29"/>
        <v>36</v>
      </c>
    </row>
    <row r="30" spans="1:98" s="155" customFormat="1" ht="12.75" customHeight="1">
      <c r="A30" s="25">
        <v>2</v>
      </c>
      <c r="B30" s="26" t="s">
        <v>202</v>
      </c>
      <c r="C30" s="27">
        <v>355</v>
      </c>
      <c r="D30" s="28" t="s">
        <v>49</v>
      </c>
      <c r="E30" s="17">
        <v>39375</v>
      </c>
      <c r="F30" s="17">
        <v>2</v>
      </c>
      <c r="G30" s="6" t="s">
        <v>45</v>
      </c>
      <c r="H30" s="113">
        <v>2</v>
      </c>
      <c r="I30" s="113">
        <v>5</v>
      </c>
      <c r="J30" s="113">
        <f t="shared" si="0"/>
        <v>7</v>
      </c>
      <c r="K30" s="113">
        <v>1</v>
      </c>
      <c r="L30" s="113" t="s">
        <v>35</v>
      </c>
      <c r="M30" s="113">
        <f t="shared" si="1"/>
        <v>1</v>
      </c>
      <c r="N30" s="113">
        <v>4</v>
      </c>
      <c r="O30" s="113">
        <v>7</v>
      </c>
      <c r="P30" s="113">
        <f t="shared" si="2"/>
        <v>11</v>
      </c>
      <c r="Q30" s="113">
        <v>1</v>
      </c>
      <c r="R30" s="113">
        <v>7</v>
      </c>
      <c r="S30" s="113">
        <f t="shared" si="3"/>
        <v>8</v>
      </c>
      <c r="T30" s="113" t="s">
        <v>35</v>
      </c>
      <c r="U30" s="113" t="s">
        <v>35</v>
      </c>
      <c r="V30" s="113" t="str">
        <f t="shared" si="4"/>
        <v>0</v>
      </c>
      <c r="W30" s="113" t="s">
        <v>35</v>
      </c>
      <c r="X30" s="113" t="s">
        <v>35</v>
      </c>
      <c r="Y30" s="113" t="str">
        <f t="shared" si="5"/>
        <v>0</v>
      </c>
      <c r="Z30" s="113" t="s">
        <v>35</v>
      </c>
      <c r="AA30" s="113" t="s">
        <v>35</v>
      </c>
      <c r="AB30" s="113" t="str">
        <f t="shared" si="6"/>
        <v>0</v>
      </c>
      <c r="AC30" s="113" t="s">
        <v>35</v>
      </c>
      <c r="AD30" s="113">
        <v>2</v>
      </c>
      <c r="AE30" s="113">
        <f t="shared" si="7"/>
        <v>2</v>
      </c>
      <c r="AF30" s="113" t="s">
        <v>35</v>
      </c>
      <c r="AG30" s="113" t="s">
        <v>35</v>
      </c>
      <c r="AH30" s="113" t="str">
        <f t="shared" si="8"/>
        <v>0</v>
      </c>
      <c r="AI30" s="113" t="s">
        <v>35</v>
      </c>
      <c r="AJ30" s="113" t="s">
        <v>35</v>
      </c>
      <c r="AK30" s="113" t="str">
        <f t="shared" si="9"/>
        <v>0</v>
      </c>
      <c r="AL30" s="113">
        <v>1</v>
      </c>
      <c r="AM30" s="113" t="s">
        <v>35</v>
      </c>
      <c r="AN30" s="113">
        <f t="shared" si="10"/>
        <v>1</v>
      </c>
      <c r="AO30" s="113" t="s">
        <v>35</v>
      </c>
      <c r="AP30" s="113">
        <v>5</v>
      </c>
      <c r="AQ30" s="113">
        <f t="shared" si="11"/>
        <v>5</v>
      </c>
      <c r="AR30" s="113" t="s">
        <v>35</v>
      </c>
      <c r="AS30" s="113" t="s">
        <v>35</v>
      </c>
      <c r="AT30" s="113" t="str">
        <f t="shared" si="12"/>
        <v>0</v>
      </c>
      <c r="AU30" s="113" t="s">
        <v>35</v>
      </c>
      <c r="AV30" s="113" t="s">
        <v>35</v>
      </c>
      <c r="AW30" s="113" t="str">
        <f t="shared" si="13"/>
        <v>0</v>
      </c>
      <c r="AX30" s="113" t="s">
        <v>35</v>
      </c>
      <c r="AY30" s="113" t="s">
        <v>35</v>
      </c>
      <c r="AZ30" s="113" t="str">
        <f t="shared" si="14"/>
        <v>0</v>
      </c>
      <c r="BA30" s="113">
        <v>2</v>
      </c>
      <c r="BB30" s="113">
        <v>3</v>
      </c>
      <c r="BC30" s="113">
        <f t="shared" si="15"/>
        <v>5</v>
      </c>
      <c r="BD30" s="113" t="s">
        <v>35</v>
      </c>
      <c r="BE30" s="113" t="s">
        <v>35</v>
      </c>
      <c r="BF30" s="113" t="str">
        <f t="shared" si="16"/>
        <v>0</v>
      </c>
      <c r="BG30" s="113" t="s">
        <v>35</v>
      </c>
      <c r="BH30" s="113" t="s">
        <v>35</v>
      </c>
      <c r="BI30" s="113" t="str">
        <f t="shared" si="17"/>
        <v>0</v>
      </c>
      <c r="BJ30" s="113" t="s">
        <v>35</v>
      </c>
      <c r="BK30" s="113" t="s">
        <v>35</v>
      </c>
      <c r="BL30" s="113" t="str">
        <f t="shared" si="18"/>
        <v>0</v>
      </c>
      <c r="BM30" s="113" t="s">
        <v>35</v>
      </c>
      <c r="BN30" s="113" t="s">
        <v>35</v>
      </c>
      <c r="BO30" s="113" t="str">
        <f t="shared" si="19"/>
        <v>0</v>
      </c>
      <c r="BP30" s="113" t="s">
        <v>35</v>
      </c>
      <c r="BQ30" s="113" t="s">
        <v>35</v>
      </c>
      <c r="BR30" s="113" t="str">
        <f t="shared" si="20"/>
        <v>0</v>
      </c>
      <c r="BS30" s="113" t="s">
        <v>35</v>
      </c>
      <c r="BT30" s="113" t="s">
        <v>35</v>
      </c>
      <c r="BU30" s="113" t="str">
        <f t="shared" si="21"/>
        <v>0</v>
      </c>
      <c r="BV30" s="113" t="s">
        <v>35</v>
      </c>
      <c r="BW30" s="113" t="s">
        <v>35</v>
      </c>
      <c r="BX30" s="113" t="str">
        <f t="shared" si="22"/>
        <v>0</v>
      </c>
      <c r="BY30" s="113" t="s">
        <v>35</v>
      </c>
      <c r="BZ30" s="113" t="s">
        <v>35</v>
      </c>
      <c r="CA30" s="113" t="str">
        <f t="shared" si="23"/>
        <v>0</v>
      </c>
      <c r="CB30" s="113" t="s">
        <v>35</v>
      </c>
      <c r="CC30" s="113" t="s">
        <v>35</v>
      </c>
      <c r="CD30" s="113" t="str">
        <f t="shared" si="24"/>
        <v>0</v>
      </c>
      <c r="CE30" s="113" t="s">
        <v>35</v>
      </c>
      <c r="CF30" s="113" t="s">
        <v>35</v>
      </c>
      <c r="CG30" s="113" t="str">
        <f t="shared" si="25"/>
        <v>0</v>
      </c>
      <c r="CH30" s="113" t="s">
        <v>35</v>
      </c>
      <c r="CI30" s="113" t="s">
        <v>35</v>
      </c>
      <c r="CJ30" s="113" t="str">
        <f t="shared" si="26"/>
        <v>0</v>
      </c>
      <c r="CK30" s="113" t="s">
        <v>35</v>
      </c>
      <c r="CL30" s="113" t="s">
        <v>35</v>
      </c>
      <c r="CM30" s="113" t="str">
        <f t="shared" si="27"/>
        <v>0</v>
      </c>
      <c r="CN30" s="113" t="s">
        <v>35</v>
      </c>
      <c r="CO30" s="113" t="s">
        <v>35</v>
      </c>
      <c r="CP30" s="113" t="str">
        <f t="shared" si="28"/>
        <v>0</v>
      </c>
      <c r="CQ30" s="113">
        <v>11</v>
      </c>
      <c r="CR30" s="113">
        <v>29</v>
      </c>
      <c r="CS30" s="113">
        <f t="shared" si="29"/>
        <v>40</v>
      </c>
    </row>
    <row r="31" spans="1:98" s="155" customFormat="1" ht="12.75" customHeight="1">
      <c r="A31" s="25">
        <v>2</v>
      </c>
      <c r="B31" s="26" t="s">
        <v>202</v>
      </c>
      <c r="C31" s="27">
        <v>942</v>
      </c>
      <c r="D31" s="28" t="s">
        <v>50</v>
      </c>
      <c r="E31" s="17">
        <v>42735</v>
      </c>
      <c r="F31" s="17">
        <v>2</v>
      </c>
      <c r="G31" s="6" t="s">
        <v>45</v>
      </c>
      <c r="H31" s="113">
        <v>1</v>
      </c>
      <c r="I31" s="113">
        <v>3</v>
      </c>
      <c r="J31" s="113">
        <f t="shared" si="0"/>
        <v>4</v>
      </c>
      <c r="K31" s="113" t="s">
        <v>35</v>
      </c>
      <c r="L31" s="113">
        <v>1</v>
      </c>
      <c r="M31" s="113">
        <f t="shared" si="1"/>
        <v>1</v>
      </c>
      <c r="N31" s="113">
        <v>4</v>
      </c>
      <c r="O31" s="113">
        <v>4</v>
      </c>
      <c r="P31" s="113">
        <f t="shared" si="2"/>
        <v>8</v>
      </c>
      <c r="Q31" s="113">
        <v>1</v>
      </c>
      <c r="R31" s="113">
        <v>11</v>
      </c>
      <c r="S31" s="113">
        <f t="shared" si="3"/>
        <v>12</v>
      </c>
      <c r="T31" s="113" t="s">
        <v>35</v>
      </c>
      <c r="U31" s="113" t="s">
        <v>35</v>
      </c>
      <c r="V31" s="113" t="str">
        <f t="shared" si="4"/>
        <v>0</v>
      </c>
      <c r="W31" s="113" t="s">
        <v>35</v>
      </c>
      <c r="X31" s="113" t="s">
        <v>35</v>
      </c>
      <c r="Y31" s="113" t="str">
        <f t="shared" si="5"/>
        <v>0</v>
      </c>
      <c r="Z31" s="113" t="s">
        <v>35</v>
      </c>
      <c r="AA31" s="113" t="s">
        <v>35</v>
      </c>
      <c r="AB31" s="113" t="str">
        <f t="shared" si="6"/>
        <v>0</v>
      </c>
      <c r="AC31" s="113">
        <v>1</v>
      </c>
      <c r="AD31" s="113">
        <v>1</v>
      </c>
      <c r="AE31" s="113">
        <f t="shared" si="7"/>
        <v>2</v>
      </c>
      <c r="AF31" s="113" t="s">
        <v>35</v>
      </c>
      <c r="AG31" s="113" t="s">
        <v>35</v>
      </c>
      <c r="AH31" s="113" t="str">
        <f t="shared" si="8"/>
        <v>0</v>
      </c>
      <c r="AI31" s="113" t="s">
        <v>35</v>
      </c>
      <c r="AJ31" s="113" t="s">
        <v>35</v>
      </c>
      <c r="AK31" s="113" t="str">
        <f t="shared" si="9"/>
        <v>0</v>
      </c>
      <c r="AL31" s="113" t="s">
        <v>35</v>
      </c>
      <c r="AM31" s="113">
        <v>1</v>
      </c>
      <c r="AN31" s="113">
        <f t="shared" si="10"/>
        <v>1</v>
      </c>
      <c r="AO31" s="113">
        <v>1</v>
      </c>
      <c r="AP31" s="113">
        <v>5</v>
      </c>
      <c r="AQ31" s="113">
        <f t="shared" si="11"/>
        <v>6</v>
      </c>
      <c r="AR31" s="113" t="s">
        <v>35</v>
      </c>
      <c r="AS31" s="113" t="s">
        <v>35</v>
      </c>
      <c r="AT31" s="113" t="str">
        <f t="shared" si="12"/>
        <v>0</v>
      </c>
      <c r="AU31" s="113" t="s">
        <v>35</v>
      </c>
      <c r="AV31" s="113" t="s">
        <v>35</v>
      </c>
      <c r="AW31" s="113" t="str">
        <f t="shared" si="13"/>
        <v>0</v>
      </c>
      <c r="AX31" s="113" t="s">
        <v>35</v>
      </c>
      <c r="AY31" s="113" t="s">
        <v>35</v>
      </c>
      <c r="AZ31" s="113" t="str">
        <f t="shared" si="14"/>
        <v>0</v>
      </c>
      <c r="BA31" s="113">
        <v>2</v>
      </c>
      <c r="BB31" s="113">
        <v>2</v>
      </c>
      <c r="BC31" s="113">
        <f t="shared" si="15"/>
        <v>4</v>
      </c>
      <c r="BD31" s="113" t="s">
        <v>35</v>
      </c>
      <c r="BE31" s="113" t="s">
        <v>35</v>
      </c>
      <c r="BF31" s="113" t="str">
        <f t="shared" si="16"/>
        <v>0</v>
      </c>
      <c r="BG31" s="113" t="s">
        <v>35</v>
      </c>
      <c r="BH31" s="113" t="s">
        <v>35</v>
      </c>
      <c r="BI31" s="113" t="str">
        <f t="shared" si="17"/>
        <v>0</v>
      </c>
      <c r="BJ31" s="113" t="s">
        <v>35</v>
      </c>
      <c r="BK31" s="113" t="s">
        <v>35</v>
      </c>
      <c r="BL31" s="113" t="str">
        <f t="shared" si="18"/>
        <v>0</v>
      </c>
      <c r="BM31" s="113" t="s">
        <v>35</v>
      </c>
      <c r="BN31" s="113" t="s">
        <v>35</v>
      </c>
      <c r="BO31" s="113" t="str">
        <f t="shared" si="19"/>
        <v>0</v>
      </c>
      <c r="BP31" s="113">
        <v>1</v>
      </c>
      <c r="BQ31" s="113">
        <v>1</v>
      </c>
      <c r="BR31" s="113">
        <f t="shared" si="20"/>
        <v>2</v>
      </c>
      <c r="BS31" s="113" t="s">
        <v>35</v>
      </c>
      <c r="BT31" s="113" t="s">
        <v>35</v>
      </c>
      <c r="BU31" s="113" t="str">
        <f t="shared" si="21"/>
        <v>0</v>
      </c>
      <c r="BV31" s="113" t="s">
        <v>35</v>
      </c>
      <c r="BW31" s="113" t="s">
        <v>35</v>
      </c>
      <c r="BX31" s="113" t="str">
        <f t="shared" si="22"/>
        <v>0</v>
      </c>
      <c r="BY31" s="113" t="s">
        <v>35</v>
      </c>
      <c r="BZ31" s="113" t="s">
        <v>35</v>
      </c>
      <c r="CA31" s="113" t="str">
        <f t="shared" si="23"/>
        <v>0</v>
      </c>
      <c r="CB31" s="113" t="s">
        <v>35</v>
      </c>
      <c r="CC31" s="113" t="s">
        <v>35</v>
      </c>
      <c r="CD31" s="113" t="str">
        <f t="shared" si="24"/>
        <v>0</v>
      </c>
      <c r="CE31" s="113" t="s">
        <v>35</v>
      </c>
      <c r="CF31" s="113" t="s">
        <v>35</v>
      </c>
      <c r="CG31" s="113" t="str">
        <f t="shared" si="25"/>
        <v>0</v>
      </c>
      <c r="CH31" s="113" t="s">
        <v>35</v>
      </c>
      <c r="CI31" s="113" t="s">
        <v>35</v>
      </c>
      <c r="CJ31" s="113" t="str">
        <f t="shared" si="26"/>
        <v>0</v>
      </c>
      <c r="CK31" s="113" t="s">
        <v>35</v>
      </c>
      <c r="CL31" s="113" t="s">
        <v>35</v>
      </c>
      <c r="CM31" s="113" t="str">
        <f t="shared" si="27"/>
        <v>0</v>
      </c>
      <c r="CN31" s="113" t="s">
        <v>35</v>
      </c>
      <c r="CO31" s="113" t="s">
        <v>35</v>
      </c>
      <c r="CP31" s="113" t="str">
        <f t="shared" si="28"/>
        <v>0</v>
      </c>
      <c r="CQ31" s="113">
        <v>11</v>
      </c>
      <c r="CR31" s="113">
        <v>29</v>
      </c>
      <c r="CS31" s="113">
        <f t="shared" si="29"/>
        <v>40</v>
      </c>
    </row>
    <row r="32" spans="1:98" s="155" customFormat="1" ht="12.75" customHeight="1">
      <c r="A32" s="25">
        <v>3</v>
      </c>
      <c r="B32" s="26" t="s">
        <v>207</v>
      </c>
      <c r="C32" s="27">
        <v>1024</v>
      </c>
      <c r="D32" s="28" t="s">
        <v>51</v>
      </c>
      <c r="E32" s="17">
        <v>28701</v>
      </c>
      <c r="F32" s="17">
        <v>2</v>
      </c>
      <c r="G32" s="6" t="s">
        <v>45</v>
      </c>
      <c r="H32" s="113">
        <v>3</v>
      </c>
      <c r="I32" s="113">
        <v>8</v>
      </c>
      <c r="J32" s="113">
        <f t="shared" si="0"/>
        <v>11</v>
      </c>
      <c r="K32" s="113">
        <v>4</v>
      </c>
      <c r="L32" s="113">
        <v>6</v>
      </c>
      <c r="M32" s="113">
        <f t="shared" si="1"/>
        <v>10</v>
      </c>
      <c r="N32" s="113">
        <v>4</v>
      </c>
      <c r="O32" s="113">
        <v>1</v>
      </c>
      <c r="P32" s="113">
        <f t="shared" si="2"/>
        <v>5</v>
      </c>
      <c r="Q32" s="113" t="s">
        <v>35</v>
      </c>
      <c r="R32" s="113">
        <v>10</v>
      </c>
      <c r="S32" s="113">
        <f t="shared" si="3"/>
        <v>10</v>
      </c>
      <c r="T32" s="113" t="s">
        <v>35</v>
      </c>
      <c r="U32" s="113" t="s">
        <v>35</v>
      </c>
      <c r="V32" s="113" t="str">
        <f t="shared" si="4"/>
        <v>0</v>
      </c>
      <c r="W32" s="113" t="s">
        <v>35</v>
      </c>
      <c r="X32" s="113" t="s">
        <v>35</v>
      </c>
      <c r="Y32" s="113" t="str">
        <f t="shared" si="5"/>
        <v>0</v>
      </c>
      <c r="Z32" s="113" t="s">
        <v>35</v>
      </c>
      <c r="AA32" s="113" t="s">
        <v>35</v>
      </c>
      <c r="AB32" s="113" t="str">
        <f t="shared" si="6"/>
        <v>0</v>
      </c>
      <c r="AC32" s="113" t="s">
        <v>35</v>
      </c>
      <c r="AD32" s="113" t="s">
        <v>35</v>
      </c>
      <c r="AE32" s="113" t="str">
        <f t="shared" si="7"/>
        <v>0</v>
      </c>
      <c r="AF32" s="113" t="s">
        <v>35</v>
      </c>
      <c r="AG32" s="113" t="s">
        <v>35</v>
      </c>
      <c r="AH32" s="113" t="str">
        <f t="shared" si="8"/>
        <v>0</v>
      </c>
      <c r="AI32" s="113" t="s">
        <v>35</v>
      </c>
      <c r="AJ32" s="113" t="s">
        <v>35</v>
      </c>
      <c r="AK32" s="113" t="str">
        <f t="shared" si="9"/>
        <v>0</v>
      </c>
      <c r="AL32" s="113" t="s">
        <v>35</v>
      </c>
      <c r="AM32" s="113">
        <v>1</v>
      </c>
      <c r="AN32" s="113">
        <f t="shared" si="10"/>
        <v>1</v>
      </c>
      <c r="AO32" s="113" t="s">
        <v>35</v>
      </c>
      <c r="AP32" s="113" t="s">
        <v>35</v>
      </c>
      <c r="AQ32" s="113" t="str">
        <f t="shared" si="11"/>
        <v>0</v>
      </c>
      <c r="AR32" s="113" t="s">
        <v>35</v>
      </c>
      <c r="AS32" s="113" t="s">
        <v>35</v>
      </c>
      <c r="AT32" s="113" t="str">
        <f t="shared" si="12"/>
        <v>0</v>
      </c>
      <c r="AU32" s="113" t="s">
        <v>35</v>
      </c>
      <c r="AV32" s="113" t="s">
        <v>35</v>
      </c>
      <c r="AW32" s="113" t="str">
        <f t="shared" si="13"/>
        <v>0</v>
      </c>
      <c r="AX32" s="113" t="s">
        <v>35</v>
      </c>
      <c r="AY32" s="113" t="s">
        <v>35</v>
      </c>
      <c r="AZ32" s="113" t="str">
        <f t="shared" si="14"/>
        <v>0</v>
      </c>
      <c r="BA32" s="113">
        <v>1</v>
      </c>
      <c r="BB32" s="113">
        <v>2</v>
      </c>
      <c r="BC32" s="113">
        <f t="shared" si="15"/>
        <v>3</v>
      </c>
      <c r="BD32" s="113" t="s">
        <v>35</v>
      </c>
      <c r="BE32" s="113" t="s">
        <v>35</v>
      </c>
      <c r="BF32" s="113" t="str">
        <f t="shared" si="16"/>
        <v>0</v>
      </c>
      <c r="BG32" s="113" t="s">
        <v>35</v>
      </c>
      <c r="BH32" s="113" t="s">
        <v>35</v>
      </c>
      <c r="BI32" s="113" t="str">
        <f t="shared" si="17"/>
        <v>0</v>
      </c>
      <c r="BJ32" s="113" t="s">
        <v>35</v>
      </c>
      <c r="BK32" s="113" t="s">
        <v>35</v>
      </c>
      <c r="BL32" s="113" t="str">
        <f t="shared" si="18"/>
        <v>0</v>
      </c>
      <c r="BM32" s="113" t="s">
        <v>35</v>
      </c>
      <c r="BN32" s="113" t="s">
        <v>35</v>
      </c>
      <c r="BO32" s="113" t="str">
        <f t="shared" si="19"/>
        <v>0</v>
      </c>
      <c r="BP32" s="113" t="s">
        <v>35</v>
      </c>
      <c r="BQ32" s="113" t="s">
        <v>35</v>
      </c>
      <c r="BR32" s="113" t="str">
        <f t="shared" si="20"/>
        <v>0</v>
      </c>
      <c r="BS32" s="113" t="s">
        <v>35</v>
      </c>
      <c r="BT32" s="113" t="s">
        <v>35</v>
      </c>
      <c r="BU32" s="113" t="str">
        <f t="shared" si="21"/>
        <v>0</v>
      </c>
      <c r="BV32" s="113" t="s">
        <v>35</v>
      </c>
      <c r="BW32" s="113" t="s">
        <v>35</v>
      </c>
      <c r="BX32" s="113" t="str">
        <f t="shared" si="22"/>
        <v>0</v>
      </c>
      <c r="BY32" s="113" t="s">
        <v>35</v>
      </c>
      <c r="BZ32" s="113" t="s">
        <v>35</v>
      </c>
      <c r="CA32" s="113" t="str">
        <f t="shared" si="23"/>
        <v>0</v>
      </c>
      <c r="CB32" s="113" t="s">
        <v>35</v>
      </c>
      <c r="CC32" s="113" t="s">
        <v>35</v>
      </c>
      <c r="CD32" s="113" t="str">
        <f t="shared" si="24"/>
        <v>0</v>
      </c>
      <c r="CE32" s="113" t="s">
        <v>35</v>
      </c>
      <c r="CF32" s="113" t="s">
        <v>35</v>
      </c>
      <c r="CG32" s="113" t="str">
        <f t="shared" si="25"/>
        <v>0</v>
      </c>
      <c r="CH32" s="113" t="s">
        <v>35</v>
      </c>
      <c r="CI32" s="113" t="s">
        <v>35</v>
      </c>
      <c r="CJ32" s="113" t="str">
        <f t="shared" si="26"/>
        <v>0</v>
      </c>
      <c r="CK32" s="113" t="s">
        <v>35</v>
      </c>
      <c r="CL32" s="113" t="s">
        <v>35</v>
      </c>
      <c r="CM32" s="113" t="str">
        <f t="shared" si="27"/>
        <v>0</v>
      </c>
      <c r="CN32" s="113" t="s">
        <v>35</v>
      </c>
      <c r="CO32" s="113" t="s">
        <v>35</v>
      </c>
      <c r="CP32" s="113" t="str">
        <f t="shared" si="28"/>
        <v>0</v>
      </c>
      <c r="CQ32" s="113">
        <v>12</v>
      </c>
      <c r="CR32" s="113">
        <v>28</v>
      </c>
      <c r="CS32" s="113">
        <f t="shared" si="29"/>
        <v>40</v>
      </c>
    </row>
    <row r="33" spans="1:97" s="155" customFormat="1" ht="12.75" customHeight="1">
      <c r="A33" s="25">
        <v>3</v>
      </c>
      <c r="B33" s="26" t="s">
        <v>207</v>
      </c>
      <c r="C33" s="27">
        <v>1059</v>
      </c>
      <c r="D33" s="28" t="s">
        <v>52</v>
      </c>
      <c r="E33" s="17">
        <v>26751</v>
      </c>
      <c r="F33" s="17">
        <v>2</v>
      </c>
      <c r="G33" s="6" t="s">
        <v>45</v>
      </c>
      <c r="H33" s="113">
        <v>2</v>
      </c>
      <c r="I33" s="113">
        <v>5</v>
      </c>
      <c r="J33" s="113">
        <f t="shared" si="0"/>
        <v>7</v>
      </c>
      <c r="K33" s="113">
        <v>4</v>
      </c>
      <c r="L33" s="113">
        <v>5</v>
      </c>
      <c r="M33" s="113">
        <f t="shared" si="1"/>
        <v>9</v>
      </c>
      <c r="N33" s="113">
        <v>2</v>
      </c>
      <c r="O33" s="113">
        <v>5</v>
      </c>
      <c r="P33" s="113">
        <f t="shared" si="2"/>
        <v>7</v>
      </c>
      <c r="Q33" s="113" t="s">
        <v>35</v>
      </c>
      <c r="R33" s="113">
        <v>8</v>
      </c>
      <c r="S33" s="113">
        <f t="shared" si="3"/>
        <v>8</v>
      </c>
      <c r="T33" s="113" t="s">
        <v>35</v>
      </c>
      <c r="U33" s="113" t="s">
        <v>35</v>
      </c>
      <c r="V33" s="113" t="str">
        <f t="shared" si="4"/>
        <v>0</v>
      </c>
      <c r="W33" s="113" t="s">
        <v>35</v>
      </c>
      <c r="X33" s="113" t="s">
        <v>35</v>
      </c>
      <c r="Y33" s="113" t="str">
        <f t="shared" si="5"/>
        <v>0</v>
      </c>
      <c r="Z33" s="113" t="s">
        <v>35</v>
      </c>
      <c r="AA33" s="113" t="s">
        <v>35</v>
      </c>
      <c r="AB33" s="113" t="str">
        <f t="shared" si="6"/>
        <v>0</v>
      </c>
      <c r="AC33" s="113" t="s">
        <v>35</v>
      </c>
      <c r="AD33" s="113" t="s">
        <v>35</v>
      </c>
      <c r="AE33" s="113" t="str">
        <f t="shared" si="7"/>
        <v>0</v>
      </c>
      <c r="AF33" s="113" t="s">
        <v>35</v>
      </c>
      <c r="AG33" s="113" t="s">
        <v>35</v>
      </c>
      <c r="AH33" s="113" t="str">
        <f t="shared" si="8"/>
        <v>0</v>
      </c>
      <c r="AI33" s="113" t="s">
        <v>35</v>
      </c>
      <c r="AJ33" s="113" t="s">
        <v>35</v>
      </c>
      <c r="AK33" s="113" t="str">
        <f t="shared" si="9"/>
        <v>0</v>
      </c>
      <c r="AL33" s="113" t="s">
        <v>35</v>
      </c>
      <c r="AM33" s="113">
        <v>1</v>
      </c>
      <c r="AN33" s="113">
        <f t="shared" si="10"/>
        <v>1</v>
      </c>
      <c r="AO33" s="113" t="s">
        <v>35</v>
      </c>
      <c r="AP33" s="113" t="s">
        <v>35</v>
      </c>
      <c r="AQ33" s="113" t="str">
        <f t="shared" si="11"/>
        <v>0</v>
      </c>
      <c r="AR33" s="113" t="s">
        <v>35</v>
      </c>
      <c r="AS33" s="113" t="s">
        <v>35</v>
      </c>
      <c r="AT33" s="113" t="str">
        <f t="shared" si="12"/>
        <v>0</v>
      </c>
      <c r="AU33" s="113" t="s">
        <v>35</v>
      </c>
      <c r="AV33" s="113" t="s">
        <v>35</v>
      </c>
      <c r="AW33" s="113" t="str">
        <f t="shared" si="13"/>
        <v>0</v>
      </c>
      <c r="AX33" s="113" t="s">
        <v>35</v>
      </c>
      <c r="AY33" s="113" t="s">
        <v>35</v>
      </c>
      <c r="AZ33" s="113" t="str">
        <f t="shared" si="14"/>
        <v>0</v>
      </c>
      <c r="BA33" s="113" t="s">
        <v>35</v>
      </c>
      <c r="BB33" s="113">
        <v>4</v>
      </c>
      <c r="BC33" s="113">
        <f t="shared" si="15"/>
        <v>4</v>
      </c>
      <c r="BD33" s="113" t="s">
        <v>35</v>
      </c>
      <c r="BE33" s="113" t="s">
        <v>35</v>
      </c>
      <c r="BF33" s="113" t="str">
        <f t="shared" si="16"/>
        <v>0</v>
      </c>
      <c r="BG33" s="113" t="s">
        <v>35</v>
      </c>
      <c r="BH33" s="113" t="s">
        <v>35</v>
      </c>
      <c r="BI33" s="113" t="str">
        <f t="shared" si="17"/>
        <v>0</v>
      </c>
      <c r="BJ33" s="113" t="s">
        <v>35</v>
      </c>
      <c r="BK33" s="113" t="s">
        <v>35</v>
      </c>
      <c r="BL33" s="113" t="str">
        <f t="shared" si="18"/>
        <v>0</v>
      </c>
      <c r="BM33" s="113" t="s">
        <v>35</v>
      </c>
      <c r="BN33" s="113" t="s">
        <v>35</v>
      </c>
      <c r="BO33" s="113" t="str">
        <f t="shared" si="19"/>
        <v>0</v>
      </c>
      <c r="BP33" s="113" t="s">
        <v>35</v>
      </c>
      <c r="BQ33" s="113" t="s">
        <v>35</v>
      </c>
      <c r="BR33" s="113" t="str">
        <f t="shared" si="20"/>
        <v>0</v>
      </c>
      <c r="BS33" s="113" t="s">
        <v>35</v>
      </c>
      <c r="BT33" s="113" t="s">
        <v>35</v>
      </c>
      <c r="BU33" s="113" t="str">
        <f t="shared" si="21"/>
        <v>0</v>
      </c>
      <c r="BV33" s="113" t="s">
        <v>35</v>
      </c>
      <c r="BW33" s="113" t="s">
        <v>35</v>
      </c>
      <c r="BX33" s="113" t="str">
        <f t="shared" si="22"/>
        <v>0</v>
      </c>
      <c r="BY33" s="113" t="s">
        <v>35</v>
      </c>
      <c r="BZ33" s="113" t="s">
        <v>35</v>
      </c>
      <c r="CA33" s="113" t="str">
        <f t="shared" si="23"/>
        <v>0</v>
      </c>
      <c r="CB33" s="113" t="s">
        <v>35</v>
      </c>
      <c r="CC33" s="113" t="s">
        <v>35</v>
      </c>
      <c r="CD33" s="113" t="str">
        <f t="shared" si="24"/>
        <v>0</v>
      </c>
      <c r="CE33" s="113" t="s">
        <v>35</v>
      </c>
      <c r="CF33" s="113" t="s">
        <v>35</v>
      </c>
      <c r="CG33" s="113" t="str">
        <f t="shared" si="25"/>
        <v>0</v>
      </c>
      <c r="CH33" s="113" t="s">
        <v>35</v>
      </c>
      <c r="CI33" s="113" t="s">
        <v>35</v>
      </c>
      <c r="CJ33" s="113" t="str">
        <f t="shared" si="26"/>
        <v>0</v>
      </c>
      <c r="CK33" s="113" t="s">
        <v>35</v>
      </c>
      <c r="CL33" s="113" t="s">
        <v>35</v>
      </c>
      <c r="CM33" s="113" t="str">
        <f t="shared" si="27"/>
        <v>0</v>
      </c>
      <c r="CN33" s="113" t="s">
        <v>35</v>
      </c>
      <c r="CO33" s="113" t="s">
        <v>35</v>
      </c>
      <c r="CP33" s="113" t="str">
        <f t="shared" si="28"/>
        <v>0</v>
      </c>
      <c r="CQ33" s="113">
        <v>8</v>
      </c>
      <c r="CR33" s="113">
        <v>28</v>
      </c>
      <c r="CS33" s="113">
        <f t="shared" si="29"/>
        <v>36</v>
      </c>
    </row>
    <row r="34" spans="1:97" s="155" customFormat="1" ht="12.75" hidden="1" customHeight="1">
      <c r="A34" s="25">
        <v>9</v>
      </c>
      <c r="B34" s="26" t="s">
        <v>209</v>
      </c>
      <c r="C34" s="27">
        <v>1701</v>
      </c>
      <c r="D34" s="28" t="s">
        <v>143</v>
      </c>
      <c r="E34" s="17">
        <v>22355</v>
      </c>
      <c r="F34" s="17">
        <v>2</v>
      </c>
      <c r="G34" s="6" t="s">
        <v>45</v>
      </c>
      <c r="H34" s="113" t="s">
        <v>35</v>
      </c>
      <c r="I34" s="113" t="s">
        <v>35</v>
      </c>
      <c r="J34" s="113" t="str">
        <f t="shared" si="0"/>
        <v>0</v>
      </c>
      <c r="K34" s="113" t="s">
        <v>35</v>
      </c>
      <c r="L34" s="113" t="s">
        <v>35</v>
      </c>
      <c r="M34" s="113" t="str">
        <f t="shared" si="1"/>
        <v>0</v>
      </c>
      <c r="N34" s="113" t="s">
        <v>35</v>
      </c>
      <c r="O34" s="113" t="s">
        <v>35</v>
      </c>
      <c r="P34" s="113" t="str">
        <f t="shared" si="2"/>
        <v>0</v>
      </c>
      <c r="Q34" s="113" t="s">
        <v>35</v>
      </c>
      <c r="R34" s="113" t="s">
        <v>35</v>
      </c>
      <c r="S34" s="113" t="str">
        <f t="shared" si="3"/>
        <v>0</v>
      </c>
      <c r="T34" s="113" t="s">
        <v>35</v>
      </c>
      <c r="U34" s="113" t="s">
        <v>35</v>
      </c>
      <c r="V34" s="113" t="str">
        <f t="shared" si="4"/>
        <v>0</v>
      </c>
      <c r="W34" s="113" t="s">
        <v>35</v>
      </c>
      <c r="X34" s="113" t="s">
        <v>35</v>
      </c>
      <c r="Y34" s="113" t="str">
        <f t="shared" si="5"/>
        <v>0</v>
      </c>
      <c r="Z34" s="113" t="s">
        <v>35</v>
      </c>
      <c r="AA34" s="113" t="s">
        <v>35</v>
      </c>
      <c r="AB34" s="113" t="str">
        <f t="shared" si="6"/>
        <v>0</v>
      </c>
      <c r="AC34" s="113" t="s">
        <v>35</v>
      </c>
      <c r="AD34" s="113" t="s">
        <v>35</v>
      </c>
      <c r="AE34" s="113" t="str">
        <f t="shared" si="7"/>
        <v>0</v>
      </c>
      <c r="AF34" s="113" t="s">
        <v>35</v>
      </c>
      <c r="AG34" s="113" t="s">
        <v>35</v>
      </c>
      <c r="AH34" s="113" t="str">
        <f t="shared" si="8"/>
        <v>0</v>
      </c>
      <c r="AI34" s="113" t="s">
        <v>35</v>
      </c>
      <c r="AJ34" s="113" t="s">
        <v>35</v>
      </c>
      <c r="AK34" s="113" t="str">
        <f t="shared" si="9"/>
        <v>0</v>
      </c>
      <c r="AL34" s="113" t="s">
        <v>35</v>
      </c>
      <c r="AM34" s="113" t="s">
        <v>35</v>
      </c>
      <c r="AN34" s="113" t="str">
        <f t="shared" si="10"/>
        <v>0</v>
      </c>
      <c r="AO34" s="113" t="s">
        <v>35</v>
      </c>
      <c r="AP34" s="113" t="s">
        <v>35</v>
      </c>
      <c r="AQ34" s="113" t="str">
        <f t="shared" si="11"/>
        <v>0</v>
      </c>
      <c r="AR34" s="113" t="s">
        <v>35</v>
      </c>
      <c r="AS34" s="113" t="s">
        <v>35</v>
      </c>
      <c r="AT34" s="113" t="str">
        <f t="shared" si="12"/>
        <v>0</v>
      </c>
      <c r="AU34" s="113" t="s">
        <v>35</v>
      </c>
      <c r="AV34" s="113" t="s">
        <v>35</v>
      </c>
      <c r="AW34" s="113" t="str">
        <f t="shared" si="13"/>
        <v>0</v>
      </c>
      <c r="AX34" s="113" t="s">
        <v>35</v>
      </c>
      <c r="AY34" s="113" t="s">
        <v>35</v>
      </c>
      <c r="AZ34" s="113" t="str">
        <f t="shared" si="14"/>
        <v>0</v>
      </c>
      <c r="BA34" s="113" t="s">
        <v>35</v>
      </c>
      <c r="BB34" s="113" t="s">
        <v>35</v>
      </c>
      <c r="BC34" s="113" t="str">
        <f t="shared" si="15"/>
        <v>0</v>
      </c>
      <c r="BD34" s="113" t="s">
        <v>35</v>
      </c>
      <c r="BE34" s="113" t="s">
        <v>35</v>
      </c>
      <c r="BF34" s="113" t="str">
        <f t="shared" si="16"/>
        <v>0</v>
      </c>
      <c r="BG34" s="113" t="s">
        <v>35</v>
      </c>
      <c r="BH34" s="113" t="s">
        <v>35</v>
      </c>
      <c r="BI34" s="113" t="str">
        <f t="shared" si="17"/>
        <v>0</v>
      </c>
      <c r="BJ34" s="113" t="s">
        <v>35</v>
      </c>
      <c r="BK34" s="113" t="s">
        <v>35</v>
      </c>
      <c r="BL34" s="113" t="str">
        <f t="shared" si="18"/>
        <v>0</v>
      </c>
      <c r="BM34" s="113" t="s">
        <v>35</v>
      </c>
      <c r="BN34" s="113" t="s">
        <v>35</v>
      </c>
      <c r="BO34" s="113" t="str">
        <f t="shared" si="19"/>
        <v>0</v>
      </c>
      <c r="BP34" s="113" t="s">
        <v>35</v>
      </c>
      <c r="BQ34" s="113" t="s">
        <v>35</v>
      </c>
      <c r="BR34" s="113" t="str">
        <f t="shared" si="20"/>
        <v>0</v>
      </c>
      <c r="BS34" s="113" t="s">
        <v>35</v>
      </c>
      <c r="BT34" s="113" t="s">
        <v>35</v>
      </c>
      <c r="BU34" s="113" t="str">
        <f t="shared" si="21"/>
        <v>0</v>
      </c>
      <c r="BV34" s="113" t="s">
        <v>35</v>
      </c>
      <c r="BW34" s="113" t="s">
        <v>35</v>
      </c>
      <c r="BX34" s="113" t="str">
        <f t="shared" si="22"/>
        <v>0</v>
      </c>
      <c r="BY34" s="113" t="s">
        <v>35</v>
      </c>
      <c r="BZ34" s="113" t="s">
        <v>35</v>
      </c>
      <c r="CA34" s="113" t="str">
        <f t="shared" si="23"/>
        <v>0</v>
      </c>
      <c r="CB34" s="113" t="s">
        <v>35</v>
      </c>
      <c r="CC34" s="113" t="s">
        <v>35</v>
      </c>
      <c r="CD34" s="113" t="str">
        <f t="shared" si="24"/>
        <v>0</v>
      </c>
      <c r="CE34" s="113" t="s">
        <v>35</v>
      </c>
      <c r="CF34" s="113" t="s">
        <v>35</v>
      </c>
      <c r="CG34" s="113" t="str">
        <f t="shared" si="25"/>
        <v>0</v>
      </c>
      <c r="CH34" s="113" t="s">
        <v>35</v>
      </c>
      <c r="CI34" s="113" t="s">
        <v>35</v>
      </c>
      <c r="CJ34" s="113" t="str">
        <f t="shared" si="26"/>
        <v>0</v>
      </c>
      <c r="CK34" s="113" t="s">
        <v>35</v>
      </c>
      <c r="CL34" s="113" t="s">
        <v>35</v>
      </c>
      <c r="CM34" s="113" t="str">
        <f t="shared" si="27"/>
        <v>0</v>
      </c>
      <c r="CN34" s="113" t="s">
        <v>35</v>
      </c>
      <c r="CO34" s="113" t="s">
        <v>35</v>
      </c>
      <c r="CP34" s="113" t="str">
        <f t="shared" si="28"/>
        <v>0</v>
      </c>
      <c r="CQ34" s="113" t="s">
        <v>35</v>
      </c>
      <c r="CR34" s="113" t="s">
        <v>35</v>
      </c>
      <c r="CS34" s="113" t="str">
        <f t="shared" si="29"/>
        <v>0</v>
      </c>
    </row>
    <row r="35" spans="1:97" s="155" customFormat="1" ht="12.75" customHeight="1">
      <c r="A35" s="25">
        <v>9</v>
      </c>
      <c r="B35" s="26" t="s">
        <v>209</v>
      </c>
      <c r="C35" s="27">
        <v>1711</v>
      </c>
      <c r="D35" s="28" t="s">
        <v>53</v>
      </c>
      <c r="E35" s="17">
        <v>27537</v>
      </c>
      <c r="F35" s="17">
        <v>2</v>
      </c>
      <c r="G35" s="6" t="s">
        <v>45</v>
      </c>
      <c r="H35" s="113">
        <v>3</v>
      </c>
      <c r="I35" s="113">
        <v>7</v>
      </c>
      <c r="J35" s="113">
        <f t="shared" si="0"/>
        <v>10</v>
      </c>
      <c r="K35" s="113">
        <v>1</v>
      </c>
      <c r="L35" s="113">
        <v>6</v>
      </c>
      <c r="M35" s="113">
        <f t="shared" si="1"/>
        <v>7</v>
      </c>
      <c r="N35" s="113">
        <v>3</v>
      </c>
      <c r="O35" s="113">
        <v>3</v>
      </c>
      <c r="P35" s="113">
        <f t="shared" si="2"/>
        <v>6</v>
      </c>
      <c r="Q35" s="113" t="s">
        <v>35</v>
      </c>
      <c r="R35" s="113">
        <v>8</v>
      </c>
      <c r="S35" s="113">
        <f t="shared" si="3"/>
        <v>8</v>
      </c>
      <c r="T35" s="113" t="s">
        <v>35</v>
      </c>
      <c r="U35" s="113" t="s">
        <v>35</v>
      </c>
      <c r="V35" s="113" t="str">
        <f t="shared" si="4"/>
        <v>0</v>
      </c>
      <c r="W35" s="113" t="s">
        <v>35</v>
      </c>
      <c r="X35" s="113" t="s">
        <v>35</v>
      </c>
      <c r="Y35" s="113" t="str">
        <f t="shared" si="5"/>
        <v>0</v>
      </c>
      <c r="Z35" s="113" t="s">
        <v>35</v>
      </c>
      <c r="AA35" s="113" t="s">
        <v>35</v>
      </c>
      <c r="AB35" s="113" t="str">
        <f t="shared" si="6"/>
        <v>0</v>
      </c>
      <c r="AC35" s="113" t="s">
        <v>35</v>
      </c>
      <c r="AD35" s="113" t="s">
        <v>35</v>
      </c>
      <c r="AE35" s="113" t="str">
        <f t="shared" si="7"/>
        <v>0</v>
      </c>
      <c r="AF35" s="113" t="s">
        <v>35</v>
      </c>
      <c r="AG35" s="113" t="s">
        <v>35</v>
      </c>
      <c r="AH35" s="113" t="str">
        <f t="shared" si="8"/>
        <v>0</v>
      </c>
      <c r="AI35" s="113" t="s">
        <v>35</v>
      </c>
      <c r="AJ35" s="113" t="s">
        <v>35</v>
      </c>
      <c r="AK35" s="113" t="str">
        <f t="shared" si="9"/>
        <v>0</v>
      </c>
      <c r="AL35" s="113">
        <v>1</v>
      </c>
      <c r="AM35" s="113">
        <v>1</v>
      </c>
      <c r="AN35" s="113">
        <f t="shared" si="10"/>
        <v>2</v>
      </c>
      <c r="AO35" s="113" t="s">
        <v>35</v>
      </c>
      <c r="AP35" s="113" t="s">
        <v>35</v>
      </c>
      <c r="AQ35" s="113" t="str">
        <f t="shared" si="11"/>
        <v>0</v>
      </c>
      <c r="AR35" s="113" t="s">
        <v>35</v>
      </c>
      <c r="AS35" s="113" t="s">
        <v>35</v>
      </c>
      <c r="AT35" s="113" t="str">
        <f t="shared" si="12"/>
        <v>0</v>
      </c>
      <c r="AU35" s="113" t="s">
        <v>35</v>
      </c>
      <c r="AV35" s="113" t="s">
        <v>35</v>
      </c>
      <c r="AW35" s="113" t="str">
        <f t="shared" si="13"/>
        <v>0</v>
      </c>
      <c r="AX35" s="113" t="s">
        <v>35</v>
      </c>
      <c r="AY35" s="113" t="s">
        <v>35</v>
      </c>
      <c r="AZ35" s="113" t="str">
        <f t="shared" si="14"/>
        <v>0</v>
      </c>
      <c r="BA35" s="113">
        <v>1</v>
      </c>
      <c r="BB35" s="113">
        <v>2</v>
      </c>
      <c r="BC35" s="113">
        <f t="shared" si="15"/>
        <v>3</v>
      </c>
      <c r="BD35" s="113" t="s">
        <v>35</v>
      </c>
      <c r="BE35" s="113" t="s">
        <v>35</v>
      </c>
      <c r="BF35" s="113" t="str">
        <f t="shared" si="16"/>
        <v>0</v>
      </c>
      <c r="BG35" s="113" t="s">
        <v>35</v>
      </c>
      <c r="BH35" s="113" t="s">
        <v>35</v>
      </c>
      <c r="BI35" s="113" t="str">
        <f t="shared" si="17"/>
        <v>0</v>
      </c>
      <c r="BJ35" s="113" t="s">
        <v>35</v>
      </c>
      <c r="BK35" s="113" t="s">
        <v>35</v>
      </c>
      <c r="BL35" s="113" t="str">
        <f t="shared" si="18"/>
        <v>0</v>
      </c>
      <c r="BM35" s="113" t="s">
        <v>35</v>
      </c>
      <c r="BN35" s="113" t="s">
        <v>35</v>
      </c>
      <c r="BO35" s="113" t="str">
        <f t="shared" si="19"/>
        <v>0</v>
      </c>
      <c r="BP35" s="113" t="s">
        <v>35</v>
      </c>
      <c r="BQ35" s="113" t="s">
        <v>35</v>
      </c>
      <c r="BR35" s="113" t="str">
        <f t="shared" si="20"/>
        <v>0</v>
      </c>
      <c r="BS35" s="113" t="s">
        <v>35</v>
      </c>
      <c r="BT35" s="113" t="s">
        <v>35</v>
      </c>
      <c r="BU35" s="113" t="str">
        <f t="shared" si="21"/>
        <v>0</v>
      </c>
      <c r="BV35" s="113" t="s">
        <v>35</v>
      </c>
      <c r="BW35" s="113" t="s">
        <v>35</v>
      </c>
      <c r="BX35" s="113" t="str">
        <f t="shared" si="22"/>
        <v>0</v>
      </c>
      <c r="BY35" s="113" t="s">
        <v>35</v>
      </c>
      <c r="BZ35" s="113" t="s">
        <v>35</v>
      </c>
      <c r="CA35" s="113" t="str">
        <f t="shared" si="23"/>
        <v>0</v>
      </c>
      <c r="CB35" s="113" t="s">
        <v>35</v>
      </c>
      <c r="CC35" s="113" t="s">
        <v>35</v>
      </c>
      <c r="CD35" s="113" t="str">
        <f t="shared" si="24"/>
        <v>0</v>
      </c>
      <c r="CE35" s="113" t="s">
        <v>35</v>
      </c>
      <c r="CF35" s="113" t="s">
        <v>35</v>
      </c>
      <c r="CG35" s="113" t="str">
        <f t="shared" si="25"/>
        <v>0</v>
      </c>
      <c r="CH35" s="113" t="s">
        <v>35</v>
      </c>
      <c r="CI35" s="113" t="s">
        <v>35</v>
      </c>
      <c r="CJ35" s="113" t="str">
        <f t="shared" si="26"/>
        <v>0</v>
      </c>
      <c r="CK35" s="113" t="s">
        <v>35</v>
      </c>
      <c r="CL35" s="113" t="s">
        <v>35</v>
      </c>
      <c r="CM35" s="113" t="str">
        <f t="shared" si="27"/>
        <v>0</v>
      </c>
      <c r="CN35" s="113">
        <v>2</v>
      </c>
      <c r="CO35" s="113">
        <v>2</v>
      </c>
      <c r="CP35" s="113">
        <f t="shared" si="28"/>
        <v>4</v>
      </c>
      <c r="CQ35" s="113">
        <v>11</v>
      </c>
      <c r="CR35" s="113">
        <v>29</v>
      </c>
      <c r="CS35" s="113">
        <f t="shared" si="29"/>
        <v>40</v>
      </c>
    </row>
    <row r="36" spans="1:97" s="155" customFormat="1" ht="12.75" customHeight="1">
      <c r="A36" s="25">
        <v>10</v>
      </c>
      <c r="B36" s="26" t="s">
        <v>210</v>
      </c>
      <c r="C36" s="27">
        <v>2125</v>
      </c>
      <c r="D36" s="28" t="s">
        <v>145</v>
      </c>
      <c r="E36" s="17">
        <v>20177</v>
      </c>
      <c r="F36" s="17">
        <v>2</v>
      </c>
      <c r="G36" s="6" t="s">
        <v>45</v>
      </c>
      <c r="H36" s="113">
        <v>3</v>
      </c>
      <c r="I36" s="113">
        <v>12</v>
      </c>
      <c r="J36" s="113">
        <f t="shared" si="0"/>
        <v>15</v>
      </c>
      <c r="K36" s="113">
        <v>4</v>
      </c>
      <c r="L36" s="113">
        <v>8</v>
      </c>
      <c r="M36" s="113">
        <f t="shared" si="1"/>
        <v>12</v>
      </c>
      <c r="N36" s="113">
        <v>8</v>
      </c>
      <c r="O36" s="113">
        <v>8</v>
      </c>
      <c r="P36" s="113">
        <f t="shared" si="2"/>
        <v>16</v>
      </c>
      <c r="Q36" s="113" t="s">
        <v>35</v>
      </c>
      <c r="R36" s="113">
        <v>5</v>
      </c>
      <c r="S36" s="113">
        <f t="shared" si="3"/>
        <v>5</v>
      </c>
      <c r="T36" s="113" t="s">
        <v>35</v>
      </c>
      <c r="U36" s="113" t="s">
        <v>35</v>
      </c>
      <c r="V36" s="113" t="str">
        <f t="shared" si="4"/>
        <v>0</v>
      </c>
      <c r="W36" s="113" t="s">
        <v>35</v>
      </c>
      <c r="X36" s="113" t="s">
        <v>35</v>
      </c>
      <c r="Y36" s="113" t="str">
        <f t="shared" si="5"/>
        <v>0</v>
      </c>
      <c r="Z36" s="113" t="s">
        <v>35</v>
      </c>
      <c r="AA36" s="113" t="s">
        <v>35</v>
      </c>
      <c r="AB36" s="113" t="str">
        <f t="shared" si="6"/>
        <v>0</v>
      </c>
      <c r="AC36" s="113" t="s">
        <v>35</v>
      </c>
      <c r="AD36" s="113" t="s">
        <v>35</v>
      </c>
      <c r="AE36" s="113" t="str">
        <f t="shared" si="7"/>
        <v>0</v>
      </c>
      <c r="AF36" s="113" t="s">
        <v>35</v>
      </c>
      <c r="AG36" s="113" t="s">
        <v>35</v>
      </c>
      <c r="AH36" s="113" t="str">
        <f t="shared" si="8"/>
        <v>0</v>
      </c>
      <c r="AI36" s="113" t="s">
        <v>35</v>
      </c>
      <c r="AJ36" s="113" t="s">
        <v>35</v>
      </c>
      <c r="AK36" s="113" t="str">
        <f t="shared" si="9"/>
        <v>0</v>
      </c>
      <c r="AL36" s="113" t="s">
        <v>35</v>
      </c>
      <c r="AM36" s="113">
        <v>2</v>
      </c>
      <c r="AN36" s="113">
        <f t="shared" si="10"/>
        <v>2</v>
      </c>
      <c r="AO36" s="113" t="s">
        <v>35</v>
      </c>
      <c r="AP36" s="113" t="s">
        <v>35</v>
      </c>
      <c r="AQ36" s="113" t="str">
        <f t="shared" si="11"/>
        <v>0</v>
      </c>
      <c r="AR36" s="113" t="s">
        <v>35</v>
      </c>
      <c r="AS36" s="113" t="s">
        <v>35</v>
      </c>
      <c r="AT36" s="113" t="str">
        <f t="shared" si="12"/>
        <v>0</v>
      </c>
      <c r="AU36" s="113" t="s">
        <v>35</v>
      </c>
      <c r="AV36" s="113" t="s">
        <v>35</v>
      </c>
      <c r="AW36" s="113" t="str">
        <f t="shared" si="13"/>
        <v>0</v>
      </c>
      <c r="AX36" s="113" t="s">
        <v>35</v>
      </c>
      <c r="AY36" s="113" t="s">
        <v>35</v>
      </c>
      <c r="AZ36" s="113" t="str">
        <f t="shared" si="14"/>
        <v>0</v>
      </c>
      <c r="BA36" s="113" t="s">
        <v>35</v>
      </c>
      <c r="BB36" s="113" t="s">
        <v>35</v>
      </c>
      <c r="BC36" s="113" t="str">
        <f t="shared" si="15"/>
        <v>0</v>
      </c>
      <c r="BD36" s="113" t="s">
        <v>35</v>
      </c>
      <c r="BE36" s="113" t="s">
        <v>35</v>
      </c>
      <c r="BF36" s="113" t="str">
        <f t="shared" si="16"/>
        <v>0</v>
      </c>
      <c r="BG36" s="113" t="s">
        <v>35</v>
      </c>
      <c r="BH36" s="113" t="s">
        <v>35</v>
      </c>
      <c r="BI36" s="113" t="str">
        <f t="shared" si="17"/>
        <v>0</v>
      </c>
      <c r="BJ36" s="113" t="s">
        <v>35</v>
      </c>
      <c r="BK36" s="113" t="s">
        <v>35</v>
      </c>
      <c r="BL36" s="113" t="str">
        <f t="shared" si="18"/>
        <v>0</v>
      </c>
      <c r="BM36" s="113" t="s">
        <v>35</v>
      </c>
      <c r="BN36" s="113" t="s">
        <v>35</v>
      </c>
      <c r="BO36" s="113" t="str">
        <f t="shared" si="19"/>
        <v>0</v>
      </c>
      <c r="BP36" s="113" t="s">
        <v>35</v>
      </c>
      <c r="BQ36" s="113" t="s">
        <v>35</v>
      </c>
      <c r="BR36" s="113" t="str">
        <f t="shared" si="20"/>
        <v>0</v>
      </c>
      <c r="BS36" s="113" t="s">
        <v>35</v>
      </c>
      <c r="BT36" s="113" t="s">
        <v>35</v>
      </c>
      <c r="BU36" s="113" t="str">
        <f t="shared" si="21"/>
        <v>0</v>
      </c>
      <c r="BV36" s="113" t="s">
        <v>35</v>
      </c>
      <c r="BW36" s="113" t="s">
        <v>35</v>
      </c>
      <c r="BX36" s="113" t="str">
        <f t="shared" si="22"/>
        <v>0</v>
      </c>
      <c r="BY36" s="113" t="s">
        <v>35</v>
      </c>
      <c r="BZ36" s="113" t="s">
        <v>35</v>
      </c>
      <c r="CA36" s="113" t="str">
        <f t="shared" si="23"/>
        <v>0</v>
      </c>
      <c r="CB36" s="113" t="s">
        <v>35</v>
      </c>
      <c r="CC36" s="113" t="s">
        <v>35</v>
      </c>
      <c r="CD36" s="113" t="str">
        <f t="shared" si="24"/>
        <v>0</v>
      </c>
      <c r="CE36" s="113" t="s">
        <v>35</v>
      </c>
      <c r="CF36" s="113" t="s">
        <v>35</v>
      </c>
      <c r="CG36" s="113" t="str">
        <f t="shared" si="25"/>
        <v>0</v>
      </c>
      <c r="CH36" s="113" t="s">
        <v>35</v>
      </c>
      <c r="CI36" s="113" t="s">
        <v>35</v>
      </c>
      <c r="CJ36" s="113" t="str">
        <f t="shared" si="26"/>
        <v>0</v>
      </c>
      <c r="CK36" s="113" t="s">
        <v>35</v>
      </c>
      <c r="CL36" s="113" t="s">
        <v>35</v>
      </c>
      <c r="CM36" s="113" t="str">
        <f t="shared" si="27"/>
        <v>0</v>
      </c>
      <c r="CN36" s="113" t="s">
        <v>35</v>
      </c>
      <c r="CO36" s="113" t="s">
        <v>35</v>
      </c>
      <c r="CP36" s="113" t="str">
        <f t="shared" si="28"/>
        <v>0</v>
      </c>
      <c r="CQ36" s="113">
        <v>15</v>
      </c>
      <c r="CR36" s="113">
        <v>35</v>
      </c>
      <c r="CS36" s="113">
        <f t="shared" si="29"/>
        <v>50</v>
      </c>
    </row>
    <row r="37" spans="1:97" s="155" customFormat="1" ht="12.75" customHeight="1">
      <c r="A37" s="25">
        <v>10</v>
      </c>
      <c r="B37" s="26" t="s">
        <v>210</v>
      </c>
      <c r="C37" s="27">
        <v>2196</v>
      </c>
      <c r="D37" s="28" t="s">
        <v>54</v>
      </c>
      <c r="E37" s="17">
        <v>36633</v>
      </c>
      <c r="F37" s="17">
        <v>2</v>
      </c>
      <c r="G37" s="6" t="s">
        <v>45</v>
      </c>
      <c r="H37" s="113">
        <v>5</v>
      </c>
      <c r="I37" s="113">
        <v>5</v>
      </c>
      <c r="J37" s="113">
        <f t="shared" si="0"/>
        <v>10</v>
      </c>
      <c r="K37" s="113">
        <v>3</v>
      </c>
      <c r="L37" s="113">
        <v>14</v>
      </c>
      <c r="M37" s="113">
        <f t="shared" si="1"/>
        <v>17</v>
      </c>
      <c r="N37" s="113">
        <v>12</v>
      </c>
      <c r="O37" s="113">
        <v>13</v>
      </c>
      <c r="P37" s="113">
        <f t="shared" si="2"/>
        <v>25</v>
      </c>
      <c r="Q37" s="113">
        <v>1</v>
      </c>
      <c r="R37" s="113">
        <v>8</v>
      </c>
      <c r="S37" s="113">
        <f t="shared" si="3"/>
        <v>9</v>
      </c>
      <c r="T37" s="113" t="s">
        <v>35</v>
      </c>
      <c r="U37" s="113" t="s">
        <v>35</v>
      </c>
      <c r="V37" s="113" t="str">
        <f t="shared" si="4"/>
        <v>0</v>
      </c>
      <c r="W37" s="113" t="s">
        <v>35</v>
      </c>
      <c r="X37" s="113" t="s">
        <v>35</v>
      </c>
      <c r="Y37" s="113" t="str">
        <f t="shared" si="5"/>
        <v>0</v>
      </c>
      <c r="Z37" s="113" t="s">
        <v>35</v>
      </c>
      <c r="AA37" s="113" t="s">
        <v>35</v>
      </c>
      <c r="AB37" s="113" t="str">
        <f t="shared" si="6"/>
        <v>0</v>
      </c>
      <c r="AC37" s="113" t="s">
        <v>35</v>
      </c>
      <c r="AD37" s="113" t="s">
        <v>35</v>
      </c>
      <c r="AE37" s="113" t="str">
        <f t="shared" si="7"/>
        <v>0</v>
      </c>
      <c r="AF37" s="113">
        <v>1</v>
      </c>
      <c r="AG37" s="113">
        <v>5</v>
      </c>
      <c r="AH37" s="113">
        <f t="shared" si="8"/>
        <v>6</v>
      </c>
      <c r="AI37" s="113" t="s">
        <v>35</v>
      </c>
      <c r="AJ37" s="113" t="s">
        <v>35</v>
      </c>
      <c r="AK37" s="113" t="str">
        <f t="shared" si="9"/>
        <v>0</v>
      </c>
      <c r="AL37" s="113">
        <v>1</v>
      </c>
      <c r="AM37" s="113" t="s">
        <v>35</v>
      </c>
      <c r="AN37" s="113">
        <f t="shared" si="10"/>
        <v>1</v>
      </c>
      <c r="AO37" s="113" t="s">
        <v>35</v>
      </c>
      <c r="AP37" s="113" t="s">
        <v>35</v>
      </c>
      <c r="AQ37" s="113" t="str">
        <f t="shared" si="11"/>
        <v>0</v>
      </c>
      <c r="AR37" s="113" t="s">
        <v>35</v>
      </c>
      <c r="AS37" s="113" t="s">
        <v>35</v>
      </c>
      <c r="AT37" s="113" t="str">
        <f t="shared" si="12"/>
        <v>0</v>
      </c>
      <c r="AU37" s="113" t="s">
        <v>35</v>
      </c>
      <c r="AV37" s="113" t="s">
        <v>35</v>
      </c>
      <c r="AW37" s="113" t="str">
        <f t="shared" si="13"/>
        <v>0</v>
      </c>
      <c r="AX37" s="113" t="s">
        <v>35</v>
      </c>
      <c r="AY37" s="113" t="s">
        <v>35</v>
      </c>
      <c r="AZ37" s="113" t="str">
        <f t="shared" si="14"/>
        <v>0</v>
      </c>
      <c r="BA37" s="113">
        <v>4</v>
      </c>
      <c r="BB37" s="113">
        <v>7</v>
      </c>
      <c r="BC37" s="113">
        <f t="shared" si="15"/>
        <v>11</v>
      </c>
      <c r="BD37" s="113" t="s">
        <v>35</v>
      </c>
      <c r="BE37" s="113" t="s">
        <v>35</v>
      </c>
      <c r="BF37" s="113" t="str">
        <f t="shared" si="16"/>
        <v>0</v>
      </c>
      <c r="BG37" s="113" t="s">
        <v>35</v>
      </c>
      <c r="BH37" s="113" t="s">
        <v>35</v>
      </c>
      <c r="BI37" s="113" t="str">
        <f t="shared" si="17"/>
        <v>0</v>
      </c>
      <c r="BJ37" s="113" t="s">
        <v>35</v>
      </c>
      <c r="BK37" s="113" t="s">
        <v>35</v>
      </c>
      <c r="BL37" s="113" t="str">
        <f t="shared" si="18"/>
        <v>0</v>
      </c>
      <c r="BM37" s="113" t="s">
        <v>35</v>
      </c>
      <c r="BN37" s="113" t="s">
        <v>35</v>
      </c>
      <c r="BO37" s="113" t="str">
        <f t="shared" si="19"/>
        <v>0</v>
      </c>
      <c r="BP37" s="113" t="s">
        <v>35</v>
      </c>
      <c r="BQ37" s="113" t="s">
        <v>35</v>
      </c>
      <c r="BR37" s="113" t="str">
        <f t="shared" si="20"/>
        <v>0</v>
      </c>
      <c r="BS37" s="113" t="s">
        <v>35</v>
      </c>
      <c r="BT37" s="113" t="s">
        <v>35</v>
      </c>
      <c r="BU37" s="113" t="str">
        <f t="shared" si="21"/>
        <v>0</v>
      </c>
      <c r="BV37" s="113" t="s">
        <v>35</v>
      </c>
      <c r="BW37" s="113" t="s">
        <v>35</v>
      </c>
      <c r="BX37" s="113" t="str">
        <f t="shared" si="22"/>
        <v>0</v>
      </c>
      <c r="BY37" s="113" t="s">
        <v>35</v>
      </c>
      <c r="BZ37" s="113" t="s">
        <v>35</v>
      </c>
      <c r="CA37" s="113" t="str">
        <f t="shared" si="23"/>
        <v>0</v>
      </c>
      <c r="CB37" s="113" t="s">
        <v>35</v>
      </c>
      <c r="CC37" s="113" t="s">
        <v>35</v>
      </c>
      <c r="CD37" s="113" t="str">
        <f t="shared" si="24"/>
        <v>0</v>
      </c>
      <c r="CE37" s="113" t="s">
        <v>35</v>
      </c>
      <c r="CF37" s="113" t="s">
        <v>35</v>
      </c>
      <c r="CG37" s="113" t="str">
        <f t="shared" si="25"/>
        <v>0</v>
      </c>
      <c r="CH37" s="113" t="s">
        <v>35</v>
      </c>
      <c r="CI37" s="113" t="s">
        <v>35</v>
      </c>
      <c r="CJ37" s="113" t="str">
        <f t="shared" si="26"/>
        <v>0</v>
      </c>
      <c r="CK37" s="113" t="s">
        <v>35</v>
      </c>
      <c r="CL37" s="113" t="s">
        <v>35</v>
      </c>
      <c r="CM37" s="113" t="str">
        <f t="shared" si="27"/>
        <v>0</v>
      </c>
      <c r="CN37" s="113" t="s">
        <v>35</v>
      </c>
      <c r="CO37" s="113">
        <v>1</v>
      </c>
      <c r="CP37" s="113">
        <f t="shared" si="28"/>
        <v>1</v>
      </c>
      <c r="CQ37" s="113">
        <v>27</v>
      </c>
      <c r="CR37" s="113">
        <v>53</v>
      </c>
      <c r="CS37" s="113">
        <f t="shared" si="29"/>
        <v>80</v>
      </c>
    </row>
    <row r="38" spans="1:97" s="155" customFormat="1" ht="12.75" customHeight="1">
      <c r="A38" s="25">
        <v>12</v>
      </c>
      <c r="B38" s="26" t="s">
        <v>203</v>
      </c>
      <c r="C38" s="27">
        <v>2703</v>
      </c>
      <c r="D38" s="28" t="s">
        <v>55</v>
      </c>
      <c r="E38" s="17">
        <v>20699</v>
      </c>
      <c r="F38" s="17">
        <v>2</v>
      </c>
      <c r="G38" s="6" t="s">
        <v>45</v>
      </c>
      <c r="H38" s="113">
        <v>1</v>
      </c>
      <c r="I38" s="113">
        <v>5</v>
      </c>
      <c r="J38" s="113">
        <f t="shared" si="0"/>
        <v>6</v>
      </c>
      <c r="K38" s="113">
        <v>1</v>
      </c>
      <c r="L38" s="113">
        <v>2</v>
      </c>
      <c r="M38" s="113">
        <f t="shared" si="1"/>
        <v>3</v>
      </c>
      <c r="N38" s="113">
        <v>1</v>
      </c>
      <c r="O38" s="113">
        <v>6</v>
      </c>
      <c r="P38" s="113">
        <f t="shared" si="2"/>
        <v>7</v>
      </c>
      <c r="Q38" s="113" t="s">
        <v>35</v>
      </c>
      <c r="R38" s="113">
        <v>8</v>
      </c>
      <c r="S38" s="113">
        <f t="shared" si="3"/>
        <v>8</v>
      </c>
      <c r="T38" s="113" t="s">
        <v>35</v>
      </c>
      <c r="U38" s="113" t="s">
        <v>35</v>
      </c>
      <c r="V38" s="113" t="str">
        <f t="shared" si="4"/>
        <v>0</v>
      </c>
      <c r="W38" s="113">
        <v>1</v>
      </c>
      <c r="X38" s="113">
        <v>4</v>
      </c>
      <c r="Y38" s="113">
        <f t="shared" si="5"/>
        <v>5</v>
      </c>
      <c r="Z38" s="113" t="s">
        <v>35</v>
      </c>
      <c r="AA38" s="113" t="s">
        <v>35</v>
      </c>
      <c r="AB38" s="113" t="str">
        <f t="shared" si="6"/>
        <v>0</v>
      </c>
      <c r="AC38" s="113">
        <v>3</v>
      </c>
      <c r="AD38" s="113">
        <v>3</v>
      </c>
      <c r="AE38" s="113">
        <f t="shared" si="7"/>
        <v>6</v>
      </c>
      <c r="AF38" s="113" t="s">
        <v>35</v>
      </c>
      <c r="AG38" s="113" t="s">
        <v>35</v>
      </c>
      <c r="AH38" s="113" t="str">
        <f t="shared" si="8"/>
        <v>0</v>
      </c>
      <c r="AI38" s="113" t="s">
        <v>35</v>
      </c>
      <c r="AJ38" s="113" t="s">
        <v>35</v>
      </c>
      <c r="AK38" s="113" t="str">
        <f t="shared" si="9"/>
        <v>0</v>
      </c>
      <c r="AL38" s="113" t="s">
        <v>35</v>
      </c>
      <c r="AM38" s="113">
        <v>2</v>
      </c>
      <c r="AN38" s="113">
        <f t="shared" si="10"/>
        <v>2</v>
      </c>
      <c r="AO38" s="113" t="s">
        <v>35</v>
      </c>
      <c r="AP38" s="113" t="s">
        <v>35</v>
      </c>
      <c r="AQ38" s="113" t="str">
        <f t="shared" si="11"/>
        <v>0</v>
      </c>
      <c r="AR38" s="113" t="s">
        <v>35</v>
      </c>
      <c r="AS38" s="113" t="s">
        <v>35</v>
      </c>
      <c r="AT38" s="113" t="str">
        <f t="shared" si="12"/>
        <v>0</v>
      </c>
      <c r="AU38" s="113" t="s">
        <v>35</v>
      </c>
      <c r="AV38" s="113" t="s">
        <v>35</v>
      </c>
      <c r="AW38" s="113" t="str">
        <f t="shared" si="13"/>
        <v>0</v>
      </c>
      <c r="AX38" s="113" t="s">
        <v>35</v>
      </c>
      <c r="AY38" s="113" t="s">
        <v>35</v>
      </c>
      <c r="AZ38" s="113" t="str">
        <f t="shared" si="14"/>
        <v>0</v>
      </c>
      <c r="BA38" s="113">
        <v>1</v>
      </c>
      <c r="BB38" s="113">
        <v>2</v>
      </c>
      <c r="BC38" s="113">
        <f t="shared" si="15"/>
        <v>3</v>
      </c>
      <c r="BD38" s="113" t="s">
        <v>35</v>
      </c>
      <c r="BE38" s="113" t="s">
        <v>35</v>
      </c>
      <c r="BF38" s="113" t="str">
        <f t="shared" si="16"/>
        <v>0</v>
      </c>
      <c r="BG38" s="113" t="s">
        <v>35</v>
      </c>
      <c r="BH38" s="113" t="s">
        <v>35</v>
      </c>
      <c r="BI38" s="113" t="str">
        <f t="shared" si="17"/>
        <v>0</v>
      </c>
      <c r="BJ38" s="113" t="s">
        <v>35</v>
      </c>
      <c r="BK38" s="113" t="s">
        <v>35</v>
      </c>
      <c r="BL38" s="113" t="str">
        <f t="shared" si="18"/>
        <v>0</v>
      </c>
      <c r="BM38" s="113" t="s">
        <v>35</v>
      </c>
      <c r="BN38" s="113" t="s">
        <v>35</v>
      </c>
      <c r="BO38" s="113" t="str">
        <f t="shared" si="19"/>
        <v>0</v>
      </c>
      <c r="BP38" s="113" t="s">
        <v>35</v>
      </c>
      <c r="BQ38" s="113" t="s">
        <v>35</v>
      </c>
      <c r="BR38" s="113" t="str">
        <f t="shared" si="20"/>
        <v>0</v>
      </c>
      <c r="BS38" s="113" t="s">
        <v>35</v>
      </c>
      <c r="BT38" s="113" t="s">
        <v>35</v>
      </c>
      <c r="BU38" s="113" t="str">
        <f t="shared" si="21"/>
        <v>0</v>
      </c>
      <c r="BV38" s="113" t="s">
        <v>35</v>
      </c>
      <c r="BW38" s="113" t="s">
        <v>35</v>
      </c>
      <c r="BX38" s="113" t="str">
        <f t="shared" si="22"/>
        <v>0</v>
      </c>
      <c r="BY38" s="113" t="s">
        <v>35</v>
      </c>
      <c r="BZ38" s="113" t="s">
        <v>35</v>
      </c>
      <c r="CA38" s="113" t="str">
        <f t="shared" si="23"/>
        <v>0</v>
      </c>
      <c r="CB38" s="113" t="s">
        <v>35</v>
      </c>
      <c r="CC38" s="113" t="s">
        <v>35</v>
      </c>
      <c r="CD38" s="113" t="str">
        <f t="shared" si="24"/>
        <v>0</v>
      </c>
      <c r="CE38" s="113" t="s">
        <v>35</v>
      </c>
      <c r="CF38" s="113" t="s">
        <v>35</v>
      </c>
      <c r="CG38" s="113" t="str">
        <f t="shared" si="25"/>
        <v>0</v>
      </c>
      <c r="CH38" s="113" t="s">
        <v>35</v>
      </c>
      <c r="CI38" s="113" t="s">
        <v>35</v>
      </c>
      <c r="CJ38" s="113" t="str">
        <f t="shared" si="26"/>
        <v>0</v>
      </c>
      <c r="CK38" s="113" t="s">
        <v>35</v>
      </c>
      <c r="CL38" s="113" t="s">
        <v>35</v>
      </c>
      <c r="CM38" s="113" t="str">
        <f t="shared" si="27"/>
        <v>0</v>
      </c>
      <c r="CN38" s="113" t="s">
        <v>35</v>
      </c>
      <c r="CO38" s="113" t="s">
        <v>35</v>
      </c>
      <c r="CP38" s="113" t="str">
        <f t="shared" si="28"/>
        <v>0</v>
      </c>
      <c r="CQ38" s="113">
        <v>8</v>
      </c>
      <c r="CR38" s="113">
        <v>32</v>
      </c>
      <c r="CS38" s="113">
        <f t="shared" si="29"/>
        <v>40</v>
      </c>
    </row>
    <row r="39" spans="1:97" s="155" customFormat="1" ht="12.75" customHeight="1">
      <c r="A39" s="25">
        <v>14</v>
      </c>
      <c r="B39" s="26" t="s">
        <v>211</v>
      </c>
      <c r="C39" s="27">
        <v>2939</v>
      </c>
      <c r="D39" s="28" t="s">
        <v>56</v>
      </c>
      <c r="E39" s="17">
        <v>35413</v>
      </c>
      <c r="F39" s="17">
        <v>2</v>
      </c>
      <c r="G39" s="6" t="s">
        <v>45</v>
      </c>
      <c r="H39" s="113">
        <v>2</v>
      </c>
      <c r="I39" s="113">
        <v>6</v>
      </c>
      <c r="J39" s="113">
        <f t="shared" si="0"/>
        <v>8</v>
      </c>
      <c r="K39" s="113">
        <v>2</v>
      </c>
      <c r="L39" s="113" t="s">
        <v>35</v>
      </c>
      <c r="M39" s="113">
        <f t="shared" si="1"/>
        <v>2</v>
      </c>
      <c r="N39" s="113">
        <v>2</v>
      </c>
      <c r="O39" s="113">
        <v>6</v>
      </c>
      <c r="P39" s="113">
        <f t="shared" si="2"/>
        <v>8</v>
      </c>
      <c r="Q39" s="113">
        <v>1</v>
      </c>
      <c r="R39" s="113">
        <v>7</v>
      </c>
      <c r="S39" s="113">
        <f t="shared" si="3"/>
        <v>8</v>
      </c>
      <c r="T39" s="113" t="s">
        <v>35</v>
      </c>
      <c r="U39" s="113" t="s">
        <v>35</v>
      </c>
      <c r="V39" s="113" t="str">
        <f t="shared" si="4"/>
        <v>0</v>
      </c>
      <c r="W39" s="113" t="s">
        <v>35</v>
      </c>
      <c r="X39" s="113" t="s">
        <v>35</v>
      </c>
      <c r="Y39" s="113" t="str">
        <f t="shared" si="5"/>
        <v>0</v>
      </c>
      <c r="Z39" s="113" t="s">
        <v>35</v>
      </c>
      <c r="AA39" s="113" t="s">
        <v>35</v>
      </c>
      <c r="AB39" s="113" t="str">
        <f t="shared" si="6"/>
        <v>0</v>
      </c>
      <c r="AC39" s="113" t="s">
        <v>35</v>
      </c>
      <c r="AD39" s="113">
        <v>1</v>
      </c>
      <c r="AE39" s="113">
        <f t="shared" si="7"/>
        <v>1</v>
      </c>
      <c r="AF39" s="113" t="s">
        <v>35</v>
      </c>
      <c r="AG39" s="113" t="s">
        <v>35</v>
      </c>
      <c r="AH39" s="113" t="str">
        <f t="shared" si="8"/>
        <v>0</v>
      </c>
      <c r="AI39" s="113" t="s">
        <v>35</v>
      </c>
      <c r="AJ39" s="113" t="s">
        <v>35</v>
      </c>
      <c r="AK39" s="113" t="str">
        <f t="shared" si="9"/>
        <v>0</v>
      </c>
      <c r="AL39" s="113" t="s">
        <v>35</v>
      </c>
      <c r="AM39" s="113" t="s">
        <v>35</v>
      </c>
      <c r="AN39" s="113" t="str">
        <f t="shared" si="10"/>
        <v>0</v>
      </c>
      <c r="AO39" s="113" t="s">
        <v>35</v>
      </c>
      <c r="AP39" s="113" t="s">
        <v>35</v>
      </c>
      <c r="AQ39" s="113" t="str">
        <f t="shared" si="11"/>
        <v>0</v>
      </c>
      <c r="AR39" s="113" t="s">
        <v>35</v>
      </c>
      <c r="AS39" s="113" t="s">
        <v>35</v>
      </c>
      <c r="AT39" s="113" t="str">
        <f t="shared" si="12"/>
        <v>0</v>
      </c>
      <c r="AU39" s="113" t="s">
        <v>35</v>
      </c>
      <c r="AV39" s="113" t="s">
        <v>35</v>
      </c>
      <c r="AW39" s="113" t="str">
        <f t="shared" si="13"/>
        <v>0</v>
      </c>
      <c r="AX39" s="113" t="s">
        <v>35</v>
      </c>
      <c r="AY39" s="113" t="s">
        <v>35</v>
      </c>
      <c r="AZ39" s="113" t="str">
        <f t="shared" si="14"/>
        <v>0</v>
      </c>
      <c r="BA39" s="113">
        <v>2</v>
      </c>
      <c r="BB39" s="113">
        <v>2</v>
      </c>
      <c r="BC39" s="113">
        <f t="shared" si="15"/>
        <v>4</v>
      </c>
      <c r="BD39" s="113" t="s">
        <v>35</v>
      </c>
      <c r="BE39" s="113" t="s">
        <v>35</v>
      </c>
      <c r="BF39" s="113" t="str">
        <f t="shared" si="16"/>
        <v>0</v>
      </c>
      <c r="BG39" s="113" t="s">
        <v>35</v>
      </c>
      <c r="BH39" s="113" t="s">
        <v>35</v>
      </c>
      <c r="BI39" s="113" t="str">
        <f t="shared" si="17"/>
        <v>0</v>
      </c>
      <c r="BJ39" s="113" t="s">
        <v>35</v>
      </c>
      <c r="BK39" s="113" t="s">
        <v>35</v>
      </c>
      <c r="BL39" s="113" t="str">
        <f t="shared" si="18"/>
        <v>0</v>
      </c>
      <c r="BM39" s="113" t="s">
        <v>35</v>
      </c>
      <c r="BN39" s="113" t="s">
        <v>35</v>
      </c>
      <c r="BO39" s="113" t="str">
        <f t="shared" si="19"/>
        <v>0</v>
      </c>
      <c r="BP39" s="113" t="s">
        <v>35</v>
      </c>
      <c r="BQ39" s="113">
        <v>1</v>
      </c>
      <c r="BR39" s="113">
        <f t="shared" si="20"/>
        <v>1</v>
      </c>
      <c r="BS39" s="113" t="s">
        <v>35</v>
      </c>
      <c r="BT39" s="113" t="s">
        <v>35</v>
      </c>
      <c r="BU39" s="113" t="str">
        <f t="shared" si="21"/>
        <v>0</v>
      </c>
      <c r="BV39" s="113" t="s">
        <v>35</v>
      </c>
      <c r="BW39" s="113" t="s">
        <v>35</v>
      </c>
      <c r="BX39" s="113" t="str">
        <f t="shared" si="22"/>
        <v>0</v>
      </c>
      <c r="BY39" s="113" t="s">
        <v>35</v>
      </c>
      <c r="BZ39" s="113" t="s">
        <v>35</v>
      </c>
      <c r="CA39" s="113" t="str">
        <f t="shared" si="23"/>
        <v>0</v>
      </c>
      <c r="CB39" s="113" t="s">
        <v>35</v>
      </c>
      <c r="CC39" s="113" t="s">
        <v>35</v>
      </c>
      <c r="CD39" s="113" t="str">
        <f t="shared" si="24"/>
        <v>0</v>
      </c>
      <c r="CE39" s="113" t="s">
        <v>35</v>
      </c>
      <c r="CF39" s="113" t="s">
        <v>35</v>
      </c>
      <c r="CG39" s="113" t="str">
        <f t="shared" si="25"/>
        <v>0</v>
      </c>
      <c r="CH39" s="113" t="s">
        <v>35</v>
      </c>
      <c r="CI39" s="113" t="s">
        <v>35</v>
      </c>
      <c r="CJ39" s="113" t="str">
        <f t="shared" si="26"/>
        <v>0</v>
      </c>
      <c r="CK39" s="113" t="s">
        <v>35</v>
      </c>
      <c r="CL39" s="113" t="s">
        <v>35</v>
      </c>
      <c r="CM39" s="113" t="str">
        <f t="shared" si="27"/>
        <v>0</v>
      </c>
      <c r="CN39" s="113">
        <v>1</v>
      </c>
      <c r="CO39" s="113">
        <v>3</v>
      </c>
      <c r="CP39" s="113">
        <f t="shared" si="28"/>
        <v>4</v>
      </c>
      <c r="CQ39" s="113">
        <v>10</v>
      </c>
      <c r="CR39" s="113">
        <v>26</v>
      </c>
      <c r="CS39" s="113">
        <f t="shared" si="29"/>
        <v>36</v>
      </c>
    </row>
    <row r="40" spans="1:97" s="155" customFormat="1" ht="12.75" hidden="1" customHeight="1">
      <c r="A40" s="25">
        <v>17</v>
      </c>
      <c r="B40" s="26" t="s">
        <v>208</v>
      </c>
      <c r="C40" s="27">
        <v>3340</v>
      </c>
      <c r="D40" s="28" t="s">
        <v>167</v>
      </c>
      <c r="E40" s="17">
        <v>26354</v>
      </c>
      <c r="F40" s="17">
        <v>2</v>
      </c>
      <c r="G40" s="6" t="s">
        <v>45</v>
      </c>
      <c r="H40" s="113" t="s">
        <v>35</v>
      </c>
      <c r="I40" s="113" t="s">
        <v>35</v>
      </c>
      <c r="J40" s="113" t="str">
        <f t="shared" si="0"/>
        <v>0</v>
      </c>
      <c r="K40" s="113" t="s">
        <v>35</v>
      </c>
      <c r="L40" s="113" t="s">
        <v>35</v>
      </c>
      <c r="M40" s="113" t="str">
        <f t="shared" si="1"/>
        <v>0</v>
      </c>
      <c r="N40" s="113" t="s">
        <v>35</v>
      </c>
      <c r="O40" s="113" t="s">
        <v>35</v>
      </c>
      <c r="P40" s="113" t="str">
        <f t="shared" si="2"/>
        <v>0</v>
      </c>
      <c r="Q40" s="113" t="s">
        <v>35</v>
      </c>
      <c r="R40" s="113" t="s">
        <v>35</v>
      </c>
      <c r="S40" s="113" t="str">
        <f t="shared" si="3"/>
        <v>0</v>
      </c>
      <c r="T40" s="113" t="s">
        <v>35</v>
      </c>
      <c r="U40" s="113" t="s">
        <v>35</v>
      </c>
      <c r="V40" s="113" t="str">
        <f t="shared" si="4"/>
        <v>0</v>
      </c>
      <c r="W40" s="113" t="s">
        <v>35</v>
      </c>
      <c r="X40" s="113" t="s">
        <v>35</v>
      </c>
      <c r="Y40" s="113" t="str">
        <f t="shared" si="5"/>
        <v>0</v>
      </c>
      <c r="Z40" s="113" t="s">
        <v>35</v>
      </c>
      <c r="AA40" s="113" t="s">
        <v>35</v>
      </c>
      <c r="AB40" s="113" t="str">
        <f t="shared" si="6"/>
        <v>0</v>
      </c>
      <c r="AC40" s="113" t="s">
        <v>35</v>
      </c>
      <c r="AD40" s="113" t="s">
        <v>35</v>
      </c>
      <c r="AE40" s="113" t="str">
        <f t="shared" si="7"/>
        <v>0</v>
      </c>
      <c r="AF40" s="113" t="s">
        <v>35</v>
      </c>
      <c r="AG40" s="113" t="s">
        <v>35</v>
      </c>
      <c r="AH40" s="113" t="str">
        <f t="shared" si="8"/>
        <v>0</v>
      </c>
      <c r="AI40" s="113" t="s">
        <v>35</v>
      </c>
      <c r="AJ40" s="113" t="s">
        <v>35</v>
      </c>
      <c r="AK40" s="113" t="str">
        <f t="shared" si="9"/>
        <v>0</v>
      </c>
      <c r="AL40" s="113" t="s">
        <v>35</v>
      </c>
      <c r="AM40" s="113" t="s">
        <v>35</v>
      </c>
      <c r="AN40" s="113" t="str">
        <f t="shared" si="10"/>
        <v>0</v>
      </c>
      <c r="AO40" s="113" t="s">
        <v>35</v>
      </c>
      <c r="AP40" s="113" t="s">
        <v>35</v>
      </c>
      <c r="AQ40" s="113" t="str">
        <f t="shared" si="11"/>
        <v>0</v>
      </c>
      <c r="AR40" s="113" t="s">
        <v>35</v>
      </c>
      <c r="AS40" s="113" t="s">
        <v>35</v>
      </c>
      <c r="AT40" s="113" t="str">
        <f t="shared" si="12"/>
        <v>0</v>
      </c>
      <c r="AU40" s="113" t="s">
        <v>35</v>
      </c>
      <c r="AV40" s="113" t="s">
        <v>35</v>
      </c>
      <c r="AW40" s="113" t="str">
        <f t="shared" si="13"/>
        <v>0</v>
      </c>
      <c r="AX40" s="113" t="s">
        <v>35</v>
      </c>
      <c r="AY40" s="113" t="s">
        <v>35</v>
      </c>
      <c r="AZ40" s="113" t="str">
        <f t="shared" si="14"/>
        <v>0</v>
      </c>
      <c r="BA40" s="113" t="s">
        <v>35</v>
      </c>
      <c r="BB40" s="113" t="s">
        <v>35</v>
      </c>
      <c r="BC40" s="113" t="str">
        <f t="shared" si="15"/>
        <v>0</v>
      </c>
      <c r="BD40" s="113" t="s">
        <v>35</v>
      </c>
      <c r="BE40" s="113" t="s">
        <v>35</v>
      </c>
      <c r="BF40" s="113" t="str">
        <f t="shared" si="16"/>
        <v>0</v>
      </c>
      <c r="BG40" s="113" t="s">
        <v>35</v>
      </c>
      <c r="BH40" s="113" t="s">
        <v>35</v>
      </c>
      <c r="BI40" s="113" t="str">
        <f t="shared" si="17"/>
        <v>0</v>
      </c>
      <c r="BJ40" s="113" t="s">
        <v>35</v>
      </c>
      <c r="BK40" s="113" t="s">
        <v>35</v>
      </c>
      <c r="BL40" s="113" t="str">
        <f t="shared" si="18"/>
        <v>0</v>
      </c>
      <c r="BM40" s="113" t="s">
        <v>35</v>
      </c>
      <c r="BN40" s="113" t="s">
        <v>35</v>
      </c>
      <c r="BO40" s="113" t="str">
        <f t="shared" si="19"/>
        <v>0</v>
      </c>
      <c r="BP40" s="113" t="s">
        <v>35</v>
      </c>
      <c r="BQ40" s="113" t="s">
        <v>35</v>
      </c>
      <c r="BR40" s="113" t="str">
        <f t="shared" si="20"/>
        <v>0</v>
      </c>
      <c r="BS40" s="113" t="s">
        <v>35</v>
      </c>
      <c r="BT40" s="113" t="s">
        <v>35</v>
      </c>
      <c r="BU40" s="113" t="str">
        <f t="shared" si="21"/>
        <v>0</v>
      </c>
      <c r="BV40" s="113" t="s">
        <v>35</v>
      </c>
      <c r="BW40" s="113" t="s">
        <v>35</v>
      </c>
      <c r="BX40" s="113" t="str">
        <f t="shared" si="22"/>
        <v>0</v>
      </c>
      <c r="BY40" s="113" t="s">
        <v>35</v>
      </c>
      <c r="BZ40" s="113" t="s">
        <v>35</v>
      </c>
      <c r="CA40" s="113" t="str">
        <f t="shared" si="23"/>
        <v>0</v>
      </c>
      <c r="CB40" s="113" t="s">
        <v>35</v>
      </c>
      <c r="CC40" s="113" t="s">
        <v>35</v>
      </c>
      <c r="CD40" s="113" t="str">
        <f t="shared" si="24"/>
        <v>0</v>
      </c>
      <c r="CE40" s="113" t="s">
        <v>35</v>
      </c>
      <c r="CF40" s="113" t="s">
        <v>35</v>
      </c>
      <c r="CG40" s="113" t="str">
        <f t="shared" si="25"/>
        <v>0</v>
      </c>
      <c r="CH40" s="113" t="s">
        <v>35</v>
      </c>
      <c r="CI40" s="113" t="s">
        <v>35</v>
      </c>
      <c r="CJ40" s="113" t="str">
        <f t="shared" si="26"/>
        <v>0</v>
      </c>
      <c r="CK40" s="113" t="s">
        <v>35</v>
      </c>
      <c r="CL40" s="113" t="s">
        <v>35</v>
      </c>
      <c r="CM40" s="113" t="str">
        <f t="shared" si="27"/>
        <v>0</v>
      </c>
      <c r="CN40" s="113" t="s">
        <v>35</v>
      </c>
      <c r="CO40" s="113" t="s">
        <v>35</v>
      </c>
      <c r="CP40" s="113" t="str">
        <f t="shared" si="28"/>
        <v>0</v>
      </c>
      <c r="CQ40" s="113" t="s">
        <v>35</v>
      </c>
      <c r="CR40" s="113" t="s">
        <v>35</v>
      </c>
      <c r="CS40" s="113" t="str">
        <f t="shared" si="29"/>
        <v>0</v>
      </c>
    </row>
    <row r="41" spans="1:97" s="155" customFormat="1" ht="12.75" customHeight="1">
      <c r="A41" s="25">
        <v>18</v>
      </c>
      <c r="B41" s="26" t="s">
        <v>212</v>
      </c>
      <c r="C41" s="27">
        <v>3901</v>
      </c>
      <c r="D41" s="28" t="s">
        <v>57</v>
      </c>
      <c r="E41" s="17">
        <v>34087</v>
      </c>
      <c r="F41" s="17">
        <v>2</v>
      </c>
      <c r="G41" s="6" t="s">
        <v>45</v>
      </c>
      <c r="H41" s="113" t="s">
        <v>35</v>
      </c>
      <c r="I41" s="113">
        <v>3</v>
      </c>
      <c r="J41" s="113">
        <f t="shared" si="0"/>
        <v>3</v>
      </c>
      <c r="K41" s="113">
        <v>1</v>
      </c>
      <c r="L41" s="113">
        <v>2</v>
      </c>
      <c r="M41" s="113">
        <f t="shared" si="1"/>
        <v>3</v>
      </c>
      <c r="N41" s="113">
        <v>2</v>
      </c>
      <c r="O41" s="113">
        <v>3</v>
      </c>
      <c r="P41" s="113">
        <f t="shared" si="2"/>
        <v>5</v>
      </c>
      <c r="Q41" s="113" t="s">
        <v>35</v>
      </c>
      <c r="R41" s="113">
        <v>3</v>
      </c>
      <c r="S41" s="113">
        <f t="shared" si="3"/>
        <v>3</v>
      </c>
      <c r="T41" s="113" t="s">
        <v>35</v>
      </c>
      <c r="U41" s="113" t="s">
        <v>35</v>
      </c>
      <c r="V41" s="113" t="str">
        <f t="shared" si="4"/>
        <v>0</v>
      </c>
      <c r="W41" s="113" t="s">
        <v>35</v>
      </c>
      <c r="X41" s="113" t="s">
        <v>35</v>
      </c>
      <c r="Y41" s="113" t="str">
        <f t="shared" si="5"/>
        <v>0</v>
      </c>
      <c r="Z41" s="113" t="s">
        <v>35</v>
      </c>
      <c r="AA41" s="113" t="s">
        <v>35</v>
      </c>
      <c r="AB41" s="113" t="str">
        <f t="shared" si="6"/>
        <v>0</v>
      </c>
      <c r="AC41" s="113" t="s">
        <v>35</v>
      </c>
      <c r="AD41" s="113" t="s">
        <v>35</v>
      </c>
      <c r="AE41" s="113" t="str">
        <f t="shared" si="7"/>
        <v>0</v>
      </c>
      <c r="AF41" s="113" t="s">
        <v>35</v>
      </c>
      <c r="AG41" s="113" t="s">
        <v>35</v>
      </c>
      <c r="AH41" s="113" t="str">
        <f t="shared" si="8"/>
        <v>0</v>
      </c>
      <c r="AI41" s="113" t="s">
        <v>35</v>
      </c>
      <c r="AJ41" s="113" t="s">
        <v>35</v>
      </c>
      <c r="AK41" s="113" t="str">
        <f t="shared" si="9"/>
        <v>0</v>
      </c>
      <c r="AL41" s="113" t="s">
        <v>35</v>
      </c>
      <c r="AM41" s="113">
        <v>1</v>
      </c>
      <c r="AN41" s="113">
        <f t="shared" si="10"/>
        <v>1</v>
      </c>
      <c r="AO41" s="113">
        <v>2</v>
      </c>
      <c r="AP41" s="113">
        <v>1</v>
      </c>
      <c r="AQ41" s="113">
        <f t="shared" si="11"/>
        <v>3</v>
      </c>
      <c r="AR41" s="113" t="s">
        <v>35</v>
      </c>
      <c r="AS41" s="113" t="s">
        <v>35</v>
      </c>
      <c r="AT41" s="113" t="str">
        <f t="shared" si="12"/>
        <v>0</v>
      </c>
      <c r="AU41" s="113" t="s">
        <v>35</v>
      </c>
      <c r="AV41" s="113" t="s">
        <v>35</v>
      </c>
      <c r="AW41" s="113" t="str">
        <f t="shared" si="13"/>
        <v>0</v>
      </c>
      <c r="AX41" s="113" t="s">
        <v>35</v>
      </c>
      <c r="AY41" s="113" t="s">
        <v>35</v>
      </c>
      <c r="AZ41" s="113" t="str">
        <f t="shared" si="14"/>
        <v>0</v>
      </c>
      <c r="BA41" s="113" t="s">
        <v>35</v>
      </c>
      <c r="BB41" s="113" t="s">
        <v>35</v>
      </c>
      <c r="BC41" s="113" t="str">
        <f t="shared" si="15"/>
        <v>0</v>
      </c>
      <c r="BD41" s="113" t="s">
        <v>35</v>
      </c>
      <c r="BE41" s="113" t="s">
        <v>35</v>
      </c>
      <c r="BF41" s="113" t="str">
        <f t="shared" si="16"/>
        <v>0</v>
      </c>
      <c r="BG41" s="113" t="s">
        <v>35</v>
      </c>
      <c r="BH41" s="113" t="s">
        <v>35</v>
      </c>
      <c r="BI41" s="113" t="str">
        <f t="shared" si="17"/>
        <v>0</v>
      </c>
      <c r="BJ41" s="113" t="s">
        <v>35</v>
      </c>
      <c r="BK41" s="113" t="s">
        <v>35</v>
      </c>
      <c r="BL41" s="113" t="str">
        <f t="shared" si="18"/>
        <v>0</v>
      </c>
      <c r="BM41" s="113" t="s">
        <v>35</v>
      </c>
      <c r="BN41" s="113" t="s">
        <v>35</v>
      </c>
      <c r="BO41" s="113" t="str">
        <f t="shared" si="19"/>
        <v>0</v>
      </c>
      <c r="BP41" s="113" t="s">
        <v>35</v>
      </c>
      <c r="BQ41" s="113" t="s">
        <v>35</v>
      </c>
      <c r="BR41" s="113" t="str">
        <f t="shared" si="20"/>
        <v>0</v>
      </c>
      <c r="BS41" s="113" t="s">
        <v>35</v>
      </c>
      <c r="BT41" s="113" t="s">
        <v>35</v>
      </c>
      <c r="BU41" s="113" t="str">
        <f t="shared" si="21"/>
        <v>0</v>
      </c>
      <c r="BV41" s="113" t="s">
        <v>35</v>
      </c>
      <c r="BW41" s="113" t="s">
        <v>35</v>
      </c>
      <c r="BX41" s="113" t="str">
        <f t="shared" si="22"/>
        <v>0</v>
      </c>
      <c r="BY41" s="113" t="s">
        <v>35</v>
      </c>
      <c r="BZ41" s="113" t="s">
        <v>35</v>
      </c>
      <c r="CA41" s="113" t="str">
        <f t="shared" si="23"/>
        <v>0</v>
      </c>
      <c r="CB41" s="113" t="s">
        <v>35</v>
      </c>
      <c r="CC41" s="113" t="s">
        <v>35</v>
      </c>
      <c r="CD41" s="113" t="str">
        <f t="shared" si="24"/>
        <v>0</v>
      </c>
      <c r="CE41" s="113" t="s">
        <v>35</v>
      </c>
      <c r="CF41" s="113" t="s">
        <v>35</v>
      </c>
      <c r="CG41" s="113" t="str">
        <f t="shared" si="25"/>
        <v>0</v>
      </c>
      <c r="CH41" s="113" t="s">
        <v>35</v>
      </c>
      <c r="CI41" s="113" t="s">
        <v>35</v>
      </c>
      <c r="CJ41" s="113" t="str">
        <f t="shared" si="26"/>
        <v>0</v>
      </c>
      <c r="CK41" s="113" t="s">
        <v>35</v>
      </c>
      <c r="CL41" s="113" t="s">
        <v>35</v>
      </c>
      <c r="CM41" s="113" t="str">
        <f t="shared" si="27"/>
        <v>0</v>
      </c>
      <c r="CN41" s="113">
        <v>1</v>
      </c>
      <c r="CO41" s="113">
        <v>2</v>
      </c>
      <c r="CP41" s="113">
        <f t="shared" si="28"/>
        <v>3</v>
      </c>
      <c r="CQ41" s="113">
        <v>6</v>
      </c>
      <c r="CR41" s="113">
        <v>15</v>
      </c>
      <c r="CS41" s="113">
        <f t="shared" si="29"/>
        <v>21</v>
      </c>
    </row>
    <row r="42" spans="1:97" s="155" customFormat="1" ht="12.75" customHeight="1">
      <c r="A42" s="25">
        <v>19</v>
      </c>
      <c r="B42" s="26" t="s">
        <v>219</v>
      </c>
      <c r="C42" s="27">
        <v>4001</v>
      </c>
      <c r="D42" s="28" t="s">
        <v>92</v>
      </c>
      <c r="E42" s="17">
        <v>20103</v>
      </c>
      <c r="F42" s="17">
        <v>2</v>
      </c>
      <c r="G42" s="6" t="s">
        <v>45</v>
      </c>
      <c r="H42" s="113">
        <v>3</v>
      </c>
      <c r="I42" s="113">
        <v>7</v>
      </c>
      <c r="J42" s="113">
        <f t="shared" si="0"/>
        <v>10</v>
      </c>
      <c r="K42" s="113">
        <v>1</v>
      </c>
      <c r="L42" s="113">
        <v>2</v>
      </c>
      <c r="M42" s="113">
        <f t="shared" si="1"/>
        <v>3</v>
      </c>
      <c r="N42" s="113">
        <v>3</v>
      </c>
      <c r="O42" s="113">
        <v>8</v>
      </c>
      <c r="P42" s="113">
        <f t="shared" si="2"/>
        <v>11</v>
      </c>
      <c r="Q42" s="113">
        <v>1</v>
      </c>
      <c r="R42" s="113">
        <v>11</v>
      </c>
      <c r="S42" s="113">
        <f t="shared" si="3"/>
        <v>12</v>
      </c>
      <c r="T42" s="113" t="s">
        <v>35</v>
      </c>
      <c r="U42" s="113" t="s">
        <v>35</v>
      </c>
      <c r="V42" s="113" t="str">
        <f t="shared" si="4"/>
        <v>0</v>
      </c>
      <c r="W42" s="113" t="s">
        <v>35</v>
      </c>
      <c r="X42" s="113" t="s">
        <v>35</v>
      </c>
      <c r="Y42" s="113" t="str">
        <f t="shared" si="5"/>
        <v>0</v>
      </c>
      <c r="Z42" s="113" t="s">
        <v>35</v>
      </c>
      <c r="AA42" s="113" t="s">
        <v>35</v>
      </c>
      <c r="AB42" s="113" t="str">
        <f t="shared" si="6"/>
        <v>0</v>
      </c>
      <c r="AC42" s="113">
        <v>1</v>
      </c>
      <c r="AD42" s="113">
        <v>1</v>
      </c>
      <c r="AE42" s="113">
        <f t="shared" si="7"/>
        <v>2</v>
      </c>
      <c r="AF42" s="113" t="s">
        <v>35</v>
      </c>
      <c r="AG42" s="113" t="s">
        <v>35</v>
      </c>
      <c r="AH42" s="113" t="str">
        <f t="shared" si="8"/>
        <v>0</v>
      </c>
      <c r="AI42" s="113" t="s">
        <v>35</v>
      </c>
      <c r="AJ42" s="113" t="s">
        <v>35</v>
      </c>
      <c r="AK42" s="113" t="str">
        <f t="shared" si="9"/>
        <v>0</v>
      </c>
      <c r="AL42" s="113" t="s">
        <v>35</v>
      </c>
      <c r="AM42" s="113">
        <v>2</v>
      </c>
      <c r="AN42" s="113">
        <f t="shared" si="10"/>
        <v>2</v>
      </c>
      <c r="AO42" s="113" t="s">
        <v>35</v>
      </c>
      <c r="AP42" s="113" t="s">
        <v>35</v>
      </c>
      <c r="AQ42" s="113" t="str">
        <f t="shared" si="11"/>
        <v>0</v>
      </c>
      <c r="AR42" s="113" t="s">
        <v>35</v>
      </c>
      <c r="AS42" s="113" t="s">
        <v>35</v>
      </c>
      <c r="AT42" s="113" t="str">
        <f t="shared" si="12"/>
        <v>0</v>
      </c>
      <c r="AU42" s="113" t="s">
        <v>35</v>
      </c>
      <c r="AV42" s="113" t="s">
        <v>35</v>
      </c>
      <c r="AW42" s="113" t="str">
        <f t="shared" si="13"/>
        <v>0</v>
      </c>
      <c r="AX42" s="113" t="s">
        <v>35</v>
      </c>
      <c r="AY42" s="113" t="s">
        <v>35</v>
      </c>
      <c r="AZ42" s="113" t="str">
        <f t="shared" si="14"/>
        <v>0</v>
      </c>
      <c r="BA42" s="113">
        <v>3</v>
      </c>
      <c r="BB42" s="113">
        <v>3</v>
      </c>
      <c r="BC42" s="113">
        <f t="shared" si="15"/>
        <v>6</v>
      </c>
      <c r="BD42" s="113" t="s">
        <v>35</v>
      </c>
      <c r="BE42" s="113" t="s">
        <v>35</v>
      </c>
      <c r="BF42" s="113" t="str">
        <f t="shared" si="16"/>
        <v>0</v>
      </c>
      <c r="BG42" s="113" t="s">
        <v>35</v>
      </c>
      <c r="BH42" s="113" t="s">
        <v>35</v>
      </c>
      <c r="BI42" s="113" t="str">
        <f t="shared" si="17"/>
        <v>0</v>
      </c>
      <c r="BJ42" s="113" t="s">
        <v>35</v>
      </c>
      <c r="BK42" s="113" t="s">
        <v>35</v>
      </c>
      <c r="BL42" s="113" t="str">
        <f t="shared" si="18"/>
        <v>0</v>
      </c>
      <c r="BM42" s="113" t="s">
        <v>35</v>
      </c>
      <c r="BN42" s="113" t="s">
        <v>35</v>
      </c>
      <c r="BO42" s="113" t="str">
        <f t="shared" si="19"/>
        <v>0</v>
      </c>
      <c r="BP42" s="113" t="s">
        <v>35</v>
      </c>
      <c r="BQ42" s="113" t="s">
        <v>35</v>
      </c>
      <c r="BR42" s="113" t="str">
        <f t="shared" si="20"/>
        <v>0</v>
      </c>
      <c r="BS42" s="113" t="s">
        <v>35</v>
      </c>
      <c r="BT42" s="113" t="s">
        <v>35</v>
      </c>
      <c r="BU42" s="113" t="str">
        <f t="shared" si="21"/>
        <v>0</v>
      </c>
      <c r="BV42" s="113" t="s">
        <v>35</v>
      </c>
      <c r="BW42" s="113" t="s">
        <v>35</v>
      </c>
      <c r="BX42" s="113" t="str">
        <f t="shared" si="22"/>
        <v>0</v>
      </c>
      <c r="BY42" s="113" t="s">
        <v>35</v>
      </c>
      <c r="BZ42" s="113" t="s">
        <v>35</v>
      </c>
      <c r="CA42" s="113" t="str">
        <f t="shared" si="23"/>
        <v>0</v>
      </c>
      <c r="CB42" s="113" t="s">
        <v>35</v>
      </c>
      <c r="CC42" s="113" t="s">
        <v>35</v>
      </c>
      <c r="CD42" s="113" t="str">
        <f t="shared" si="24"/>
        <v>0</v>
      </c>
      <c r="CE42" s="113" t="s">
        <v>35</v>
      </c>
      <c r="CF42" s="113" t="s">
        <v>35</v>
      </c>
      <c r="CG42" s="113" t="str">
        <f t="shared" si="25"/>
        <v>0</v>
      </c>
      <c r="CH42" s="113" t="s">
        <v>35</v>
      </c>
      <c r="CI42" s="113" t="s">
        <v>35</v>
      </c>
      <c r="CJ42" s="113" t="str">
        <f t="shared" si="26"/>
        <v>0</v>
      </c>
      <c r="CK42" s="113" t="s">
        <v>35</v>
      </c>
      <c r="CL42" s="113" t="s">
        <v>35</v>
      </c>
      <c r="CM42" s="113" t="str">
        <f t="shared" si="27"/>
        <v>0</v>
      </c>
      <c r="CN42" s="113">
        <v>3</v>
      </c>
      <c r="CO42" s="113">
        <v>1</v>
      </c>
      <c r="CP42" s="113">
        <f t="shared" si="28"/>
        <v>4</v>
      </c>
      <c r="CQ42" s="113">
        <v>15</v>
      </c>
      <c r="CR42" s="113">
        <v>35</v>
      </c>
      <c r="CS42" s="113">
        <f t="shared" si="29"/>
        <v>50</v>
      </c>
    </row>
    <row r="43" spans="1:97" s="155" customFormat="1" ht="12.75" customHeight="1">
      <c r="A43" s="25">
        <v>19</v>
      </c>
      <c r="B43" s="26" t="s">
        <v>219</v>
      </c>
      <c r="C43" s="27">
        <v>4045</v>
      </c>
      <c r="D43" s="28" t="s">
        <v>94</v>
      </c>
      <c r="E43" s="17">
        <v>20135</v>
      </c>
      <c r="F43" s="17">
        <v>2</v>
      </c>
      <c r="G43" s="6" t="s">
        <v>45</v>
      </c>
      <c r="H43" s="113">
        <v>2</v>
      </c>
      <c r="I43" s="113">
        <v>5</v>
      </c>
      <c r="J43" s="113">
        <f t="shared" si="0"/>
        <v>7</v>
      </c>
      <c r="K43" s="113">
        <v>3</v>
      </c>
      <c r="L43" s="113">
        <v>11</v>
      </c>
      <c r="M43" s="113">
        <f t="shared" si="1"/>
        <v>14</v>
      </c>
      <c r="N43" s="113">
        <v>4</v>
      </c>
      <c r="O43" s="113">
        <v>4</v>
      </c>
      <c r="P43" s="113">
        <f t="shared" si="2"/>
        <v>8</v>
      </c>
      <c r="Q43" s="113">
        <v>1</v>
      </c>
      <c r="R43" s="113">
        <v>11</v>
      </c>
      <c r="S43" s="113">
        <f t="shared" si="3"/>
        <v>12</v>
      </c>
      <c r="T43" s="113" t="s">
        <v>35</v>
      </c>
      <c r="U43" s="113" t="s">
        <v>35</v>
      </c>
      <c r="V43" s="113" t="str">
        <f t="shared" si="4"/>
        <v>0</v>
      </c>
      <c r="W43" s="113" t="s">
        <v>35</v>
      </c>
      <c r="X43" s="113" t="s">
        <v>35</v>
      </c>
      <c r="Y43" s="113" t="str">
        <f t="shared" si="5"/>
        <v>0</v>
      </c>
      <c r="Z43" s="113" t="s">
        <v>35</v>
      </c>
      <c r="AA43" s="113" t="s">
        <v>35</v>
      </c>
      <c r="AB43" s="113" t="str">
        <f t="shared" si="6"/>
        <v>0</v>
      </c>
      <c r="AC43" s="113">
        <v>3</v>
      </c>
      <c r="AD43" s="113" t="s">
        <v>35</v>
      </c>
      <c r="AE43" s="113">
        <f t="shared" si="7"/>
        <v>3</v>
      </c>
      <c r="AF43" s="113" t="s">
        <v>35</v>
      </c>
      <c r="AG43" s="113" t="s">
        <v>35</v>
      </c>
      <c r="AH43" s="113" t="str">
        <f t="shared" si="8"/>
        <v>0</v>
      </c>
      <c r="AI43" s="113" t="s">
        <v>35</v>
      </c>
      <c r="AJ43" s="113" t="s">
        <v>35</v>
      </c>
      <c r="AK43" s="113" t="str">
        <f t="shared" si="9"/>
        <v>0</v>
      </c>
      <c r="AL43" s="113" t="s">
        <v>35</v>
      </c>
      <c r="AM43" s="113" t="s">
        <v>35</v>
      </c>
      <c r="AN43" s="113" t="str">
        <f t="shared" si="10"/>
        <v>0</v>
      </c>
      <c r="AO43" s="113" t="s">
        <v>35</v>
      </c>
      <c r="AP43" s="113">
        <v>1</v>
      </c>
      <c r="AQ43" s="113">
        <f t="shared" si="11"/>
        <v>1</v>
      </c>
      <c r="AR43" s="113" t="s">
        <v>35</v>
      </c>
      <c r="AS43" s="113" t="s">
        <v>35</v>
      </c>
      <c r="AT43" s="113" t="str">
        <f t="shared" si="12"/>
        <v>0</v>
      </c>
      <c r="AU43" s="113" t="s">
        <v>35</v>
      </c>
      <c r="AV43" s="113" t="s">
        <v>35</v>
      </c>
      <c r="AW43" s="113" t="str">
        <f t="shared" si="13"/>
        <v>0</v>
      </c>
      <c r="AX43" s="113" t="s">
        <v>35</v>
      </c>
      <c r="AY43" s="113" t="s">
        <v>35</v>
      </c>
      <c r="AZ43" s="113" t="str">
        <f t="shared" si="14"/>
        <v>0</v>
      </c>
      <c r="BA43" s="113" t="s">
        <v>35</v>
      </c>
      <c r="BB43" s="113">
        <v>3</v>
      </c>
      <c r="BC43" s="113">
        <f t="shared" si="15"/>
        <v>3</v>
      </c>
      <c r="BD43" s="113" t="s">
        <v>35</v>
      </c>
      <c r="BE43" s="113" t="s">
        <v>35</v>
      </c>
      <c r="BF43" s="113" t="str">
        <f t="shared" si="16"/>
        <v>0</v>
      </c>
      <c r="BG43" s="113" t="s">
        <v>35</v>
      </c>
      <c r="BH43" s="113" t="s">
        <v>35</v>
      </c>
      <c r="BI43" s="113" t="str">
        <f t="shared" si="17"/>
        <v>0</v>
      </c>
      <c r="BJ43" s="113" t="s">
        <v>35</v>
      </c>
      <c r="BK43" s="113" t="s">
        <v>35</v>
      </c>
      <c r="BL43" s="113" t="str">
        <f t="shared" si="18"/>
        <v>0</v>
      </c>
      <c r="BM43" s="113" t="s">
        <v>35</v>
      </c>
      <c r="BN43" s="113" t="s">
        <v>35</v>
      </c>
      <c r="BO43" s="113" t="str">
        <f t="shared" si="19"/>
        <v>0</v>
      </c>
      <c r="BP43" s="113" t="s">
        <v>35</v>
      </c>
      <c r="BQ43" s="113" t="s">
        <v>35</v>
      </c>
      <c r="BR43" s="113" t="str">
        <f t="shared" si="20"/>
        <v>0</v>
      </c>
      <c r="BS43" s="113" t="s">
        <v>35</v>
      </c>
      <c r="BT43" s="113" t="s">
        <v>35</v>
      </c>
      <c r="BU43" s="113" t="str">
        <f t="shared" si="21"/>
        <v>0</v>
      </c>
      <c r="BV43" s="113" t="s">
        <v>35</v>
      </c>
      <c r="BW43" s="113" t="s">
        <v>35</v>
      </c>
      <c r="BX43" s="113" t="str">
        <f t="shared" si="22"/>
        <v>0</v>
      </c>
      <c r="BY43" s="113" t="s">
        <v>35</v>
      </c>
      <c r="BZ43" s="113" t="s">
        <v>35</v>
      </c>
      <c r="CA43" s="113" t="str">
        <f t="shared" si="23"/>
        <v>0</v>
      </c>
      <c r="CB43" s="113" t="s">
        <v>35</v>
      </c>
      <c r="CC43" s="113" t="s">
        <v>35</v>
      </c>
      <c r="CD43" s="113" t="str">
        <f t="shared" si="24"/>
        <v>0</v>
      </c>
      <c r="CE43" s="113" t="s">
        <v>35</v>
      </c>
      <c r="CF43" s="113" t="s">
        <v>35</v>
      </c>
      <c r="CG43" s="113" t="str">
        <f t="shared" si="25"/>
        <v>0</v>
      </c>
      <c r="CH43" s="113" t="s">
        <v>35</v>
      </c>
      <c r="CI43" s="113" t="s">
        <v>35</v>
      </c>
      <c r="CJ43" s="113" t="str">
        <f t="shared" si="26"/>
        <v>0</v>
      </c>
      <c r="CK43" s="113" t="s">
        <v>35</v>
      </c>
      <c r="CL43" s="113" t="s">
        <v>35</v>
      </c>
      <c r="CM43" s="113" t="str">
        <f t="shared" si="27"/>
        <v>0</v>
      </c>
      <c r="CN43" s="113" t="s">
        <v>35</v>
      </c>
      <c r="CO43" s="113">
        <v>2</v>
      </c>
      <c r="CP43" s="113">
        <f t="shared" si="28"/>
        <v>2</v>
      </c>
      <c r="CQ43" s="113">
        <v>13</v>
      </c>
      <c r="CR43" s="113">
        <v>37</v>
      </c>
      <c r="CS43" s="113">
        <f t="shared" si="29"/>
        <v>50</v>
      </c>
    </row>
    <row r="44" spans="1:97" s="155" customFormat="1" ht="12.75" customHeight="1">
      <c r="A44" s="25">
        <v>20</v>
      </c>
      <c r="B44" s="26" t="s">
        <v>220</v>
      </c>
      <c r="C44" s="27">
        <v>4566</v>
      </c>
      <c r="D44" s="28" t="s">
        <v>96</v>
      </c>
      <c r="E44" s="17">
        <v>24119</v>
      </c>
      <c r="F44" s="17">
        <v>2</v>
      </c>
      <c r="G44" s="6" t="s">
        <v>45</v>
      </c>
      <c r="H44" s="113" t="s">
        <v>35</v>
      </c>
      <c r="I44" s="113">
        <v>6</v>
      </c>
      <c r="J44" s="113">
        <f t="shared" si="0"/>
        <v>6</v>
      </c>
      <c r="K44" s="113">
        <v>1</v>
      </c>
      <c r="L44" s="113">
        <v>3</v>
      </c>
      <c r="M44" s="113">
        <f t="shared" si="1"/>
        <v>4</v>
      </c>
      <c r="N44" s="113">
        <v>1</v>
      </c>
      <c r="O44" s="113">
        <v>4</v>
      </c>
      <c r="P44" s="113">
        <f t="shared" si="2"/>
        <v>5</v>
      </c>
      <c r="Q44" s="113">
        <v>1</v>
      </c>
      <c r="R44" s="113">
        <v>9</v>
      </c>
      <c r="S44" s="113">
        <f t="shared" si="3"/>
        <v>10</v>
      </c>
      <c r="T44" s="113" t="s">
        <v>35</v>
      </c>
      <c r="U44" s="113" t="s">
        <v>35</v>
      </c>
      <c r="V44" s="113" t="str">
        <f t="shared" si="4"/>
        <v>0</v>
      </c>
      <c r="W44" s="113" t="s">
        <v>35</v>
      </c>
      <c r="X44" s="113" t="s">
        <v>35</v>
      </c>
      <c r="Y44" s="113" t="str">
        <f t="shared" si="5"/>
        <v>0</v>
      </c>
      <c r="Z44" s="113" t="s">
        <v>35</v>
      </c>
      <c r="AA44" s="113" t="s">
        <v>35</v>
      </c>
      <c r="AB44" s="113" t="str">
        <f t="shared" si="6"/>
        <v>0</v>
      </c>
      <c r="AC44" s="113" t="s">
        <v>35</v>
      </c>
      <c r="AD44" s="113">
        <v>3</v>
      </c>
      <c r="AE44" s="113">
        <f t="shared" si="7"/>
        <v>3</v>
      </c>
      <c r="AF44" s="113" t="s">
        <v>35</v>
      </c>
      <c r="AG44" s="113" t="s">
        <v>35</v>
      </c>
      <c r="AH44" s="113" t="str">
        <f t="shared" si="8"/>
        <v>0</v>
      </c>
      <c r="AI44" s="113" t="s">
        <v>35</v>
      </c>
      <c r="AJ44" s="113" t="s">
        <v>35</v>
      </c>
      <c r="AK44" s="113" t="str">
        <f t="shared" si="9"/>
        <v>0</v>
      </c>
      <c r="AL44" s="113" t="s">
        <v>35</v>
      </c>
      <c r="AM44" s="113">
        <v>1</v>
      </c>
      <c r="AN44" s="113">
        <f t="shared" si="10"/>
        <v>1</v>
      </c>
      <c r="AO44" s="113" t="s">
        <v>35</v>
      </c>
      <c r="AP44" s="113" t="s">
        <v>35</v>
      </c>
      <c r="AQ44" s="113" t="str">
        <f t="shared" si="11"/>
        <v>0</v>
      </c>
      <c r="AR44" s="113" t="s">
        <v>35</v>
      </c>
      <c r="AS44" s="113" t="s">
        <v>35</v>
      </c>
      <c r="AT44" s="113" t="str">
        <f t="shared" si="12"/>
        <v>0</v>
      </c>
      <c r="AU44" s="113" t="s">
        <v>35</v>
      </c>
      <c r="AV44" s="113" t="s">
        <v>35</v>
      </c>
      <c r="AW44" s="113" t="str">
        <f t="shared" si="13"/>
        <v>0</v>
      </c>
      <c r="AX44" s="113" t="s">
        <v>35</v>
      </c>
      <c r="AY44" s="113" t="s">
        <v>35</v>
      </c>
      <c r="AZ44" s="113" t="str">
        <f t="shared" si="14"/>
        <v>0</v>
      </c>
      <c r="BA44" s="113">
        <v>1</v>
      </c>
      <c r="BB44" s="113">
        <v>3</v>
      </c>
      <c r="BC44" s="113">
        <f t="shared" si="15"/>
        <v>4</v>
      </c>
      <c r="BD44" s="113" t="s">
        <v>35</v>
      </c>
      <c r="BE44" s="113" t="s">
        <v>35</v>
      </c>
      <c r="BF44" s="113" t="str">
        <f t="shared" si="16"/>
        <v>0</v>
      </c>
      <c r="BG44" s="113" t="s">
        <v>35</v>
      </c>
      <c r="BH44" s="113" t="s">
        <v>35</v>
      </c>
      <c r="BI44" s="113" t="str">
        <f t="shared" si="17"/>
        <v>0</v>
      </c>
      <c r="BJ44" s="113" t="s">
        <v>35</v>
      </c>
      <c r="BK44" s="113" t="s">
        <v>35</v>
      </c>
      <c r="BL44" s="113" t="str">
        <f t="shared" si="18"/>
        <v>0</v>
      </c>
      <c r="BM44" s="113" t="s">
        <v>35</v>
      </c>
      <c r="BN44" s="113" t="s">
        <v>35</v>
      </c>
      <c r="BO44" s="113" t="str">
        <f t="shared" si="19"/>
        <v>0</v>
      </c>
      <c r="BP44" s="113" t="s">
        <v>35</v>
      </c>
      <c r="BQ44" s="113">
        <v>1</v>
      </c>
      <c r="BR44" s="113">
        <f t="shared" si="20"/>
        <v>1</v>
      </c>
      <c r="BS44" s="113" t="s">
        <v>35</v>
      </c>
      <c r="BT44" s="113" t="s">
        <v>35</v>
      </c>
      <c r="BU44" s="113" t="str">
        <f t="shared" si="21"/>
        <v>0</v>
      </c>
      <c r="BV44" s="113" t="s">
        <v>35</v>
      </c>
      <c r="BW44" s="113" t="s">
        <v>35</v>
      </c>
      <c r="BX44" s="113" t="str">
        <f t="shared" si="22"/>
        <v>0</v>
      </c>
      <c r="BY44" s="113" t="s">
        <v>35</v>
      </c>
      <c r="BZ44" s="113" t="s">
        <v>35</v>
      </c>
      <c r="CA44" s="113" t="str">
        <f t="shared" si="23"/>
        <v>0</v>
      </c>
      <c r="CB44" s="113" t="s">
        <v>35</v>
      </c>
      <c r="CC44" s="113" t="s">
        <v>35</v>
      </c>
      <c r="CD44" s="113" t="str">
        <f t="shared" si="24"/>
        <v>0</v>
      </c>
      <c r="CE44" s="113" t="s">
        <v>35</v>
      </c>
      <c r="CF44" s="113" t="s">
        <v>35</v>
      </c>
      <c r="CG44" s="113" t="str">
        <f t="shared" si="25"/>
        <v>0</v>
      </c>
      <c r="CH44" s="113" t="s">
        <v>35</v>
      </c>
      <c r="CI44" s="113" t="s">
        <v>35</v>
      </c>
      <c r="CJ44" s="113" t="str">
        <f t="shared" si="26"/>
        <v>0</v>
      </c>
      <c r="CK44" s="113" t="s">
        <v>35</v>
      </c>
      <c r="CL44" s="113" t="s">
        <v>35</v>
      </c>
      <c r="CM44" s="113" t="str">
        <f t="shared" si="27"/>
        <v>0</v>
      </c>
      <c r="CN44" s="113">
        <v>1</v>
      </c>
      <c r="CO44" s="113">
        <v>5</v>
      </c>
      <c r="CP44" s="113">
        <f t="shared" si="28"/>
        <v>6</v>
      </c>
      <c r="CQ44" s="113">
        <v>5</v>
      </c>
      <c r="CR44" s="113">
        <v>35</v>
      </c>
      <c r="CS44" s="113">
        <f t="shared" si="29"/>
        <v>40</v>
      </c>
    </row>
    <row r="45" spans="1:97" s="155" customFormat="1" ht="12.75" customHeight="1">
      <c r="A45" s="25">
        <v>20</v>
      </c>
      <c r="B45" s="26" t="s">
        <v>220</v>
      </c>
      <c r="C45" s="27">
        <v>4671</v>
      </c>
      <c r="D45" s="28" t="s">
        <v>97</v>
      </c>
      <c r="E45" s="17">
        <v>20520</v>
      </c>
      <c r="F45" s="17">
        <v>2</v>
      </c>
      <c r="G45" s="6" t="s">
        <v>45</v>
      </c>
      <c r="H45" s="113">
        <v>3</v>
      </c>
      <c r="I45" s="113">
        <v>4</v>
      </c>
      <c r="J45" s="113">
        <f t="shared" si="0"/>
        <v>7</v>
      </c>
      <c r="K45" s="113" t="s">
        <v>35</v>
      </c>
      <c r="L45" s="113">
        <v>6</v>
      </c>
      <c r="M45" s="113">
        <f t="shared" si="1"/>
        <v>6</v>
      </c>
      <c r="N45" s="113">
        <v>2</v>
      </c>
      <c r="O45" s="113">
        <v>7</v>
      </c>
      <c r="P45" s="113">
        <f t="shared" si="2"/>
        <v>9</v>
      </c>
      <c r="Q45" s="113">
        <v>2</v>
      </c>
      <c r="R45" s="113">
        <v>8</v>
      </c>
      <c r="S45" s="113">
        <f t="shared" si="3"/>
        <v>10</v>
      </c>
      <c r="T45" s="113" t="s">
        <v>35</v>
      </c>
      <c r="U45" s="113" t="s">
        <v>35</v>
      </c>
      <c r="V45" s="113" t="str">
        <f t="shared" si="4"/>
        <v>0</v>
      </c>
      <c r="W45" s="113" t="s">
        <v>35</v>
      </c>
      <c r="X45" s="113" t="s">
        <v>35</v>
      </c>
      <c r="Y45" s="113" t="str">
        <f t="shared" si="5"/>
        <v>0</v>
      </c>
      <c r="Z45" s="113" t="s">
        <v>35</v>
      </c>
      <c r="AA45" s="113" t="s">
        <v>35</v>
      </c>
      <c r="AB45" s="113" t="str">
        <f t="shared" si="6"/>
        <v>0</v>
      </c>
      <c r="AC45" s="113">
        <v>1</v>
      </c>
      <c r="AD45" s="113">
        <v>2</v>
      </c>
      <c r="AE45" s="113">
        <f t="shared" si="7"/>
        <v>3</v>
      </c>
      <c r="AF45" s="113" t="s">
        <v>35</v>
      </c>
      <c r="AG45" s="113" t="s">
        <v>35</v>
      </c>
      <c r="AH45" s="113" t="str">
        <f t="shared" si="8"/>
        <v>0</v>
      </c>
      <c r="AI45" s="113" t="s">
        <v>35</v>
      </c>
      <c r="AJ45" s="113" t="s">
        <v>35</v>
      </c>
      <c r="AK45" s="113" t="str">
        <f t="shared" si="9"/>
        <v>0</v>
      </c>
      <c r="AL45" s="113" t="s">
        <v>35</v>
      </c>
      <c r="AM45" s="113" t="s">
        <v>35</v>
      </c>
      <c r="AN45" s="113" t="str">
        <f t="shared" si="10"/>
        <v>0</v>
      </c>
      <c r="AO45" s="113" t="s">
        <v>35</v>
      </c>
      <c r="AP45" s="113" t="s">
        <v>35</v>
      </c>
      <c r="AQ45" s="113" t="str">
        <f t="shared" si="11"/>
        <v>0</v>
      </c>
      <c r="AR45" s="113" t="s">
        <v>35</v>
      </c>
      <c r="AS45" s="113" t="s">
        <v>35</v>
      </c>
      <c r="AT45" s="113" t="str">
        <f t="shared" si="12"/>
        <v>0</v>
      </c>
      <c r="AU45" s="113" t="s">
        <v>35</v>
      </c>
      <c r="AV45" s="113" t="s">
        <v>35</v>
      </c>
      <c r="AW45" s="113" t="str">
        <f t="shared" si="13"/>
        <v>0</v>
      </c>
      <c r="AX45" s="113" t="s">
        <v>35</v>
      </c>
      <c r="AY45" s="113" t="s">
        <v>35</v>
      </c>
      <c r="AZ45" s="113" t="str">
        <f t="shared" si="14"/>
        <v>0</v>
      </c>
      <c r="BA45" s="113" t="s">
        <v>35</v>
      </c>
      <c r="BB45" s="113" t="s">
        <v>35</v>
      </c>
      <c r="BC45" s="113" t="str">
        <f t="shared" si="15"/>
        <v>0</v>
      </c>
      <c r="BD45" s="113" t="s">
        <v>35</v>
      </c>
      <c r="BE45" s="113" t="s">
        <v>35</v>
      </c>
      <c r="BF45" s="113" t="str">
        <f t="shared" si="16"/>
        <v>0</v>
      </c>
      <c r="BG45" s="113" t="s">
        <v>35</v>
      </c>
      <c r="BH45" s="113" t="s">
        <v>35</v>
      </c>
      <c r="BI45" s="113" t="str">
        <f t="shared" si="17"/>
        <v>0</v>
      </c>
      <c r="BJ45" s="113" t="s">
        <v>35</v>
      </c>
      <c r="BK45" s="113" t="s">
        <v>35</v>
      </c>
      <c r="BL45" s="113" t="str">
        <f t="shared" si="18"/>
        <v>0</v>
      </c>
      <c r="BM45" s="113" t="s">
        <v>35</v>
      </c>
      <c r="BN45" s="113" t="s">
        <v>35</v>
      </c>
      <c r="BO45" s="113" t="str">
        <f t="shared" si="19"/>
        <v>0</v>
      </c>
      <c r="BP45" s="113" t="s">
        <v>35</v>
      </c>
      <c r="BQ45" s="113" t="s">
        <v>35</v>
      </c>
      <c r="BR45" s="113" t="str">
        <f t="shared" si="20"/>
        <v>0</v>
      </c>
      <c r="BS45" s="113" t="s">
        <v>35</v>
      </c>
      <c r="BT45" s="113" t="s">
        <v>35</v>
      </c>
      <c r="BU45" s="113" t="str">
        <f t="shared" si="21"/>
        <v>0</v>
      </c>
      <c r="BV45" s="113" t="s">
        <v>35</v>
      </c>
      <c r="BW45" s="113" t="s">
        <v>35</v>
      </c>
      <c r="BX45" s="113" t="str">
        <f t="shared" si="22"/>
        <v>0</v>
      </c>
      <c r="BY45" s="113" t="s">
        <v>35</v>
      </c>
      <c r="BZ45" s="113" t="s">
        <v>35</v>
      </c>
      <c r="CA45" s="113" t="str">
        <f t="shared" si="23"/>
        <v>0</v>
      </c>
      <c r="CB45" s="113" t="s">
        <v>35</v>
      </c>
      <c r="CC45" s="113" t="s">
        <v>35</v>
      </c>
      <c r="CD45" s="113" t="str">
        <f t="shared" si="24"/>
        <v>0</v>
      </c>
      <c r="CE45" s="113" t="s">
        <v>35</v>
      </c>
      <c r="CF45" s="113" t="s">
        <v>35</v>
      </c>
      <c r="CG45" s="113" t="str">
        <f t="shared" si="25"/>
        <v>0</v>
      </c>
      <c r="CH45" s="113" t="s">
        <v>35</v>
      </c>
      <c r="CI45" s="113" t="s">
        <v>35</v>
      </c>
      <c r="CJ45" s="113" t="str">
        <f t="shared" si="26"/>
        <v>0</v>
      </c>
      <c r="CK45" s="113" t="s">
        <v>35</v>
      </c>
      <c r="CL45" s="113" t="s">
        <v>35</v>
      </c>
      <c r="CM45" s="113" t="str">
        <f t="shared" si="27"/>
        <v>0</v>
      </c>
      <c r="CN45" s="113">
        <v>2</v>
      </c>
      <c r="CO45" s="113">
        <v>3</v>
      </c>
      <c r="CP45" s="113">
        <f t="shared" si="28"/>
        <v>5</v>
      </c>
      <c r="CQ45" s="113">
        <v>10</v>
      </c>
      <c r="CR45" s="113">
        <v>30</v>
      </c>
      <c r="CS45" s="113">
        <f t="shared" si="29"/>
        <v>40</v>
      </c>
    </row>
    <row r="46" spans="1:97" s="155" customFormat="1" ht="12.75" customHeight="1">
      <c r="A46" s="25">
        <v>22</v>
      </c>
      <c r="B46" s="26" t="s">
        <v>204</v>
      </c>
      <c r="C46" s="27">
        <v>5591</v>
      </c>
      <c r="D46" s="28" t="s">
        <v>102</v>
      </c>
      <c r="E46" s="17">
        <v>20232</v>
      </c>
      <c r="F46" s="17">
        <v>2</v>
      </c>
      <c r="G46" s="6" t="s">
        <v>45</v>
      </c>
      <c r="H46" s="113">
        <v>7</v>
      </c>
      <c r="I46" s="113">
        <v>12</v>
      </c>
      <c r="J46" s="113">
        <f t="shared" si="0"/>
        <v>19</v>
      </c>
      <c r="K46" s="113" t="s">
        <v>35</v>
      </c>
      <c r="L46" s="113" t="s">
        <v>35</v>
      </c>
      <c r="M46" s="113" t="str">
        <f t="shared" si="1"/>
        <v>0</v>
      </c>
      <c r="N46" s="113">
        <v>4</v>
      </c>
      <c r="O46" s="113">
        <v>14</v>
      </c>
      <c r="P46" s="113">
        <f t="shared" si="2"/>
        <v>18</v>
      </c>
      <c r="Q46" s="113">
        <v>3</v>
      </c>
      <c r="R46" s="113">
        <v>7</v>
      </c>
      <c r="S46" s="113">
        <f t="shared" si="3"/>
        <v>10</v>
      </c>
      <c r="T46" s="113" t="s">
        <v>35</v>
      </c>
      <c r="U46" s="113" t="s">
        <v>35</v>
      </c>
      <c r="V46" s="113" t="str">
        <f t="shared" si="4"/>
        <v>0</v>
      </c>
      <c r="W46" s="113" t="s">
        <v>35</v>
      </c>
      <c r="X46" s="113" t="s">
        <v>35</v>
      </c>
      <c r="Y46" s="113" t="str">
        <f t="shared" si="5"/>
        <v>0</v>
      </c>
      <c r="Z46" s="113" t="s">
        <v>35</v>
      </c>
      <c r="AA46" s="113" t="s">
        <v>35</v>
      </c>
      <c r="AB46" s="113" t="str">
        <f t="shared" si="6"/>
        <v>0</v>
      </c>
      <c r="AC46" s="113" t="s">
        <v>35</v>
      </c>
      <c r="AD46" s="113" t="s">
        <v>35</v>
      </c>
      <c r="AE46" s="113" t="str">
        <f t="shared" si="7"/>
        <v>0</v>
      </c>
      <c r="AF46" s="113" t="s">
        <v>35</v>
      </c>
      <c r="AG46" s="113" t="s">
        <v>35</v>
      </c>
      <c r="AH46" s="113" t="str">
        <f t="shared" si="8"/>
        <v>0</v>
      </c>
      <c r="AI46" s="113" t="s">
        <v>35</v>
      </c>
      <c r="AJ46" s="113" t="s">
        <v>35</v>
      </c>
      <c r="AK46" s="113" t="str">
        <f t="shared" si="9"/>
        <v>0</v>
      </c>
      <c r="AL46" s="113" t="s">
        <v>35</v>
      </c>
      <c r="AM46" s="113" t="s">
        <v>35</v>
      </c>
      <c r="AN46" s="113" t="str">
        <f t="shared" si="10"/>
        <v>0</v>
      </c>
      <c r="AO46" s="113" t="s">
        <v>35</v>
      </c>
      <c r="AP46" s="113" t="s">
        <v>35</v>
      </c>
      <c r="AQ46" s="113" t="str">
        <f t="shared" si="11"/>
        <v>0</v>
      </c>
      <c r="AR46" s="113">
        <v>10</v>
      </c>
      <c r="AS46" s="113">
        <v>13</v>
      </c>
      <c r="AT46" s="113">
        <f t="shared" si="12"/>
        <v>23</v>
      </c>
      <c r="AU46" s="113" t="s">
        <v>35</v>
      </c>
      <c r="AV46" s="113" t="s">
        <v>35</v>
      </c>
      <c r="AW46" s="113" t="str">
        <f t="shared" si="13"/>
        <v>0</v>
      </c>
      <c r="AX46" s="113" t="s">
        <v>35</v>
      </c>
      <c r="AY46" s="113" t="s">
        <v>35</v>
      </c>
      <c r="AZ46" s="113" t="str">
        <f t="shared" si="14"/>
        <v>0</v>
      </c>
      <c r="BA46" s="113">
        <v>6</v>
      </c>
      <c r="BB46" s="113">
        <v>4</v>
      </c>
      <c r="BC46" s="113">
        <f t="shared" si="15"/>
        <v>10</v>
      </c>
      <c r="BD46" s="113" t="s">
        <v>35</v>
      </c>
      <c r="BE46" s="113" t="s">
        <v>35</v>
      </c>
      <c r="BF46" s="113" t="str">
        <f t="shared" si="16"/>
        <v>0</v>
      </c>
      <c r="BG46" s="113" t="s">
        <v>35</v>
      </c>
      <c r="BH46" s="113" t="s">
        <v>35</v>
      </c>
      <c r="BI46" s="113" t="str">
        <f t="shared" si="17"/>
        <v>0</v>
      </c>
      <c r="BJ46" s="113" t="s">
        <v>35</v>
      </c>
      <c r="BK46" s="113" t="s">
        <v>35</v>
      </c>
      <c r="BL46" s="113" t="str">
        <f t="shared" si="18"/>
        <v>0</v>
      </c>
      <c r="BM46" s="113" t="s">
        <v>35</v>
      </c>
      <c r="BN46" s="113" t="s">
        <v>35</v>
      </c>
      <c r="BO46" s="113" t="str">
        <f t="shared" si="19"/>
        <v>0</v>
      </c>
      <c r="BP46" s="113" t="s">
        <v>35</v>
      </c>
      <c r="BQ46" s="113" t="s">
        <v>35</v>
      </c>
      <c r="BR46" s="113" t="str">
        <f t="shared" si="20"/>
        <v>0</v>
      </c>
      <c r="BS46" s="113" t="s">
        <v>35</v>
      </c>
      <c r="BT46" s="113" t="s">
        <v>35</v>
      </c>
      <c r="BU46" s="113" t="str">
        <f t="shared" si="21"/>
        <v>0</v>
      </c>
      <c r="BV46" s="113" t="s">
        <v>35</v>
      </c>
      <c r="BW46" s="113" t="s">
        <v>35</v>
      </c>
      <c r="BX46" s="113" t="str">
        <f t="shared" si="22"/>
        <v>0</v>
      </c>
      <c r="BY46" s="113" t="s">
        <v>35</v>
      </c>
      <c r="BZ46" s="113" t="s">
        <v>35</v>
      </c>
      <c r="CA46" s="113" t="str">
        <f t="shared" si="23"/>
        <v>0</v>
      </c>
      <c r="CB46" s="113" t="s">
        <v>35</v>
      </c>
      <c r="CC46" s="113" t="s">
        <v>35</v>
      </c>
      <c r="CD46" s="113" t="str">
        <f t="shared" si="24"/>
        <v>0</v>
      </c>
      <c r="CE46" s="113" t="s">
        <v>35</v>
      </c>
      <c r="CF46" s="113" t="s">
        <v>35</v>
      </c>
      <c r="CG46" s="113" t="str">
        <f t="shared" si="25"/>
        <v>0</v>
      </c>
      <c r="CH46" s="113" t="s">
        <v>35</v>
      </c>
      <c r="CI46" s="113" t="s">
        <v>35</v>
      </c>
      <c r="CJ46" s="113" t="str">
        <f t="shared" si="26"/>
        <v>0</v>
      </c>
      <c r="CK46" s="113" t="s">
        <v>35</v>
      </c>
      <c r="CL46" s="113" t="s">
        <v>35</v>
      </c>
      <c r="CM46" s="113" t="str">
        <f t="shared" si="27"/>
        <v>0</v>
      </c>
      <c r="CN46" s="113" t="s">
        <v>35</v>
      </c>
      <c r="CO46" s="113" t="s">
        <v>35</v>
      </c>
      <c r="CP46" s="113" t="str">
        <f t="shared" si="28"/>
        <v>0</v>
      </c>
      <c r="CQ46" s="113">
        <v>30</v>
      </c>
      <c r="CR46" s="113">
        <v>50</v>
      </c>
      <c r="CS46" s="113">
        <f t="shared" si="29"/>
        <v>80</v>
      </c>
    </row>
    <row r="47" spans="1:97" s="155" customFormat="1" ht="12.75" customHeight="1">
      <c r="A47" s="25">
        <v>22</v>
      </c>
      <c r="B47" s="26" t="s">
        <v>204</v>
      </c>
      <c r="C47" s="27">
        <v>5886</v>
      </c>
      <c r="D47" s="28" t="s">
        <v>105</v>
      </c>
      <c r="E47" s="17">
        <v>25456</v>
      </c>
      <c r="F47" s="17">
        <v>2</v>
      </c>
      <c r="G47" s="6" t="s">
        <v>45</v>
      </c>
      <c r="H47" s="113">
        <v>4</v>
      </c>
      <c r="I47" s="113">
        <v>35</v>
      </c>
      <c r="J47" s="113">
        <f t="shared" si="0"/>
        <v>39</v>
      </c>
      <c r="K47" s="113" t="s">
        <v>35</v>
      </c>
      <c r="L47" s="113" t="s">
        <v>35</v>
      </c>
      <c r="M47" s="113" t="str">
        <f t="shared" si="1"/>
        <v>0</v>
      </c>
      <c r="N47" s="113">
        <v>6</v>
      </c>
      <c r="O47" s="113">
        <v>23</v>
      </c>
      <c r="P47" s="113">
        <f t="shared" si="2"/>
        <v>29</v>
      </c>
      <c r="Q47" s="113">
        <v>2</v>
      </c>
      <c r="R47" s="113">
        <v>8</v>
      </c>
      <c r="S47" s="113">
        <f t="shared" si="3"/>
        <v>10</v>
      </c>
      <c r="T47" s="113" t="s">
        <v>35</v>
      </c>
      <c r="U47" s="113" t="s">
        <v>35</v>
      </c>
      <c r="V47" s="113" t="str">
        <f t="shared" si="4"/>
        <v>0</v>
      </c>
      <c r="W47" s="113" t="s">
        <v>35</v>
      </c>
      <c r="X47" s="113" t="s">
        <v>35</v>
      </c>
      <c r="Y47" s="113" t="str">
        <f t="shared" si="5"/>
        <v>0</v>
      </c>
      <c r="Z47" s="113" t="s">
        <v>35</v>
      </c>
      <c r="AA47" s="113" t="s">
        <v>35</v>
      </c>
      <c r="AB47" s="113" t="str">
        <f t="shared" si="6"/>
        <v>0</v>
      </c>
      <c r="AC47" s="113" t="s">
        <v>35</v>
      </c>
      <c r="AD47" s="113" t="s">
        <v>35</v>
      </c>
      <c r="AE47" s="113" t="str">
        <f t="shared" si="7"/>
        <v>0</v>
      </c>
      <c r="AF47" s="113" t="s">
        <v>35</v>
      </c>
      <c r="AG47" s="113" t="s">
        <v>35</v>
      </c>
      <c r="AH47" s="113" t="str">
        <f t="shared" si="8"/>
        <v>0</v>
      </c>
      <c r="AI47" s="113" t="s">
        <v>35</v>
      </c>
      <c r="AJ47" s="113" t="s">
        <v>35</v>
      </c>
      <c r="AK47" s="113" t="str">
        <f t="shared" si="9"/>
        <v>0</v>
      </c>
      <c r="AL47" s="113" t="s">
        <v>35</v>
      </c>
      <c r="AM47" s="113" t="s">
        <v>35</v>
      </c>
      <c r="AN47" s="113" t="str">
        <f t="shared" si="10"/>
        <v>0</v>
      </c>
      <c r="AO47" s="113" t="s">
        <v>35</v>
      </c>
      <c r="AP47" s="113" t="s">
        <v>35</v>
      </c>
      <c r="AQ47" s="113" t="str">
        <f t="shared" si="11"/>
        <v>0</v>
      </c>
      <c r="AR47" s="113" t="s">
        <v>35</v>
      </c>
      <c r="AS47" s="113" t="s">
        <v>35</v>
      </c>
      <c r="AT47" s="113" t="str">
        <f t="shared" si="12"/>
        <v>0</v>
      </c>
      <c r="AU47" s="113" t="s">
        <v>35</v>
      </c>
      <c r="AV47" s="113" t="s">
        <v>35</v>
      </c>
      <c r="AW47" s="113" t="str">
        <f t="shared" si="13"/>
        <v>0</v>
      </c>
      <c r="AX47" s="113" t="s">
        <v>35</v>
      </c>
      <c r="AY47" s="113" t="s">
        <v>35</v>
      </c>
      <c r="AZ47" s="113" t="str">
        <f t="shared" si="14"/>
        <v>0</v>
      </c>
      <c r="BA47" s="113">
        <v>2</v>
      </c>
      <c r="BB47" s="113">
        <v>9</v>
      </c>
      <c r="BC47" s="113">
        <f t="shared" si="15"/>
        <v>11</v>
      </c>
      <c r="BD47" s="113" t="s">
        <v>35</v>
      </c>
      <c r="BE47" s="113" t="s">
        <v>35</v>
      </c>
      <c r="BF47" s="113" t="str">
        <f t="shared" si="16"/>
        <v>0</v>
      </c>
      <c r="BG47" s="113" t="s">
        <v>35</v>
      </c>
      <c r="BH47" s="113" t="s">
        <v>35</v>
      </c>
      <c r="BI47" s="113" t="str">
        <f t="shared" si="17"/>
        <v>0</v>
      </c>
      <c r="BJ47" s="113" t="s">
        <v>35</v>
      </c>
      <c r="BK47" s="113" t="s">
        <v>35</v>
      </c>
      <c r="BL47" s="113" t="str">
        <f t="shared" si="18"/>
        <v>0</v>
      </c>
      <c r="BM47" s="113" t="s">
        <v>35</v>
      </c>
      <c r="BN47" s="113" t="s">
        <v>35</v>
      </c>
      <c r="BO47" s="113" t="str">
        <f t="shared" si="19"/>
        <v>0</v>
      </c>
      <c r="BP47" s="113" t="s">
        <v>35</v>
      </c>
      <c r="BQ47" s="113" t="s">
        <v>35</v>
      </c>
      <c r="BR47" s="113" t="str">
        <f t="shared" si="20"/>
        <v>0</v>
      </c>
      <c r="BS47" s="113" t="s">
        <v>35</v>
      </c>
      <c r="BT47" s="113" t="s">
        <v>35</v>
      </c>
      <c r="BU47" s="113" t="str">
        <f t="shared" si="21"/>
        <v>0</v>
      </c>
      <c r="BV47" s="113" t="s">
        <v>35</v>
      </c>
      <c r="BW47" s="113" t="s">
        <v>35</v>
      </c>
      <c r="BX47" s="113" t="str">
        <f t="shared" si="22"/>
        <v>0</v>
      </c>
      <c r="BY47" s="113" t="s">
        <v>35</v>
      </c>
      <c r="BZ47" s="113" t="s">
        <v>35</v>
      </c>
      <c r="CA47" s="113" t="str">
        <f t="shared" si="23"/>
        <v>0</v>
      </c>
      <c r="CB47" s="113" t="s">
        <v>35</v>
      </c>
      <c r="CC47" s="113" t="s">
        <v>35</v>
      </c>
      <c r="CD47" s="113" t="str">
        <f t="shared" si="24"/>
        <v>0</v>
      </c>
      <c r="CE47" s="113" t="s">
        <v>35</v>
      </c>
      <c r="CF47" s="113" t="s">
        <v>35</v>
      </c>
      <c r="CG47" s="113" t="str">
        <f t="shared" si="25"/>
        <v>0</v>
      </c>
      <c r="CH47" s="113" t="s">
        <v>35</v>
      </c>
      <c r="CI47" s="113" t="s">
        <v>35</v>
      </c>
      <c r="CJ47" s="113" t="str">
        <f t="shared" si="26"/>
        <v>0</v>
      </c>
      <c r="CK47" s="113" t="s">
        <v>35</v>
      </c>
      <c r="CL47" s="113" t="s">
        <v>35</v>
      </c>
      <c r="CM47" s="113" t="str">
        <f t="shared" si="27"/>
        <v>0</v>
      </c>
      <c r="CN47" s="113">
        <v>3</v>
      </c>
      <c r="CO47" s="113">
        <v>8</v>
      </c>
      <c r="CP47" s="113">
        <f t="shared" si="28"/>
        <v>11</v>
      </c>
      <c r="CQ47" s="113">
        <v>17</v>
      </c>
      <c r="CR47" s="113">
        <v>83</v>
      </c>
      <c r="CS47" s="113">
        <f t="shared" si="29"/>
        <v>100</v>
      </c>
    </row>
    <row r="48" spans="1:97" s="155" customFormat="1" ht="12.75" customHeight="1">
      <c r="A48" s="25">
        <v>22</v>
      </c>
      <c r="B48" s="26" t="s">
        <v>204</v>
      </c>
      <c r="C48" s="27">
        <v>5938</v>
      </c>
      <c r="D48" s="28" t="s">
        <v>59</v>
      </c>
      <c r="E48" s="17">
        <v>28486</v>
      </c>
      <c r="F48" s="17">
        <v>2</v>
      </c>
      <c r="G48" s="6" t="s">
        <v>45</v>
      </c>
      <c r="H48" s="113">
        <v>9</v>
      </c>
      <c r="I48" s="113">
        <v>24</v>
      </c>
      <c r="J48" s="113">
        <f t="shared" si="0"/>
        <v>33</v>
      </c>
      <c r="K48" s="113" t="s">
        <v>35</v>
      </c>
      <c r="L48" s="113" t="s">
        <v>35</v>
      </c>
      <c r="M48" s="113" t="str">
        <f t="shared" si="1"/>
        <v>0</v>
      </c>
      <c r="N48" s="113">
        <v>7</v>
      </c>
      <c r="O48" s="113">
        <v>22</v>
      </c>
      <c r="P48" s="113">
        <f t="shared" si="2"/>
        <v>29</v>
      </c>
      <c r="Q48" s="113">
        <v>1</v>
      </c>
      <c r="R48" s="113">
        <v>6</v>
      </c>
      <c r="S48" s="113">
        <f t="shared" si="3"/>
        <v>7</v>
      </c>
      <c r="T48" s="113" t="s">
        <v>35</v>
      </c>
      <c r="U48" s="113" t="s">
        <v>35</v>
      </c>
      <c r="V48" s="113" t="str">
        <f t="shared" si="4"/>
        <v>0</v>
      </c>
      <c r="W48" s="113" t="s">
        <v>35</v>
      </c>
      <c r="X48" s="113" t="s">
        <v>35</v>
      </c>
      <c r="Y48" s="113" t="str">
        <f t="shared" si="5"/>
        <v>0</v>
      </c>
      <c r="Z48" s="113" t="s">
        <v>35</v>
      </c>
      <c r="AA48" s="113" t="s">
        <v>35</v>
      </c>
      <c r="AB48" s="113" t="str">
        <f t="shared" si="6"/>
        <v>0</v>
      </c>
      <c r="AC48" s="113" t="s">
        <v>35</v>
      </c>
      <c r="AD48" s="113" t="s">
        <v>35</v>
      </c>
      <c r="AE48" s="113" t="str">
        <f t="shared" si="7"/>
        <v>0</v>
      </c>
      <c r="AF48" s="113" t="s">
        <v>35</v>
      </c>
      <c r="AG48" s="113" t="s">
        <v>35</v>
      </c>
      <c r="AH48" s="113" t="str">
        <f t="shared" si="8"/>
        <v>0</v>
      </c>
      <c r="AI48" s="113" t="s">
        <v>35</v>
      </c>
      <c r="AJ48" s="113" t="s">
        <v>35</v>
      </c>
      <c r="AK48" s="113" t="str">
        <f t="shared" si="9"/>
        <v>0</v>
      </c>
      <c r="AL48" s="113" t="s">
        <v>35</v>
      </c>
      <c r="AM48" s="113">
        <v>2</v>
      </c>
      <c r="AN48" s="113">
        <f t="shared" si="10"/>
        <v>2</v>
      </c>
      <c r="AO48" s="113" t="s">
        <v>35</v>
      </c>
      <c r="AP48" s="113" t="s">
        <v>35</v>
      </c>
      <c r="AQ48" s="113" t="str">
        <f t="shared" si="11"/>
        <v>0</v>
      </c>
      <c r="AR48" s="113" t="s">
        <v>35</v>
      </c>
      <c r="AS48" s="113" t="s">
        <v>35</v>
      </c>
      <c r="AT48" s="113" t="str">
        <f t="shared" si="12"/>
        <v>0</v>
      </c>
      <c r="AU48" s="113" t="s">
        <v>35</v>
      </c>
      <c r="AV48" s="113" t="s">
        <v>35</v>
      </c>
      <c r="AW48" s="113" t="str">
        <f t="shared" si="13"/>
        <v>0</v>
      </c>
      <c r="AX48" s="113" t="s">
        <v>35</v>
      </c>
      <c r="AY48" s="113" t="s">
        <v>35</v>
      </c>
      <c r="AZ48" s="113" t="str">
        <f t="shared" si="14"/>
        <v>0</v>
      </c>
      <c r="BA48" s="113">
        <v>6</v>
      </c>
      <c r="BB48" s="113">
        <v>9</v>
      </c>
      <c r="BC48" s="113">
        <f t="shared" si="15"/>
        <v>15</v>
      </c>
      <c r="BD48" s="113" t="s">
        <v>35</v>
      </c>
      <c r="BE48" s="113" t="s">
        <v>35</v>
      </c>
      <c r="BF48" s="113" t="str">
        <f t="shared" si="16"/>
        <v>0</v>
      </c>
      <c r="BG48" s="113" t="s">
        <v>35</v>
      </c>
      <c r="BH48" s="113" t="s">
        <v>35</v>
      </c>
      <c r="BI48" s="113" t="str">
        <f t="shared" si="17"/>
        <v>0</v>
      </c>
      <c r="BJ48" s="113" t="s">
        <v>35</v>
      </c>
      <c r="BK48" s="113" t="s">
        <v>35</v>
      </c>
      <c r="BL48" s="113" t="str">
        <f t="shared" si="18"/>
        <v>0</v>
      </c>
      <c r="BM48" s="113" t="s">
        <v>35</v>
      </c>
      <c r="BN48" s="113" t="s">
        <v>35</v>
      </c>
      <c r="BO48" s="113" t="str">
        <f t="shared" si="19"/>
        <v>0</v>
      </c>
      <c r="BP48" s="113" t="s">
        <v>35</v>
      </c>
      <c r="BQ48" s="113">
        <v>4</v>
      </c>
      <c r="BR48" s="113">
        <f t="shared" si="20"/>
        <v>4</v>
      </c>
      <c r="BS48" s="113" t="s">
        <v>35</v>
      </c>
      <c r="BT48" s="113" t="s">
        <v>35</v>
      </c>
      <c r="BU48" s="113" t="str">
        <f t="shared" si="21"/>
        <v>0</v>
      </c>
      <c r="BV48" s="113" t="s">
        <v>35</v>
      </c>
      <c r="BW48" s="113" t="s">
        <v>35</v>
      </c>
      <c r="BX48" s="113" t="str">
        <f t="shared" si="22"/>
        <v>0</v>
      </c>
      <c r="BY48" s="113" t="s">
        <v>35</v>
      </c>
      <c r="BZ48" s="113" t="s">
        <v>35</v>
      </c>
      <c r="CA48" s="113" t="str">
        <f t="shared" si="23"/>
        <v>0</v>
      </c>
      <c r="CB48" s="113" t="s">
        <v>35</v>
      </c>
      <c r="CC48" s="113" t="s">
        <v>35</v>
      </c>
      <c r="CD48" s="113" t="str">
        <f t="shared" si="24"/>
        <v>0</v>
      </c>
      <c r="CE48" s="113" t="s">
        <v>35</v>
      </c>
      <c r="CF48" s="113" t="s">
        <v>35</v>
      </c>
      <c r="CG48" s="113" t="str">
        <f t="shared" si="25"/>
        <v>0</v>
      </c>
      <c r="CH48" s="113" t="s">
        <v>35</v>
      </c>
      <c r="CI48" s="113" t="s">
        <v>35</v>
      </c>
      <c r="CJ48" s="113" t="str">
        <f t="shared" si="26"/>
        <v>0</v>
      </c>
      <c r="CK48" s="113" t="s">
        <v>35</v>
      </c>
      <c r="CL48" s="113" t="s">
        <v>35</v>
      </c>
      <c r="CM48" s="113" t="str">
        <f t="shared" si="27"/>
        <v>0</v>
      </c>
      <c r="CN48" s="113">
        <v>1</v>
      </c>
      <c r="CO48" s="113">
        <v>9</v>
      </c>
      <c r="CP48" s="113">
        <f t="shared" si="28"/>
        <v>10</v>
      </c>
      <c r="CQ48" s="113">
        <v>24</v>
      </c>
      <c r="CR48" s="113">
        <v>76</v>
      </c>
      <c r="CS48" s="113">
        <f t="shared" si="29"/>
        <v>100</v>
      </c>
    </row>
    <row r="49" spans="1:98" s="155" customFormat="1" ht="12.75" customHeight="1">
      <c r="A49" s="25">
        <v>23</v>
      </c>
      <c r="B49" s="26" t="s">
        <v>214</v>
      </c>
      <c r="C49" s="27">
        <v>6266</v>
      </c>
      <c r="D49" s="28" t="s">
        <v>60</v>
      </c>
      <c r="E49" s="17">
        <v>31207</v>
      </c>
      <c r="F49" s="17">
        <v>2</v>
      </c>
      <c r="G49" s="6" t="s">
        <v>45</v>
      </c>
      <c r="H49" s="113">
        <v>5</v>
      </c>
      <c r="I49" s="113">
        <v>13</v>
      </c>
      <c r="J49" s="113">
        <f t="shared" si="0"/>
        <v>18</v>
      </c>
      <c r="K49" s="113">
        <v>6</v>
      </c>
      <c r="L49" s="113">
        <v>17</v>
      </c>
      <c r="M49" s="113">
        <f t="shared" si="1"/>
        <v>23</v>
      </c>
      <c r="N49" s="113" t="s">
        <v>35</v>
      </c>
      <c r="O49" s="113" t="s">
        <v>35</v>
      </c>
      <c r="P49" s="113" t="str">
        <f t="shared" si="2"/>
        <v>0</v>
      </c>
      <c r="Q49" s="113" t="s">
        <v>35</v>
      </c>
      <c r="R49" s="113">
        <v>6</v>
      </c>
      <c r="S49" s="113">
        <f t="shared" si="3"/>
        <v>6</v>
      </c>
      <c r="T49" s="113" t="s">
        <v>35</v>
      </c>
      <c r="U49" s="113" t="s">
        <v>35</v>
      </c>
      <c r="V49" s="113" t="str">
        <f t="shared" si="4"/>
        <v>0</v>
      </c>
      <c r="W49" s="113" t="s">
        <v>35</v>
      </c>
      <c r="X49" s="113" t="s">
        <v>35</v>
      </c>
      <c r="Y49" s="113" t="str">
        <f t="shared" si="5"/>
        <v>0</v>
      </c>
      <c r="Z49" s="113" t="s">
        <v>35</v>
      </c>
      <c r="AA49" s="113" t="s">
        <v>35</v>
      </c>
      <c r="AB49" s="113" t="str">
        <f t="shared" si="6"/>
        <v>0</v>
      </c>
      <c r="AC49" s="113" t="s">
        <v>35</v>
      </c>
      <c r="AD49" s="113" t="s">
        <v>35</v>
      </c>
      <c r="AE49" s="113" t="str">
        <f t="shared" si="7"/>
        <v>0</v>
      </c>
      <c r="AF49" s="113" t="s">
        <v>35</v>
      </c>
      <c r="AG49" s="113" t="s">
        <v>35</v>
      </c>
      <c r="AH49" s="113" t="str">
        <f t="shared" si="8"/>
        <v>0</v>
      </c>
      <c r="AI49" s="113" t="s">
        <v>35</v>
      </c>
      <c r="AJ49" s="113" t="s">
        <v>35</v>
      </c>
      <c r="AK49" s="113" t="str">
        <f t="shared" si="9"/>
        <v>0</v>
      </c>
      <c r="AL49" s="113" t="s">
        <v>35</v>
      </c>
      <c r="AM49" s="113" t="s">
        <v>35</v>
      </c>
      <c r="AN49" s="113" t="str">
        <f t="shared" si="10"/>
        <v>0</v>
      </c>
      <c r="AO49" s="113" t="s">
        <v>35</v>
      </c>
      <c r="AP49" s="113" t="s">
        <v>35</v>
      </c>
      <c r="AQ49" s="113" t="str">
        <f t="shared" si="11"/>
        <v>0</v>
      </c>
      <c r="AR49" s="113" t="s">
        <v>35</v>
      </c>
      <c r="AS49" s="113" t="s">
        <v>35</v>
      </c>
      <c r="AT49" s="113" t="str">
        <f t="shared" si="12"/>
        <v>0</v>
      </c>
      <c r="AU49" s="113" t="s">
        <v>35</v>
      </c>
      <c r="AV49" s="113" t="s">
        <v>35</v>
      </c>
      <c r="AW49" s="113" t="str">
        <f t="shared" si="13"/>
        <v>0</v>
      </c>
      <c r="AX49" s="113" t="s">
        <v>35</v>
      </c>
      <c r="AY49" s="113" t="s">
        <v>35</v>
      </c>
      <c r="AZ49" s="113" t="str">
        <f t="shared" si="14"/>
        <v>0</v>
      </c>
      <c r="BA49" s="113">
        <v>3</v>
      </c>
      <c r="BB49" s="113">
        <v>4</v>
      </c>
      <c r="BC49" s="113">
        <f t="shared" si="15"/>
        <v>7</v>
      </c>
      <c r="BD49" s="113" t="s">
        <v>35</v>
      </c>
      <c r="BE49" s="113" t="s">
        <v>35</v>
      </c>
      <c r="BF49" s="113" t="str">
        <f t="shared" si="16"/>
        <v>0</v>
      </c>
      <c r="BG49" s="113" t="s">
        <v>35</v>
      </c>
      <c r="BH49" s="113" t="s">
        <v>35</v>
      </c>
      <c r="BI49" s="113" t="str">
        <f t="shared" si="17"/>
        <v>0</v>
      </c>
      <c r="BJ49" s="113" t="s">
        <v>35</v>
      </c>
      <c r="BK49" s="113" t="s">
        <v>35</v>
      </c>
      <c r="BL49" s="113" t="str">
        <f t="shared" si="18"/>
        <v>0</v>
      </c>
      <c r="BM49" s="113" t="s">
        <v>35</v>
      </c>
      <c r="BN49" s="113" t="s">
        <v>35</v>
      </c>
      <c r="BO49" s="113" t="str">
        <f t="shared" si="19"/>
        <v>0</v>
      </c>
      <c r="BP49" s="113" t="s">
        <v>35</v>
      </c>
      <c r="BQ49" s="113" t="s">
        <v>35</v>
      </c>
      <c r="BR49" s="113" t="str">
        <f t="shared" si="20"/>
        <v>0</v>
      </c>
      <c r="BS49" s="113" t="s">
        <v>35</v>
      </c>
      <c r="BT49" s="113" t="s">
        <v>35</v>
      </c>
      <c r="BU49" s="113" t="str">
        <f t="shared" si="21"/>
        <v>0</v>
      </c>
      <c r="BV49" s="113" t="s">
        <v>35</v>
      </c>
      <c r="BW49" s="113" t="s">
        <v>35</v>
      </c>
      <c r="BX49" s="113" t="str">
        <f t="shared" si="22"/>
        <v>0</v>
      </c>
      <c r="BY49" s="113" t="s">
        <v>35</v>
      </c>
      <c r="BZ49" s="113" t="s">
        <v>35</v>
      </c>
      <c r="CA49" s="113" t="str">
        <f t="shared" si="23"/>
        <v>0</v>
      </c>
      <c r="CB49" s="113" t="s">
        <v>35</v>
      </c>
      <c r="CC49" s="113" t="s">
        <v>35</v>
      </c>
      <c r="CD49" s="113" t="str">
        <f t="shared" si="24"/>
        <v>0</v>
      </c>
      <c r="CE49" s="113" t="s">
        <v>35</v>
      </c>
      <c r="CF49" s="113" t="s">
        <v>35</v>
      </c>
      <c r="CG49" s="113" t="str">
        <f t="shared" si="25"/>
        <v>0</v>
      </c>
      <c r="CH49" s="113" t="s">
        <v>35</v>
      </c>
      <c r="CI49" s="113" t="s">
        <v>35</v>
      </c>
      <c r="CJ49" s="113" t="str">
        <f t="shared" si="26"/>
        <v>0</v>
      </c>
      <c r="CK49" s="113" t="s">
        <v>35</v>
      </c>
      <c r="CL49" s="113" t="s">
        <v>35</v>
      </c>
      <c r="CM49" s="113" t="str">
        <f t="shared" si="27"/>
        <v>0</v>
      </c>
      <c r="CN49" s="113">
        <v>3</v>
      </c>
      <c r="CO49" s="113">
        <v>3</v>
      </c>
      <c r="CP49" s="113">
        <f t="shared" si="28"/>
        <v>6</v>
      </c>
      <c r="CQ49" s="113">
        <v>17</v>
      </c>
      <c r="CR49" s="113">
        <v>43</v>
      </c>
      <c r="CS49" s="113">
        <f t="shared" si="29"/>
        <v>60</v>
      </c>
    </row>
    <row r="50" spans="1:98" s="155" customFormat="1" ht="12.75" customHeight="1">
      <c r="A50" s="25">
        <v>24</v>
      </c>
      <c r="B50" s="26" t="s">
        <v>215</v>
      </c>
      <c r="C50" s="27">
        <v>6421</v>
      </c>
      <c r="D50" s="28" t="s">
        <v>61</v>
      </c>
      <c r="E50" s="17">
        <v>38267</v>
      </c>
      <c r="F50" s="17">
        <v>2</v>
      </c>
      <c r="G50" s="6" t="s">
        <v>45</v>
      </c>
      <c r="H50" s="113">
        <v>1</v>
      </c>
      <c r="I50" s="113">
        <v>6</v>
      </c>
      <c r="J50" s="113">
        <f t="shared" si="0"/>
        <v>7</v>
      </c>
      <c r="K50" s="113" t="s">
        <v>35</v>
      </c>
      <c r="L50" s="113" t="s">
        <v>35</v>
      </c>
      <c r="M50" s="113" t="str">
        <f t="shared" si="1"/>
        <v>0</v>
      </c>
      <c r="N50" s="113">
        <v>4</v>
      </c>
      <c r="O50" s="113">
        <v>8</v>
      </c>
      <c r="P50" s="113">
        <f t="shared" si="2"/>
        <v>12</v>
      </c>
      <c r="Q50" s="113" t="s">
        <v>35</v>
      </c>
      <c r="R50" s="113">
        <v>6</v>
      </c>
      <c r="S50" s="113">
        <f t="shared" si="3"/>
        <v>6</v>
      </c>
      <c r="T50" s="113" t="s">
        <v>35</v>
      </c>
      <c r="U50" s="113" t="s">
        <v>35</v>
      </c>
      <c r="V50" s="113" t="str">
        <f t="shared" si="4"/>
        <v>0</v>
      </c>
      <c r="W50" s="113" t="s">
        <v>35</v>
      </c>
      <c r="X50" s="113" t="s">
        <v>35</v>
      </c>
      <c r="Y50" s="113" t="str">
        <f t="shared" si="5"/>
        <v>0</v>
      </c>
      <c r="Z50" s="113" t="s">
        <v>35</v>
      </c>
      <c r="AA50" s="113" t="s">
        <v>35</v>
      </c>
      <c r="AB50" s="113" t="str">
        <f t="shared" si="6"/>
        <v>0</v>
      </c>
      <c r="AC50" s="113" t="s">
        <v>35</v>
      </c>
      <c r="AD50" s="113" t="s">
        <v>35</v>
      </c>
      <c r="AE50" s="113" t="str">
        <f t="shared" si="7"/>
        <v>0</v>
      </c>
      <c r="AF50" s="113" t="s">
        <v>35</v>
      </c>
      <c r="AG50" s="113" t="s">
        <v>35</v>
      </c>
      <c r="AH50" s="113" t="str">
        <f t="shared" si="8"/>
        <v>0</v>
      </c>
      <c r="AI50" s="113" t="s">
        <v>35</v>
      </c>
      <c r="AJ50" s="113" t="s">
        <v>35</v>
      </c>
      <c r="AK50" s="113" t="str">
        <f t="shared" si="9"/>
        <v>0</v>
      </c>
      <c r="AL50" s="113" t="s">
        <v>35</v>
      </c>
      <c r="AM50" s="113" t="s">
        <v>35</v>
      </c>
      <c r="AN50" s="113" t="str">
        <f t="shared" si="10"/>
        <v>0</v>
      </c>
      <c r="AO50" s="113" t="s">
        <v>35</v>
      </c>
      <c r="AP50" s="113" t="s">
        <v>35</v>
      </c>
      <c r="AQ50" s="113" t="str">
        <f t="shared" si="11"/>
        <v>0</v>
      </c>
      <c r="AR50" s="113">
        <v>3</v>
      </c>
      <c r="AS50" s="113">
        <v>4</v>
      </c>
      <c r="AT50" s="113">
        <f t="shared" si="12"/>
        <v>7</v>
      </c>
      <c r="AU50" s="113" t="s">
        <v>35</v>
      </c>
      <c r="AV50" s="113" t="s">
        <v>35</v>
      </c>
      <c r="AW50" s="113" t="str">
        <f t="shared" si="13"/>
        <v>0</v>
      </c>
      <c r="AX50" s="113" t="s">
        <v>35</v>
      </c>
      <c r="AY50" s="113" t="s">
        <v>35</v>
      </c>
      <c r="AZ50" s="113" t="str">
        <f t="shared" si="14"/>
        <v>0</v>
      </c>
      <c r="BA50" s="113">
        <v>5</v>
      </c>
      <c r="BB50" s="113">
        <v>2</v>
      </c>
      <c r="BC50" s="113">
        <f t="shared" si="15"/>
        <v>7</v>
      </c>
      <c r="BD50" s="113" t="s">
        <v>35</v>
      </c>
      <c r="BE50" s="113" t="s">
        <v>35</v>
      </c>
      <c r="BF50" s="113" t="str">
        <f t="shared" si="16"/>
        <v>0</v>
      </c>
      <c r="BG50" s="113" t="s">
        <v>35</v>
      </c>
      <c r="BH50" s="113" t="s">
        <v>35</v>
      </c>
      <c r="BI50" s="113" t="str">
        <f t="shared" si="17"/>
        <v>0</v>
      </c>
      <c r="BJ50" s="113" t="s">
        <v>35</v>
      </c>
      <c r="BK50" s="113" t="s">
        <v>35</v>
      </c>
      <c r="BL50" s="113" t="str">
        <f t="shared" si="18"/>
        <v>0</v>
      </c>
      <c r="BM50" s="113" t="s">
        <v>35</v>
      </c>
      <c r="BN50" s="113" t="s">
        <v>35</v>
      </c>
      <c r="BO50" s="113" t="str">
        <f t="shared" si="19"/>
        <v>0</v>
      </c>
      <c r="BP50" s="113" t="s">
        <v>35</v>
      </c>
      <c r="BQ50" s="113" t="s">
        <v>35</v>
      </c>
      <c r="BR50" s="113" t="str">
        <f t="shared" si="20"/>
        <v>0</v>
      </c>
      <c r="BS50" s="113" t="s">
        <v>35</v>
      </c>
      <c r="BT50" s="113" t="s">
        <v>35</v>
      </c>
      <c r="BU50" s="113" t="str">
        <f t="shared" si="21"/>
        <v>0</v>
      </c>
      <c r="BV50" s="113" t="s">
        <v>35</v>
      </c>
      <c r="BW50" s="113" t="s">
        <v>35</v>
      </c>
      <c r="BX50" s="113" t="str">
        <f t="shared" si="22"/>
        <v>0</v>
      </c>
      <c r="BY50" s="113" t="s">
        <v>35</v>
      </c>
      <c r="BZ50" s="113" t="s">
        <v>35</v>
      </c>
      <c r="CA50" s="113" t="str">
        <f t="shared" si="23"/>
        <v>0</v>
      </c>
      <c r="CB50" s="113" t="s">
        <v>35</v>
      </c>
      <c r="CC50" s="113" t="s">
        <v>35</v>
      </c>
      <c r="CD50" s="113" t="str">
        <f t="shared" si="24"/>
        <v>0</v>
      </c>
      <c r="CE50" s="113" t="s">
        <v>35</v>
      </c>
      <c r="CF50" s="113" t="s">
        <v>35</v>
      </c>
      <c r="CG50" s="113" t="str">
        <f t="shared" si="25"/>
        <v>0</v>
      </c>
      <c r="CH50" s="113" t="s">
        <v>35</v>
      </c>
      <c r="CI50" s="113" t="s">
        <v>35</v>
      </c>
      <c r="CJ50" s="113" t="str">
        <f t="shared" si="26"/>
        <v>0</v>
      </c>
      <c r="CK50" s="113" t="s">
        <v>35</v>
      </c>
      <c r="CL50" s="113" t="s">
        <v>35</v>
      </c>
      <c r="CM50" s="113" t="str">
        <f t="shared" si="27"/>
        <v>0</v>
      </c>
      <c r="CN50" s="113" t="s">
        <v>35</v>
      </c>
      <c r="CO50" s="113">
        <v>2</v>
      </c>
      <c r="CP50" s="113">
        <f t="shared" si="28"/>
        <v>2</v>
      </c>
      <c r="CQ50" s="113">
        <v>13</v>
      </c>
      <c r="CR50" s="113">
        <v>28</v>
      </c>
      <c r="CS50" s="113">
        <f t="shared" si="29"/>
        <v>41</v>
      </c>
    </row>
    <row r="51" spans="1:98" s="155" customFormat="1" ht="12.75" customHeight="1">
      <c r="A51" s="25">
        <v>24</v>
      </c>
      <c r="B51" s="26" t="s">
        <v>215</v>
      </c>
      <c r="C51" s="27">
        <v>6458</v>
      </c>
      <c r="D51" s="28" t="s">
        <v>62</v>
      </c>
      <c r="E51" s="17">
        <v>33474</v>
      </c>
      <c r="F51" s="17">
        <v>2</v>
      </c>
      <c r="G51" s="6" t="s">
        <v>45</v>
      </c>
      <c r="H51" s="113">
        <v>2</v>
      </c>
      <c r="I51" s="113">
        <v>13</v>
      </c>
      <c r="J51" s="113">
        <f t="shared" si="0"/>
        <v>15</v>
      </c>
      <c r="K51" s="113" t="s">
        <v>35</v>
      </c>
      <c r="L51" s="113">
        <v>1</v>
      </c>
      <c r="M51" s="113">
        <f t="shared" si="1"/>
        <v>1</v>
      </c>
      <c r="N51" s="113">
        <v>7</v>
      </c>
      <c r="O51" s="113">
        <v>7</v>
      </c>
      <c r="P51" s="113">
        <f t="shared" si="2"/>
        <v>14</v>
      </c>
      <c r="Q51" s="113" t="s">
        <v>35</v>
      </c>
      <c r="R51" s="113" t="s">
        <v>35</v>
      </c>
      <c r="S51" s="113" t="str">
        <f t="shared" si="3"/>
        <v>0</v>
      </c>
      <c r="T51" s="113" t="s">
        <v>35</v>
      </c>
      <c r="U51" s="113" t="s">
        <v>35</v>
      </c>
      <c r="V51" s="113" t="str">
        <f t="shared" si="4"/>
        <v>0</v>
      </c>
      <c r="W51" s="113" t="s">
        <v>35</v>
      </c>
      <c r="X51" s="113" t="s">
        <v>35</v>
      </c>
      <c r="Y51" s="113" t="str">
        <f t="shared" si="5"/>
        <v>0</v>
      </c>
      <c r="Z51" s="113" t="s">
        <v>35</v>
      </c>
      <c r="AA51" s="113" t="s">
        <v>35</v>
      </c>
      <c r="AB51" s="113" t="str">
        <f t="shared" si="6"/>
        <v>0</v>
      </c>
      <c r="AC51" s="113" t="s">
        <v>35</v>
      </c>
      <c r="AD51" s="113" t="s">
        <v>35</v>
      </c>
      <c r="AE51" s="113" t="str">
        <f t="shared" si="7"/>
        <v>0</v>
      </c>
      <c r="AF51" s="113" t="s">
        <v>35</v>
      </c>
      <c r="AG51" s="113" t="s">
        <v>35</v>
      </c>
      <c r="AH51" s="113" t="str">
        <f t="shared" si="8"/>
        <v>0</v>
      </c>
      <c r="AI51" s="113" t="s">
        <v>35</v>
      </c>
      <c r="AJ51" s="113" t="s">
        <v>35</v>
      </c>
      <c r="AK51" s="113" t="str">
        <f t="shared" si="9"/>
        <v>0</v>
      </c>
      <c r="AL51" s="113" t="s">
        <v>35</v>
      </c>
      <c r="AM51" s="113" t="s">
        <v>35</v>
      </c>
      <c r="AN51" s="113" t="str">
        <f t="shared" si="10"/>
        <v>0</v>
      </c>
      <c r="AO51" s="113" t="s">
        <v>35</v>
      </c>
      <c r="AP51" s="113" t="s">
        <v>35</v>
      </c>
      <c r="AQ51" s="113" t="str">
        <f t="shared" si="11"/>
        <v>0</v>
      </c>
      <c r="AR51" s="113" t="s">
        <v>35</v>
      </c>
      <c r="AS51" s="113">
        <v>2</v>
      </c>
      <c r="AT51" s="113">
        <f t="shared" si="12"/>
        <v>2</v>
      </c>
      <c r="AU51" s="113" t="s">
        <v>35</v>
      </c>
      <c r="AV51" s="113" t="s">
        <v>35</v>
      </c>
      <c r="AW51" s="113" t="str">
        <f t="shared" si="13"/>
        <v>0</v>
      </c>
      <c r="AX51" s="113" t="s">
        <v>35</v>
      </c>
      <c r="AY51" s="113" t="s">
        <v>35</v>
      </c>
      <c r="AZ51" s="113" t="str">
        <f t="shared" si="14"/>
        <v>0</v>
      </c>
      <c r="BA51" s="113">
        <v>3</v>
      </c>
      <c r="BB51" s="113">
        <v>4</v>
      </c>
      <c r="BC51" s="113">
        <f t="shared" si="15"/>
        <v>7</v>
      </c>
      <c r="BD51" s="113" t="s">
        <v>35</v>
      </c>
      <c r="BE51" s="113" t="s">
        <v>35</v>
      </c>
      <c r="BF51" s="113" t="str">
        <f t="shared" si="16"/>
        <v>0</v>
      </c>
      <c r="BG51" s="113">
        <v>1</v>
      </c>
      <c r="BH51" s="113">
        <v>1</v>
      </c>
      <c r="BI51" s="113">
        <f t="shared" si="17"/>
        <v>2</v>
      </c>
      <c r="BJ51" s="113" t="s">
        <v>35</v>
      </c>
      <c r="BK51" s="113" t="s">
        <v>35</v>
      </c>
      <c r="BL51" s="113" t="str">
        <f t="shared" si="18"/>
        <v>0</v>
      </c>
      <c r="BM51" s="113" t="s">
        <v>35</v>
      </c>
      <c r="BN51" s="113" t="s">
        <v>35</v>
      </c>
      <c r="BO51" s="113" t="str">
        <f t="shared" si="19"/>
        <v>0</v>
      </c>
      <c r="BP51" s="113" t="s">
        <v>35</v>
      </c>
      <c r="BQ51" s="113" t="s">
        <v>35</v>
      </c>
      <c r="BR51" s="113" t="str">
        <f t="shared" si="20"/>
        <v>0</v>
      </c>
      <c r="BS51" s="113" t="s">
        <v>35</v>
      </c>
      <c r="BT51" s="113" t="s">
        <v>35</v>
      </c>
      <c r="BU51" s="113" t="str">
        <f t="shared" si="21"/>
        <v>0</v>
      </c>
      <c r="BV51" s="113" t="s">
        <v>35</v>
      </c>
      <c r="BW51" s="113" t="s">
        <v>35</v>
      </c>
      <c r="BX51" s="113" t="str">
        <f t="shared" si="22"/>
        <v>0</v>
      </c>
      <c r="BY51" s="113" t="s">
        <v>35</v>
      </c>
      <c r="BZ51" s="113" t="s">
        <v>35</v>
      </c>
      <c r="CA51" s="113" t="str">
        <f t="shared" si="23"/>
        <v>0</v>
      </c>
      <c r="CB51" s="113" t="s">
        <v>35</v>
      </c>
      <c r="CC51" s="113" t="s">
        <v>35</v>
      </c>
      <c r="CD51" s="113" t="str">
        <f t="shared" si="24"/>
        <v>0</v>
      </c>
      <c r="CE51" s="113" t="s">
        <v>35</v>
      </c>
      <c r="CF51" s="113" t="s">
        <v>35</v>
      </c>
      <c r="CG51" s="113" t="str">
        <f t="shared" si="25"/>
        <v>0</v>
      </c>
      <c r="CH51" s="113" t="s">
        <v>35</v>
      </c>
      <c r="CI51" s="113" t="s">
        <v>35</v>
      </c>
      <c r="CJ51" s="113" t="str">
        <f t="shared" si="26"/>
        <v>0</v>
      </c>
      <c r="CK51" s="113" t="s">
        <v>35</v>
      </c>
      <c r="CL51" s="113" t="s">
        <v>35</v>
      </c>
      <c r="CM51" s="113" t="str">
        <f t="shared" si="27"/>
        <v>0</v>
      </c>
      <c r="CN51" s="113" t="s">
        <v>35</v>
      </c>
      <c r="CO51" s="113" t="s">
        <v>35</v>
      </c>
      <c r="CP51" s="113" t="str">
        <f t="shared" si="28"/>
        <v>0</v>
      </c>
      <c r="CQ51" s="113">
        <v>13</v>
      </c>
      <c r="CR51" s="113">
        <v>28</v>
      </c>
      <c r="CS51" s="113">
        <f t="shared" si="29"/>
        <v>41</v>
      </c>
    </row>
    <row r="52" spans="1:98" s="155" customFormat="1" ht="12.75" customHeight="1">
      <c r="A52" s="25">
        <v>25</v>
      </c>
      <c r="B52" s="26" t="s">
        <v>205</v>
      </c>
      <c r="C52" s="27">
        <v>6608</v>
      </c>
      <c r="D52" s="28" t="s">
        <v>110</v>
      </c>
      <c r="E52" s="17">
        <v>20375</v>
      </c>
      <c r="F52" s="17">
        <v>2</v>
      </c>
      <c r="G52" s="6" t="s">
        <v>45</v>
      </c>
      <c r="H52" s="113">
        <v>2</v>
      </c>
      <c r="I52" s="113">
        <v>6</v>
      </c>
      <c r="J52" s="113">
        <f t="shared" si="0"/>
        <v>8</v>
      </c>
      <c r="K52" s="113" t="s">
        <v>35</v>
      </c>
      <c r="L52" s="113">
        <v>2</v>
      </c>
      <c r="M52" s="113">
        <f t="shared" si="1"/>
        <v>2</v>
      </c>
      <c r="N52" s="113">
        <v>1</v>
      </c>
      <c r="O52" s="113">
        <v>5</v>
      </c>
      <c r="P52" s="113">
        <f t="shared" si="2"/>
        <v>6</v>
      </c>
      <c r="Q52" s="113" t="s">
        <v>35</v>
      </c>
      <c r="R52" s="113">
        <v>2</v>
      </c>
      <c r="S52" s="113">
        <f t="shared" si="3"/>
        <v>2</v>
      </c>
      <c r="T52" s="113" t="s">
        <v>35</v>
      </c>
      <c r="U52" s="113" t="s">
        <v>35</v>
      </c>
      <c r="V52" s="113" t="str">
        <f t="shared" si="4"/>
        <v>0</v>
      </c>
      <c r="W52" s="113" t="s">
        <v>35</v>
      </c>
      <c r="X52" s="113" t="s">
        <v>35</v>
      </c>
      <c r="Y52" s="113" t="str">
        <f t="shared" si="5"/>
        <v>0</v>
      </c>
      <c r="Z52" s="113" t="s">
        <v>35</v>
      </c>
      <c r="AA52" s="113" t="s">
        <v>35</v>
      </c>
      <c r="AB52" s="113" t="str">
        <f t="shared" si="6"/>
        <v>0</v>
      </c>
      <c r="AC52" s="113" t="s">
        <v>35</v>
      </c>
      <c r="AD52" s="113" t="s">
        <v>35</v>
      </c>
      <c r="AE52" s="113" t="str">
        <f t="shared" si="7"/>
        <v>0</v>
      </c>
      <c r="AF52" s="113" t="s">
        <v>35</v>
      </c>
      <c r="AG52" s="113" t="s">
        <v>35</v>
      </c>
      <c r="AH52" s="113" t="str">
        <f t="shared" si="8"/>
        <v>0</v>
      </c>
      <c r="AI52" s="113" t="s">
        <v>35</v>
      </c>
      <c r="AJ52" s="113" t="s">
        <v>35</v>
      </c>
      <c r="AK52" s="113" t="str">
        <f t="shared" si="9"/>
        <v>0</v>
      </c>
      <c r="AL52" s="113" t="s">
        <v>35</v>
      </c>
      <c r="AM52" s="113" t="s">
        <v>35</v>
      </c>
      <c r="AN52" s="113" t="str">
        <f t="shared" si="10"/>
        <v>0</v>
      </c>
      <c r="AO52" s="113" t="s">
        <v>35</v>
      </c>
      <c r="AP52" s="113" t="s">
        <v>35</v>
      </c>
      <c r="AQ52" s="113" t="str">
        <f t="shared" si="11"/>
        <v>0</v>
      </c>
      <c r="AR52" s="113" t="s">
        <v>35</v>
      </c>
      <c r="AS52" s="113" t="s">
        <v>35</v>
      </c>
      <c r="AT52" s="113" t="str">
        <f t="shared" si="12"/>
        <v>0</v>
      </c>
      <c r="AU52" s="113" t="s">
        <v>35</v>
      </c>
      <c r="AV52" s="113" t="s">
        <v>35</v>
      </c>
      <c r="AW52" s="113" t="str">
        <f t="shared" si="13"/>
        <v>0</v>
      </c>
      <c r="AX52" s="113" t="s">
        <v>35</v>
      </c>
      <c r="AY52" s="113" t="s">
        <v>35</v>
      </c>
      <c r="AZ52" s="113" t="str">
        <f t="shared" si="14"/>
        <v>0</v>
      </c>
      <c r="BA52" s="113">
        <v>3</v>
      </c>
      <c r="BB52" s="113">
        <v>2</v>
      </c>
      <c r="BC52" s="113">
        <f t="shared" si="15"/>
        <v>5</v>
      </c>
      <c r="BD52" s="113" t="s">
        <v>35</v>
      </c>
      <c r="BE52" s="113" t="s">
        <v>35</v>
      </c>
      <c r="BF52" s="113" t="str">
        <f t="shared" si="16"/>
        <v>0</v>
      </c>
      <c r="BG52" s="113" t="s">
        <v>35</v>
      </c>
      <c r="BH52" s="113" t="s">
        <v>35</v>
      </c>
      <c r="BI52" s="113" t="str">
        <f t="shared" si="17"/>
        <v>0</v>
      </c>
      <c r="BJ52" s="113" t="s">
        <v>35</v>
      </c>
      <c r="BK52" s="113" t="s">
        <v>35</v>
      </c>
      <c r="BL52" s="113" t="str">
        <f t="shared" si="18"/>
        <v>0</v>
      </c>
      <c r="BM52" s="113" t="s">
        <v>35</v>
      </c>
      <c r="BN52" s="113" t="s">
        <v>35</v>
      </c>
      <c r="BO52" s="113" t="str">
        <f t="shared" si="19"/>
        <v>0</v>
      </c>
      <c r="BP52" s="113" t="s">
        <v>35</v>
      </c>
      <c r="BQ52" s="113" t="s">
        <v>35</v>
      </c>
      <c r="BR52" s="113" t="str">
        <f t="shared" si="20"/>
        <v>0</v>
      </c>
      <c r="BS52" s="113" t="s">
        <v>35</v>
      </c>
      <c r="BT52" s="113" t="s">
        <v>35</v>
      </c>
      <c r="BU52" s="113" t="str">
        <f t="shared" si="21"/>
        <v>0</v>
      </c>
      <c r="BV52" s="113" t="s">
        <v>35</v>
      </c>
      <c r="BW52" s="113" t="s">
        <v>35</v>
      </c>
      <c r="BX52" s="113" t="str">
        <f t="shared" si="22"/>
        <v>0</v>
      </c>
      <c r="BY52" s="113" t="s">
        <v>35</v>
      </c>
      <c r="BZ52" s="113">
        <v>2</v>
      </c>
      <c r="CA52" s="113">
        <f t="shared" si="23"/>
        <v>2</v>
      </c>
      <c r="CB52" s="113" t="s">
        <v>35</v>
      </c>
      <c r="CC52" s="113" t="s">
        <v>35</v>
      </c>
      <c r="CD52" s="113" t="str">
        <f t="shared" si="24"/>
        <v>0</v>
      </c>
      <c r="CE52" s="113" t="s">
        <v>35</v>
      </c>
      <c r="CF52" s="113" t="s">
        <v>35</v>
      </c>
      <c r="CG52" s="113" t="str">
        <f t="shared" si="25"/>
        <v>0</v>
      </c>
      <c r="CH52" s="113" t="s">
        <v>35</v>
      </c>
      <c r="CI52" s="113" t="s">
        <v>35</v>
      </c>
      <c r="CJ52" s="113" t="str">
        <f t="shared" si="26"/>
        <v>0</v>
      </c>
      <c r="CK52" s="113" t="s">
        <v>35</v>
      </c>
      <c r="CL52" s="113" t="s">
        <v>35</v>
      </c>
      <c r="CM52" s="113" t="str">
        <f t="shared" si="27"/>
        <v>0</v>
      </c>
      <c r="CN52" s="113">
        <v>2</v>
      </c>
      <c r="CO52" s="113">
        <v>4</v>
      </c>
      <c r="CP52" s="113">
        <f t="shared" si="28"/>
        <v>6</v>
      </c>
      <c r="CQ52" s="113">
        <v>8</v>
      </c>
      <c r="CR52" s="113">
        <v>23</v>
      </c>
      <c r="CS52" s="113">
        <f t="shared" si="29"/>
        <v>31</v>
      </c>
    </row>
    <row r="53" spans="1:98" s="155" customFormat="1" ht="12.75" customHeight="1">
      <c r="A53" s="25">
        <v>25</v>
      </c>
      <c r="B53" s="26" t="s">
        <v>205</v>
      </c>
      <c r="C53" s="27">
        <v>6628</v>
      </c>
      <c r="D53" s="28" t="s">
        <v>63</v>
      </c>
      <c r="E53" s="17">
        <v>28909</v>
      </c>
      <c r="F53" s="17">
        <v>2</v>
      </c>
      <c r="G53" s="6" t="s">
        <v>45</v>
      </c>
      <c r="H53" s="113">
        <v>1</v>
      </c>
      <c r="I53" s="113">
        <v>3</v>
      </c>
      <c r="J53" s="113">
        <f t="shared" si="0"/>
        <v>4</v>
      </c>
      <c r="K53" s="113">
        <v>3</v>
      </c>
      <c r="L53" s="113">
        <v>3</v>
      </c>
      <c r="M53" s="113">
        <f t="shared" si="1"/>
        <v>6</v>
      </c>
      <c r="N53" s="113">
        <v>3</v>
      </c>
      <c r="O53" s="113">
        <v>5</v>
      </c>
      <c r="P53" s="113">
        <f t="shared" si="2"/>
        <v>8</v>
      </c>
      <c r="Q53" s="113">
        <v>1</v>
      </c>
      <c r="R53" s="113">
        <v>1</v>
      </c>
      <c r="S53" s="113">
        <f t="shared" si="3"/>
        <v>2</v>
      </c>
      <c r="T53" s="113" t="s">
        <v>35</v>
      </c>
      <c r="U53" s="113" t="s">
        <v>35</v>
      </c>
      <c r="V53" s="113" t="str">
        <f t="shared" si="4"/>
        <v>0</v>
      </c>
      <c r="W53" s="113" t="s">
        <v>35</v>
      </c>
      <c r="X53" s="113" t="s">
        <v>35</v>
      </c>
      <c r="Y53" s="113" t="str">
        <f t="shared" si="5"/>
        <v>0</v>
      </c>
      <c r="Z53" s="113" t="s">
        <v>35</v>
      </c>
      <c r="AA53" s="113" t="s">
        <v>35</v>
      </c>
      <c r="AB53" s="113" t="str">
        <f t="shared" si="6"/>
        <v>0</v>
      </c>
      <c r="AC53" s="113" t="s">
        <v>35</v>
      </c>
      <c r="AD53" s="113" t="s">
        <v>35</v>
      </c>
      <c r="AE53" s="113" t="str">
        <f t="shared" si="7"/>
        <v>0</v>
      </c>
      <c r="AF53" s="113" t="s">
        <v>35</v>
      </c>
      <c r="AG53" s="113" t="s">
        <v>35</v>
      </c>
      <c r="AH53" s="113" t="str">
        <f t="shared" si="8"/>
        <v>0</v>
      </c>
      <c r="AI53" s="113" t="s">
        <v>35</v>
      </c>
      <c r="AJ53" s="113" t="s">
        <v>35</v>
      </c>
      <c r="AK53" s="113" t="str">
        <f t="shared" si="9"/>
        <v>0</v>
      </c>
      <c r="AL53" s="113" t="s">
        <v>35</v>
      </c>
      <c r="AM53" s="113" t="s">
        <v>35</v>
      </c>
      <c r="AN53" s="113" t="str">
        <f t="shared" si="10"/>
        <v>0</v>
      </c>
      <c r="AO53" s="113" t="s">
        <v>35</v>
      </c>
      <c r="AP53" s="113" t="s">
        <v>35</v>
      </c>
      <c r="AQ53" s="113" t="str">
        <f t="shared" si="11"/>
        <v>0</v>
      </c>
      <c r="AR53" s="113" t="s">
        <v>35</v>
      </c>
      <c r="AS53" s="113" t="s">
        <v>35</v>
      </c>
      <c r="AT53" s="113" t="str">
        <f t="shared" si="12"/>
        <v>0</v>
      </c>
      <c r="AU53" s="113" t="s">
        <v>35</v>
      </c>
      <c r="AV53" s="113" t="s">
        <v>35</v>
      </c>
      <c r="AW53" s="113" t="str">
        <f t="shared" si="13"/>
        <v>0</v>
      </c>
      <c r="AX53" s="113" t="s">
        <v>35</v>
      </c>
      <c r="AY53" s="113" t="s">
        <v>35</v>
      </c>
      <c r="AZ53" s="113" t="str">
        <f t="shared" si="14"/>
        <v>0</v>
      </c>
      <c r="BA53" s="113">
        <v>2</v>
      </c>
      <c r="BB53" s="113">
        <v>4</v>
      </c>
      <c r="BC53" s="113">
        <f t="shared" si="15"/>
        <v>6</v>
      </c>
      <c r="BD53" s="113" t="s">
        <v>35</v>
      </c>
      <c r="BE53" s="113" t="s">
        <v>35</v>
      </c>
      <c r="BF53" s="113" t="str">
        <f t="shared" si="16"/>
        <v>0</v>
      </c>
      <c r="BG53" s="113" t="s">
        <v>35</v>
      </c>
      <c r="BH53" s="113" t="s">
        <v>35</v>
      </c>
      <c r="BI53" s="113" t="str">
        <f t="shared" si="17"/>
        <v>0</v>
      </c>
      <c r="BJ53" s="113" t="s">
        <v>35</v>
      </c>
      <c r="BK53" s="113" t="s">
        <v>35</v>
      </c>
      <c r="BL53" s="113" t="str">
        <f t="shared" si="18"/>
        <v>0</v>
      </c>
      <c r="BM53" s="113" t="s">
        <v>35</v>
      </c>
      <c r="BN53" s="113" t="s">
        <v>35</v>
      </c>
      <c r="BO53" s="113" t="str">
        <f t="shared" si="19"/>
        <v>0</v>
      </c>
      <c r="BP53" s="113" t="s">
        <v>35</v>
      </c>
      <c r="BQ53" s="113" t="s">
        <v>35</v>
      </c>
      <c r="BR53" s="113" t="str">
        <f t="shared" si="20"/>
        <v>0</v>
      </c>
      <c r="BS53" s="113" t="s">
        <v>35</v>
      </c>
      <c r="BT53" s="113" t="s">
        <v>35</v>
      </c>
      <c r="BU53" s="113" t="str">
        <f t="shared" si="21"/>
        <v>0</v>
      </c>
      <c r="BV53" s="113" t="s">
        <v>35</v>
      </c>
      <c r="BW53" s="113" t="s">
        <v>35</v>
      </c>
      <c r="BX53" s="113" t="str">
        <f t="shared" si="22"/>
        <v>0</v>
      </c>
      <c r="BY53" s="113">
        <v>1</v>
      </c>
      <c r="BZ53" s="113">
        <v>8</v>
      </c>
      <c r="CA53" s="113">
        <f t="shared" si="23"/>
        <v>9</v>
      </c>
      <c r="CB53" s="113" t="s">
        <v>35</v>
      </c>
      <c r="CC53" s="113" t="s">
        <v>35</v>
      </c>
      <c r="CD53" s="113" t="str">
        <f t="shared" si="24"/>
        <v>0</v>
      </c>
      <c r="CE53" s="113" t="s">
        <v>35</v>
      </c>
      <c r="CF53" s="113" t="s">
        <v>35</v>
      </c>
      <c r="CG53" s="113" t="str">
        <f t="shared" si="25"/>
        <v>0</v>
      </c>
      <c r="CH53" s="113" t="s">
        <v>35</v>
      </c>
      <c r="CI53" s="113" t="s">
        <v>35</v>
      </c>
      <c r="CJ53" s="113" t="str">
        <f t="shared" si="26"/>
        <v>0</v>
      </c>
      <c r="CK53" s="113" t="s">
        <v>35</v>
      </c>
      <c r="CL53" s="113" t="s">
        <v>35</v>
      </c>
      <c r="CM53" s="113" t="str">
        <f t="shared" si="27"/>
        <v>0</v>
      </c>
      <c r="CN53" s="113" t="s">
        <v>35</v>
      </c>
      <c r="CO53" s="113" t="s">
        <v>35</v>
      </c>
      <c r="CP53" s="113" t="str">
        <f t="shared" si="28"/>
        <v>0</v>
      </c>
      <c r="CQ53" s="113">
        <v>11</v>
      </c>
      <c r="CR53" s="113">
        <v>24</v>
      </c>
      <c r="CS53" s="113">
        <f t="shared" si="29"/>
        <v>35</v>
      </c>
    </row>
    <row r="54" spans="1:98" s="155" customFormat="1" ht="12.75" customHeight="1">
      <c r="A54" s="25">
        <v>25</v>
      </c>
      <c r="B54" s="26" t="s">
        <v>205</v>
      </c>
      <c r="C54" s="27">
        <v>6630</v>
      </c>
      <c r="D54" s="28" t="s">
        <v>111</v>
      </c>
      <c r="E54" s="17">
        <v>21718</v>
      </c>
      <c r="F54" s="17">
        <v>2</v>
      </c>
      <c r="G54" s="6" t="s">
        <v>45</v>
      </c>
      <c r="H54" s="113">
        <v>1</v>
      </c>
      <c r="I54" s="113">
        <v>3</v>
      </c>
      <c r="J54" s="113">
        <f t="shared" si="0"/>
        <v>4</v>
      </c>
      <c r="K54" s="113">
        <v>2</v>
      </c>
      <c r="L54" s="113">
        <v>3</v>
      </c>
      <c r="M54" s="113">
        <f t="shared" si="1"/>
        <v>5</v>
      </c>
      <c r="N54" s="113">
        <v>2</v>
      </c>
      <c r="O54" s="113">
        <v>5</v>
      </c>
      <c r="P54" s="113">
        <f t="shared" si="2"/>
        <v>7</v>
      </c>
      <c r="Q54" s="113">
        <v>2</v>
      </c>
      <c r="R54" s="113">
        <v>2</v>
      </c>
      <c r="S54" s="113">
        <f t="shared" si="3"/>
        <v>4</v>
      </c>
      <c r="T54" s="113" t="s">
        <v>35</v>
      </c>
      <c r="U54" s="113" t="s">
        <v>35</v>
      </c>
      <c r="V54" s="113" t="str">
        <f t="shared" si="4"/>
        <v>0</v>
      </c>
      <c r="W54" s="113" t="s">
        <v>35</v>
      </c>
      <c r="X54" s="113" t="s">
        <v>35</v>
      </c>
      <c r="Y54" s="113" t="str">
        <f t="shared" si="5"/>
        <v>0</v>
      </c>
      <c r="Z54" s="113" t="s">
        <v>35</v>
      </c>
      <c r="AA54" s="113" t="s">
        <v>35</v>
      </c>
      <c r="AB54" s="113" t="str">
        <f t="shared" si="6"/>
        <v>0</v>
      </c>
      <c r="AC54" s="113" t="s">
        <v>35</v>
      </c>
      <c r="AD54" s="113" t="s">
        <v>35</v>
      </c>
      <c r="AE54" s="113" t="str">
        <f t="shared" si="7"/>
        <v>0</v>
      </c>
      <c r="AF54" s="113" t="s">
        <v>35</v>
      </c>
      <c r="AG54" s="113" t="s">
        <v>35</v>
      </c>
      <c r="AH54" s="113" t="str">
        <f t="shared" si="8"/>
        <v>0</v>
      </c>
      <c r="AI54" s="113" t="s">
        <v>35</v>
      </c>
      <c r="AJ54" s="113" t="s">
        <v>35</v>
      </c>
      <c r="AK54" s="113" t="str">
        <f t="shared" si="9"/>
        <v>0</v>
      </c>
      <c r="AL54" s="113" t="s">
        <v>35</v>
      </c>
      <c r="AM54" s="113" t="s">
        <v>35</v>
      </c>
      <c r="AN54" s="113" t="str">
        <f t="shared" si="10"/>
        <v>0</v>
      </c>
      <c r="AO54" s="113" t="s">
        <v>35</v>
      </c>
      <c r="AP54" s="113" t="s">
        <v>35</v>
      </c>
      <c r="AQ54" s="113" t="str">
        <f t="shared" si="11"/>
        <v>0</v>
      </c>
      <c r="AR54" s="113" t="s">
        <v>35</v>
      </c>
      <c r="AS54" s="113" t="s">
        <v>35</v>
      </c>
      <c r="AT54" s="113" t="str">
        <f t="shared" si="12"/>
        <v>0</v>
      </c>
      <c r="AU54" s="113" t="s">
        <v>35</v>
      </c>
      <c r="AV54" s="113" t="s">
        <v>35</v>
      </c>
      <c r="AW54" s="113" t="str">
        <f t="shared" si="13"/>
        <v>0</v>
      </c>
      <c r="AX54" s="113" t="s">
        <v>35</v>
      </c>
      <c r="AY54" s="113" t="s">
        <v>35</v>
      </c>
      <c r="AZ54" s="113" t="str">
        <f t="shared" si="14"/>
        <v>0</v>
      </c>
      <c r="BA54" s="113">
        <v>1</v>
      </c>
      <c r="BB54" s="113">
        <v>4</v>
      </c>
      <c r="BC54" s="113">
        <f t="shared" si="15"/>
        <v>5</v>
      </c>
      <c r="BD54" s="113" t="s">
        <v>35</v>
      </c>
      <c r="BE54" s="113" t="s">
        <v>35</v>
      </c>
      <c r="BF54" s="113" t="str">
        <f t="shared" si="16"/>
        <v>0</v>
      </c>
      <c r="BG54" s="113" t="s">
        <v>35</v>
      </c>
      <c r="BH54" s="113" t="s">
        <v>35</v>
      </c>
      <c r="BI54" s="113" t="str">
        <f t="shared" si="17"/>
        <v>0</v>
      </c>
      <c r="BJ54" s="113" t="s">
        <v>35</v>
      </c>
      <c r="BK54" s="113" t="s">
        <v>35</v>
      </c>
      <c r="BL54" s="113" t="str">
        <f t="shared" si="18"/>
        <v>0</v>
      </c>
      <c r="BM54" s="113" t="s">
        <v>35</v>
      </c>
      <c r="BN54" s="113" t="s">
        <v>35</v>
      </c>
      <c r="BO54" s="113" t="str">
        <f t="shared" si="19"/>
        <v>0</v>
      </c>
      <c r="BP54" s="113" t="s">
        <v>35</v>
      </c>
      <c r="BQ54" s="113" t="s">
        <v>35</v>
      </c>
      <c r="BR54" s="113" t="str">
        <f t="shared" si="20"/>
        <v>0</v>
      </c>
      <c r="BS54" s="113" t="s">
        <v>35</v>
      </c>
      <c r="BT54" s="113" t="s">
        <v>35</v>
      </c>
      <c r="BU54" s="113" t="str">
        <f t="shared" si="21"/>
        <v>0</v>
      </c>
      <c r="BV54" s="113" t="s">
        <v>35</v>
      </c>
      <c r="BW54" s="113" t="s">
        <v>35</v>
      </c>
      <c r="BX54" s="113" t="str">
        <f t="shared" si="22"/>
        <v>0</v>
      </c>
      <c r="BY54" s="113">
        <v>3</v>
      </c>
      <c r="BZ54" s="113">
        <v>3</v>
      </c>
      <c r="CA54" s="113">
        <f t="shared" si="23"/>
        <v>6</v>
      </c>
      <c r="CB54" s="113" t="s">
        <v>35</v>
      </c>
      <c r="CC54" s="113" t="s">
        <v>35</v>
      </c>
      <c r="CD54" s="113" t="str">
        <f t="shared" si="24"/>
        <v>0</v>
      </c>
      <c r="CE54" s="113" t="s">
        <v>35</v>
      </c>
      <c r="CF54" s="113" t="s">
        <v>35</v>
      </c>
      <c r="CG54" s="113" t="str">
        <f t="shared" si="25"/>
        <v>0</v>
      </c>
      <c r="CH54" s="113" t="s">
        <v>35</v>
      </c>
      <c r="CI54" s="113" t="s">
        <v>35</v>
      </c>
      <c r="CJ54" s="113" t="str">
        <f t="shared" si="26"/>
        <v>0</v>
      </c>
      <c r="CK54" s="113" t="s">
        <v>35</v>
      </c>
      <c r="CL54" s="113" t="s">
        <v>35</v>
      </c>
      <c r="CM54" s="113" t="str">
        <f t="shared" si="27"/>
        <v>0</v>
      </c>
      <c r="CN54" s="113">
        <v>1</v>
      </c>
      <c r="CO54" s="113">
        <v>1</v>
      </c>
      <c r="CP54" s="113">
        <f t="shared" si="28"/>
        <v>2</v>
      </c>
      <c r="CQ54" s="113">
        <v>12</v>
      </c>
      <c r="CR54" s="113">
        <v>21</v>
      </c>
      <c r="CS54" s="113">
        <f t="shared" si="29"/>
        <v>33</v>
      </c>
    </row>
    <row r="55" spans="1:98" s="155" customFormat="1" ht="12.75" customHeight="1">
      <c r="A55" s="25">
        <v>25</v>
      </c>
      <c r="B55" s="26" t="s">
        <v>205</v>
      </c>
      <c r="C55" s="27">
        <v>6643</v>
      </c>
      <c r="D55" s="28" t="s">
        <v>64</v>
      </c>
      <c r="E55" s="17">
        <v>33744</v>
      </c>
      <c r="F55" s="17">
        <v>2</v>
      </c>
      <c r="G55" s="6" t="s">
        <v>45</v>
      </c>
      <c r="H55" s="113">
        <v>1</v>
      </c>
      <c r="I55" s="113">
        <v>1</v>
      </c>
      <c r="J55" s="113">
        <f t="shared" si="0"/>
        <v>2</v>
      </c>
      <c r="K55" s="113" t="s">
        <v>35</v>
      </c>
      <c r="L55" s="113" t="s">
        <v>35</v>
      </c>
      <c r="M55" s="113" t="str">
        <f t="shared" si="1"/>
        <v>0</v>
      </c>
      <c r="N55" s="113">
        <v>6</v>
      </c>
      <c r="O55" s="113">
        <v>8</v>
      </c>
      <c r="P55" s="113">
        <f t="shared" si="2"/>
        <v>14</v>
      </c>
      <c r="Q55" s="113">
        <v>2</v>
      </c>
      <c r="R55" s="113">
        <v>1</v>
      </c>
      <c r="S55" s="113">
        <f t="shared" si="3"/>
        <v>3</v>
      </c>
      <c r="T55" s="113" t="s">
        <v>35</v>
      </c>
      <c r="U55" s="113" t="s">
        <v>35</v>
      </c>
      <c r="V55" s="113" t="str">
        <f t="shared" si="4"/>
        <v>0</v>
      </c>
      <c r="W55" s="113" t="s">
        <v>35</v>
      </c>
      <c r="X55" s="113" t="s">
        <v>35</v>
      </c>
      <c r="Y55" s="113" t="str">
        <f t="shared" si="5"/>
        <v>0</v>
      </c>
      <c r="Z55" s="113" t="s">
        <v>35</v>
      </c>
      <c r="AA55" s="113" t="s">
        <v>35</v>
      </c>
      <c r="AB55" s="113" t="str">
        <f t="shared" si="6"/>
        <v>0</v>
      </c>
      <c r="AC55" s="113" t="s">
        <v>35</v>
      </c>
      <c r="AD55" s="113" t="s">
        <v>35</v>
      </c>
      <c r="AE55" s="113" t="str">
        <f t="shared" si="7"/>
        <v>0</v>
      </c>
      <c r="AF55" s="113" t="s">
        <v>35</v>
      </c>
      <c r="AG55" s="113" t="s">
        <v>35</v>
      </c>
      <c r="AH55" s="113" t="str">
        <f t="shared" si="8"/>
        <v>0</v>
      </c>
      <c r="AI55" s="113" t="s">
        <v>35</v>
      </c>
      <c r="AJ55" s="113" t="s">
        <v>35</v>
      </c>
      <c r="AK55" s="113" t="str">
        <f t="shared" si="9"/>
        <v>0</v>
      </c>
      <c r="AL55" s="113" t="s">
        <v>35</v>
      </c>
      <c r="AM55" s="113" t="s">
        <v>35</v>
      </c>
      <c r="AN55" s="113" t="str">
        <f t="shared" si="10"/>
        <v>0</v>
      </c>
      <c r="AO55" s="113" t="s">
        <v>35</v>
      </c>
      <c r="AP55" s="113" t="s">
        <v>35</v>
      </c>
      <c r="AQ55" s="113" t="str">
        <f t="shared" si="11"/>
        <v>0</v>
      </c>
      <c r="AR55" s="113" t="s">
        <v>35</v>
      </c>
      <c r="AS55" s="113" t="s">
        <v>35</v>
      </c>
      <c r="AT55" s="113" t="str">
        <f t="shared" si="12"/>
        <v>0</v>
      </c>
      <c r="AU55" s="113" t="s">
        <v>35</v>
      </c>
      <c r="AV55" s="113" t="s">
        <v>35</v>
      </c>
      <c r="AW55" s="113" t="str">
        <f t="shared" si="13"/>
        <v>0</v>
      </c>
      <c r="AX55" s="113" t="s">
        <v>35</v>
      </c>
      <c r="AY55" s="113" t="s">
        <v>35</v>
      </c>
      <c r="AZ55" s="113" t="str">
        <f t="shared" si="14"/>
        <v>0</v>
      </c>
      <c r="BA55" s="113">
        <v>2</v>
      </c>
      <c r="BB55" s="113">
        <v>3</v>
      </c>
      <c r="BC55" s="113">
        <f t="shared" si="15"/>
        <v>5</v>
      </c>
      <c r="BD55" s="113" t="s">
        <v>35</v>
      </c>
      <c r="BE55" s="113" t="s">
        <v>35</v>
      </c>
      <c r="BF55" s="113" t="str">
        <f t="shared" si="16"/>
        <v>0</v>
      </c>
      <c r="BG55" s="113" t="s">
        <v>35</v>
      </c>
      <c r="BH55" s="113" t="s">
        <v>35</v>
      </c>
      <c r="BI55" s="113" t="str">
        <f t="shared" si="17"/>
        <v>0</v>
      </c>
      <c r="BJ55" s="113" t="s">
        <v>35</v>
      </c>
      <c r="BK55" s="113" t="s">
        <v>35</v>
      </c>
      <c r="BL55" s="113" t="str">
        <f t="shared" si="18"/>
        <v>0</v>
      </c>
      <c r="BM55" s="113" t="s">
        <v>35</v>
      </c>
      <c r="BN55" s="113" t="s">
        <v>35</v>
      </c>
      <c r="BO55" s="113" t="str">
        <f t="shared" si="19"/>
        <v>0</v>
      </c>
      <c r="BP55" s="113" t="s">
        <v>35</v>
      </c>
      <c r="BQ55" s="113" t="s">
        <v>35</v>
      </c>
      <c r="BR55" s="113" t="str">
        <f t="shared" si="20"/>
        <v>0</v>
      </c>
      <c r="BS55" s="113" t="s">
        <v>35</v>
      </c>
      <c r="BT55" s="113" t="s">
        <v>35</v>
      </c>
      <c r="BU55" s="113" t="str">
        <f t="shared" si="21"/>
        <v>0</v>
      </c>
      <c r="BV55" s="113" t="s">
        <v>35</v>
      </c>
      <c r="BW55" s="113" t="s">
        <v>35</v>
      </c>
      <c r="BX55" s="113" t="str">
        <f t="shared" si="22"/>
        <v>0</v>
      </c>
      <c r="BY55" s="113">
        <v>2</v>
      </c>
      <c r="BZ55" s="113">
        <v>10</v>
      </c>
      <c r="CA55" s="113">
        <f t="shared" si="23"/>
        <v>12</v>
      </c>
      <c r="CB55" s="113" t="s">
        <v>35</v>
      </c>
      <c r="CC55" s="113" t="s">
        <v>35</v>
      </c>
      <c r="CD55" s="113" t="str">
        <f t="shared" si="24"/>
        <v>0</v>
      </c>
      <c r="CE55" s="113" t="s">
        <v>35</v>
      </c>
      <c r="CF55" s="113" t="s">
        <v>35</v>
      </c>
      <c r="CG55" s="113" t="str">
        <f t="shared" si="25"/>
        <v>0</v>
      </c>
      <c r="CH55" s="113" t="s">
        <v>35</v>
      </c>
      <c r="CI55" s="113" t="s">
        <v>35</v>
      </c>
      <c r="CJ55" s="113" t="str">
        <f t="shared" si="26"/>
        <v>0</v>
      </c>
      <c r="CK55" s="113" t="s">
        <v>35</v>
      </c>
      <c r="CL55" s="113" t="s">
        <v>35</v>
      </c>
      <c r="CM55" s="113" t="str">
        <f t="shared" si="27"/>
        <v>0</v>
      </c>
      <c r="CN55" s="113" t="s">
        <v>35</v>
      </c>
      <c r="CO55" s="113">
        <v>1</v>
      </c>
      <c r="CP55" s="113">
        <f t="shared" si="28"/>
        <v>1</v>
      </c>
      <c r="CQ55" s="113">
        <v>13</v>
      </c>
      <c r="CR55" s="113">
        <v>24</v>
      </c>
      <c r="CS55" s="113">
        <f t="shared" si="29"/>
        <v>37</v>
      </c>
    </row>
    <row r="56" spans="1:98" s="17" customFormat="1" ht="3.75" customHeight="1">
      <c r="A56" s="35"/>
      <c r="B56" s="43"/>
      <c r="C56" s="29"/>
      <c r="D56" s="39"/>
      <c r="F56" s="27"/>
      <c r="G56" s="6"/>
      <c r="H56" s="6"/>
      <c r="I56" s="6"/>
      <c r="J56" s="113" t="str">
        <f t="shared" si="0"/>
        <v>0</v>
      </c>
      <c r="K56" s="6"/>
      <c r="L56" s="6"/>
      <c r="M56" s="113" t="str">
        <f t="shared" si="1"/>
        <v>0</v>
      </c>
      <c r="N56" s="6"/>
      <c r="O56" s="6"/>
      <c r="P56" s="113" t="str">
        <f t="shared" si="2"/>
        <v>0</v>
      </c>
      <c r="Q56" s="6"/>
      <c r="R56" s="6"/>
      <c r="S56" s="113" t="str">
        <f t="shared" si="3"/>
        <v>0</v>
      </c>
      <c r="T56" s="6"/>
      <c r="U56" s="6"/>
      <c r="V56" s="113" t="str">
        <f t="shared" si="4"/>
        <v>0</v>
      </c>
      <c r="W56" s="6"/>
      <c r="X56" s="6"/>
      <c r="Y56" s="113" t="str">
        <f t="shared" si="5"/>
        <v>0</v>
      </c>
      <c r="Z56" s="6"/>
      <c r="AA56" s="6"/>
      <c r="AB56" s="113" t="str">
        <f t="shared" si="6"/>
        <v>0</v>
      </c>
      <c r="AC56" s="6"/>
      <c r="AD56" s="6"/>
      <c r="AE56" s="113" t="str">
        <f t="shared" si="7"/>
        <v>0</v>
      </c>
      <c r="AF56" s="6"/>
      <c r="AG56" s="6"/>
      <c r="AH56" s="113" t="str">
        <f t="shared" si="8"/>
        <v>0</v>
      </c>
      <c r="AI56" s="6"/>
      <c r="AJ56" s="6"/>
      <c r="AK56" s="113" t="str">
        <f t="shared" si="9"/>
        <v>0</v>
      </c>
      <c r="AL56" s="6"/>
      <c r="AM56" s="6"/>
      <c r="AN56" s="113" t="str">
        <f t="shared" si="10"/>
        <v>0</v>
      </c>
      <c r="AO56" s="6"/>
      <c r="AP56" s="6"/>
      <c r="AQ56" s="113" t="str">
        <f t="shared" si="11"/>
        <v>0</v>
      </c>
      <c r="AR56" s="6"/>
      <c r="AS56" s="6"/>
      <c r="AT56" s="113" t="str">
        <f t="shared" si="12"/>
        <v>0</v>
      </c>
      <c r="AU56" s="6"/>
      <c r="AV56" s="6"/>
      <c r="AW56" s="113" t="str">
        <f t="shared" si="13"/>
        <v>0</v>
      </c>
      <c r="AX56" s="6"/>
      <c r="AY56" s="6"/>
      <c r="AZ56" s="113" t="str">
        <f t="shared" si="14"/>
        <v>0</v>
      </c>
      <c r="BA56" s="6"/>
      <c r="BB56" s="6"/>
      <c r="BC56" s="113" t="str">
        <f t="shared" si="15"/>
        <v>0</v>
      </c>
      <c r="BD56" s="6"/>
      <c r="BE56" s="6"/>
      <c r="BF56" s="113" t="str">
        <f t="shared" si="16"/>
        <v>0</v>
      </c>
      <c r="BG56" s="6"/>
      <c r="BH56" s="6"/>
      <c r="BI56" s="113" t="str">
        <f t="shared" si="17"/>
        <v>0</v>
      </c>
      <c r="BJ56" s="6"/>
      <c r="BK56" s="6"/>
      <c r="BL56" s="113" t="str">
        <f t="shared" si="18"/>
        <v>0</v>
      </c>
      <c r="BM56" s="6"/>
      <c r="BN56" s="6"/>
      <c r="BO56" s="113" t="str">
        <f t="shared" si="19"/>
        <v>0</v>
      </c>
      <c r="BP56" s="6"/>
      <c r="BQ56" s="6"/>
      <c r="BR56" s="113" t="str">
        <f t="shared" si="20"/>
        <v>0</v>
      </c>
      <c r="BS56" s="6"/>
      <c r="BT56" s="6"/>
      <c r="BU56" s="113" t="str">
        <f t="shared" si="21"/>
        <v>0</v>
      </c>
      <c r="BV56" s="6"/>
      <c r="BW56" s="6"/>
      <c r="BX56" s="113" t="str">
        <f t="shared" si="22"/>
        <v>0</v>
      </c>
      <c r="BY56" s="6"/>
      <c r="BZ56" s="6"/>
      <c r="CA56" s="113" t="str">
        <f t="shared" si="23"/>
        <v>0</v>
      </c>
      <c r="CB56" s="6"/>
      <c r="CC56" s="6"/>
      <c r="CD56" s="113" t="str">
        <f t="shared" si="24"/>
        <v>0</v>
      </c>
      <c r="CE56" s="6"/>
      <c r="CF56" s="6"/>
      <c r="CG56" s="113" t="str">
        <f t="shared" si="25"/>
        <v>0</v>
      </c>
      <c r="CH56" s="6"/>
      <c r="CI56" s="6"/>
      <c r="CJ56" s="113" t="str">
        <f t="shared" si="26"/>
        <v>0</v>
      </c>
      <c r="CK56" s="6"/>
      <c r="CL56" s="6"/>
      <c r="CM56" s="113" t="str">
        <f t="shared" si="27"/>
        <v>0</v>
      </c>
      <c r="CN56" s="6"/>
      <c r="CP56" s="113" t="str">
        <f t="shared" si="28"/>
        <v>0</v>
      </c>
      <c r="CS56" s="113" t="str">
        <f t="shared" si="29"/>
        <v>0</v>
      </c>
      <c r="CT56" s="155"/>
    </row>
    <row r="57" spans="1:98" s="155" customFormat="1" ht="14.3">
      <c r="A57" s="65" t="s">
        <v>65</v>
      </c>
      <c r="B57" s="41"/>
      <c r="C57" s="164"/>
      <c r="D57" s="165"/>
      <c r="E57" s="22"/>
      <c r="F57" s="164"/>
      <c r="G57" s="175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</row>
    <row r="58" spans="1:98" s="17" customFormat="1" ht="3.75" customHeight="1">
      <c r="A58" s="35"/>
      <c r="B58" s="44"/>
      <c r="C58" s="45"/>
      <c r="D58" s="26"/>
      <c r="F58" s="27"/>
      <c r="G58" s="6"/>
      <c r="H58" s="6"/>
      <c r="I58" s="6"/>
      <c r="J58" s="113" t="str">
        <f t="shared" si="0"/>
        <v>0</v>
      </c>
      <c r="K58" s="6"/>
      <c r="L58" s="6"/>
      <c r="M58" s="113" t="str">
        <f t="shared" si="1"/>
        <v>0</v>
      </c>
      <c r="N58" s="6"/>
      <c r="O58" s="6"/>
      <c r="P58" s="113" t="str">
        <f t="shared" si="2"/>
        <v>0</v>
      </c>
      <c r="Q58" s="6"/>
      <c r="R58" s="6"/>
      <c r="S58" s="113" t="str">
        <f t="shared" si="3"/>
        <v>0</v>
      </c>
      <c r="T58" s="6"/>
      <c r="U58" s="6"/>
      <c r="V58" s="113" t="str">
        <f t="shared" si="4"/>
        <v>0</v>
      </c>
      <c r="W58" s="6"/>
      <c r="X58" s="6"/>
      <c r="Y58" s="113" t="str">
        <f t="shared" si="5"/>
        <v>0</v>
      </c>
      <c r="Z58" s="6"/>
      <c r="AA58" s="6"/>
      <c r="AB58" s="113" t="str">
        <f t="shared" si="6"/>
        <v>0</v>
      </c>
      <c r="AC58" s="6"/>
      <c r="AD58" s="6"/>
      <c r="AE58" s="113" t="str">
        <f t="shared" si="7"/>
        <v>0</v>
      </c>
      <c r="AF58" s="46"/>
      <c r="AG58" s="46"/>
      <c r="AH58" s="113" t="str">
        <f t="shared" si="8"/>
        <v>0</v>
      </c>
      <c r="AI58" s="6"/>
      <c r="AJ58" s="6"/>
      <c r="AK58" s="113" t="str">
        <f t="shared" si="9"/>
        <v>0</v>
      </c>
      <c r="AL58" s="46"/>
      <c r="AM58" s="46"/>
      <c r="AN58" s="113" t="str">
        <f t="shared" si="10"/>
        <v>0</v>
      </c>
      <c r="AO58" s="6"/>
      <c r="AP58" s="6"/>
      <c r="AQ58" s="113" t="str">
        <f t="shared" si="11"/>
        <v>0</v>
      </c>
      <c r="AR58" s="6"/>
      <c r="AS58" s="6"/>
      <c r="AT58" s="113" t="str">
        <f t="shared" si="12"/>
        <v>0</v>
      </c>
      <c r="AU58" s="46"/>
      <c r="AV58" s="46"/>
      <c r="AW58" s="113" t="str">
        <f t="shared" si="13"/>
        <v>0</v>
      </c>
      <c r="AX58" s="6"/>
      <c r="AY58" s="6"/>
      <c r="AZ58" s="113" t="str">
        <f t="shared" si="14"/>
        <v>0</v>
      </c>
      <c r="BA58" s="184"/>
      <c r="BB58" s="184"/>
      <c r="BC58" s="113" t="str">
        <f t="shared" si="15"/>
        <v>0</v>
      </c>
      <c r="BD58" s="184"/>
      <c r="BE58" s="184"/>
      <c r="BF58" s="113" t="str">
        <f t="shared" si="16"/>
        <v>0</v>
      </c>
      <c r="BG58" s="46"/>
      <c r="BH58" s="46"/>
      <c r="BI58" s="113" t="str">
        <f t="shared" si="17"/>
        <v>0</v>
      </c>
      <c r="BJ58" s="184"/>
      <c r="BK58" s="184"/>
      <c r="BL58" s="113" t="str">
        <f t="shared" si="18"/>
        <v>0</v>
      </c>
      <c r="BM58" s="46"/>
      <c r="BN58" s="46"/>
      <c r="BO58" s="113" t="str">
        <f t="shared" si="19"/>
        <v>0</v>
      </c>
      <c r="BP58" s="184"/>
      <c r="BQ58" s="184"/>
      <c r="BR58" s="113" t="str">
        <f t="shared" si="20"/>
        <v>0</v>
      </c>
      <c r="BS58" s="46"/>
      <c r="BT58" s="46"/>
      <c r="BU58" s="113" t="str">
        <f t="shared" si="21"/>
        <v>0</v>
      </c>
      <c r="BV58" s="46"/>
      <c r="BW58" s="46"/>
      <c r="BX58" s="113" t="str">
        <f t="shared" si="22"/>
        <v>0</v>
      </c>
      <c r="BY58" s="6"/>
      <c r="BZ58" s="6"/>
      <c r="CA58" s="113" t="str">
        <f t="shared" si="23"/>
        <v>0</v>
      </c>
      <c r="CB58" s="46"/>
      <c r="CC58" s="46"/>
      <c r="CD58" s="113" t="str">
        <f t="shared" si="24"/>
        <v>0</v>
      </c>
      <c r="CE58" s="46"/>
      <c r="CF58" s="46"/>
      <c r="CG58" s="113" t="str">
        <f t="shared" si="25"/>
        <v>0</v>
      </c>
      <c r="CH58" s="46"/>
      <c r="CI58" s="46"/>
      <c r="CJ58" s="113" t="str">
        <f t="shared" si="26"/>
        <v>0</v>
      </c>
      <c r="CK58" s="46"/>
      <c r="CL58" s="46"/>
      <c r="CM58" s="113" t="str">
        <f t="shared" si="27"/>
        <v>0</v>
      </c>
      <c r="CN58" s="6"/>
      <c r="CP58" s="113" t="str">
        <f t="shared" si="28"/>
        <v>0</v>
      </c>
      <c r="CS58" s="113" t="str">
        <f t="shared" si="29"/>
        <v>0</v>
      </c>
      <c r="CT58" s="155"/>
    </row>
    <row r="59" spans="1:98" s="155" customFormat="1" ht="12.75" hidden="1" customHeight="1">
      <c r="A59" s="25">
        <v>1</v>
      </c>
      <c r="B59" s="26" t="s">
        <v>201</v>
      </c>
      <c r="C59" s="27">
        <v>2</v>
      </c>
      <c r="D59" s="28" t="s">
        <v>168</v>
      </c>
      <c r="E59" s="17">
        <v>11276</v>
      </c>
      <c r="F59" s="17">
        <v>1</v>
      </c>
      <c r="G59" s="6" t="s">
        <v>65</v>
      </c>
      <c r="H59" s="182" t="s">
        <v>35</v>
      </c>
      <c r="I59" s="182" t="s">
        <v>35</v>
      </c>
      <c r="J59" s="113" t="str">
        <f t="shared" si="0"/>
        <v>0</v>
      </c>
      <c r="K59" s="182" t="s">
        <v>35</v>
      </c>
      <c r="L59" s="182" t="s">
        <v>35</v>
      </c>
      <c r="M59" s="113" t="str">
        <f t="shared" si="1"/>
        <v>0</v>
      </c>
      <c r="N59" s="182" t="s">
        <v>35</v>
      </c>
      <c r="O59" s="182" t="s">
        <v>35</v>
      </c>
      <c r="P59" s="113" t="str">
        <f t="shared" si="2"/>
        <v>0</v>
      </c>
      <c r="Q59" s="182" t="s">
        <v>35</v>
      </c>
      <c r="R59" s="182" t="s">
        <v>35</v>
      </c>
      <c r="S59" s="113" t="str">
        <f t="shared" si="3"/>
        <v>0</v>
      </c>
      <c r="T59" s="182" t="s">
        <v>35</v>
      </c>
      <c r="U59" s="182" t="s">
        <v>35</v>
      </c>
      <c r="V59" s="113" t="str">
        <f t="shared" si="4"/>
        <v>0</v>
      </c>
      <c r="W59" s="182" t="s">
        <v>35</v>
      </c>
      <c r="X59" s="182" t="s">
        <v>35</v>
      </c>
      <c r="Y59" s="113" t="str">
        <f t="shared" si="5"/>
        <v>0</v>
      </c>
      <c r="Z59" s="182" t="s">
        <v>35</v>
      </c>
      <c r="AA59" s="182" t="s">
        <v>35</v>
      </c>
      <c r="AB59" s="113" t="str">
        <f t="shared" si="6"/>
        <v>0</v>
      </c>
      <c r="AC59" s="182" t="s">
        <v>35</v>
      </c>
      <c r="AD59" s="182" t="s">
        <v>35</v>
      </c>
      <c r="AE59" s="113" t="str">
        <f t="shared" si="7"/>
        <v>0</v>
      </c>
      <c r="AF59" s="182" t="s">
        <v>35</v>
      </c>
      <c r="AG59" s="182" t="s">
        <v>35</v>
      </c>
      <c r="AH59" s="113" t="str">
        <f t="shared" si="8"/>
        <v>0</v>
      </c>
      <c r="AI59" s="182" t="s">
        <v>35</v>
      </c>
      <c r="AJ59" s="182" t="s">
        <v>35</v>
      </c>
      <c r="AK59" s="113" t="str">
        <f t="shared" si="9"/>
        <v>0</v>
      </c>
      <c r="AL59" s="182" t="s">
        <v>35</v>
      </c>
      <c r="AM59" s="182" t="s">
        <v>35</v>
      </c>
      <c r="AN59" s="113" t="str">
        <f t="shared" si="10"/>
        <v>0</v>
      </c>
      <c r="AO59" s="182" t="s">
        <v>35</v>
      </c>
      <c r="AP59" s="182" t="s">
        <v>35</v>
      </c>
      <c r="AQ59" s="113" t="str">
        <f t="shared" si="11"/>
        <v>0</v>
      </c>
      <c r="AR59" s="182" t="s">
        <v>35</v>
      </c>
      <c r="AS59" s="182" t="s">
        <v>35</v>
      </c>
      <c r="AT59" s="113" t="str">
        <f t="shared" si="12"/>
        <v>0</v>
      </c>
      <c r="AU59" s="182" t="s">
        <v>35</v>
      </c>
      <c r="AV59" s="182" t="s">
        <v>35</v>
      </c>
      <c r="AW59" s="113" t="str">
        <f t="shared" si="13"/>
        <v>0</v>
      </c>
      <c r="AX59" s="182" t="s">
        <v>35</v>
      </c>
      <c r="AY59" s="182" t="s">
        <v>35</v>
      </c>
      <c r="AZ59" s="113" t="str">
        <f t="shared" si="14"/>
        <v>0</v>
      </c>
      <c r="BA59" s="182" t="s">
        <v>35</v>
      </c>
      <c r="BB59" s="182" t="s">
        <v>35</v>
      </c>
      <c r="BC59" s="113" t="str">
        <f t="shared" si="15"/>
        <v>0</v>
      </c>
      <c r="BD59" s="113" t="s">
        <v>35</v>
      </c>
      <c r="BE59" s="113" t="s">
        <v>35</v>
      </c>
      <c r="BF59" s="113" t="str">
        <f t="shared" si="16"/>
        <v>0</v>
      </c>
      <c r="BG59" s="182" t="s">
        <v>35</v>
      </c>
      <c r="BH59" s="182" t="s">
        <v>35</v>
      </c>
      <c r="BI59" s="113" t="str">
        <f t="shared" si="17"/>
        <v>0</v>
      </c>
      <c r="BJ59" s="182" t="s">
        <v>35</v>
      </c>
      <c r="BK59" s="182" t="s">
        <v>35</v>
      </c>
      <c r="BL59" s="113" t="str">
        <f t="shared" si="18"/>
        <v>0</v>
      </c>
      <c r="BM59" s="182" t="s">
        <v>35</v>
      </c>
      <c r="BN59" s="182" t="s">
        <v>35</v>
      </c>
      <c r="BO59" s="113" t="str">
        <f t="shared" si="19"/>
        <v>0</v>
      </c>
      <c r="BP59" s="182" t="s">
        <v>35</v>
      </c>
      <c r="BQ59" s="182" t="s">
        <v>35</v>
      </c>
      <c r="BR59" s="113" t="str">
        <f t="shared" si="20"/>
        <v>0</v>
      </c>
      <c r="BS59" s="182" t="s">
        <v>35</v>
      </c>
      <c r="BT59" s="182" t="s">
        <v>35</v>
      </c>
      <c r="BU59" s="113" t="str">
        <f t="shared" si="21"/>
        <v>0</v>
      </c>
      <c r="BV59" s="182" t="s">
        <v>35</v>
      </c>
      <c r="BW59" s="182" t="s">
        <v>35</v>
      </c>
      <c r="BX59" s="113" t="str">
        <f t="shared" si="22"/>
        <v>0</v>
      </c>
      <c r="BY59" s="182" t="s">
        <v>35</v>
      </c>
      <c r="BZ59" s="182" t="s">
        <v>35</v>
      </c>
      <c r="CA59" s="113" t="str">
        <f t="shared" si="23"/>
        <v>0</v>
      </c>
      <c r="CB59" s="182" t="s">
        <v>35</v>
      </c>
      <c r="CC59" s="182" t="s">
        <v>35</v>
      </c>
      <c r="CD59" s="113" t="str">
        <f t="shared" si="24"/>
        <v>0</v>
      </c>
      <c r="CE59" s="182" t="s">
        <v>35</v>
      </c>
      <c r="CF59" s="182" t="s">
        <v>35</v>
      </c>
      <c r="CG59" s="113" t="str">
        <f t="shared" si="25"/>
        <v>0</v>
      </c>
      <c r="CH59" s="182" t="s">
        <v>35</v>
      </c>
      <c r="CI59" s="182" t="s">
        <v>35</v>
      </c>
      <c r="CJ59" s="113" t="str">
        <f t="shared" si="26"/>
        <v>0</v>
      </c>
      <c r="CK59" s="182" t="s">
        <v>35</v>
      </c>
      <c r="CL59" s="182" t="s">
        <v>35</v>
      </c>
      <c r="CM59" s="113" t="str">
        <f t="shared" si="27"/>
        <v>0</v>
      </c>
      <c r="CN59" s="113" t="s">
        <v>35</v>
      </c>
      <c r="CO59" s="113" t="s">
        <v>35</v>
      </c>
      <c r="CP59" s="113" t="str">
        <f t="shared" si="28"/>
        <v>0</v>
      </c>
      <c r="CQ59" s="182" t="s">
        <v>35</v>
      </c>
      <c r="CR59" s="182" t="s">
        <v>35</v>
      </c>
      <c r="CS59" s="113" t="str">
        <f t="shared" si="29"/>
        <v>0</v>
      </c>
    </row>
    <row r="60" spans="1:98" s="155" customFormat="1" ht="12.75" hidden="1" customHeight="1">
      <c r="A60" s="25">
        <v>1</v>
      </c>
      <c r="B60" s="26" t="s">
        <v>201</v>
      </c>
      <c r="C60" s="27">
        <v>52</v>
      </c>
      <c r="D60" s="28" t="s">
        <v>169</v>
      </c>
      <c r="E60" s="17">
        <v>11243</v>
      </c>
      <c r="F60" s="17">
        <v>1</v>
      </c>
      <c r="G60" s="6" t="s">
        <v>65</v>
      </c>
      <c r="H60" s="182" t="s">
        <v>35</v>
      </c>
      <c r="I60" s="182" t="s">
        <v>35</v>
      </c>
      <c r="J60" s="113" t="str">
        <f t="shared" si="0"/>
        <v>0</v>
      </c>
      <c r="K60" s="182" t="s">
        <v>35</v>
      </c>
      <c r="L60" s="182" t="s">
        <v>35</v>
      </c>
      <c r="M60" s="113" t="str">
        <f t="shared" si="1"/>
        <v>0</v>
      </c>
      <c r="N60" s="182" t="s">
        <v>35</v>
      </c>
      <c r="O60" s="182" t="s">
        <v>35</v>
      </c>
      <c r="P60" s="113" t="str">
        <f t="shared" si="2"/>
        <v>0</v>
      </c>
      <c r="Q60" s="182" t="s">
        <v>35</v>
      </c>
      <c r="R60" s="182" t="s">
        <v>35</v>
      </c>
      <c r="S60" s="113" t="str">
        <f t="shared" si="3"/>
        <v>0</v>
      </c>
      <c r="T60" s="182" t="s">
        <v>35</v>
      </c>
      <c r="U60" s="182" t="s">
        <v>35</v>
      </c>
      <c r="V60" s="113" t="str">
        <f t="shared" si="4"/>
        <v>0</v>
      </c>
      <c r="W60" s="182" t="s">
        <v>35</v>
      </c>
      <c r="X60" s="182" t="s">
        <v>35</v>
      </c>
      <c r="Y60" s="113" t="str">
        <f t="shared" si="5"/>
        <v>0</v>
      </c>
      <c r="Z60" s="182" t="s">
        <v>35</v>
      </c>
      <c r="AA60" s="182" t="s">
        <v>35</v>
      </c>
      <c r="AB60" s="113" t="str">
        <f t="shared" si="6"/>
        <v>0</v>
      </c>
      <c r="AC60" s="182" t="s">
        <v>35</v>
      </c>
      <c r="AD60" s="182" t="s">
        <v>35</v>
      </c>
      <c r="AE60" s="113" t="str">
        <f t="shared" si="7"/>
        <v>0</v>
      </c>
      <c r="AF60" s="182" t="s">
        <v>35</v>
      </c>
      <c r="AG60" s="182" t="s">
        <v>35</v>
      </c>
      <c r="AH60" s="113" t="str">
        <f t="shared" si="8"/>
        <v>0</v>
      </c>
      <c r="AI60" s="182" t="s">
        <v>35</v>
      </c>
      <c r="AJ60" s="182" t="s">
        <v>35</v>
      </c>
      <c r="AK60" s="113" t="str">
        <f t="shared" si="9"/>
        <v>0</v>
      </c>
      <c r="AL60" s="182" t="s">
        <v>35</v>
      </c>
      <c r="AM60" s="182" t="s">
        <v>35</v>
      </c>
      <c r="AN60" s="113" t="str">
        <f t="shared" si="10"/>
        <v>0</v>
      </c>
      <c r="AO60" s="182" t="s">
        <v>35</v>
      </c>
      <c r="AP60" s="182" t="s">
        <v>35</v>
      </c>
      <c r="AQ60" s="113" t="str">
        <f t="shared" si="11"/>
        <v>0</v>
      </c>
      <c r="AR60" s="182" t="s">
        <v>35</v>
      </c>
      <c r="AS60" s="182" t="s">
        <v>35</v>
      </c>
      <c r="AT60" s="113" t="str">
        <f t="shared" si="12"/>
        <v>0</v>
      </c>
      <c r="AU60" s="182" t="s">
        <v>35</v>
      </c>
      <c r="AV60" s="182" t="s">
        <v>35</v>
      </c>
      <c r="AW60" s="113" t="str">
        <f t="shared" si="13"/>
        <v>0</v>
      </c>
      <c r="AX60" s="182" t="s">
        <v>35</v>
      </c>
      <c r="AY60" s="182" t="s">
        <v>35</v>
      </c>
      <c r="AZ60" s="113" t="str">
        <f t="shared" si="14"/>
        <v>0</v>
      </c>
      <c r="BA60" s="182" t="s">
        <v>35</v>
      </c>
      <c r="BB60" s="182" t="s">
        <v>35</v>
      </c>
      <c r="BC60" s="113" t="str">
        <f t="shared" si="15"/>
        <v>0</v>
      </c>
      <c r="BD60" s="113" t="s">
        <v>35</v>
      </c>
      <c r="BE60" s="113" t="s">
        <v>35</v>
      </c>
      <c r="BF60" s="113" t="str">
        <f t="shared" si="16"/>
        <v>0</v>
      </c>
      <c r="BG60" s="182" t="s">
        <v>35</v>
      </c>
      <c r="BH60" s="182" t="s">
        <v>35</v>
      </c>
      <c r="BI60" s="113" t="str">
        <f t="shared" si="17"/>
        <v>0</v>
      </c>
      <c r="BJ60" s="182" t="s">
        <v>35</v>
      </c>
      <c r="BK60" s="182" t="s">
        <v>35</v>
      </c>
      <c r="BL60" s="113" t="str">
        <f t="shared" si="18"/>
        <v>0</v>
      </c>
      <c r="BM60" s="182" t="s">
        <v>35</v>
      </c>
      <c r="BN60" s="182" t="s">
        <v>35</v>
      </c>
      <c r="BO60" s="113" t="str">
        <f t="shared" si="19"/>
        <v>0</v>
      </c>
      <c r="BP60" s="182" t="s">
        <v>35</v>
      </c>
      <c r="BQ60" s="182" t="s">
        <v>35</v>
      </c>
      <c r="BR60" s="113" t="str">
        <f t="shared" si="20"/>
        <v>0</v>
      </c>
      <c r="BS60" s="182" t="s">
        <v>35</v>
      </c>
      <c r="BT60" s="182" t="s">
        <v>35</v>
      </c>
      <c r="BU60" s="113" t="str">
        <f t="shared" si="21"/>
        <v>0</v>
      </c>
      <c r="BV60" s="182" t="s">
        <v>35</v>
      </c>
      <c r="BW60" s="182" t="s">
        <v>35</v>
      </c>
      <c r="BX60" s="113" t="str">
        <f t="shared" si="22"/>
        <v>0</v>
      </c>
      <c r="BY60" s="182" t="s">
        <v>35</v>
      </c>
      <c r="BZ60" s="182" t="s">
        <v>35</v>
      </c>
      <c r="CA60" s="113" t="str">
        <f t="shared" si="23"/>
        <v>0</v>
      </c>
      <c r="CB60" s="182" t="s">
        <v>35</v>
      </c>
      <c r="CC60" s="182" t="s">
        <v>35</v>
      </c>
      <c r="CD60" s="113" t="str">
        <f t="shared" si="24"/>
        <v>0</v>
      </c>
      <c r="CE60" s="182" t="s">
        <v>35</v>
      </c>
      <c r="CF60" s="182" t="s">
        <v>35</v>
      </c>
      <c r="CG60" s="113" t="str">
        <f t="shared" si="25"/>
        <v>0</v>
      </c>
      <c r="CH60" s="182" t="s">
        <v>35</v>
      </c>
      <c r="CI60" s="182" t="s">
        <v>35</v>
      </c>
      <c r="CJ60" s="113" t="str">
        <f t="shared" si="26"/>
        <v>0</v>
      </c>
      <c r="CK60" s="182" t="s">
        <v>35</v>
      </c>
      <c r="CL60" s="182" t="s">
        <v>35</v>
      </c>
      <c r="CM60" s="113" t="str">
        <f t="shared" si="27"/>
        <v>0</v>
      </c>
      <c r="CN60" s="113" t="s">
        <v>35</v>
      </c>
      <c r="CO60" s="113" t="s">
        <v>35</v>
      </c>
      <c r="CP60" s="113" t="str">
        <f t="shared" si="28"/>
        <v>0</v>
      </c>
      <c r="CQ60" s="182" t="s">
        <v>35</v>
      </c>
      <c r="CR60" s="182" t="s">
        <v>35</v>
      </c>
      <c r="CS60" s="113" t="str">
        <f t="shared" si="29"/>
        <v>0</v>
      </c>
    </row>
    <row r="61" spans="1:98" s="155" customFormat="1" ht="12.75" customHeight="1">
      <c r="A61" s="25">
        <v>1</v>
      </c>
      <c r="B61" s="26" t="s">
        <v>201</v>
      </c>
      <c r="C61" s="27">
        <v>53</v>
      </c>
      <c r="D61" s="28" t="s">
        <v>66</v>
      </c>
      <c r="E61" s="17">
        <v>17975</v>
      </c>
      <c r="F61" s="17">
        <v>1</v>
      </c>
      <c r="G61" s="6" t="s">
        <v>65</v>
      </c>
      <c r="H61" s="113">
        <v>1</v>
      </c>
      <c r="I61" s="113">
        <v>4</v>
      </c>
      <c r="J61" s="113">
        <f t="shared" si="0"/>
        <v>5</v>
      </c>
      <c r="K61" s="113" t="s">
        <v>35</v>
      </c>
      <c r="L61" s="113" t="s">
        <v>35</v>
      </c>
      <c r="M61" s="113" t="str">
        <f t="shared" si="1"/>
        <v>0</v>
      </c>
      <c r="N61" s="113">
        <v>1</v>
      </c>
      <c r="O61" s="113">
        <v>5</v>
      </c>
      <c r="P61" s="113">
        <f t="shared" si="2"/>
        <v>6</v>
      </c>
      <c r="Q61" s="113">
        <v>2</v>
      </c>
      <c r="R61" s="113">
        <v>8</v>
      </c>
      <c r="S61" s="113">
        <f t="shared" si="3"/>
        <v>10</v>
      </c>
      <c r="T61" s="113" t="s">
        <v>35</v>
      </c>
      <c r="U61" s="113" t="s">
        <v>35</v>
      </c>
      <c r="V61" s="113" t="str">
        <f t="shared" si="4"/>
        <v>0</v>
      </c>
      <c r="W61" s="113" t="s">
        <v>35</v>
      </c>
      <c r="X61" s="113" t="s">
        <v>35</v>
      </c>
      <c r="Y61" s="113" t="str">
        <f t="shared" si="5"/>
        <v>0</v>
      </c>
      <c r="Z61" s="113" t="s">
        <v>35</v>
      </c>
      <c r="AA61" s="113" t="s">
        <v>35</v>
      </c>
      <c r="AB61" s="113" t="str">
        <f t="shared" si="6"/>
        <v>0</v>
      </c>
      <c r="AC61" s="113">
        <v>1</v>
      </c>
      <c r="AD61" s="113">
        <v>2</v>
      </c>
      <c r="AE61" s="113">
        <f t="shared" si="7"/>
        <v>3</v>
      </c>
      <c r="AF61" s="113" t="s">
        <v>35</v>
      </c>
      <c r="AG61" s="113" t="s">
        <v>35</v>
      </c>
      <c r="AH61" s="113" t="str">
        <f t="shared" si="8"/>
        <v>0</v>
      </c>
      <c r="AI61" s="113" t="s">
        <v>35</v>
      </c>
      <c r="AJ61" s="113" t="s">
        <v>35</v>
      </c>
      <c r="AK61" s="113" t="str">
        <f t="shared" si="9"/>
        <v>0</v>
      </c>
      <c r="AL61" s="113" t="s">
        <v>35</v>
      </c>
      <c r="AM61" s="113" t="s">
        <v>35</v>
      </c>
      <c r="AN61" s="113" t="str">
        <f t="shared" si="10"/>
        <v>0</v>
      </c>
      <c r="AO61" s="113" t="s">
        <v>35</v>
      </c>
      <c r="AP61" s="113" t="s">
        <v>35</v>
      </c>
      <c r="AQ61" s="113" t="str">
        <f t="shared" si="11"/>
        <v>0</v>
      </c>
      <c r="AR61" s="113" t="s">
        <v>35</v>
      </c>
      <c r="AS61" s="113" t="s">
        <v>35</v>
      </c>
      <c r="AT61" s="113" t="str">
        <f t="shared" si="12"/>
        <v>0</v>
      </c>
      <c r="AU61" s="113" t="s">
        <v>35</v>
      </c>
      <c r="AV61" s="113" t="s">
        <v>35</v>
      </c>
      <c r="AW61" s="113" t="str">
        <f t="shared" si="13"/>
        <v>0</v>
      </c>
      <c r="AX61" s="113" t="s">
        <v>35</v>
      </c>
      <c r="AY61" s="113" t="s">
        <v>35</v>
      </c>
      <c r="AZ61" s="113" t="str">
        <f t="shared" si="14"/>
        <v>0</v>
      </c>
      <c r="BA61" s="113" t="s">
        <v>35</v>
      </c>
      <c r="BB61" s="113">
        <v>3</v>
      </c>
      <c r="BC61" s="113">
        <f t="shared" si="15"/>
        <v>3</v>
      </c>
      <c r="BD61" s="113" t="s">
        <v>35</v>
      </c>
      <c r="BE61" s="113" t="s">
        <v>35</v>
      </c>
      <c r="BF61" s="113" t="str">
        <f t="shared" si="16"/>
        <v>0</v>
      </c>
      <c r="BG61" s="113" t="s">
        <v>35</v>
      </c>
      <c r="BH61" s="113" t="s">
        <v>35</v>
      </c>
      <c r="BI61" s="113" t="str">
        <f t="shared" si="17"/>
        <v>0</v>
      </c>
      <c r="BJ61" s="113" t="s">
        <v>35</v>
      </c>
      <c r="BK61" s="113" t="s">
        <v>35</v>
      </c>
      <c r="BL61" s="113" t="str">
        <f t="shared" si="18"/>
        <v>0</v>
      </c>
      <c r="BM61" s="113" t="s">
        <v>35</v>
      </c>
      <c r="BN61" s="113" t="s">
        <v>35</v>
      </c>
      <c r="BO61" s="113" t="str">
        <f t="shared" si="19"/>
        <v>0</v>
      </c>
      <c r="BP61" s="113" t="s">
        <v>35</v>
      </c>
      <c r="BQ61" s="113">
        <v>1</v>
      </c>
      <c r="BR61" s="113">
        <f t="shared" si="20"/>
        <v>1</v>
      </c>
      <c r="BS61" s="113" t="s">
        <v>35</v>
      </c>
      <c r="BT61" s="113" t="s">
        <v>35</v>
      </c>
      <c r="BU61" s="113" t="str">
        <f t="shared" si="21"/>
        <v>0</v>
      </c>
      <c r="BV61" s="113" t="s">
        <v>35</v>
      </c>
      <c r="BW61" s="113" t="s">
        <v>35</v>
      </c>
      <c r="BX61" s="113" t="str">
        <f t="shared" si="22"/>
        <v>0</v>
      </c>
      <c r="BY61" s="113" t="s">
        <v>35</v>
      </c>
      <c r="BZ61" s="113" t="s">
        <v>35</v>
      </c>
      <c r="CA61" s="113" t="str">
        <f t="shared" si="23"/>
        <v>0</v>
      </c>
      <c r="CB61" s="113" t="s">
        <v>35</v>
      </c>
      <c r="CC61" s="113" t="s">
        <v>35</v>
      </c>
      <c r="CD61" s="113" t="str">
        <f t="shared" si="24"/>
        <v>0</v>
      </c>
      <c r="CE61" s="113" t="s">
        <v>35</v>
      </c>
      <c r="CF61" s="113" t="s">
        <v>35</v>
      </c>
      <c r="CG61" s="113" t="str">
        <f t="shared" si="25"/>
        <v>0</v>
      </c>
      <c r="CH61" s="113" t="s">
        <v>35</v>
      </c>
      <c r="CI61" s="113" t="s">
        <v>35</v>
      </c>
      <c r="CJ61" s="113" t="str">
        <f t="shared" si="26"/>
        <v>0</v>
      </c>
      <c r="CK61" s="113" t="s">
        <v>35</v>
      </c>
      <c r="CL61" s="113" t="s">
        <v>35</v>
      </c>
      <c r="CM61" s="113" t="str">
        <f t="shared" si="27"/>
        <v>0</v>
      </c>
      <c r="CN61" s="113" t="s">
        <v>35</v>
      </c>
      <c r="CO61" s="113" t="s">
        <v>35</v>
      </c>
      <c r="CP61" s="113" t="str">
        <f t="shared" si="28"/>
        <v>0</v>
      </c>
      <c r="CQ61" s="113">
        <v>5</v>
      </c>
      <c r="CR61" s="113">
        <v>23</v>
      </c>
      <c r="CS61" s="113">
        <f t="shared" si="29"/>
        <v>28</v>
      </c>
    </row>
    <row r="62" spans="1:98" s="155" customFormat="1" ht="12.75" customHeight="1">
      <c r="A62" s="25">
        <v>1</v>
      </c>
      <c r="B62" s="26" t="s">
        <v>201</v>
      </c>
      <c r="C62" s="27">
        <v>62</v>
      </c>
      <c r="D62" s="28" t="s">
        <v>67</v>
      </c>
      <c r="E62" s="17">
        <v>18402</v>
      </c>
      <c r="F62" s="17">
        <v>1</v>
      </c>
      <c r="G62" s="6" t="s">
        <v>65</v>
      </c>
      <c r="H62" s="113" t="s">
        <v>35</v>
      </c>
      <c r="I62" s="113">
        <v>3</v>
      </c>
      <c r="J62" s="113">
        <f t="shared" si="0"/>
        <v>3</v>
      </c>
      <c r="K62" s="113">
        <v>1</v>
      </c>
      <c r="L62" s="113">
        <v>2</v>
      </c>
      <c r="M62" s="113">
        <f t="shared" si="1"/>
        <v>3</v>
      </c>
      <c r="N62" s="113">
        <v>3</v>
      </c>
      <c r="O62" s="113">
        <v>3</v>
      </c>
      <c r="P62" s="113">
        <f t="shared" si="2"/>
        <v>6</v>
      </c>
      <c r="Q62" s="113">
        <v>3</v>
      </c>
      <c r="R62" s="113">
        <v>9</v>
      </c>
      <c r="S62" s="113">
        <f t="shared" si="3"/>
        <v>12</v>
      </c>
      <c r="T62" s="113" t="s">
        <v>35</v>
      </c>
      <c r="U62" s="113" t="s">
        <v>35</v>
      </c>
      <c r="V62" s="113" t="str">
        <f t="shared" si="4"/>
        <v>0</v>
      </c>
      <c r="W62" s="113" t="s">
        <v>35</v>
      </c>
      <c r="X62" s="113" t="s">
        <v>35</v>
      </c>
      <c r="Y62" s="113" t="str">
        <f t="shared" si="5"/>
        <v>0</v>
      </c>
      <c r="Z62" s="113" t="s">
        <v>35</v>
      </c>
      <c r="AA62" s="113" t="s">
        <v>35</v>
      </c>
      <c r="AB62" s="113" t="str">
        <f t="shared" si="6"/>
        <v>0</v>
      </c>
      <c r="AC62" s="113">
        <v>2</v>
      </c>
      <c r="AD62" s="113">
        <v>1</v>
      </c>
      <c r="AE62" s="113">
        <f t="shared" si="7"/>
        <v>3</v>
      </c>
      <c r="AF62" s="113" t="s">
        <v>35</v>
      </c>
      <c r="AG62" s="113" t="s">
        <v>35</v>
      </c>
      <c r="AH62" s="113" t="str">
        <f t="shared" si="8"/>
        <v>0</v>
      </c>
      <c r="AI62" s="113" t="s">
        <v>35</v>
      </c>
      <c r="AJ62" s="113" t="s">
        <v>35</v>
      </c>
      <c r="AK62" s="113" t="str">
        <f t="shared" si="9"/>
        <v>0</v>
      </c>
      <c r="AL62" s="113" t="s">
        <v>35</v>
      </c>
      <c r="AM62" s="113">
        <v>2</v>
      </c>
      <c r="AN62" s="113">
        <f t="shared" si="10"/>
        <v>2</v>
      </c>
      <c r="AO62" s="113" t="s">
        <v>35</v>
      </c>
      <c r="AP62" s="113" t="s">
        <v>35</v>
      </c>
      <c r="AQ62" s="113" t="str">
        <f t="shared" si="11"/>
        <v>0</v>
      </c>
      <c r="AR62" s="113" t="s">
        <v>35</v>
      </c>
      <c r="AS62" s="113" t="s">
        <v>35</v>
      </c>
      <c r="AT62" s="113" t="str">
        <f t="shared" si="12"/>
        <v>0</v>
      </c>
      <c r="AU62" s="113" t="s">
        <v>35</v>
      </c>
      <c r="AV62" s="113" t="s">
        <v>35</v>
      </c>
      <c r="AW62" s="113" t="str">
        <f t="shared" si="13"/>
        <v>0</v>
      </c>
      <c r="AX62" s="113" t="s">
        <v>35</v>
      </c>
      <c r="AY62" s="113" t="s">
        <v>35</v>
      </c>
      <c r="AZ62" s="113" t="str">
        <f t="shared" si="14"/>
        <v>0</v>
      </c>
      <c r="BA62" s="113">
        <v>1</v>
      </c>
      <c r="BB62" s="113">
        <v>1</v>
      </c>
      <c r="BC62" s="113">
        <f t="shared" si="15"/>
        <v>2</v>
      </c>
      <c r="BD62" s="113" t="s">
        <v>35</v>
      </c>
      <c r="BE62" s="113" t="s">
        <v>35</v>
      </c>
      <c r="BF62" s="113" t="str">
        <f t="shared" si="16"/>
        <v>0</v>
      </c>
      <c r="BG62" s="113" t="s">
        <v>35</v>
      </c>
      <c r="BH62" s="113" t="s">
        <v>35</v>
      </c>
      <c r="BI62" s="113" t="str">
        <f t="shared" si="17"/>
        <v>0</v>
      </c>
      <c r="BJ62" s="113" t="s">
        <v>35</v>
      </c>
      <c r="BK62" s="113" t="s">
        <v>35</v>
      </c>
      <c r="BL62" s="113" t="str">
        <f t="shared" si="18"/>
        <v>0</v>
      </c>
      <c r="BM62" s="113" t="s">
        <v>35</v>
      </c>
      <c r="BN62" s="113" t="s">
        <v>35</v>
      </c>
      <c r="BO62" s="113" t="str">
        <f t="shared" si="19"/>
        <v>0</v>
      </c>
      <c r="BP62" s="113" t="s">
        <v>35</v>
      </c>
      <c r="BQ62" s="113">
        <v>1</v>
      </c>
      <c r="BR62" s="113">
        <f t="shared" si="20"/>
        <v>1</v>
      </c>
      <c r="BS62" s="113" t="s">
        <v>35</v>
      </c>
      <c r="BT62" s="113" t="s">
        <v>35</v>
      </c>
      <c r="BU62" s="113" t="str">
        <f t="shared" si="21"/>
        <v>0</v>
      </c>
      <c r="BV62" s="113" t="s">
        <v>35</v>
      </c>
      <c r="BW62" s="113" t="s">
        <v>35</v>
      </c>
      <c r="BX62" s="113" t="str">
        <f t="shared" si="22"/>
        <v>0</v>
      </c>
      <c r="BY62" s="113" t="s">
        <v>35</v>
      </c>
      <c r="BZ62" s="113" t="s">
        <v>35</v>
      </c>
      <c r="CA62" s="113" t="str">
        <f t="shared" si="23"/>
        <v>0</v>
      </c>
      <c r="CB62" s="113" t="s">
        <v>35</v>
      </c>
      <c r="CC62" s="113" t="s">
        <v>35</v>
      </c>
      <c r="CD62" s="113" t="str">
        <f t="shared" si="24"/>
        <v>0</v>
      </c>
      <c r="CE62" s="113" t="s">
        <v>35</v>
      </c>
      <c r="CF62" s="113" t="s">
        <v>35</v>
      </c>
      <c r="CG62" s="113" t="str">
        <f t="shared" si="25"/>
        <v>0</v>
      </c>
      <c r="CH62" s="113" t="s">
        <v>35</v>
      </c>
      <c r="CI62" s="113" t="s">
        <v>35</v>
      </c>
      <c r="CJ62" s="113" t="str">
        <f t="shared" si="26"/>
        <v>0</v>
      </c>
      <c r="CK62" s="113" t="s">
        <v>35</v>
      </c>
      <c r="CL62" s="113" t="s">
        <v>35</v>
      </c>
      <c r="CM62" s="113" t="str">
        <f t="shared" si="27"/>
        <v>0</v>
      </c>
      <c r="CN62" s="113" t="s">
        <v>35</v>
      </c>
      <c r="CO62" s="113" t="s">
        <v>35</v>
      </c>
      <c r="CP62" s="113" t="str">
        <f t="shared" si="28"/>
        <v>0</v>
      </c>
      <c r="CQ62" s="113">
        <v>10</v>
      </c>
      <c r="CR62" s="113">
        <v>22</v>
      </c>
      <c r="CS62" s="113">
        <f t="shared" si="29"/>
        <v>32</v>
      </c>
    </row>
    <row r="63" spans="1:98" s="155" customFormat="1" ht="12.75" customHeight="1">
      <c r="A63" s="25">
        <v>1</v>
      </c>
      <c r="B63" s="26" t="s">
        <v>201</v>
      </c>
      <c r="C63" s="27">
        <v>66</v>
      </c>
      <c r="D63" s="28" t="s">
        <v>68</v>
      </c>
      <c r="E63" s="17">
        <v>16116</v>
      </c>
      <c r="F63" s="17">
        <v>1</v>
      </c>
      <c r="G63" s="6" t="s">
        <v>65</v>
      </c>
      <c r="H63" s="113" t="s">
        <v>35</v>
      </c>
      <c r="I63" s="113">
        <v>4</v>
      </c>
      <c r="J63" s="113">
        <f t="shared" si="0"/>
        <v>4</v>
      </c>
      <c r="K63" s="113">
        <v>1</v>
      </c>
      <c r="L63" s="113">
        <v>3</v>
      </c>
      <c r="M63" s="113">
        <f t="shared" si="1"/>
        <v>4</v>
      </c>
      <c r="N63" s="113">
        <v>1</v>
      </c>
      <c r="O63" s="113">
        <v>6</v>
      </c>
      <c r="P63" s="113">
        <f t="shared" si="2"/>
        <v>7</v>
      </c>
      <c r="Q63" s="113">
        <v>1</v>
      </c>
      <c r="R63" s="113">
        <v>12</v>
      </c>
      <c r="S63" s="113">
        <f t="shared" si="3"/>
        <v>13</v>
      </c>
      <c r="T63" s="113" t="s">
        <v>35</v>
      </c>
      <c r="U63" s="113" t="s">
        <v>35</v>
      </c>
      <c r="V63" s="113" t="str">
        <f t="shared" si="4"/>
        <v>0</v>
      </c>
      <c r="W63" s="113" t="s">
        <v>35</v>
      </c>
      <c r="X63" s="113" t="s">
        <v>35</v>
      </c>
      <c r="Y63" s="113" t="str">
        <f t="shared" si="5"/>
        <v>0</v>
      </c>
      <c r="Z63" s="113" t="s">
        <v>35</v>
      </c>
      <c r="AA63" s="113" t="s">
        <v>35</v>
      </c>
      <c r="AB63" s="113" t="str">
        <f t="shared" si="6"/>
        <v>0</v>
      </c>
      <c r="AC63" s="113">
        <v>3</v>
      </c>
      <c r="AD63" s="113" t="s">
        <v>35</v>
      </c>
      <c r="AE63" s="113">
        <f t="shared" si="7"/>
        <v>3</v>
      </c>
      <c r="AF63" s="113" t="s">
        <v>35</v>
      </c>
      <c r="AG63" s="113" t="s">
        <v>35</v>
      </c>
      <c r="AH63" s="113" t="str">
        <f t="shared" si="8"/>
        <v>0</v>
      </c>
      <c r="AI63" s="113" t="s">
        <v>35</v>
      </c>
      <c r="AJ63" s="113" t="s">
        <v>35</v>
      </c>
      <c r="AK63" s="113" t="str">
        <f t="shared" si="9"/>
        <v>0</v>
      </c>
      <c r="AL63" s="113" t="s">
        <v>35</v>
      </c>
      <c r="AM63" s="113">
        <v>3</v>
      </c>
      <c r="AN63" s="113">
        <f t="shared" si="10"/>
        <v>3</v>
      </c>
      <c r="AO63" s="113" t="s">
        <v>35</v>
      </c>
      <c r="AP63" s="113" t="s">
        <v>35</v>
      </c>
      <c r="AQ63" s="113" t="str">
        <f t="shared" si="11"/>
        <v>0</v>
      </c>
      <c r="AR63" s="113" t="s">
        <v>35</v>
      </c>
      <c r="AS63" s="113" t="s">
        <v>35</v>
      </c>
      <c r="AT63" s="113" t="str">
        <f t="shared" si="12"/>
        <v>0</v>
      </c>
      <c r="AU63" s="113" t="s">
        <v>35</v>
      </c>
      <c r="AV63" s="113" t="s">
        <v>35</v>
      </c>
      <c r="AW63" s="113" t="str">
        <f t="shared" si="13"/>
        <v>0</v>
      </c>
      <c r="AX63" s="113" t="s">
        <v>35</v>
      </c>
      <c r="AY63" s="113" t="s">
        <v>35</v>
      </c>
      <c r="AZ63" s="113" t="str">
        <f t="shared" si="14"/>
        <v>0</v>
      </c>
      <c r="BA63" s="113" t="s">
        <v>35</v>
      </c>
      <c r="BB63" s="113" t="s">
        <v>35</v>
      </c>
      <c r="BC63" s="113" t="str">
        <f t="shared" si="15"/>
        <v>0</v>
      </c>
      <c r="BD63" s="113" t="s">
        <v>35</v>
      </c>
      <c r="BE63" s="113" t="s">
        <v>35</v>
      </c>
      <c r="BF63" s="113" t="str">
        <f t="shared" si="16"/>
        <v>0</v>
      </c>
      <c r="BG63" s="113" t="s">
        <v>35</v>
      </c>
      <c r="BH63" s="113" t="s">
        <v>35</v>
      </c>
      <c r="BI63" s="113" t="str">
        <f t="shared" si="17"/>
        <v>0</v>
      </c>
      <c r="BJ63" s="113" t="s">
        <v>35</v>
      </c>
      <c r="BK63" s="113" t="s">
        <v>35</v>
      </c>
      <c r="BL63" s="113" t="str">
        <f t="shared" si="18"/>
        <v>0</v>
      </c>
      <c r="BM63" s="113" t="s">
        <v>35</v>
      </c>
      <c r="BN63" s="113" t="s">
        <v>35</v>
      </c>
      <c r="BO63" s="113" t="str">
        <f t="shared" si="19"/>
        <v>0</v>
      </c>
      <c r="BP63" s="113" t="s">
        <v>35</v>
      </c>
      <c r="BQ63" s="113" t="s">
        <v>35</v>
      </c>
      <c r="BR63" s="113" t="str">
        <f t="shared" si="20"/>
        <v>0</v>
      </c>
      <c r="BS63" s="113" t="s">
        <v>35</v>
      </c>
      <c r="BT63" s="113" t="s">
        <v>35</v>
      </c>
      <c r="BU63" s="113" t="str">
        <f t="shared" si="21"/>
        <v>0</v>
      </c>
      <c r="BV63" s="113" t="s">
        <v>35</v>
      </c>
      <c r="BW63" s="113" t="s">
        <v>35</v>
      </c>
      <c r="BX63" s="113" t="str">
        <f t="shared" si="22"/>
        <v>0</v>
      </c>
      <c r="BY63" s="113" t="s">
        <v>35</v>
      </c>
      <c r="BZ63" s="113" t="s">
        <v>35</v>
      </c>
      <c r="CA63" s="113" t="str">
        <f t="shared" si="23"/>
        <v>0</v>
      </c>
      <c r="CB63" s="113" t="s">
        <v>35</v>
      </c>
      <c r="CC63" s="113" t="s">
        <v>35</v>
      </c>
      <c r="CD63" s="113" t="str">
        <f t="shared" si="24"/>
        <v>0</v>
      </c>
      <c r="CE63" s="113" t="s">
        <v>35</v>
      </c>
      <c r="CF63" s="113" t="s">
        <v>35</v>
      </c>
      <c r="CG63" s="113" t="str">
        <f t="shared" si="25"/>
        <v>0</v>
      </c>
      <c r="CH63" s="113" t="s">
        <v>35</v>
      </c>
      <c r="CI63" s="113" t="s">
        <v>35</v>
      </c>
      <c r="CJ63" s="113" t="str">
        <f t="shared" si="26"/>
        <v>0</v>
      </c>
      <c r="CK63" s="113" t="s">
        <v>35</v>
      </c>
      <c r="CL63" s="113" t="s">
        <v>35</v>
      </c>
      <c r="CM63" s="113" t="str">
        <f t="shared" si="27"/>
        <v>0</v>
      </c>
      <c r="CN63" s="113">
        <v>1</v>
      </c>
      <c r="CO63" s="113">
        <v>1</v>
      </c>
      <c r="CP63" s="113">
        <f t="shared" si="28"/>
        <v>2</v>
      </c>
      <c r="CQ63" s="113">
        <v>7</v>
      </c>
      <c r="CR63" s="113">
        <v>29</v>
      </c>
      <c r="CS63" s="113">
        <f t="shared" si="29"/>
        <v>36</v>
      </c>
    </row>
    <row r="64" spans="1:98" s="155" customFormat="1" ht="12.75" hidden="1" customHeight="1">
      <c r="A64" s="25">
        <v>1</v>
      </c>
      <c r="B64" s="26" t="s">
        <v>201</v>
      </c>
      <c r="C64" s="27">
        <v>69</v>
      </c>
      <c r="D64" s="28" t="s">
        <v>125</v>
      </c>
      <c r="E64" s="17">
        <v>14188</v>
      </c>
      <c r="F64" s="17">
        <v>1</v>
      </c>
      <c r="G64" s="6" t="s">
        <v>65</v>
      </c>
      <c r="H64" s="113" t="s">
        <v>35</v>
      </c>
      <c r="I64" s="113" t="s">
        <v>35</v>
      </c>
      <c r="J64" s="113" t="str">
        <f t="shared" si="0"/>
        <v>0</v>
      </c>
      <c r="K64" s="113" t="s">
        <v>35</v>
      </c>
      <c r="L64" s="113" t="s">
        <v>35</v>
      </c>
      <c r="M64" s="113" t="str">
        <f t="shared" si="1"/>
        <v>0</v>
      </c>
      <c r="N64" s="113" t="s">
        <v>35</v>
      </c>
      <c r="O64" s="113" t="s">
        <v>35</v>
      </c>
      <c r="P64" s="113" t="str">
        <f t="shared" si="2"/>
        <v>0</v>
      </c>
      <c r="Q64" s="113" t="s">
        <v>35</v>
      </c>
      <c r="R64" s="113" t="s">
        <v>35</v>
      </c>
      <c r="S64" s="113" t="str">
        <f t="shared" si="3"/>
        <v>0</v>
      </c>
      <c r="T64" s="113" t="s">
        <v>35</v>
      </c>
      <c r="U64" s="113" t="s">
        <v>35</v>
      </c>
      <c r="V64" s="113" t="str">
        <f t="shared" si="4"/>
        <v>0</v>
      </c>
      <c r="W64" s="113" t="s">
        <v>35</v>
      </c>
      <c r="X64" s="113" t="s">
        <v>35</v>
      </c>
      <c r="Y64" s="113" t="str">
        <f t="shared" si="5"/>
        <v>0</v>
      </c>
      <c r="Z64" s="113" t="s">
        <v>35</v>
      </c>
      <c r="AA64" s="113" t="s">
        <v>35</v>
      </c>
      <c r="AB64" s="113" t="str">
        <f t="shared" si="6"/>
        <v>0</v>
      </c>
      <c r="AC64" s="113" t="s">
        <v>35</v>
      </c>
      <c r="AD64" s="113" t="s">
        <v>35</v>
      </c>
      <c r="AE64" s="113" t="str">
        <f t="shared" si="7"/>
        <v>0</v>
      </c>
      <c r="AF64" s="113" t="s">
        <v>35</v>
      </c>
      <c r="AG64" s="113" t="s">
        <v>35</v>
      </c>
      <c r="AH64" s="113" t="str">
        <f t="shared" si="8"/>
        <v>0</v>
      </c>
      <c r="AI64" s="113" t="s">
        <v>35</v>
      </c>
      <c r="AJ64" s="113" t="s">
        <v>35</v>
      </c>
      <c r="AK64" s="113" t="str">
        <f t="shared" si="9"/>
        <v>0</v>
      </c>
      <c r="AL64" s="113" t="s">
        <v>35</v>
      </c>
      <c r="AM64" s="113" t="s">
        <v>35</v>
      </c>
      <c r="AN64" s="113" t="str">
        <f t="shared" si="10"/>
        <v>0</v>
      </c>
      <c r="AO64" s="113" t="s">
        <v>35</v>
      </c>
      <c r="AP64" s="113" t="s">
        <v>35</v>
      </c>
      <c r="AQ64" s="113" t="str">
        <f t="shared" si="11"/>
        <v>0</v>
      </c>
      <c r="AR64" s="113" t="s">
        <v>35</v>
      </c>
      <c r="AS64" s="113" t="s">
        <v>35</v>
      </c>
      <c r="AT64" s="113" t="str">
        <f t="shared" si="12"/>
        <v>0</v>
      </c>
      <c r="AU64" s="113" t="s">
        <v>35</v>
      </c>
      <c r="AV64" s="113" t="s">
        <v>35</v>
      </c>
      <c r="AW64" s="113" t="str">
        <f t="shared" si="13"/>
        <v>0</v>
      </c>
      <c r="AX64" s="113" t="s">
        <v>35</v>
      </c>
      <c r="AY64" s="113" t="s">
        <v>35</v>
      </c>
      <c r="AZ64" s="113" t="str">
        <f t="shared" si="14"/>
        <v>0</v>
      </c>
      <c r="BA64" s="113" t="s">
        <v>35</v>
      </c>
      <c r="BB64" s="113" t="s">
        <v>35</v>
      </c>
      <c r="BC64" s="113" t="str">
        <f t="shared" si="15"/>
        <v>0</v>
      </c>
      <c r="BD64" s="113" t="s">
        <v>35</v>
      </c>
      <c r="BE64" s="113" t="s">
        <v>35</v>
      </c>
      <c r="BF64" s="113" t="str">
        <f t="shared" si="16"/>
        <v>0</v>
      </c>
      <c r="BG64" s="113" t="s">
        <v>35</v>
      </c>
      <c r="BH64" s="113" t="s">
        <v>35</v>
      </c>
      <c r="BI64" s="113" t="str">
        <f t="shared" si="17"/>
        <v>0</v>
      </c>
      <c r="BJ64" s="113" t="s">
        <v>35</v>
      </c>
      <c r="BK64" s="113" t="s">
        <v>35</v>
      </c>
      <c r="BL64" s="113" t="str">
        <f t="shared" si="18"/>
        <v>0</v>
      </c>
      <c r="BM64" s="113" t="s">
        <v>35</v>
      </c>
      <c r="BN64" s="113" t="s">
        <v>35</v>
      </c>
      <c r="BO64" s="113" t="str">
        <f t="shared" si="19"/>
        <v>0</v>
      </c>
      <c r="BP64" s="113" t="s">
        <v>35</v>
      </c>
      <c r="BQ64" s="113" t="s">
        <v>35</v>
      </c>
      <c r="BR64" s="113" t="str">
        <f t="shared" si="20"/>
        <v>0</v>
      </c>
      <c r="BS64" s="113" t="s">
        <v>35</v>
      </c>
      <c r="BT64" s="113" t="s">
        <v>35</v>
      </c>
      <c r="BU64" s="113" t="str">
        <f t="shared" si="21"/>
        <v>0</v>
      </c>
      <c r="BV64" s="113" t="s">
        <v>35</v>
      </c>
      <c r="BW64" s="113" t="s">
        <v>35</v>
      </c>
      <c r="BX64" s="113" t="str">
        <f t="shared" si="22"/>
        <v>0</v>
      </c>
      <c r="BY64" s="113" t="s">
        <v>35</v>
      </c>
      <c r="BZ64" s="113" t="s">
        <v>35</v>
      </c>
      <c r="CA64" s="113" t="str">
        <f t="shared" si="23"/>
        <v>0</v>
      </c>
      <c r="CB64" s="113" t="s">
        <v>35</v>
      </c>
      <c r="CC64" s="113" t="s">
        <v>35</v>
      </c>
      <c r="CD64" s="113" t="str">
        <f t="shared" si="24"/>
        <v>0</v>
      </c>
      <c r="CE64" s="113" t="s">
        <v>35</v>
      </c>
      <c r="CF64" s="113" t="s">
        <v>35</v>
      </c>
      <c r="CG64" s="113" t="str">
        <f t="shared" si="25"/>
        <v>0</v>
      </c>
      <c r="CH64" s="113" t="s">
        <v>35</v>
      </c>
      <c r="CI64" s="113" t="s">
        <v>35</v>
      </c>
      <c r="CJ64" s="113" t="str">
        <f t="shared" si="26"/>
        <v>0</v>
      </c>
      <c r="CK64" s="113" t="s">
        <v>35</v>
      </c>
      <c r="CL64" s="113" t="s">
        <v>35</v>
      </c>
      <c r="CM64" s="113" t="str">
        <f t="shared" si="27"/>
        <v>0</v>
      </c>
      <c r="CN64" s="113" t="s">
        <v>35</v>
      </c>
      <c r="CO64" s="113" t="s">
        <v>35</v>
      </c>
      <c r="CP64" s="113" t="str">
        <f t="shared" si="28"/>
        <v>0</v>
      </c>
      <c r="CQ64" s="113" t="s">
        <v>35</v>
      </c>
      <c r="CR64" s="113" t="s">
        <v>35</v>
      </c>
      <c r="CS64" s="113" t="str">
        <f t="shared" si="29"/>
        <v>0</v>
      </c>
    </row>
    <row r="65" spans="1:97" s="155" customFormat="1" ht="12.75" hidden="1" customHeight="1">
      <c r="A65" s="25">
        <v>1</v>
      </c>
      <c r="B65" s="26" t="s">
        <v>201</v>
      </c>
      <c r="C65" s="27">
        <v>96</v>
      </c>
      <c r="D65" s="28" t="s">
        <v>126</v>
      </c>
      <c r="E65" s="17">
        <v>16975</v>
      </c>
      <c r="F65" s="17">
        <v>1</v>
      </c>
      <c r="G65" s="6" t="s">
        <v>65</v>
      </c>
      <c r="H65" s="113" t="s">
        <v>35</v>
      </c>
      <c r="I65" s="113" t="s">
        <v>35</v>
      </c>
      <c r="J65" s="113" t="str">
        <f t="shared" si="0"/>
        <v>0</v>
      </c>
      <c r="K65" s="113" t="s">
        <v>35</v>
      </c>
      <c r="L65" s="113" t="s">
        <v>35</v>
      </c>
      <c r="M65" s="113" t="str">
        <f t="shared" si="1"/>
        <v>0</v>
      </c>
      <c r="N65" s="113" t="s">
        <v>35</v>
      </c>
      <c r="O65" s="113" t="s">
        <v>35</v>
      </c>
      <c r="P65" s="113" t="str">
        <f t="shared" si="2"/>
        <v>0</v>
      </c>
      <c r="Q65" s="113" t="s">
        <v>35</v>
      </c>
      <c r="R65" s="113" t="s">
        <v>35</v>
      </c>
      <c r="S65" s="113" t="str">
        <f t="shared" si="3"/>
        <v>0</v>
      </c>
      <c r="T65" s="113" t="s">
        <v>35</v>
      </c>
      <c r="U65" s="113" t="s">
        <v>35</v>
      </c>
      <c r="V65" s="113" t="str">
        <f t="shared" si="4"/>
        <v>0</v>
      </c>
      <c r="W65" s="113" t="s">
        <v>35</v>
      </c>
      <c r="X65" s="113" t="s">
        <v>35</v>
      </c>
      <c r="Y65" s="113" t="str">
        <f t="shared" si="5"/>
        <v>0</v>
      </c>
      <c r="Z65" s="113" t="s">
        <v>35</v>
      </c>
      <c r="AA65" s="113" t="s">
        <v>35</v>
      </c>
      <c r="AB65" s="113" t="str">
        <f t="shared" si="6"/>
        <v>0</v>
      </c>
      <c r="AC65" s="113" t="s">
        <v>35</v>
      </c>
      <c r="AD65" s="113" t="s">
        <v>35</v>
      </c>
      <c r="AE65" s="113" t="str">
        <f t="shared" si="7"/>
        <v>0</v>
      </c>
      <c r="AF65" s="113" t="s">
        <v>35</v>
      </c>
      <c r="AG65" s="113" t="s">
        <v>35</v>
      </c>
      <c r="AH65" s="113" t="str">
        <f t="shared" si="8"/>
        <v>0</v>
      </c>
      <c r="AI65" s="113" t="s">
        <v>35</v>
      </c>
      <c r="AJ65" s="113" t="s">
        <v>35</v>
      </c>
      <c r="AK65" s="113" t="str">
        <f t="shared" si="9"/>
        <v>0</v>
      </c>
      <c r="AL65" s="113" t="s">
        <v>35</v>
      </c>
      <c r="AM65" s="113" t="s">
        <v>35</v>
      </c>
      <c r="AN65" s="113" t="str">
        <f t="shared" si="10"/>
        <v>0</v>
      </c>
      <c r="AO65" s="113" t="s">
        <v>35</v>
      </c>
      <c r="AP65" s="113" t="s">
        <v>35</v>
      </c>
      <c r="AQ65" s="113" t="str">
        <f t="shared" si="11"/>
        <v>0</v>
      </c>
      <c r="AR65" s="113" t="s">
        <v>35</v>
      </c>
      <c r="AS65" s="113" t="s">
        <v>35</v>
      </c>
      <c r="AT65" s="113" t="str">
        <f t="shared" si="12"/>
        <v>0</v>
      </c>
      <c r="AU65" s="113" t="s">
        <v>35</v>
      </c>
      <c r="AV65" s="113" t="s">
        <v>35</v>
      </c>
      <c r="AW65" s="113" t="str">
        <f t="shared" si="13"/>
        <v>0</v>
      </c>
      <c r="AX65" s="113" t="s">
        <v>35</v>
      </c>
      <c r="AY65" s="113" t="s">
        <v>35</v>
      </c>
      <c r="AZ65" s="113" t="str">
        <f t="shared" si="14"/>
        <v>0</v>
      </c>
      <c r="BA65" s="113" t="s">
        <v>35</v>
      </c>
      <c r="BB65" s="113" t="s">
        <v>35</v>
      </c>
      <c r="BC65" s="113" t="str">
        <f t="shared" si="15"/>
        <v>0</v>
      </c>
      <c r="BD65" s="113" t="s">
        <v>35</v>
      </c>
      <c r="BE65" s="113" t="s">
        <v>35</v>
      </c>
      <c r="BF65" s="113" t="str">
        <f t="shared" si="16"/>
        <v>0</v>
      </c>
      <c r="BG65" s="113" t="s">
        <v>35</v>
      </c>
      <c r="BH65" s="113" t="s">
        <v>35</v>
      </c>
      <c r="BI65" s="113" t="str">
        <f t="shared" si="17"/>
        <v>0</v>
      </c>
      <c r="BJ65" s="113" t="s">
        <v>35</v>
      </c>
      <c r="BK65" s="113" t="s">
        <v>35</v>
      </c>
      <c r="BL65" s="113" t="str">
        <f t="shared" si="18"/>
        <v>0</v>
      </c>
      <c r="BM65" s="113" t="s">
        <v>35</v>
      </c>
      <c r="BN65" s="113" t="s">
        <v>35</v>
      </c>
      <c r="BO65" s="113" t="str">
        <f t="shared" si="19"/>
        <v>0</v>
      </c>
      <c r="BP65" s="113" t="s">
        <v>35</v>
      </c>
      <c r="BQ65" s="113" t="s">
        <v>35</v>
      </c>
      <c r="BR65" s="113" t="str">
        <f t="shared" si="20"/>
        <v>0</v>
      </c>
      <c r="BS65" s="113" t="s">
        <v>35</v>
      </c>
      <c r="BT65" s="113" t="s">
        <v>35</v>
      </c>
      <c r="BU65" s="113" t="str">
        <f t="shared" si="21"/>
        <v>0</v>
      </c>
      <c r="BV65" s="113" t="s">
        <v>35</v>
      </c>
      <c r="BW65" s="113" t="s">
        <v>35</v>
      </c>
      <c r="BX65" s="113" t="str">
        <f t="shared" si="22"/>
        <v>0</v>
      </c>
      <c r="BY65" s="113" t="s">
        <v>35</v>
      </c>
      <c r="BZ65" s="113" t="s">
        <v>35</v>
      </c>
      <c r="CA65" s="113" t="str">
        <f t="shared" si="23"/>
        <v>0</v>
      </c>
      <c r="CB65" s="113" t="s">
        <v>35</v>
      </c>
      <c r="CC65" s="113" t="s">
        <v>35</v>
      </c>
      <c r="CD65" s="113" t="str">
        <f t="shared" si="24"/>
        <v>0</v>
      </c>
      <c r="CE65" s="113" t="s">
        <v>35</v>
      </c>
      <c r="CF65" s="113" t="s">
        <v>35</v>
      </c>
      <c r="CG65" s="113" t="str">
        <f t="shared" si="25"/>
        <v>0</v>
      </c>
      <c r="CH65" s="113" t="s">
        <v>35</v>
      </c>
      <c r="CI65" s="113" t="s">
        <v>35</v>
      </c>
      <c r="CJ65" s="113" t="str">
        <f t="shared" si="26"/>
        <v>0</v>
      </c>
      <c r="CK65" s="113" t="s">
        <v>35</v>
      </c>
      <c r="CL65" s="113" t="s">
        <v>35</v>
      </c>
      <c r="CM65" s="113" t="str">
        <f t="shared" si="27"/>
        <v>0</v>
      </c>
      <c r="CN65" s="113" t="s">
        <v>35</v>
      </c>
      <c r="CO65" s="113" t="s">
        <v>35</v>
      </c>
      <c r="CP65" s="113" t="str">
        <f t="shared" si="28"/>
        <v>0</v>
      </c>
      <c r="CQ65" s="113" t="s">
        <v>35</v>
      </c>
      <c r="CR65" s="113" t="s">
        <v>35</v>
      </c>
      <c r="CS65" s="113" t="str">
        <f t="shared" si="29"/>
        <v>0</v>
      </c>
    </row>
    <row r="66" spans="1:97" s="155" customFormat="1" ht="12.75" hidden="1" customHeight="1">
      <c r="A66" s="25">
        <v>1</v>
      </c>
      <c r="B66" s="26" t="s">
        <v>201</v>
      </c>
      <c r="C66" s="27">
        <v>117</v>
      </c>
      <c r="D66" s="28" t="s">
        <v>185</v>
      </c>
      <c r="E66" s="17">
        <v>10615</v>
      </c>
      <c r="F66" s="17">
        <v>1</v>
      </c>
      <c r="G66" s="6" t="s">
        <v>65</v>
      </c>
      <c r="H66" s="113" t="s">
        <v>35</v>
      </c>
      <c r="I66" s="113" t="s">
        <v>35</v>
      </c>
      <c r="J66" s="113" t="str">
        <f t="shared" si="0"/>
        <v>0</v>
      </c>
      <c r="K66" s="113" t="s">
        <v>35</v>
      </c>
      <c r="L66" s="113" t="s">
        <v>35</v>
      </c>
      <c r="M66" s="113" t="str">
        <f t="shared" si="1"/>
        <v>0</v>
      </c>
      <c r="N66" s="113" t="s">
        <v>35</v>
      </c>
      <c r="O66" s="113" t="s">
        <v>35</v>
      </c>
      <c r="P66" s="113" t="str">
        <f t="shared" si="2"/>
        <v>0</v>
      </c>
      <c r="Q66" s="113" t="s">
        <v>35</v>
      </c>
      <c r="R66" s="113" t="s">
        <v>35</v>
      </c>
      <c r="S66" s="113" t="str">
        <f t="shared" si="3"/>
        <v>0</v>
      </c>
      <c r="T66" s="113" t="s">
        <v>35</v>
      </c>
      <c r="U66" s="113" t="s">
        <v>35</v>
      </c>
      <c r="V66" s="113" t="str">
        <f t="shared" si="4"/>
        <v>0</v>
      </c>
      <c r="W66" s="113" t="s">
        <v>35</v>
      </c>
      <c r="X66" s="113" t="s">
        <v>35</v>
      </c>
      <c r="Y66" s="113" t="str">
        <f t="shared" si="5"/>
        <v>0</v>
      </c>
      <c r="Z66" s="113" t="s">
        <v>35</v>
      </c>
      <c r="AA66" s="113" t="s">
        <v>35</v>
      </c>
      <c r="AB66" s="113" t="str">
        <f t="shared" si="6"/>
        <v>0</v>
      </c>
      <c r="AC66" s="113" t="s">
        <v>35</v>
      </c>
      <c r="AD66" s="113" t="s">
        <v>35</v>
      </c>
      <c r="AE66" s="113" t="str">
        <f t="shared" si="7"/>
        <v>0</v>
      </c>
      <c r="AF66" s="113" t="s">
        <v>35</v>
      </c>
      <c r="AG66" s="113" t="s">
        <v>35</v>
      </c>
      <c r="AH66" s="113" t="str">
        <f t="shared" si="8"/>
        <v>0</v>
      </c>
      <c r="AI66" s="113" t="s">
        <v>35</v>
      </c>
      <c r="AJ66" s="113" t="s">
        <v>35</v>
      </c>
      <c r="AK66" s="113" t="str">
        <f t="shared" si="9"/>
        <v>0</v>
      </c>
      <c r="AL66" s="113" t="s">
        <v>35</v>
      </c>
      <c r="AM66" s="113" t="s">
        <v>35</v>
      </c>
      <c r="AN66" s="113" t="str">
        <f t="shared" si="10"/>
        <v>0</v>
      </c>
      <c r="AO66" s="113" t="s">
        <v>35</v>
      </c>
      <c r="AP66" s="113" t="s">
        <v>35</v>
      </c>
      <c r="AQ66" s="113" t="str">
        <f t="shared" si="11"/>
        <v>0</v>
      </c>
      <c r="AR66" s="113" t="s">
        <v>35</v>
      </c>
      <c r="AS66" s="113" t="s">
        <v>35</v>
      </c>
      <c r="AT66" s="113" t="str">
        <f t="shared" si="12"/>
        <v>0</v>
      </c>
      <c r="AU66" s="113" t="s">
        <v>35</v>
      </c>
      <c r="AV66" s="113" t="s">
        <v>35</v>
      </c>
      <c r="AW66" s="113" t="str">
        <f t="shared" si="13"/>
        <v>0</v>
      </c>
      <c r="AX66" s="113" t="s">
        <v>35</v>
      </c>
      <c r="AY66" s="113" t="s">
        <v>35</v>
      </c>
      <c r="AZ66" s="113" t="str">
        <f t="shared" si="14"/>
        <v>0</v>
      </c>
      <c r="BA66" s="113" t="s">
        <v>35</v>
      </c>
      <c r="BB66" s="113" t="s">
        <v>35</v>
      </c>
      <c r="BC66" s="113" t="str">
        <f t="shared" si="15"/>
        <v>0</v>
      </c>
      <c r="BD66" s="113" t="s">
        <v>35</v>
      </c>
      <c r="BE66" s="113" t="s">
        <v>35</v>
      </c>
      <c r="BF66" s="113" t="str">
        <f t="shared" si="16"/>
        <v>0</v>
      </c>
      <c r="BG66" s="113" t="s">
        <v>35</v>
      </c>
      <c r="BH66" s="113" t="s">
        <v>35</v>
      </c>
      <c r="BI66" s="113" t="str">
        <f t="shared" si="17"/>
        <v>0</v>
      </c>
      <c r="BJ66" s="113" t="s">
        <v>35</v>
      </c>
      <c r="BK66" s="113" t="s">
        <v>35</v>
      </c>
      <c r="BL66" s="113" t="str">
        <f t="shared" si="18"/>
        <v>0</v>
      </c>
      <c r="BM66" s="113" t="s">
        <v>35</v>
      </c>
      <c r="BN66" s="113" t="s">
        <v>35</v>
      </c>
      <c r="BO66" s="113" t="str">
        <f t="shared" si="19"/>
        <v>0</v>
      </c>
      <c r="BP66" s="113" t="s">
        <v>35</v>
      </c>
      <c r="BQ66" s="113" t="s">
        <v>35</v>
      </c>
      <c r="BR66" s="113" t="str">
        <f t="shared" si="20"/>
        <v>0</v>
      </c>
      <c r="BS66" s="113" t="s">
        <v>35</v>
      </c>
      <c r="BT66" s="113" t="s">
        <v>35</v>
      </c>
      <c r="BU66" s="113" t="str">
        <f t="shared" si="21"/>
        <v>0</v>
      </c>
      <c r="BV66" s="113" t="s">
        <v>35</v>
      </c>
      <c r="BW66" s="113" t="s">
        <v>35</v>
      </c>
      <c r="BX66" s="113" t="str">
        <f t="shared" si="22"/>
        <v>0</v>
      </c>
      <c r="BY66" s="113" t="s">
        <v>35</v>
      </c>
      <c r="BZ66" s="113" t="s">
        <v>35</v>
      </c>
      <c r="CA66" s="113" t="str">
        <f t="shared" si="23"/>
        <v>0</v>
      </c>
      <c r="CB66" s="113" t="s">
        <v>35</v>
      </c>
      <c r="CC66" s="113" t="s">
        <v>35</v>
      </c>
      <c r="CD66" s="113" t="str">
        <f t="shared" si="24"/>
        <v>0</v>
      </c>
      <c r="CE66" s="113" t="s">
        <v>35</v>
      </c>
      <c r="CF66" s="113" t="s">
        <v>35</v>
      </c>
      <c r="CG66" s="113" t="str">
        <f t="shared" si="25"/>
        <v>0</v>
      </c>
      <c r="CH66" s="113" t="s">
        <v>35</v>
      </c>
      <c r="CI66" s="113" t="s">
        <v>35</v>
      </c>
      <c r="CJ66" s="113" t="str">
        <f t="shared" si="26"/>
        <v>0</v>
      </c>
      <c r="CK66" s="113" t="s">
        <v>35</v>
      </c>
      <c r="CL66" s="113" t="s">
        <v>35</v>
      </c>
      <c r="CM66" s="113" t="str">
        <f t="shared" si="27"/>
        <v>0</v>
      </c>
      <c r="CN66" s="113" t="s">
        <v>35</v>
      </c>
      <c r="CO66" s="113" t="s">
        <v>35</v>
      </c>
      <c r="CP66" s="113" t="str">
        <f t="shared" si="28"/>
        <v>0</v>
      </c>
      <c r="CQ66" s="113" t="s">
        <v>35</v>
      </c>
      <c r="CR66" s="113" t="s">
        <v>35</v>
      </c>
      <c r="CS66" s="113" t="str">
        <f t="shared" si="29"/>
        <v>0</v>
      </c>
    </row>
    <row r="67" spans="1:97" s="155" customFormat="1" ht="12.75" hidden="1" customHeight="1">
      <c r="A67" s="25">
        <v>1</v>
      </c>
      <c r="B67" s="26" t="s">
        <v>201</v>
      </c>
      <c r="C67" s="27">
        <v>118</v>
      </c>
      <c r="D67" s="28" t="s">
        <v>127</v>
      </c>
      <c r="E67" s="17">
        <v>11968</v>
      </c>
      <c r="F67" s="17">
        <v>1</v>
      </c>
      <c r="G67" s="6" t="s">
        <v>65</v>
      </c>
      <c r="H67" s="113" t="s">
        <v>35</v>
      </c>
      <c r="I67" s="113" t="s">
        <v>35</v>
      </c>
      <c r="J67" s="113" t="str">
        <f t="shared" si="0"/>
        <v>0</v>
      </c>
      <c r="K67" s="113" t="s">
        <v>35</v>
      </c>
      <c r="L67" s="113" t="s">
        <v>35</v>
      </c>
      <c r="M67" s="113" t="str">
        <f t="shared" si="1"/>
        <v>0</v>
      </c>
      <c r="N67" s="113" t="s">
        <v>35</v>
      </c>
      <c r="O67" s="113" t="s">
        <v>35</v>
      </c>
      <c r="P67" s="113" t="str">
        <f t="shared" si="2"/>
        <v>0</v>
      </c>
      <c r="Q67" s="113" t="s">
        <v>35</v>
      </c>
      <c r="R67" s="113" t="s">
        <v>35</v>
      </c>
      <c r="S67" s="113" t="str">
        <f t="shared" si="3"/>
        <v>0</v>
      </c>
      <c r="T67" s="113" t="s">
        <v>35</v>
      </c>
      <c r="U67" s="113" t="s">
        <v>35</v>
      </c>
      <c r="V67" s="113" t="str">
        <f t="shared" si="4"/>
        <v>0</v>
      </c>
      <c r="W67" s="113" t="s">
        <v>35</v>
      </c>
      <c r="X67" s="113" t="s">
        <v>35</v>
      </c>
      <c r="Y67" s="113" t="str">
        <f t="shared" si="5"/>
        <v>0</v>
      </c>
      <c r="Z67" s="113" t="s">
        <v>35</v>
      </c>
      <c r="AA67" s="113" t="s">
        <v>35</v>
      </c>
      <c r="AB67" s="113" t="str">
        <f t="shared" si="6"/>
        <v>0</v>
      </c>
      <c r="AC67" s="113" t="s">
        <v>35</v>
      </c>
      <c r="AD67" s="113" t="s">
        <v>35</v>
      </c>
      <c r="AE67" s="113" t="str">
        <f t="shared" si="7"/>
        <v>0</v>
      </c>
      <c r="AF67" s="113" t="s">
        <v>35</v>
      </c>
      <c r="AG67" s="113" t="s">
        <v>35</v>
      </c>
      <c r="AH67" s="113" t="str">
        <f t="shared" si="8"/>
        <v>0</v>
      </c>
      <c r="AI67" s="113" t="s">
        <v>35</v>
      </c>
      <c r="AJ67" s="113" t="s">
        <v>35</v>
      </c>
      <c r="AK67" s="113" t="str">
        <f t="shared" si="9"/>
        <v>0</v>
      </c>
      <c r="AL67" s="113" t="s">
        <v>35</v>
      </c>
      <c r="AM67" s="113" t="s">
        <v>35</v>
      </c>
      <c r="AN67" s="113" t="str">
        <f t="shared" si="10"/>
        <v>0</v>
      </c>
      <c r="AO67" s="113" t="s">
        <v>35</v>
      </c>
      <c r="AP67" s="113" t="s">
        <v>35</v>
      </c>
      <c r="AQ67" s="113" t="str">
        <f t="shared" si="11"/>
        <v>0</v>
      </c>
      <c r="AR67" s="113" t="s">
        <v>35</v>
      </c>
      <c r="AS67" s="113" t="s">
        <v>35</v>
      </c>
      <c r="AT67" s="113" t="str">
        <f t="shared" si="12"/>
        <v>0</v>
      </c>
      <c r="AU67" s="113" t="s">
        <v>35</v>
      </c>
      <c r="AV67" s="113" t="s">
        <v>35</v>
      </c>
      <c r="AW67" s="113" t="str">
        <f t="shared" si="13"/>
        <v>0</v>
      </c>
      <c r="AX67" s="113" t="s">
        <v>35</v>
      </c>
      <c r="AY67" s="113" t="s">
        <v>35</v>
      </c>
      <c r="AZ67" s="113" t="str">
        <f t="shared" si="14"/>
        <v>0</v>
      </c>
      <c r="BA67" s="113" t="s">
        <v>35</v>
      </c>
      <c r="BB67" s="113" t="s">
        <v>35</v>
      </c>
      <c r="BC67" s="113" t="str">
        <f t="shared" si="15"/>
        <v>0</v>
      </c>
      <c r="BD67" s="113" t="s">
        <v>35</v>
      </c>
      <c r="BE67" s="113" t="s">
        <v>35</v>
      </c>
      <c r="BF67" s="113" t="str">
        <f t="shared" si="16"/>
        <v>0</v>
      </c>
      <c r="BG67" s="113" t="s">
        <v>35</v>
      </c>
      <c r="BH67" s="113" t="s">
        <v>35</v>
      </c>
      <c r="BI67" s="113" t="str">
        <f t="shared" si="17"/>
        <v>0</v>
      </c>
      <c r="BJ67" s="113" t="s">
        <v>35</v>
      </c>
      <c r="BK67" s="113" t="s">
        <v>35</v>
      </c>
      <c r="BL67" s="113" t="str">
        <f t="shared" si="18"/>
        <v>0</v>
      </c>
      <c r="BM67" s="113" t="s">
        <v>35</v>
      </c>
      <c r="BN67" s="113" t="s">
        <v>35</v>
      </c>
      <c r="BO67" s="113" t="str">
        <f t="shared" si="19"/>
        <v>0</v>
      </c>
      <c r="BP67" s="113" t="s">
        <v>35</v>
      </c>
      <c r="BQ67" s="113" t="s">
        <v>35</v>
      </c>
      <c r="BR67" s="113" t="str">
        <f t="shared" si="20"/>
        <v>0</v>
      </c>
      <c r="BS67" s="113" t="s">
        <v>35</v>
      </c>
      <c r="BT67" s="113" t="s">
        <v>35</v>
      </c>
      <c r="BU67" s="113" t="str">
        <f t="shared" si="21"/>
        <v>0</v>
      </c>
      <c r="BV67" s="113" t="s">
        <v>35</v>
      </c>
      <c r="BW67" s="113" t="s">
        <v>35</v>
      </c>
      <c r="BX67" s="113" t="str">
        <f t="shared" si="22"/>
        <v>0</v>
      </c>
      <c r="BY67" s="113" t="s">
        <v>35</v>
      </c>
      <c r="BZ67" s="113" t="s">
        <v>35</v>
      </c>
      <c r="CA67" s="113" t="str">
        <f t="shared" si="23"/>
        <v>0</v>
      </c>
      <c r="CB67" s="113" t="s">
        <v>35</v>
      </c>
      <c r="CC67" s="113" t="s">
        <v>35</v>
      </c>
      <c r="CD67" s="113" t="str">
        <f t="shared" si="24"/>
        <v>0</v>
      </c>
      <c r="CE67" s="113" t="s">
        <v>35</v>
      </c>
      <c r="CF67" s="113" t="s">
        <v>35</v>
      </c>
      <c r="CG67" s="113" t="str">
        <f t="shared" si="25"/>
        <v>0</v>
      </c>
      <c r="CH67" s="113" t="s">
        <v>35</v>
      </c>
      <c r="CI67" s="113" t="s">
        <v>35</v>
      </c>
      <c r="CJ67" s="113" t="str">
        <f t="shared" si="26"/>
        <v>0</v>
      </c>
      <c r="CK67" s="113" t="s">
        <v>35</v>
      </c>
      <c r="CL67" s="113" t="s">
        <v>35</v>
      </c>
      <c r="CM67" s="113" t="str">
        <f t="shared" si="27"/>
        <v>0</v>
      </c>
      <c r="CN67" s="113" t="s">
        <v>35</v>
      </c>
      <c r="CO67" s="113" t="s">
        <v>35</v>
      </c>
      <c r="CP67" s="113" t="str">
        <f t="shared" si="28"/>
        <v>0</v>
      </c>
      <c r="CQ67" s="113" t="s">
        <v>35</v>
      </c>
      <c r="CR67" s="113" t="s">
        <v>35</v>
      </c>
      <c r="CS67" s="113" t="str">
        <f t="shared" si="29"/>
        <v>0</v>
      </c>
    </row>
    <row r="68" spans="1:97" s="155" customFormat="1" ht="12.75" customHeight="1">
      <c r="A68" s="25">
        <v>1</v>
      </c>
      <c r="B68" s="26" t="s">
        <v>201</v>
      </c>
      <c r="C68" s="27">
        <v>131</v>
      </c>
      <c r="D68" s="28" t="s">
        <v>69</v>
      </c>
      <c r="E68" s="17">
        <v>18037</v>
      </c>
      <c r="F68" s="17">
        <v>1</v>
      </c>
      <c r="G68" s="6" t="s">
        <v>65</v>
      </c>
      <c r="H68" s="113">
        <v>1</v>
      </c>
      <c r="I68" s="113">
        <v>5</v>
      </c>
      <c r="J68" s="113">
        <f t="shared" si="0"/>
        <v>6</v>
      </c>
      <c r="K68" s="113">
        <v>1</v>
      </c>
      <c r="L68" s="113">
        <v>3</v>
      </c>
      <c r="M68" s="113">
        <f t="shared" si="1"/>
        <v>4</v>
      </c>
      <c r="N68" s="113">
        <v>3</v>
      </c>
      <c r="O68" s="113">
        <v>5</v>
      </c>
      <c r="P68" s="113">
        <f t="shared" si="2"/>
        <v>8</v>
      </c>
      <c r="Q68" s="113">
        <v>1</v>
      </c>
      <c r="R68" s="113">
        <v>9</v>
      </c>
      <c r="S68" s="113">
        <f t="shared" si="3"/>
        <v>10</v>
      </c>
      <c r="T68" s="113" t="s">
        <v>35</v>
      </c>
      <c r="U68" s="113" t="s">
        <v>35</v>
      </c>
      <c r="V68" s="113" t="str">
        <f t="shared" si="4"/>
        <v>0</v>
      </c>
      <c r="W68" s="113" t="s">
        <v>35</v>
      </c>
      <c r="X68" s="113" t="s">
        <v>35</v>
      </c>
      <c r="Y68" s="113" t="str">
        <f t="shared" si="5"/>
        <v>0</v>
      </c>
      <c r="Z68" s="113" t="s">
        <v>35</v>
      </c>
      <c r="AA68" s="113" t="s">
        <v>35</v>
      </c>
      <c r="AB68" s="113" t="str">
        <f t="shared" si="6"/>
        <v>0</v>
      </c>
      <c r="AC68" s="113">
        <v>1</v>
      </c>
      <c r="AD68" s="113">
        <v>1</v>
      </c>
      <c r="AE68" s="113">
        <f t="shared" si="7"/>
        <v>2</v>
      </c>
      <c r="AF68" s="113" t="s">
        <v>35</v>
      </c>
      <c r="AG68" s="113" t="s">
        <v>35</v>
      </c>
      <c r="AH68" s="113" t="str">
        <f t="shared" si="8"/>
        <v>0</v>
      </c>
      <c r="AI68" s="113" t="s">
        <v>35</v>
      </c>
      <c r="AJ68" s="113" t="s">
        <v>35</v>
      </c>
      <c r="AK68" s="113" t="str">
        <f t="shared" si="9"/>
        <v>0</v>
      </c>
      <c r="AL68" s="113" t="s">
        <v>35</v>
      </c>
      <c r="AM68" s="113" t="s">
        <v>35</v>
      </c>
      <c r="AN68" s="113" t="str">
        <f t="shared" si="10"/>
        <v>0</v>
      </c>
      <c r="AO68" s="113" t="s">
        <v>35</v>
      </c>
      <c r="AP68" s="113" t="s">
        <v>35</v>
      </c>
      <c r="AQ68" s="113" t="str">
        <f t="shared" si="11"/>
        <v>0</v>
      </c>
      <c r="AR68" s="113" t="s">
        <v>35</v>
      </c>
      <c r="AS68" s="113" t="s">
        <v>35</v>
      </c>
      <c r="AT68" s="113" t="str">
        <f t="shared" si="12"/>
        <v>0</v>
      </c>
      <c r="AU68" s="113" t="s">
        <v>35</v>
      </c>
      <c r="AV68" s="113" t="s">
        <v>35</v>
      </c>
      <c r="AW68" s="113" t="str">
        <f t="shared" si="13"/>
        <v>0</v>
      </c>
      <c r="AX68" s="113" t="s">
        <v>35</v>
      </c>
      <c r="AY68" s="113" t="s">
        <v>35</v>
      </c>
      <c r="AZ68" s="113" t="str">
        <f t="shared" si="14"/>
        <v>0</v>
      </c>
      <c r="BA68" s="113">
        <v>1</v>
      </c>
      <c r="BB68" s="113">
        <v>1</v>
      </c>
      <c r="BC68" s="113">
        <f t="shared" si="15"/>
        <v>2</v>
      </c>
      <c r="BD68" s="113" t="s">
        <v>35</v>
      </c>
      <c r="BE68" s="113" t="s">
        <v>35</v>
      </c>
      <c r="BF68" s="113" t="str">
        <f t="shared" si="16"/>
        <v>0</v>
      </c>
      <c r="BG68" s="113" t="s">
        <v>35</v>
      </c>
      <c r="BH68" s="113" t="s">
        <v>35</v>
      </c>
      <c r="BI68" s="113" t="str">
        <f t="shared" si="17"/>
        <v>0</v>
      </c>
      <c r="BJ68" s="113" t="s">
        <v>35</v>
      </c>
      <c r="BK68" s="113" t="s">
        <v>35</v>
      </c>
      <c r="BL68" s="113" t="str">
        <f t="shared" si="18"/>
        <v>0</v>
      </c>
      <c r="BM68" s="113" t="s">
        <v>35</v>
      </c>
      <c r="BN68" s="113" t="s">
        <v>35</v>
      </c>
      <c r="BO68" s="113" t="str">
        <f t="shared" si="19"/>
        <v>0</v>
      </c>
      <c r="BP68" s="113" t="s">
        <v>35</v>
      </c>
      <c r="BQ68" s="113" t="s">
        <v>35</v>
      </c>
      <c r="BR68" s="113" t="str">
        <f t="shared" si="20"/>
        <v>0</v>
      </c>
      <c r="BS68" s="113" t="s">
        <v>35</v>
      </c>
      <c r="BT68" s="113" t="s">
        <v>35</v>
      </c>
      <c r="BU68" s="113" t="str">
        <f t="shared" si="21"/>
        <v>0</v>
      </c>
      <c r="BV68" s="113" t="s">
        <v>35</v>
      </c>
      <c r="BW68" s="113" t="s">
        <v>35</v>
      </c>
      <c r="BX68" s="113" t="str">
        <f t="shared" si="22"/>
        <v>0</v>
      </c>
      <c r="BY68" s="113" t="s">
        <v>35</v>
      </c>
      <c r="BZ68" s="113" t="s">
        <v>35</v>
      </c>
      <c r="CA68" s="113" t="str">
        <f t="shared" si="23"/>
        <v>0</v>
      </c>
      <c r="CB68" s="113" t="s">
        <v>35</v>
      </c>
      <c r="CC68" s="113" t="s">
        <v>35</v>
      </c>
      <c r="CD68" s="113" t="str">
        <f t="shared" si="24"/>
        <v>0</v>
      </c>
      <c r="CE68" s="113" t="s">
        <v>35</v>
      </c>
      <c r="CF68" s="113" t="s">
        <v>35</v>
      </c>
      <c r="CG68" s="113" t="str">
        <f t="shared" si="25"/>
        <v>0</v>
      </c>
      <c r="CH68" s="113" t="s">
        <v>35</v>
      </c>
      <c r="CI68" s="113" t="s">
        <v>35</v>
      </c>
      <c r="CJ68" s="113" t="str">
        <f t="shared" si="26"/>
        <v>0</v>
      </c>
      <c r="CK68" s="113" t="s">
        <v>35</v>
      </c>
      <c r="CL68" s="113" t="s">
        <v>35</v>
      </c>
      <c r="CM68" s="113" t="str">
        <f t="shared" si="27"/>
        <v>0</v>
      </c>
      <c r="CN68" s="113" t="s">
        <v>35</v>
      </c>
      <c r="CO68" s="113">
        <v>4</v>
      </c>
      <c r="CP68" s="113">
        <f t="shared" si="28"/>
        <v>4</v>
      </c>
      <c r="CQ68" s="113">
        <v>8</v>
      </c>
      <c r="CR68" s="113">
        <v>28</v>
      </c>
      <c r="CS68" s="113">
        <f t="shared" si="29"/>
        <v>36</v>
      </c>
    </row>
    <row r="69" spans="1:97" s="155" customFormat="1" ht="12.75" hidden="1" customHeight="1">
      <c r="A69" s="25">
        <v>1</v>
      </c>
      <c r="B69" s="26" t="s">
        <v>201</v>
      </c>
      <c r="C69" s="27">
        <v>133</v>
      </c>
      <c r="D69" s="28" t="s">
        <v>129</v>
      </c>
      <c r="E69" s="17">
        <v>19282</v>
      </c>
      <c r="F69" s="17">
        <v>1</v>
      </c>
      <c r="G69" s="6" t="s">
        <v>65</v>
      </c>
      <c r="H69" s="113" t="s">
        <v>35</v>
      </c>
      <c r="I69" s="113" t="s">
        <v>35</v>
      </c>
      <c r="J69" s="113" t="str">
        <f t="shared" si="0"/>
        <v>0</v>
      </c>
      <c r="K69" s="113" t="s">
        <v>35</v>
      </c>
      <c r="L69" s="113" t="s">
        <v>35</v>
      </c>
      <c r="M69" s="113" t="str">
        <f t="shared" si="1"/>
        <v>0</v>
      </c>
      <c r="N69" s="113" t="s">
        <v>35</v>
      </c>
      <c r="O69" s="113" t="s">
        <v>35</v>
      </c>
      <c r="P69" s="113" t="str">
        <f t="shared" si="2"/>
        <v>0</v>
      </c>
      <c r="Q69" s="113" t="s">
        <v>35</v>
      </c>
      <c r="R69" s="113" t="s">
        <v>35</v>
      </c>
      <c r="S69" s="113" t="str">
        <f t="shared" si="3"/>
        <v>0</v>
      </c>
      <c r="T69" s="113" t="s">
        <v>35</v>
      </c>
      <c r="U69" s="113" t="s">
        <v>35</v>
      </c>
      <c r="V69" s="113" t="str">
        <f t="shared" si="4"/>
        <v>0</v>
      </c>
      <c r="W69" s="113" t="s">
        <v>35</v>
      </c>
      <c r="X69" s="113" t="s">
        <v>35</v>
      </c>
      <c r="Y69" s="113" t="str">
        <f t="shared" si="5"/>
        <v>0</v>
      </c>
      <c r="Z69" s="113" t="s">
        <v>35</v>
      </c>
      <c r="AA69" s="113" t="s">
        <v>35</v>
      </c>
      <c r="AB69" s="113" t="str">
        <f t="shared" si="6"/>
        <v>0</v>
      </c>
      <c r="AC69" s="113" t="s">
        <v>35</v>
      </c>
      <c r="AD69" s="113" t="s">
        <v>35</v>
      </c>
      <c r="AE69" s="113" t="str">
        <f t="shared" si="7"/>
        <v>0</v>
      </c>
      <c r="AF69" s="113" t="s">
        <v>35</v>
      </c>
      <c r="AG69" s="113" t="s">
        <v>35</v>
      </c>
      <c r="AH69" s="113" t="str">
        <f t="shared" si="8"/>
        <v>0</v>
      </c>
      <c r="AI69" s="113" t="s">
        <v>35</v>
      </c>
      <c r="AJ69" s="113" t="s">
        <v>35</v>
      </c>
      <c r="AK69" s="113" t="str">
        <f t="shared" si="9"/>
        <v>0</v>
      </c>
      <c r="AL69" s="113" t="s">
        <v>35</v>
      </c>
      <c r="AM69" s="113" t="s">
        <v>35</v>
      </c>
      <c r="AN69" s="113" t="str">
        <f t="shared" si="10"/>
        <v>0</v>
      </c>
      <c r="AO69" s="113" t="s">
        <v>35</v>
      </c>
      <c r="AP69" s="113" t="s">
        <v>35</v>
      </c>
      <c r="AQ69" s="113" t="str">
        <f t="shared" si="11"/>
        <v>0</v>
      </c>
      <c r="AR69" s="113" t="s">
        <v>35</v>
      </c>
      <c r="AS69" s="113" t="s">
        <v>35</v>
      </c>
      <c r="AT69" s="113" t="str">
        <f t="shared" si="12"/>
        <v>0</v>
      </c>
      <c r="AU69" s="113" t="s">
        <v>35</v>
      </c>
      <c r="AV69" s="113" t="s">
        <v>35</v>
      </c>
      <c r="AW69" s="113" t="str">
        <f t="shared" si="13"/>
        <v>0</v>
      </c>
      <c r="AX69" s="113" t="s">
        <v>35</v>
      </c>
      <c r="AY69" s="113" t="s">
        <v>35</v>
      </c>
      <c r="AZ69" s="113" t="str">
        <f t="shared" si="14"/>
        <v>0</v>
      </c>
      <c r="BA69" s="113" t="s">
        <v>35</v>
      </c>
      <c r="BB69" s="113" t="s">
        <v>35</v>
      </c>
      <c r="BC69" s="113" t="str">
        <f t="shared" si="15"/>
        <v>0</v>
      </c>
      <c r="BD69" s="113" t="s">
        <v>35</v>
      </c>
      <c r="BE69" s="113" t="s">
        <v>35</v>
      </c>
      <c r="BF69" s="113" t="str">
        <f t="shared" si="16"/>
        <v>0</v>
      </c>
      <c r="BG69" s="113" t="s">
        <v>35</v>
      </c>
      <c r="BH69" s="113" t="s">
        <v>35</v>
      </c>
      <c r="BI69" s="113" t="str">
        <f t="shared" si="17"/>
        <v>0</v>
      </c>
      <c r="BJ69" s="113" t="s">
        <v>35</v>
      </c>
      <c r="BK69" s="113" t="s">
        <v>35</v>
      </c>
      <c r="BL69" s="113" t="str">
        <f t="shared" si="18"/>
        <v>0</v>
      </c>
      <c r="BM69" s="113" t="s">
        <v>35</v>
      </c>
      <c r="BN69" s="113" t="s">
        <v>35</v>
      </c>
      <c r="BO69" s="113" t="str">
        <f t="shared" si="19"/>
        <v>0</v>
      </c>
      <c r="BP69" s="113" t="s">
        <v>35</v>
      </c>
      <c r="BQ69" s="113" t="s">
        <v>35</v>
      </c>
      <c r="BR69" s="113" t="str">
        <f t="shared" si="20"/>
        <v>0</v>
      </c>
      <c r="BS69" s="113" t="s">
        <v>35</v>
      </c>
      <c r="BT69" s="113" t="s">
        <v>35</v>
      </c>
      <c r="BU69" s="113" t="str">
        <f t="shared" si="21"/>
        <v>0</v>
      </c>
      <c r="BV69" s="113" t="s">
        <v>35</v>
      </c>
      <c r="BW69" s="113" t="s">
        <v>35</v>
      </c>
      <c r="BX69" s="113" t="str">
        <f t="shared" si="22"/>
        <v>0</v>
      </c>
      <c r="BY69" s="113" t="s">
        <v>35</v>
      </c>
      <c r="BZ69" s="113" t="s">
        <v>35</v>
      </c>
      <c r="CA69" s="113" t="str">
        <f t="shared" si="23"/>
        <v>0</v>
      </c>
      <c r="CB69" s="113" t="s">
        <v>35</v>
      </c>
      <c r="CC69" s="113" t="s">
        <v>35</v>
      </c>
      <c r="CD69" s="113" t="str">
        <f t="shared" si="24"/>
        <v>0</v>
      </c>
      <c r="CE69" s="113" t="s">
        <v>35</v>
      </c>
      <c r="CF69" s="113" t="s">
        <v>35</v>
      </c>
      <c r="CG69" s="113" t="str">
        <f t="shared" si="25"/>
        <v>0</v>
      </c>
      <c r="CH69" s="113" t="s">
        <v>35</v>
      </c>
      <c r="CI69" s="113" t="s">
        <v>35</v>
      </c>
      <c r="CJ69" s="113" t="str">
        <f t="shared" si="26"/>
        <v>0</v>
      </c>
      <c r="CK69" s="113" t="s">
        <v>35</v>
      </c>
      <c r="CL69" s="113" t="s">
        <v>35</v>
      </c>
      <c r="CM69" s="113" t="str">
        <f t="shared" si="27"/>
        <v>0</v>
      </c>
      <c r="CN69" s="113" t="s">
        <v>35</v>
      </c>
      <c r="CO69" s="113" t="s">
        <v>35</v>
      </c>
      <c r="CP69" s="113" t="str">
        <f t="shared" si="28"/>
        <v>0</v>
      </c>
      <c r="CQ69" s="113" t="s">
        <v>35</v>
      </c>
      <c r="CR69" s="113" t="s">
        <v>35</v>
      </c>
      <c r="CS69" s="113" t="str">
        <f t="shared" si="29"/>
        <v>0</v>
      </c>
    </row>
    <row r="70" spans="1:97" s="155" customFormat="1" ht="12.75" hidden="1" customHeight="1">
      <c r="A70" s="25">
        <v>1</v>
      </c>
      <c r="B70" s="26" t="s">
        <v>201</v>
      </c>
      <c r="C70" s="27">
        <v>138</v>
      </c>
      <c r="D70" s="28" t="s">
        <v>170</v>
      </c>
      <c r="E70" s="17">
        <v>12832</v>
      </c>
      <c r="F70" s="17">
        <v>1</v>
      </c>
      <c r="G70" s="6" t="s">
        <v>65</v>
      </c>
      <c r="H70" s="113" t="s">
        <v>35</v>
      </c>
      <c r="I70" s="113" t="s">
        <v>35</v>
      </c>
      <c r="J70" s="113" t="str">
        <f t="shared" si="0"/>
        <v>0</v>
      </c>
      <c r="K70" s="113" t="s">
        <v>35</v>
      </c>
      <c r="L70" s="113" t="s">
        <v>35</v>
      </c>
      <c r="M70" s="113" t="str">
        <f t="shared" si="1"/>
        <v>0</v>
      </c>
      <c r="N70" s="113" t="s">
        <v>35</v>
      </c>
      <c r="O70" s="113" t="s">
        <v>35</v>
      </c>
      <c r="P70" s="113" t="str">
        <f t="shared" si="2"/>
        <v>0</v>
      </c>
      <c r="Q70" s="113" t="s">
        <v>35</v>
      </c>
      <c r="R70" s="113" t="s">
        <v>35</v>
      </c>
      <c r="S70" s="113" t="str">
        <f t="shared" si="3"/>
        <v>0</v>
      </c>
      <c r="T70" s="113" t="s">
        <v>35</v>
      </c>
      <c r="U70" s="113" t="s">
        <v>35</v>
      </c>
      <c r="V70" s="113" t="str">
        <f t="shared" si="4"/>
        <v>0</v>
      </c>
      <c r="W70" s="113" t="s">
        <v>35</v>
      </c>
      <c r="X70" s="113" t="s">
        <v>35</v>
      </c>
      <c r="Y70" s="113" t="str">
        <f t="shared" si="5"/>
        <v>0</v>
      </c>
      <c r="Z70" s="113" t="s">
        <v>35</v>
      </c>
      <c r="AA70" s="113" t="s">
        <v>35</v>
      </c>
      <c r="AB70" s="113" t="str">
        <f t="shared" si="6"/>
        <v>0</v>
      </c>
      <c r="AC70" s="113" t="s">
        <v>35</v>
      </c>
      <c r="AD70" s="113" t="s">
        <v>35</v>
      </c>
      <c r="AE70" s="113" t="str">
        <f t="shared" si="7"/>
        <v>0</v>
      </c>
      <c r="AF70" s="113" t="s">
        <v>35</v>
      </c>
      <c r="AG70" s="113" t="s">
        <v>35</v>
      </c>
      <c r="AH70" s="113" t="str">
        <f t="shared" si="8"/>
        <v>0</v>
      </c>
      <c r="AI70" s="113" t="s">
        <v>35</v>
      </c>
      <c r="AJ70" s="113" t="s">
        <v>35</v>
      </c>
      <c r="AK70" s="113" t="str">
        <f t="shared" si="9"/>
        <v>0</v>
      </c>
      <c r="AL70" s="113" t="s">
        <v>35</v>
      </c>
      <c r="AM70" s="113" t="s">
        <v>35</v>
      </c>
      <c r="AN70" s="113" t="str">
        <f t="shared" si="10"/>
        <v>0</v>
      </c>
      <c r="AO70" s="113" t="s">
        <v>35</v>
      </c>
      <c r="AP70" s="113" t="s">
        <v>35</v>
      </c>
      <c r="AQ70" s="113" t="str">
        <f t="shared" si="11"/>
        <v>0</v>
      </c>
      <c r="AR70" s="113" t="s">
        <v>35</v>
      </c>
      <c r="AS70" s="113" t="s">
        <v>35</v>
      </c>
      <c r="AT70" s="113" t="str">
        <f t="shared" si="12"/>
        <v>0</v>
      </c>
      <c r="AU70" s="113" t="s">
        <v>35</v>
      </c>
      <c r="AV70" s="113" t="s">
        <v>35</v>
      </c>
      <c r="AW70" s="113" t="str">
        <f t="shared" si="13"/>
        <v>0</v>
      </c>
      <c r="AX70" s="113" t="s">
        <v>35</v>
      </c>
      <c r="AY70" s="113" t="s">
        <v>35</v>
      </c>
      <c r="AZ70" s="113" t="str">
        <f t="shared" si="14"/>
        <v>0</v>
      </c>
      <c r="BA70" s="113" t="s">
        <v>35</v>
      </c>
      <c r="BB70" s="113" t="s">
        <v>35</v>
      </c>
      <c r="BC70" s="113" t="str">
        <f t="shared" si="15"/>
        <v>0</v>
      </c>
      <c r="BD70" s="113" t="s">
        <v>35</v>
      </c>
      <c r="BE70" s="113" t="s">
        <v>35</v>
      </c>
      <c r="BF70" s="113" t="str">
        <f t="shared" si="16"/>
        <v>0</v>
      </c>
      <c r="BG70" s="113" t="s">
        <v>35</v>
      </c>
      <c r="BH70" s="113" t="s">
        <v>35</v>
      </c>
      <c r="BI70" s="113" t="str">
        <f t="shared" si="17"/>
        <v>0</v>
      </c>
      <c r="BJ70" s="113" t="s">
        <v>35</v>
      </c>
      <c r="BK70" s="113" t="s">
        <v>35</v>
      </c>
      <c r="BL70" s="113" t="str">
        <f t="shared" si="18"/>
        <v>0</v>
      </c>
      <c r="BM70" s="113" t="s">
        <v>35</v>
      </c>
      <c r="BN70" s="113" t="s">
        <v>35</v>
      </c>
      <c r="BO70" s="113" t="str">
        <f t="shared" si="19"/>
        <v>0</v>
      </c>
      <c r="BP70" s="113" t="s">
        <v>35</v>
      </c>
      <c r="BQ70" s="113" t="s">
        <v>35</v>
      </c>
      <c r="BR70" s="113" t="str">
        <f t="shared" si="20"/>
        <v>0</v>
      </c>
      <c r="BS70" s="113" t="s">
        <v>35</v>
      </c>
      <c r="BT70" s="113" t="s">
        <v>35</v>
      </c>
      <c r="BU70" s="113" t="str">
        <f t="shared" si="21"/>
        <v>0</v>
      </c>
      <c r="BV70" s="113" t="s">
        <v>35</v>
      </c>
      <c r="BW70" s="113" t="s">
        <v>35</v>
      </c>
      <c r="BX70" s="113" t="str">
        <f t="shared" si="22"/>
        <v>0</v>
      </c>
      <c r="BY70" s="113" t="s">
        <v>35</v>
      </c>
      <c r="BZ70" s="113" t="s">
        <v>35</v>
      </c>
      <c r="CA70" s="113" t="str">
        <f t="shared" si="23"/>
        <v>0</v>
      </c>
      <c r="CB70" s="113" t="s">
        <v>35</v>
      </c>
      <c r="CC70" s="113" t="s">
        <v>35</v>
      </c>
      <c r="CD70" s="113" t="str">
        <f t="shared" si="24"/>
        <v>0</v>
      </c>
      <c r="CE70" s="113" t="s">
        <v>35</v>
      </c>
      <c r="CF70" s="113" t="s">
        <v>35</v>
      </c>
      <c r="CG70" s="113" t="str">
        <f t="shared" si="25"/>
        <v>0</v>
      </c>
      <c r="CH70" s="113" t="s">
        <v>35</v>
      </c>
      <c r="CI70" s="113" t="s">
        <v>35</v>
      </c>
      <c r="CJ70" s="113" t="str">
        <f t="shared" si="26"/>
        <v>0</v>
      </c>
      <c r="CK70" s="113" t="s">
        <v>35</v>
      </c>
      <c r="CL70" s="113" t="s">
        <v>35</v>
      </c>
      <c r="CM70" s="113" t="str">
        <f t="shared" si="27"/>
        <v>0</v>
      </c>
      <c r="CN70" s="113" t="s">
        <v>35</v>
      </c>
      <c r="CO70" s="113" t="s">
        <v>35</v>
      </c>
      <c r="CP70" s="113" t="str">
        <f t="shared" si="28"/>
        <v>0</v>
      </c>
      <c r="CQ70" s="113" t="s">
        <v>35</v>
      </c>
      <c r="CR70" s="113" t="s">
        <v>35</v>
      </c>
      <c r="CS70" s="113" t="str">
        <f t="shared" si="29"/>
        <v>0</v>
      </c>
    </row>
    <row r="71" spans="1:97" s="155" customFormat="1" ht="12.75" hidden="1" customHeight="1">
      <c r="A71" s="25">
        <v>1</v>
      </c>
      <c r="B71" s="26" t="s">
        <v>201</v>
      </c>
      <c r="C71" s="27">
        <v>141</v>
      </c>
      <c r="D71" s="28" t="s">
        <v>130</v>
      </c>
      <c r="E71" s="17">
        <v>17340</v>
      </c>
      <c r="F71" s="17">
        <v>1</v>
      </c>
      <c r="G71" s="6" t="s">
        <v>65</v>
      </c>
      <c r="H71" s="113" t="s">
        <v>35</v>
      </c>
      <c r="I71" s="113" t="s">
        <v>35</v>
      </c>
      <c r="J71" s="113" t="str">
        <f t="shared" si="0"/>
        <v>0</v>
      </c>
      <c r="K71" s="113" t="s">
        <v>35</v>
      </c>
      <c r="L71" s="113" t="s">
        <v>35</v>
      </c>
      <c r="M71" s="113" t="str">
        <f t="shared" si="1"/>
        <v>0</v>
      </c>
      <c r="N71" s="113" t="s">
        <v>35</v>
      </c>
      <c r="O71" s="113" t="s">
        <v>35</v>
      </c>
      <c r="P71" s="113" t="str">
        <f t="shared" si="2"/>
        <v>0</v>
      </c>
      <c r="Q71" s="113" t="s">
        <v>35</v>
      </c>
      <c r="R71" s="113" t="s">
        <v>35</v>
      </c>
      <c r="S71" s="113" t="str">
        <f t="shared" si="3"/>
        <v>0</v>
      </c>
      <c r="T71" s="113" t="s">
        <v>35</v>
      </c>
      <c r="U71" s="113" t="s">
        <v>35</v>
      </c>
      <c r="V71" s="113" t="str">
        <f t="shared" si="4"/>
        <v>0</v>
      </c>
      <c r="W71" s="113" t="s">
        <v>35</v>
      </c>
      <c r="X71" s="113" t="s">
        <v>35</v>
      </c>
      <c r="Y71" s="113" t="str">
        <f t="shared" si="5"/>
        <v>0</v>
      </c>
      <c r="Z71" s="113" t="s">
        <v>35</v>
      </c>
      <c r="AA71" s="113" t="s">
        <v>35</v>
      </c>
      <c r="AB71" s="113" t="str">
        <f t="shared" si="6"/>
        <v>0</v>
      </c>
      <c r="AC71" s="113" t="s">
        <v>35</v>
      </c>
      <c r="AD71" s="113" t="s">
        <v>35</v>
      </c>
      <c r="AE71" s="113" t="str">
        <f t="shared" si="7"/>
        <v>0</v>
      </c>
      <c r="AF71" s="113" t="s">
        <v>35</v>
      </c>
      <c r="AG71" s="113" t="s">
        <v>35</v>
      </c>
      <c r="AH71" s="113" t="str">
        <f t="shared" si="8"/>
        <v>0</v>
      </c>
      <c r="AI71" s="113" t="s">
        <v>35</v>
      </c>
      <c r="AJ71" s="113" t="s">
        <v>35</v>
      </c>
      <c r="AK71" s="113" t="str">
        <f t="shared" si="9"/>
        <v>0</v>
      </c>
      <c r="AL71" s="113" t="s">
        <v>35</v>
      </c>
      <c r="AM71" s="113" t="s">
        <v>35</v>
      </c>
      <c r="AN71" s="113" t="str">
        <f t="shared" si="10"/>
        <v>0</v>
      </c>
      <c r="AO71" s="113" t="s">
        <v>35</v>
      </c>
      <c r="AP71" s="113" t="s">
        <v>35</v>
      </c>
      <c r="AQ71" s="113" t="str">
        <f t="shared" si="11"/>
        <v>0</v>
      </c>
      <c r="AR71" s="113" t="s">
        <v>35</v>
      </c>
      <c r="AS71" s="113" t="s">
        <v>35</v>
      </c>
      <c r="AT71" s="113" t="str">
        <f t="shared" si="12"/>
        <v>0</v>
      </c>
      <c r="AU71" s="113" t="s">
        <v>35</v>
      </c>
      <c r="AV71" s="113" t="s">
        <v>35</v>
      </c>
      <c r="AW71" s="113" t="str">
        <f t="shared" si="13"/>
        <v>0</v>
      </c>
      <c r="AX71" s="113" t="s">
        <v>35</v>
      </c>
      <c r="AY71" s="113" t="s">
        <v>35</v>
      </c>
      <c r="AZ71" s="113" t="str">
        <f t="shared" si="14"/>
        <v>0</v>
      </c>
      <c r="BA71" s="113" t="s">
        <v>35</v>
      </c>
      <c r="BB71" s="113" t="s">
        <v>35</v>
      </c>
      <c r="BC71" s="113" t="str">
        <f t="shared" si="15"/>
        <v>0</v>
      </c>
      <c r="BD71" s="113" t="s">
        <v>35</v>
      </c>
      <c r="BE71" s="113" t="s">
        <v>35</v>
      </c>
      <c r="BF71" s="113" t="str">
        <f t="shared" si="16"/>
        <v>0</v>
      </c>
      <c r="BG71" s="113" t="s">
        <v>35</v>
      </c>
      <c r="BH71" s="113" t="s">
        <v>35</v>
      </c>
      <c r="BI71" s="113" t="str">
        <f t="shared" si="17"/>
        <v>0</v>
      </c>
      <c r="BJ71" s="113" t="s">
        <v>35</v>
      </c>
      <c r="BK71" s="113" t="s">
        <v>35</v>
      </c>
      <c r="BL71" s="113" t="str">
        <f t="shared" si="18"/>
        <v>0</v>
      </c>
      <c r="BM71" s="113" t="s">
        <v>35</v>
      </c>
      <c r="BN71" s="113" t="s">
        <v>35</v>
      </c>
      <c r="BO71" s="113" t="str">
        <f t="shared" si="19"/>
        <v>0</v>
      </c>
      <c r="BP71" s="113" t="s">
        <v>35</v>
      </c>
      <c r="BQ71" s="113" t="s">
        <v>35</v>
      </c>
      <c r="BR71" s="113" t="str">
        <f t="shared" si="20"/>
        <v>0</v>
      </c>
      <c r="BS71" s="113" t="s">
        <v>35</v>
      </c>
      <c r="BT71" s="113" t="s">
        <v>35</v>
      </c>
      <c r="BU71" s="113" t="str">
        <f t="shared" si="21"/>
        <v>0</v>
      </c>
      <c r="BV71" s="113" t="s">
        <v>35</v>
      </c>
      <c r="BW71" s="113" t="s">
        <v>35</v>
      </c>
      <c r="BX71" s="113" t="str">
        <f t="shared" si="22"/>
        <v>0</v>
      </c>
      <c r="BY71" s="113" t="s">
        <v>35</v>
      </c>
      <c r="BZ71" s="113" t="s">
        <v>35</v>
      </c>
      <c r="CA71" s="113" t="str">
        <f t="shared" si="23"/>
        <v>0</v>
      </c>
      <c r="CB71" s="113" t="s">
        <v>35</v>
      </c>
      <c r="CC71" s="113" t="s">
        <v>35</v>
      </c>
      <c r="CD71" s="113" t="str">
        <f t="shared" si="24"/>
        <v>0</v>
      </c>
      <c r="CE71" s="113" t="s">
        <v>35</v>
      </c>
      <c r="CF71" s="113" t="s">
        <v>35</v>
      </c>
      <c r="CG71" s="113" t="str">
        <f t="shared" si="25"/>
        <v>0</v>
      </c>
      <c r="CH71" s="113" t="s">
        <v>35</v>
      </c>
      <c r="CI71" s="113" t="s">
        <v>35</v>
      </c>
      <c r="CJ71" s="113" t="str">
        <f t="shared" si="26"/>
        <v>0</v>
      </c>
      <c r="CK71" s="113" t="s">
        <v>35</v>
      </c>
      <c r="CL71" s="113" t="s">
        <v>35</v>
      </c>
      <c r="CM71" s="113" t="str">
        <f t="shared" si="27"/>
        <v>0</v>
      </c>
      <c r="CN71" s="113" t="s">
        <v>35</v>
      </c>
      <c r="CO71" s="113" t="s">
        <v>35</v>
      </c>
      <c r="CP71" s="113" t="str">
        <f t="shared" si="28"/>
        <v>0</v>
      </c>
      <c r="CQ71" s="113" t="s">
        <v>35</v>
      </c>
      <c r="CR71" s="113" t="s">
        <v>35</v>
      </c>
      <c r="CS71" s="113" t="str">
        <f t="shared" si="29"/>
        <v>0</v>
      </c>
    </row>
    <row r="72" spans="1:97" s="155" customFormat="1" ht="12.75" hidden="1" customHeight="1">
      <c r="A72" s="25">
        <v>1</v>
      </c>
      <c r="B72" s="26" t="s">
        <v>201</v>
      </c>
      <c r="C72" s="27">
        <v>154</v>
      </c>
      <c r="D72" s="28" t="s">
        <v>131</v>
      </c>
      <c r="E72" s="17">
        <v>13518</v>
      </c>
      <c r="F72" s="17">
        <v>1</v>
      </c>
      <c r="G72" s="6" t="s">
        <v>65</v>
      </c>
      <c r="H72" s="113" t="s">
        <v>35</v>
      </c>
      <c r="I72" s="113" t="s">
        <v>35</v>
      </c>
      <c r="J72" s="113" t="str">
        <f t="shared" si="0"/>
        <v>0</v>
      </c>
      <c r="K72" s="113" t="s">
        <v>35</v>
      </c>
      <c r="L72" s="113" t="s">
        <v>35</v>
      </c>
      <c r="M72" s="113" t="str">
        <f t="shared" si="1"/>
        <v>0</v>
      </c>
      <c r="N72" s="113" t="s">
        <v>35</v>
      </c>
      <c r="O72" s="113" t="s">
        <v>35</v>
      </c>
      <c r="P72" s="113" t="str">
        <f t="shared" si="2"/>
        <v>0</v>
      </c>
      <c r="Q72" s="113" t="s">
        <v>35</v>
      </c>
      <c r="R72" s="113" t="s">
        <v>35</v>
      </c>
      <c r="S72" s="113" t="str">
        <f t="shared" si="3"/>
        <v>0</v>
      </c>
      <c r="T72" s="113" t="s">
        <v>35</v>
      </c>
      <c r="U72" s="113" t="s">
        <v>35</v>
      </c>
      <c r="V72" s="113" t="str">
        <f t="shared" si="4"/>
        <v>0</v>
      </c>
      <c r="W72" s="113" t="s">
        <v>35</v>
      </c>
      <c r="X72" s="113" t="s">
        <v>35</v>
      </c>
      <c r="Y72" s="113" t="str">
        <f t="shared" si="5"/>
        <v>0</v>
      </c>
      <c r="Z72" s="113" t="s">
        <v>35</v>
      </c>
      <c r="AA72" s="113" t="s">
        <v>35</v>
      </c>
      <c r="AB72" s="113" t="str">
        <f t="shared" si="6"/>
        <v>0</v>
      </c>
      <c r="AC72" s="113" t="s">
        <v>35</v>
      </c>
      <c r="AD72" s="113" t="s">
        <v>35</v>
      </c>
      <c r="AE72" s="113" t="str">
        <f t="shared" si="7"/>
        <v>0</v>
      </c>
      <c r="AF72" s="113" t="s">
        <v>35</v>
      </c>
      <c r="AG72" s="113" t="s">
        <v>35</v>
      </c>
      <c r="AH72" s="113" t="str">
        <f t="shared" si="8"/>
        <v>0</v>
      </c>
      <c r="AI72" s="113" t="s">
        <v>35</v>
      </c>
      <c r="AJ72" s="113" t="s">
        <v>35</v>
      </c>
      <c r="AK72" s="113" t="str">
        <f t="shared" si="9"/>
        <v>0</v>
      </c>
      <c r="AL72" s="113" t="s">
        <v>35</v>
      </c>
      <c r="AM72" s="113" t="s">
        <v>35</v>
      </c>
      <c r="AN72" s="113" t="str">
        <f t="shared" si="10"/>
        <v>0</v>
      </c>
      <c r="AO72" s="113" t="s">
        <v>35</v>
      </c>
      <c r="AP72" s="113" t="s">
        <v>35</v>
      </c>
      <c r="AQ72" s="113" t="str">
        <f t="shared" si="11"/>
        <v>0</v>
      </c>
      <c r="AR72" s="113" t="s">
        <v>35</v>
      </c>
      <c r="AS72" s="113" t="s">
        <v>35</v>
      </c>
      <c r="AT72" s="113" t="str">
        <f t="shared" si="12"/>
        <v>0</v>
      </c>
      <c r="AU72" s="113" t="s">
        <v>35</v>
      </c>
      <c r="AV72" s="113" t="s">
        <v>35</v>
      </c>
      <c r="AW72" s="113" t="str">
        <f t="shared" si="13"/>
        <v>0</v>
      </c>
      <c r="AX72" s="113" t="s">
        <v>35</v>
      </c>
      <c r="AY72" s="113" t="s">
        <v>35</v>
      </c>
      <c r="AZ72" s="113" t="str">
        <f t="shared" si="14"/>
        <v>0</v>
      </c>
      <c r="BA72" s="113" t="s">
        <v>35</v>
      </c>
      <c r="BB72" s="113" t="s">
        <v>35</v>
      </c>
      <c r="BC72" s="113" t="str">
        <f t="shared" si="15"/>
        <v>0</v>
      </c>
      <c r="BD72" s="113" t="s">
        <v>35</v>
      </c>
      <c r="BE72" s="113" t="s">
        <v>35</v>
      </c>
      <c r="BF72" s="113" t="str">
        <f t="shared" si="16"/>
        <v>0</v>
      </c>
      <c r="BG72" s="113" t="s">
        <v>35</v>
      </c>
      <c r="BH72" s="113" t="s">
        <v>35</v>
      </c>
      <c r="BI72" s="113" t="str">
        <f t="shared" si="17"/>
        <v>0</v>
      </c>
      <c r="BJ72" s="113" t="s">
        <v>35</v>
      </c>
      <c r="BK72" s="113" t="s">
        <v>35</v>
      </c>
      <c r="BL72" s="113" t="str">
        <f t="shared" si="18"/>
        <v>0</v>
      </c>
      <c r="BM72" s="113" t="s">
        <v>35</v>
      </c>
      <c r="BN72" s="113" t="s">
        <v>35</v>
      </c>
      <c r="BO72" s="113" t="str">
        <f t="shared" si="19"/>
        <v>0</v>
      </c>
      <c r="BP72" s="113" t="s">
        <v>35</v>
      </c>
      <c r="BQ72" s="113" t="s">
        <v>35</v>
      </c>
      <c r="BR72" s="113" t="str">
        <f t="shared" si="20"/>
        <v>0</v>
      </c>
      <c r="BS72" s="113" t="s">
        <v>35</v>
      </c>
      <c r="BT72" s="113" t="s">
        <v>35</v>
      </c>
      <c r="BU72" s="113" t="str">
        <f t="shared" si="21"/>
        <v>0</v>
      </c>
      <c r="BV72" s="113" t="s">
        <v>35</v>
      </c>
      <c r="BW72" s="113" t="s">
        <v>35</v>
      </c>
      <c r="BX72" s="113" t="str">
        <f t="shared" si="22"/>
        <v>0</v>
      </c>
      <c r="BY72" s="113" t="s">
        <v>35</v>
      </c>
      <c r="BZ72" s="113" t="s">
        <v>35</v>
      </c>
      <c r="CA72" s="113" t="str">
        <f t="shared" si="23"/>
        <v>0</v>
      </c>
      <c r="CB72" s="113" t="s">
        <v>35</v>
      </c>
      <c r="CC72" s="113" t="s">
        <v>35</v>
      </c>
      <c r="CD72" s="113" t="str">
        <f t="shared" si="24"/>
        <v>0</v>
      </c>
      <c r="CE72" s="113" t="s">
        <v>35</v>
      </c>
      <c r="CF72" s="113" t="s">
        <v>35</v>
      </c>
      <c r="CG72" s="113" t="str">
        <f t="shared" si="25"/>
        <v>0</v>
      </c>
      <c r="CH72" s="113" t="s">
        <v>35</v>
      </c>
      <c r="CI72" s="113" t="s">
        <v>35</v>
      </c>
      <c r="CJ72" s="113" t="str">
        <f t="shared" si="26"/>
        <v>0</v>
      </c>
      <c r="CK72" s="113" t="s">
        <v>35</v>
      </c>
      <c r="CL72" s="113" t="s">
        <v>35</v>
      </c>
      <c r="CM72" s="113" t="str">
        <f t="shared" si="27"/>
        <v>0</v>
      </c>
      <c r="CN72" s="113" t="s">
        <v>35</v>
      </c>
      <c r="CO72" s="113" t="s">
        <v>35</v>
      </c>
      <c r="CP72" s="113" t="str">
        <f t="shared" si="28"/>
        <v>0</v>
      </c>
      <c r="CQ72" s="113" t="s">
        <v>35</v>
      </c>
      <c r="CR72" s="113" t="s">
        <v>35</v>
      </c>
      <c r="CS72" s="113" t="str">
        <f t="shared" si="29"/>
        <v>0</v>
      </c>
    </row>
    <row r="73" spans="1:97" s="155" customFormat="1" ht="12.75" hidden="1" customHeight="1">
      <c r="A73" s="25">
        <v>1</v>
      </c>
      <c r="B73" s="26" t="s">
        <v>201</v>
      </c>
      <c r="C73" s="27">
        <v>155</v>
      </c>
      <c r="D73" s="28" t="s">
        <v>171</v>
      </c>
      <c r="E73" s="17">
        <v>10470</v>
      </c>
      <c r="F73" s="17">
        <v>1</v>
      </c>
      <c r="G73" s="6" t="s">
        <v>65</v>
      </c>
      <c r="H73" s="113" t="s">
        <v>35</v>
      </c>
      <c r="I73" s="113" t="s">
        <v>35</v>
      </c>
      <c r="J73" s="113" t="str">
        <f t="shared" si="0"/>
        <v>0</v>
      </c>
      <c r="K73" s="113" t="s">
        <v>35</v>
      </c>
      <c r="L73" s="113" t="s">
        <v>35</v>
      </c>
      <c r="M73" s="113" t="str">
        <f t="shared" si="1"/>
        <v>0</v>
      </c>
      <c r="N73" s="113" t="s">
        <v>35</v>
      </c>
      <c r="O73" s="113" t="s">
        <v>35</v>
      </c>
      <c r="P73" s="113" t="str">
        <f t="shared" si="2"/>
        <v>0</v>
      </c>
      <c r="Q73" s="113" t="s">
        <v>35</v>
      </c>
      <c r="R73" s="113" t="s">
        <v>35</v>
      </c>
      <c r="S73" s="113" t="str">
        <f t="shared" si="3"/>
        <v>0</v>
      </c>
      <c r="T73" s="113" t="s">
        <v>35</v>
      </c>
      <c r="U73" s="113" t="s">
        <v>35</v>
      </c>
      <c r="V73" s="113" t="str">
        <f t="shared" si="4"/>
        <v>0</v>
      </c>
      <c r="W73" s="113" t="s">
        <v>35</v>
      </c>
      <c r="X73" s="113" t="s">
        <v>35</v>
      </c>
      <c r="Y73" s="113" t="str">
        <f t="shared" si="5"/>
        <v>0</v>
      </c>
      <c r="Z73" s="113" t="s">
        <v>35</v>
      </c>
      <c r="AA73" s="113" t="s">
        <v>35</v>
      </c>
      <c r="AB73" s="113" t="str">
        <f t="shared" si="6"/>
        <v>0</v>
      </c>
      <c r="AC73" s="113" t="s">
        <v>35</v>
      </c>
      <c r="AD73" s="113" t="s">
        <v>35</v>
      </c>
      <c r="AE73" s="113" t="str">
        <f t="shared" si="7"/>
        <v>0</v>
      </c>
      <c r="AF73" s="113" t="s">
        <v>35</v>
      </c>
      <c r="AG73" s="113" t="s">
        <v>35</v>
      </c>
      <c r="AH73" s="113" t="str">
        <f t="shared" si="8"/>
        <v>0</v>
      </c>
      <c r="AI73" s="113" t="s">
        <v>35</v>
      </c>
      <c r="AJ73" s="113" t="s">
        <v>35</v>
      </c>
      <c r="AK73" s="113" t="str">
        <f t="shared" si="9"/>
        <v>0</v>
      </c>
      <c r="AL73" s="113" t="s">
        <v>35</v>
      </c>
      <c r="AM73" s="113" t="s">
        <v>35</v>
      </c>
      <c r="AN73" s="113" t="str">
        <f t="shared" si="10"/>
        <v>0</v>
      </c>
      <c r="AO73" s="113" t="s">
        <v>35</v>
      </c>
      <c r="AP73" s="113" t="s">
        <v>35</v>
      </c>
      <c r="AQ73" s="113" t="str">
        <f t="shared" si="11"/>
        <v>0</v>
      </c>
      <c r="AR73" s="113" t="s">
        <v>35</v>
      </c>
      <c r="AS73" s="113" t="s">
        <v>35</v>
      </c>
      <c r="AT73" s="113" t="str">
        <f t="shared" si="12"/>
        <v>0</v>
      </c>
      <c r="AU73" s="113" t="s">
        <v>35</v>
      </c>
      <c r="AV73" s="113" t="s">
        <v>35</v>
      </c>
      <c r="AW73" s="113" t="str">
        <f t="shared" si="13"/>
        <v>0</v>
      </c>
      <c r="AX73" s="113" t="s">
        <v>35</v>
      </c>
      <c r="AY73" s="113" t="s">
        <v>35</v>
      </c>
      <c r="AZ73" s="113" t="str">
        <f t="shared" si="14"/>
        <v>0</v>
      </c>
      <c r="BA73" s="113" t="s">
        <v>35</v>
      </c>
      <c r="BB73" s="113" t="s">
        <v>35</v>
      </c>
      <c r="BC73" s="113" t="str">
        <f t="shared" si="15"/>
        <v>0</v>
      </c>
      <c r="BD73" s="113" t="s">
        <v>35</v>
      </c>
      <c r="BE73" s="113" t="s">
        <v>35</v>
      </c>
      <c r="BF73" s="113" t="str">
        <f t="shared" si="16"/>
        <v>0</v>
      </c>
      <c r="BG73" s="113" t="s">
        <v>35</v>
      </c>
      <c r="BH73" s="113" t="s">
        <v>35</v>
      </c>
      <c r="BI73" s="113" t="str">
        <f t="shared" si="17"/>
        <v>0</v>
      </c>
      <c r="BJ73" s="113" t="s">
        <v>35</v>
      </c>
      <c r="BK73" s="113" t="s">
        <v>35</v>
      </c>
      <c r="BL73" s="113" t="str">
        <f t="shared" si="18"/>
        <v>0</v>
      </c>
      <c r="BM73" s="113" t="s">
        <v>35</v>
      </c>
      <c r="BN73" s="113" t="s">
        <v>35</v>
      </c>
      <c r="BO73" s="113" t="str">
        <f t="shared" si="19"/>
        <v>0</v>
      </c>
      <c r="BP73" s="113" t="s">
        <v>35</v>
      </c>
      <c r="BQ73" s="113" t="s">
        <v>35</v>
      </c>
      <c r="BR73" s="113" t="str">
        <f t="shared" si="20"/>
        <v>0</v>
      </c>
      <c r="BS73" s="113" t="s">
        <v>35</v>
      </c>
      <c r="BT73" s="113" t="s">
        <v>35</v>
      </c>
      <c r="BU73" s="113" t="str">
        <f t="shared" si="21"/>
        <v>0</v>
      </c>
      <c r="BV73" s="113" t="s">
        <v>35</v>
      </c>
      <c r="BW73" s="113" t="s">
        <v>35</v>
      </c>
      <c r="BX73" s="113" t="str">
        <f t="shared" si="22"/>
        <v>0</v>
      </c>
      <c r="BY73" s="113" t="s">
        <v>35</v>
      </c>
      <c r="BZ73" s="113" t="s">
        <v>35</v>
      </c>
      <c r="CA73" s="113" t="str">
        <f t="shared" si="23"/>
        <v>0</v>
      </c>
      <c r="CB73" s="113" t="s">
        <v>35</v>
      </c>
      <c r="CC73" s="113" t="s">
        <v>35</v>
      </c>
      <c r="CD73" s="113" t="str">
        <f t="shared" si="24"/>
        <v>0</v>
      </c>
      <c r="CE73" s="113" t="s">
        <v>35</v>
      </c>
      <c r="CF73" s="113" t="s">
        <v>35</v>
      </c>
      <c r="CG73" s="113" t="str">
        <f t="shared" si="25"/>
        <v>0</v>
      </c>
      <c r="CH73" s="113" t="s">
        <v>35</v>
      </c>
      <c r="CI73" s="113" t="s">
        <v>35</v>
      </c>
      <c r="CJ73" s="113" t="str">
        <f t="shared" si="26"/>
        <v>0</v>
      </c>
      <c r="CK73" s="113" t="s">
        <v>35</v>
      </c>
      <c r="CL73" s="113" t="s">
        <v>35</v>
      </c>
      <c r="CM73" s="113" t="str">
        <f t="shared" si="27"/>
        <v>0</v>
      </c>
      <c r="CN73" s="113" t="s">
        <v>35</v>
      </c>
      <c r="CO73" s="113" t="s">
        <v>35</v>
      </c>
      <c r="CP73" s="113" t="str">
        <f t="shared" si="28"/>
        <v>0</v>
      </c>
      <c r="CQ73" s="113" t="s">
        <v>35</v>
      </c>
      <c r="CR73" s="113" t="s">
        <v>35</v>
      </c>
      <c r="CS73" s="113" t="str">
        <f t="shared" si="29"/>
        <v>0</v>
      </c>
    </row>
    <row r="74" spans="1:97" s="155" customFormat="1" ht="12.75" hidden="1" customHeight="1">
      <c r="A74" s="25">
        <v>1</v>
      </c>
      <c r="B74" s="26" t="s">
        <v>201</v>
      </c>
      <c r="C74" s="27">
        <v>156</v>
      </c>
      <c r="D74" s="28" t="s">
        <v>132</v>
      </c>
      <c r="E74" s="17">
        <v>12816</v>
      </c>
      <c r="F74" s="17">
        <v>1</v>
      </c>
      <c r="G74" s="6" t="s">
        <v>65</v>
      </c>
      <c r="H74" s="113" t="s">
        <v>35</v>
      </c>
      <c r="I74" s="113" t="s">
        <v>35</v>
      </c>
      <c r="J74" s="113" t="str">
        <f t="shared" ref="J74:J137" si="30">IF(OR(ISNUMBER(I74),ISNUMBER(H74)),SUM(H74:I74),"0")</f>
        <v>0</v>
      </c>
      <c r="K74" s="113" t="s">
        <v>35</v>
      </c>
      <c r="L74" s="113" t="s">
        <v>35</v>
      </c>
      <c r="M74" s="113" t="str">
        <f t="shared" ref="M74:M137" si="31">IF(OR(ISNUMBER(L74),ISNUMBER(K74)),SUM(K74:L74),"0")</f>
        <v>0</v>
      </c>
      <c r="N74" s="113" t="s">
        <v>35</v>
      </c>
      <c r="O74" s="113" t="s">
        <v>35</v>
      </c>
      <c r="P74" s="113" t="str">
        <f t="shared" ref="P74:P137" si="32">IF(OR(ISNUMBER(O74),ISNUMBER(N74)),SUM(N74:O74),"0")</f>
        <v>0</v>
      </c>
      <c r="Q74" s="113" t="s">
        <v>35</v>
      </c>
      <c r="R74" s="113" t="s">
        <v>35</v>
      </c>
      <c r="S74" s="113" t="str">
        <f t="shared" ref="S74:S137" si="33">IF(OR(ISNUMBER(R74),ISNUMBER(Q74)),SUM(Q74:R74),"0")</f>
        <v>0</v>
      </c>
      <c r="T74" s="113" t="s">
        <v>35</v>
      </c>
      <c r="U74" s="113" t="s">
        <v>35</v>
      </c>
      <c r="V74" s="113" t="str">
        <f t="shared" ref="V74:V137" si="34">IF(OR(ISNUMBER(U74),ISNUMBER(T74)),SUM(T74:U74),"0")</f>
        <v>0</v>
      </c>
      <c r="W74" s="113" t="s">
        <v>35</v>
      </c>
      <c r="X74" s="113" t="s">
        <v>35</v>
      </c>
      <c r="Y74" s="113" t="str">
        <f t="shared" ref="Y74:Y137" si="35">IF(OR(ISNUMBER(X74),ISNUMBER(W74)),SUM(W74:X74),"0")</f>
        <v>0</v>
      </c>
      <c r="Z74" s="113" t="s">
        <v>35</v>
      </c>
      <c r="AA74" s="113" t="s">
        <v>35</v>
      </c>
      <c r="AB74" s="113" t="str">
        <f t="shared" ref="AB74:AB137" si="36">IF(OR(ISNUMBER(AA74),ISNUMBER(Z74)),SUM(Z74:AA74),"0")</f>
        <v>0</v>
      </c>
      <c r="AC74" s="113" t="s">
        <v>35</v>
      </c>
      <c r="AD74" s="113" t="s">
        <v>35</v>
      </c>
      <c r="AE74" s="113" t="str">
        <f t="shared" ref="AE74:AE137" si="37">IF(OR(ISNUMBER(AD74),ISNUMBER(AC74)),SUM(AC74:AD74),"0")</f>
        <v>0</v>
      </c>
      <c r="AF74" s="113" t="s">
        <v>35</v>
      </c>
      <c r="AG74" s="113" t="s">
        <v>35</v>
      </c>
      <c r="AH74" s="113" t="str">
        <f t="shared" ref="AH74:AH137" si="38">IF(OR(ISNUMBER(AG74),ISNUMBER(AF74)),SUM(AF74:AG74),"0")</f>
        <v>0</v>
      </c>
      <c r="AI74" s="113" t="s">
        <v>35</v>
      </c>
      <c r="AJ74" s="113" t="s">
        <v>35</v>
      </c>
      <c r="AK74" s="113" t="str">
        <f t="shared" ref="AK74:AK137" si="39">IF(OR(ISNUMBER(AJ74),ISNUMBER(AI74)),SUM(AI74:AJ74),"0")</f>
        <v>0</v>
      </c>
      <c r="AL74" s="113" t="s">
        <v>35</v>
      </c>
      <c r="AM74" s="113" t="s">
        <v>35</v>
      </c>
      <c r="AN74" s="113" t="str">
        <f t="shared" ref="AN74:AN137" si="40">IF(OR(ISNUMBER(AM74),ISNUMBER(AL74)),SUM(AL74:AM74),"0")</f>
        <v>0</v>
      </c>
      <c r="AO74" s="113" t="s">
        <v>35</v>
      </c>
      <c r="AP74" s="113" t="s">
        <v>35</v>
      </c>
      <c r="AQ74" s="113" t="str">
        <f t="shared" ref="AQ74:AQ137" si="41">IF(OR(ISNUMBER(AP74),ISNUMBER(AO74)),SUM(AO74:AP74),"0")</f>
        <v>0</v>
      </c>
      <c r="AR74" s="113" t="s">
        <v>35</v>
      </c>
      <c r="AS74" s="113" t="s">
        <v>35</v>
      </c>
      <c r="AT74" s="113" t="str">
        <f t="shared" ref="AT74:AT137" si="42">IF(OR(ISNUMBER(AS74),ISNUMBER(AR74)),SUM(AR74:AS74),"0")</f>
        <v>0</v>
      </c>
      <c r="AU74" s="113" t="s">
        <v>35</v>
      </c>
      <c r="AV74" s="113" t="s">
        <v>35</v>
      </c>
      <c r="AW74" s="113" t="str">
        <f t="shared" ref="AW74:AW137" si="43">IF(OR(ISNUMBER(AV74),ISNUMBER(AU74)),SUM(AU74:AV74),"0")</f>
        <v>0</v>
      </c>
      <c r="AX74" s="113" t="s">
        <v>35</v>
      </c>
      <c r="AY74" s="113" t="s">
        <v>35</v>
      </c>
      <c r="AZ74" s="113" t="str">
        <f t="shared" ref="AZ74:AZ137" si="44">IF(OR(ISNUMBER(AY74),ISNUMBER(AX74)),SUM(AX74:AY74),"0")</f>
        <v>0</v>
      </c>
      <c r="BA74" s="113" t="s">
        <v>35</v>
      </c>
      <c r="BB74" s="113" t="s">
        <v>35</v>
      </c>
      <c r="BC74" s="113" t="str">
        <f t="shared" ref="BC74:BC137" si="45">IF(OR(ISNUMBER(BB74),ISNUMBER(BA74)),SUM(BA74:BB74),"0")</f>
        <v>0</v>
      </c>
      <c r="BD74" s="113" t="s">
        <v>35</v>
      </c>
      <c r="BE74" s="113" t="s">
        <v>35</v>
      </c>
      <c r="BF74" s="113" t="str">
        <f t="shared" ref="BF74:BF137" si="46">IF(OR(ISNUMBER(BE74),ISNUMBER(BD74)),SUM(BD74:BE74),"0")</f>
        <v>0</v>
      </c>
      <c r="BG74" s="113" t="s">
        <v>35</v>
      </c>
      <c r="BH74" s="113" t="s">
        <v>35</v>
      </c>
      <c r="BI74" s="113" t="str">
        <f t="shared" ref="BI74:BI137" si="47">IF(OR(ISNUMBER(BH74),ISNUMBER(BG74)),SUM(BG74:BH74),"0")</f>
        <v>0</v>
      </c>
      <c r="BJ74" s="113" t="s">
        <v>35</v>
      </c>
      <c r="BK74" s="113" t="s">
        <v>35</v>
      </c>
      <c r="BL74" s="113" t="str">
        <f t="shared" ref="BL74:BL137" si="48">IF(OR(ISNUMBER(BK74),ISNUMBER(BJ74)),SUM(BJ74:BK74),"0")</f>
        <v>0</v>
      </c>
      <c r="BM74" s="113" t="s">
        <v>35</v>
      </c>
      <c r="BN74" s="113" t="s">
        <v>35</v>
      </c>
      <c r="BO74" s="113" t="str">
        <f t="shared" ref="BO74:BO137" si="49">IF(OR(ISNUMBER(BN74),ISNUMBER(BM74)),SUM(BM74:BN74),"0")</f>
        <v>0</v>
      </c>
      <c r="BP74" s="113" t="s">
        <v>35</v>
      </c>
      <c r="BQ74" s="113" t="s">
        <v>35</v>
      </c>
      <c r="BR74" s="113" t="str">
        <f t="shared" ref="BR74:BR137" si="50">IF(OR(ISNUMBER(BQ74),ISNUMBER(BP74)),SUM(BP74:BQ74),"0")</f>
        <v>0</v>
      </c>
      <c r="BS74" s="113" t="s">
        <v>35</v>
      </c>
      <c r="BT74" s="113" t="s">
        <v>35</v>
      </c>
      <c r="BU74" s="113" t="str">
        <f t="shared" ref="BU74:BU137" si="51">IF(OR(ISNUMBER(BT74),ISNUMBER(BS74)),SUM(BS74:BT74),"0")</f>
        <v>0</v>
      </c>
      <c r="BV74" s="113" t="s">
        <v>35</v>
      </c>
      <c r="BW74" s="113" t="s">
        <v>35</v>
      </c>
      <c r="BX74" s="113" t="str">
        <f t="shared" ref="BX74:BX137" si="52">IF(OR(ISNUMBER(BW74),ISNUMBER(BV74)),SUM(BV74:BW74),"0")</f>
        <v>0</v>
      </c>
      <c r="BY74" s="113" t="s">
        <v>35</v>
      </c>
      <c r="BZ74" s="113" t="s">
        <v>35</v>
      </c>
      <c r="CA74" s="113" t="str">
        <f t="shared" ref="CA74:CA137" si="53">IF(OR(ISNUMBER(BZ74),ISNUMBER(BY74)),SUM(BY74:BZ74),"0")</f>
        <v>0</v>
      </c>
      <c r="CB74" s="113" t="s">
        <v>35</v>
      </c>
      <c r="CC74" s="113" t="s">
        <v>35</v>
      </c>
      <c r="CD74" s="113" t="str">
        <f t="shared" ref="CD74:CD137" si="54">IF(OR(ISNUMBER(CC74),ISNUMBER(CB74)),SUM(CB74:CC74),"0")</f>
        <v>0</v>
      </c>
      <c r="CE74" s="113" t="s">
        <v>35</v>
      </c>
      <c r="CF74" s="113" t="s">
        <v>35</v>
      </c>
      <c r="CG74" s="113" t="str">
        <f t="shared" ref="CG74:CG137" si="55">IF(OR(ISNUMBER(CF74),ISNUMBER(CE74)),SUM(CE74:CF74),"0")</f>
        <v>0</v>
      </c>
      <c r="CH74" s="113" t="s">
        <v>35</v>
      </c>
      <c r="CI74" s="113" t="s">
        <v>35</v>
      </c>
      <c r="CJ74" s="113" t="str">
        <f t="shared" ref="CJ74:CJ137" si="56">IF(OR(ISNUMBER(CI74),ISNUMBER(CH74)),SUM(CH74:CI74),"0")</f>
        <v>0</v>
      </c>
      <c r="CK74" s="113" t="s">
        <v>35</v>
      </c>
      <c r="CL74" s="113" t="s">
        <v>35</v>
      </c>
      <c r="CM74" s="113" t="str">
        <f t="shared" ref="CM74:CM137" si="57">IF(OR(ISNUMBER(CL74),ISNUMBER(CK74)),SUM(CK74:CL74),"0")</f>
        <v>0</v>
      </c>
      <c r="CN74" s="113" t="s">
        <v>35</v>
      </c>
      <c r="CO74" s="113" t="s">
        <v>35</v>
      </c>
      <c r="CP74" s="113" t="str">
        <f t="shared" ref="CP74:CP137" si="58">IF(OR(ISNUMBER(CO74),ISNUMBER(CN74)),SUM(CN74:CO74),"0")</f>
        <v>0</v>
      </c>
      <c r="CQ74" s="113" t="s">
        <v>35</v>
      </c>
      <c r="CR74" s="113" t="s">
        <v>35</v>
      </c>
      <c r="CS74" s="113" t="str">
        <f t="shared" ref="CS74:CS137" si="59">IF(OR(ISNUMBER(CR74),ISNUMBER(CQ74)),SUM(CQ74:CR74),"0")</f>
        <v>0</v>
      </c>
    </row>
    <row r="75" spans="1:97" s="155" customFormat="1" ht="12.75" hidden="1" customHeight="1">
      <c r="A75" s="25">
        <v>1</v>
      </c>
      <c r="B75" s="26" t="s">
        <v>201</v>
      </c>
      <c r="C75" s="27">
        <v>158</v>
      </c>
      <c r="D75" s="28" t="s">
        <v>133</v>
      </c>
      <c r="E75" s="17">
        <v>13876</v>
      </c>
      <c r="F75" s="17">
        <v>1</v>
      </c>
      <c r="G75" s="6" t="s">
        <v>65</v>
      </c>
      <c r="H75" s="113" t="s">
        <v>35</v>
      </c>
      <c r="I75" s="113" t="s">
        <v>35</v>
      </c>
      <c r="J75" s="113" t="str">
        <f t="shared" si="30"/>
        <v>0</v>
      </c>
      <c r="K75" s="113" t="s">
        <v>35</v>
      </c>
      <c r="L75" s="113" t="s">
        <v>35</v>
      </c>
      <c r="M75" s="113" t="str">
        <f t="shared" si="31"/>
        <v>0</v>
      </c>
      <c r="N75" s="113" t="s">
        <v>35</v>
      </c>
      <c r="O75" s="113" t="s">
        <v>35</v>
      </c>
      <c r="P75" s="113" t="str">
        <f t="shared" si="32"/>
        <v>0</v>
      </c>
      <c r="Q75" s="113" t="s">
        <v>35</v>
      </c>
      <c r="R75" s="113" t="s">
        <v>35</v>
      </c>
      <c r="S75" s="113" t="str">
        <f t="shared" si="33"/>
        <v>0</v>
      </c>
      <c r="T75" s="113" t="s">
        <v>35</v>
      </c>
      <c r="U75" s="113" t="s">
        <v>35</v>
      </c>
      <c r="V75" s="113" t="str">
        <f t="shared" si="34"/>
        <v>0</v>
      </c>
      <c r="W75" s="113" t="s">
        <v>35</v>
      </c>
      <c r="X75" s="113" t="s">
        <v>35</v>
      </c>
      <c r="Y75" s="113" t="str">
        <f t="shared" si="35"/>
        <v>0</v>
      </c>
      <c r="Z75" s="113" t="s">
        <v>35</v>
      </c>
      <c r="AA75" s="113" t="s">
        <v>35</v>
      </c>
      <c r="AB75" s="113" t="str">
        <f t="shared" si="36"/>
        <v>0</v>
      </c>
      <c r="AC75" s="113" t="s">
        <v>35</v>
      </c>
      <c r="AD75" s="113" t="s">
        <v>35</v>
      </c>
      <c r="AE75" s="113" t="str">
        <f t="shared" si="37"/>
        <v>0</v>
      </c>
      <c r="AF75" s="113" t="s">
        <v>35</v>
      </c>
      <c r="AG75" s="113" t="s">
        <v>35</v>
      </c>
      <c r="AH75" s="113" t="str">
        <f t="shared" si="38"/>
        <v>0</v>
      </c>
      <c r="AI75" s="113" t="s">
        <v>35</v>
      </c>
      <c r="AJ75" s="113" t="s">
        <v>35</v>
      </c>
      <c r="AK75" s="113" t="str">
        <f t="shared" si="39"/>
        <v>0</v>
      </c>
      <c r="AL75" s="113" t="s">
        <v>35</v>
      </c>
      <c r="AM75" s="113" t="s">
        <v>35</v>
      </c>
      <c r="AN75" s="113" t="str">
        <f t="shared" si="40"/>
        <v>0</v>
      </c>
      <c r="AO75" s="113" t="s">
        <v>35</v>
      </c>
      <c r="AP75" s="113" t="s">
        <v>35</v>
      </c>
      <c r="AQ75" s="113" t="str">
        <f t="shared" si="41"/>
        <v>0</v>
      </c>
      <c r="AR75" s="113" t="s">
        <v>35</v>
      </c>
      <c r="AS75" s="113" t="s">
        <v>35</v>
      </c>
      <c r="AT75" s="113" t="str">
        <f t="shared" si="42"/>
        <v>0</v>
      </c>
      <c r="AU75" s="113" t="s">
        <v>35</v>
      </c>
      <c r="AV75" s="113" t="s">
        <v>35</v>
      </c>
      <c r="AW75" s="113" t="str">
        <f t="shared" si="43"/>
        <v>0</v>
      </c>
      <c r="AX75" s="113" t="s">
        <v>35</v>
      </c>
      <c r="AY75" s="113" t="s">
        <v>35</v>
      </c>
      <c r="AZ75" s="113" t="str">
        <f t="shared" si="44"/>
        <v>0</v>
      </c>
      <c r="BA75" s="113" t="s">
        <v>35</v>
      </c>
      <c r="BB75" s="113" t="s">
        <v>35</v>
      </c>
      <c r="BC75" s="113" t="str">
        <f t="shared" si="45"/>
        <v>0</v>
      </c>
      <c r="BD75" s="113" t="s">
        <v>35</v>
      </c>
      <c r="BE75" s="113" t="s">
        <v>35</v>
      </c>
      <c r="BF75" s="113" t="str">
        <f t="shared" si="46"/>
        <v>0</v>
      </c>
      <c r="BG75" s="113" t="s">
        <v>35</v>
      </c>
      <c r="BH75" s="113" t="s">
        <v>35</v>
      </c>
      <c r="BI75" s="113" t="str">
        <f t="shared" si="47"/>
        <v>0</v>
      </c>
      <c r="BJ75" s="113" t="s">
        <v>35</v>
      </c>
      <c r="BK75" s="113" t="s">
        <v>35</v>
      </c>
      <c r="BL75" s="113" t="str">
        <f t="shared" si="48"/>
        <v>0</v>
      </c>
      <c r="BM75" s="113" t="s">
        <v>35</v>
      </c>
      <c r="BN75" s="113" t="s">
        <v>35</v>
      </c>
      <c r="BO75" s="113" t="str">
        <f t="shared" si="49"/>
        <v>0</v>
      </c>
      <c r="BP75" s="113" t="s">
        <v>35</v>
      </c>
      <c r="BQ75" s="113" t="s">
        <v>35</v>
      </c>
      <c r="BR75" s="113" t="str">
        <f t="shared" si="50"/>
        <v>0</v>
      </c>
      <c r="BS75" s="113" t="s">
        <v>35</v>
      </c>
      <c r="BT75" s="113" t="s">
        <v>35</v>
      </c>
      <c r="BU75" s="113" t="str">
        <f t="shared" si="51"/>
        <v>0</v>
      </c>
      <c r="BV75" s="113" t="s">
        <v>35</v>
      </c>
      <c r="BW75" s="113" t="s">
        <v>35</v>
      </c>
      <c r="BX75" s="113" t="str">
        <f t="shared" si="52"/>
        <v>0</v>
      </c>
      <c r="BY75" s="113" t="s">
        <v>35</v>
      </c>
      <c r="BZ75" s="113" t="s">
        <v>35</v>
      </c>
      <c r="CA75" s="113" t="str">
        <f t="shared" si="53"/>
        <v>0</v>
      </c>
      <c r="CB75" s="113" t="s">
        <v>35</v>
      </c>
      <c r="CC75" s="113" t="s">
        <v>35</v>
      </c>
      <c r="CD75" s="113" t="str">
        <f t="shared" si="54"/>
        <v>0</v>
      </c>
      <c r="CE75" s="113" t="s">
        <v>35</v>
      </c>
      <c r="CF75" s="113" t="s">
        <v>35</v>
      </c>
      <c r="CG75" s="113" t="str">
        <f t="shared" si="55"/>
        <v>0</v>
      </c>
      <c r="CH75" s="113" t="s">
        <v>35</v>
      </c>
      <c r="CI75" s="113" t="s">
        <v>35</v>
      </c>
      <c r="CJ75" s="113" t="str">
        <f t="shared" si="56"/>
        <v>0</v>
      </c>
      <c r="CK75" s="113" t="s">
        <v>35</v>
      </c>
      <c r="CL75" s="113" t="s">
        <v>35</v>
      </c>
      <c r="CM75" s="113" t="str">
        <f t="shared" si="57"/>
        <v>0</v>
      </c>
      <c r="CN75" s="113" t="s">
        <v>35</v>
      </c>
      <c r="CO75" s="113" t="s">
        <v>35</v>
      </c>
      <c r="CP75" s="113" t="str">
        <f t="shared" si="58"/>
        <v>0</v>
      </c>
      <c r="CQ75" s="113" t="s">
        <v>35</v>
      </c>
      <c r="CR75" s="113" t="s">
        <v>35</v>
      </c>
      <c r="CS75" s="113" t="str">
        <f t="shared" si="59"/>
        <v>0</v>
      </c>
    </row>
    <row r="76" spans="1:97" s="155" customFormat="1" ht="12.75" hidden="1" customHeight="1">
      <c r="A76" s="25">
        <v>1</v>
      </c>
      <c r="B76" s="26" t="s">
        <v>201</v>
      </c>
      <c r="C76" s="27">
        <v>161</v>
      </c>
      <c r="D76" s="28" t="s">
        <v>134</v>
      </c>
      <c r="E76" s="17">
        <v>12163</v>
      </c>
      <c r="F76" s="17">
        <v>1</v>
      </c>
      <c r="G76" s="6" t="s">
        <v>65</v>
      </c>
      <c r="H76" s="113" t="s">
        <v>35</v>
      </c>
      <c r="I76" s="113" t="s">
        <v>35</v>
      </c>
      <c r="J76" s="113" t="str">
        <f t="shared" si="30"/>
        <v>0</v>
      </c>
      <c r="K76" s="113" t="s">
        <v>35</v>
      </c>
      <c r="L76" s="113" t="s">
        <v>35</v>
      </c>
      <c r="M76" s="113" t="str">
        <f t="shared" si="31"/>
        <v>0</v>
      </c>
      <c r="N76" s="113" t="s">
        <v>35</v>
      </c>
      <c r="O76" s="113" t="s">
        <v>35</v>
      </c>
      <c r="P76" s="113" t="str">
        <f t="shared" si="32"/>
        <v>0</v>
      </c>
      <c r="Q76" s="113" t="s">
        <v>35</v>
      </c>
      <c r="R76" s="113" t="s">
        <v>35</v>
      </c>
      <c r="S76" s="113" t="str">
        <f t="shared" si="33"/>
        <v>0</v>
      </c>
      <c r="T76" s="113" t="s">
        <v>35</v>
      </c>
      <c r="U76" s="113" t="s">
        <v>35</v>
      </c>
      <c r="V76" s="113" t="str">
        <f t="shared" si="34"/>
        <v>0</v>
      </c>
      <c r="W76" s="113" t="s">
        <v>35</v>
      </c>
      <c r="X76" s="113" t="s">
        <v>35</v>
      </c>
      <c r="Y76" s="113" t="str">
        <f t="shared" si="35"/>
        <v>0</v>
      </c>
      <c r="Z76" s="113" t="s">
        <v>35</v>
      </c>
      <c r="AA76" s="113" t="s">
        <v>35</v>
      </c>
      <c r="AB76" s="113" t="str">
        <f t="shared" si="36"/>
        <v>0</v>
      </c>
      <c r="AC76" s="113" t="s">
        <v>35</v>
      </c>
      <c r="AD76" s="113" t="s">
        <v>35</v>
      </c>
      <c r="AE76" s="113" t="str">
        <f t="shared" si="37"/>
        <v>0</v>
      </c>
      <c r="AF76" s="113" t="s">
        <v>35</v>
      </c>
      <c r="AG76" s="113" t="s">
        <v>35</v>
      </c>
      <c r="AH76" s="113" t="str">
        <f t="shared" si="38"/>
        <v>0</v>
      </c>
      <c r="AI76" s="113" t="s">
        <v>35</v>
      </c>
      <c r="AJ76" s="113" t="s">
        <v>35</v>
      </c>
      <c r="AK76" s="113" t="str">
        <f t="shared" si="39"/>
        <v>0</v>
      </c>
      <c r="AL76" s="113" t="s">
        <v>35</v>
      </c>
      <c r="AM76" s="113" t="s">
        <v>35</v>
      </c>
      <c r="AN76" s="113" t="str">
        <f t="shared" si="40"/>
        <v>0</v>
      </c>
      <c r="AO76" s="113" t="s">
        <v>35</v>
      </c>
      <c r="AP76" s="113" t="s">
        <v>35</v>
      </c>
      <c r="AQ76" s="113" t="str">
        <f t="shared" si="41"/>
        <v>0</v>
      </c>
      <c r="AR76" s="113" t="s">
        <v>35</v>
      </c>
      <c r="AS76" s="113" t="s">
        <v>35</v>
      </c>
      <c r="AT76" s="113" t="str">
        <f t="shared" si="42"/>
        <v>0</v>
      </c>
      <c r="AU76" s="113" t="s">
        <v>35</v>
      </c>
      <c r="AV76" s="113" t="s">
        <v>35</v>
      </c>
      <c r="AW76" s="113" t="str">
        <f t="shared" si="43"/>
        <v>0</v>
      </c>
      <c r="AX76" s="113" t="s">
        <v>35</v>
      </c>
      <c r="AY76" s="113" t="s">
        <v>35</v>
      </c>
      <c r="AZ76" s="113" t="str">
        <f t="shared" si="44"/>
        <v>0</v>
      </c>
      <c r="BA76" s="113" t="s">
        <v>35</v>
      </c>
      <c r="BB76" s="113" t="s">
        <v>35</v>
      </c>
      <c r="BC76" s="113" t="str">
        <f t="shared" si="45"/>
        <v>0</v>
      </c>
      <c r="BD76" s="113" t="s">
        <v>35</v>
      </c>
      <c r="BE76" s="113" t="s">
        <v>35</v>
      </c>
      <c r="BF76" s="113" t="str">
        <f t="shared" si="46"/>
        <v>0</v>
      </c>
      <c r="BG76" s="113" t="s">
        <v>35</v>
      </c>
      <c r="BH76" s="113" t="s">
        <v>35</v>
      </c>
      <c r="BI76" s="113" t="str">
        <f t="shared" si="47"/>
        <v>0</v>
      </c>
      <c r="BJ76" s="113" t="s">
        <v>35</v>
      </c>
      <c r="BK76" s="113" t="s">
        <v>35</v>
      </c>
      <c r="BL76" s="113" t="str">
        <f t="shared" si="48"/>
        <v>0</v>
      </c>
      <c r="BM76" s="113" t="s">
        <v>35</v>
      </c>
      <c r="BN76" s="113" t="s">
        <v>35</v>
      </c>
      <c r="BO76" s="113" t="str">
        <f t="shared" si="49"/>
        <v>0</v>
      </c>
      <c r="BP76" s="113" t="s">
        <v>35</v>
      </c>
      <c r="BQ76" s="113" t="s">
        <v>35</v>
      </c>
      <c r="BR76" s="113" t="str">
        <f t="shared" si="50"/>
        <v>0</v>
      </c>
      <c r="BS76" s="113" t="s">
        <v>35</v>
      </c>
      <c r="BT76" s="113" t="s">
        <v>35</v>
      </c>
      <c r="BU76" s="113" t="str">
        <f t="shared" si="51"/>
        <v>0</v>
      </c>
      <c r="BV76" s="113" t="s">
        <v>35</v>
      </c>
      <c r="BW76" s="113" t="s">
        <v>35</v>
      </c>
      <c r="BX76" s="113" t="str">
        <f t="shared" si="52"/>
        <v>0</v>
      </c>
      <c r="BY76" s="113" t="s">
        <v>35</v>
      </c>
      <c r="BZ76" s="113" t="s">
        <v>35</v>
      </c>
      <c r="CA76" s="113" t="str">
        <f t="shared" si="53"/>
        <v>0</v>
      </c>
      <c r="CB76" s="113" t="s">
        <v>35</v>
      </c>
      <c r="CC76" s="113" t="s">
        <v>35</v>
      </c>
      <c r="CD76" s="113" t="str">
        <f t="shared" si="54"/>
        <v>0</v>
      </c>
      <c r="CE76" s="113" t="s">
        <v>35</v>
      </c>
      <c r="CF76" s="113" t="s">
        <v>35</v>
      </c>
      <c r="CG76" s="113" t="str">
        <f t="shared" si="55"/>
        <v>0</v>
      </c>
      <c r="CH76" s="113" t="s">
        <v>35</v>
      </c>
      <c r="CI76" s="113" t="s">
        <v>35</v>
      </c>
      <c r="CJ76" s="113" t="str">
        <f t="shared" si="56"/>
        <v>0</v>
      </c>
      <c r="CK76" s="113" t="s">
        <v>35</v>
      </c>
      <c r="CL76" s="113" t="s">
        <v>35</v>
      </c>
      <c r="CM76" s="113" t="str">
        <f t="shared" si="57"/>
        <v>0</v>
      </c>
      <c r="CN76" s="113" t="s">
        <v>35</v>
      </c>
      <c r="CO76" s="113" t="s">
        <v>35</v>
      </c>
      <c r="CP76" s="113" t="str">
        <f t="shared" si="58"/>
        <v>0</v>
      </c>
      <c r="CQ76" s="113" t="s">
        <v>35</v>
      </c>
      <c r="CR76" s="113" t="s">
        <v>35</v>
      </c>
      <c r="CS76" s="113" t="str">
        <f t="shared" si="59"/>
        <v>0</v>
      </c>
    </row>
    <row r="77" spans="1:97" s="155" customFormat="1" ht="12.75" customHeight="1">
      <c r="A77" s="25">
        <v>1</v>
      </c>
      <c r="B77" s="26" t="s">
        <v>201</v>
      </c>
      <c r="C77" s="27">
        <v>174</v>
      </c>
      <c r="D77" s="28" t="s">
        <v>71</v>
      </c>
      <c r="E77" s="17">
        <v>16117</v>
      </c>
      <c r="F77" s="17">
        <v>1</v>
      </c>
      <c r="G77" s="6" t="s">
        <v>65</v>
      </c>
      <c r="H77" s="113">
        <v>2</v>
      </c>
      <c r="I77" s="113">
        <v>4</v>
      </c>
      <c r="J77" s="113">
        <f t="shared" si="30"/>
        <v>6</v>
      </c>
      <c r="K77" s="113" t="s">
        <v>35</v>
      </c>
      <c r="L77" s="113">
        <v>2</v>
      </c>
      <c r="M77" s="113">
        <f t="shared" si="31"/>
        <v>2</v>
      </c>
      <c r="N77" s="113">
        <v>2</v>
      </c>
      <c r="O77" s="113">
        <v>5</v>
      </c>
      <c r="P77" s="113">
        <f t="shared" si="32"/>
        <v>7</v>
      </c>
      <c r="Q77" s="113" t="s">
        <v>35</v>
      </c>
      <c r="R77" s="113">
        <v>12</v>
      </c>
      <c r="S77" s="113">
        <f t="shared" si="33"/>
        <v>12</v>
      </c>
      <c r="T77" s="113" t="s">
        <v>35</v>
      </c>
      <c r="U77" s="113" t="s">
        <v>35</v>
      </c>
      <c r="V77" s="113" t="str">
        <f t="shared" si="34"/>
        <v>0</v>
      </c>
      <c r="W77" s="113" t="s">
        <v>35</v>
      </c>
      <c r="X77" s="113" t="s">
        <v>35</v>
      </c>
      <c r="Y77" s="113" t="str">
        <f t="shared" si="35"/>
        <v>0</v>
      </c>
      <c r="Z77" s="113" t="s">
        <v>35</v>
      </c>
      <c r="AA77" s="113" t="s">
        <v>35</v>
      </c>
      <c r="AB77" s="113" t="str">
        <f t="shared" si="36"/>
        <v>0</v>
      </c>
      <c r="AC77" s="113">
        <v>1</v>
      </c>
      <c r="AD77" s="113">
        <v>1</v>
      </c>
      <c r="AE77" s="113">
        <f t="shared" si="37"/>
        <v>2</v>
      </c>
      <c r="AF77" s="113" t="s">
        <v>35</v>
      </c>
      <c r="AG77" s="113" t="s">
        <v>35</v>
      </c>
      <c r="AH77" s="113" t="str">
        <f t="shared" si="38"/>
        <v>0</v>
      </c>
      <c r="AI77" s="113" t="s">
        <v>35</v>
      </c>
      <c r="AJ77" s="113" t="s">
        <v>35</v>
      </c>
      <c r="AK77" s="113" t="str">
        <f t="shared" si="39"/>
        <v>0</v>
      </c>
      <c r="AL77" s="113">
        <v>1</v>
      </c>
      <c r="AM77" s="113">
        <v>1</v>
      </c>
      <c r="AN77" s="113">
        <f t="shared" si="40"/>
        <v>2</v>
      </c>
      <c r="AO77" s="113" t="s">
        <v>35</v>
      </c>
      <c r="AP77" s="113">
        <v>2</v>
      </c>
      <c r="AQ77" s="113">
        <f t="shared" si="41"/>
        <v>2</v>
      </c>
      <c r="AR77" s="113" t="s">
        <v>35</v>
      </c>
      <c r="AS77" s="113" t="s">
        <v>35</v>
      </c>
      <c r="AT77" s="113" t="str">
        <f t="shared" si="42"/>
        <v>0</v>
      </c>
      <c r="AU77" s="113" t="s">
        <v>35</v>
      </c>
      <c r="AV77" s="113" t="s">
        <v>35</v>
      </c>
      <c r="AW77" s="113" t="str">
        <f t="shared" si="43"/>
        <v>0</v>
      </c>
      <c r="AX77" s="113" t="s">
        <v>35</v>
      </c>
      <c r="AY77" s="113" t="s">
        <v>35</v>
      </c>
      <c r="AZ77" s="113" t="str">
        <f t="shared" si="44"/>
        <v>0</v>
      </c>
      <c r="BA77" s="113" t="s">
        <v>35</v>
      </c>
      <c r="BB77" s="113">
        <v>3</v>
      </c>
      <c r="BC77" s="113">
        <f t="shared" si="45"/>
        <v>3</v>
      </c>
      <c r="BD77" s="113" t="s">
        <v>35</v>
      </c>
      <c r="BE77" s="113" t="s">
        <v>35</v>
      </c>
      <c r="BF77" s="113" t="str">
        <f t="shared" si="46"/>
        <v>0</v>
      </c>
      <c r="BG77" s="113" t="s">
        <v>35</v>
      </c>
      <c r="BH77" s="113" t="s">
        <v>35</v>
      </c>
      <c r="BI77" s="113" t="str">
        <f t="shared" si="47"/>
        <v>0</v>
      </c>
      <c r="BJ77" s="113" t="s">
        <v>35</v>
      </c>
      <c r="BK77" s="113" t="s">
        <v>35</v>
      </c>
      <c r="BL77" s="113" t="str">
        <f t="shared" si="48"/>
        <v>0</v>
      </c>
      <c r="BM77" s="113" t="s">
        <v>35</v>
      </c>
      <c r="BN77" s="113" t="s">
        <v>35</v>
      </c>
      <c r="BO77" s="113" t="str">
        <f t="shared" si="49"/>
        <v>0</v>
      </c>
      <c r="BP77" s="113" t="s">
        <v>35</v>
      </c>
      <c r="BQ77" s="113" t="s">
        <v>35</v>
      </c>
      <c r="BR77" s="113" t="str">
        <f t="shared" si="50"/>
        <v>0</v>
      </c>
      <c r="BS77" s="113" t="s">
        <v>35</v>
      </c>
      <c r="BT77" s="113" t="s">
        <v>35</v>
      </c>
      <c r="BU77" s="113" t="str">
        <f t="shared" si="51"/>
        <v>0</v>
      </c>
      <c r="BV77" s="113" t="s">
        <v>35</v>
      </c>
      <c r="BW77" s="113" t="s">
        <v>35</v>
      </c>
      <c r="BX77" s="113" t="str">
        <f t="shared" si="52"/>
        <v>0</v>
      </c>
      <c r="BY77" s="113" t="s">
        <v>35</v>
      </c>
      <c r="BZ77" s="113" t="s">
        <v>35</v>
      </c>
      <c r="CA77" s="113" t="str">
        <f t="shared" si="53"/>
        <v>0</v>
      </c>
      <c r="CB77" s="113" t="s">
        <v>35</v>
      </c>
      <c r="CC77" s="113" t="s">
        <v>35</v>
      </c>
      <c r="CD77" s="113" t="str">
        <f t="shared" si="54"/>
        <v>0</v>
      </c>
      <c r="CE77" s="113" t="s">
        <v>35</v>
      </c>
      <c r="CF77" s="113" t="s">
        <v>35</v>
      </c>
      <c r="CG77" s="113" t="str">
        <f t="shared" si="55"/>
        <v>0</v>
      </c>
      <c r="CH77" s="113" t="s">
        <v>35</v>
      </c>
      <c r="CI77" s="113" t="s">
        <v>35</v>
      </c>
      <c r="CJ77" s="113" t="str">
        <f t="shared" si="56"/>
        <v>0</v>
      </c>
      <c r="CK77" s="113" t="s">
        <v>35</v>
      </c>
      <c r="CL77" s="113" t="s">
        <v>35</v>
      </c>
      <c r="CM77" s="113" t="str">
        <f t="shared" si="57"/>
        <v>0</v>
      </c>
      <c r="CN77" s="113" t="s">
        <v>35</v>
      </c>
      <c r="CO77" s="113" t="s">
        <v>35</v>
      </c>
      <c r="CP77" s="113" t="str">
        <f t="shared" si="58"/>
        <v>0</v>
      </c>
      <c r="CQ77" s="113">
        <v>6</v>
      </c>
      <c r="CR77" s="113">
        <v>30</v>
      </c>
      <c r="CS77" s="113">
        <f t="shared" si="59"/>
        <v>36</v>
      </c>
    </row>
    <row r="78" spans="1:97" s="155" customFormat="1" ht="12.75" hidden="1" customHeight="1">
      <c r="A78" s="25">
        <v>1</v>
      </c>
      <c r="B78" s="26" t="s">
        <v>201</v>
      </c>
      <c r="C78" s="27">
        <v>177</v>
      </c>
      <c r="D78" s="28" t="s">
        <v>172</v>
      </c>
      <c r="E78" s="17">
        <v>11027</v>
      </c>
      <c r="F78" s="17">
        <v>1</v>
      </c>
      <c r="G78" s="6" t="s">
        <v>65</v>
      </c>
      <c r="H78" s="113" t="s">
        <v>35</v>
      </c>
      <c r="I78" s="113" t="s">
        <v>35</v>
      </c>
      <c r="J78" s="113" t="str">
        <f t="shared" si="30"/>
        <v>0</v>
      </c>
      <c r="K78" s="113" t="s">
        <v>35</v>
      </c>
      <c r="L78" s="113" t="s">
        <v>35</v>
      </c>
      <c r="M78" s="113" t="str">
        <f t="shared" si="31"/>
        <v>0</v>
      </c>
      <c r="N78" s="113" t="s">
        <v>35</v>
      </c>
      <c r="O78" s="113" t="s">
        <v>35</v>
      </c>
      <c r="P78" s="113" t="str">
        <f t="shared" si="32"/>
        <v>0</v>
      </c>
      <c r="Q78" s="113" t="s">
        <v>35</v>
      </c>
      <c r="R78" s="113" t="s">
        <v>35</v>
      </c>
      <c r="S78" s="113" t="str">
        <f t="shared" si="33"/>
        <v>0</v>
      </c>
      <c r="T78" s="113" t="s">
        <v>35</v>
      </c>
      <c r="U78" s="113" t="s">
        <v>35</v>
      </c>
      <c r="V78" s="113" t="str">
        <f t="shared" si="34"/>
        <v>0</v>
      </c>
      <c r="W78" s="113" t="s">
        <v>35</v>
      </c>
      <c r="X78" s="113" t="s">
        <v>35</v>
      </c>
      <c r="Y78" s="113" t="str">
        <f t="shared" si="35"/>
        <v>0</v>
      </c>
      <c r="Z78" s="113" t="s">
        <v>35</v>
      </c>
      <c r="AA78" s="113" t="s">
        <v>35</v>
      </c>
      <c r="AB78" s="113" t="str">
        <f t="shared" si="36"/>
        <v>0</v>
      </c>
      <c r="AC78" s="113" t="s">
        <v>35</v>
      </c>
      <c r="AD78" s="113" t="s">
        <v>35</v>
      </c>
      <c r="AE78" s="113" t="str">
        <f t="shared" si="37"/>
        <v>0</v>
      </c>
      <c r="AF78" s="113" t="s">
        <v>35</v>
      </c>
      <c r="AG78" s="113" t="s">
        <v>35</v>
      </c>
      <c r="AH78" s="113" t="str">
        <f t="shared" si="38"/>
        <v>0</v>
      </c>
      <c r="AI78" s="113" t="s">
        <v>35</v>
      </c>
      <c r="AJ78" s="113" t="s">
        <v>35</v>
      </c>
      <c r="AK78" s="113" t="str">
        <f t="shared" si="39"/>
        <v>0</v>
      </c>
      <c r="AL78" s="113" t="s">
        <v>35</v>
      </c>
      <c r="AM78" s="113" t="s">
        <v>35</v>
      </c>
      <c r="AN78" s="113" t="str">
        <f t="shared" si="40"/>
        <v>0</v>
      </c>
      <c r="AO78" s="113" t="s">
        <v>35</v>
      </c>
      <c r="AP78" s="113" t="s">
        <v>35</v>
      </c>
      <c r="AQ78" s="113" t="str">
        <f t="shared" si="41"/>
        <v>0</v>
      </c>
      <c r="AR78" s="113" t="s">
        <v>35</v>
      </c>
      <c r="AS78" s="113" t="s">
        <v>35</v>
      </c>
      <c r="AT78" s="113" t="str">
        <f t="shared" si="42"/>
        <v>0</v>
      </c>
      <c r="AU78" s="113" t="s">
        <v>35</v>
      </c>
      <c r="AV78" s="113" t="s">
        <v>35</v>
      </c>
      <c r="AW78" s="113" t="str">
        <f t="shared" si="43"/>
        <v>0</v>
      </c>
      <c r="AX78" s="113" t="s">
        <v>35</v>
      </c>
      <c r="AY78" s="113" t="s">
        <v>35</v>
      </c>
      <c r="AZ78" s="113" t="str">
        <f t="shared" si="44"/>
        <v>0</v>
      </c>
      <c r="BA78" s="113" t="s">
        <v>35</v>
      </c>
      <c r="BB78" s="113" t="s">
        <v>35</v>
      </c>
      <c r="BC78" s="113" t="str">
        <f t="shared" si="45"/>
        <v>0</v>
      </c>
      <c r="BD78" s="113" t="s">
        <v>35</v>
      </c>
      <c r="BE78" s="113" t="s">
        <v>35</v>
      </c>
      <c r="BF78" s="113" t="str">
        <f t="shared" si="46"/>
        <v>0</v>
      </c>
      <c r="BG78" s="113" t="s">
        <v>35</v>
      </c>
      <c r="BH78" s="113" t="s">
        <v>35</v>
      </c>
      <c r="BI78" s="113" t="str">
        <f t="shared" si="47"/>
        <v>0</v>
      </c>
      <c r="BJ78" s="113" t="s">
        <v>35</v>
      </c>
      <c r="BK78" s="113" t="s">
        <v>35</v>
      </c>
      <c r="BL78" s="113" t="str">
        <f t="shared" si="48"/>
        <v>0</v>
      </c>
      <c r="BM78" s="113" t="s">
        <v>35</v>
      </c>
      <c r="BN78" s="113" t="s">
        <v>35</v>
      </c>
      <c r="BO78" s="113" t="str">
        <f t="shared" si="49"/>
        <v>0</v>
      </c>
      <c r="BP78" s="113" t="s">
        <v>35</v>
      </c>
      <c r="BQ78" s="113" t="s">
        <v>35</v>
      </c>
      <c r="BR78" s="113" t="str">
        <f t="shared" si="50"/>
        <v>0</v>
      </c>
      <c r="BS78" s="113" t="s">
        <v>35</v>
      </c>
      <c r="BT78" s="113" t="s">
        <v>35</v>
      </c>
      <c r="BU78" s="113" t="str">
        <f t="shared" si="51"/>
        <v>0</v>
      </c>
      <c r="BV78" s="113" t="s">
        <v>35</v>
      </c>
      <c r="BW78" s="113" t="s">
        <v>35</v>
      </c>
      <c r="BX78" s="113" t="str">
        <f t="shared" si="52"/>
        <v>0</v>
      </c>
      <c r="BY78" s="113" t="s">
        <v>35</v>
      </c>
      <c r="BZ78" s="113" t="s">
        <v>35</v>
      </c>
      <c r="CA78" s="113" t="str">
        <f t="shared" si="53"/>
        <v>0</v>
      </c>
      <c r="CB78" s="113" t="s">
        <v>35</v>
      </c>
      <c r="CC78" s="113" t="s">
        <v>35</v>
      </c>
      <c r="CD78" s="113" t="str">
        <f t="shared" si="54"/>
        <v>0</v>
      </c>
      <c r="CE78" s="113" t="s">
        <v>35</v>
      </c>
      <c r="CF78" s="113" t="s">
        <v>35</v>
      </c>
      <c r="CG78" s="113" t="str">
        <f t="shared" si="55"/>
        <v>0</v>
      </c>
      <c r="CH78" s="113" t="s">
        <v>35</v>
      </c>
      <c r="CI78" s="113" t="s">
        <v>35</v>
      </c>
      <c r="CJ78" s="113" t="str">
        <f t="shared" si="56"/>
        <v>0</v>
      </c>
      <c r="CK78" s="113" t="s">
        <v>35</v>
      </c>
      <c r="CL78" s="113" t="s">
        <v>35</v>
      </c>
      <c r="CM78" s="113" t="str">
        <f t="shared" si="57"/>
        <v>0</v>
      </c>
      <c r="CN78" s="113" t="s">
        <v>35</v>
      </c>
      <c r="CO78" s="113" t="s">
        <v>35</v>
      </c>
      <c r="CP78" s="113" t="str">
        <f t="shared" si="58"/>
        <v>0</v>
      </c>
      <c r="CQ78" s="113" t="s">
        <v>35</v>
      </c>
      <c r="CR78" s="113" t="s">
        <v>35</v>
      </c>
      <c r="CS78" s="113" t="str">
        <f t="shared" si="59"/>
        <v>0</v>
      </c>
    </row>
    <row r="79" spans="1:97" s="155" customFormat="1" ht="12.75" hidden="1" customHeight="1">
      <c r="A79" s="25">
        <v>1</v>
      </c>
      <c r="B79" s="26" t="s">
        <v>201</v>
      </c>
      <c r="C79" s="27">
        <v>199</v>
      </c>
      <c r="D79" s="28" t="s">
        <v>135</v>
      </c>
      <c r="E79" s="17">
        <v>17768</v>
      </c>
      <c r="F79" s="17">
        <v>1</v>
      </c>
      <c r="G79" s="6" t="s">
        <v>65</v>
      </c>
      <c r="H79" s="113" t="s">
        <v>35</v>
      </c>
      <c r="I79" s="113" t="s">
        <v>35</v>
      </c>
      <c r="J79" s="113" t="str">
        <f t="shared" si="30"/>
        <v>0</v>
      </c>
      <c r="K79" s="113" t="s">
        <v>35</v>
      </c>
      <c r="L79" s="113" t="s">
        <v>35</v>
      </c>
      <c r="M79" s="113" t="str">
        <f t="shared" si="31"/>
        <v>0</v>
      </c>
      <c r="N79" s="113" t="s">
        <v>35</v>
      </c>
      <c r="O79" s="113" t="s">
        <v>35</v>
      </c>
      <c r="P79" s="113" t="str">
        <f t="shared" si="32"/>
        <v>0</v>
      </c>
      <c r="Q79" s="113" t="s">
        <v>35</v>
      </c>
      <c r="R79" s="113" t="s">
        <v>35</v>
      </c>
      <c r="S79" s="113" t="str">
        <f t="shared" si="33"/>
        <v>0</v>
      </c>
      <c r="T79" s="113" t="s">
        <v>35</v>
      </c>
      <c r="U79" s="113" t="s">
        <v>35</v>
      </c>
      <c r="V79" s="113" t="str">
        <f t="shared" si="34"/>
        <v>0</v>
      </c>
      <c r="W79" s="113" t="s">
        <v>35</v>
      </c>
      <c r="X79" s="113" t="s">
        <v>35</v>
      </c>
      <c r="Y79" s="113" t="str">
        <f t="shared" si="35"/>
        <v>0</v>
      </c>
      <c r="Z79" s="113" t="s">
        <v>35</v>
      </c>
      <c r="AA79" s="113" t="s">
        <v>35</v>
      </c>
      <c r="AB79" s="113" t="str">
        <f t="shared" si="36"/>
        <v>0</v>
      </c>
      <c r="AC79" s="113" t="s">
        <v>35</v>
      </c>
      <c r="AD79" s="113" t="s">
        <v>35</v>
      </c>
      <c r="AE79" s="113" t="str">
        <f t="shared" si="37"/>
        <v>0</v>
      </c>
      <c r="AF79" s="113" t="s">
        <v>35</v>
      </c>
      <c r="AG79" s="113" t="s">
        <v>35</v>
      </c>
      <c r="AH79" s="113" t="str">
        <f t="shared" si="38"/>
        <v>0</v>
      </c>
      <c r="AI79" s="113" t="s">
        <v>35</v>
      </c>
      <c r="AJ79" s="113" t="s">
        <v>35</v>
      </c>
      <c r="AK79" s="113" t="str">
        <f t="shared" si="39"/>
        <v>0</v>
      </c>
      <c r="AL79" s="113" t="s">
        <v>35</v>
      </c>
      <c r="AM79" s="113" t="s">
        <v>35</v>
      </c>
      <c r="AN79" s="113" t="str">
        <f t="shared" si="40"/>
        <v>0</v>
      </c>
      <c r="AO79" s="113" t="s">
        <v>35</v>
      </c>
      <c r="AP79" s="113" t="s">
        <v>35</v>
      </c>
      <c r="AQ79" s="113" t="str">
        <f t="shared" si="41"/>
        <v>0</v>
      </c>
      <c r="AR79" s="113" t="s">
        <v>35</v>
      </c>
      <c r="AS79" s="113" t="s">
        <v>35</v>
      </c>
      <c r="AT79" s="113" t="str">
        <f t="shared" si="42"/>
        <v>0</v>
      </c>
      <c r="AU79" s="113" t="s">
        <v>35</v>
      </c>
      <c r="AV79" s="113" t="s">
        <v>35</v>
      </c>
      <c r="AW79" s="113" t="str">
        <f t="shared" si="43"/>
        <v>0</v>
      </c>
      <c r="AX79" s="113" t="s">
        <v>35</v>
      </c>
      <c r="AY79" s="113" t="s">
        <v>35</v>
      </c>
      <c r="AZ79" s="113" t="str">
        <f t="shared" si="44"/>
        <v>0</v>
      </c>
      <c r="BA79" s="113" t="s">
        <v>35</v>
      </c>
      <c r="BB79" s="113" t="s">
        <v>35</v>
      </c>
      <c r="BC79" s="113" t="str">
        <f t="shared" si="45"/>
        <v>0</v>
      </c>
      <c r="BD79" s="113" t="s">
        <v>35</v>
      </c>
      <c r="BE79" s="113" t="s">
        <v>35</v>
      </c>
      <c r="BF79" s="113" t="str">
        <f t="shared" si="46"/>
        <v>0</v>
      </c>
      <c r="BG79" s="113" t="s">
        <v>35</v>
      </c>
      <c r="BH79" s="113" t="s">
        <v>35</v>
      </c>
      <c r="BI79" s="113" t="str">
        <f t="shared" si="47"/>
        <v>0</v>
      </c>
      <c r="BJ79" s="113" t="s">
        <v>35</v>
      </c>
      <c r="BK79" s="113" t="s">
        <v>35</v>
      </c>
      <c r="BL79" s="113" t="str">
        <f t="shared" si="48"/>
        <v>0</v>
      </c>
      <c r="BM79" s="113" t="s">
        <v>35</v>
      </c>
      <c r="BN79" s="113" t="s">
        <v>35</v>
      </c>
      <c r="BO79" s="113" t="str">
        <f t="shared" si="49"/>
        <v>0</v>
      </c>
      <c r="BP79" s="113" t="s">
        <v>35</v>
      </c>
      <c r="BQ79" s="113" t="s">
        <v>35</v>
      </c>
      <c r="BR79" s="113" t="str">
        <f t="shared" si="50"/>
        <v>0</v>
      </c>
      <c r="BS79" s="113" t="s">
        <v>35</v>
      </c>
      <c r="BT79" s="113" t="s">
        <v>35</v>
      </c>
      <c r="BU79" s="113" t="str">
        <f t="shared" si="51"/>
        <v>0</v>
      </c>
      <c r="BV79" s="113" t="s">
        <v>35</v>
      </c>
      <c r="BW79" s="113" t="s">
        <v>35</v>
      </c>
      <c r="BX79" s="113" t="str">
        <f t="shared" si="52"/>
        <v>0</v>
      </c>
      <c r="BY79" s="113" t="s">
        <v>35</v>
      </c>
      <c r="BZ79" s="113" t="s">
        <v>35</v>
      </c>
      <c r="CA79" s="113" t="str">
        <f t="shared" si="53"/>
        <v>0</v>
      </c>
      <c r="CB79" s="113" t="s">
        <v>35</v>
      </c>
      <c r="CC79" s="113" t="s">
        <v>35</v>
      </c>
      <c r="CD79" s="113" t="str">
        <f t="shared" si="54"/>
        <v>0</v>
      </c>
      <c r="CE79" s="113" t="s">
        <v>35</v>
      </c>
      <c r="CF79" s="113" t="s">
        <v>35</v>
      </c>
      <c r="CG79" s="113" t="str">
        <f t="shared" si="55"/>
        <v>0</v>
      </c>
      <c r="CH79" s="113" t="s">
        <v>35</v>
      </c>
      <c r="CI79" s="113" t="s">
        <v>35</v>
      </c>
      <c r="CJ79" s="113" t="str">
        <f t="shared" si="56"/>
        <v>0</v>
      </c>
      <c r="CK79" s="113" t="s">
        <v>35</v>
      </c>
      <c r="CL79" s="113" t="s">
        <v>35</v>
      </c>
      <c r="CM79" s="113" t="str">
        <f t="shared" si="57"/>
        <v>0</v>
      </c>
      <c r="CN79" s="113" t="s">
        <v>35</v>
      </c>
      <c r="CO79" s="113" t="s">
        <v>35</v>
      </c>
      <c r="CP79" s="113" t="str">
        <f t="shared" si="58"/>
        <v>0</v>
      </c>
      <c r="CQ79" s="113" t="s">
        <v>35</v>
      </c>
      <c r="CR79" s="113" t="s">
        <v>35</v>
      </c>
      <c r="CS79" s="113" t="str">
        <f t="shared" si="59"/>
        <v>0</v>
      </c>
    </row>
    <row r="80" spans="1:97" s="155" customFormat="1" ht="12.75" customHeight="1">
      <c r="A80" s="25">
        <v>1</v>
      </c>
      <c r="B80" s="26" t="s">
        <v>201</v>
      </c>
      <c r="C80" s="27">
        <v>247</v>
      </c>
      <c r="D80" s="28" t="s">
        <v>72</v>
      </c>
      <c r="E80" s="17">
        <v>17199</v>
      </c>
      <c r="F80" s="17">
        <v>1</v>
      </c>
      <c r="G80" s="6" t="s">
        <v>65</v>
      </c>
      <c r="H80" s="113">
        <v>1</v>
      </c>
      <c r="I80" s="113">
        <v>5</v>
      </c>
      <c r="J80" s="113">
        <f t="shared" si="30"/>
        <v>6</v>
      </c>
      <c r="K80" s="113">
        <v>1</v>
      </c>
      <c r="L80" s="113">
        <v>3</v>
      </c>
      <c r="M80" s="113">
        <f t="shared" si="31"/>
        <v>4</v>
      </c>
      <c r="N80" s="113">
        <v>5</v>
      </c>
      <c r="O80" s="113">
        <v>4</v>
      </c>
      <c r="P80" s="113">
        <f t="shared" si="32"/>
        <v>9</v>
      </c>
      <c r="Q80" s="113" t="s">
        <v>35</v>
      </c>
      <c r="R80" s="113">
        <v>9</v>
      </c>
      <c r="S80" s="113">
        <f t="shared" si="33"/>
        <v>9</v>
      </c>
      <c r="T80" s="113" t="s">
        <v>35</v>
      </c>
      <c r="U80" s="113" t="s">
        <v>35</v>
      </c>
      <c r="V80" s="113" t="str">
        <f t="shared" si="34"/>
        <v>0</v>
      </c>
      <c r="W80" s="113" t="s">
        <v>35</v>
      </c>
      <c r="X80" s="113" t="s">
        <v>35</v>
      </c>
      <c r="Y80" s="113" t="str">
        <f t="shared" si="35"/>
        <v>0</v>
      </c>
      <c r="Z80" s="113" t="s">
        <v>35</v>
      </c>
      <c r="AA80" s="113" t="s">
        <v>35</v>
      </c>
      <c r="AB80" s="113" t="str">
        <f t="shared" si="36"/>
        <v>0</v>
      </c>
      <c r="AC80" s="113" t="s">
        <v>35</v>
      </c>
      <c r="AD80" s="113">
        <v>2</v>
      </c>
      <c r="AE80" s="113">
        <f t="shared" si="37"/>
        <v>2</v>
      </c>
      <c r="AF80" s="113" t="s">
        <v>35</v>
      </c>
      <c r="AG80" s="113" t="s">
        <v>35</v>
      </c>
      <c r="AH80" s="113" t="str">
        <f t="shared" si="38"/>
        <v>0</v>
      </c>
      <c r="AI80" s="113" t="s">
        <v>35</v>
      </c>
      <c r="AJ80" s="113" t="s">
        <v>35</v>
      </c>
      <c r="AK80" s="113" t="str">
        <f t="shared" si="39"/>
        <v>0</v>
      </c>
      <c r="AL80" s="113" t="s">
        <v>35</v>
      </c>
      <c r="AM80" s="113" t="s">
        <v>35</v>
      </c>
      <c r="AN80" s="113" t="str">
        <f t="shared" si="40"/>
        <v>0</v>
      </c>
      <c r="AO80" s="113" t="s">
        <v>35</v>
      </c>
      <c r="AP80" s="113" t="s">
        <v>35</v>
      </c>
      <c r="AQ80" s="113" t="str">
        <f t="shared" si="41"/>
        <v>0</v>
      </c>
      <c r="AR80" s="113" t="s">
        <v>35</v>
      </c>
      <c r="AS80" s="113" t="s">
        <v>35</v>
      </c>
      <c r="AT80" s="113" t="str">
        <f t="shared" si="42"/>
        <v>0</v>
      </c>
      <c r="AU80" s="113" t="s">
        <v>35</v>
      </c>
      <c r="AV80" s="113" t="s">
        <v>35</v>
      </c>
      <c r="AW80" s="113" t="str">
        <f t="shared" si="43"/>
        <v>0</v>
      </c>
      <c r="AX80" s="113" t="s">
        <v>35</v>
      </c>
      <c r="AY80" s="113" t="s">
        <v>35</v>
      </c>
      <c r="AZ80" s="113" t="str">
        <f t="shared" si="44"/>
        <v>0</v>
      </c>
      <c r="BA80" s="113" t="s">
        <v>35</v>
      </c>
      <c r="BB80" s="113">
        <v>2</v>
      </c>
      <c r="BC80" s="113">
        <f t="shared" si="45"/>
        <v>2</v>
      </c>
      <c r="BD80" s="113" t="s">
        <v>35</v>
      </c>
      <c r="BE80" s="113" t="s">
        <v>35</v>
      </c>
      <c r="BF80" s="113" t="str">
        <f t="shared" si="46"/>
        <v>0</v>
      </c>
      <c r="BG80" s="113" t="s">
        <v>35</v>
      </c>
      <c r="BH80" s="113" t="s">
        <v>35</v>
      </c>
      <c r="BI80" s="113" t="str">
        <f t="shared" si="47"/>
        <v>0</v>
      </c>
      <c r="BJ80" s="113" t="s">
        <v>35</v>
      </c>
      <c r="BK80" s="113" t="s">
        <v>35</v>
      </c>
      <c r="BL80" s="113" t="str">
        <f t="shared" si="48"/>
        <v>0</v>
      </c>
      <c r="BM80" s="113" t="s">
        <v>35</v>
      </c>
      <c r="BN80" s="113" t="s">
        <v>35</v>
      </c>
      <c r="BO80" s="113" t="str">
        <f t="shared" si="49"/>
        <v>0</v>
      </c>
      <c r="BP80" s="113" t="s">
        <v>35</v>
      </c>
      <c r="BQ80" s="113" t="s">
        <v>35</v>
      </c>
      <c r="BR80" s="113" t="str">
        <f t="shared" si="50"/>
        <v>0</v>
      </c>
      <c r="BS80" s="113" t="s">
        <v>35</v>
      </c>
      <c r="BT80" s="113" t="s">
        <v>35</v>
      </c>
      <c r="BU80" s="113" t="str">
        <f t="shared" si="51"/>
        <v>0</v>
      </c>
      <c r="BV80" s="113" t="s">
        <v>35</v>
      </c>
      <c r="BW80" s="113" t="s">
        <v>35</v>
      </c>
      <c r="BX80" s="113" t="str">
        <f t="shared" si="52"/>
        <v>0</v>
      </c>
      <c r="BY80" s="113" t="s">
        <v>35</v>
      </c>
      <c r="BZ80" s="113" t="s">
        <v>35</v>
      </c>
      <c r="CA80" s="113" t="str">
        <f t="shared" si="53"/>
        <v>0</v>
      </c>
      <c r="CB80" s="113" t="s">
        <v>35</v>
      </c>
      <c r="CC80" s="113" t="s">
        <v>35</v>
      </c>
      <c r="CD80" s="113" t="str">
        <f t="shared" si="54"/>
        <v>0</v>
      </c>
      <c r="CE80" s="113" t="s">
        <v>35</v>
      </c>
      <c r="CF80" s="113" t="s">
        <v>35</v>
      </c>
      <c r="CG80" s="113" t="str">
        <f t="shared" si="55"/>
        <v>0</v>
      </c>
      <c r="CH80" s="113" t="s">
        <v>35</v>
      </c>
      <c r="CI80" s="113" t="s">
        <v>35</v>
      </c>
      <c r="CJ80" s="113" t="str">
        <f t="shared" si="56"/>
        <v>0</v>
      </c>
      <c r="CK80" s="113" t="s">
        <v>35</v>
      </c>
      <c r="CL80" s="113" t="s">
        <v>35</v>
      </c>
      <c r="CM80" s="113" t="str">
        <f t="shared" si="57"/>
        <v>0</v>
      </c>
      <c r="CN80" s="113">
        <v>1</v>
      </c>
      <c r="CO80" s="113">
        <v>3</v>
      </c>
      <c r="CP80" s="113">
        <f t="shared" si="58"/>
        <v>4</v>
      </c>
      <c r="CQ80" s="113">
        <v>8</v>
      </c>
      <c r="CR80" s="113">
        <v>28</v>
      </c>
      <c r="CS80" s="113">
        <f t="shared" si="59"/>
        <v>36</v>
      </c>
    </row>
    <row r="81" spans="1:97" s="155" customFormat="1" ht="12.75" customHeight="1">
      <c r="A81" s="25">
        <v>2</v>
      </c>
      <c r="B81" s="26" t="s">
        <v>202</v>
      </c>
      <c r="C81" s="27">
        <v>306</v>
      </c>
      <c r="D81" s="28" t="s">
        <v>136</v>
      </c>
      <c r="E81" s="17">
        <v>14080</v>
      </c>
      <c r="F81" s="17">
        <v>1</v>
      </c>
      <c r="G81" s="6" t="s">
        <v>65</v>
      </c>
      <c r="H81" s="113">
        <v>3</v>
      </c>
      <c r="I81" s="113">
        <v>8</v>
      </c>
      <c r="J81" s="113">
        <f t="shared" si="30"/>
        <v>11</v>
      </c>
      <c r="K81" s="113" t="s">
        <v>35</v>
      </c>
      <c r="L81" s="113" t="s">
        <v>35</v>
      </c>
      <c r="M81" s="113" t="str">
        <f t="shared" si="31"/>
        <v>0</v>
      </c>
      <c r="N81" s="113">
        <v>3</v>
      </c>
      <c r="O81" s="113">
        <v>7</v>
      </c>
      <c r="P81" s="113">
        <f t="shared" si="32"/>
        <v>10</v>
      </c>
      <c r="Q81" s="113">
        <v>4</v>
      </c>
      <c r="R81" s="113">
        <v>8</v>
      </c>
      <c r="S81" s="113">
        <f t="shared" si="33"/>
        <v>12</v>
      </c>
      <c r="T81" s="113" t="s">
        <v>35</v>
      </c>
      <c r="U81" s="113" t="s">
        <v>35</v>
      </c>
      <c r="V81" s="113" t="str">
        <f t="shared" si="34"/>
        <v>0</v>
      </c>
      <c r="W81" s="113" t="s">
        <v>35</v>
      </c>
      <c r="X81" s="113" t="s">
        <v>35</v>
      </c>
      <c r="Y81" s="113" t="str">
        <f t="shared" si="35"/>
        <v>0</v>
      </c>
      <c r="Z81" s="113" t="s">
        <v>35</v>
      </c>
      <c r="AA81" s="113" t="s">
        <v>35</v>
      </c>
      <c r="AB81" s="113" t="str">
        <f t="shared" si="36"/>
        <v>0</v>
      </c>
      <c r="AC81" s="113">
        <v>1</v>
      </c>
      <c r="AD81" s="113">
        <v>4</v>
      </c>
      <c r="AE81" s="113">
        <f t="shared" si="37"/>
        <v>5</v>
      </c>
      <c r="AF81" s="113" t="s">
        <v>35</v>
      </c>
      <c r="AG81" s="113" t="s">
        <v>35</v>
      </c>
      <c r="AH81" s="113" t="str">
        <f t="shared" si="38"/>
        <v>0</v>
      </c>
      <c r="AI81" s="113" t="s">
        <v>35</v>
      </c>
      <c r="AJ81" s="113" t="s">
        <v>35</v>
      </c>
      <c r="AK81" s="113" t="str">
        <f t="shared" si="39"/>
        <v>0</v>
      </c>
      <c r="AL81" s="113" t="s">
        <v>35</v>
      </c>
      <c r="AM81" s="113">
        <v>1</v>
      </c>
      <c r="AN81" s="113">
        <f t="shared" si="40"/>
        <v>1</v>
      </c>
      <c r="AO81" s="113">
        <v>2</v>
      </c>
      <c r="AP81" s="113">
        <v>4</v>
      </c>
      <c r="AQ81" s="113">
        <f t="shared" si="41"/>
        <v>6</v>
      </c>
      <c r="AR81" s="113" t="s">
        <v>35</v>
      </c>
      <c r="AS81" s="113" t="s">
        <v>35</v>
      </c>
      <c r="AT81" s="113" t="str">
        <f t="shared" si="42"/>
        <v>0</v>
      </c>
      <c r="AU81" s="113" t="s">
        <v>35</v>
      </c>
      <c r="AV81" s="113" t="s">
        <v>35</v>
      </c>
      <c r="AW81" s="113" t="str">
        <f t="shared" si="43"/>
        <v>0</v>
      </c>
      <c r="AX81" s="113" t="s">
        <v>35</v>
      </c>
      <c r="AY81" s="113" t="s">
        <v>35</v>
      </c>
      <c r="AZ81" s="113" t="str">
        <f t="shared" si="44"/>
        <v>0</v>
      </c>
      <c r="BA81" s="113" t="s">
        <v>35</v>
      </c>
      <c r="BB81" s="113">
        <v>1</v>
      </c>
      <c r="BC81" s="113">
        <f t="shared" si="45"/>
        <v>1</v>
      </c>
      <c r="BD81" s="113" t="s">
        <v>35</v>
      </c>
      <c r="BE81" s="113" t="s">
        <v>35</v>
      </c>
      <c r="BF81" s="113" t="str">
        <f t="shared" si="46"/>
        <v>0</v>
      </c>
      <c r="BG81" s="113" t="s">
        <v>35</v>
      </c>
      <c r="BH81" s="113" t="s">
        <v>35</v>
      </c>
      <c r="BI81" s="113" t="str">
        <f t="shared" si="47"/>
        <v>0</v>
      </c>
      <c r="BJ81" s="113" t="s">
        <v>35</v>
      </c>
      <c r="BK81" s="113" t="s">
        <v>35</v>
      </c>
      <c r="BL81" s="113" t="str">
        <f t="shared" si="48"/>
        <v>0</v>
      </c>
      <c r="BM81" s="113" t="s">
        <v>35</v>
      </c>
      <c r="BN81" s="113" t="s">
        <v>35</v>
      </c>
      <c r="BO81" s="113" t="str">
        <f t="shared" si="49"/>
        <v>0</v>
      </c>
      <c r="BP81" s="113" t="s">
        <v>35</v>
      </c>
      <c r="BQ81" s="113" t="s">
        <v>35</v>
      </c>
      <c r="BR81" s="113" t="str">
        <f t="shared" si="50"/>
        <v>0</v>
      </c>
      <c r="BS81" s="113" t="s">
        <v>35</v>
      </c>
      <c r="BT81" s="113" t="s">
        <v>35</v>
      </c>
      <c r="BU81" s="113" t="str">
        <f t="shared" si="51"/>
        <v>0</v>
      </c>
      <c r="BV81" s="113" t="s">
        <v>35</v>
      </c>
      <c r="BW81" s="113" t="s">
        <v>35</v>
      </c>
      <c r="BX81" s="113" t="str">
        <f t="shared" si="52"/>
        <v>0</v>
      </c>
      <c r="BY81" s="113" t="s">
        <v>35</v>
      </c>
      <c r="BZ81" s="113" t="s">
        <v>35</v>
      </c>
      <c r="CA81" s="113" t="str">
        <f t="shared" si="53"/>
        <v>0</v>
      </c>
      <c r="CB81" s="113" t="s">
        <v>35</v>
      </c>
      <c r="CC81" s="113" t="s">
        <v>35</v>
      </c>
      <c r="CD81" s="113" t="str">
        <f t="shared" si="54"/>
        <v>0</v>
      </c>
      <c r="CE81" s="113" t="s">
        <v>35</v>
      </c>
      <c r="CF81" s="113" t="s">
        <v>35</v>
      </c>
      <c r="CG81" s="113" t="str">
        <f t="shared" si="55"/>
        <v>0</v>
      </c>
      <c r="CH81" s="113" t="s">
        <v>35</v>
      </c>
      <c r="CI81" s="113" t="s">
        <v>35</v>
      </c>
      <c r="CJ81" s="113" t="str">
        <f t="shared" si="56"/>
        <v>0</v>
      </c>
      <c r="CK81" s="113" t="s">
        <v>35</v>
      </c>
      <c r="CL81" s="113" t="s">
        <v>35</v>
      </c>
      <c r="CM81" s="113" t="str">
        <f t="shared" si="57"/>
        <v>0</v>
      </c>
      <c r="CN81" s="113" t="s">
        <v>35</v>
      </c>
      <c r="CO81" s="113">
        <v>1</v>
      </c>
      <c r="CP81" s="113">
        <f t="shared" si="58"/>
        <v>1</v>
      </c>
      <c r="CQ81" s="113">
        <v>13</v>
      </c>
      <c r="CR81" s="113">
        <v>34</v>
      </c>
      <c r="CS81" s="113">
        <f t="shared" si="59"/>
        <v>47</v>
      </c>
    </row>
    <row r="82" spans="1:97" s="155" customFormat="1" ht="12.75" customHeight="1">
      <c r="A82" s="25">
        <v>2</v>
      </c>
      <c r="B82" s="26" t="s">
        <v>202</v>
      </c>
      <c r="C82" s="27">
        <v>329</v>
      </c>
      <c r="D82" s="28" t="s">
        <v>73</v>
      </c>
      <c r="E82" s="17">
        <v>15184</v>
      </c>
      <c r="F82" s="17">
        <v>1</v>
      </c>
      <c r="G82" s="6" t="s">
        <v>65</v>
      </c>
      <c r="H82" s="113">
        <v>1</v>
      </c>
      <c r="I82" s="113">
        <v>10</v>
      </c>
      <c r="J82" s="113">
        <f t="shared" si="30"/>
        <v>11</v>
      </c>
      <c r="K82" s="113" t="s">
        <v>35</v>
      </c>
      <c r="L82" s="113" t="s">
        <v>35</v>
      </c>
      <c r="M82" s="113" t="str">
        <f t="shared" si="31"/>
        <v>0</v>
      </c>
      <c r="N82" s="113">
        <v>5</v>
      </c>
      <c r="O82" s="113">
        <v>5</v>
      </c>
      <c r="P82" s="113">
        <f t="shared" si="32"/>
        <v>10</v>
      </c>
      <c r="Q82" s="113">
        <v>1</v>
      </c>
      <c r="R82" s="113">
        <v>9</v>
      </c>
      <c r="S82" s="113">
        <f t="shared" si="33"/>
        <v>10</v>
      </c>
      <c r="T82" s="113" t="s">
        <v>35</v>
      </c>
      <c r="U82" s="113" t="s">
        <v>35</v>
      </c>
      <c r="V82" s="113" t="str">
        <f t="shared" si="34"/>
        <v>0</v>
      </c>
      <c r="W82" s="113" t="s">
        <v>35</v>
      </c>
      <c r="X82" s="113" t="s">
        <v>35</v>
      </c>
      <c r="Y82" s="113" t="str">
        <f t="shared" si="35"/>
        <v>0</v>
      </c>
      <c r="Z82" s="113" t="s">
        <v>35</v>
      </c>
      <c r="AA82" s="113" t="s">
        <v>35</v>
      </c>
      <c r="AB82" s="113" t="str">
        <f t="shared" si="36"/>
        <v>0</v>
      </c>
      <c r="AC82" s="113">
        <v>3</v>
      </c>
      <c r="AD82" s="113">
        <v>1</v>
      </c>
      <c r="AE82" s="113">
        <f t="shared" si="37"/>
        <v>4</v>
      </c>
      <c r="AF82" s="113" t="s">
        <v>35</v>
      </c>
      <c r="AG82" s="113" t="s">
        <v>35</v>
      </c>
      <c r="AH82" s="113" t="str">
        <f t="shared" si="38"/>
        <v>0</v>
      </c>
      <c r="AI82" s="113" t="s">
        <v>35</v>
      </c>
      <c r="AJ82" s="113" t="s">
        <v>35</v>
      </c>
      <c r="AK82" s="113" t="str">
        <f t="shared" si="39"/>
        <v>0</v>
      </c>
      <c r="AL82" s="113" t="s">
        <v>35</v>
      </c>
      <c r="AM82" s="113">
        <v>1</v>
      </c>
      <c r="AN82" s="113">
        <f t="shared" si="40"/>
        <v>1</v>
      </c>
      <c r="AO82" s="113">
        <v>1</v>
      </c>
      <c r="AP82" s="113">
        <v>1</v>
      </c>
      <c r="AQ82" s="113">
        <f t="shared" si="41"/>
        <v>2</v>
      </c>
      <c r="AR82" s="113" t="s">
        <v>35</v>
      </c>
      <c r="AS82" s="113" t="s">
        <v>35</v>
      </c>
      <c r="AT82" s="113" t="str">
        <f t="shared" si="42"/>
        <v>0</v>
      </c>
      <c r="AU82" s="113" t="s">
        <v>35</v>
      </c>
      <c r="AV82" s="113" t="s">
        <v>35</v>
      </c>
      <c r="AW82" s="113" t="str">
        <f t="shared" si="43"/>
        <v>0</v>
      </c>
      <c r="AX82" s="113" t="s">
        <v>35</v>
      </c>
      <c r="AY82" s="113" t="s">
        <v>35</v>
      </c>
      <c r="AZ82" s="113" t="str">
        <f t="shared" si="44"/>
        <v>0</v>
      </c>
      <c r="BA82" s="113">
        <v>2</v>
      </c>
      <c r="BB82" s="113" t="s">
        <v>35</v>
      </c>
      <c r="BC82" s="113">
        <f t="shared" si="45"/>
        <v>2</v>
      </c>
      <c r="BD82" s="113" t="s">
        <v>35</v>
      </c>
      <c r="BE82" s="113" t="s">
        <v>35</v>
      </c>
      <c r="BF82" s="113" t="str">
        <f t="shared" si="46"/>
        <v>0</v>
      </c>
      <c r="BG82" s="113" t="s">
        <v>35</v>
      </c>
      <c r="BH82" s="113" t="s">
        <v>35</v>
      </c>
      <c r="BI82" s="113" t="str">
        <f t="shared" si="47"/>
        <v>0</v>
      </c>
      <c r="BJ82" s="113" t="s">
        <v>35</v>
      </c>
      <c r="BK82" s="113" t="s">
        <v>35</v>
      </c>
      <c r="BL82" s="113" t="str">
        <f t="shared" si="48"/>
        <v>0</v>
      </c>
      <c r="BM82" s="113" t="s">
        <v>35</v>
      </c>
      <c r="BN82" s="113" t="s">
        <v>35</v>
      </c>
      <c r="BO82" s="113" t="str">
        <f t="shared" si="49"/>
        <v>0</v>
      </c>
      <c r="BP82" s="113" t="s">
        <v>35</v>
      </c>
      <c r="BQ82" s="113" t="s">
        <v>35</v>
      </c>
      <c r="BR82" s="113" t="str">
        <f t="shared" si="50"/>
        <v>0</v>
      </c>
      <c r="BS82" s="113" t="s">
        <v>35</v>
      </c>
      <c r="BT82" s="113" t="s">
        <v>35</v>
      </c>
      <c r="BU82" s="113" t="str">
        <f t="shared" si="51"/>
        <v>0</v>
      </c>
      <c r="BV82" s="113" t="s">
        <v>35</v>
      </c>
      <c r="BW82" s="113" t="s">
        <v>35</v>
      </c>
      <c r="BX82" s="113" t="str">
        <f t="shared" si="52"/>
        <v>0</v>
      </c>
      <c r="BY82" s="113" t="s">
        <v>35</v>
      </c>
      <c r="BZ82" s="113" t="s">
        <v>35</v>
      </c>
      <c r="CA82" s="113" t="str">
        <f t="shared" si="53"/>
        <v>0</v>
      </c>
      <c r="CB82" s="113" t="s">
        <v>35</v>
      </c>
      <c r="CC82" s="113" t="s">
        <v>35</v>
      </c>
      <c r="CD82" s="113" t="str">
        <f t="shared" si="54"/>
        <v>0</v>
      </c>
      <c r="CE82" s="113" t="s">
        <v>35</v>
      </c>
      <c r="CF82" s="113" t="s">
        <v>35</v>
      </c>
      <c r="CG82" s="113" t="str">
        <f t="shared" si="55"/>
        <v>0</v>
      </c>
      <c r="CH82" s="113" t="s">
        <v>35</v>
      </c>
      <c r="CI82" s="113" t="s">
        <v>35</v>
      </c>
      <c r="CJ82" s="113" t="str">
        <f t="shared" si="56"/>
        <v>0</v>
      </c>
      <c r="CK82" s="113" t="s">
        <v>35</v>
      </c>
      <c r="CL82" s="113" t="s">
        <v>35</v>
      </c>
      <c r="CM82" s="113" t="str">
        <f t="shared" si="57"/>
        <v>0</v>
      </c>
      <c r="CN82" s="113" t="s">
        <v>35</v>
      </c>
      <c r="CO82" s="113" t="s">
        <v>35</v>
      </c>
      <c r="CP82" s="113" t="str">
        <f t="shared" si="58"/>
        <v>0</v>
      </c>
      <c r="CQ82" s="113">
        <v>13</v>
      </c>
      <c r="CR82" s="113">
        <v>27</v>
      </c>
      <c r="CS82" s="113">
        <f t="shared" si="59"/>
        <v>40</v>
      </c>
    </row>
    <row r="83" spans="1:97" s="155" customFormat="1" ht="12.75" customHeight="1">
      <c r="A83" s="25">
        <v>2</v>
      </c>
      <c r="B83" s="26" t="s">
        <v>202</v>
      </c>
      <c r="C83" s="27">
        <v>356</v>
      </c>
      <c r="D83" s="28" t="s">
        <v>74</v>
      </c>
      <c r="E83" s="17">
        <v>12675</v>
      </c>
      <c r="F83" s="17">
        <v>1</v>
      </c>
      <c r="G83" s="6" t="s">
        <v>65</v>
      </c>
      <c r="H83" s="113">
        <v>5</v>
      </c>
      <c r="I83" s="113">
        <v>12</v>
      </c>
      <c r="J83" s="113">
        <f t="shared" si="30"/>
        <v>17</v>
      </c>
      <c r="K83" s="113" t="s">
        <v>35</v>
      </c>
      <c r="L83" s="113" t="s">
        <v>35</v>
      </c>
      <c r="M83" s="113" t="str">
        <f t="shared" si="31"/>
        <v>0</v>
      </c>
      <c r="N83" s="113">
        <v>4</v>
      </c>
      <c r="O83" s="113">
        <v>4</v>
      </c>
      <c r="P83" s="113">
        <f t="shared" si="32"/>
        <v>8</v>
      </c>
      <c r="Q83" s="113">
        <v>1</v>
      </c>
      <c r="R83" s="113">
        <v>6</v>
      </c>
      <c r="S83" s="113">
        <f t="shared" si="33"/>
        <v>7</v>
      </c>
      <c r="T83" s="113" t="s">
        <v>35</v>
      </c>
      <c r="U83" s="113" t="s">
        <v>35</v>
      </c>
      <c r="V83" s="113" t="str">
        <f t="shared" si="34"/>
        <v>0</v>
      </c>
      <c r="W83" s="113" t="s">
        <v>35</v>
      </c>
      <c r="X83" s="113" t="s">
        <v>35</v>
      </c>
      <c r="Y83" s="113" t="str">
        <f t="shared" si="35"/>
        <v>0</v>
      </c>
      <c r="Z83" s="113" t="s">
        <v>35</v>
      </c>
      <c r="AA83" s="113" t="s">
        <v>35</v>
      </c>
      <c r="AB83" s="113" t="str">
        <f t="shared" si="36"/>
        <v>0</v>
      </c>
      <c r="AC83" s="113" t="s">
        <v>35</v>
      </c>
      <c r="AD83" s="113">
        <v>1</v>
      </c>
      <c r="AE83" s="113">
        <f t="shared" si="37"/>
        <v>1</v>
      </c>
      <c r="AF83" s="113" t="s">
        <v>35</v>
      </c>
      <c r="AG83" s="113" t="s">
        <v>35</v>
      </c>
      <c r="AH83" s="113" t="str">
        <f t="shared" si="38"/>
        <v>0</v>
      </c>
      <c r="AI83" s="113" t="s">
        <v>35</v>
      </c>
      <c r="AJ83" s="113" t="s">
        <v>35</v>
      </c>
      <c r="AK83" s="113" t="str">
        <f t="shared" si="39"/>
        <v>0</v>
      </c>
      <c r="AL83" s="113" t="s">
        <v>35</v>
      </c>
      <c r="AM83" s="113" t="s">
        <v>35</v>
      </c>
      <c r="AN83" s="113" t="str">
        <f t="shared" si="40"/>
        <v>0</v>
      </c>
      <c r="AO83" s="113" t="s">
        <v>35</v>
      </c>
      <c r="AP83" s="113" t="s">
        <v>35</v>
      </c>
      <c r="AQ83" s="113" t="str">
        <f t="shared" si="41"/>
        <v>0</v>
      </c>
      <c r="AR83" s="113" t="s">
        <v>35</v>
      </c>
      <c r="AS83" s="113" t="s">
        <v>35</v>
      </c>
      <c r="AT83" s="113" t="str">
        <f t="shared" si="42"/>
        <v>0</v>
      </c>
      <c r="AU83" s="113" t="s">
        <v>35</v>
      </c>
      <c r="AV83" s="113" t="s">
        <v>35</v>
      </c>
      <c r="AW83" s="113" t="str">
        <f t="shared" si="43"/>
        <v>0</v>
      </c>
      <c r="AX83" s="113" t="s">
        <v>35</v>
      </c>
      <c r="AY83" s="113" t="s">
        <v>35</v>
      </c>
      <c r="AZ83" s="113" t="str">
        <f t="shared" si="44"/>
        <v>0</v>
      </c>
      <c r="BA83" s="113" t="s">
        <v>35</v>
      </c>
      <c r="BB83" s="113" t="s">
        <v>35</v>
      </c>
      <c r="BC83" s="113" t="str">
        <f t="shared" si="45"/>
        <v>0</v>
      </c>
      <c r="BD83" s="113" t="s">
        <v>35</v>
      </c>
      <c r="BE83" s="113" t="s">
        <v>35</v>
      </c>
      <c r="BF83" s="113" t="str">
        <f t="shared" si="46"/>
        <v>0</v>
      </c>
      <c r="BG83" s="113" t="s">
        <v>35</v>
      </c>
      <c r="BH83" s="113" t="s">
        <v>35</v>
      </c>
      <c r="BI83" s="113" t="str">
        <f t="shared" si="47"/>
        <v>0</v>
      </c>
      <c r="BJ83" s="113" t="s">
        <v>35</v>
      </c>
      <c r="BK83" s="113" t="s">
        <v>35</v>
      </c>
      <c r="BL83" s="113" t="str">
        <f t="shared" si="48"/>
        <v>0</v>
      </c>
      <c r="BM83" s="113" t="s">
        <v>35</v>
      </c>
      <c r="BN83" s="113" t="s">
        <v>35</v>
      </c>
      <c r="BO83" s="113" t="str">
        <f t="shared" si="49"/>
        <v>0</v>
      </c>
      <c r="BP83" s="113" t="s">
        <v>35</v>
      </c>
      <c r="BQ83" s="113" t="s">
        <v>35</v>
      </c>
      <c r="BR83" s="113" t="str">
        <f t="shared" si="50"/>
        <v>0</v>
      </c>
      <c r="BS83" s="113" t="s">
        <v>35</v>
      </c>
      <c r="BT83" s="113" t="s">
        <v>35</v>
      </c>
      <c r="BU83" s="113" t="str">
        <f t="shared" si="51"/>
        <v>0</v>
      </c>
      <c r="BV83" s="113" t="s">
        <v>35</v>
      </c>
      <c r="BW83" s="113" t="s">
        <v>35</v>
      </c>
      <c r="BX83" s="113" t="str">
        <f t="shared" si="52"/>
        <v>0</v>
      </c>
      <c r="BY83" s="113" t="s">
        <v>35</v>
      </c>
      <c r="BZ83" s="113" t="s">
        <v>35</v>
      </c>
      <c r="CA83" s="113" t="str">
        <f t="shared" si="53"/>
        <v>0</v>
      </c>
      <c r="CB83" s="113" t="s">
        <v>35</v>
      </c>
      <c r="CC83" s="113" t="s">
        <v>35</v>
      </c>
      <c r="CD83" s="113" t="str">
        <f t="shared" si="54"/>
        <v>0</v>
      </c>
      <c r="CE83" s="113" t="s">
        <v>35</v>
      </c>
      <c r="CF83" s="113" t="s">
        <v>35</v>
      </c>
      <c r="CG83" s="113" t="str">
        <f t="shared" si="55"/>
        <v>0</v>
      </c>
      <c r="CH83" s="113" t="s">
        <v>35</v>
      </c>
      <c r="CI83" s="113" t="s">
        <v>35</v>
      </c>
      <c r="CJ83" s="113" t="str">
        <f t="shared" si="56"/>
        <v>0</v>
      </c>
      <c r="CK83" s="113" t="s">
        <v>35</v>
      </c>
      <c r="CL83" s="113" t="s">
        <v>35</v>
      </c>
      <c r="CM83" s="113" t="str">
        <f t="shared" si="57"/>
        <v>0</v>
      </c>
      <c r="CN83" s="113">
        <v>1</v>
      </c>
      <c r="CO83" s="113">
        <v>6</v>
      </c>
      <c r="CP83" s="113">
        <f t="shared" si="58"/>
        <v>7</v>
      </c>
      <c r="CQ83" s="113">
        <v>11</v>
      </c>
      <c r="CR83" s="113">
        <v>29</v>
      </c>
      <c r="CS83" s="113">
        <f t="shared" si="59"/>
        <v>40</v>
      </c>
    </row>
    <row r="84" spans="1:97" s="155" customFormat="1" ht="12.75" hidden="1" customHeight="1">
      <c r="A84" s="25">
        <v>2</v>
      </c>
      <c r="B84" s="26" t="s">
        <v>202</v>
      </c>
      <c r="C84" s="27">
        <v>362</v>
      </c>
      <c r="D84" s="28" t="s">
        <v>137</v>
      </c>
      <c r="E84" s="17">
        <v>10997</v>
      </c>
      <c r="F84" s="17">
        <v>1</v>
      </c>
      <c r="G84" s="6" t="s">
        <v>65</v>
      </c>
      <c r="H84" s="113" t="s">
        <v>35</v>
      </c>
      <c r="I84" s="113" t="s">
        <v>35</v>
      </c>
      <c r="J84" s="113" t="str">
        <f t="shared" si="30"/>
        <v>0</v>
      </c>
      <c r="K84" s="113" t="s">
        <v>35</v>
      </c>
      <c r="L84" s="113" t="s">
        <v>35</v>
      </c>
      <c r="M84" s="113" t="str">
        <f t="shared" si="31"/>
        <v>0</v>
      </c>
      <c r="N84" s="113" t="s">
        <v>35</v>
      </c>
      <c r="O84" s="113" t="s">
        <v>35</v>
      </c>
      <c r="P84" s="113" t="str">
        <f t="shared" si="32"/>
        <v>0</v>
      </c>
      <c r="Q84" s="113" t="s">
        <v>35</v>
      </c>
      <c r="R84" s="113" t="s">
        <v>35</v>
      </c>
      <c r="S84" s="113" t="str">
        <f t="shared" si="33"/>
        <v>0</v>
      </c>
      <c r="T84" s="113" t="s">
        <v>35</v>
      </c>
      <c r="U84" s="113" t="s">
        <v>35</v>
      </c>
      <c r="V84" s="113" t="str">
        <f t="shared" si="34"/>
        <v>0</v>
      </c>
      <c r="W84" s="113" t="s">
        <v>35</v>
      </c>
      <c r="X84" s="113" t="s">
        <v>35</v>
      </c>
      <c r="Y84" s="113" t="str">
        <f t="shared" si="35"/>
        <v>0</v>
      </c>
      <c r="Z84" s="113" t="s">
        <v>35</v>
      </c>
      <c r="AA84" s="113" t="s">
        <v>35</v>
      </c>
      <c r="AB84" s="113" t="str">
        <f t="shared" si="36"/>
        <v>0</v>
      </c>
      <c r="AC84" s="113" t="s">
        <v>35</v>
      </c>
      <c r="AD84" s="113" t="s">
        <v>35</v>
      </c>
      <c r="AE84" s="113" t="str">
        <f t="shared" si="37"/>
        <v>0</v>
      </c>
      <c r="AF84" s="113" t="s">
        <v>35</v>
      </c>
      <c r="AG84" s="113" t="s">
        <v>35</v>
      </c>
      <c r="AH84" s="113" t="str">
        <f t="shared" si="38"/>
        <v>0</v>
      </c>
      <c r="AI84" s="113" t="s">
        <v>35</v>
      </c>
      <c r="AJ84" s="113" t="s">
        <v>35</v>
      </c>
      <c r="AK84" s="113" t="str">
        <f t="shared" si="39"/>
        <v>0</v>
      </c>
      <c r="AL84" s="113" t="s">
        <v>35</v>
      </c>
      <c r="AM84" s="113" t="s">
        <v>35</v>
      </c>
      <c r="AN84" s="113" t="str">
        <f t="shared" si="40"/>
        <v>0</v>
      </c>
      <c r="AO84" s="113" t="s">
        <v>35</v>
      </c>
      <c r="AP84" s="113" t="s">
        <v>35</v>
      </c>
      <c r="AQ84" s="113" t="str">
        <f t="shared" si="41"/>
        <v>0</v>
      </c>
      <c r="AR84" s="113" t="s">
        <v>35</v>
      </c>
      <c r="AS84" s="113" t="s">
        <v>35</v>
      </c>
      <c r="AT84" s="113" t="str">
        <f t="shared" si="42"/>
        <v>0</v>
      </c>
      <c r="AU84" s="113" t="s">
        <v>35</v>
      </c>
      <c r="AV84" s="113" t="s">
        <v>35</v>
      </c>
      <c r="AW84" s="113" t="str">
        <f t="shared" si="43"/>
        <v>0</v>
      </c>
      <c r="AX84" s="113" t="s">
        <v>35</v>
      </c>
      <c r="AY84" s="113" t="s">
        <v>35</v>
      </c>
      <c r="AZ84" s="113" t="str">
        <f t="shared" si="44"/>
        <v>0</v>
      </c>
      <c r="BA84" s="113" t="s">
        <v>35</v>
      </c>
      <c r="BB84" s="113" t="s">
        <v>35</v>
      </c>
      <c r="BC84" s="113" t="str">
        <f t="shared" si="45"/>
        <v>0</v>
      </c>
      <c r="BD84" s="113" t="s">
        <v>35</v>
      </c>
      <c r="BE84" s="113" t="s">
        <v>35</v>
      </c>
      <c r="BF84" s="113" t="str">
        <f t="shared" si="46"/>
        <v>0</v>
      </c>
      <c r="BG84" s="113" t="s">
        <v>35</v>
      </c>
      <c r="BH84" s="113" t="s">
        <v>35</v>
      </c>
      <c r="BI84" s="113" t="str">
        <f t="shared" si="47"/>
        <v>0</v>
      </c>
      <c r="BJ84" s="113" t="s">
        <v>35</v>
      </c>
      <c r="BK84" s="113" t="s">
        <v>35</v>
      </c>
      <c r="BL84" s="113" t="str">
        <f t="shared" si="48"/>
        <v>0</v>
      </c>
      <c r="BM84" s="113" t="s">
        <v>35</v>
      </c>
      <c r="BN84" s="113" t="s">
        <v>35</v>
      </c>
      <c r="BO84" s="113" t="str">
        <f t="shared" si="49"/>
        <v>0</v>
      </c>
      <c r="BP84" s="113" t="s">
        <v>35</v>
      </c>
      <c r="BQ84" s="113" t="s">
        <v>35</v>
      </c>
      <c r="BR84" s="113" t="str">
        <f t="shared" si="50"/>
        <v>0</v>
      </c>
      <c r="BS84" s="113" t="s">
        <v>35</v>
      </c>
      <c r="BT84" s="113" t="s">
        <v>35</v>
      </c>
      <c r="BU84" s="113" t="str">
        <f t="shared" si="51"/>
        <v>0</v>
      </c>
      <c r="BV84" s="113" t="s">
        <v>35</v>
      </c>
      <c r="BW84" s="113" t="s">
        <v>35</v>
      </c>
      <c r="BX84" s="113" t="str">
        <f t="shared" si="52"/>
        <v>0</v>
      </c>
      <c r="BY84" s="113" t="s">
        <v>35</v>
      </c>
      <c r="BZ84" s="113" t="s">
        <v>35</v>
      </c>
      <c r="CA84" s="113" t="str">
        <f t="shared" si="53"/>
        <v>0</v>
      </c>
      <c r="CB84" s="113" t="s">
        <v>35</v>
      </c>
      <c r="CC84" s="113" t="s">
        <v>35</v>
      </c>
      <c r="CD84" s="113" t="str">
        <f t="shared" si="54"/>
        <v>0</v>
      </c>
      <c r="CE84" s="113" t="s">
        <v>35</v>
      </c>
      <c r="CF84" s="113" t="s">
        <v>35</v>
      </c>
      <c r="CG84" s="113" t="str">
        <f t="shared" si="55"/>
        <v>0</v>
      </c>
      <c r="CH84" s="113" t="s">
        <v>35</v>
      </c>
      <c r="CI84" s="113" t="s">
        <v>35</v>
      </c>
      <c r="CJ84" s="113" t="str">
        <f t="shared" si="56"/>
        <v>0</v>
      </c>
      <c r="CK84" s="113" t="s">
        <v>35</v>
      </c>
      <c r="CL84" s="113" t="s">
        <v>35</v>
      </c>
      <c r="CM84" s="113" t="str">
        <f t="shared" si="57"/>
        <v>0</v>
      </c>
      <c r="CN84" s="113" t="s">
        <v>35</v>
      </c>
      <c r="CO84" s="113" t="s">
        <v>35</v>
      </c>
      <c r="CP84" s="113" t="str">
        <f t="shared" si="58"/>
        <v>0</v>
      </c>
      <c r="CQ84" s="113" t="s">
        <v>35</v>
      </c>
      <c r="CR84" s="113" t="s">
        <v>35</v>
      </c>
      <c r="CS84" s="113" t="str">
        <f t="shared" si="59"/>
        <v>0</v>
      </c>
    </row>
    <row r="85" spans="1:97" s="155" customFormat="1" ht="12.75" customHeight="1">
      <c r="A85" s="25">
        <v>2</v>
      </c>
      <c r="B85" s="26" t="s">
        <v>202</v>
      </c>
      <c r="C85" s="27">
        <v>363</v>
      </c>
      <c r="D85" s="28" t="s">
        <v>75</v>
      </c>
      <c r="E85" s="17">
        <v>15871</v>
      </c>
      <c r="F85" s="17">
        <v>1</v>
      </c>
      <c r="G85" s="6" t="s">
        <v>65</v>
      </c>
      <c r="H85" s="113" t="s">
        <v>35</v>
      </c>
      <c r="I85" s="113">
        <v>4</v>
      </c>
      <c r="J85" s="113">
        <f t="shared" si="30"/>
        <v>4</v>
      </c>
      <c r="K85" s="113">
        <v>1</v>
      </c>
      <c r="L85" s="113">
        <v>1</v>
      </c>
      <c r="M85" s="113">
        <f t="shared" si="31"/>
        <v>2</v>
      </c>
      <c r="N85" s="113">
        <v>1</v>
      </c>
      <c r="O85" s="113">
        <v>9</v>
      </c>
      <c r="P85" s="113">
        <f t="shared" si="32"/>
        <v>10</v>
      </c>
      <c r="Q85" s="113">
        <v>1</v>
      </c>
      <c r="R85" s="113">
        <v>9</v>
      </c>
      <c r="S85" s="113">
        <f t="shared" si="33"/>
        <v>10</v>
      </c>
      <c r="T85" s="113" t="s">
        <v>35</v>
      </c>
      <c r="U85" s="113" t="s">
        <v>35</v>
      </c>
      <c r="V85" s="113" t="str">
        <f t="shared" si="34"/>
        <v>0</v>
      </c>
      <c r="W85" s="113" t="s">
        <v>35</v>
      </c>
      <c r="X85" s="113" t="s">
        <v>35</v>
      </c>
      <c r="Y85" s="113" t="str">
        <f t="shared" si="35"/>
        <v>0</v>
      </c>
      <c r="Z85" s="113" t="s">
        <v>35</v>
      </c>
      <c r="AA85" s="113" t="s">
        <v>35</v>
      </c>
      <c r="AB85" s="113" t="str">
        <f t="shared" si="36"/>
        <v>0</v>
      </c>
      <c r="AC85" s="113">
        <v>3</v>
      </c>
      <c r="AD85" s="113">
        <v>1</v>
      </c>
      <c r="AE85" s="113">
        <f t="shared" si="37"/>
        <v>4</v>
      </c>
      <c r="AF85" s="113" t="s">
        <v>35</v>
      </c>
      <c r="AG85" s="113" t="s">
        <v>35</v>
      </c>
      <c r="AH85" s="113" t="str">
        <f t="shared" si="38"/>
        <v>0</v>
      </c>
      <c r="AI85" s="113" t="s">
        <v>35</v>
      </c>
      <c r="AJ85" s="113" t="s">
        <v>35</v>
      </c>
      <c r="AK85" s="113" t="str">
        <f t="shared" si="39"/>
        <v>0</v>
      </c>
      <c r="AL85" s="113">
        <v>2</v>
      </c>
      <c r="AM85" s="113">
        <v>1</v>
      </c>
      <c r="AN85" s="113">
        <f t="shared" si="40"/>
        <v>3</v>
      </c>
      <c r="AO85" s="113" t="s">
        <v>35</v>
      </c>
      <c r="AP85" s="113" t="s">
        <v>35</v>
      </c>
      <c r="AQ85" s="113" t="str">
        <f t="shared" si="41"/>
        <v>0</v>
      </c>
      <c r="AR85" s="113" t="s">
        <v>35</v>
      </c>
      <c r="AS85" s="113" t="s">
        <v>35</v>
      </c>
      <c r="AT85" s="113" t="str">
        <f t="shared" si="42"/>
        <v>0</v>
      </c>
      <c r="AU85" s="113" t="s">
        <v>35</v>
      </c>
      <c r="AV85" s="113" t="s">
        <v>35</v>
      </c>
      <c r="AW85" s="113" t="str">
        <f t="shared" si="43"/>
        <v>0</v>
      </c>
      <c r="AX85" s="113" t="s">
        <v>35</v>
      </c>
      <c r="AY85" s="113" t="s">
        <v>35</v>
      </c>
      <c r="AZ85" s="113" t="str">
        <f t="shared" si="44"/>
        <v>0</v>
      </c>
      <c r="BA85" s="113" t="s">
        <v>35</v>
      </c>
      <c r="BB85" s="113">
        <v>2</v>
      </c>
      <c r="BC85" s="113">
        <f t="shared" si="45"/>
        <v>2</v>
      </c>
      <c r="BD85" s="113" t="s">
        <v>35</v>
      </c>
      <c r="BE85" s="113" t="s">
        <v>35</v>
      </c>
      <c r="BF85" s="113" t="str">
        <f t="shared" si="46"/>
        <v>0</v>
      </c>
      <c r="BG85" s="113" t="s">
        <v>35</v>
      </c>
      <c r="BH85" s="113" t="s">
        <v>35</v>
      </c>
      <c r="BI85" s="113" t="str">
        <f t="shared" si="47"/>
        <v>0</v>
      </c>
      <c r="BJ85" s="113" t="s">
        <v>35</v>
      </c>
      <c r="BK85" s="113" t="s">
        <v>35</v>
      </c>
      <c r="BL85" s="113" t="str">
        <f t="shared" si="48"/>
        <v>0</v>
      </c>
      <c r="BM85" s="113" t="s">
        <v>35</v>
      </c>
      <c r="BN85" s="113" t="s">
        <v>35</v>
      </c>
      <c r="BO85" s="113" t="str">
        <f t="shared" si="49"/>
        <v>0</v>
      </c>
      <c r="BP85" s="113" t="s">
        <v>35</v>
      </c>
      <c r="BQ85" s="113" t="s">
        <v>35</v>
      </c>
      <c r="BR85" s="113" t="str">
        <f t="shared" si="50"/>
        <v>0</v>
      </c>
      <c r="BS85" s="113" t="s">
        <v>35</v>
      </c>
      <c r="BT85" s="113" t="s">
        <v>35</v>
      </c>
      <c r="BU85" s="113" t="str">
        <f t="shared" si="51"/>
        <v>0</v>
      </c>
      <c r="BV85" s="113" t="s">
        <v>35</v>
      </c>
      <c r="BW85" s="113" t="s">
        <v>35</v>
      </c>
      <c r="BX85" s="113" t="str">
        <f t="shared" si="52"/>
        <v>0</v>
      </c>
      <c r="BY85" s="113" t="s">
        <v>35</v>
      </c>
      <c r="BZ85" s="113" t="s">
        <v>35</v>
      </c>
      <c r="CA85" s="113" t="str">
        <f t="shared" si="53"/>
        <v>0</v>
      </c>
      <c r="CB85" s="113" t="s">
        <v>35</v>
      </c>
      <c r="CC85" s="113" t="s">
        <v>35</v>
      </c>
      <c r="CD85" s="113" t="str">
        <f t="shared" si="54"/>
        <v>0</v>
      </c>
      <c r="CE85" s="113" t="s">
        <v>35</v>
      </c>
      <c r="CF85" s="113" t="s">
        <v>35</v>
      </c>
      <c r="CG85" s="113" t="str">
        <f t="shared" si="55"/>
        <v>0</v>
      </c>
      <c r="CH85" s="113" t="s">
        <v>35</v>
      </c>
      <c r="CI85" s="113" t="s">
        <v>35</v>
      </c>
      <c r="CJ85" s="113" t="str">
        <f t="shared" si="56"/>
        <v>0</v>
      </c>
      <c r="CK85" s="113" t="s">
        <v>35</v>
      </c>
      <c r="CL85" s="113" t="s">
        <v>35</v>
      </c>
      <c r="CM85" s="113" t="str">
        <f t="shared" si="57"/>
        <v>0</v>
      </c>
      <c r="CN85" s="113">
        <v>3</v>
      </c>
      <c r="CO85" s="113">
        <v>2</v>
      </c>
      <c r="CP85" s="113">
        <f t="shared" si="58"/>
        <v>5</v>
      </c>
      <c r="CQ85" s="113">
        <v>11</v>
      </c>
      <c r="CR85" s="113">
        <v>29</v>
      </c>
      <c r="CS85" s="113">
        <f t="shared" si="59"/>
        <v>40</v>
      </c>
    </row>
    <row r="86" spans="1:97" s="155" customFormat="1" ht="12.75" customHeight="1">
      <c r="A86" s="25">
        <v>2</v>
      </c>
      <c r="B86" s="26" t="s">
        <v>202</v>
      </c>
      <c r="C86" s="27">
        <v>404</v>
      </c>
      <c r="D86" s="28" t="s">
        <v>77</v>
      </c>
      <c r="E86" s="17">
        <v>15659</v>
      </c>
      <c r="F86" s="17">
        <v>1</v>
      </c>
      <c r="G86" s="6" t="s">
        <v>65</v>
      </c>
      <c r="H86" s="113">
        <v>3</v>
      </c>
      <c r="I86" s="113">
        <v>2</v>
      </c>
      <c r="J86" s="113">
        <f t="shared" si="30"/>
        <v>5</v>
      </c>
      <c r="K86" s="113" t="s">
        <v>35</v>
      </c>
      <c r="L86" s="113">
        <v>1</v>
      </c>
      <c r="M86" s="113">
        <f t="shared" si="31"/>
        <v>1</v>
      </c>
      <c r="N86" s="113">
        <v>2</v>
      </c>
      <c r="O86" s="113">
        <v>9</v>
      </c>
      <c r="P86" s="113">
        <f t="shared" si="32"/>
        <v>11</v>
      </c>
      <c r="Q86" s="113">
        <v>1</v>
      </c>
      <c r="R86" s="113">
        <v>6</v>
      </c>
      <c r="S86" s="113">
        <f t="shared" si="33"/>
        <v>7</v>
      </c>
      <c r="T86" s="113" t="s">
        <v>35</v>
      </c>
      <c r="U86" s="113" t="s">
        <v>35</v>
      </c>
      <c r="V86" s="113" t="str">
        <f t="shared" si="34"/>
        <v>0</v>
      </c>
      <c r="W86" s="113" t="s">
        <v>35</v>
      </c>
      <c r="X86" s="113" t="s">
        <v>35</v>
      </c>
      <c r="Y86" s="113" t="str">
        <f t="shared" si="35"/>
        <v>0</v>
      </c>
      <c r="Z86" s="113" t="s">
        <v>35</v>
      </c>
      <c r="AA86" s="113" t="s">
        <v>35</v>
      </c>
      <c r="AB86" s="113" t="str">
        <f t="shared" si="36"/>
        <v>0</v>
      </c>
      <c r="AC86" s="113">
        <v>2</v>
      </c>
      <c r="AD86" s="113" t="s">
        <v>35</v>
      </c>
      <c r="AE86" s="113">
        <f t="shared" si="37"/>
        <v>2</v>
      </c>
      <c r="AF86" s="113" t="s">
        <v>35</v>
      </c>
      <c r="AG86" s="113" t="s">
        <v>35</v>
      </c>
      <c r="AH86" s="113" t="str">
        <f t="shared" si="38"/>
        <v>0</v>
      </c>
      <c r="AI86" s="113" t="s">
        <v>35</v>
      </c>
      <c r="AJ86" s="113" t="s">
        <v>35</v>
      </c>
      <c r="AK86" s="113" t="str">
        <f t="shared" si="39"/>
        <v>0</v>
      </c>
      <c r="AL86" s="113">
        <v>1</v>
      </c>
      <c r="AM86" s="113">
        <v>1</v>
      </c>
      <c r="AN86" s="113">
        <f t="shared" si="40"/>
        <v>2</v>
      </c>
      <c r="AO86" s="113">
        <v>1</v>
      </c>
      <c r="AP86" s="113">
        <v>6</v>
      </c>
      <c r="AQ86" s="113">
        <f t="shared" si="41"/>
        <v>7</v>
      </c>
      <c r="AR86" s="113" t="s">
        <v>35</v>
      </c>
      <c r="AS86" s="113" t="s">
        <v>35</v>
      </c>
      <c r="AT86" s="113" t="str">
        <f t="shared" si="42"/>
        <v>0</v>
      </c>
      <c r="AU86" s="113" t="s">
        <v>35</v>
      </c>
      <c r="AV86" s="113" t="s">
        <v>35</v>
      </c>
      <c r="AW86" s="113" t="str">
        <f t="shared" si="43"/>
        <v>0</v>
      </c>
      <c r="AX86" s="113" t="s">
        <v>35</v>
      </c>
      <c r="AY86" s="113" t="s">
        <v>35</v>
      </c>
      <c r="AZ86" s="113" t="str">
        <f t="shared" si="44"/>
        <v>0</v>
      </c>
      <c r="BA86" s="113">
        <v>2</v>
      </c>
      <c r="BB86" s="113">
        <v>2</v>
      </c>
      <c r="BC86" s="113">
        <f t="shared" si="45"/>
        <v>4</v>
      </c>
      <c r="BD86" s="113" t="s">
        <v>35</v>
      </c>
      <c r="BE86" s="113" t="s">
        <v>35</v>
      </c>
      <c r="BF86" s="113" t="str">
        <f t="shared" si="46"/>
        <v>0</v>
      </c>
      <c r="BG86" s="113" t="s">
        <v>35</v>
      </c>
      <c r="BH86" s="113" t="s">
        <v>35</v>
      </c>
      <c r="BI86" s="113" t="str">
        <f t="shared" si="47"/>
        <v>0</v>
      </c>
      <c r="BJ86" s="113" t="s">
        <v>35</v>
      </c>
      <c r="BK86" s="113" t="s">
        <v>35</v>
      </c>
      <c r="BL86" s="113" t="str">
        <f t="shared" si="48"/>
        <v>0</v>
      </c>
      <c r="BM86" s="113" t="s">
        <v>35</v>
      </c>
      <c r="BN86" s="113" t="s">
        <v>35</v>
      </c>
      <c r="BO86" s="113" t="str">
        <f t="shared" si="49"/>
        <v>0</v>
      </c>
      <c r="BP86" s="113" t="s">
        <v>35</v>
      </c>
      <c r="BQ86" s="113">
        <v>1</v>
      </c>
      <c r="BR86" s="113">
        <f t="shared" si="50"/>
        <v>1</v>
      </c>
      <c r="BS86" s="113" t="s">
        <v>35</v>
      </c>
      <c r="BT86" s="113" t="s">
        <v>35</v>
      </c>
      <c r="BU86" s="113" t="str">
        <f t="shared" si="51"/>
        <v>0</v>
      </c>
      <c r="BV86" s="113" t="s">
        <v>35</v>
      </c>
      <c r="BW86" s="113" t="s">
        <v>35</v>
      </c>
      <c r="BX86" s="113" t="str">
        <f t="shared" si="52"/>
        <v>0</v>
      </c>
      <c r="BY86" s="113" t="s">
        <v>35</v>
      </c>
      <c r="BZ86" s="113" t="s">
        <v>35</v>
      </c>
      <c r="CA86" s="113" t="str">
        <f t="shared" si="53"/>
        <v>0</v>
      </c>
      <c r="CB86" s="113" t="s">
        <v>35</v>
      </c>
      <c r="CC86" s="113" t="s">
        <v>35</v>
      </c>
      <c r="CD86" s="113" t="str">
        <f t="shared" si="54"/>
        <v>0</v>
      </c>
      <c r="CE86" s="113" t="s">
        <v>35</v>
      </c>
      <c r="CF86" s="113" t="s">
        <v>35</v>
      </c>
      <c r="CG86" s="113" t="str">
        <f t="shared" si="55"/>
        <v>0</v>
      </c>
      <c r="CH86" s="113" t="s">
        <v>35</v>
      </c>
      <c r="CI86" s="113" t="s">
        <v>35</v>
      </c>
      <c r="CJ86" s="113" t="str">
        <f t="shared" si="56"/>
        <v>0</v>
      </c>
      <c r="CK86" s="113" t="s">
        <v>35</v>
      </c>
      <c r="CL86" s="113" t="s">
        <v>35</v>
      </c>
      <c r="CM86" s="113" t="str">
        <f t="shared" si="57"/>
        <v>0</v>
      </c>
      <c r="CN86" s="113" t="s">
        <v>35</v>
      </c>
      <c r="CO86" s="113" t="s">
        <v>35</v>
      </c>
      <c r="CP86" s="113" t="str">
        <f t="shared" si="58"/>
        <v>0</v>
      </c>
      <c r="CQ86" s="113">
        <v>12</v>
      </c>
      <c r="CR86" s="113">
        <v>28</v>
      </c>
      <c r="CS86" s="113">
        <f t="shared" si="59"/>
        <v>40</v>
      </c>
    </row>
    <row r="87" spans="1:97" s="155" customFormat="1" ht="12.75" customHeight="1">
      <c r="A87" s="25">
        <v>2</v>
      </c>
      <c r="B87" s="26" t="s">
        <v>202</v>
      </c>
      <c r="C87" s="27">
        <v>616</v>
      </c>
      <c r="D87" s="28" t="s">
        <v>158</v>
      </c>
      <c r="E87" s="17">
        <v>11057</v>
      </c>
      <c r="F87" s="17">
        <v>1</v>
      </c>
      <c r="G87" s="6" t="s">
        <v>65</v>
      </c>
      <c r="H87" s="113" t="s">
        <v>35</v>
      </c>
      <c r="I87" s="113">
        <v>5</v>
      </c>
      <c r="J87" s="113">
        <f t="shared" si="30"/>
        <v>5</v>
      </c>
      <c r="K87" s="113" t="s">
        <v>35</v>
      </c>
      <c r="L87" s="113" t="s">
        <v>35</v>
      </c>
      <c r="M87" s="113" t="str">
        <f t="shared" si="31"/>
        <v>0</v>
      </c>
      <c r="N87" s="113">
        <v>3</v>
      </c>
      <c r="O87" s="113">
        <v>2</v>
      </c>
      <c r="P87" s="113">
        <f t="shared" si="32"/>
        <v>5</v>
      </c>
      <c r="Q87" s="113">
        <v>1</v>
      </c>
      <c r="R87" s="113">
        <v>3</v>
      </c>
      <c r="S87" s="113">
        <f t="shared" si="33"/>
        <v>4</v>
      </c>
      <c r="T87" s="113" t="s">
        <v>35</v>
      </c>
      <c r="U87" s="113" t="s">
        <v>35</v>
      </c>
      <c r="V87" s="113" t="str">
        <f t="shared" si="34"/>
        <v>0</v>
      </c>
      <c r="W87" s="113" t="s">
        <v>35</v>
      </c>
      <c r="X87" s="113" t="s">
        <v>35</v>
      </c>
      <c r="Y87" s="113" t="str">
        <f t="shared" si="35"/>
        <v>0</v>
      </c>
      <c r="Z87" s="113" t="s">
        <v>35</v>
      </c>
      <c r="AA87" s="113" t="s">
        <v>35</v>
      </c>
      <c r="AB87" s="113" t="str">
        <f t="shared" si="36"/>
        <v>0</v>
      </c>
      <c r="AC87" s="113">
        <v>1</v>
      </c>
      <c r="AD87" s="113">
        <v>2</v>
      </c>
      <c r="AE87" s="113">
        <f t="shared" si="37"/>
        <v>3</v>
      </c>
      <c r="AF87" s="113" t="s">
        <v>35</v>
      </c>
      <c r="AG87" s="113" t="s">
        <v>35</v>
      </c>
      <c r="AH87" s="113" t="str">
        <f t="shared" si="38"/>
        <v>0</v>
      </c>
      <c r="AI87" s="113" t="s">
        <v>35</v>
      </c>
      <c r="AJ87" s="113" t="s">
        <v>35</v>
      </c>
      <c r="AK87" s="113" t="str">
        <f t="shared" si="39"/>
        <v>0</v>
      </c>
      <c r="AL87" s="113" t="s">
        <v>35</v>
      </c>
      <c r="AM87" s="113" t="s">
        <v>35</v>
      </c>
      <c r="AN87" s="113" t="str">
        <f t="shared" si="40"/>
        <v>0</v>
      </c>
      <c r="AO87" s="113" t="s">
        <v>35</v>
      </c>
      <c r="AP87" s="113">
        <v>2</v>
      </c>
      <c r="AQ87" s="113">
        <f t="shared" si="41"/>
        <v>2</v>
      </c>
      <c r="AR87" s="113" t="s">
        <v>35</v>
      </c>
      <c r="AS87" s="113" t="s">
        <v>35</v>
      </c>
      <c r="AT87" s="113" t="str">
        <f t="shared" si="42"/>
        <v>0</v>
      </c>
      <c r="AU87" s="113" t="s">
        <v>35</v>
      </c>
      <c r="AV87" s="113" t="s">
        <v>35</v>
      </c>
      <c r="AW87" s="113" t="str">
        <f t="shared" si="43"/>
        <v>0</v>
      </c>
      <c r="AX87" s="113" t="s">
        <v>35</v>
      </c>
      <c r="AY87" s="113" t="s">
        <v>35</v>
      </c>
      <c r="AZ87" s="113" t="str">
        <f t="shared" si="44"/>
        <v>0</v>
      </c>
      <c r="BA87" s="113">
        <v>4</v>
      </c>
      <c r="BB87" s="113">
        <v>1</v>
      </c>
      <c r="BC87" s="113">
        <f t="shared" si="45"/>
        <v>5</v>
      </c>
      <c r="BD87" s="113" t="s">
        <v>35</v>
      </c>
      <c r="BE87" s="113" t="s">
        <v>35</v>
      </c>
      <c r="BF87" s="113" t="str">
        <f t="shared" si="46"/>
        <v>0</v>
      </c>
      <c r="BG87" s="113" t="s">
        <v>35</v>
      </c>
      <c r="BH87" s="113" t="s">
        <v>35</v>
      </c>
      <c r="BI87" s="113" t="str">
        <f t="shared" si="47"/>
        <v>0</v>
      </c>
      <c r="BJ87" s="113" t="s">
        <v>35</v>
      </c>
      <c r="BK87" s="113" t="s">
        <v>35</v>
      </c>
      <c r="BL87" s="113" t="str">
        <f t="shared" si="48"/>
        <v>0</v>
      </c>
      <c r="BM87" s="113" t="s">
        <v>35</v>
      </c>
      <c r="BN87" s="113" t="s">
        <v>35</v>
      </c>
      <c r="BO87" s="113" t="str">
        <f t="shared" si="49"/>
        <v>0</v>
      </c>
      <c r="BP87" s="113">
        <v>1</v>
      </c>
      <c r="BQ87" s="113" t="s">
        <v>35</v>
      </c>
      <c r="BR87" s="113">
        <f t="shared" si="50"/>
        <v>1</v>
      </c>
      <c r="BS87" s="113" t="s">
        <v>35</v>
      </c>
      <c r="BT87" s="113" t="s">
        <v>35</v>
      </c>
      <c r="BU87" s="113" t="str">
        <f t="shared" si="51"/>
        <v>0</v>
      </c>
      <c r="BV87" s="113" t="s">
        <v>35</v>
      </c>
      <c r="BW87" s="113" t="s">
        <v>35</v>
      </c>
      <c r="BX87" s="113" t="str">
        <f t="shared" si="52"/>
        <v>0</v>
      </c>
      <c r="BY87" s="113" t="s">
        <v>35</v>
      </c>
      <c r="BZ87" s="113" t="s">
        <v>35</v>
      </c>
      <c r="CA87" s="113" t="str">
        <f t="shared" si="53"/>
        <v>0</v>
      </c>
      <c r="CB87" s="113" t="s">
        <v>35</v>
      </c>
      <c r="CC87" s="113" t="s">
        <v>35</v>
      </c>
      <c r="CD87" s="113" t="str">
        <f t="shared" si="54"/>
        <v>0</v>
      </c>
      <c r="CE87" s="113" t="s">
        <v>35</v>
      </c>
      <c r="CF87" s="113" t="s">
        <v>35</v>
      </c>
      <c r="CG87" s="113" t="str">
        <f t="shared" si="55"/>
        <v>0</v>
      </c>
      <c r="CH87" s="113" t="s">
        <v>35</v>
      </c>
      <c r="CI87" s="113" t="s">
        <v>35</v>
      </c>
      <c r="CJ87" s="113" t="str">
        <f t="shared" si="56"/>
        <v>0</v>
      </c>
      <c r="CK87" s="113" t="s">
        <v>35</v>
      </c>
      <c r="CL87" s="113" t="s">
        <v>35</v>
      </c>
      <c r="CM87" s="113" t="str">
        <f t="shared" si="57"/>
        <v>0</v>
      </c>
      <c r="CN87" s="113" t="s">
        <v>35</v>
      </c>
      <c r="CO87" s="113">
        <v>5</v>
      </c>
      <c r="CP87" s="113">
        <f t="shared" si="58"/>
        <v>5</v>
      </c>
      <c r="CQ87" s="113">
        <v>10</v>
      </c>
      <c r="CR87" s="113">
        <v>20</v>
      </c>
      <c r="CS87" s="113">
        <f t="shared" si="59"/>
        <v>30</v>
      </c>
    </row>
    <row r="88" spans="1:97" s="155" customFormat="1" ht="12.75" customHeight="1">
      <c r="A88" s="25">
        <v>2</v>
      </c>
      <c r="B88" s="26" t="s">
        <v>202</v>
      </c>
      <c r="C88" s="27">
        <v>627</v>
      </c>
      <c r="D88" s="28" t="s">
        <v>78</v>
      </c>
      <c r="E88" s="17">
        <v>11324</v>
      </c>
      <c r="F88" s="17">
        <v>1</v>
      </c>
      <c r="G88" s="6" t="s">
        <v>65</v>
      </c>
      <c r="H88" s="113">
        <v>3</v>
      </c>
      <c r="I88" s="113">
        <v>5</v>
      </c>
      <c r="J88" s="113">
        <f t="shared" si="30"/>
        <v>8</v>
      </c>
      <c r="K88" s="113" t="s">
        <v>35</v>
      </c>
      <c r="L88" s="113" t="s">
        <v>35</v>
      </c>
      <c r="M88" s="113" t="str">
        <f t="shared" si="31"/>
        <v>0</v>
      </c>
      <c r="N88" s="113">
        <v>6</v>
      </c>
      <c r="O88" s="113">
        <v>3</v>
      </c>
      <c r="P88" s="113">
        <f t="shared" si="32"/>
        <v>9</v>
      </c>
      <c r="Q88" s="113">
        <v>1</v>
      </c>
      <c r="R88" s="113">
        <v>7</v>
      </c>
      <c r="S88" s="113">
        <f t="shared" si="33"/>
        <v>8</v>
      </c>
      <c r="T88" s="113" t="s">
        <v>35</v>
      </c>
      <c r="U88" s="113" t="s">
        <v>35</v>
      </c>
      <c r="V88" s="113" t="str">
        <f t="shared" si="34"/>
        <v>0</v>
      </c>
      <c r="W88" s="113" t="s">
        <v>35</v>
      </c>
      <c r="X88" s="113" t="s">
        <v>35</v>
      </c>
      <c r="Y88" s="113" t="str">
        <f t="shared" si="35"/>
        <v>0</v>
      </c>
      <c r="Z88" s="113" t="s">
        <v>35</v>
      </c>
      <c r="AA88" s="113" t="s">
        <v>35</v>
      </c>
      <c r="AB88" s="113" t="str">
        <f t="shared" si="36"/>
        <v>0</v>
      </c>
      <c r="AC88" s="113">
        <v>1</v>
      </c>
      <c r="AD88" s="113">
        <v>6</v>
      </c>
      <c r="AE88" s="113">
        <f t="shared" si="37"/>
        <v>7</v>
      </c>
      <c r="AF88" s="113" t="s">
        <v>35</v>
      </c>
      <c r="AG88" s="113" t="s">
        <v>35</v>
      </c>
      <c r="AH88" s="113" t="str">
        <f t="shared" si="38"/>
        <v>0</v>
      </c>
      <c r="AI88" s="113" t="s">
        <v>35</v>
      </c>
      <c r="AJ88" s="113" t="s">
        <v>35</v>
      </c>
      <c r="AK88" s="113" t="str">
        <f t="shared" si="39"/>
        <v>0</v>
      </c>
      <c r="AL88" s="113">
        <v>2</v>
      </c>
      <c r="AM88" s="113">
        <v>2</v>
      </c>
      <c r="AN88" s="113">
        <f t="shared" si="40"/>
        <v>4</v>
      </c>
      <c r="AO88" s="113">
        <v>1</v>
      </c>
      <c r="AP88" s="113">
        <v>3</v>
      </c>
      <c r="AQ88" s="113">
        <f t="shared" si="41"/>
        <v>4</v>
      </c>
      <c r="AR88" s="113" t="s">
        <v>35</v>
      </c>
      <c r="AS88" s="113" t="s">
        <v>35</v>
      </c>
      <c r="AT88" s="113" t="str">
        <f t="shared" si="42"/>
        <v>0</v>
      </c>
      <c r="AU88" s="113" t="s">
        <v>35</v>
      </c>
      <c r="AV88" s="113" t="s">
        <v>35</v>
      </c>
      <c r="AW88" s="113" t="str">
        <f t="shared" si="43"/>
        <v>0</v>
      </c>
      <c r="AX88" s="113" t="s">
        <v>35</v>
      </c>
      <c r="AY88" s="113" t="s">
        <v>35</v>
      </c>
      <c r="AZ88" s="113" t="str">
        <f t="shared" si="44"/>
        <v>0</v>
      </c>
      <c r="BA88" s="113" t="s">
        <v>35</v>
      </c>
      <c r="BB88" s="113" t="s">
        <v>35</v>
      </c>
      <c r="BC88" s="113" t="str">
        <f t="shared" si="45"/>
        <v>0</v>
      </c>
      <c r="BD88" s="113" t="s">
        <v>35</v>
      </c>
      <c r="BE88" s="113" t="s">
        <v>35</v>
      </c>
      <c r="BF88" s="113" t="str">
        <f t="shared" si="46"/>
        <v>0</v>
      </c>
      <c r="BG88" s="113" t="s">
        <v>35</v>
      </c>
      <c r="BH88" s="113" t="s">
        <v>35</v>
      </c>
      <c r="BI88" s="113" t="str">
        <f t="shared" si="47"/>
        <v>0</v>
      </c>
      <c r="BJ88" s="113" t="s">
        <v>35</v>
      </c>
      <c r="BK88" s="113" t="s">
        <v>35</v>
      </c>
      <c r="BL88" s="113" t="str">
        <f t="shared" si="48"/>
        <v>0</v>
      </c>
      <c r="BM88" s="113" t="s">
        <v>35</v>
      </c>
      <c r="BN88" s="113" t="s">
        <v>35</v>
      </c>
      <c r="BO88" s="113" t="str">
        <f t="shared" si="49"/>
        <v>0</v>
      </c>
      <c r="BP88" s="113" t="s">
        <v>35</v>
      </c>
      <c r="BQ88" s="113" t="s">
        <v>35</v>
      </c>
      <c r="BR88" s="113" t="str">
        <f t="shared" si="50"/>
        <v>0</v>
      </c>
      <c r="BS88" s="113" t="s">
        <v>35</v>
      </c>
      <c r="BT88" s="113" t="s">
        <v>35</v>
      </c>
      <c r="BU88" s="113" t="str">
        <f t="shared" si="51"/>
        <v>0</v>
      </c>
      <c r="BV88" s="113" t="s">
        <v>35</v>
      </c>
      <c r="BW88" s="113" t="s">
        <v>35</v>
      </c>
      <c r="BX88" s="113" t="str">
        <f t="shared" si="52"/>
        <v>0</v>
      </c>
      <c r="BY88" s="113" t="s">
        <v>35</v>
      </c>
      <c r="BZ88" s="113" t="s">
        <v>35</v>
      </c>
      <c r="CA88" s="113" t="str">
        <f t="shared" si="53"/>
        <v>0</v>
      </c>
      <c r="CB88" s="113" t="s">
        <v>35</v>
      </c>
      <c r="CC88" s="113" t="s">
        <v>35</v>
      </c>
      <c r="CD88" s="113" t="str">
        <f t="shared" si="54"/>
        <v>0</v>
      </c>
      <c r="CE88" s="113" t="s">
        <v>35</v>
      </c>
      <c r="CF88" s="113" t="s">
        <v>35</v>
      </c>
      <c r="CG88" s="113" t="str">
        <f t="shared" si="55"/>
        <v>0</v>
      </c>
      <c r="CH88" s="113" t="s">
        <v>35</v>
      </c>
      <c r="CI88" s="113" t="s">
        <v>35</v>
      </c>
      <c r="CJ88" s="113" t="str">
        <f t="shared" si="56"/>
        <v>0</v>
      </c>
      <c r="CK88" s="113" t="s">
        <v>35</v>
      </c>
      <c r="CL88" s="113" t="s">
        <v>35</v>
      </c>
      <c r="CM88" s="113" t="str">
        <f t="shared" si="57"/>
        <v>0</v>
      </c>
      <c r="CN88" s="113" t="s">
        <v>35</v>
      </c>
      <c r="CO88" s="113" t="s">
        <v>35</v>
      </c>
      <c r="CP88" s="113" t="str">
        <f t="shared" si="58"/>
        <v>0</v>
      </c>
      <c r="CQ88" s="113">
        <v>14</v>
      </c>
      <c r="CR88" s="113">
        <v>26</v>
      </c>
      <c r="CS88" s="113">
        <f t="shared" si="59"/>
        <v>40</v>
      </c>
    </row>
    <row r="89" spans="1:97" s="155" customFormat="1" ht="12.75" customHeight="1">
      <c r="A89" s="25">
        <v>2</v>
      </c>
      <c r="B89" s="26" t="s">
        <v>202</v>
      </c>
      <c r="C89" s="27">
        <v>768</v>
      </c>
      <c r="D89" s="28" t="s">
        <v>118</v>
      </c>
      <c r="E89" s="17">
        <v>12549</v>
      </c>
      <c r="F89" s="17">
        <v>1</v>
      </c>
      <c r="G89" s="6" t="s">
        <v>65</v>
      </c>
      <c r="H89" s="113">
        <v>1</v>
      </c>
      <c r="I89" s="113">
        <v>3</v>
      </c>
      <c r="J89" s="113">
        <f t="shared" si="30"/>
        <v>4</v>
      </c>
      <c r="K89" s="113" t="s">
        <v>35</v>
      </c>
      <c r="L89" s="113" t="s">
        <v>35</v>
      </c>
      <c r="M89" s="113" t="str">
        <f t="shared" si="31"/>
        <v>0</v>
      </c>
      <c r="N89" s="113">
        <v>2</v>
      </c>
      <c r="O89" s="113">
        <v>5</v>
      </c>
      <c r="P89" s="113">
        <f t="shared" si="32"/>
        <v>7</v>
      </c>
      <c r="Q89" s="113" t="s">
        <v>35</v>
      </c>
      <c r="R89" s="113">
        <v>8</v>
      </c>
      <c r="S89" s="113">
        <f t="shared" si="33"/>
        <v>8</v>
      </c>
      <c r="T89" s="113" t="s">
        <v>35</v>
      </c>
      <c r="U89" s="113" t="s">
        <v>35</v>
      </c>
      <c r="V89" s="113" t="str">
        <f t="shared" si="34"/>
        <v>0</v>
      </c>
      <c r="W89" s="113" t="s">
        <v>35</v>
      </c>
      <c r="X89" s="113" t="s">
        <v>35</v>
      </c>
      <c r="Y89" s="113" t="str">
        <f t="shared" si="35"/>
        <v>0</v>
      </c>
      <c r="Z89" s="113" t="s">
        <v>35</v>
      </c>
      <c r="AA89" s="113" t="s">
        <v>35</v>
      </c>
      <c r="AB89" s="113" t="str">
        <f t="shared" si="36"/>
        <v>0</v>
      </c>
      <c r="AC89" s="113">
        <v>1</v>
      </c>
      <c r="AD89" s="113">
        <v>3</v>
      </c>
      <c r="AE89" s="113">
        <f t="shared" si="37"/>
        <v>4</v>
      </c>
      <c r="AF89" s="113" t="s">
        <v>35</v>
      </c>
      <c r="AG89" s="113" t="s">
        <v>35</v>
      </c>
      <c r="AH89" s="113" t="str">
        <f t="shared" si="38"/>
        <v>0</v>
      </c>
      <c r="AI89" s="113" t="s">
        <v>35</v>
      </c>
      <c r="AJ89" s="113" t="s">
        <v>35</v>
      </c>
      <c r="AK89" s="113" t="str">
        <f t="shared" si="39"/>
        <v>0</v>
      </c>
      <c r="AL89" s="113">
        <v>2</v>
      </c>
      <c r="AM89" s="113">
        <v>3</v>
      </c>
      <c r="AN89" s="113">
        <f t="shared" si="40"/>
        <v>5</v>
      </c>
      <c r="AO89" s="113">
        <v>1</v>
      </c>
      <c r="AP89" s="113">
        <v>3</v>
      </c>
      <c r="AQ89" s="113">
        <f t="shared" si="41"/>
        <v>4</v>
      </c>
      <c r="AR89" s="113" t="s">
        <v>35</v>
      </c>
      <c r="AS89" s="113" t="s">
        <v>35</v>
      </c>
      <c r="AT89" s="113" t="str">
        <f t="shared" si="42"/>
        <v>0</v>
      </c>
      <c r="AU89" s="113" t="s">
        <v>35</v>
      </c>
      <c r="AV89" s="113" t="s">
        <v>35</v>
      </c>
      <c r="AW89" s="113" t="str">
        <f t="shared" si="43"/>
        <v>0</v>
      </c>
      <c r="AX89" s="113" t="s">
        <v>35</v>
      </c>
      <c r="AY89" s="113" t="s">
        <v>35</v>
      </c>
      <c r="AZ89" s="113" t="str">
        <f t="shared" si="44"/>
        <v>0</v>
      </c>
      <c r="BA89" s="113">
        <v>1</v>
      </c>
      <c r="BB89" s="113">
        <v>2</v>
      </c>
      <c r="BC89" s="113">
        <f t="shared" si="45"/>
        <v>3</v>
      </c>
      <c r="BD89" s="113" t="s">
        <v>35</v>
      </c>
      <c r="BE89" s="113" t="s">
        <v>35</v>
      </c>
      <c r="BF89" s="113" t="str">
        <f t="shared" si="46"/>
        <v>0</v>
      </c>
      <c r="BG89" s="113" t="s">
        <v>35</v>
      </c>
      <c r="BH89" s="113" t="s">
        <v>35</v>
      </c>
      <c r="BI89" s="113" t="str">
        <f t="shared" si="47"/>
        <v>0</v>
      </c>
      <c r="BJ89" s="113" t="s">
        <v>35</v>
      </c>
      <c r="BK89" s="113" t="s">
        <v>35</v>
      </c>
      <c r="BL89" s="113" t="str">
        <f t="shared" si="48"/>
        <v>0</v>
      </c>
      <c r="BM89" s="113" t="s">
        <v>35</v>
      </c>
      <c r="BN89" s="113" t="s">
        <v>35</v>
      </c>
      <c r="BO89" s="113" t="str">
        <f t="shared" si="49"/>
        <v>0</v>
      </c>
      <c r="BP89" s="113">
        <v>1</v>
      </c>
      <c r="BQ89" s="113" t="s">
        <v>35</v>
      </c>
      <c r="BR89" s="113">
        <f t="shared" si="50"/>
        <v>1</v>
      </c>
      <c r="BS89" s="113" t="s">
        <v>35</v>
      </c>
      <c r="BT89" s="113" t="s">
        <v>35</v>
      </c>
      <c r="BU89" s="113" t="str">
        <f t="shared" si="51"/>
        <v>0</v>
      </c>
      <c r="BV89" s="113" t="s">
        <v>35</v>
      </c>
      <c r="BW89" s="113" t="s">
        <v>35</v>
      </c>
      <c r="BX89" s="113" t="str">
        <f t="shared" si="52"/>
        <v>0</v>
      </c>
      <c r="BY89" s="113" t="s">
        <v>35</v>
      </c>
      <c r="BZ89" s="113" t="s">
        <v>35</v>
      </c>
      <c r="CA89" s="113" t="str">
        <f t="shared" si="53"/>
        <v>0</v>
      </c>
      <c r="CB89" s="113" t="s">
        <v>35</v>
      </c>
      <c r="CC89" s="113" t="s">
        <v>35</v>
      </c>
      <c r="CD89" s="113" t="str">
        <f t="shared" si="54"/>
        <v>0</v>
      </c>
      <c r="CE89" s="113" t="s">
        <v>35</v>
      </c>
      <c r="CF89" s="113" t="s">
        <v>35</v>
      </c>
      <c r="CG89" s="113" t="str">
        <f t="shared" si="55"/>
        <v>0</v>
      </c>
      <c r="CH89" s="113" t="s">
        <v>35</v>
      </c>
      <c r="CI89" s="113" t="s">
        <v>35</v>
      </c>
      <c r="CJ89" s="113" t="str">
        <f t="shared" si="56"/>
        <v>0</v>
      </c>
      <c r="CK89" s="113" t="s">
        <v>35</v>
      </c>
      <c r="CL89" s="113" t="s">
        <v>35</v>
      </c>
      <c r="CM89" s="113" t="str">
        <f t="shared" si="57"/>
        <v>0</v>
      </c>
      <c r="CN89" s="113" t="s">
        <v>35</v>
      </c>
      <c r="CO89" s="113" t="s">
        <v>35</v>
      </c>
      <c r="CP89" s="113" t="str">
        <f t="shared" si="58"/>
        <v>0</v>
      </c>
      <c r="CQ89" s="113">
        <v>9</v>
      </c>
      <c r="CR89" s="113">
        <v>27</v>
      </c>
      <c r="CS89" s="113">
        <f t="shared" si="59"/>
        <v>36</v>
      </c>
    </row>
    <row r="90" spans="1:97" s="155" customFormat="1" ht="12.75" hidden="1" customHeight="1">
      <c r="A90" s="25">
        <v>2</v>
      </c>
      <c r="B90" s="26" t="s">
        <v>202</v>
      </c>
      <c r="C90" s="27">
        <v>861</v>
      </c>
      <c r="D90" s="28" t="s">
        <v>188</v>
      </c>
      <c r="E90" s="17">
        <v>11108</v>
      </c>
      <c r="F90" s="17">
        <v>1</v>
      </c>
      <c r="G90" s="6" t="s">
        <v>65</v>
      </c>
      <c r="H90" s="113" t="s">
        <v>35</v>
      </c>
      <c r="I90" s="113" t="s">
        <v>35</v>
      </c>
      <c r="J90" s="113" t="str">
        <f t="shared" si="30"/>
        <v>0</v>
      </c>
      <c r="K90" s="113" t="s">
        <v>35</v>
      </c>
      <c r="L90" s="113" t="s">
        <v>35</v>
      </c>
      <c r="M90" s="113" t="str">
        <f t="shared" si="31"/>
        <v>0</v>
      </c>
      <c r="N90" s="113" t="s">
        <v>35</v>
      </c>
      <c r="O90" s="113" t="s">
        <v>35</v>
      </c>
      <c r="P90" s="113" t="str">
        <f t="shared" si="32"/>
        <v>0</v>
      </c>
      <c r="Q90" s="113" t="s">
        <v>35</v>
      </c>
      <c r="R90" s="113" t="s">
        <v>35</v>
      </c>
      <c r="S90" s="113" t="str">
        <f t="shared" si="33"/>
        <v>0</v>
      </c>
      <c r="T90" s="113" t="s">
        <v>35</v>
      </c>
      <c r="U90" s="113" t="s">
        <v>35</v>
      </c>
      <c r="V90" s="113" t="str">
        <f t="shared" si="34"/>
        <v>0</v>
      </c>
      <c r="W90" s="113" t="s">
        <v>35</v>
      </c>
      <c r="X90" s="113" t="s">
        <v>35</v>
      </c>
      <c r="Y90" s="113" t="str">
        <f t="shared" si="35"/>
        <v>0</v>
      </c>
      <c r="Z90" s="113" t="s">
        <v>35</v>
      </c>
      <c r="AA90" s="113" t="s">
        <v>35</v>
      </c>
      <c r="AB90" s="113" t="str">
        <f t="shared" si="36"/>
        <v>0</v>
      </c>
      <c r="AC90" s="113" t="s">
        <v>35</v>
      </c>
      <c r="AD90" s="113" t="s">
        <v>35</v>
      </c>
      <c r="AE90" s="113" t="str">
        <f t="shared" si="37"/>
        <v>0</v>
      </c>
      <c r="AF90" s="113" t="s">
        <v>35</v>
      </c>
      <c r="AG90" s="113" t="s">
        <v>35</v>
      </c>
      <c r="AH90" s="113" t="str">
        <f t="shared" si="38"/>
        <v>0</v>
      </c>
      <c r="AI90" s="113" t="s">
        <v>35</v>
      </c>
      <c r="AJ90" s="113" t="s">
        <v>35</v>
      </c>
      <c r="AK90" s="113" t="str">
        <f t="shared" si="39"/>
        <v>0</v>
      </c>
      <c r="AL90" s="113" t="s">
        <v>35</v>
      </c>
      <c r="AM90" s="113" t="s">
        <v>35</v>
      </c>
      <c r="AN90" s="113" t="str">
        <f t="shared" si="40"/>
        <v>0</v>
      </c>
      <c r="AO90" s="113" t="s">
        <v>35</v>
      </c>
      <c r="AP90" s="113" t="s">
        <v>35</v>
      </c>
      <c r="AQ90" s="113" t="str">
        <f t="shared" si="41"/>
        <v>0</v>
      </c>
      <c r="AR90" s="113" t="s">
        <v>35</v>
      </c>
      <c r="AS90" s="113" t="s">
        <v>35</v>
      </c>
      <c r="AT90" s="113" t="str">
        <f t="shared" si="42"/>
        <v>0</v>
      </c>
      <c r="AU90" s="113" t="s">
        <v>35</v>
      </c>
      <c r="AV90" s="113" t="s">
        <v>35</v>
      </c>
      <c r="AW90" s="113" t="str">
        <f t="shared" si="43"/>
        <v>0</v>
      </c>
      <c r="AX90" s="113" t="s">
        <v>35</v>
      </c>
      <c r="AY90" s="113" t="s">
        <v>35</v>
      </c>
      <c r="AZ90" s="113" t="str">
        <f t="shared" si="44"/>
        <v>0</v>
      </c>
      <c r="BA90" s="113" t="s">
        <v>35</v>
      </c>
      <c r="BB90" s="113" t="s">
        <v>35</v>
      </c>
      <c r="BC90" s="113" t="str">
        <f t="shared" si="45"/>
        <v>0</v>
      </c>
      <c r="BD90" s="113" t="s">
        <v>35</v>
      </c>
      <c r="BE90" s="113" t="s">
        <v>35</v>
      </c>
      <c r="BF90" s="113" t="str">
        <f t="shared" si="46"/>
        <v>0</v>
      </c>
      <c r="BG90" s="113" t="s">
        <v>35</v>
      </c>
      <c r="BH90" s="113" t="s">
        <v>35</v>
      </c>
      <c r="BI90" s="113" t="str">
        <f t="shared" si="47"/>
        <v>0</v>
      </c>
      <c r="BJ90" s="113" t="s">
        <v>35</v>
      </c>
      <c r="BK90" s="113" t="s">
        <v>35</v>
      </c>
      <c r="BL90" s="113" t="str">
        <f t="shared" si="48"/>
        <v>0</v>
      </c>
      <c r="BM90" s="113" t="s">
        <v>35</v>
      </c>
      <c r="BN90" s="113" t="s">
        <v>35</v>
      </c>
      <c r="BO90" s="113" t="str">
        <f t="shared" si="49"/>
        <v>0</v>
      </c>
      <c r="BP90" s="113" t="s">
        <v>35</v>
      </c>
      <c r="BQ90" s="113" t="s">
        <v>35</v>
      </c>
      <c r="BR90" s="113" t="str">
        <f t="shared" si="50"/>
        <v>0</v>
      </c>
      <c r="BS90" s="113" t="s">
        <v>35</v>
      </c>
      <c r="BT90" s="113" t="s">
        <v>35</v>
      </c>
      <c r="BU90" s="113" t="str">
        <f t="shared" si="51"/>
        <v>0</v>
      </c>
      <c r="BV90" s="113" t="s">
        <v>35</v>
      </c>
      <c r="BW90" s="113" t="s">
        <v>35</v>
      </c>
      <c r="BX90" s="113" t="str">
        <f t="shared" si="52"/>
        <v>0</v>
      </c>
      <c r="BY90" s="113" t="s">
        <v>35</v>
      </c>
      <c r="BZ90" s="113" t="s">
        <v>35</v>
      </c>
      <c r="CA90" s="113" t="str">
        <f t="shared" si="53"/>
        <v>0</v>
      </c>
      <c r="CB90" s="113" t="s">
        <v>35</v>
      </c>
      <c r="CC90" s="113" t="s">
        <v>35</v>
      </c>
      <c r="CD90" s="113" t="str">
        <f t="shared" si="54"/>
        <v>0</v>
      </c>
      <c r="CE90" s="113" t="s">
        <v>35</v>
      </c>
      <c r="CF90" s="113" t="s">
        <v>35</v>
      </c>
      <c r="CG90" s="113" t="str">
        <f t="shared" si="55"/>
        <v>0</v>
      </c>
      <c r="CH90" s="113" t="s">
        <v>35</v>
      </c>
      <c r="CI90" s="113" t="s">
        <v>35</v>
      </c>
      <c r="CJ90" s="113" t="str">
        <f t="shared" si="56"/>
        <v>0</v>
      </c>
      <c r="CK90" s="113" t="s">
        <v>35</v>
      </c>
      <c r="CL90" s="113" t="s">
        <v>35</v>
      </c>
      <c r="CM90" s="113" t="str">
        <f t="shared" si="57"/>
        <v>0</v>
      </c>
      <c r="CN90" s="113" t="s">
        <v>35</v>
      </c>
      <c r="CO90" s="113" t="s">
        <v>35</v>
      </c>
      <c r="CP90" s="113" t="str">
        <f t="shared" si="58"/>
        <v>0</v>
      </c>
      <c r="CQ90" s="113" t="s">
        <v>35</v>
      </c>
      <c r="CR90" s="113" t="s">
        <v>35</v>
      </c>
      <c r="CS90" s="113" t="str">
        <f t="shared" si="59"/>
        <v>0</v>
      </c>
    </row>
    <row r="91" spans="1:97" s="155" customFormat="1" ht="12.75" customHeight="1">
      <c r="A91" s="25">
        <v>2</v>
      </c>
      <c r="B91" s="26" t="s">
        <v>202</v>
      </c>
      <c r="C91" s="27">
        <v>939</v>
      </c>
      <c r="D91" s="28" t="s">
        <v>79</v>
      </c>
      <c r="E91" s="17">
        <v>15515</v>
      </c>
      <c r="F91" s="17">
        <v>1</v>
      </c>
      <c r="G91" s="6" t="s">
        <v>65</v>
      </c>
      <c r="H91" s="113">
        <v>2</v>
      </c>
      <c r="I91" s="113">
        <v>3</v>
      </c>
      <c r="J91" s="113">
        <f t="shared" si="30"/>
        <v>5</v>
      </c>
      <c r="K91" s="113" t="s">
        <v>35</v>
      </c>
      <c r="L91" s="113" t="s">
        <v>35</v>
      </c>
      <c r="M91" s="113" t="str">
        <f t="shared" si="31"/>
        <v>0</v>
      </c>
      <c r="N91" s="113">
        <v>4</v>
      </c>
      <c r="O91" s="113">
        <v>3</v>
      </c>
      <c r="P91" s="113">
        <f t="shared" si="32"/>
        <v>7</v>
      </c>
      <c r="Q91" s="113">
        <v>2</v>
      </c>
      <c r="R91" s="113">
        <v>8</v>
      </c>
      <c r="S91" s="113">
        <f t="shared" si="33"/>
        <v>10</v>
      </c>
      <c r="T91" s="113" t="s">
        <v>35</v>
      </c>
      <c r="U91" s="113" t="s">
        <v>35</v>
      </c>
      <c r="V91" s="113" t="str">
        <f t="shared" si="34"/>
        <v>0</v>
      </c>
      <c r="W91" s="113" t="s">
        <v>35</v>
      </c>
      <c r="X91" s="113" t="s">
        <v>35</v>
      </c>
      <c r="Y91" s="113" t="str">
        <f t="shared" si="35"/>
        <v>0</v>
      </c>
      <c r="Z91" s="113" t="s">
        <v>35</v>
      </c>
      <c r="AA91" s="113" t="s">
        <v>35</v>
      </c>
      <c r="AB91" s="113" t="str">
        <f t="shared" si="36"/>
        <v>0</v>
      </c>
      <c r="AC91" s="113">
        <v>1</v>
      </c>
      <c r="AD91" s="113">
        <v>2</v>
      </c>
      <c r="AE91" s="113">
        <f t="shared" si="37"/>
        <v>3</v>
      </c>
      <c r="AF91" s="113" t="s">
        <v>35</v>
      </c>
      <c r="AG91" s="113" t="s">
        <v>35</v>
      </c>
      <c r="AH91" s="113" t="str">
        <f t="shared" si="38"/>
        <v>0</v>
      </c>
      <c r="AI91" s="113" t="s">
        <v>35</v>
      </c>
      <c r="AJ91" s="113" t="s">
        <v>35</v>
      </c>
      <c r="AK91" s="113" t="str">
        <f t="shared" si="39"/>
        <v>0</v>
      </c>
      <c r="AL91" s="113" t="s">
        <v>35</v>
      </c>
      <c r="AM91" s="113">
        <v>2</v>
      </c>
      <c r="AN91" s="113">
        <f t="shared" si="40"/>
        <v>2</v>
      </c>
      <c r="AO91" s="113">
        <v>1</v>
      </c>
      <c r="AP91" s="113">
        <v>2</v>
      </c>
      <c r="AQ91" s="113">
        <f t="shared" si="41"/>
        <v>3</v>
      </c>
      <c r="AR91" s="113" t="s">
        <v>35</v>
      </c>
      <c r="AS91" s="113" t="s">
        <v>35</v>
      </c>
      <c r="AT91" s="113" t="str">
        <f t="shared" si="42"/>
        <v>0</v>
      </c>
      <c r="AU91" s="113" t="s">
        <v>35</v>
      </c>
      <c r="AV91" s="113" t="s">
        <v>35</v>
      </c>
      <c r="AW91" s="113" t="str">
        <f t="shared" si="43"/>
        <v>0</v>
      </c>
      <c r="AX91" s="113" t="s">
        <v>35</v>
      </c>
      <c r="AY91" s="113" t="s">
        <v>35</v>
      </c>
      <c r="AZ91" s="113" t="str">
        <f t="shared" si="44"/>
        <v>0</v>
      </c>
      <c r="BA91" s="113" t="s">
        <v>35</v>
      </c>
      <c r="BB91" s="113">
        <v>1</v>
      </c>
      <c r="BC91" s="113">
        <f t="shared" si="45"/>
        <v>1</v>
      </c>
      <c r="BD91" s="113" t="s">
        <v>35</v>
      </c>
      <c r="BE91" s="113" t="s">
        <v>35</v>
      </c>
      <c r="BF91" s="113" t="str">
        <f t="shared" si="46"/>
        <v>0</v>
      </c>
      <c r="BG91" s="113" t="s">
        <v>35</v>
      </c>
      <c r="BH91" s="113" t="s">
        <v>35</v>
      </c>
      <c r="BI91" s="113" t="str">
        <f t="shared" si="47"/>
        <v>0</v>
      </c>
      <c r="BJ91" s="113" t="s">
        <v>35</v>
      </c>
      <c r="BK91" s="113" t="s">
        <v>35</v>
      </c>
      <c r="BL91" s="113" t="str">
        <f t="shared" si="48"/>
        <v>0</v>
      </c>
      <c r="BM91" s="113" t="s">
        <v>35</v>
      </c>
      <c r="BN91" s="113" t="s">
        <v>35</v>
      </c>
      <c r="BO91" s="113" t="str">
        <f t="shared" si="49"/>
        <v>0</v>
      </c>
      <c r="BP91" s="113">
        <v>1</v>
      </c>
      <c r="BQ91" s="113">
        <v>2</v>
      </c>
      <c r="BR91" s="113">
        <f t="shared" si="50"/>
        <v>3</v>
      </c>
      <c r="BS91" s="113" t="s">
        <v>35</v>
      </c>
      <c r="BT91" s="113" t="s">
        <v>35</v>
      </c>
      <c r="BU91" s="113" t="str">
        <f t="shared" si="51"/>
        <v>0</v>
      </c>
      <c r="BV91" s="113" t="s">
        <v>35</v>
      </c>
      <c r="BW91" s="113" t="s">
        <v>35</v>
      </c>
      <c r="BX91" s="113" t="str">
        <f t="shared" si="52"/>
        <v>0</v>
      </c>
      <c r="BY91" s="113" t="s">
        <v>35</v>
      </c>
      <c r="BZ91" s="113" t="s">
        <v>35</v>
      </c>
      <c r="CA91" s="113" t="str">
        <f t="shared" si="53"/>
        <v>0</v>
      </c>
      <c r="CB91" s="113" t="s">
        <v>35</v>
      </c>
      <c r="CC91" s="113" t="s">
        <v>35</v>
      </c>
      <c r="CD91" s="113" t="str">
        <f t="shared" si="54"/>
        <v>0</v>
      </c>
      <c r="CE91" s="113" t="s">
        <v>35</v>
      </c>
      <c r="CF91" s="113" t="s">
        <v>35</v>
      </c>
      <c r="CG91" s="113" t="str">
        <f t="shared" si="55"/>
        <v>0</v>
      </c>
      <c r="CH91" s="113" t="s">
        <v>35</v>
      </c>
      <c r="CI91" s="113" t="s">
        <v>35</v>
      </c>
      <c r="CJ91" s="113" t="str">
        <f t="shared" si="56"/>
        <v>0</v>
      </c>
      <c r="CK91" s="113" t="s">
        <v>35</v>
      </c>
      <c r="CL91" s="113" t="s">
        <v>35</v>
      </c>
      <c r="CM91" s="113" t="str">
        <f t="shared" si="57"/>
        <v>0</v>
      </c>
      <c r="CN91" s="113" t="s">
        <v>35</v>
      </c>
      <c r="CO91" s="113" t="s">
        <v>35</v>
      </c>
      <c r="CP91" s="113" t="str">
        <f t="shared" si="58"/>
        <v>0</v>
      </c>
      <c r="CQ91" s="113">
        <v>11</v>
      </c>
      <c r="CR91" s="113">
        <v>23</v>
      </c>
      <c r="CS91" s="113">
        <f t="shared" si="59"/>
        <v>34</v>
      </c>
    </row>
    <row r="92" spans="1:97" s="155" customFormat="1" ht="12.75" hidden="1" customHeight="1">
      <c r="A92" s="25">
        <v>3</v>
      </c>
      <c r="B92" s="26" t="s">
        <v>207</v>
      </c>
      <c r="C92" s="27">
        <v>1054</v>
      </c>
      <c r="D92" s="28" t="s">
        <v>138</v>
      </c>
      <c r="E92" s="17">
        <v>12571</v>
      </c>
      <c r="F92" s="17">
        <v>1</v>
      </c>
      <c r="G92" s="6" t="s">
        <v>65</v>
      </c>
      <c r="H92" s="113" t="s">
        <v>35</v>
      </c>
      <c r="I92" s="113" t="s">
        <v>35</v>
      </c>
      <c r="J92" s="113" t="str">
        <f t="shared" si="30"/>
        <v>0</v>
      </c>
      <c r="K92" s="113" t="s">
        <v>35</v>
      </c>
      <c r="L92" s="113" t="s">
        <v>35</v>
      </c>
      <c r="M92" s="113" t="str">
        <f t="shared" si="31"/>
        <v>0</v>
      </c>
      <c r="N92" s="113" t="s">
        <v>35</v>
      </c>
      <c r="O92" s="113" t="s">
        <v>35</v>
      </c>
      <c r="P92" s="113" t="str">
        <f t="shared" si="32"/>
        <v>0</v>
      </c>
      <c r="Q92" s="113" t="s">
        <v>35</v>
      </c>
      <c r="R92" s="113" t="s">
        <v>35</v>
      </c>
      <c r="S92" s="113" t="str">
        <f t="shared" si="33"/>
        <v>0</v>
      </c>
      <c r="T92" s="113" t="s">
        <v>35</v>
      </c>
      <c r="U92" s="113" t="s">
        <v>35</v>
      </c>
      <c r="V92" s="113" t="str">
        <f t="shared" si="34"/>
        <v>0</v>
      </c>
      <c r="W92" s="113" t="s">
        <v>35</v>
      </c>
      <c r="X92" s="113" t="s">
        <v>35</v>
      </c>
      <c r="Y92" s="113" t="str">
        <f t="shared" si="35"/>
        <v>0</v>
      </c>
      <c r="Z92" s="113" t="s">
        <v>35</v>
      </c>
      <c r="AA92" s="113" t="s">
        <v>35</v>
      </c>
      <c r="AB92" s="113" t="str">
        <f t="shared" si="36"/>
        <v>0</v>
      </c>
      <c r="AC92" s="113" t="s">
        <v>35</v>
      </c>
      <c r="AD92" s="113" t="s">
        <v>35</v>
      </c>
      <c r="AE92" s="113" t="str">
        <f t="shared" si="37"/>
        <v>0</v>
      </c>
      <c r="AF92" s="113" t="s">
        <v>35</v>
      </c>
      <c r="AG92" s="113" t="s">
        <v>35</v>
      </c>
      <c r="AH92" s="113" t="str">
        <f t="shared" si="38"/>
        <v>0</v>
      </c>
      <c r="AI92" s="113" t="s">
        <v>35</v>
      </c>
      <c r="AJ92" s="113" t="s">
        <v>35</v>
      </c>
      <c r="AK92" s="113" t="str">
        <f t="shared" si="39"/>
        <v>0</v>
      </c>
      <c r="AL92" s="113" t="s">
        <v>35</v>
      </c>
      <c r="AM92" s="113" t="s">
        <v>35</v>
      </c>
      <c r="AN92" s="113" t="str">
        <f t="shared" si="40"/>
        <v>0</v>
      </c>
      <c r="AO92" s="113" t="s">
        <v>35</v>
      </c>
      <c r="AP92" s="113" t="s">
        <v>35</v>
      </c>
      <c r="AQ92" s="113" t="str">
        <f t="shared" si="41"/>
        <v>0</v>
      </c>
      <c r="AR92" s="113" t="s">
        <v>35</v>
      </c>
      <c r="AS92" s="113" t="s">
        <v>35</v>
      </c>
      <c r="AT92" s="113" t="str">
        <f t="shared" si="42"/>
        <v>0</v>
      </c>
      <c r="AU92" s="113" t="s">
        <v>35</v>
      </c>
      <c r="AV92" s="113" t="s">
        <v>35</v>
      </c>
      <c r="AW92" s="113" t="str">
        <f t="shared" si="43"/>
        <v>0</v>
      </c>
      <c r="AX92" s="113" t="s">
        <v>35</v>
      </c>
      <c r="AY92" s="113" t="s">
        <v>35</v>
      </c>
      <c r="AZ92" s="113" t="str">
        <f t="shared" si="44"/>
        <v>0</v>
      </c>
      <c r="BA92" s="113" t="s">
        <v>35</v>
      </c>
      <c r="BB92" s="113" t="s">
        <v>35</v>
      </c>
      <c r="BC92" s="113" t="str">
        <f t="shared" si="45"/>
        <v>0</v>
      </c>
      <c r="BD92" s="113" t="s">
        <v>35</v>
      </c>
      <c r="BE92" s="113" t="s">
        <v>35</v>
      </c>
      <c r="BF92" s="113" t="str">
        <f t="shared" si="46"/>
        <v>0</v>
      </c>
      <c r="BG92" s="113" t="s">
        <v>35</v>
      </c>
      <c r="BH92" s="113" t="s">
        <v>35</v>
      </c>
      <c r="BI92" s="113" t="str">
        <f t="shared" si="47"/>
        <v>0</v>
      </c>
      <c r="BJ92" s="113" t="s">
        <v>35</v>
      </c>
      <c r="BK92" s="113" t="s">
        <v>35</v>
      </c>
      <c r="BL92" s="113" t="str">
        <f t="shared" si="48"/>
        <v>0</v>
      </c>
      <c r="BM92" s="113" t="s">
        <v>35</v>
      </c>
      <c r="BN92" s="113" t="s">
        <v>35</v>
      </c>
      <c r="BO92" s="113" t="str">
        <f t="shared" si="49"/>
        <v>0</v>
      </c>
      <c r="BP92" s="113" t="s">
        <v>35</v>
      </c>
      <c r="BQ92" s="113" t="s">
        <v>35</v>
      </c>
      <c r="BR92" s="113" t="str">
        <f t="shared" si="50"/>
        <v>0</v>
      </c>
      <c r="BS92" s="113" t="s">
        <v>35</v>
      </c>
      <c r="BT92" s="113" t="s">
        <v>35</v>
      </c>
      <c r="BU92" s="113" t="str">
        <f t="shared" si="51"/>
        <v>0</v>
      </c>
      <c r="BV92" s="113" t="s">
        <v>35</v>
      </c>
      <c r="BW92" s="113" t="s">
        <v>35</v>
      </c>
      <c r="BX92" s="113" t="str">
        <f t="shared" si="52"/>
        <v>0</v>
      </c>
      <c r="BY92" s="113" t="s">
        <v>35</v>
      </c>
      <c r="BZ92" s="113" t="s">
        <v>35</v>
      </c>
      <c r="CA92" s="113" t="str">
        <f t="shared" si="53"/>
        <v>0</v>
      </c>
      <c r="CB92" s="113" t="s">
        <v>35</v>
      </c>
      <c r="CC92" s="113" t="s">
        <v>35</v>
      </c>
      <c r="CD92" s="113" t="str">
        <f t="shared" si="54"/>
        <v>0</v>
      </c>
      <c r="CE92" s="113" t="s">
        <v>35</v>
      </c>
      <c r="CF92" s="113" t="s">
        <v>35</v>
      </c>
      <c r="CG92" s="113" t="str">
        <f t="shared" si="55"/>
        <v>0</v>
      </c>
      <c r="CH92" s="113" t="s">
        <v>35</v>
      </c>
      <c r="CI92" s="113" t="s">
        <v>35</v>
      </c>
      <c r="CJ92" s="113" t="str">
        <f t="shared" si="56"/>
        <v>0</v>
      </c>
      <c r="CK92" s="113" t="s">
        <v>35</v>
      </c>
      <c r="CL92" s="113" t="s">
        <v>35</v>
      </c>
      <c r="CM92" s="113" t="str">
        <f t="shared" si="57"/>
        <v>0</v>
      </c>
      <c r="CN92" s="113" t="s">
        <v>35</v>
      </c>
      <c r="CO92" s="113" t="s">
        <v>35</v>
      </c>
      <c r="CP92" s="113" t="str">
        <f t="shared" si="58"/>
        <v>0</v>
      </c>
      <c r="CQ92" s="113" t="s">
        <v>35</v>
      </c>
      <c r="CR92" s="113" t="s">
        <v>35</v>
      </c>
      <c r="CS92" s="113" t="str">
        <f t="shared" si="59"/>
        <v>0</v>
      </c>
    </row>
    <row r="93" spans="1:97" s="155" customFormat="1" ht="12.75" customHeight="1">
      <c r="A93" s="25">
        <v>3</v>
      </c>
      <c r="B93" s="26" t="s">
        <v>207</v>
      </c>
      <c r="C93" s="27">
        <v>1058</v>
      </c>
      <c r="D93" s="28" t="s">
        <v>80</v>
      </c>
      <c r="E93" s="17">
        <v>13618</v>
      </c>
      <c r="F93" s="17">
        <v>1</v>
      </c>
      <c r="G93" s="6" t="s">
        <v>65</v>
      </c>
      <c r="H93" s="113">
        <v>2</v>
      </c>
      <c r="I93" s="113">
        <v>5</v>
      </c>
      <c r="J93" s="113">
        <f t="shared" si="30"/>
        <v>7</v>
      </c>
      <c r="K93" s="113">
        <v>2</v>
      </c>
      <c r="L93" s="113">
        <v>7</v>
      </c>
      <c r="M93" s="113">
        <f t="shared" si="31"/>
        <v>9</v>
      </c>
      <c r="N93" s="113" t="s">
        <v>35</v>
      </c>
      <c r="O93" s="113" t="s">
        <v>35</v>
      </c>
      <c r="P93" s="113" t="str">
        <f t="shared" si="32"/>
        <v>0</v>
      </c>
      <c r="Q93" s="113">
        <v>2</v>
      </c>
      <c r="R93" s="113">
        <v>5</v>
      </c>
      <c r="S93" s="113">
        <f t="shared" si="33"/>
        <v>7</v>
      </c>
      <c r="T93" s="113" t="s">
        <v>35</v>
      </c>
      <c r="U93" s="113" t="s">
        <v>35</v>
      </c>
      <c r="V93" s="113" t="str">
        <f t="shared" si="34"/>
        <v>0</v>
      </c>
      <c r="W93" s="113" t="s">
        <v>35</v>
      </c>
      <c r="X93" s="113" t="s">
        <v>35</v>
      </c>
      <c r="Y93" s="113" t="str">
        <f t="shared" si="35"/>
        <v>0</v>
      </c>
      <c r="Z93" s="113" t="s">
        <v>35</v>
      </c>
      <c r="AA93" s="113" t="s">
        <v>35</v>
      </c>
      <c r="AB93" s="113" t="str">
        <f t="shared" si="36"/>
        <v>0</v>
      </c>
      <c r="AC93" s="113" t="s">
        <v>35</v>
      </c>
      <c r="AD93" s="113" t="s">
        <v>35</v>
      </c>
      <c r="AE93" s="113" t="str">
        <f t="shared" si="37"/>
        <v>0</v>
      </c>
      <c r="AF93" s="113" t="s">
        <v>35</v>
      </c>
      <c r="AG93" s="113" t="s">
        <v>35</v>
      </c>
      <c r="AH93" s="113" t="str">
        <f t="shared" si="38"/>
        <v>0</v>
      </c>
      <c r="AI93" s="113" t="s">
        <v>35</v>
      </c>
      <c r="AJ93" s="113" t="s">
        <v>35</v>
      </c>
      <c r="AK93" s="113" t="str">
        <f t="shared" si="39"/>
        <v>0</v>
      </c>
      <c r="AL93" s="113" t="s">
        <v>35</v>
      </c>
      <c r="AM93" s="113" t="s">
        <v>35</v>
      </c>
      <c r="AN93" s="113" t="str">
        <f t="shared" si="40"/>
        <v>0</v>
      </c>
      <c r="AO93" s="113" t="s">
        <v>35</v>
      </c>
      <c r="AP93" s="113" t="s">
        <v>35</v>
      </c>
      <c r="AQ93" s="113" t="str">
        <f t="shared" si="41"/>
        <v>0</v>
      </c>
      <c r="AR93" s="113" t="s">
        <v>35</v>
      </c>
      <c r="AS93" s="113" t="s">
        <v>35</v>
      </c>
      <c r="AT93" s="113" t="str">
        <f t="shared" si="42"/>
        <v>0</v>
      </c>
      <c r="AU93" s="113" t="s">
        <v>35</v>
      </c>
      <c r="AV93" s="113" t="s">
        <v>35</v>
      </c>
      <c r="AW93" s="113" t="str">
        <f t="shared" si="43"/>
        <v>0</v>
      </c>
      <c r="AX93" s="113" t="s">
        <v>35</v>
      </c>
      <c r="AY93" s="113" t="s">
        <v>35</v>
      </c>
      <c r="AZ93" s="113" t="str">
        <f t="shared" si="44"/>
        <v>0</v>
      </c>
      <c r="BA93" s="113" t="s">
        <v>35</v>
      </c>
      <c r="BB93" s="113" t="s">
        <v>35</v>
      </c>
      <c r="BC93" s="113" t="str">
        <f t="shared" si="45"/>
        <v>0</v>
      </c>
      <c r="BD93" s="113" t="s">
        <v>35</v>
      </c>
      <c r="BE93" s="113" t="s">
        <v>35</v>
      </c>
      <c r="BF93" s="113" t="str">
        <f t="shared" si="46"/>
        <v>0</v>
      </c>
      <c r="BG93" s="113" t="s">
        <v>35</v>
      </c>
      <c r="BH93" s="113" t="s">
        <v>35</v>
      </c>
      <c r="BI93" s="113" t="str">
        <f t="shared" si="47"/>
        <v>0</v>
      </c>
      <c r="BJ93" s="113" t="s">
        <v>35</v>
      </c>
      <c r="BK93" s="113" t="s">
        <v>35</v>
      </c>
      <c r="BL93" s="113" t="str">
        <f t="shared" si="48"/>
        <v>0</v>
      </c>
      <c r="BM93" s="113" t="s">
        <v>35</v>
      </c>
      <c r="BN93" s="113" t="s">
        <v>35</v>
      </c>
      <c r="BO93" s="113" t="str">
        <f t="shared" si="49"/>
        <v>0</v>
      </c>
      <c r="BP93" s="113" t="s">
        <v>35</v>
      </c>
      <c r="BQ93" s="113" t="s">
        <v>35</v>
      </c>
      <c r="BR93" s="113" t="str">
        <f t="shared" si="50"/>
        <v>0</v>
      </c>
      <c r="BS93" s="113" t="s">
        <v>35</v>
      </c>
      <c r="BT93" s="113" t="s">
        <v>35</v>
      </c>
      <c r="BU93" s="113" t="str">
        <f t="shared" si="51"/>
        <v>0</v>
      </c>
      <c r="BV93" s="113" t="s">
        <v>35</v>
      </c>
      <c r="BW93" s="113" t="s">
        <v>35</v>
      </c>
      <c r="BX93" s="113" t="str">
        <f t="shared" si="52"/>
        <v>0</v>
      </c>
      <c r="BY93" s="113" t="s">
        <v>35</v>
      </c>
      <c r="BZ93" s="113" t="s">
        <v>35</v>
      </c>
      <c r="CA93" s="113" t="str">
        <f t="shared" si="53"/>
        <v>0</v>
      </c>
      <c r="CB93" s="113" t="s">
        <v>35</v>
      </c>
      <c r="CC93" s="113" t="s">
        <v>35</v>
      </c>
      <c r="CD93" s="113" t="str">
        <f t="shared" si="54"/>
        <v>0</v>
      </c>
      <c r="CE93" s="113" t="s">
        <v>35</v>
      </c>
      <c r="CF93" s="113" t="s">
        <v>35</v>
      </c>
      <c r="CG93" s="113" t="str">
        <f t="shared" si="55"/>
        <v>0</v>
      </c>
      <c r="CH93" s="113" t="s">
        <v>35</v>
      </c>
      <c r="CI93" s="113" t="s">
        <v>35</v>
      </c>
      <c r="CJ93" s="113" t="str">
        <f t="shared" si="56"/>
        <v>0</v>
      </c>
      <c r="CK93" s="113" t="s">
        <v>35</v>
      </c>
      <c r="CL93" s="113" t="s">
        <v>35</v>
      </c>
      <c r="CM93" s="113" t="str">
        <f t="shared" si="57"/>
        <v>0</v>
      </c>
      <c r="CN93" s="113">
        <v>3</v>
      </c>
      <c r="CO93" s="113">
        <v>4</v>
      </c>
      <c r="CP93" s="113">
        <f t="shared" si="58"/>
        <v>7</v>
      </c>
      <c r="CQ93" s="113">
        <v>9</v>
      </c>
      <c r="CR93" s="113">
        <v>21</v>
      </c>
      <c r="CS93" s="113">
        <f t="shared" si="59"/>
        <v>30</v>
      </c>
    </row>
    <row r="94" spans="1:97" s="155" customFormat="1" ht="12.75" hidden="1" customHeight="1">
      <c r="A94" s="25">
        <v>5</v>
      </c>
      <c r="B94" s="26" t="s">
        <v>222</v>
      </c>
      <c r="C94" s="27">
        <v>1301</v>
      </c>
      <c r="D94" s="28" t="s">
        <v>139</v>
      </c>
      <c r="E94" s="17">
        <v>14632</v>
      </c>
      <c r="F94" s="17">
        <v>1</v>
      </c>
      <c r="G94" s="6" t="s">
        <v>65</v>
      </c>
      <c r="H94" s="113" t="s">
        <v>35</v>
      </c>
      <c r="I94" s="113" t="s">
        <v>35</v>
      </c>
      <c r="J94" s="113" t="str">
        <f t="shared" si="30"/>
        <v>0</v>
      </c>
      <c r="K94" s="113" t="s">
        <v>35</v>
      </c>
      <c r="L94" s="113" t="s">
        <v>35</v>
      </c>
      <c r="M94" s="113" t="str">
        <f t="shared" si="31"/>
        <v>0</v>
      </c>
      <c r="N94" s="113" t="s">
        <v>35</v>
      </c>
      <c r="O94" s="113" t="s">
        <v>35</v>
      </c>
      <c r="P94" s="113" t="str">
        <f t="shared" si="32"/>
        <v>0</v>
      </c>
      <c r="Q94" s="113" t="s">
        <v>35</v>
      </c>
      <c r="R94" s="113" t="s">
        <v>35</v>
      </c>
      <c r="S94" s="113" t="str">
        <f t="shared" si="33"/>
        <v>0</v>
      </c>
      <c r="T94" s="113" t="s">
        <v>35</v>
      </c>
      <c r="U94" s="113" t="s">
        <v>35</v>
      </c>
      <c r="V94" s="113" t="str">
        <f t="shared" si="34"/>
        <v>0</v>
      </c>
      <c r="W94" s="113" t="s">
        <v>35</v>
      </c>
      <c r="X94" s="113" t="s">
        <v>35</v>
      </c>
      <c r="Y94" s="113" t="str">
        <f t="shared" si="35"/>
        <v>0</v>
      </c>
      <c r="Z94" s="113" t="s">
        <v>35</v>
      </c>
      <c r="AA94" s="113" t="s">
        <v>35</v>
      </c>
      <c r="AB94" s="113" t="str">
        <f t="shared" si="36"/>
        <v>0</v>
      </c>
      <c r="AC94" s="113" t="s">
        <v>35</v>
      </c>
      <c r="AD94" s="113" t="s">
        <v>35</v>
      </c>
      <c r="AE94" s="113" t="str">
        <f t="shared" si="37"/>
        <v>0</v>
      </c>
      <c r="AF94" s="113" t="s">
        <v>35</v>
      </c>
      <c r="AG94" s="113" t="s">
        <v>35</v>
      </c>
      <c r="AH94" s="113" t="str">
        <f t="shared" si="38"/>
        <v>0</v>
      </c>
      <c r="AI94" s="113" t="s">
        <v>35</v>
      </c>
      <c r="AJ94" s="113" t="s">
        <v>35</v>
      </c>
      <c r="AK94" s="113" t="str">
        <f t="shared" si="39"/>
        <v>0</v>
      </c>
      <c r="AL94" s="113" t="s">
        <v>35</v>
      </c>
      <c r="AM94" s="113" t="s">
        <v>35</v>
      </c>
      <c r="AN94" s="113" t="str">
        <f t="shared" si="40"/>
        <v>0</v>
      </c>
      <c r="AO94" s="113" t="s">
        <v>35</v>
      </c>
      <c r="AP94" s="113" t="s">
        <v>35</v>
      </c>
      <c r="AQ94" s="113" t="str">
        <f t="shared" si="41"/>
        <v>0</v>
      </c>
      <c r="AR94" s="113" t="s">
        <v>35</v>
      </c>
      <c r="AS94" s="113" t="s">
        <v>35</v>
      </c>
      <c r="AT94" s="113" t="str">
        <f t="shared" si="42"/>
        <v>0</v>
      </c>
      <c r="AU94" s="113" t="s">
        <v>35</v>
      </c>
      <c r="AV94" s="113" t="s">
        <v>35</v>
      </c>
      <c r="AW94" s="113" t="str">
        <f t="shared" si="43"/>
        <v>0</v>
      </c>
      <c r="AX94" s="113" t="s">
        <v>35</v>
      </c>
      <c r="AY94" s="113" t="s">
        <v>35</v>
      </c>
      <c r="AZ94" s="113" t="str">
        <f t="shared" si="44"/>
        <v>0</v>
      </c>
      <c r="BA94" s="113" t="s">
        <v>35</v>
      </c>
      <c r="BB94" s="113" t="s">
        <v>35</v>
      </c>
      <c r="BC94" s="113" t="str">
        <f t="shared" si="45"/>
        <v>0</v>
      </c>
      <c r="BD94" s="113" t="s">
        <v>35</v>
      </c>
      <c r="BE94" s="113" t="s">
        <v>35</v>
      </c>
      <c r="BF94" s="113" t="str">
        <f t="shared" si="46"/>
        <v>0</v>
      </c>
      <c r="BG94" s="113" t="s">
        <v>35</v>
      </c>
      <c r="BH94" s="113" t="s">
        <v>35</v>
      </c>
      <c r="BI94" s="113" t="str">
        <f t="shared" si="47"/>
        <v>0</v>
      </c>
      <c r="BJ94" s="113" t="s">
        <v>35</v>
      </c>
      <c r="BK94" s="113" t="s">
        <v>35</v>
      </c>
      <c r="BL94" s="113" t="str">
        <f t="shared" si="48"/>
        <v>0</v>
      </c>
      <c r="BM94" s="113" t="s">
        <v>35</v>
      </c>
      <c r="BN94" s="113" t="s">
        <v>35</v>
      </c>
      <c r="BO94" s="113" t="str">
        <f t="shared" si="49"/>
        <v>0</v>
      </c>
      <c r="BP94" s="113" t="s">
        <v>35</v>
      </c>
      <c r="BQ94" s="113" t="s">
        <v>35</v>
      </c>
      <c r="BR94" s="113" t="str">
        <f t="shared" si="50"/>
        <v>0</v>
      </c>
      <c r="BS94" s="113" t="s">
        <v>35</v>
      </c>
      <c r="BT94" s="113" t="s">
        <v>35</v>
      </c>
      <c r="BU94" s="113" t="str">
        <f t="shared" si="51"/>
        <v>0</v>
      </c>
      <c r="BV94" s="113" t="s">
        <v>35</v>
      </c>
      <c r="BW94" s="113" t="s">
        <v>35</v>
      </c>
      <c r="BX94" s="113" t="str">
        <f t="shared" si="52"/>
        <v>0</v>
      </c>
      <c r="BY94" s="113" t="s">
        <v>35</v>
      </c>
      <c r="BZ94" s="113" t="s">
        <v>35</v>
      </c>
      <c r="CA94" s="113" t="str">
        <f t="shared" si="53"/>
        <v>0</v>
      </c>
      <c r="CB94" s="113" t="s">
        <v>35</v>
      </c>
      <c r="CC94" s="113" t="s">
        <v>35</v>
      </c>
      <c r="CD94" s="113" t="str">
        <f t="shared" si="54"/>
        <v>0</v>
      </c>
      <c r="CE94" s="113" t="s">
        <v>35</v>
      </c>
      <c r="CF94" s="113" t="s">
        <v>35</v>
      </c>
      <c r="CG94" s="113" t="str">
        <f t="shared" si="55"/>
        <v>0</v>
      </c>
      <c r="CH94" s="113" t="s">
        <v>35</v>
      </c>
      <c r="CI94" s="113" t="s">
        <v>35</v>
      </c>
      <c r="CJ94" s="113" t="str">
        <f t="shared" si="56"/>
        <v>0</v>
      </c>
      <c r="CK94" s="113" t="s">
        <v>35</v>
      </c>
      <c r="CL94" s="113" t="s">
        <v>35</v>
      </c>
      <c r="CM94" s="113" t="str">
        <f t="shared" si="57"/>
        <v>0</v>
      </c>
      <c r="CN94" s="113" t="s">
        <v>35</v>
      </c>
      <c r="CO94" s="113" t="s">
        <v>35</v>
      </c>
      <c r="CP94" s="113" t="str">
        <f t="shared" si="58"/>
        <v>0</v>
      </c>
      <c r="CQ94" s="113" t="s">
        <v>35</v>
      </c>
      <c r="CR94" s="113" t="s">
        <v>35</v>
      </c>
      <c r="CS94" s="113" t="str">
        <f t="shared" si="59"/>
        <v>0</v>
      </c>
    </row>
    <row r="95" spans="1:97" s="155" customFormat="1" ht="12.75" hidden="1" customHeight="1">
      <c r="A95" s="25">
        <v>5</v>
      </c>
      <c r="B95" s="26" t="s">
        <v>222</v>
      </c>
      <c r="C95" s="27">
        <v>1322</v>
      </c>
      <c r="D95" s="28" t="s">
        <v>140</v>
      </c>
      <c r="E95" s="17">
        <v>15758</v>
      </c>
      <c r="F95" s="17">
        <v>1</v>
      </c>
      <c r="G95" s="6" t="s">
        <v>65</v>
      </c>
      <c r="H95" s="113" t="s">
        <v>35</v>
      </c>
      <c r="I95" s="113" t="s">
        <v>35</v>
      </c>
      <c r="J95" s="113" t="str">
        <f t="shared" si="30"/>
        <v>0</v>
      </c>
      <c r="K95" s="113" t="s">
        <v>35</v>
      </c>
      <c r="L95" s="113" t="s">
        <v>35</v>
      </c>
      <c r="M95" s="113" t="str">
        <f t="shared" si="31"/>
        <v>0</v>
      </c>
      <c r="N95" s="113" t="s">
        <v>35</v>
      </c>
      <c r="O95" s="113" t="s">
        <v>35</v>
      </c>
      <c r="P95" s="113" t="str">
        <f t="shared" si="32"/>
        <v>0</v>
      </c>
      <c r="Q95" s="113" t="s">
        <v>35</v>
      </c>
      <c r="R95" s="113" t="s">
        <v>35</v>
      </c>
      <c r="S95" s="113" t="str">
        <f t="shared" si="33"/>
        <v>0</v>
      </c>
      <c r="T95" s="113" t="s">
        <v>35</v>
      </c>
      <c r="U95" s="113" t="s">
        <v>35</v>
      </c>
      <c r="V95" s="113" t="str">
        <f t="shared" si="34"/>
        <v>0</v>
      </c>
      <c r="W95" s="113" t="s">
        <v>35</v>
      </c>
      <c r="X95" s="113" t="s">
        <v>35</v>
      </c>
      <c r="Y95" s="113" t="str">
        <f t="shared" si="35"/>
        <v>0</v>
      </c>
      <c r="Z95" s="113" t="s">
        <v>35</v>
      </c>
      <c r="AA95" s="113" t="s">
        <v>35</v>
      </c>
      <c r="AB95" s="113" t="str">
        <f t="shared" si="36"/>
        <v>0</v>
      </c>
      <c r="AC95" s="113" t="s">
        <v>35</v>
      </c>
      <c r="AD95" s="113" t="s">
        <v>35</v>
      </c>
      <c r="AE95" s="113" t="str">
        <f t="shared" si="37"/>
        <v>0</v>
      </c>
      <c r="AF95" s="113" t="s">
        <v>35</v>
      </c>
      <c r="AG95" s="113" t="s">
        <v>35</v>
      </c>
      <c r="AH95" s="113" t="str">
        <f t="shared" si="38"/>
        <v>0</v>
      </c>
      <c r="AI95" s="113" t="s">
        <v>35</v>
      </c>
      <c r="AJ95" s="113" t="s">
        <v>35</v>
      </c>
      <c r="AK95" s="113" t="str">
        <f t="shared" si="39"/>
        <v>0</v>
      </c>
      <c r="AL95" s="113" t="s">
        <v>35</v>
      </c>
      <c r="AM95" s="113" t="s">
        <v>35</v>
      </c>
      <c r="AN95" s="113" t="str">
        <f t="shared" si="40"/>
        <v>0</v>
      </c>
      <c r="AO95" s="113" t="s">
        <v>35</v>
      </c>
      <c r="AP95" s="113" t="s">
        <v>35</v>
      </c>
      <c r="AQ95" s="113" t="str">
        <f t="shared" si="41"/>
        <v>0</v>
      </c>
      <c r="AR95" s="113" t="s">
        <v>35</v>
      </c>
      <c r="AS95" s="113" t="s">
        <v>35</v>
      </c>
      <c r="AT95" s="113" t="str">
        <f t="shared" si="42"/>
        <v>0</v>
      </c>
      <c r="AU95" s="113" t="s">
        <v>35</v>
      </c>
      <c r="AV95" s="113" t="s">
        <v>35</v>
      </c>
      <c r="AW95" s="113" t="str">
        <f t="shared" si="43"/>
        <v>0</v>
      </c>
      <c r="AX95" s="113" t="s">
        <v>35</v>
      </c>
      <c r="AY95" s="113" t="s">
        <v>35</v>
      </c>
      <c r="AZ95" s="113" t="str">
        <f t="shared" si="44"/>
        <v>0</v>
      </c>
      <c r="BA95" s="113" t="s">
        <v>35</v>
      </c>
      <c r="BB95" s="113" t="s">
        <v>35</v>
      </c>
      <c r="BC95" s="113" t="str">
        <f t="shared" si="45"/>
        <v>0</v>
      </c>
      <c r="BD95" s="113" t="s">
        <v>35</v>
      </c>
      <c r="BE95" s="113" t="s">
        <v>35</v>
      </c>
      <c r="BF95" s="113" t="str">
        <f t="shared" si="46"/>
        <v>0</v>
      </c>
      <c r="BG95" s="113" t="s">
        <v>35</v>
      </c>
      <c r="BH95" s="113" t="s">
        <v>35</v>
      </c>
      <c r="BI95" s="113" t="str">
        <f t="shared" si="47"/>
        <v>0</v>
      </c>
      <c r="BJ95" s="113" t="s">
        <v>35</v>
      </c>
      <c r="BK95" s="113" t="s">
        <v>35</v>
      </c>
      <c r="BL95" s="113" t="str">
        <f t="shared" si="48"/>
        <v>0</v>
      </c>
      <c r="BM95" s="113" t="s">
        <v>35</v>
      </c>
      <c r="BN95" s="113" t="s">
        <v>35</v>
      </c>
      <c r="BO95" s="113" t="str">
        <f t="shared" si="49"/>
        <v>0</v>
      </c>
      <c r="BP95" s="113" t="s">
        <v>35</v>
      </c>
      <c r="BQ95" s="113" t="s">
        <v>35</v>
      </c>
      <c r="BR95" s="113" t="str">
        <f t="shared" si="50"/>
        <v>0</v>
      </c>
      <c r="BS95" s="113" t="s">
        <v>35</v>
      </c>
      <c r="BT95" s="113" t="s">
        <v>35</v>
      </c>
      <c r="BU95" s="113" t="str">
        <f t="shared" si="51"/>
        <v>0</v>
      </c>
      <c r="BV95" s="113" t="s">
        <v>35</v>
      </c>
      <c r="BW95" s="113" t="s">
        <v>35</v>
      </c>
      <c r="BX95" s="113" t="str">
        <f t="shared" si="52"/>
        <v>0</v>
      </c>
      <c r="BY95" s="113" t="s">
        <v>35</v>
      </c>
      <c r="BZ95" s="113" t="s">
        <v>35</v>
      </c>
      <c r="CA95" s="113" t="str">
        <f t="shared" si="53"/>
        <v>0</v>
      </c>
      <c r="CB95" s="113" t="s">
        <v>35</v>
      </c>
      <c r="CC95" s="113" t="s">
        <v>35</v>
      </c>
      <c r="CD95" s="113" t="str">
        <f t="shared" si="54"/>
        <v>0</v>
      </c>
      <c r="CE95" s="113" t="s">
        <v>35</v>
      </c>
      <c r="CF95" s="113" t="s">
        <v>35</v>
      </c>
      <c r="CG95" s="113" t="str">
        <f t="shared" si="55"/>
        <v>0</v>
      </c>
      <c r="CH95" s="113" t="s">
        <v>35</v>
      </c>
      <c r="CI95" s="113" t="s">
        <v>35</v>
      </c>
      <c r="CJ95" s="113" t="str">
        <f t="shared" si="56"/>
        <v>0</v>
      </c>
      <c r="CK95" s="113" t="s">
        <v>35</v>
      </c>
      <c r="CL95" s="113" t="s">
        <v>35</v>
      </c>
      <c r="CM95" s="113" t="str">
        <f t="shared" si="57"/>
        <v>0</v>
      </c>
      <c r="CN95" s="113" t="s">
        <v>35</v>
      </c>
      <c r="CO95" s="113" t="s">
        <v>35</v>
      </c>
      <c r="CP95" s="113" t="str">
        <f t="shared" si="58"/>
        <v>0</v>
      </c>
      <c r="CQ95" s="113" t="s">
        <v>35</v>
      </c>
      <c r="CR95" s="113" t="s">
        <v>35</v>
      </c>
      <c r="CS95" s="113" t="str">
        <f t="shared" si="59"/>
        <v>0</v>
      </c>
    </row>
    <row r="96" spans="1:97" s="155" customFormat="1" ht="12.75" hidden="1" customHeight="1">
      <c r="A96" s="25">
        <v>5</v>
      </c>
      <c r="B96" s="26" t="s">
        <v>222</v>
      </c>
      <c r="C96" s="27">
        <v>1331</v>
      </c>
      <c r="D96" s="28" t="s">
        <v>141</v>
      </c>
      <c r="E96" s="17">
        <v>12401</v>
      </c>
      <c r="F96" s="17">
        <v>1</v>
      </c>
      <c r="G96" s="6" t="s">
        <v>65</v>
      </c>
      <c r="H96" s="113" t="s">
        <v>35</v>
      </c>
      <c r="I96" s="113" t="s">
        <v>35</v>
      </c>
      <c r="J96" s="113" t="str">
        <f t="shared" si="30"/>
        <v>0</v>
      </c>
      <c r="K96" s="113" t="s">
        <v>35</v>
      </c>
      <c r="L96" s="113" t="s">
        <v>35</v>
      </c>
      <c r="M96" s="113" t="str">
        <f t="shared" si="31"/>
        <v>0</v>
      </c>
      <c r="N96" s="113" t="s">
        <v>35</v>
      </c>
      <c r="O96" s="113" t="s">
        <v>35</v>
      </c>
      <c r="P96" s="113" t="str">
        <f t="shared" si="32"/>
        <v>0</v>
      </c>
      <c r="Q96" s="113" t="s">
        <v>35</v>
      </c>
      <c r="R96" s="113" t="s">
        <v>35</v>
      </c>
      <c r="S96" s="113" t="str">
        <f t="shared" si="33"/>
        <v>0</v>
      </c>
      <c r="T96" s="113" t="s">
        <v>35</v>
      </c>
      <c r="U96" s="113" t="s">
        <v>35</v>
      </c>
      <c r="V96" s="113" t="str">
        <f t="shared" si="34"/>
        <v>0</v>
      </c>
      <c r="W96" s="113" t="s">
        <v>35</v>
      </c>
      <c r="X96" s="113" t="s">
        <v>35</v>
      </c>
      <c r="Y96" s="113" t="str">
        <f t="shared" si="35"/>
        <v>0</v>
      </c>
      <c r="Z96" s="113" t="s">
        <v>35</v>
      </c>
      <c r="AA96" s="113" t="s">
        <v>35</v>
      </c>
      <c r="AB96" s="113" t="str">
        <f t="shared" si="36"/>
        <v>0</v>
      </c>
      <c r="AC96" s="113" t="s">
        <v>35</v>
      </c>
      <c r="AD96" s="113" t="s">
        <v>35</v>
      </c>
      <c r="AE96" s="113" t="str">
        <f t="shared" si="37"/>
        <v>0</v>
      </c>
      <c r="AF96" s="113" t="s">
        <v>35</v>
      </c>
      <c r="AG96" s="113" t="s">
        <v>35</v>
      </c>
      <c r="AH96" s="113" t="str">
        <f t="shared" si="38"/>
        <v>0</v>
      </c>
      <c r="AI96" s="113" t="s">
        <v>35</v>
      </c>
      <c r="AJ96" s="113" t="s">
        <v>35</v>
      </c>
      <c r="AK96" s="113" t="str">
        <f t="shared" si="39"/>
        <v>0</v>
      </c>
      <c r="AL96" s="113" t="s">
        <v>35</v>
      </c>
      <c r="AM96" s="113" t="s">
        <v>35</v>
      </c>
      <c r="AN96" s="113" t="str">
        <f t="shared" si="40"/>
        <v>0</v>
      </c>
      <c r="AO96" s="113" t="s">
        <v>35</v>
      </c>
      <c r="AP96" s="113" t="s">
        <v>35</v>
      </c>
      <c r="AQ96" s="113" t="str">
        <f t="shared" si="41"/>
        <v>0</v>
      </c>
      <c r="AR96" s="113" t="s">
        <v>35</v>
      </c>
      <c r="AS96" s="113" t="s">
        <v>35</v>
      </c>
      <c r="AT96" s="113" t="str">
        <f t="shared" si="42"/>
        <v>0</v>
      </c>
      <c r="AU96" s="113" t="s">
        <v>35</v>
      </c>
      <c r="AV96" s="113" t="s">
        <v>35</v>
      </c>
      <c r="AW96" s="113" t="str">
        <f t="shared" si="43"/>
        <v>0</v>
      </c>
      <c r="AX96" s="113" t="s">
        <v>35</v>
      </c>
      <c r="AY96" s="113" t="s">
        <v>35</v>
      </c>
      <c r="AZ96" s="113" t="str">
        <f t="shared" si="44"/>
        <v>0</v>
      </c>
      <c r="BA96" s="113" t="s">
        <v>35</v>
      </c>
      <c r="BB96" s="113" t="s">
        <v>35</v>
      </c>
      <c r="BC96" s="113" t="str">
        <f t="shared" si="45"/>
        <v>0</v>
      </c>
      <c r="BD96" s="113" t="s">
        <v>35</v>
      </c>
      <c r="BE96" s="113" t="s">
        <v>35</v>
      </c>
      <c r="BF96" s="113" t="str">
        <f t="shared" si="46"/>
        <v>0</v>
      </c>
      <c r="BG96" s="113" t="s">
        <v>35</v>
      </c>
      <c r="BH96" s="113" t="s">
        <v>35</v>
      </c>
      <c r="BI96" s="113" t="str">
        <f t="shared" si="47"/>
        <v>0</v>
      </c>
      <c r="BJ96" s="113" t="s">
        <v>35</v>
      </c>
      <c r="BK96" s="113" t="s">
        <v>35</v>
      </c>
      <c r="BL96" s="113" t="str">
        <f t="shared" si="48"/>
        <v>0</v>
      </c>
      <c r="BM96" s="113" t="s">
        <v>35</v>
      </c>
      <c r="BN96" s="113" t="s">
        <v>35</v>
      </c>
      <c r="BO96" s="113" t="str">
        <f t="shared" si="49"/>
        <v>0</v>
      </c>
      <c r="BP96" s="113" t="s">
        <v>35</v>
      </c>
      <c r="BQ96" s="113" t="s">
        <v>35</v>
      </c>
      <c r="BR96" s="113" t="str">
        <f t="shared" si="50"/>
        <v>0</v>
      </c>
      <c r="BS96" s="113" t="s">
        <v>35</v>
      </c>
      <c r="BT96" s="113" t="s">
        <v>35</v>
      </c>
      <c r="BU96" s="113" t="str">
        <f t="shared" si="51"/>
        <v>0</v>
      </c>
      <c r="BV96" s="113" t="s">
        <v>35</v>
      </c>
      <c r="BW96" s="113" t="s">
        <v>35</v>
      </c>
      <c r="BX96" s="113" t="str">
        <f t="shared" si="52"/>
        <v>0</v>
      </c>
      <c r="BY96" s="113" t="s">
        <v>35</v>
      </c>
      <c r="BZ96" s="113" t="s">
        <v>35</v>
      </c>
      <c r="CA96" s="113" t="str">
        <f t="shared" si="53"/>
        <v>0</v>
      </c>
      <c r="CB96" s="113" t="s">
        <v>35</v>
      </c>
      <c r="CC96" s="113" t="s">
        <v>35</v>
      </c>
      <c r="CD96" s="113" t="str">
        <f t="shared" si="54"/>
        <v>0</v>
      </c>
      <c r="CE96" s="113" t="s">
        <v>35</v>
      </c>
      <c r="CF96" s="113" t="s">
        <v>35</v>
      </c>
      <c r="CG96" s="113" t="str">
        <f t="shared" si="55"/>
        <v>0</v>
      </c>
      <c r="CH96" s="113" t="s">
        <v>35</v>
      </c>
      <c r="CI96" s="113" t="s">
        <v>35</v>
      </c>
      <c r="CJ96" s="113" t="str">
        <f t="shared" si="56"/>
        <v>0</v>
      </c>
      <c r="CK96" s="113" t="s">
        <v>35</v>
      </c>
      <c r="CL96" s="113" t="s">
        <v>35</v>
      </c>
      <c r="CM96" s="113" t="str">
        <f t="shared" si="57"/>
        <v>0</v>
      </c>
      <c r="CN96" s="113" t="s">
        <v>35</v>
      </c>
      <c r="CO96" s="113" t="s">
        <v>35</v>
      </c>
      <c r="CP96" s="113" t="str">
        <f t="shared" si="58"/>
        <v>0</v>
      </c>
      <c r="CQ96" s="113" t="s">
        <v>35</v>
      </c>
      <c r="CR96" s="113" t="s">
        <v>35</v>
      </c>
      <c r="CS96" s="113" t="str">
        <f t="shared" si="59"/>
        <v>0</v>
      </c>
    </row>
    <row r="97" spans="1:97" s="155" customFormat="1" ht="12.75" hidden="1" customHeight="1">
      <c r="A97" s="25">
        <v>5</v>
      </c>
      <c r="B97" s="26" t="s">
        <v>222</v>
      </c>
      <c r="C97" s="27">
        <v>1362</v>
      </c>
      <c r="D97" s="28" t="s">
        <v>173</v>
      </c>
      <c r="E97" s="17">
        <v>10924</v>
      </c>
      <c r="F97" s="17">
        <v>1</v>
      </c>
      <c r="G97" s="6" t="s">
        <v>65</v>
      </c>
      <c r="H97" s="113" t="s">
        <v>35</v>
      </c>
      <c r="I97" s="113" t="s">
        <v>35</v>
      </c>
      <c r="J97" s="113" t="str">
        <f t="shared" si="30"/>
        <v>0</v>
      </c>
      <c r="K97" s="113" t="s">
        <v>35</v>
      </c>
      <c r="L97" s="113" t="s">
        <v>35</v>
      </c>
      <c r="M97" s="113" t="str">
        <f t="shared" si="31"/>
        <v>0</v>
      </c>
      <c r="N97" s="113" t="s">
        <v>35</v>
      </c>
      <c r="O97" s="113" t="s">
        <v>35</v>
      </c>
      <c r="P97" s="113" t="str">
        <f t="shared" si="32"/>
        <v>0</v>
      </c>
      <c r="Q97" s="113" t="s">
        <v>35</v>
      </c>
      <c r="R97" s="113" t="s">
        <v>35</v>
      </c>
      <c r="S97" s="113" t="str">
        <f t="shared" si="33"/>
        <v>0</v>
      </c>
      <c r="T97" s="113" t="s">
        <v>35</v>
      </c>
      <c r="U97" s="113" t="s">
        <v>35</v>
      </c>
      <c r="V97" s="113" t="str">
        <f t="shared" si="34"/>
        <v>0</v>
      </c>
      <c r="W97" s="113" t="s">
        <v>35</v>
      </c>
      <c r="X97" s="113" t="s">
        <v>35</v>
      </c>
      <c r="Y97" s="113" t="str">
        <f t="shared" si="35"/>
        <v>0</v>
      </c>
      <c r="Z97" s="113" t="s">
        <v>35</v>
      </c>
      <c r="AA97" s="113" t="s">
        <v>35</v>
      </c>
      <c r="AB97" s="113" t="str">
        <f t="shared" si="36"/>
        <v>0</v>
      </c>
      <c r="AC97" s="113" t="s">
        <v>35</v>
      </c>
      <c r="AD97" s="113" t="s">
        <v>35</v>
      </c>
      <c r="AE97" s="113" t="str">
        <f t="shared" si="37"/>
        <v>0</v>
      </c>
      <c r="AF97" s="113" t="s">
        <v>35</v>
      </c>
      <c r="AG97" s="113" t="s">
        <v>35</v>
      </c>
      <c r="AH97" s="113" t="str">
        <f t="shared" si="38"/>
        <v>0</v>
      </c>
      <c r="AI97" s="113" t="s">
        <v>35</v>
      </c>
      <c r="AJ97" s="113" t="s">
        <v>35</v>
      </c>
      <c r="AK97" s="113" t="str">
        <f t="shared" si="39"/>
        <v>0</v>
      </c>
      <c r="AL97" s="113" t="s">
        <v>35</v>
      </c>
      <c r="AM97" s="113" t="s">
        <v>35</v>
      </c>
      <c r="AN97" s="113" t="str">
        <f t="shared" si="40"/>
        <v>0</v>
      </c>
      <c r="AO97" s="113" t="s">
        <v>35</v>
      </c>
      <c r="AP97" s="113" t="s">
        <v>35</v>
      </c>
      <c r="AQ97" s="113" t="str">
        <f t="shared" si="41"/>
        <v>0</v>
      </c>
      <c r="AR97" s="113" t="s">
        <v>35</v>
      </c>
      <c r="AS97" s="113" t="s">
        <v>35</v>
      </c>
      <c r="AT97" s="113" t="str">
        <f t="shared" si="42"/>
        <v>0</v>
      </c>
      <c r="AU97" s="113" t="s">
        <v>35</v>
      </c>
      <c r="AV97" s="113" t="s">
        <v>35</v>
      </c>
      <c r="AW97" s="113" t="str">
        <f t="shared" si="43"/>
        <v>0</v>
      </c>
      <c r="AX97" s="113" t="s">
        <v>35</v>
      </c>
      <c r="AY97" s="113" t="s">
        <v>35</v>
      </c>
      <c r="AZ97" s="113" t="str">
        <f t="shared" si="44"/>
        <v>0</v>
      </c>
      <c r="BA97" s="113" t="s">
        <v>35</v>
      </c>
      <c r="BB97" s="113" t="s">
        <v>35</v>
      </c>
      <c r="BC97" s="113" t="str">
        <f t="shared" si="45"/>
        <v>0</v>
      </c>
      <c r="BD97" s="113" t="s">
        <v>35</v>
      </c>
      <c r="BE97" s="113" t="s">
        <v>35</v>
      </c>
      <c r="BF97" s="113" t="str">
        <f t="shared" si="46"/>
        <v>0</v>
      </c>
      <c r="BG97" s="113" t="s">
        <v>35</v>
      </c>
      <c r="BH97" s="113" t="s">
        <v>35</v>
      </c>
      <c r="BI97" s="113" t="str">
        <f t="shared" si="47"/>
        <v>0</v>
      </c>
      <c r="BJ97" s="113" t="s">
        <v>35</v>
      </c>
      <c r="BK97" s="113" t="s">
        <v>35</v>
      </c>
      <c r="BL97" s="113" t="str">
        <f t="shared" si="48"/>
        <v>0</v>
      </c>
      <c r="BM97" s="113" t="s">
        <v>35</v>
      </c>
      <c r="BN97" s="113" t="s">
        <v>35</v>
      </c>
      <c r="BO97" s="113" t="str">
        <f t="shared" si="49"/>
        <v>0</v>
      </c>
      <c r="BP97" s="113" t="s">
        <v>35</v>
      </c>
      <c r="BQ97" s="113" t="s">
        <v>35</v>
      </c>
      <c r="BR97" s="113" t="str">
        <f t="shared" si="50"/>
        <v>0</v>
      </c>
      <c r="BS97" s="113" t="s">
        <v>35</v>
      </c>
      <c r="BT97" s="113" t="s">
        <v>35</v>
      </c>
      <c r="BU97" s="113" t="str">
        <f t="shared" si="51"/>
        <v>0</v>
      </c>
      <c r="BV97" s="113" t="s">
        <v>35</v>
      </c>
      <c r="BW97" s="113" t="s">
        <v>35</v>
      </c>
      <c r="BX97" s="113" t="str">
        <f t="shared" si="52"/>
        <v>0</v>
      </c>
      <c r="BY97" s="113" t="s">
        <v>35</v>
      </c>
      <c r="BZ97" s="113" t="s">
        <v>35</v>
      </c>
      <c r="CA97" s="113" t="str">
        <f t="shared" si="53"/>
        <v>0</v>
      </c>
      <c r="CB97" s="113" t="s">
        <v>35</v>
      </c>
      <c r="CC97" s="113" t="s">
        <v>35</v>
      </c>
      <c r="CD97" s="113" t="str">
        <f t="shared" si="54"/>
        <v>0</v>
      </c>
      <c r="CE97" s="113" t="s">
        <v>35</v>
      </c>
      <c r="CF97" s="113" t="s">
        <v>35</v>
      </c>
      <c r="CG97" s="113" t="str">
        <f t="shared" si="55"/>
        <v>0</v>
      </c>
      <c r="CH97" s="113" t="s">
        <v>35</v>
      </c>
      <c r="CI97" s="113" t="s">
        <v>35</v>
      </c>
      <c r="CJ97" s="113" t="str">
        <f t="shared" si="56"/>
        <v>0</v>
      </c>
      <c r="CK97" s="113" t="s">
        <v>35</v>
      </c>
      <c r="CL97" s="113" t="s">
        <v>35</v>
      </c>
      <c r="CM97" s="113" t="str">
        <f t="shared" si="57"/>
        <v>0</v>
      </c>
      <c r="CN97" s="113" t="s">
        <v>35</v>
      </c>
      <c r="CO97" s="113" t="s">
        <v>35</v>
      </c>
      <c r="CP97" s="113" t="str">
        <f t="shared" si="58"/>
        <v>0</v>
      </c>
      <c r="CQ97" s="113" t="s">
        <v>35</v>
      </c>
      <c r="CR97" s="113" t="s">
        <v>35</v>
      </c>
      <c r="CS97" s="113" t="str">
        <f t="shared" si="59"/>
        <v>0</v>
      </c>
    </row>
    <row r="98" spans="1:97" s="155" customFormat="1" ht="12.75" hidden="1" customHeight="1">
      <c r="A98" s="25">
        <v>5</v>
      </c>
      <c r="B98" s="26" t="s">
        <v>222</v>
      </c>
      <c r="C98" s="27">
        <v>1372</v>
      </c>
      <c r="D98" s="28" t="s">
        <v>142</v>
      </c>
      <c r="E98" s="17">
        <v>14663</v>
      </c>
      <c r="F98" s="17">
        <v>1</v>
      </c>
      <c r="G98" s="6" t="s">
        <v>65</v>
      </c>
      <c r="H98" s="113" t="s">
        <v>35</v>
      </c>
      <c r="I98" s="113" t="s">
        <v>35</v>
      </c>
      <c r="J98" s="113" t="str">
        <f t="shared" si="30"/>
        <v>0</v>
      </c>
      <c r="K98" s="113" t="s">
        <v>35</v>
      </c>
      <c r="L98" s="113" t="s">
        <v>35</v>
      </c>
      <c r="M98" s="113" t="str">
        <f t="shared" si="31"/>
        <v>0</v>
      </c>
      <c r="N98" s="113" t="s">
        <v>35</v>
      </c>
      <c r="O98" s="113" t="s">
        <v>35</v>
      </c>
      <c r="P98" s="113" t="str">
        <f t="shared" si="32"/>
        <v>0</v>
      </c>
      <c r="Q98" s="113" t="s">
        <v>35</v>
      </c>
      <c r="R98" s="113" t="s">
        <v>35</v>
      </c>
      <c r="S98" s="113" t="str">
        <f t="shared" si="33"/>
        <v>0</v>
      </c>
      <c r="T98" s="113" t="s">
        <v>35</v>
      </c>
      <c r="U98" s="113" t="s">
        <v>35</v>
      </c>
      <c r="V98" s="113" t="str">
        <f t="shared" si="34"/>
        <v>0</v>
      </c>
      <c r="W98" s="113" t="s">
        <v>35</v>
      </c>
      <c r="X98" s="113" t="s">
        <v>35</v>
      </c>
      <c r="Y98" s="113" t="str">
        <f t="shared" si="35"/>
        <v>0</v>
      </c>
      <c r="Z98" s="113" t="s">
        <v>35</v>
      </c>
      <c r="AA98" s="113" t="s">
        <v>35</v>
      </c>
      <c r="AB98" s="113" t="str">
        <f t="shared" si="36"/>
        <v>0</v>
      </c>
      <c r="AC98" s="113" t="s">
        <v>35</v>
      </c>
      <c r="AD98" s="113" t="s">
        <v>35</v>
      </c>
      <c r="AE98" s="113" t="str">
        <f t="shared" si="37"/>
        <v>0</v>
      </c>
      <c r="AF98" s="113" t="s">
        <v>35</v>
      </c>
      <c r="AG98" s="113" t="s">
        <v>35</v>
      </c>
      <c r="AH98" s="113" t="str">
        <f t="shared" si="38"/>
        <v>0</v>
      </c>
      <c r="AI98" s="113" t="s">
        <v>35</v>
      </c>
      <c r="AJ98" s="113" t="s">
        <v>35</v>
      </c>
      <c r="AK98" s="113" t="str">
        <f t="shared" si="39"/>
        <v>0</v>
      </c>
      <c r="AL98" s="113" t="s">
        <v>35</v>
      </c>
      <c r="AM98" s="113" t="s">
        <v>35</v>
      </c>
      <c r="AN98" s="113" t="str">
        <f t="shared" si="40"/>
        <v>0</v>
      </c>
      <c r="AO98" s="113" t="s">
        <v>35</v>
      </c>
      <c r="AP98" s="113" t="s">
        <v>35</v>
      </c>
      <c r="AQ98" s="113" t="str">
        <f t="shared" si="41"/>
        <v>0</v>
      </c>
      <c r="AR98" s="113" t="s">
        <v>35</v>
      </c>
      <c r="AS98" s="113" t="s">
        <v>35</v>
      </c>
      <c r="AT98" s="113" t="str">
        <f t="shared" si="42"/>
        <v>0</v>
      </c>
      <c r="AU98" s="113" t="s">
        <v>35</v>
      </c>
      <c r="AV98" s="113" t="s">
        <v>35</v>
      </c>
      <c r="AW98" s="113" t="str">
        <f t="shared" si="43"/>
        <v>0</v>
      </c>
      <c r="AX98" s="113" t="s">
        <v>35</v>
      </c>
      <c r="AY98" s="113" t="s">
        <v>35</v>
      </c>
      <c r="AZ98" s="113" t="str">
        <f t="shared" si="44"/>
        <v>0</v>
      </c>
      <c r="BA98" s="113" t="s">
        <v>35</v>
      </c>
      <c r="BB98" s="113" t="s">
        <v>35</v>
      </c>
      <c r="BC98" s="113" t="str">
        <f t="shared" si="45"/>
        <v>0</v>
      </c>
      <c r="BD98" s="113" t="s">
        <v>35</v>
      </c>
      <c r="BE98" s="113" t="s">
        <v>35</v>
      </c>
      <c r="BF98" s="113" t="str">
        <f t="shared" si="46"/>
        <v>0</v>
      </c>
      <c r="BG98" s="113" t="s">
        <v>35</v>
      </c>
      <c r="BH98" s="113" t="s">
        <v>35</v>
      </c>
      <c r="BI98" s="113" t="str">
        <f t="shared" si="47"/>
        <v>0</v>
      </c>
      <c r="BJ98" s="113" t="s">
        <v>35</v>
      </c>
      <c r="BK98" s="113" t="s">
        <v>35</v>
      </c>
      <c r="BL98" s="113" t="str">
        <f t="shared" si="48"/>
        <v>0</v>
      </c>
      <c r="BM98" s="113" t="s">
        <v>35</v>
      </c>
      <c r="BN98" s="113" t="s">
        <v>35</v>
      </c>
      <c r="BO98" s="113" t="str">
        <f t="shared" si="49"/>
        <v>0</v>
      </c>
      <c r="BP98" s="113" t="s">
        <v>35</v>
      </c>
      <c r="BQ98" s="113" t="s">
        <v>35</v>
      </c>
      <c r="BR98" s="113" t="str">
        <f t="shared" si="50"/>
        <v>0</v>
      </c>
      <c r="BS98" s="113" t="s">
        <v>35</v>
      </c>
      <c r="BT98" s="113" t="s">
        <v>35</v>
      </c>
      <c r="BU98" s="113" t="str">
        <f t="shared" si="51"/>
        <v>0</v>
      </c>
      <c r="BV98" s="113" t="s">
        <v>35</v>
      </c>
      <c r="BW98" s="113" t="s">
        <v>35</v>
      </c>
      <c r="BX98" s="113" t="str">
        <f t="shared" si="52"/>
        <v>0</v>
      </c>
      <c r="BY98" s="113" t="s">
        <v>35</v>
      </c>
      <c r="BZ98" s="113" t="s">
        <v>35</v>
      </c>
      <c r="CA98" s="113" t="str">
        <f t="shared" si="53"/>
        <v>0</v>
      </c>
      <c r="CB98" s="113" t="s">
        <v>35</v>
      </c>
      <c r="CC98" s="113" t="s">
        <v>35</v>
      </c>
      <c r="CD98" s="113" t="str">
        <f t="shared" si="54"/>
        <v>0</v>
      </c>
      <c r="CE98" s="113" t="s">
        <v>35</v>
      </c>
      <c r="CF98" s="113" t="s">
        <v>35</v>
      </c>
      <c r="CG98" s="113" t="str">
        <f t="shared" si="55"/>
        <v>0</v>
      </c>
      <c r="CH98" s="113" t="s">
        <v>35</v>
      </c>
      <c r="CI98" s="113" t="s">
        <v>35</v>
      </c>
      <c r="CJ98" s="113" t="str">
        <f t="shared" si="56"/>
        <v>0</v>
      </c>
      <c r="CK98" s="113" t="s">
        <v>35</v>
      </c>
      <c r="CL98" s="113" t="s">
        <v>35</v>
      </c>
      <c r="CM98" s="113" t="str">
        <f t="shared" si="57"/>
        <v>0</v>
      </c>
      <c r="CN98" s="113" t="s">
        <v>35</v>
      </c>
      <c r="CO98" s="113" t="s">
        <v>35</v>
      </c>
      <c r="CP98" s="113" t="str">
        <f t="shared" si="58"/>
        <v>0</v>
      </c>
      <c r="CQ98" s="113" t="s">
        <v>35</v>
      </c>
      <c r="CR98" s="113" t="s">
        <v>35</v>
      </c>
      <c r="CS98" s="113" t="str">
        <f t="shared" si="59"/>
        <v>0</v>
      </c>
    </row>
    <row r="99" spans="1:97" s="155" customFormat="1" ht="12.75" customHeight="1">
      <c r="A99" s="25">
        <v>8</v>
      </c>
      <c r="B99" s="26" t="s">
        <v>223</v>
      </c>
      <c r="C99" s="27">
        <v>1630</v>
      </c>
      <c r="D99" s="28" t="s">
        <v>190</v>
      </c>
      <c r="E99" s="17">
        <v>17198</v>
      </c>
      <c r="F99" s="17">
        <v>1</v>
      </c>
      <c r="G99" s="6" t="s">
        <v>65</v>
      </c>
      <c r="H99" s="113">
        <v>1</v>
      </c>
      <c r="I99" s="113">
        <v>4</v>
      </c>
      <c r="J99" s="113">
        <f t="shared" si="30"/>
        <v>5</v>
      </c>
      <c r="K99" s="113">
        <v>2</v>
      </c>
      <c r="L99" s="113">
        <v>4</v>
      </c>
      <c r="M99" s="113">
        <f t="shared" si="31"/>
        <v>6</v>
      </c>
      <c r="N99" s="113">
        <v>2</v>
      </c>
      <c r="O99" s="113">
        <v>4</v>
      </c>
      <c r="P99" s="113">
        <f t="shared" si="32"/>
        <v>6</v>
      </c>
      <c r="Q99" s="113">
        <v>2</v>
      </c>
      <c r="R99" s="113">
        <v>6</v>
      </c>
      <c r="S99" s="113">
        <f t="shared" si="33"/>
        <v>8</v>
      </c>
      <c r="T99" s="113" t="s">
        <v>35</v>
      </c>
      <c r="U99" s="113" t="s">
        <v>35</v>
      </c>
      <c r="V99" s="113" t="str">
        <f t="shared" si="34"/>
        <v>0</v>
      </c>
      <c r="W99" s="113" t="s">
        <v>35</v>
      </c>
      <c r="X99" s="113" t="s">
        <v>35</v>
      </c>
      <c r="Y99" s="113" t="str">
        <f t="shared" si="35"/>
        <v>0</v>
      </c>
      <c r="Z99" s="113" t="s">
        <v>35</v>
      </c>
      <c r="AA99" s="113" t="s">
        <v>35</v>
      </c>
      <c r="AB99" s="113" t="str">
        <f t="shared" si="36"/>
        <v>0</v>
      </c>
      <c r="AC99" s="113" t="s">
        <v>35</v>
      </c>
      <c r="AD99" s="113" t="s">
        <v>35</v>
      </c>
      <c r="AE99" s="113" t="str">
        <f t="shared" si="37"/>
        <v>0</v>
      </c>
      <c r="AF99" s="113" t="s">
        <v>35</v>
      </c>
      <c r="AG99" s="113" t="s">
        <v>35</v>
      </c>
      <c r="AH99" s="113" t="str">
        <f t="shared" si="38"/>
        <v>0</v>
      </c>
      <c r="AI99" s="113" t="s">
        <v>35</v>
      </c>
      <c r="AJ99" s="113" t="s">
        <v>35</v>
      </c>
      <c r="AK99" s="113" t="str">
        <f t="shared" si="39"/>
        <v>0</v>
      </c>
      <c r="AL99" s="113" t="s">
        <v>35</v>
      </c>
      <c r="AM99" s="113">
        <v>2</v>
      </c>
      <c r="AN99" s="113">
        <f t="shared" si="40"/>
        <v>2</v>
      </c>
      <c r="AO99" s="113">
        <v>1</v>
      </c>
      <c r="AP99" s="113">
        <v>3</v>
      </c>
      <c r="AQ99" s="113">
        <f t="shared" si="41"/>
        <v>4</v>
      </c>
      <c r="AR99" s="113" t="s">
        <v>35</v>
      </c>
      <c r="AS99" s="113" t="s">
        <v>35</v>
      </c>
      <c r="AT99" s="113" t="str">
        <f t="shared" si="42"/>
        <v>0</v>
      </c>
      <c r="AU99" s="113" t="s">
        <v>35</v>
      </c>
      <c r="AV99" s="113" t="s">
        <v>35</v>
      </c>
      <c r="AW99" s="113" t="str">
        <f t="shared" si="43"/>
        <v>0</v>
      </c>
      <c r="AX99" s="113" t="s">
        <v>35</v>
      </c>
      <c r="AY99" s="113" t="s">
        <v>35</v>
      </c>
      <c r="AZ99" s="113" t="str">
        <f t="shared" si="44"/>
        <v>0</v>
      </c>
      <c r="BA99" s="113">
        <v>2</v>
      </c>
      <c r="BB99" s="113" t="s">
        <v>35</v>
      </c>
      <c r="BC99" s="113">
        <f t="shared" si="45"/>
        <v>2</v>
      </c>
      <c r="BD99" s="113" t="s">
        <v>35</v>
      </c>
      <c r="BE99" s="113" t="s">
        <v>35</v>
      </c>
      <c r="BF99" s="113" t="str">
        <f t="shared" si="46"/>
        <v>0</v>
      </c>
      <c r="BG99" s="113" t="s">
        <v>35</v>
      </c>
      <c r="BH99" s="113" t="s">
        <v>35</v>
      </c>
      <c r="BI99" s="113" t="str">
        <f t="shared" si="47"/>
        <v>0</v>
      </c>
      <c r="BJ99" s="113" t="s">
        <v>35</v>
      </c>
      <c r="BK99" s="113" t="s">
        <v>35</v>
      </c>
      <c r="BL99" s="113" t="str">
        <f t="shared" si="48"/>
        <v>0</v>
      </c>
      <c r="BM99" s="113" t="s">
        <v>35</v>
      </c>
      <c r="BN99" s="113" t="s">
        <v>35</v>
      </c>
      <c r="BO99" s="113" t="str">
        <f t="shared" si="49"/>
        <v>0</v>
      </c>
      <c r="BP99" s="113" t="s">
        <v>35</v>
      </c>
      <c r="BQ99" s="113" t="s">
        <v>35</v>
      </c>
      <c r="BR99" s="113" t="str">
        <f t="shared" si="50"/>
        <v>0</v>
      </c>
      <c r="BS99" s="113" t="s">
        <v>35</v>
      </c>
      <c r="BT99" s="113" t="s">
        <v>35</v>
      </c>
      <c r="BU99" s="113" t="str">
        <f t="shared" si="51"/>
        <v>0</v>
      </c>
      <c r="BV99" s="113" t="s">
        <v>35</v>
      </c>
      <c r="BW99" s="113" t="s">
        <v>35</v>
      </c>
      <c r="BX99" s="113" t="str">
        <f t="shared" si="52"/>
        <v>0</v>
      </c>
      <c r="BY99" s="113" t="s">
        <v>35</v>
      </c>
      <c r="BZ99" s="113" t="s">
        <v>35</v>
      </c>
      <c r="CA99" s="113" t="str">
        <f t="shared" si="53"/>
        <v>0</v>
      </c>
      <c r="CB99" s="113" t="s">
        <v>35</v>
      </c>
      <c r="CC99" s="113" t="s">
        <v>35</v>
      </c>
      <c r="CD99" s="113" t="str">
        <f t="shared" si="54"/>
        <v>0</v>
      </c>
      <c r="CE99" s="113" t="s">
        <v>35</v>
      </c>
      <c r="CF99" s="113" t="s">
        <v>35</v>
      </c>
      <c r="CG99" s="113" t="str">
        <f t="shared" si="55"/>
        <v>0</v>
      </c>
      <c r="CH99" s="113" t="s">
        <v>35</v>
      </c>
      <c r="CI99" s="113" t="s">
        <v>35</v>
      </c>
      <c r="CJ99" s="113" t="str">
        <f t="shared" si="56"/>
        <v>0</v>
      </c>
      <c r="CK99" s="113" t="s">
        <v>35</v>
      </c>
      <c r="CL99" s="113" t="s">
        <v>35</v>
      </c>
      <c r="CM99" s="113" t="str">
        <f t="shared" si="57"/>
        <v>0</v>
      </c>
      <c r="CN99" s="113" t="s">
        <v>35</v>
      </c>
      <c r="CO99" s="113" t="s">
        <v>35</v>
      </c>
      <c r="CP99" s="113" t="str">
        <f t="shared" si="58"/>
        <v>0</v>
      </c>
      <c r="CQ99" s="113">
        <v>10</v>
      </c>
      <c r="CR99" s="113">
        <v>23</v>
      </c>
      <c r="CS99" s="113">
        <f t="shared" si="59"/>
        <v>33</v>
      </c>
    </row>
    <row r="100" spans="1:97" s="155" customFormat="1" ht="12.75" hidden="1" customHeight="1">
      <c r="A100" s="25">
        <v>8</v>
      </c>
      <c r="B100" s="26" t="s">
        <v>223</v>
      </c>
      <c r="C100" s="27">
        <v>1632</v>
      </c>
      <c r="D100" s="28" t="s">
        <v>189</v>
      </c>
      <c r="E100" s="17">
        <v>12312</v>
      </c>
      <c r="F100" s="17">
        <v>1</v>
      </c>
      <c r="G100" s="6" t="s">
        <v>65</v>
      </c>
      <c r="H100" s="113" t="s">
        <v>35</v>
      </c>
      <c r="I100" s="113" t="s">
        <v>35</v>
      </c>
      <c r="J100" s="113" t="str">
        <f t="shared" si="30"/>
        <v>0</v>
      </c>
      <c r="K100" s="113" t="s">
        <v>35</v>
      </c>
      <c r="L100" s="113" t="s">
        <v>35</v>
      </c>
      <c r="M100" s="113" t="str">
        <f t="shared" si="31"/>
        <v>0</v>
      </c>
      <c r="N100" s="113" t="s">
        <v>35</v>
      </c>
      <c r="O100" s="113" t="s">
        <v>35</v>
      </c>
      <c r="P100" s="113" t="str">
        <f t="shared" si="32"/>
        <v>0</v>
      </c>
      <c r="Q100" s="113" t="s">
        <v>35</v>
      </c>
      <c r="R100" s="113" t="s">
        <v>35</v>
      </c>
      <c r="S100" s="113" t="str">
        <f t="shared" si="33"/>
        <v>0</v>
      </c>
      <c r="T100" s="113" t="s">
        <v>35</v>
      </c>
      <c r="U100" s="113" t="s">
        <v>35</v>
      </c>
      <c r="V100" s="113" t="str">
        <f t="shared" si="34"/>
        <v>0</v>
      </c>
      <c r="W100" s="113" t="s">
        <v>35</v>
      </c>
      <c r="X100" s="113" t="s">
        <v>35</v>
      </c>
      <c r="Y100" s="113" t="str">
        <f t="shared" si="35"/>
        <v>0</v>
      </c>
      <c r="Z100" s="113" t="s">
        <v>35</v>
      </c>
      <c r="AA100" s="113" t="s">
        <v>35</v>
      </c>
      <c r="AB100" s="113" t="str">
        <f t="shared" si="36"/>
        <v>0</v>
      </c>
      <c r="AC100" s="113" t="s">
        <v>35</v>
      </c>
      <c r="AD100" s="113" t="s">
        <v>35</v>
      </c>
      <c r="AE100" s="113" t="str">
        <f t="shared" si="37"/>
        <v>0</v>
      </c>
      <c r="AF100" s="113" t="s">
        <v>35</v>
      </c>
      <c r="AG100" s="113" t="s">
        <v>35</v>
      </c>
      <c r="AH100" s="113" t="str">
        <f t="shared" si="38"/>
        <v>0</v>
      </c>
      <c r="AI100" s="113" t="s">
        <v>35</v>
      </c>
      <c r="AJ100" s="113" t="s">
        <v>35</v>
      </c>
      <c r="AK100" s="113" t="str">
        <f t="shared" si="39"/>
        <v>0</v>
      </c>
      <c r="AL100" s="113" t="s">
        <v>35</v>
      </c>
      <c r="AM100" s="113" t="s">
        <v>35</v>
      </c>
      <c r="AN100" s="113" t="str">
        <f t="shared" si="40"/>
        <v>0</v>
      </c>
      <c r="AO100" s="113" t="s">
        <v>35</v>
      </c>
      <c r="AP100" s="113" t="s">
        <v>35</v>
      </c>
      <c r="AQ100" s="113" t="str">
        <f t="shared" si="41"/>
        <v>0</v>
      </c>
      <c r="AR100" s="113" t="s">
        <v>35</v>
      </c>
      <c r="AS100" s="113" t="s">
        <v>35</v>
      </c>
      <c r="AT100" s="113" t="str">
        <f t="shared" si="42"/>
        <v>0</v>
      </c>
      <c r="AU100" s="113" t="s">
        <v>35</v>
      </c>
      <c r="AV100" s="113" t="s">
        <v>35</v>
      </c>
      <c r="AW100" s="113" t="str">
        <f t="shared" si="43"/>
        <v>0</v>
      </c>
      <c r="AX100" s="113" t="s">
        <v>35</v>
      </c>
      <c r="AY100" s="113" t="s">
        <v>35</v>
      </c>
      <c r="AZ100" s="113" t="str">
        <f t="shared" si="44"/>
        <v>0</v>
      </c>
      <c r="BA100" s="113" t="s">
        <v>35</v>
      </c>
      <c r="BB100" s="113" t="s">
        <v>35</v>
      </c>
      <c r="BC100" s="113" t="str">
        <f t="shared" si="45"/>
        <v>0</v>
      </c>
      <c r="BD100" s="113" t="s">
        <v>35</v>
      </c>
      <c r="BE100" s="113" t="s">
        <v>35</v>
      </c>
      <c r="BF100" s="113" t="str">
        <f t="shared" si="46"/>
        <v>0</v>
      </c>
      <c r="BG100" s="113" t="s">
        <v>35</v>
      </c>
      <c r="BH100" s="113" t="s">
        <v>35</v>
      </c>
      <c r="BI100" s="113" t="str">
        <f t="shared" si="47"/>
        <v>0</v>
      </c>
      <c r="BJ100" s="113" t="s">
        <v>35</v>
      </c>
      <c r="BK100" s="113" t="s">
        <v>35</v>
      </c>
      <c r="BL100" s="113" t="str">
        <f t="shared" si="48"/>
        <v>0</v>
      </c>
      <c r="BM100" s="113" t="s">
        <v>35</v>
      </c>
      <c r="BN100" s="113" t="s">
        <v>35</v>
      </c>
      <c r="BO100" s="113" t="str">
        <f t="shared" si="49"/>
        <v>0</v>
      </c>
      <c r="BP100" s="113" t="s">
        <v>35</v>
      </c>
      <c r="BQ100" s="113" t="s">
        <v>35</v>
      </c>
      <c r="BR100" s="113" t="str">
        <f t="shared" si="50"/>
        <v>0</v>
      </c>
      <c r="BS100" s="113" t="s">
        <v>35</v>
      </c>
      <c r="BT100" s="113" t="s">
        <v>35</v>
      </c>
      <c r="BU100" s="113" t="str">
        <f t="shared" si="51"/>
        <v>0</v>
      </c>
      <c r="BV100" s="113" t="s">
        <v>35</v>
      </c>
      <c r="BW100" s="113" t="s">
        <v>35</v>
      </c>
      <c r="BX100" s="113" t="str">
        <f t="shared" si="52"/>
        <v>0</v>
      </c>
      <c r="BY100" s="113" t="s">
        <v>35</v>
      </c>
      <c r="BZ100" s="113" t="s">
        <v>35</v>
      </c>
      <c r="CA100" s="113" t="str">
        <f t="shared" si="53"/>
        <v>0</v>
      </c>
      <c r="CB100" s="113" t="s">
        <v>35</v>
      </c>
      <c r="CC100" s="113" t="s">
        <v>35</v>
      </c>
      <c r="CD100" s="113" t="str">
        <f t="shared" si="54"/>
        <v>0</v>
      </c>
      <c r="CE100" s="113" t="s">
        <v>35</v>
      </c>
      <c r="CF100" s="113" t="s">
        <v>35</v>
      </c>
      <c r="CG100" s="113" t="str">
        <f t="shared" si="55"/>
        <v>0</v>
      </c>
      <c r="CH100" s="113" t="s">
        <v>35</v>
      </c>
      <c r="CI100" s="113" t="s">
        <v>35</v>
      </c>
      <c r="CJ100" s="113" t="str">
        <f t="shared" si="56"/>
        <v>0</v>
      </c>
      <c r="CK100" s="113" t="s">
        <v>35</v>
      </c>
      <c r="CL100" s="113" t="s">
        <v>35</v>
      </c>
      <c r="CM100" s="113" t="str">
        <f t="shared" si="57"/>
        <v>0</v>
      </c>
      <c r="CN100" s="113" t="s">
        <v>35</v>
      </c>
      <c r="CO100" s="113" t="s">
        <v>35</v>
      </c>
      <c r="CP100" s="113" t="str">
        <f t="shared" si="58"/>
        <v>0</v>
      </c>
      <c r="CQ100" s="113" t="s">
        <v>35</v>
      </c>
      <c r="CR100" s="113" t="s">
        <v>35</v>
      </c>
      <c r="CS100" s="113" t="str">
        <f t="shared" si="59"/>
        <v>0</v>
      </c>
    </row>
    <row r="101" spans="1:97" s="155" customFormat="1" ht="12.75" hidden="1" customHeight="1">
      <c r="A101" s="25">
        <v>9</v>
      </c>
      <c r="B101" s="26" t="s">
        <v>209</v>
      </c>
      <c r="C101" s="27">
        <v>1702</v>
      </c>
      <c r="D101" s="28" t="s">
        <v>144</v>
      </c>
      <c r="E101" s="17">
        <v>15020</v>
      </c>
      <c r="F101" s="17">
        <v>1</v>
      </c>
      <c r="G101" s="6" t="s">
        <v>65</v>
      </c>
      <c r="H101" s="113" t="s">
        <v>35</v>
      </c>
      <c r="I101" s="113" t="s">
        <v>35</v>
      </c>
      <c r="J101" s="113" t="str">
        <f t="shared" si="30"/>
        <v>0</v>
      </c>
      <c r="K101" s="113" t="s">
        <v>35</v>
      </c>
      <c r="L101" s="113" t="s">
        <v>35</v>
      </c>
      <c r="M101" s="113" t="str">
        <f t="shared" si="31"/>
        <v>0</v>
      </c>
      <c r="N101" s="113" t="s">
        <v>35</v>
      </c>
      <c r="O101" s="113" t="s">
        <v>35</v>
      </c>
      <c r="P101" s="113" t="str">
        <f t="shared" si="32"/>
        <v>0</v>
      </c>
      <c r="Q101" s="113" t="s">
        <v>35</v>
      </c>
      <c r="R101" s="113" t="s">
        <v>35</v>
      </c>
      <c r="S101" s="113" t="str">
        <f t="shared" si="33"/>
        <v>0</v>
      </c>
      <c r="T101" s="113" t="s">
        <v>35</v>
      </c>
      <c r="U101" s="113" t="s">
        <v>35</v>
      </c>
      <c r="V101" s="113" t="str">
        <f t="shared" si="34"/>
        <v>0</v>
      </c>
      <c r="W101" s="113" t="s">
        <v>35</v>
      </c>
      <c r="X101" s="113" t="s">
        <v>35</v>
      </c>
      <c r="Y101" s="113" t="str">
        <f t="shared" si="35"/>
        <v>0</v>
      </c>
      <c r="Z101" s="113" t="s">
        <v>35</v>
      </c>
      <c r="AA101" s="113" t="s">
        <v>35</v>
      </c>
      <c r="AB101" s="113" t="str">
        <f t="shared" si="36"/>
        <v>0</v>
      </c>
      <c r="AC101" s="113" t="s">
        <v>35</v>
      </c>
      <c r="AD101" s="113" t="s">
        <v>35</v>
      </c>
      <c r="AE101" s="113" t="str">
        <f t="shared" si="37"/>
        <v>0</v>
      </c>
      <c r="AF101" s="113" t="s">
        <v>35</v>
      </c>
      <c r="AG101" s="113" t="s">
        <v>35</v>
      </c>
      <c r="AH101" s="113" t="str">
        <f t="shared" si="38"/>
        <v>0</v>
      </c>
      <c r="AI101" s="113" t="s">
        <v>35</v>
      </c>
      <c r="AJ101" s="113" t="s">
        <v>35</v>
      </c>
      <c r="AK101" s="113" t="str">
        <f t="shared" si="39"/>
        <v>0</v>
      </c>
      <c r="AL101" s="113" t="s">
        <v>35</v>
      </c>
      <c r="AM101" s="113" t="s">
        <v>35</v>
      </c>
      <c r="AN101" s="113" t="str">
        <f t="shared" si="40"/>
        <v>0</v>
      </c>
      <c r="AO101" s="113" t="s">
        <v>35</v>
      </c>
      <c r="AP101" s="113" t="s">
        <v>35</v>
      </c>
      <c r="AQ101" s="113" t="str">
        <f t="shared" si="41"/>
        <v>0</v>
      </c>
      <c r="AR101" s="113" t="s">
        <v>35</v>
      </c>
      <c r="AS101" s="113" t="s">
        <v>35</v>
      </c>
      <c r="AT101" s="113" t="str">
        <f t="shared" si="42"/>
        <v>0</v>
      </c>
      <c r="AU101" s="113" t="s">
        <v>35</v>
      </c>
      <c r="AV101" s="113" t="s">
        <v>35</v>
      </c>
      <c r="AW101" s="113" t="str">
        <f t="shared" si="43"/>
        <v>0</v>
      </c>
      <c r="AX101" s="113" t="s">
        <v>35</v>
      </c>
      <c r="AY101" s="113" t="s">
        <v>35</v>
      </c>
      <c r="AZ101" s="113" t="str">
        <f t="shared" si="44"/>
        <v>0</v>
      </c>
      <c r="BA101" s="113" t="s">
        <v>35</v>
      </c>
      <c r="BB101" s="113" t="s">
        <v>35</v>
      </c>
      <c r="BC101" s="113" t="str">
        <f t="shared" si="45"/>
        <v>0</v>
      </c>
      <c r="BD101" s="113" t="s">
        <v>35</v>
      </c>
      <c r="BE101" s="113" t="s">
        <v>35</v>
      </c>
      <c r="BF101" s="113" t="str">
        <f t="shared" si="46"/>
        <v>0</v>
      </c>
      <c r="BG101" s="113" t="s">
        <v>35</v>
      </c>
      <c r="BH101" s="113" t="s">
        <v>35</v>
      </c>
      <c r="BI101" s="113" t="str">
        <f t="shared" si="47"/>
        <v>0</v>
      </c>
      <c r="BJ101" s="113" t="s">
        <v>35</v>
      </c>
      <c r="BK101" s="113" t="s">
        <v>35</v>
      </c>
      <c r="BL101" s="113" t="str">
        <f t="shared" si="48"/>
        <v>0</v>
      </c>
      <c r="BM101" s="113" t="s">
        <v>35</v>
      </c>
      <c r="BN101" s="113" t="s">
        <v>35</v>
      </c>
      <c r="BO101" s="113" t="str">
        <f t="shared" si="49"/>
        <v>0</v>
      </c>
      <c r="BP101" s="113" t="s">
        <v>35</v>
      </c>
      <c r="BQ101" s="113" t="s">
        <v>35</v>
      </c>
      <c r="BR101" s="113" t="str">
        <f t="shared" si="50"/>
        <v>0</v>
      </c>
      <c r="BS101" s="113" t="s">
        <v>35</v>
      </c>
      <c r="BT101" s="113" t="s">
        <v>35</v>
      </c>
      <c r="BU101" s="113" t="str">
        <f t="shared" si="51"/>
        <v>0</v>
      </c>
      <c r="BV101" s="113" t="s">
        <v>35</v>
      </c>
      <c r="BW101" s="113" t="s">
        <v>35</v>
      </c>
      <c r="BX101" s="113" t="str">
        <f t="shared" si="52"/>
        <v>0</v>
      </c>
      <c r="BY101" s="113" t="s">
        <v>35</v>
      </c>
      <c r="BZ101" s="113" t="s">
        <v>35</v>
      </c>
      <c r="CA101" s="113" t="str">
        <f t="shared" si="53"/>
        <v>0</v>
      </c>
      <c r="CB101" s="113" t="s">
        <v>35</v>
      </c>
      <c r="CC101" s="113" t="s">
        <v>35</v>
      </c>
      <c r="CD101" s="113" t="str">
        <f t="shared" si="54"/>
        <v>0</v>
      </c>
      <c r="CE101" s="113" t="s">
        <v>35</v>
      </c>
      <c r="CF101" s="113" t="s">
        <v>35</v>
      </c>
      <c r="CG101" s="113" t="str">
        <f t="shared" si="55"/>
        <v>0</v>
      </c>
      <c r="CH101" s="113" t="s">
        <v>35</v>
      </c>
      <c r="CI101" s="113" t="s">
        <v>35</v>
      </c>
      <c r="CJ101" s="113" t="str">
        <f t="shared" si="56"/>
        <v>0</v>
      </c>
      <c r="CK101" s="113" t="s">
        <v>35</v>
      </c>
      <c r="CL101" s="113" t="s">
        <v>35</v>
      </c>
      <c r="CM101" s="113" t="str">
        <f t="shared" si="57"/>
        <v>0</v>
      </c>
      <c r="CN101" s="113" t="s">
        <v>35</v>
      </c>
      <c r="CO101" s="113" t="s">
        <v>35</v>
      </c>
      <c r="CP101" s="113" t="str">
        <f t="shared" si="58"/>
        <v>0</v>
      </c>
      <c r="CQ101" s="113" t="s">
        <v>35</v>
      </c>
      <c r="CR101" s="113" t="s">
        <v>35</v>
      </c>
      <c r="CS101" s="113" t="str">
        <f t="shared" si="59"/>
        <v>0</v>
      </c>
    </row>
    <row r="102" spans="1:97" s="155" customFormat="1" ht="12.75" customHeight="1">
      <c r="A102" s="25">
        <v>10</v>
      </c>
      <c r="B102" s="26" t="s">
        <v>210</v>
      </c>
      <c r="C102" s="27">
        <v>2228</v>
      </c>
      <c r="D102" s="28" t="s">
        <v>174</v>
      </c>
      <c r="E102" s="17">
        <v>11975</v>
      </c>
      <c r="F102" s="17">
        <v>1</v>
      </c>
      <c r="G102" s="6" t="s">
        <v>65</v>
      </c>
      <c r="H102" s="113">
        <v>2</v>
      </c>
      <c r="I102" s="113">
        <v>8</v>
      </c>
      <c r="J102" s="113">
        <f t="shared" si="30"/>
        <v>10</v>
      </c>
      <c r="K102" s="113">
        <v>4</v>
      </c>
      <c r="L102" s="113">
        <v>5</v>
      </c>
      <c r="M102" s="113">
        <f t="shared" si="31"/>
        <v>9</v>
      </c>
      <c r="N102" s="113">
        <v>6</v>
      </c>
      <c r="O102" s="113">
        <v>11</v>
      </c>
      <c r="P102" s="113">
        <f t="shared" si="32"/>
        <v>17</v>
      </c>
      <c r="Q102" s="113" t="s">
        <v>35</v>
      </c>
      <c r="R102" s="113">
        <v>4</v>
      </c>
      <c r="S102" s="113">
        <f t="shared" si="33"/>
        <v>4</v>
      </c>
      <c r="T102" s="113" t="s">
        <v>35</v>
      </c>
      <c r="U102" s="113" t="s">
        <v>35</v>
      </c>
      <c r="V102" s="113" t="str">
        <f t="shared" si="34"/>
        <v>0</v>
      </c>
      <c r="W102" s="113" t="s">
        <v>35</v>
      </c>
      <c r="X102" s="113" t="s">
        <v>35</v>
      </c>
      <c r="Y102" s="113" t="str">
        <f t="shared" si="35"/>
        <v>0</v>
      </c>
      <c r="Z102" s="113" t="s">
        <v>35</v>
      </c>
      <c r="AA102" s="113" t="s">
        <v>35</v>
      </c>
      <c r="AB102" s="113" t="str">
        <f t="shared" si="36"/>
        <v>0</v>
      </c>
      <c r="AC102" s="113" t="s">
        <v>35</v>
      </c>
      <c r="AD102" s="113" t="s">
        <v>35</v>
      </c>
      <c r="AE102" s="113" t="str">
        <f t="shared" si="37"/>
        <v>0</v>
      </c>
      <c r="AF102" s="113">
        <v>1</v>
      </c>
      <c r="AG102" s="113">
        <v>2</v>
      </c>
      <c r="AH102" s="113">
        <f t="shared" si="38"/>
        <v>3</v>
      </c>
      <c r="AI102" s="113" t="s">
        <v>35</v>
      </c>
      <c r="AJ102" s="113" t="s">
        <v>35</v>
      </c>
      <c r="AK102" s="113" t="str">
        <f t="shared" si="39"/>
        <v>0</v>
      </c>
      <c r="AL102" s="113" t="s">
        <v>35</v>
      </c>
      <c r="AM102" s="113" t="s">
        <v>35</v>
      </c>
      <c r="AN102" s="113" t="str">
        <f t="shared" si="40"/>
        <v>0</v>
      </c>
      <c r="AO102" s="113" t="s">
        <v>35</v>
      </c>
      <c r="AP102" s="113" t="s">
        <v>35</v>
      </c>
      <c r="AQ102" s="113" t="str">
        <f t="shared" si="41"/>
        <v>0</v>
      </c>
      <c r="AR102" s="113" t="s">
        <v>35</v>
      </c>
      <c r="AS102" s="113" t="s">
        <v>35</v>
      </c>
      <c r="AT102" s="113" t="str">
        <f t="shared" si="42"/>
        <v>0</v>
      </c>
      <c r="AU102" s="113" t="s">
        <v>35</v>
      </c>
      <c r="AV102" s="113" t="s">
        <v>35</v>
      </c>
      <c r="AW102" s="113" t="str">
        <f t="shared" si="43"/>
        <v>0</v>
      </c>
      <c r="AX102" s="113" t="s">
        <v>35</v>
      </c>
      <c r="AY102" s="113" t="s">
        <v>35</v>
      </c>
      <c r="AZ102" s="113" t="str">
        <f t="shared" si="44"/>
        <v>0</v>
      </c>
      <c r="BA102" s="113">
        <v>4</v>
      </c>
      <c r="BB102" s="113">
        <v>3</v>
      </c>
      <c r="BC102" s="113">
        <f t="shared" si="45"/>
        <v>7</v>
      </c>
      <c r="BD102" s="113" t="s">
        <v>35</v>
      </c>
      <c r="BE102" s="113" t="s">
        <v>35</v>
      </c>
      <c r="BF102" s="113" t="str">
        <f t="shared" si="46"/>
        <v>0</v>
      </c>
      <c r="BG102" s="113" t="s">
        <v>35</v>
      </c>
      <c r="BH102" s="113" t="s">
        <v>35</v>
      </c>
      <c r="BI102" s="113" t="str">
        <f t="shared" si="47"/>
        <v>0</v>
      </c>
      <c r="BJ102" s="113" t="s">
        <v>35</v>
      </c>
      <c r="BK102" s="113" t="s">
        <v>35</v>
      </c>
      <c r="BL102" s="113" t="str">
        <f t="shared" si="48"/>
        <v>0</v>
      </c>
      <c r="BM102" s="113" t="s">
        <v>35</v>
      </c>
      <c r="BN102" s="113" t="s">
        <v>35</v>
      </c>
      <c r="BO102" s="113" t="str">
        <f t="shared" si="49"/>
        <v>0</v>
      </c>
      <c r="BP102" s="113" t="s">
        <v>35</v>
      </c>
      <c r="BQ102" s="113" t="s">
        <v>35</v>
      </c>
      <c r="BR102" s="113" t="str">
        <f t="shared" si="50"/>
        <v>0</v>
      </c>
      <c r="BS102" s="113" t="s">
        <v>35</v>
      </c>
      <c r="BT102" s="113" t="s">
        <v>35</v>
      </c>
      <c r="BU102" s="113" t="str">
        <f t="shared" si="51"/>
        <v>0</v>
      </c>
      <c r="BV102" s="113" t="s">
        <v>35</v>
      </c>
      <c r="BW102" s="113" t="s">
        <v>35</v>
      </c>
      <c r="BX102" s="113" t="str">
        <f t="shared" si="52"/>
        <v>0</v>
      </c>
      <c r="BY102" s="113" t="s">
        <v>35</v>
      </c>
      <c r="BZ102" s="113" t="s">
        <v>35</v>
      </c>
      <c r="CA102" s="113" t="str">
        <f t="shared" si="53"/>
        <v>0</v>
      </c>
      <c r="CB102" s="113" t="s">
        <v>35</v>
      </c>
      <c r="CC102" s="113" t="s">
        <v>35</v>
      </c>
      <c r="CD102" s="113" t="str">
        <f t="shared" si="54"/>
        <v>0</v>
      </c>
      <c r="CE102" s="113" t="s">
        <v>35</v>
      </c>
      <c r="CF102" s="113" t="s">
        <v>35</v>
      </c>
      <c r="CG102" s="113" t="str">
        <f t="shared" si="55"/>
        <v>0</v>
      </c>
      <c r="CH102" s="113" t="s">
        <v>35</v>
      </c>
      <c r="CI102" s="113" t="s">
        <v>35</v>
      </c>
      <c r="CJ102" s="113" t="str">
        <f t="shared" si="56"/>
        <v>0</v>
      </c>
      <c r="CK102" s="113" t="s">
        <v>35</v>
      </c>
      <c r="CL102" s="113" t="s">
        <v>35</v>
      </c>
      <c r="CM102" s="113" t="str">
        <f t="shared" si="57"/>
        <v>0</v>
      </c>
      <c r="CN102" s="113" t="s">
        <v>35</v>
      </c>
      <c r="CO102" s="113" t="s">
        <v>35</v>
      </c>
      <c r="CP102" s="113" t="str">
        <f t="shared" si="58"/>
        <v>0</v>
      </c>
      <c r="CQ102" s="113">
        <v>17</v>
      </c>
      <c r="CR102" s="113">
        <v>33</v>
      </c>
      <c r="CS102" s="113">
        <f t="shared" si="59"/>
        <v>50</v>
      </c>
    </row>
    <row r="103" spans="1:97" s="155" customFormat="1" ht="12.75" hidden="1" customHeight="1">
      <c r="A103" s="25">
        <v>11</v>
      </c>
      <c r="B103" s="26" t="s">
        <v>216</v>
      </c>
      <c r="C103" s="27">
        <v>2546</v>
      </c>
      <c r="D103" s="28" t="s">
        <v>146</v>
      </c>
      <c r="E103" s="17">
        <v>16173</v>
      </c>
      <c r="F103" s="17">
        <v>1</v>
      </c>
      <c r="G103" s="6" t="s">
        <v>65</v>
      </c>
      <c r="H103" s="113" t="s">
        <v>35</v>
      </c>
      <c r="I103" s="113" t="s">
        <v>35</v>
      </c>
      <c r="J103" s="113" t="str">
        <f t="shared" si="30"/>
        <v>0</v>
      </c>
      <c r="K103" s="113" t="s">
        <v>35</v>
      </c>
      <c r="L103" s="113" t="s">
        <v>35</v>
      </c>
      <c r="M103" s="113" t="str">
        <f t="shared" si="31"/>
        <v>0</v>
      </c>
      <c r="N103" s="113" t="s">
        <v>35</v>
      </c>
      <c r="O103" s="113" t="s">
        <v>35</v>
      </c>
      <c r="P103" s="113" t="str">
        <f t="shared" si="32"/>
        <v>0</v>
      </c>
      <c r="Q103" s="113" t="s">
        <v>35</v>
      </c>
      <c r="R103" s="113" t="s">
        <v>35</v>
      </c>
      <c r="S103" s="113" t="str">
        <f t="shared" si="33"/>
        <v>0</v>
      </c>
      <c r="T103" s="113" t="s">
        <v>35</v>
      </c>
      <c r="U103" s="113" t="s">
        <v>35</v>
      </c>
      <c r="V103" s="113" t="str">
        <f t="shared" si="34"/>
        <v>0</v>
      </c>
      <c r="W103" s="113" t="s">
        <v>35</v>
      </c>
      <c r="X103" s="113" t="s">
        <v>35</v>
      </c>
      <c r="Y103" s="113" t="str">
        <f t="shared" si="35"/>
        <v>0</v>
      </c>
      <c r="Z103" s="113" t="s">
        <v>35</v>
      </c>
      <c r="AA103" s="113" t="s">
        <v>35</v>
      </c>
      <c r="AB103" s="113" t="str">
        <f t="shared" si="36"/>
        <v>0</v>
      </c>
      <c r="AC103" s="113" t="s">
        <v>35</v>
      </c>
      <c r="AD103" s="113" t="s">
        <v>35</v>
      </c>
      <c r="AE103" s="113" t="str">
        <f t="shared" si="37"/>
        <v>0</v>
      </c>
      <c r="AF103" s="113" t="s">
        <v>35</v>
      </c>
      <c r="AG103" s="113" t="s">
        <v>35</v>
      </c>
      <c r="AH103" s="113" t="str">
        <f t="shared" si="38"/>
        <v>0</v>
      </c>
      <c r="AI103" s="113" t="s">
        <v>35</v>
      </c>
      <c r="AJ103" s="113" t="s">
        <v>35</v>
      </c>
      <c r="AK103" s="113" t="str">
        <f t="shared" si="39"/>
        <v>0</v>
      </c>
      <c r="AL103" s="113" t="s">
        <v>35</v>
      </c>
      <c r="AM103" s="113" t="s">
        <v>35</v>
      </c>
      <c r="AN103" s="113" t="str">
        <f t="shared" si="40"/>
        <v>0</v>
      </c>
      <c r="AO103" s="113" t="s">
        <v>35</v>
      </c>
      <c r="AP103" s="113" t="s">
        <v>35</v>
      </c>
      <c r="AQ103" s="113" t="str">
        <f t="shared" si="41"/>
        <v>0</v>
      </c>
      <c r="AR103" s="113" t="s">
        <v>35</v>
      </c>
      <c r="AS103" s="113" t="s">
        <v>35</v>
      </c>
      <c r="AT103" s="113" t="str">
        <f t="shared" si="42"/>
        <v>0</v>
      </c>
      <c r="AU103" s="113" t="s">
        <v>35</v>
      </c>
      <c r="AV103" s="113" t="s">
        <v>35</v>
      </c>
      <c r="AW103" s="113" t="str">
        <f t="shared" si="43"/>
        <v>0</v>
      </c>
      <c r="AX103" s="113" t="s">
        <v>35</v>
      </c>
      <c r="AY103" s="113" t="s">
        <v>35</v>
      </c>
      <c r="AZ103" s="113" t="str">
        <f t="shared" si="44"/>
        <v>0</v>
      </c>
      <c r="BA103" s="113" t="s">
        <v>35</v>
      </c>
      <c r="BB103" s="113" t="s">
        <v>35</v>
      </c>
      <c r="BC103" s="113" t="str">
        <f t="shared" si="45"/>
        <v>0</v>
      </c>
      <c r="BD103" s="113" t="s">
        <v>35</v>
      </c>
      <c r="BE103" s="113" t="s">
        <v>35</v>
      </c>
      <c r="BF103" s="113" t="str">
        <f t="shared" si="46"/>
        <v>0</v>
      </c>
      <c r="BG103" s="113" t="s">
        <v>35</v>
      </c>
      <c r="BH103" s="113" t="s">
        <v>35</v>
      </c>
      <c r="BI103" s="113" t="str">
        <f t="shared" si="47"/>
        <v>0</v>
      </c>
      <c r="BJ103" s="113" t="s">
        <v>35</v>
      </c>
      <c r="BK103" s="113" t="s">
        <v>35</v>
      </c>
      <c r="BL103" s="113" t="str">
        <f t="shared" si="48"/>
        <v>0</v>
      </c>
      <c r="BM103" s="113" t="s">
        <v>35</v>
      </c>
      <c r="BN103" s="113" t="s">
        <v>35</v>
      </c>
      <c r="BO103" s="113" t="str">
        <f t="shared" si="49"/>
        <v>0</v>
      </c>
      <c r="BP103" s="113" t="s">
        <v>35</v>
      </c>
      <c r="BQ103" s="113" t="s">
        <v>35</v>
      </c>
      <c r="BR103" s="113" t="str">
        <f t="shared" si="50"/>
        <v>0</v>
      </c>
      <c r="BS103" s="113" t="s">
        <v>35</v>
      </c>
      <c r="BT103" s="113" t="s">
        <v>35</v>
      </c>
      <c r="BU103" s="113" t="str">
        <f t="shared" si="51"/>
        <v>0</v>
      </c>
      <c r="BV103" s="113" t="s">
        <v>35</v>
      </c>
      <c r="BW103" s="113" t="s">
        <v>35</v>
      </c>
      <c r="BX103" s="113" t="str">
        <f t="shared" si="52"/>
        <v>0</v>
      </c>
      <c r="BY103" s="113" t="s">
        <v>35</v>
      </c>
      <c r="BZ103" s="113" t="s">
        <v>35</v>
      </c>
      <c r="CA103" s="113" t="str">
        <f t="shared" si="53"/>
        <v>0</v>
      </c>
      <c r="CB103" s="113" t="s">
        <v>35</v>
      </c>
      <c r="CC103" s="113" t="s">
        <v>35</v>
      </c>
      <c r="CD103" s="113" t="str">
        <f t="shared" si="54"/>
        <v>0</v>
      </c>
      <c r="CE103" s="113" t="s">
        <v>35</v>
      </c>
      <c r="CF103" s="113" t="s">
        <v>35</v>
      </c>
      <c r="CG103" s="113" t="str">
        <f t="shared" si="55"/>
        <v>0</v>
      </c>
      <c r="CH103" s="113" t="s">
        <v>35</v>
      </c>
      <c r="CI103" s="113" t="s">
        <v>35</v>
      </c>
      <c r="CJ103" s="113" t="str">
        <f t="shared" si="56"/>
        <v>0</v>
      </c>
      <c r="CK103" s="113" t="s">
        <v>35</v>
      </c>
      <c r="CL103" s="113" t="s">
        <v>35</v>
      </c>
      <c r="CM103" s="113" t="str">
        <f t="shared" si="57"/>
        <v>0</v>
      </c>
      <c r="CN103" s="113" t="s">
        <v>35</v>
      </c>
      <c r="CO103" s="113" t="s">
        <v>35</v>
      </c>
      <c r="CP103" s="113" t="str">
        <f t="shared" si="58"/>
        <v>0</v>
      </c>
      <c r="CQ103" s="113" t="s">
        <v>35</v>
      </c>
      <c r="CR103" s="113" t="s">
        <v>35</v>
      </c>
      <c r="CS103" s="113" t="str">
        <f t="shared" si="59"/>
        <v>0</v>
      </c>
    </row>
    <row r="104" spans="1:97" s="155" customFormat="1" ht="12.75" customHeight="1">
      <c r="A104" s="25">
        <v>11</v>
      </c>
      <c r="B104" s="26" t="s">
        <v>216</v>
      </c>
      <c r="C104" s="27">
        <v>2581</v>
      </c>
      <c r="D104" s="28" t="s">
        <v>82</v>
      </c>
      <c r="E104" s="17">
        <v>17133</v>
      </c>
      <c r="F104" s="17">
        <v>1</v>
      </c>
      <c r="G104" s="6" t="s">
        <v>65</v>
      </c>
      <c r="H104" s="113">
        <v>3</v>
      </c>
      <c r="I104" s="113">
        <v>9</v>
      </c>
      <c r="J104" s="113">
        <f t="shared" si="30"/>
        <v>12</v>
      </c>
      <c r="K104" s="113">
        <v>3</v>
      </c>
      <c r="L104" s="113">
        <v>4</v>
      </c>
      <c r="M104" s="113">
        <f t="shared" si="31"/>
        <v>7</v>
      </c>
      <c r="N104" s="113">
        <v>5</v>
      </c>
      <c r="O104" s="113">
        <v>9</v>
      </c>
      <c r="P104" s="113">
        <f t="shared" si="32"/>
        <v>14</v>
      </c>
      <c r="Q104" s="113">
        <v>1</v>
      </c>
      <c r="R104" s="113">
        <v>6</v>
      </c>
      <c r="S104" s="113">
        <f t="shared" si="33"/>
        <v>7</v>
      </c>
      <c r="T104" s="113" t="s">
        <v>35</v>
      </c>
      <c r="U104" s="113" t="s">
        <v>35</v>
      </c>
      <c r="V104" s="113" t="str">
        <f t="shared" si="34"/>
        <v>0</v>
      </c>
      <c r="W104" s="113" t="s">
        <v>35</v>
      </c>
      <c r="X104" s="113" t="s">
        <v>35</v>
      </c>
      <c r="Y104" s="113" t="str">
        <f t="shared" si="35"/>
        <v>0</v>
      </c>
      <c r="Z104" s="113" t="s">
        <v>35</v>
      </c>
      <c r="AA104" s="113" t="s">
        <v>35</v>
      </c>
      <c r="AB104" s="113" t="str">
        <f t="shared" si="36"/>
        <v>0</v>
      </c>
      <c r="AC104" s="113">
        <v>1</v>
      </c>
      <c r="AD104" s="113">
        <v>1</v>
      </c>
      <c r="AE104" s="113">
        <f t="shared" si="37"/>
        <v>2</v>
      </c>
      <c r="AF104" s="113" t="s">
        <v>35</v>
      </c>
      <c r="AG104" s="113" t="s">
        <v>35</v>
      </c>
      <c r="AH104" s="113" t="str">
        <f t="shared" si="38"/>
        <v>0</v>
      </c>
      <c r="AI104" s="113" t="s">
        <v>35</v>
      </c>
      <c r="AJ104" s="113" t="s">
        <v>35</v>
      </c>
      <c r="AK104" s="113" t="str">
        <f t="shared" si="39"/>
        <v>0</v>
      </c>
      <c r="AL104" s="113">
        <v>1</v>
      </c>
      <c r="AM104" s="113">
        <v>1</v>
      </c>
      <c r="AN104" s="113">
        <f t="shared" si="40"/>
        <v>2</v>
      </c>
      <c r="AO104" s="113" t="s">
        <v>35</v>
      </c>
      <c r="AP104" s="113" t="s">
        <v>35</v>
      </c>
      <c r="AQ104" s="113" t="str">
        <f t="shared" si="41"/>
        <v>0</v>
      </c>
      <c r="AR104" s="113" t="s">
        <v>35</v>
      </c>
      <c r="AS104" s="113" t="s">
        <v>35</v>
      </c>
      <c r="AT104" s="113" t="str">
        <f t="shared" si="42"/>
        <v>0</v>
      </c>
      <c r="AU104" s="113" t="s">
        <v>35</v>
      </c>
      <c r="AV104" s="113" t="s">
        <v>35</v>
      </c>
      <c r="AW104" s="113" t="str">
        <f t="shared" si="43"/>
        <v>0</v>
      </c>
      <c r="AX104" s="113" t="s">
        <v>35</v>
      </c>
      <c r="AY104" s="113" t="s">
        <v>35</v>
      </c>
      <c r="AZ104" s="113" t="str">
        <f t="shared" si="44"/>
        <v>0</v>
      </c>
      <c r="BA104" s="113">
        <v>4</v>
      </c>
      <c r="BB104" s="113">
        <v>2</v>
      </c>
      <c r="BC104" s="113">
        <f t="shared" si="45"/>
        <v>6</v>
      </c>
      <c r="BD104" s="113" t="s">
        <v>35</v>
      </c>
      <c r="BE104" s="113" t="s">
        <v>35</v>
      </c>
      <c r="BF104" s="113" t="str">
        <f t="shared" si="46"/>
        <v>0</v>
      </c>
      <c r="BG104" s="113" t="s">
        <v>35</v>
      </c>
      <c r="BH104" s="113" t="s">
        <v>35</v>
      </c>
      <c r="BI104" s="113" t="str">
        <f t="shared" si="47"/>
        <v>0</v>
      </c>
      <c r="BJ104" s="113" t="s">
        <v>35</v>
      </c>
      <c r="BK104" s="113" t="s">
        <v>35</v>
      </c>
      <c r="BL104" s="113" t="str">
        <f t="shared" si="48"/>
        <v>0</v>
      </c>
      <c r="BM104" s="113" t="s">
        <v>35</v>
      </c>
      <c r="BN104" s="113" t="s">
        <v>35</v>
      </c>
      <c r="BO104" s="113" t="str">
        <f t="shared" si="49"/>
        <v>0</v>
      </c>
      <c r="BP104" s="113" t="s">
        <v>35</v>
      </c>
      <c r="BQ104" s="113" t="s">
        <v>35</v>
      </c>
      <c r="BR104" s="113" t="str">
        <f t="shared" si="50"/>
        <v>0</v>
      </c>
      <c r="BS104" s="113" t="s">
        <v>35</v>
      </c>
      <c r="BT104" s="113" t="s">
        <v>35</v>
      </c>
      <c r="BU104" s="113" t="str">
        <f t="shared" si="51"/>
        <v>0</v>
      </c>
      <c r="BV104" s="113" t="s">
        <v>35</v>
      </c>
      <c r="BW104" s="113" t="s">
        <v>35</v>
      </c>
      <c r="BX104" s="113" t="str">
        <f t="shared" si="52"/>
        <v>0</v>
      </c>
      <c r="BY104" s="113" t="s">
        <v>35</v>
      </c>
      <c r="BZ104" s="113" t="s">
        <v>35</v>
      </c>
      <c r="CA104" s="113" t="str">
        <f t="shared" si="53"/>
        <v>0</v>
      </c>
      <c r="CB104" s="113" t="s">
        <v>35</v>
      </c>
      <c r="CC104" s="113" t="s">
        <v>35</v>
      </c>
      <c r="CD104" s="113" t="str">
        <f t="shared" si="54"/>
        <v>0</v>
      </c>
      <c r="CE104" s="113" t="s">
        <v>35</v>
      </c>
      <c r="CF104" s="113" t="s">
        <v>35</v>
      </c>
      <c r="CG104" s="113" t="str">
        <f t="shared" si="55"/>
        <v>0</v>
      </c>
      <c r="CH104" s="113" t="s">
        <v>35</v>
      </c>
      <c r="CI104" s="113" t="s">
        <v>35</v>
      </c>
      <c r="CJ104" s="113" t="str">
        <f t="shared" si="56"/>
        <v>0</v>
      </c>
      <c r="CK104" s="113" t="s">
        <v>35</v>
      </c>
      <c r="CL104" s="113" t="s">
        <v>35</v>
      </c>
      <c r="CM104" s="113" t="str">
        <f t="shared" si="57"/>
        <v>0</v>
      </c>
      <c r="CN104" s="113" t="s">
        <v>35</v>
      </c>
      <c r="CO104" s="113" t="s">
        <v>35</v>
      </c>
      <c r="CP104" s="113" t="str">
        <f t="shared" si="58"/>
        <v>0</v>
      </c>
      <c r="CQ104" s="113">
        <v>18</v>
      </c>
      <c r="CR104" s="113">
        <v>32</v>
      </c>
      <c r="CS104" s="113">
        <f t="shared" si="59"/>
        <v>50</v>
      </c>
    </row>
    <row r="105" spans="1:97" s="155" customFormat="1" ht="12.75" hidden="1" customHeight="1">
      <c r="A105" s="25">
        <v>11</v>
      </c>
      <c r="B105" s="26" t="s">
        <v>216</v>
      </c>
      <c r="C105" s="27">
        <v>2601</v>
      </c>
      <c r="D105" s="28" t="s">
        <v>147</v>
      </c>
      <c r="E105" s="17">
        <v>16465</v>
      </c>
      <c r="F105" s="17">
        <v>1</v>
      </c>
      <c r="G105" s="6" t="s">
        <v>65</v>
      </c>
      <c r="H105" s="113" t="s">
        <v>35</v>
      </c>
      <c r="I105" s="113" t="s">
        <v>35</v>
      </c>
      <c r="J105" s="113" t="str">
        <f t="shared" si="30"/>
        <v>0</v>
      </c>
      <c r="K105" s="113" t="s">
        <v>35</v>
      </c>
      <c r="L105" s="113" t="s">
        <v>35</v>
      </c>
      <c r="M105" s="113" t="str">
        <f t="shared" si="31"/>
        <v>0</v>
      </c>
      <c r="N105" s="113" t="s">
        <v>35</v>
      </c>
      <c r="O105" s="113" t="s">
        <v>35</v>
      </c>
      <c r="P105" s="113" t="str">
        <f t="shared" si="32"/>
        <v>0</v>
      </c>
      <c r="Q105" s="113" t="s">
        <v>35</v>
      </c>
      <c r="R105" s="113" t="s">
        <v>35</v>
      </c>
      <c r="S105" s="113" t="str">
        <f t="shared" si="33"/>
        <v>0</v>
      </c>
      <c r="T105" s="113" t="s">
        <v>35</v>
      </c>
      <c r="U105" s="113" t="s">
        <v>35</v>
      </c>
      <c r="V105" s="113" t="str">
        <f t="shared" si="34"/>
        <v>0</v>
      </c>
      <c r="W105" s="113" t="s">
        <v>35</v>
      </c>
      <c r="X105" s="113" t="s">
        <v>35</v>
      </c>
      <c r="Y105" s="113" t="str">
        <f t="shared" si="35"/>
        <v>0</v>
      </c>
      <c r="Z105" s="113" t="s">
        <v>35</v>
      </c>
      <c r="AA105" s="113" t="s">
        <v>35</v>
      </c>
      <c r="AB105" s="113" t="str">
        <f t="shared" si="36"/>
        <v>0</v>
      </c>
      <c r="AC105" s="113" t="s">
        <v>35</v>
      </c>
      <c r="AD105" s="113" t="s">
        <v>35</v>
      </c>
      <c r="AE105" s="113" t="str">
        <f t="shared" si="37"/>
        <v>0</v>
      </c>
      <c r="AF105" s="113" t="s">
        <v>35</v>
      </c>
      <c r="AG105" s="113" t="s">
        <v>35</v>
      </c>
      <c r="AH105" s="113" t="str">
        <f t="shared" si="38"/>
        <v>0</v>
      </c>
      <c r="AI105" s="113" t="s">
        <v>35</v>
      </c>
      <c r="AJ105" s="113" t="s">
        <v>35</v>
      </c>
      <c r="AK105" s="113" t="str">
        <f t="shared" si="39"/>
        <v>0</v>
      </c>
      <c r="AL105" s="113" t="s">
        <v>35</v>
      </c>
      <c r="AM105" s="113" t="s">
        <v>35</v>
      </c>
      <c r="AN105" s="113" t="str">
        <f t="shared" si="40"/>
        <v>0</v>
      </c>
      <c r="AO105" s="113" t="s">
        <v>35</v>
      </c>
      <c r="AP105" s="113" t="s">
        <v>35</v>
      </c>
      <c r="AQ105" s="113" t="str">
        <f t="shared" si="41"/>
        <v>0</v>
      </c>
      <c r="AR105" s="113" t="s">
        <v>35</v>
      </c>
      <c r="AS105" s="113" t="s">
        <v>35</v>
      </c>
      <c r="AT105" s="113" t="str">
        <f t="shared" si="42"/>
        <v>0</v>
      </c>
      <c r="AU105" s="113" t="s">
        <v>35</v>
      </c>
      <c r="AV105" s="113" t="s">
        <v>35</v>
      </c>
      <c r="AW105" s="113" t="str">
        <f t="shared" si="43"/>
        <v>0</v>
      </c>
      <c r="AX105" s="113" t="s">
        <v>35</v>
      </c>
      <c r="AY105" s="113" t="s">
        <v>35</v>
      </c>
      <c r="AZ105" s="113" t="str">
        <f t="shared" si="44"/>
        <v>0</v>
      </c>
      <c r="BA105" s="113" t="s">
        <v>35</v>
      </c>
      <c r="BB105" s="113" t="s">
        <v>35</v>
      </c>
      <c r="BC105" s="113" t="str">
        <f t="shared" si="45"/>
        <v>0</v>
      </c>
      <c r="BD105" s="113" t="s">
        <v>35</v>
      </c>
      <c r="BE105" s="113" t="s">
        <v>35</v>
      </c>
      <c r="BF105" s="113" t="str">
        <f t="shared" si="46"/>
        <v>0</v>
      </c>
      <c r="BG105" s="113" t="s">
        <v>35</v>
      </c>
      <c r="BH105" s="113" t="s">
        <v>35</v>
      </c>
      <c r="BI105" s="113" t="str">
        <f t="shared" si="47"/>
        <v>0</v>
      </c>
      <c r="BJ105" s="113" t="s">
        <v>35</v>
      </c>
      <c r="BK105" s="113" t="s">
        <v>35</v>
      </c>
      <c r="BL105" s="113" t="str">
        <f t="shared" si="48"/>
        <v>0</v>
      </c>
      <c r="BM105" s="113" t="s">
        <v>35</v>
      </c>
      <c r="BN105" s="113" t="s">
        <v>35</v>
      </c>
      <c r="BO105" s="113" t="str">
        <f t="shared" si="49"/>
        <v>0</v>
      </c>
      <c r="BP105" s="113" t="s">
        <v>35</v>
      </c>
      <c r="BQ105" s="113" t="s">
        <v>35</v>
      </c>
      <c r="BR105" s="113" t="str">
        <f t="shared" si="50"/>
        <v>0</v>
      </c>
      <c r="BS105" s="113" t="s">
        <v>35</v>
      </c>
      <c r="BT105" s="113" t="s">
        <v>35</v>
      </c>
      <c r="BU105" s="113" t="str">
        <f t="shared" si="51"/>
        <v>0</v>
      </c>
      <c r="BV105" s="113" t="s">
        <v>35</v>
      </c>
      <c r="BW105" s="113" t="s">
        <v>35</v>
      </c>
      <c r="BX105" s="113" t="str">
        <f t="shared" si="52"/>
        <v>0</v>
      </c>
      <c r="BY105" s="113" t="s">
        <v>35</v>
      </c>
      <c r="BZ105" s="113" t="s">
        <v>35</v>
      </c>
      <c r="CA105" s="113" t="str">
        <f t="shared" si="53"/>
        <v>0</v>
      </c>
      <c r="CB105" s="113" t="s">
        <v>35</v>
      </c>
      <c r="CC105" s="113" t="s">
        <v>35</v>
      </c>
      <c r="CD105" s="113" t="str">
        <f t="shared" si="54"/>
        <v>0</v>
      </c>
      <c r="CE105" s="113" t="s">
        <v>35</v>
      </c>
      <c r="CF105" s="113" t="s">
        <v>35</v>
      </c>
      <c r="CG105" s="113" t="str">
        <f t="shared" si="55"/>
        <v>0</v>
      </c>
      <c r="CH105" s="113" t="s">
        <v>35</v>
      </c>
      <c r="CI105" s="113" t="s">
        <v>35</v>
      </c>
      <c r="CJ105" s="113" t="str">
        <f t="shared" si="56"/>
        <v>0</v>
      </c>
      <c r="CK105" s="113" t="s">
        <v>35</v>
      </c>
      <c r="CL105" s="113" t="s">
        <v>35</v>
      </c>
      <c r="CM105" s="113" t="str">
        <f t="shared" si="57"/>
        <v>0</v>
      </c>
      <c r="CN105" s="113" t="s">
        <v>35</v>
      </c>
      <c r="CO105" s="113" t="s">
        <v>35</v>
      </c>
      <c r="CP105" s="113" t="str">
        <f t="shared" si="58"/>
        <v>0</v>
      </c>
      <c r="CQ105" s="113" t="s">
        <v>35</v>
      </c>
      <c r="CR105" s="113" t="s">
        <v>35</v>
      </c>
      <c r="CS105" s="113" t="str">
        <f t="shared" si="59"/>
        <v>0</v>
      </c>
    </row>
    <row r="106" spans="1:97" s="155" customFormat="1" ht="12.75" hidden="1" customHeight="1">
      <c r="A106" s="25">
        <v>13</v>
      </c>
      <c r="B106" s="26" t="s">
        <v>217</v>
      </c>
      <c r="C106" s="27">
        <v>2761</v>
      </c>
      <c r="D106" s="28" t="s">
        <v>175</v>
      </c>
      <c r="E106" s="17">
        <v>10220</v>
      </c>
      <c r="F106" s="17">
        <v>1</v>
      </c>
      <c r="G106" s="6" t="s">
        <v>65</v>
      </c>
      <c r="H106" s="113" t="s">
        <v>35</v>
      </c>
      <c r="I106" s="113" t="s">
        <v>35</v>
      </c>
      <c r="J106" s="113" t="str">
        <f t="shared" si="30"/>
        <v>0</v>
      </c>
      <c r="K106" s="113" t="s">
        <v>35</v>
      </c>
      <c r="L106" s="113" t="s">
        <v>35</v>
      </c>
      <c r="M106" s="113" t="str">
        <f t="shared" si="31"/>
        <v>0</v>
      </c>
      <c r="N106" s="113" t="s">
        <v>35</v>
      </c>
      <c r="O106" s="113" t="s">
        <v>35</v>
      </c>
      <c r="P106" s="113" t="str">
        <f t="shared" si="32"/>
        <v>0</v>
      </c>
      <c r="Q106" s="113" t="s">
        <v>35</v>
      </c>
      <c r="R106" s="113" t="s">
        <v>35</v>
      </c>
      <c r="S106" s="113" t="str">
        <f t="shared" si="33"/>
        <v>0</v>
      </c>
      <c r="T106" s="113" t="s">
        <v>35</v>
      </c>
      <c r="U106" s="113" t="s">
        <v>35</v>
      </c>
      <c r="V106" s="113" t="str">
        <f t="shared" si="34"/>
        <v>0</v>
      </c>
      <c r="W106" s="113" t="s">
        <v>35</v>
      </c>
      <c r="X106" s="113" t="s">
        <v>35</v>
      </c>
      <c r="Y106" s="113" t="str">
        <f t="shared" si="35"/>
        <v>0</v>
      </c>
      <c r="Z106" s="113" t="s">
        <v>35</v>
      </c>
      <c r="AA106" s="113" t="s">
        <v>35</v>
      </c>
      <c r="AB106" s="113" t="str">
        <f t="shared" si="36"/>
        <v>0</v>
      </c>
      <c r="AC106" s="113" t="s">
        <v>35</v>
      </c>
      <c r="AD106" s="113" t="s">
        <v>35</v>
      </c>
      <c r="AE106" s="113" t="str">
        <f t="shared" si="37"/>
        <v>0</v>
      </c>
      <c r="AF106" s="113" t="s">
        <v>35</v>
      </c>
      <c r="AG106" s="113" t="s">
        <v>35</v>
      </c>
      <c r="AH106" s="113" t="str">
        <f t="shared" si="38"/>
        <v>0</v>
      </c>
      <c r="AI106" s="113" t="s">
        <v>35</v>
      </c>
      <c r="AJ106" s="113" t="s">
        <v>35</v>
      </c>
      <c r="AK106" s="113" t="str">
        <f t="shared" si="39"/>
        <v>0</v>
      </c>
      <c r="AL106" s="113" t="s">
        <v>35</v>
      </c>
      <c r="AM106" s="113" t="s">
        <v>35</v>
      </c>
      <c r="AN106" s="113" t="str">
        <f t="shared" si="40"/>
        <v>0</v>
      </c>
      <c r="AO106" s="113" t="s">
        <v>35</v>
      </c>
      <c r="AP106" s="113" t="s">
        <v>35</v>
      </c>
      <c r="AQ106" s="113" t="str">
        <f t="shared" si="41"/>
        <v>0</v>
      </c>
      <c r="AR106" s="113" t="s">
        <v>35</v>
      </c>
      <c r="AS106" s="113" t="s">
        <v>35</v>
      </c>
      <c r="AT106" s="113" t="str">
        <f t="shared" si="42"/>
        <v>0</v>
      </c>
      <c r="AU106" s="113" t="s">
        <v>35</v>
      </c>
      <c r="AV106" s="113" t="s">
        <v>35</v>
      </c>
      <c r="AW106" s="113" t="str">
        <f t="shared" si="43"/>
        <v>0</v>
      </c>
      <c r="AX106" s="113" t="s">
        <v>35</v>
      </c>
      <c r="AY106" s="113" t="s">
        <v>35</v>
      </c>
      <c r="AZ106" s="113" t="str">
        <f t="shared" si="44"/>
        <v>0</v>
      </c>
      <c r="BA106" s="113" t="s">
        <v>35</v>
      </c>
      <c r="BB106" s="113" t="s">
        <v>35</v>
      </c>
      <c r="BC106" s="113" t="str">
        <f t="shared" si="45"/>
        <v>0</v>
      </c>
      <c r="BD106" s="113" t="s">
        <v>35</v>
      </c>
      <c r="BE106" s="113" t="s">
        <v>35</v>
      </c>
      <c r="BF106" s="113" t="str">
        <f t="shared" si="46"/>
        <v>0</v>
      </c>
      <c r="BG106" s="113" t="s">
        <v>35</v>
      </c>
      <c r="BH106" s="113" t="s">
        <v>35</v>
      </c>
      <c r="BI106" s="113" t="str">
        <f t="shared" si="47"/>
        <v>0</v>
      </c>
      <c r="BJ106" s="113" t="s">
        <v>35</v>
      </c>
      <c r="BK106" s="113" t="s">
        <v>35</v>
      </c>
      <c r="BL106" s="113" t="str">
        <f t="shared" si="48"/>
        <v>0</v>
      </c>
      <c r="BM106" s="113" t="s">
        <v>35</v>
      </c>
      <c r="BN106" s="113" t="s">
        <v>35</v>
      </c>
      <c r="BO106" s="113" t="str">
        <f t="shared" si="49"/>
        <v>0</v>
      </c>
      <c r="BP106" s="113" t="s">
        <v>35</v>
      </c>
      <c r="BQ106" s="113" t="s">
        <v>35</v>
      </c>
      <c r="BR106" s="113" t="str">
        <f t="shared" si="50"/>
        <v>0</v>
      </c>
      <c r="BS106" s="113" t="s">
        <v>35</v>
      </c>
      <c r="BT106" s="113" t="s">
        <v>35</v>
      </c>
      <c r="BU106" s="113" t="str">
        <f t="shared" si="51"/>
        <v>0</v>
      </c>
      <c r="BV106" s="113" t="s">
        <v>35</v>
      </c>
      <c r="BW106" s="113" t="s">
        <v>35</v>
      </c>
      <c r="BX106" s="113" t="str">
        <f t="shared" si="52"/>
        <v>0</v>
      </c>
      <c r="BY106" s="113" t="s">
        <v>35</v>
      </c>
      <c r="BZ106" s="113" t="s">
        <v>35</v>
      </c>
      <c r="CA106" s="113" t="str">
        <f t="shared" si="53"/>
        <v>0</v>
      </c>
      <c r="CB106" s="113" t="s">
        <v>35</v>
      </c>
      <c r="CC106" s="113" t="s">
        <v>35</v>
      </c>
      <c r="CD106" s="113" t="str">
        <f t="shared" si="54"/>
        <v>0</v>
      </c>
      <c r="CE106" s="113" t="s">
        <v>35</v>
      </c>
      <c r="CF106" s="113" t="s">
        <v>35</v>
      </c>
      <c r="CG106" s="113" t="str">
        <f t="shared" si="55"/>
        <v>0</v>
      </c>
      <c r="CH106" s="113" t="s">
        <v>35</v>
      </c>
      <c r="CI106" s="113" t="s">
        <v>35</v>
      </c>
      <c r="CJ106" s="113" t="str">
        <f t="shared" si="56"/>
        <v>0</v>
      </c>
      <c r="CK106" s="113" t="s">
        <v>35</v>
      </c>
      <c r="CL106" s="113" t="s">
        <v>35</v>
      </c>
      <c r="CM106" s="113" t="str">
        <f t="shared" si="57"/>
        <v>0</v>
      </c>
      <c r="CN106" s="113" t="s">
        <v>35</v>
      </c>
      <c r="CO106" s="113" t="s">
        <v>35</v>
      </c>
      <c r="CP106" s="113" t="str">
        <f t="shared" si="58"/>
        <v>0</v>
      </c>
      <c r="CQ106" s="113" t="s">
        <v>35</v>
      </c>
      <c r="CR106" s="113" t="s">
        <v>35</v>
      </c>
      <c r="CS106" s="113" t="str">
        <f t="shared" si="59"/>
        <v>0</v>
      </c>
    </row>
    <row r="107" spans="1:97" s="155" customFormat="1" ht="12.75" customHeight="1">
      <c r="A107" s="25">
        <v>13</v>
      </c>
      <c r="B107" s="26" t="s">
        <v>217</v>
      </c>
      <c r="C107" s="27">
        <v>2762</v>
      </c>
      <c r="D107" s="28" t="s">
        <v>83</v>
      </c>
      <c r="E107" s="17">
        <v>19898</v>
      </c>
      <c r="F107" s="17">
        <v>1</v>
      </c>
      <c r="G107" s="6" t="s">
        <v>65</v>
      </c>
      <c r="H107" s="113">
        <v>3</v>
      </c>
      <c r="I107" s="113">
        <v>2</v>
      </c>
      <c r="J107" s="113">
        <f t="shared" si="30"/>
        <v>5</v>
      </c>
      <c r="K107" s="113">
        <v>1</v>
      </c>
      <c r="L107" s="113">
        <v>7</v>
      </c>
      <c r="M107" s="113">
        <f t="shared" si="31"/>
        <v>8</v>
      </c>
      <c r="N107" s="113">
        <v>3</v>
      </c>
      <c r="O107" s="113">
        <v>8</v>
      </c>
      <c r="P107" s="113">
        <f t="shared" si="32"/>
        <v>11</v>
      </c>
      <c r="Q107" s="113">
        <v>2</v>
      </c>
      <c r="R107" s="113">
        <v>5</v>
      </c>
      <c r="S107" s="113">
        <f t="shared" si="33"/>
        <v>7</v>
      </c>
      <c r="T107" s="113" t="s">
        <v>35</v>
      </c>
      <c r="U107" s="113" t="s">
        <v>35</v>
      </c>
      <c r="V107" s="113" t="str">
        <f t="shared" si="34"/>
        <v>0</v>
      </c>
      <c r="W107" s="113" t="s">
        <v>35</v>
      </c>
      <c r="X107" s="113" t="s">
        <v>35</v>
      </c>
      <c r="Y107" s="113" t="str">
        <f t="shared" si="35"/>
        <v>0</v>
      </c>
      <c r="Z107" s="113" t="s">
        <v>35</v>
      </c>
      <c r="AA107" s="113" t="s">
        <v>35</v>
      </c>
      <c r="AB107" s="113" t="str">
        <f t="shared" si="36"/>
        <v>0</v>
      </c>
      <c r="AC107" s="113">
        <v>1</v>
      </c>
      <c r="AD107" s="113">
        <v>1</v>
      </c>
      <c r="AE107" s="113">
        <f t="shared" si="37"/>
        <v>2</v>
      </c>
      <c r="AF107" s="113" t="s">
        <v>35</v>
      </c>
      <c r="AG107" s="113" t="s">
        <v>35</v>
      </c>
      <c r="AH107" s="113" t="str">
        <f t="shared" si="38"/>
        <v>0</v>
      </c>
      <c r="AI107" s="113" t="s">
        <v>35</v>
      </c>
      <c r="AJ107" s="113" t="s">
        <v>35</v>
      </c>
      <c r="AK107" s="113" t="str">
        <f t="shared" si="39"/>
        <v>0</v>
      </c>
      <c r="AL107" s="113" t="s">
        <v>35</v>
      </c>
      <c r="AM107" s="113">
        <v>2</v>
      </c>
      <c r="AN107" s="113">
        <f t="shared" si="40"/>
        <v>2</v>
      </c>
      <c r="AO107" s="113">
        <v>1</v>
      </c>
      <c r="AP107" s="113" t="s">
        <v>35</v>
      </c>
      <c r="AQ107" s="113">
        <f t="shared" si="41"/>
        <v>1</v>
      </c>
      <c r="AR107" s="113" t="s">
        <v>35</v>
      </c>
      <c r="AS107" s="113" t="s">
        <v>35</v>
      </c>
      <c r="AT107" s="113" t="str">
        <f t="shared" si="42"/>
        <v>0</v>
      </c>
      <c r="AU107" s="113" t="s">
        <v>35</v>
      </c>
      <c r="AV107" s="113" t="s">
        <v>35</v>
      </c>
      <c r="AW107" s="113" t="str">
        <f t="shared" si="43"/>
        <v>0</v>
      </c>
      <c r="AX107" s="113" t="s">
        <v>35</v>
      </c>
      <c r="AY107" s="113" t="s">
        <v>35</v>
      </c>
      <c r="AZ107" s="113" t="str">
        <f t="shared" si="44"/>
        <v>0</v>
      </c>
      <c r="BA107" s="113" t="s">
        <v>35</v>
      </c>
      <c r="BB107" s="113">
        <v>2</v>
      </c>
      <c r="BC107" s="113">
        <f t="shared" si="45"/>
        <v>2</v>
      </c>
      <c r="BD107" s="113" t="s">
        <v>35</v>
      </c>
      <c r="BE107" s="113" t="s">
        <v>35</v>
      </c>
      <c r="BF107" s="113" t="str">
        <f t="shared" si="46"/>
        <v>0</v>
      </c>
      <c r="BG107" s="113" t="s">
        <v>35</v>
      </c>
      <c r="BH107" s="113" t="s">
        <v>35</v>
      </c>
      <c r="BI107" s="113" t="str">
        <f t="shared" si="47"/>
        <v>0</v>
      </c>
      <c r="BJ107" s="113" t="s">
        <v>35</v>
      </c>
      <c r="BK107" s="113" t="s">
        <v>35</v>
      </c>
      <c r="BL107" s="113" t="str">
        <f t="shared" si="48"/>
        <v>0</v>
      </c>
      <c r="BM107" s="113" t="s">
        <v>35</v>
      </c>
      <c r="BN107" s="113" t="s">
        <v>35</v>
      </c>
      <c r="BO107" s="113" t="str">
        <f t="shared" si="49"/>
        <v>0</v>
      </c>
      <c r="BP107" s="113" t="s">
        <v>35</v>
      </c>
      <c r="BQ107" s="113" t="s">
        <v>35</v>
      </c>
      <c r="BR107" s="113" t="str">
        <f t="shared" si="50"/>
        <v>0</v>
      </c>
      <c r="BS107" s="113" t="s">
        <v>35</v>
      </c>
      <c r="BT107" s="113" t="s">
        <v>35</v>
      </c>
      <c r="BU107" s="113" t="str">
        <f t="shared" si="51"/>
        <v>0</v>
      </c>
      <c r="BV107" s="113" t="s">
        <v>35</v>
      </c>
      <c r="BW107" s="113" t="s">
        <v>35</v>
      </c>
      <c r="BX107" s="113" t="str">
        <f t="shared" si="52"/>
        <v>0</v>
      </c>
      <c r="BY107" s="113" t="s">
        <v>35</v>
      </c>
      <c r="BZ107" s="113" t="s">
        <v>35</v>
      </c>
      <c r="CA107" s="113" t="str">
        <f t="shared" si="53"/>
        <v>0</v>
      </c>
      <c r="CB107" s="113" t="s">
        <v>35</v>
      </c>
      <c r="CC107" s="113" t="s">
        <v>35</v>
      </c>
      <c r="CD107" s="113" t="str">
        <f t="shared" si="54"/>
        <v>0</v>
      </c>
      <c r="CE107" s="113" t="s">
        <v>35</v>
      </c>
      <c r="CF107" s="113" t="s">
        <v>35</v>
      </c>
      <c r="CG107" s="113" t="str">
        <f t="shared" si="55"/>
        <v>0</v>
      </c>
      <c r="CH107" s="113" t="s">
        <v>35</v>
      </c>
      <c r="CI107" s="113" t="s">
        <v>35</v>
      </c>
      <c r="CJ107" s="113" t="str">
        <f t="shared" si="56"/>
        <v>0</v>
      </c>
      <c r="CK107" s="113" t="s">
        <v>35</v>
      </c>
      <c r="CL107" s="113" t="s">
        <v>35</v>
      </c>
      <c r="CM107" s="113" t="str">
        <f t="shared" si="57"/>
        <v>0</v>
      </c>
      <c r="CN107" s="113" t="s">
        <v>35</v>
      </c>
      <c r="CO107" s="113">
        <v>2</v>
      </c>
      <c r="CP107" s="113">
        <f t="shared" si="58"/>
        <v>2</v>
      </c>
      <c r="CQ107" s="113">
        <v>11</v>
      </c>
      <c r="CR107" s="113">
        <v>29</v>
      </c>
      <c r="CS107" s="113">
        <f t="shared" si="59"/>
        <v>40</v>
      </c>
    </row>
    <row r="108" spans="1:97" s="155" customFormat="1" ht="12.75" customHeight="1">
      <c r="A108" s="25">
        <v>13</v>
      </c>
      <c r="B108" s="26" t="s">
        <v>217</v>
      </c>
      <c r="C108" s="27">
        <v>2765</v>
      </c>
      <c r="D108" s="28" t="s">
        <v>84</v>
      </c>
      <c r="E108" s="17">
        <v>14817</v>
      </c>
      <c r="F108" s="17">
        <v>1</v>
      </c>
      <c r="G108" s="6" t="s">
        <v>65</v>
      </c>
      <c r="H108" s="113">
        <v>1</v>
      </c>
      <c r="I108" s="113">
        <v>8</v>
      </c>
      <c r="J108" s="113">
        <f t="shared" si="30"/>
        <v>9</v>
      </c>
      <c r="K108" s="113">
        <v>3</v>
      </c>
      <c r="L108" s="113">
        <v>1</v>
      </c>
      <c r="M108" s="113">
        <f t="shared" si="31"/>
        <v>4</v>
      </c>
      <c r="N108" s="113">
        <v>7</v>
      </c>
      <c r="O108" s="113">
        <v>3</v>
      </c>
      <c r="P108" s="113">
        <f t="shared" si="32"/>
        <v>10</v>
      </c>
      <c r="Q108" s="113">
        <v>2</v>
      </c>
      <c r="R108" s="113">
        <v>5</v>
      </c>
      <c r="S108" s="113">
        <f t="shared" si="33"/>
        <v>7</v>
      </c>
      <c r="T108" s="113" t="s">
        <v>35</v>
      </c>
      <c r="U108" s="113" t="s">
        <v>35</v>
      </c>
      <c r="V108" s="113" t="str">
        <f t="shared" si="34"/>
        <v>0</v>
      </c>
      <c r="W108" s="113" t="s">
        <v>35</v>
      </c>
      <c r="X108" s="113" t="s">
        <v>35</v>
      </c>
      <c r="Y108" s="113" t="str">
        <f t="shared" si="35"/>
        <v>0</v>
      </c>
      <c r="Z108" s="113" t="s">
        <v>35</v>
      </c>
      <c r="AA108" s="113" t="s">
        <v>35</v>
      </c>
      <c r="AB108" s="113" t="str">
        <f t="shared" si="36"/>
        <v>0</v>
      </c>
      <c r="AC108" s="113" t="s">
        <v>35</v>
      </c>
      <c r="AD108" s="113">
        <v>1</v>
      </c>
      <c r="AE108" s="113">
        <f t="shared" si="37"/>
        <v>1</v>
      </c>
      <c r="AF108" s="113" t="s">
        <v>35</v>
      </c>
      <c r="AG108" s="113" t="s">
        <v>35</v>
      </c>
      <c r="AH108" s="113" t="str">
        <f t="shared" si="38"/>
        <v>0</v>
      </c>
      <c r="AI108" s="113" t="s">
        <v>35</v>
      </c>
      <c r="AJ108" s="113" t="s">
        <v>35</v>
      </c>
      <c r="AK108" s="113" t="str">
        <f t="shared" si="39"/>
        <v>0</v>
      </c>
      <c r="AL108" s="113" t="s">
        <v>35</v>
      </c>
      <c r="AM108" s="113">
        <v>2</v>
      </c>
      <c r="AN108" s="113">
        <f t="shared" si="40"/>
        <v>2</v>
      </c>
      <c r="AO108" s="113" t="s">
        <v>35</v>
      </c>
      <c r="AP108" s="113" t="s">
        <v>35</v>
      </c>
      <c r="AQ108" s="113" t="str">
        <f t="shared" si="41"/>
        <v>0</v>
      </c>
      <c r="AR108" s="113" t="s">
        <v>35</v>
      </c>
      <c r="AS108" s="113" t="s">
        <v>35</v>
      </c>
      <c r="AT108" s="113" t="str">
        <f t="shared" si="42"/>
        <v>0</v>
      </c>
      <c r="AU108" s="113" t="s">
        <v>35</v>
      </c>
      <c r="AV108" s="113" t="s">
        <v>35</v>
      </c>
      <c r="AW108" s="113" t="str">
        <f t="shared" si="43"/>
        <v>0</v>
      </c>
      <c r="AX108" s="113" t="s">
        <v>35</v>
      </c>
      <c r="AY108" s="113" t="s">
        <v>35</v>
      </c>
      <c r="AZ108" s="113" t="str">
        <f t="shared" si="44"/>
        <v>0</v>
      </c>
      <c r="BA108" s="113">
        <v>3</v>
      </c>
      <c r="BB108" s="113">
        <v>1</v>
      </c>
      <c r="BC108" s="113">
        <f t="shared" si="45"/>
        <v>4</v>
      </c>
      <c r="BD108" s="113" t="s">
        <v>35</v>
      </c>
      <c r="BE108" s="113" t="s">
        <v>35</v>
      </c>
      <c r="BF108" s="113" t="str">
        <f t="shared" si="46"/>
        <v>0</v>
      </c>
      <c r="BG108" s="113" t="s">
        <v>35</v>
      </c>
      <c r="BH108" s="113" t="s">
        <v>35</v>
      </c>
      <c r="BI108" s="113" t="str">
        <f t="shared" si="47"/>
        <v>0</v>
      </c>
      <c r="BJ108" s="113" t="s">
        <v>35</v>
      </c>
      <c r="BK108" s="113" t="s">
        <v>35</v>
      </c>
      <c r="BL108" s="113" t="str">
        <f t="shared" si="48"/>
        <v>0</v>
      </c>
      <c r="BM108" s="113" t="s">
        <v>35</v>
      </c>
      <c r="BN108" s="113" t="s">
        <v>35</v>
      </c>
      <c r="BO108" s="113" t="str">
        <f t="shared" si="49"/>
        <v>0</v>
      </c>
      <c r="BP108" s="113" t="s">
        <v>35</v>
      </c>
      <c r="BQ108" s="113" t="s">
        <v>35</v>
      </c>
      <c r="BR108" s="113" t="str">
        <f t="shared" si="50"/>
        <v>0</v>
      </c>
      <c r="BS108" s="113" t="s">
        <v>35</v>
      </c>
      <c r="BT108" s="113" t="s">
        <v>35</v>
      </c>
      <c r="BU108" s="113" t="str">
        <f t="shared" si="51"/>
        <v>0</v>
      </c>
      <c r="BV108" s="113" t="s">
        <v>35</v>
      </c>
      <c r="BW108" s="113" t="s">
        <v>35</v>
      </c>
      <c r="BX108" s="113" t="str">
        <f t="shared" si="52"/>
        <v>0</v>
      </c>
      <c r="BY108" s="113" t="s">
        <v>35</v>
      </c>
      <c r="BZ108" s="113" t="s">
        <v>35</v>
      </c>
      <c r="CA108" s="113" t="str">
        <f t="shared" si="53"/>
        <v>0</v>
      </c>
      <c r="CB108" s="113" t="s">
        <v>35</v>
      </c>
      <c r="CC108" s="113" t="s">
        <v>35</v>
      </c>
      <c r="CD108" s="113" t="str">
        <f t="shared" si="54"/>
        <v>0</v>
      </c>
      <c r="CE108" s="113" t="s">
        <v>35</v>
      </c>
      <c r="CF108" s="113" t="s">
        <v>35</v>
      </c>
      <c r="CG108" s="113" t="str">
        <f t="shared" si="55"/>
        <v>0</v>
      </c>
      <c r="CH108" s="113" t="s">
        <v>35</v>
      </c>
      <c r="CI108" s="113" t="s">
        <v>35</v>
      </c>
      <c r="CJ108" s="113" t="str">
        <f t="shared" si="56"/>
        <v>0</v>
      </c>
      <c r="CK108" s="113" t="s">
        <v>35</v>
      </c>
      <c r="CL108" s="113" t="s">
        <v>35</v>
      </c>
      <c r="CM108" s="113" t="str">
        <f t="shared" si="57"/>
        <v>0</v>
      </c>
      <c r="CN108" s="113" t="s">
        <v>35</v>
      </c>
      <c r="CO108" s="113">
        <v>3</v>
      </c>
      <c r="CP108" s="113">
        <f t="shared" si="58"/>
        <v>3</v>
      </c>
      <c r="CQ108" s="113">
        <v>16</v>
      </c>
      <c r="CR108" s="113">
        <v>24</v>
      </c>
      <c r="CS108" s="113">
        <f t="shared" si="59"/>
        <v>40</v>
      </c>
    </row>
    <row r="109" spans="1:97" s="155" customFormat="1" ht="12.75" hidden="1" customHeight="1">
      <c r="A109" s="25">
        <v>13</v>
      </c>
      <c r="B109" s="26" t="s">
        <v>217</v>
      </c>
      <c r="C109" s="27">
        <v>2766</v>
      </c>
      <c r="D109" s="28" t="s">
        <v>85</v>
      </c>
      <c r="E109" s="17">
        <v>10277</v>
      </c>
      <c r="F109" s="17">
        <v>1</v>
      </c>
      <c r="G109" s="6" t="s">
        <v>65</v>
      </c>
      <c r="H109" s="113" t="s">
        <v>35</v>
      </c>
      <c r="I109" s="113" t="s">
        <v>35</v>
      </c>
      <c r="J109" s="113" t="str">
        <f t="shared" si="30"/>
        <v>0</v>
      </c>
      <c r="K109" s="113" t="s">
        <v>35</v>
      </c>
      <c r="L109" s="113" t="s">
        <v>35</v>
      </c>
      <c r="M109" s="113" t="str">
        <f t="shared" si="31"/>
        <v>0</v>
      </c>
      <c r="N109" s="113" t="s">
        <v>35</v>
      </c>
      <c r="O109" s="113" t="s">
        <v>35</v>
      </c>
      <c r="P109" s="113" t="str">
        <f t="shared" si="32"/>
        <v>0</v>
      </c>
      <c r="Q109" s="113" t="s">
        <v>35</v>
      </c>
      <c r="R109" s="113" t="s">
        <v>35</v>
      </c>
      <c r="S109" s="113" t="str">
        <f t="shared" si="33"/>
        <v>0</v>
      </c>
      <c r="T109" s="113" t="s">
        <v>35</v>
      </c>
      <c r="U109" s="113" t="s">
        <v>35</v>
      </c>
      <c r="V109" s="113" t="str">
        <f t="shared" si="34"/>
        <v>0</v>
      </c>
      <c r="W109" s="113" t="s">
        <v>35</v>
      </c>
      <c r="X109" s="113" t="s">
        <v>35</v>
      </c>
      <c r="Y109" s="113" t="str">
        <f t="shared" si="35"/>
        <v>0</v>
      </c>
      <c r="Z109" s="113" t="s">
        <v>35</v>
      </c>
      <c r="AA109" s="113" t="s">
        <v>35</v>
      </c>
      <c r="AB109" s="113" t="str">
        <f t="shared" si="36"/>
        <v>0</v>
      </c>
      <c r="AC109" s="113" t="s">
        <v>35</v>
      </c>
      <c r="AD109" s="113" t="s">
        <v>35</v>
      </c>
      <c r="AE109" s="113" t="str">
        <f t="shared" si="37"/>
        <v>0</v>
      </c>
      <c r="AF109" s="113" t="s">
        <v>35</v>
      </c>
      <c r="AG109" s="113" t="s">
        <v>35</v>
      </c>
      <c r="AH109" s="113" t="str">
        <f t="shared" si="38"/>
        <v>0</v>
      </c>
      <c r="AI109" s="113" t="s">
        <v>35</v>
      </c>
      <c r="AJ109" s="113" t="s">
        <v>35</v>
      </c>
      <c r="AK109" s="113" t="str">
        <f t="shared" si="39"/>
        <v>0</v>
      </c>
      <c r="AL109" s="113" t="s">
        <v>35</v>
      </c>
      <c r="AM109" s="113" t="s">
        <v>35</v>
      </c>
      <c r="AN109" s="113" t="str">
        <f t="shared" si="40"/>
        <v>0</v>
      </c>
      <c r="AO109" s="113" t="s">
        <v>35</v>
      </c>
      <c r="AP109" s="113" t="s">
        <v>35</v>
      </c>
      <c r="AQ109" s="113" t="str">
        <f t="shared" si="41"/>
        <v>0</v>
      </c>
      <c r="AR109" s="113" t="s">
        <v>35</v>
      </c>
      <c r="AS109" s="113" t="s">
        <v>35</v>
      </c>
      <c r="AT109" s="113" t="str">
        <f t="shared" si="42"/>
        <v>0</v>
      </c>
      <c r="AU109" s="113" t="s">
        <v>35</v>
      </c>
      <c r="AV109" s="113" t="s">
        <v>35</v>
      </c>
      <c r="AW109" s="113" t="str">
        <f t="shared" si="43"/>
        <v>0</v>
      </c>
      <c r="AX109" s="113" t="s">
        <v>35</v>
      </c>
      <c r="AY109" s="113" t="s">
        <v>35</v>
      </c>
      <c r="AZ109" s="113" t="str">
        <f t="shared" si="44"/>
        <v>0</v>
      </c>
      <c r="BA109" s="113" t="s">
        <v>35</v>
      </c>
      <c r="BB109" s="113" t="s">
        <v>35</v>
      </c>
      <c r="BC109" s="113" t="str">
        <f t="shared" si="45"/>
        <v>0</v>
      </c>
      <c r="BD109" s="113" t="s">
        <v>35</v>
      </c>
      <c r="BE109" s="113" t="s">
        <v>35</v>
      </c>
      <c r="BF109" s="113" t="str">
        <f t="shared" si="46"/>
        <v>0</v>
      </c>
      <c r="BG109" s="113" t="s">
        <v>35</v>
      </c>
      <c r="BH109" s="113" t="s">
        <v>35</v>
      </c>
      <c r="BI109" s="113" t="str">
        <f t="shared" si="47"/>
        <v>0</v>
      </c>
      <c r="BJ109" s="113" t="s">
        <v>35</v>
      </c>
      <c r="BK109" s="113" t="s">
        <v>35</v>
      </c>
      <c r="BL109" s="113" t="str">
        <f t="shared" si="48"/>
        <v>0</v>
      </c>
      <c r="BM109" s="113" t="s">
        <v>35</v>
      </c>
      <c r="BN109" s="113" t="s">
        <v>35</v>
      </c>
      <c r="BO109" s="113" t="str">
        <f t="shared" si="49"/>
        <v>0</v>
      </c>
      <c r="BP109" s="113" t="s">
        <v>35</v>
      </c>
      <c r="BQ109" s="113" t="s">
        <v>35</v>
      </c>
      <c r="BR109" s="113" t="str">
        <f t="shared" si="50"/>
        <v>0</v>
      </c>
      <c r="BS109" s="113" t="s">
        <v>35</v>
      </c>
      <c r="BT109" s="113" t="s">
        <v>35</v>
      </c>
      <c r="BU109" s="113" t="str">
        <f t="shared" si="51"/>
        <v>0</v>
      </c>
      <c r="BV109" s="113" t="s">
        <v>35</v>
      </c>
      <c r="BW109" s="113" t="s">
        <v>35</v>
      </c>
      <c r="BX109" s="113" t="str">
        <f t="shared" si="52"/>
        <v>0</v>
      </c>
      <c r="BY109" s="113" t="s">
        <v>35</v>
      </c>
      <c r="BZ109" s="113" t="s">
        <v>35</v>
      </c>
      <c r="CA109" s="113" t="str">
        <f t="shared" si="53"/>
        <v>0</v>
      </c>
      <c r="CB109" s="113" t="s">
        <v>35</v>
      </c>
      <c r="CC109" s="113" t="s">
        <v>35</v>
      </c>
      <c r="CD109" s="113" t="str">
        <f t="shared" si="54"/>
        <v>0</v>
      </c>
      <c r="CE109" s="113" t="s">
        <v>35</v>
      </c>
      <c r="CF109" s="113" t="s">
        <v>35</v>
      </c>
      <c r="CG109" s="113" t="str">
        <f t="shared" si="55"/>
        <v>0</v>
      </c>
      <c r="CH109" s="113" t="s">
        <v>35</v>
      </c>
      <c r="CI109" s="113" t="s">
        <v>35</v>
      </c>
      <c r="CJ109" s="113" t="str">
        <f t="shared" si="56"/>
        <v>0</v>
      </c>
      <c r="CK109" s="113" t="s">
        <v>35</v>
      </c>
      <c r="CL109" s="113" t="s">
        <v>35</v>
      </c>
      <c r="CM109" s="113" t="str">
        <f t="shared" si="57"/>
        <v>0</v>
      </c>
      <c r="CN109" s="113" t="s">
        <v>35</v>
      </c>
      <c r="CO109" s="113" t="s">
        <v>35</v>
      </c>
      <c r="CP109" s="113" t="str">
        <f t="shared" si="58"/>
        <v>0</v>
      </c>
      <c r="CQ109" s="113" t="s">
        <v>35</v>
      </c>
      <c r="CR109" s="113" t="s">
        <v>35</v>
      </c>
      <c r="CS109" s="113" t="str">
        <f t="shared" si="59"/>
        <v>0</v>
      </c>
    </row>
    <row r="110" spans="1:97" s="155" customFormat="1" ht="12.75" hidden="1" customHeight="1">
      <c r="A110" s="25">
        <v>13</v>
      </c>
      <c r="B110" s="26" t="s">
        <v>217</v>
      </c>
      <c r="C110" s="27">
        <v>2769</v>
      </c>
      <c r="D110" s="28" t="s">
        <v>148</v>
      </c>
      <c r="E110" s="17">
        <v>11715</v>
      </c>
      <c r="F110" s="17">
        <v>1</v>
      </c>
      <c r="G110" s="6" t="s">
        <v>65</v>
      </c>
      <c r="H110" s="113" t="s">
        <v>35</v>
      </c>
      <c r="I110" s="113" t="s">
        <v>35</v>
      </c>
      <c r="J110" s="113" t="str">
        <f t="shared" si="30"/>
        <v>0</v>
      </c>
      <c r="K110" s="113" t="s">
        <v>35</v>
      </c>
      <c r="L110" s="113" t="s">
        <v>35</v>
      </c>
      <c r="M110" s="113" t="str">
        <f t="shared" si="31"/>
        <v>0</v>
      </c>
      <c r="N110" s="113" t="s">
        <v>35</v>
      </c>
      <c r="O110" s="113" t="s">
        <v>35</v>
      </c>
      <c r="P110" s="113" t="str">
        <f t="shared" si="32"/>
        <v>0</v>
      </c>
      <c r="Q110" s="113" t="s">
        <v>35</v>
      </c>
      <c r="R110" s="113" t="s">
        <v>35</v>
      </c>
      <c r="S110" s="113" t="str">
        <f t="shared" si="33"/>
        <v>0</v>
      </c>
      <c r="T110" s="113" t="s">
        <v>35</v>
      </c>
      <c r="U110" s="113" t="s">
        <v>35</v>
      </c>
      <c r="V110" s="113" t="str">
        <f t="shared" si="34"/>
        <v>0</v>
      </c>
      <c r="W110" s="113" t="s">
        <v>35</v>
      </c>
      <c r="X110" s="113" t="s">
        <v>35</v>
      </c>
      <c r="Y110" s="113" t="str">
        <f t="shared" si="35"/>
        <v>0</v>
      </c>
      <c r="Z110" s="113" t="s">
        <v>35</v>
      </c>
      <c r="AA110" s="113" t="s">
        <v>35</v>
      </c>
      <c r="AB110" s="113" t="str">
        <f t="shared" si="36"/>
        <v>0</v>
      </c>
      <c r="AC110" s="113" t="s">
        <v>35</v>
      </c>
      <c r="AD110" s="113" t="s">
        <v>35</v>
      </c>
      <c r="AE110" s="113" t="str">
        <f t="shared" si="37"/>
        <v>0</v>
      </c>
      <c r="AF110" s="113" t="s">
        <v>35</v>
      </c>
      <c r="AG110" s="113" t="s">
        <v>35</v>
      </c>
      <c r="AH110" s="113" t="str">
        <f t="shared" si="38"/>
        <v>0</v>
      </c>
      <c r="AI110" s="113" t="s">
        <v>35</v>
      </c>
      <c r="AJ110" s="113" t="s">
        <v>35</v>
      </c>
      <c r="AK110" s="113" t="str">
        <f t="shared" si="39"/>
        <v>0</v>
      </c>
      <c r="AL110" s="113" t="s">
        <v>35</v>
      </c>
      <c r="AM110" s="113" t="s">
        <v>35</v>
      </c>
      <c r="AN110" s="113" t="str">
        <f t="shared" si="40"/>
        <v>0</v>
      </c>
      <c r="AO110" s="113" t="s">
        <v>35</v>
      </c>
      <c r="AP110" s="113" t="s">
        <v>35</v>
      </c>
      <c r="AQ110" s="113" t="str">
        <f t="shared" si="41"/>
        <v>0</v>
      </c>
      <c r="AR110" s="113" t="s">
        <v>35</v>
      </c>
      <c r="AS110" s="113" t="s">
        <v>35</v>
      </c>
      <c r="AT110" s="113" t="str">
        <f t="shared" si="42"/>
        <v>0</v>
      </c>
      <c r="AU110" s="113" t="s">
        <v>35</v>
      </c>
      <c r="AV110" s="113" t="s">
        <v>35</v>
      </c>
      <c r="AW110" s="113" t="str">
        <f t="shared" si="43"/>
        <v>0</v>
      </c>
      <c r="AX110" s="113" t="s">
        <v>35</v>
      </c>
      <c r="AY110" s="113" t="s">
        <v>35</v>
      </c>
      <c r="AZ110" s="113" t="str">
        <f t="shared" si="44"/>
        <v>0</v>
      </c>
      <c r="BA110" s="113" t="s">
        <v>35</v>
      </c>
      <c r="BB110" s="113" t="s">
        <v>35</v>
      </c>
      <c r="BC110" s="113" t="str">
        <f t="shared" si="45"/>
        <v>0</v>
      </c>
      <c r="BD110" s="113" t="s">
        <v>35</v>
      </c>
      <c r="BE110" s="113" t="s">
        <v>35</v>
      </c>
      <c r="BF110" s="113" t="str">
        <f t="shared" si="46"/>
        <v>0</v>
      </c>
      <c r="BG110" s="113" t="s">
        <v>35</v>
      </c>
      <c r="BH110" s="113" t="s">
        <v>35</v>
      </c>
      <c r="BI110" s="113" t="str">
        <f t="shared" si="47"/>
        <v>0</v>
      </c>
      <c r="BJ110" s="113" t="s">
        <v>35</v>
      </c>
      <c r="BK110" s="113" t="s">
        <v>35</v>
      </c>
      <c r="BL110" s="113" t="str">
        <f t="shared" si="48"/>
        <v>0</v>
      </c>
      <c r="BM110" s="113" t="s">
        <v>35</v>
      </c>
      <c r="BN110" s="113" t="s">
        <v>35</v>
      </c>
      <c r="BO110" s="113" t="str">
        <f t="shared" si="49"/>
        <v>0</v>
      </c>
      <c r="BP110" s="113" t="s">
        <v>35</v>
      </c>
      <c r="BQ110" s="113" t="s">
        <v>35</v>
      </c>
      <c r="BR110" s="113" t="str">
        <f t="shared" si="50"/>
        <v>0</v>
      </c>
      <c r="BS110" s="113" t="s">
        <v>35</v>
      </c>
      <c r="BT110" s="113" t="s">
        <v>35</v>
      </c>
      <c r="BU110" s="113" t="str">
        <f t="shared" si="51"/>
        <v>0</v>
      </c>
      <c r="BV110" s="113" t="s">
        <v>35</v>
      </c>
      <c r="BW110" s="113" t="s">
        <v>35</v>
      </c>
      <c r="BX110" s="113" t="str">
        <f t="shared" si="52"/>
        <v>0</v>
      </c>
      <c r="BY110" s="113" t="s">
        <v>35</v>
      </c>
      <c r="BZ110" s="113" t="s">
        <v>35</v>
      </c>
      <c r="CA110" s="113" t="str">
        <f t="shared" si="53"/>
        <v>0</v>
      </c>
      <c r="CB110" s="113" t="s">
        <v>35</v>
      </c>
      <c r="CC110" s="113" t="s">
        <v>35</v>
      </c>
      <c r="CD110" s="113" t="str">
        <f t="shared" si="54"/>
        <v>0</v>
      </c>
      <c r="CE110" s="113" t="s">
        <v>35</v>
      </c>
      <c r="CF110" s="113" t="s">
        <v>35</v>
      </c>
      <c r="CG110" s="113" t="str">
        <f t="shared" si="55"/>
        <v>0</v>
      </c>
      <c r="CH110" s="113" t="s">
        <v>35</v>
      </c>
      <c r="CI110" s="113" t="s">
        <v>35</v>
      </c>
      <c r="CJ110" s="113" t="str">
        <f t="shared" si="56"/>
        <v>0</v>
      </c>
      <c r="CK110" s="113" t="s">
        <v>35</v>
      </c>
      <c r="CL110" s="113" t="s">
        <v>35</v>
      </c>
      <c r="CM110" s="113" t="str">
        <f t="shared" si="57"/>
        <v>0</v>
      </c>
      <c r="CN110" s="113" t="s">
        <v>35</v>
      </c>
      <c r="CO110" s="113" t="s">
        <v>35</v>
      </c>
      <c r="CP110" s="113" t="str">
        <f t="shared" si="58"/>
        <v>0</v>
      </c>
      <c r="CQ110" s="113" t="s">
        <v>35</v>
      </c>
      <c r="CR110" s="113" t="s">
        <v>35</v>
      </c>
      <c r="CS110" s="113" t="str">
        <f t="shared" si="59"/>
        <v>0</v>
      </c>
    </row>
    <row r="111" spans="1:97" s="155" customFormat="1" ht="12.75" hidden="1" customHeight="1">
      <c r="A111" s="25">
        <v>13</v>
      </c>
      <c r="B111" s="26" t="s">
        <v>217</v>
      </c>
      <c r="C111" s="27">
        <v>2770</v>
      </c>
      <c r="D111" s="28" t="s">
        <v>149</v>
      </c>
      <c r="E111" s="17">
        <v>17339</v>
      </c>
      <c r="F111" s="17">
        <v>1</v>
      </c>
      <c r="G111" s="6" t="s">
        <v>65</v>
      </c>
      <c r="H111" s="113" t="s">
        <v>35</v>
      </c>
      <c r="I111" s="113" t="s">
        <v>35</v>
      </c>
      <c r="J111" s="113" t="str">
        <f t="shared" si="30"/>
        <v>0</v>
      </c>
      <c r="K111" s="113" t="s">
        <v>35</v>
      </c>
      <c r="L111" s="113" t="s">
        <v>35</v>
      </c>
      <c r="M111" s="113" t="str">
        <f t="shared" si="31"/>
        <v>0</v>
      </c>
      <c r="N111" s="113" t="s">
        <v>35</v>
      </c>
      <c r="O111" s="113" t="s">
        <v>35</v>
      </c>
      <c r="P111" s="113" t="str">
        <f t="shared" si="32"/>
        <v>0</v>
      </c>
      <c r="Q111" s="113" t="s">
        <v>35</v>
      </c>
      <c r="R111" s="113" t="s">
        <v>35</v>
      </c>
      <c r="S111" s="113" t="str">
        <f t="shared" si="33"/>
        <v>0</v>
      </c>
      <c r="T111" s="113" t="s">
        <v>35</v>
      </c>
      <c r="U111" s="113" t="s">
        <v>35</v>
      </c>
      <c r="V111" s="113" t="str">
        <f t="shared" si="34"/>
        <v>0</v>
      </c>
      <c r="W111" s="113" t="s">
        <v>35</v>
      </c>
      <c r="X111" s="113" t="s">
        <v>35</v>
      </c>
      <c r="Y111" s="113" t="str">
        <f t="shared" si="35"/>
        <v>0</v>
      </c>
      <c r="Z111" s="113" t="s">
        <v>35</v>
      </c>
      <c r="AA111" s="113" t="s">
        <v>35</v>
      </c>
      <c r="AB111" s="113" t="str">
        <f t="shared" si="36"/>
        <v>0</v>
      </c>
      <c r="AC111" s="113" t="s">
        <v>35</v>
      </c>
      <c r="AD111" s="113" t="s">
        <v>35</v>
      </c>
      <c r="AE111" s="113" t="str">
        <f t="shared" si="37"/>
        <v>0</v>
      </c>
      <c r="AF111" s="113" t="s">
        <v>35</v>
      </c>
      <c r="AG111" s="113" t="s">
        <v>35</v>
      </c>
      <c r="AH111" s="113" t="str">
        <f t="shared" si="38"/>
        <v>0</v>
      </c>
      <c r="AI111" s="113" t="s">
        <v>35</v>
      </c>
      <c r="AJ111" s="113" t="s">
        <v>35</v>
      </c>
      <c r="AK111" s="113" t="str">
        <f t="shared" si="39"/>
        <v>0</v>
      </c>
      <c r="AL111" s="113" t="s">
        <v>35</v>
      </c>
      <c r="AM111" s="113" t="s">
        <v>35</v>
      </c>
      <c r="AN111" s="113" t="str">
        <f t="shared" si="40"/>
        <v>0</v>
      </c>
      <c r="AO111" s="113" t="s">
        <v>35</v>
      </c>
      <c r="AP111" s="113" t="s">
        <v>35</v>
      </c>
      <c r="AQ111" s="113" t="str">
        <f t="shared" si="41"/>
        <v>0</v>
      </c>
      <c r="AR111" s="113" t="s">
        <v>35</v>
      </c>
      <c r="AS111" s="113" t="s">
        <v>35</v>
      </c>
      <c r="AT111" s="113" t="str">
        <f t="shared" si="42"/>
        <v>0</v>
      </c>
      <c r="AU111" s="113" t="s">
        <v>35</v>
      </c>
      <c r="AV111" s="113" t="s">
        <v>35</v>
      </c>
      <c r="AW111" s="113" t="str">
        <f t="shared" si="43"/>
        <v>0</v>
      </c>
      <c r="AX111" s="113" t="s">
        <v>35</v>
      </c>
      <c r="AY111" s="113" t="s">
        <v>35</v>
      </c>
      <c r="AZ111" s="113" t="str">
        <f t="shared" si="44"/>
        <v>0</v>
      </c>
      <c r="BA111" s="113" t="s">
        <v>35</v>
      </c>
      <c r="BB111" s="113" t="s">
        <v>35</v>
      </c>
      <c r="BC111" s="113" t="str">
        <f t="shared" si="45"/>
        <v>0</v>
      </c>
      <c r="BD111" s="113" t="s">
        <v>35</v>
      </c>
      <c r="BE111" s="113" t="s">
        <v>35</v>
      </c>
      <c r="BF111" s="113" t="str">
        <f t="shared" si="46"/>
        <v>0</v>
      </c>
      <c r="BG111" s="113" t="s">
        <v>35</v>
      </c>
      <c r="BH111" s="113" t="s">
        <v>35</v>
      </c>
      <c r="BI111" s="113" t="str">
        <f t="shared" si="47"/>
        <v>0</v>
      </c>
      <c r="BJ111" s="113" t="s">
        <v>35</v>
      </c>
      <c r="BK111" s="113" t="s">
        <v>35</v>
      </c>
      <c r="BL111" s="113" t="str">
        <f t="shared" si="48"/>
        <v>0</v>
      </c>
      <c r="BM111" s="113" t="s">
        <v>35</v>
      </c>
      <c r="BN111" s="113" t="s">
        <v>35</v>
      </c>
      <c r="BO111" s="113" t="str">
        <f t="shared" si="49"/>
        <v>0</v>
      </c>
      <c r="BP111" s="113" t="s">
        <v>35</v>
      </c>
      <c r="BQ111" s="113" t="s">
        <v>35</v>
      </c>
      <c r="BR111" s="113" t="str">
        <f t="shared" si="50"/>
        <v>0</v>
      </c>
      <c r="BS111" s="113" t="s">
        <v>35</v>
      </c>
      <c r="BT111" s="113" t="s">
        <v>35</v>
      </c>
      <c r="BU111" s="113" t="str">
        <f t="shared" si="51"/>
        <v>0</v>
      </c>
      <c r="BV111" s="113" t="s">
        <v>35</v>
      </c>
      <c r="BW111" s="113" t="s">
        <v>35</v>
      </c>
      <c r="BX111" s="113" t="str">
        <f t="shared" si="52"/>
        <v>0</v>
      </c>
      <c r="BY111" s="113" t="s">
        <v>35</v>
      </c>
      <c r="BZ111" s="113" t="s">
        <v>35</v>
      </c>
      <c r="CA111" s="113" t="str">
        <f t="shared" si="53"/>
        <v>0</v>
      </c>
      <c r="CB111" s="113" t="s">
        <v>35</v>
      </c>
      <c r="CC111" s="113" t="s">
        <v>35</v>
      </c>
      <c r="CD111" s="113" t="str">
        <f t="shared" si="54"/>
        <v>0</v>
      </c>
      <c r="CE111" s="113" t="s">
        <v>35</v>
      </c>
      <c r="CF111" s="113" t="s">
        <v>35</v>
      </c>
      <c r="CG111" s="113" t="str">
        <f t="shared" si="55"/>
        <v>0</v>
      </c>
      <c r="CH111" s="113" t="s">
        <v>35</v>
      </c>
      <c r="CI111" s="113" t="s">
        <v>35</v>
      </c>
      <c r="CJ111" s="113" t="str">
        <f t="shared" si="56"/>
        <v>0</v>
      </c>
      <c r="CK111" s="113" t="s">
        <v>35</v>
      </c>
      <c r="CL111" s="113" t="s">
        <v>35</v>
      </c>
      <c r="CM111" s="113" t="str">
        <f t="shared" si="57"/>
        <v>0</v>
      </c>
      <c r="CN111" s="113" t="s">
        <v>35</v>
      </c>
      <c r="CO111" s="113" t="s">
        <v>35</v>
      </c>
      <c r="CP111" s="113" t="str">
        <f t="shared" si="58"/>
        <v>0</v>
      </c>
      <c r="CQ111" s="113" t="s">
        <v>35</v>
      </c>
      <c r="CR111" s="113" t="s">
        <v>35</v>
      </c>
      <c r="CS111" s="113" t="str">
        <f t="shared" si="59"/>
        <v>0</v>
      </c>
    </row>
    <row r="112" spans="1:97" s="155" customFormat="1" ht="12.75" hidden="1" customHeight="1">
      <c r="A112" s="25">
        <v>13</v>
      </c>
      <c r="B112" s="26" t="s">
        <v>217</v>
      </c>
      <c r="C112" s="27">
        <v>2771</v>
      </c>
      <c r="D112" s="28" t="s">
        <v>176</v>
      </c>
      <c r="E112" s="17">
        <v>10721</v>
      </c>
      <c r="F112" s="17">
        <v>1</v>
      </c>
      <c r="G112" s="6" t="s">
        <v>65</v>
      </c>
      <c r="H112" s="113" t="s">
        <v>35</v>
      </c>
      <c r="I112" s="113" t="s">
        <v>35</v>
      </c>
      <c r="J112" s="113" t="str">
        <f t="shared" si="30"/>
        <v>0</v>
      </c>
      <c r="K112" s="113" t="s">
        <v>35</v>
      </c>
      <c r="L112" s="113" t="s">
        <v>35</v>
      </c>
      <c r="M112" s="113" t="str">
        <f t="shared" si="31"/>
        <v>0</v>
      </c>
      <c r="N112" s="113" t="s">
        <v>35</v>
      </c>
      <c r="O112" s="113" t="s">
        <v>35</v>
      </c>
      <c r="P112" s="113" t="str">
        <f t="shared" si="32"/>
        <v>0</v>
      </c>
      <c r="Q112" s="113" t="s">
        <v>35</v>
      </c>
      <c r="R112" s="113" t="s">
        <v>35</v>
      </c>
      <c r="S112" s="113" t="str">
        <f t="shared" si="33"/>
        <v>0</v>
      </c>
      <c r="T112" s="113" t="s">
        <v>35</v>
      </c>
      <c r="U112" s="113" t="s">
        <v>35</v>
      </c>
      <c r="V112" s="113" t="str">
        <f t="shared" si="34"/>
        <v>0</v>
      </c>
      <c r="W112" s="113" t="s">
        <v>35</v>
      </c>
      <c r="X112" s="113" t="s">
        <v>35</v>
      </c>
      <c r="Y112" s="113" t="str">
        <f t="shared" si="35"/>
        <v>0</v>
      </c>
      <c r="Z112" s="113" t="s">
        <v>35</v>
      </c>
      <c r="AA112" s="113" t="s">
        <v>35</v>
      </c>
      <c r="AB112" s="113" t="str">
        <f t="shared" si="36"/>
        <v>0</v>
      </c>
      <c r="AC112" s="113" t="s">
        <v>35</v>
      </c>
      <c r="AD112" s="113" t="s">
        <v>35</v>
      </c>
      <c r="AE112" s="113" t="str">
        <f t="shared" si="37"/>
        <v>0</v>
      </c>
      <c r="AF112" s="113" t="s">
        <v>35</v>
      </c>
      <c r="AG112" s="113" t="s">
        <v>35</v>
      </c>
      <c r="AH112" s="113" t="str">
        <f t="shared" si="38"/>
        <v>0</v>
      </c>
      <c r="AI112" s="113" t="s">
        <v>35</v>
      </c>
      <c r="AJ112" s="113" t="s">
        <v>35</v>
      </c>
      <c r="AK112" s="113" t="str">
        <f t="shared" si="39"/>
        <v>0</v>
      </c>
      <c r="AL112" s="113" t="s">
        <v>35</v>
      </c>
      <c r="AM112" s="113" t="s">
        <v>35</v>
      </c>
      <c r="AN112" s="113" t="str">
        <f t="shared" si="40"/>
        <v>0</v>
      </c>
      <c r="AO112" s="113" t="s">
        <v>35</v>
      </c>
      <c r="AP112" s="113" t="s">
        <v>35</v>
      </c>
      <c r="AQ112" s="113" t="str">
        <f t="shared" si="41"/>
        <v>0</v>
      </c>
      <c r="AR112" s="113" t="s">
        <v>35</v>
      </c>
      <c r="AS112" s="113" t="s">
        <v>35</v>
      </c>
      <c r="AT112" s="113" t="str">
        <f t="shared" si="42"/>
        <v>0</v>
      </c>
      <c r="AU112" s="113" t="s">
        <v>35</v>
      </c>
      <c r="AV112" s="113" t="s">
        <v>35</v>
      </c>
      <c r="AW112" s="113" t="str">
        <f t="shared" si="43"/>
        <v>0</v>
      </c>
      <c r="AX112" s="113" t="s">
        <v>35</v>
      </c>
      <c r="AY112" s="113" t="s">
        <v>35</v>
      </c>
      <c r="AZ112" s="113" t="str">
        <f t="shared" si="44"/>
        <v>0</v>
      </c>
      <c r="BA112" s="113" t="s">
        <v>35</v>
      </c>
      <c r="BB112" s="113" t="s">
        <v>35</v>
      </c>
      <c r="BC112" s="113" t="str">
        <f t="shared" si="45"/>
        <v>0</v>
      </c>
      <c r="BD112" s="113" t="s">
        <v>35</v>
      </c>
      <c r="BE112" s="113" t="s">
        <v>35</v>
      </c>
      <c r="BF112" s="113" t="str">
        <f t="shared" si="46"/>
        <v>0</v>
      </c>
      <c r="BG112" s="113" t="s">
        <v>35</v>
      </c>
      <c r="BH112" s="113" t="s">
        <v>35</v>
      </c>
      <c r="BI112" s="113" t="str">
        <f t="shared" si="47"/>
        <v>0</v>
      </c>
      <c r="BJ112" s="113" t="s">
        <v>35</v>
      </c>
      <c r="BK112" s="113" t="s">
        <v>35</v>
      </c>
      <c r="BL112" s="113" t="str">
        <f t="shared" si="48"/>
        <v>0</v>
      </c>
      <c r="BM112" s="113" t="s">
        <v>35</v>
      </c>
      <c r="BN112" s="113" t="s">
        <v>35</v>
      </c>
      <c r="BO112" s="113" t="str">
        <f t="shared" si="49"/>
        <v>0</v>
      </c>
      <c r="BP112" s="113" t="s">
        <v>35</v>
      </c>
      <c r="BQ112" s="113" t="s">
        <v>35</v>
      </c>
      <c r="BR112" s="113" t="str">
        <f t="shared" si="50"/>
        <v>0</v>
      </c>
      <c r="BS112" s="113" t="s">
        <v>35</v>
      </c>
      <c r="BT112" s="113" t="s">
        <v>35</v>
      </c>
      <c r="BU112" s="113" t="str">
        <f t="shared" si="51"/>
        <v>0</v>
      </c>
      <c r="BV112" s="113" t="s">
        <v>35</v>
      </c>
      <c r="BW112" s="113" t="s">
        <v>35</v>
      </c>
      <c r="BX112" s="113" t="str">
        <f t="shared" si="52"/>
        <v>0</v>
      </c>
      <c r="BY112" s="113" t="s">
        <v>35</v>
      </c>
      <c r="BZ112" s="113" t="s">
        <v>35</v>
      </c>
      <c r="CA112" s="113" t="str">
        <f t="shared" si="53"/>
        <v>0</v>
      </c>
      <c r="CB112" s="113" t="s">
        <v>35</v>
      </c>
      <c r="CC112" s="113" t="s">
        <v>35</v>
      </c>
      <c r="CD112" s="113" t="str">
        <f t="shared" si="54"/>
        <v>0</v>
      </c>
      <c r="CE112" s="113" t="s">
        <v>35</v>
      </c>
      <c r="CF112" s="113" t="s">
        <v>35</v>
      </c>
      <c r="CG112" s="113" t="str">
        <f t="shared" si="55"/>
        <v>0</v>
      </c>
      <c r="CH112" s="113" t="s">
        <v>35</v>
      </c>
      <c r="CI112" s="113" t="s">
        <v>35</v>
      </c>
      <c r="CJ112" s="113" t="str">
        <f t="shared" si="56"/>
        <v>0</v>
      </c>
      <c r="CK112" s="113" t="s">
        <v>35</v>
      </c>
      <c r="CL112" s="113" t="s">
        <v>35</v>
      </c>
      <c r="CM112" s="113" t="str">
        <f t="shared" si="57"/>
        <v>0</v>
      </c>
      <c r="CN112" s="113" t="s">
        <v>35</v>
      </c>
      <c r="CO112" s="113" t="s">
        <v>35</v>
      </c>
      <c r="CP112" s="113" t="str">
        <f t="shared" si="58"/>
        <v>0</v>
      </c>
      <c r="CQ112" s="113" t="s">
        <v>35</v>
      </c>
      <c r="CR112" s="113" t="s">
        <v>35</v>
      </c>
      <c r="CS112" s="113" t="str">
        <f t="shared" si="59"/>
        <v>0</v>
      </c>
    </row>
    <row r="113" spans="1:97" s="155" customFormat="1" ht="12.75" customHeight="1">
      <c r="A113" s="25">
        <v>13</v>
      </c>
      <c r="B113" s="26" t="s">
        <v>217</v>
      </c>
      <c r="C113" s="27">
        <v>2773</v>
      </c>
      <c r="D113" s="28" t="s">
        <v>86</v>
      </c>
      <c r="E113" s="17">
        <v>18661</v>
      </c>
      <c r="F113" s="17">
        <v>1</v>
      </c>
      <c r="G113" s="6" t="s">
        <v>65</v>
      </c>
      <c r="H113" s="113">
        <v>5</v>
      </c>
      <c r="I113" s="113">
        <v>2</v>
      </c>
      <c r="J113" s="113">
        <f t="shared" si="30"/>
        <v>7</v>
      </c>
      <c r="K113" s="113">
        <v>3</v>
      </c>
      <c r="L113" s="113">
        <v>3</v>
      </c>
      <c r="M113" s="113">
        <f t="shared" si="31"/>
        <v>6</v>
      </c>
      <c r="N113" s="113">
        <v>4</v>
      </c>
      <c r="O113" s="113">
        <v>7</v>
      </c>
      <c r="P113" s="113">
        <f t="shared" si="32"/>
        <v>11</v>
      </c>
      <c r="Q113" s="113">
        <v>2</v>
      </c>
      <c r="R113" s="113">
        <v>7</v>
      </c>
      <c r="S113" s="113">
        <f t="shared" si="33"/>
        <v>9</v>
      </c>
      <c r="T113" s="113" t="s">
        <v>35</v>
      </c>
      <c r="U113" s="113" t="s">
        <v>35</v>
      </c>
      <c r="V113" s="113" t="str">
        <f t="shared" si="34"/>
        <v>0</v>
      </c>
      <c r="W113" s="113" t="s">
        <v>35</v>
      </c>
      <c r="X113" s="113" t="s">
        <v>35</v>
      </c>
      <c r="Y113" s="113" t="str">
        <f t="shared" si="35"/>
        <v>0</v>
      </c>
      <c r="Z113" s="113" t="s">
        <v>35</v>
      </c>
      <c r="AA113" s="113" t="s">
        <v>35</v>
      </c>
      <c r="AB113" s="113" t="str">
        <f t="shared" si="36"/>
        <v>0</v>
      </c>
      <c r="AC113" s="113" t="s">
        <v>35</v>
      </c>
      <c r="AD113" s="113" t="s">
        <v>35</v>
      </c>
      <c r="AE113" s="113" t="str">
        <f t="shared" si="37"/>
        <v>0</v>
      </c>
      <c r="AF113" s="113" t="s">
        <v>35</v>
      </c>
      <c r="AG113" s="113" t="s">
        <v>35</v>
      </c>
      <c r="AH113" s="113" t="str">
        <f t="shared" si="38"/>
        <v>0</v>
      </c>
      <c r="AI113" s="113" t="s">
        <v>35</v>
      </c>
      <c r="AJ113" s="113" t="s">
        <v>35</v>
      </c>
      <c r="AK113" s="113" t="str">
        <f t="shared" si="39"/>
        <v>0</v>
      </c>
      <c r="AL113" s="113" t="s">
        <v>35</v>
      </c>
      <c r="AM113" s="113">
        <v>1</v>
      </c>
      <c r="AN113" s="113">
        <f t="shared" si="40"/>
        <v>1</v>
      </c>
      <c r="AO113" s="113">
        <v>2</v>
      </c>
      <c r="AP113" s="113">
        <v>2</v>
      </c>
      <c r="AQ113" s="113">
        <f t="shared" si="41"/>
        <v>4</v>
      </c>
      <c r="AR113" s="113" t="s">
        <v>35</v>
      </c>
      <c r="AS113" s="113" t="s">
        <v>35</v>
      </c>
      <c r="AT113" s="113" t="str">
        <f t="shared" si="42"/>
        <v>0</v>
      </c>
      <c r="AU113" s="113" t="s">
        <v>35</v>
      </c>
      <c r="AV113" s="113" t="s">
        <v>35</v>
      </c>
      <c r="AW113" s="113" t="str">
        <f t="shared" si="43"/>
        <v>0</v>
      </c>
      <c r="AX113" s="113" t="s">
        <v>35</v>
      </c>
      <c r="AY113" s="113" t="s">
        <v>35</v>
      </c>
      <c r="AZ113" s="113" t="str">
        <f t="shared" si="44"/>
        <v>0</v>
      </c>
      <c r="BA113" s="113">
        <v>2</v>
      </c>
      <c r="BB113" s="113" t="s">
        <v>35</v>
      </c>
      <c r="BC113" s="113">
        <f t="shared" si="45"/>
        <v>2</v>
      </c>
      <c r="BD113" s="113" t="s">
        <v>35</v>
      </c>
      <c r="BE113" s="113" t="s">
        <v>35</v>
      </c>
      <c r="BF113" s="113" t="str">
        <f t="shared" si="46"/>
        <v>0</v>
      </c>
      <c r="BG113" s="113" t="s">
        <v>35</v>
      </c>
      <c r="BH113" s="113" t="s">
        <v>35</v>
      </c>
      <c r="BI113" s="113" t="str">
        <f t="shared" si="47"/>
        <v>0</v>
      </c>
      <c r="BJ113" s="113" t="s">
        <v>35</v>
      </c>
      <c r="BK113" s="113" t="s">
        <v>35</v>
      </c>
      <c r="BL113" s="113" t="str">
        <f t="shared" si="48"/>
        <v>0</v>
      </c>
      <c r="BM113" s="113" t="s">
        <v>35</v>
      </c>
      <c r="BN113" s="113" t="s">
        <v>35</v>
      </c>
      <c r="BO113" s="113" t="str">
        <f t="shared" si="49"/>
        <v>0</v>
      </c>
      <c r="BP113" s="113" t="s">
        <v>35</v>
      </c>
      <c r="BQ113" s="113" t="s">
        <v>35</v>
      </c>
      <c r="BR113" s="113" t="str">
        <f t="shared" si="50"/>
        <v>0</v>
      </c>
      <c r="BS113" s="113" t="s">
        <v>35</v>
      </c>
      <c r="BT113" s="113" t="s">
        <v>35</v>
      </c>
      <c r="BU113" s="113" t="str">
        <f t="shared" si="51"/>
        <v>0</v>
      </c>
      <c r="BV113" s="113" t="s">
        <v>35</v>
      </c>
      <c r="BW113" s="113" t="s">
        <v>35</v>
      </c>
      <c r="BX113" s="113" t="str">
        <f t="shared" si="52"/>
        <v>0</v>
      </c>
      <c r="BY113" s="113" t="s">
        <v>35</v>
      </c>
      <c r="BZ113" s="113" t="s">
        <v>35</v>
      </c>
      <c r="CA113" s="113" t="str">
        <f t="shared" si="53"/>
        <v>0</v>
      </c>
      <c r="CB113" s="113" t="s">
        <v>35</v>
      </c>
      <c r="CC113" s="113" t="s">
        <v>35</v>
      </c>
      <c r="CD113" s="113" t="str">
        <f t="shared" si="54"/>
        <v>0</v>
      </c>
      <c r="CE113" s="113" t="s">
        <v>35</v>
      </c>
      <c r="CF113" s="113" t="s">
        <v>35</v>
      </c>
      <c r="CG113" s="113" t="str">
        <f t="shared" si="55"/>
        <v>0</v>
      </c>
      <c r="CH113" s="113" t="s">
        <v>35</v>
      </c>
      <c r="CI113" s="113" t="s">
        <v>35</v>
      </c>
      <c r="CJ113" s="113" t="str">
        <f t="shared" si="56"/>
        <v>0</v>
      </c>
      <c r="CK113" s="113" t="s">
        <v>35</v>
      </c>
      <c r="CL113" s="113" t="s">
        <v>35</v>
      </c>
      <c r="CM113" s="113" t="str">
        <f t="shared" si="57"/>
        <v>0</v>
      </c>
      <c r="CN113" s="113" t="s">
        <v>35</v>
      </c>
      <c r="CO113" s="113" t="s">
        <v>35</v>
      </c>
      <c r="CP113" s="113" t="str">
        <f t="shared" si="58"/>
        <v>0</v>
      </c>
      <c r="CQ113" s="113">
        <v>18</v>
      </c>
      <c r="CR113" s="113">
        <v>22</v>
      </c>
      <c r="CS113" s="113">
        <f t="shared" si="59"/>
        <v>40</v>
      </c>
    </row>
    <row r="114" spans="1:97" s="155" customFormat="1" ht="12.75" customHeight="1">
      <c r="A114" s="25">
        <v>13</v>
      </c>
      <c r="B114" s="26" t="s">
        <v>217</v>
      </c>
      <c r="C114" s="27">
        <v>2829</v>
      </c>
      <c r="D114" s="28" t="s">
        <v>87</v>
      </c>
      <c r="E114" s="17">
        <v>13708</v>
      </c>
      <c r="F114" s="17">
        <v>1</v>
      </c>
      <c r="G114" s="6" t="s">
        <v>65</v>
      </c>
      <c r="H114" s="113">
        <v>2</v>
      </c>
      <c r="I114" s="113">
        <v>7</v>
      </c>
      <c r="J114" s="113">
        <f t="shared" si="30"/>
        <v>9</v>
      </c>
      <c r="K114" s="113">
        <v>1</v>
      </c>
      <c r="L114" s="113">
        <v>2</v>
      </c>
      <c r="M114" s="113">
        <f t="shared" si="31"/>
        <v>3</v>
      </c>
      <c r="N114" s="113">
        <v>2</v>
      </c>
      <c r="O114" s="113">
        <v>7</v>
      </c>
      <c r="P114" s="113">
        <f t="shared" si="32"/>
        <v>9</v>
      </c>
      <c r="Q114" s="113">
        <v>1</v>
      </c>
      <c r="R114" s="113">
        <v>6</v>
      </c>
      <c r="S114" s="113">
        <f t="shared" si="33"/>
        <v>7</v>
      </c>
      <c r="T114" s="113" t="s">
        <v>35</v>
      </c>
      <c r="U114" s="113" t="s">
        <v>35</v>
      </c>
      <c r="V114" s="113" t="str">
        <f t="shared" si="34"/>
        <v>0</v>
      </c>
      <c r="W114" s="113" t="s">
        <v>35</v>
      </c>
      <c r="X114" s="113" t="s">
        <v>35</v>
      </c>
      <c r="Y114" s="113" t="str">
        <f t="shared" si="35"/>
        <v>0</v>
      </c>
      <c r="Z114" s="113" t="s">
        <v>35</v>
      </c>
      <c r="AA114" s="113" t="s">
        <v>35</v>
      </c>
      <c r="AB114" s="113" t="str">
        <f t="shared" si="36"/>
        <v>0</v>
      </c>
      <c r="AC114" s="113">
        <v>1</v>
      </c>
      <c r="AD114" s="113" t="s">
        <v>35</v>
      </c>
      <c r="AE114" s="113">
        <f t="shared" si="37"/>
        <v>1</v>
      </c>
      <c r="AF114" s="113" t="s">
        <v>35</v>
      </c>
      <c r="AG114" s="113" t="s">
        <v>35</v>
      </c>
      <c r="AH114" s="113" t="str">
        <f t="shared" si="38"/>
        <v>0</v>
      </c>
      <c r="AI114" s="113" t="s">
        <v>35</v>
      </c>
      <c r="AJ114" s="113" t="s">
        <v>35</v>
      </c>
      <c r="AK114" s="113" t="str">
        <f t="shared" si="39"/>
        <v>0</v>
      </c>
      <c r="AL114" s="113">
        <v>2</v>
      </c>
      <c r="AM114" s="113">
        <v>2</v>
      </c>
      <c r="AN114" s="113">
        <f t="shared" si="40"/>
        <v>4</v>
      </c>
      <c r="AO114" s="113" t="s">
        <v>35</v>
      </c>
      <c r="AP114" s="113" t="s">
        <v>35</v>
      </c>
      <c r="AQ114" s="113" t="str">
        <f t="shared" si="41"/>
        <v>0</v>
      </c>
      <c r="AR114" s="113" t="s">
        <v>35</v>
      </c>
      <c r="AS114" s="113" t="s">
        <v>35</v>
      </c>
      <c r="AT114" s="113" t="str">
        <f t="shared" si="42"/>
        <v>0</v>
      </c>
      <c r="AU114" s="113" t="s">
        <v>35</v>
      </c>
      <c r="AV114" s="113" t="s">
        <v>35</v>
      </c>
      <c r="AW114" s="113" t="str">
        <f t="shared" si="43"/>
        <v>0</v>
      </c>
      <c r="AX114" s="113" t="s">
        <v>35</v>
      </c>
      <c r="AY114" s="113" t="s">
        <v>35</v>
      </c>
      <c r="AZ114" s="113" t="str">
        <f t="shared" si="44"/>
        <v>0</v>
      </c>
      <c r="BA114" s="113">
        <v>5</v>
      </c>
      <c r="BB114" s="113">
        <v>2</v>
      </c>
      <c r="BC114" s="113">
        <f t="shared" si="45"/>
        <v>7</v>
      </c>
      <c r="BD114" s="113" t="s">
        <v>35</v>
      </c>
      <c r="BE114" s="113" t="s">
        <v>35</v>
      </c>
      <c r="BF114" s="113" t="str">
        <f t="shared" si="46"/>
        <v>0</v>
      </c>
      <c r="BG114" s="113" t="s">
        <v>35</v>
      </c>
      <c r="BH114" s="113" t="s">
        <v>35</v>
      </c>
      <c r="BI114" s="113" t="str">
        <f t="shared" si="47"/>
        <v>0</v>
      </c>
      <c r="BJ114" s="113" t="s">
        <v>35</v>
      </c>
      <c r="BK114" s="113" t="s">
        <v>35</v>
      </c>
      <c r="BL114" s="113" t="str">
        <f t="shared" si="48"/>
        <v>0</v>
      </c>
      <c r="BM114" s="113" t="s">
        <v>35</v>
      </c>
      <c r="BN114" s="113" t="s">
        <v>35</v>
      </c>
      <c r="BO114" s="113" t="str">
        <f t="shared" si="49"/>
        <v>0</v>
      </c>
      <c r="BP114" s="113" t="s">
        <v>35</v>
      </c>
      <c r="BQ114" s="113" t="s">
        <v>35</v>
      </c>
      <c r="BR114" s="113" t="str">
        <f t="shared" si="50"/>
        <v>0</v>
      </c>
      <c r="BS114" s="113" t="s">
        <v>35</v>
      </c>
      <c r="BT114" s="113" t="s">
        <v>35</v>
      </c>
      <c r="BU114" s="113" t="str">
        <f t="shared" si="51"/>
        <v>0</v>
      </c>
      <c r="BV114" s="113" t="s">
        <v>35</v>
      </c>
      <c r="BW114" s="113" t="s">
        <v>35</v>
      </c>
      <c r="BX114" s="113" t="str">
        <f t="shared" si="52"/>
        <v>0</v>
      </c>
      <c r="BY114" s="113" t="s">
        <v>35</v>
      </c>
      <c r="BZ114" s="113" t="s">
        <v>35</v>
      </c>
      <c r="CA114" s="113" t="str">
        <f t="shared" si="53"/>
        <v>0</v>
      </c>
      <c r="CB114" s="113" t="s">
        <v>35</v>
      </c>
      <c r="CC114" s="113" t="s">
        <v>35</v>
      </c>
      <c r="CD114" s="113" t="str">
        <f t="shared" si="54"/>
        <v>0</v>
      </c>
      <c r="CE114" s="113" t="s">
        <v>35</v>
      </c>
      <c r="CF114" s="113" t="s">
        <v>35</v>
      </c>
      <c r="CG114" s="113" t="str">
        <f t="shared" si="55"/>
        <v>0</v>
      </c>
      <c r="CH114" s="113" t="s">
        <v>35</v>
      </c>
      <c r="CI114" s="113" t="s">
        <v>35</v>
      </c>
      <c r="CJ114" s="113" t="str">
        <f t="shared" si="56"/>
        <v>0</v>
      </c>
      <c r="CK114" s="113" t="s">
        <v>35</v>
      </c>
      <c r="CL114" s="113" t="s">
        <v>35</v>
      </c>
      <c r="CM114" s="113" t="str">
        <f t="shared" si="57"/>
        <v>0</v>
      </c>
      <c r="CN114" s="113" t="s">
        <v>35</v>
      </c>
      <c r="CO114" s="113" t="s">
        <v>35</v>
      </c>
      <c r="CP114" s="113" t="str">
        <f t="shared" si="58"/>
        <v>0</v>
      </c>
      <c r="CQ114" s="113">
        <v>14</v>
      </c>
      <c r="CR114" s="113">
        <v>26</v>
      </c>
      <c r="CS114" s="113">
        <f t="shared" si="59"/>
        <v>40</v>
      </c>
    </row>
    <row r="115" spans="1:97" s="155" customFormat="1" ht="12.75" customHeight="1">
      <c r="A115" s="25">
        <v>13</v>
      </c>
      <c r="B115" s="26" t="s">
        <v>217</v>
      </c>
      <c r="C115" s="27">
        <v>2831</v>
      </c>
      <c r="D115" s="28" t="s">
        <v>88</v>
      </c>
      <c r="E115" s="17">
        <v>15282</v>
      </c>
      <c r="F115" s="17">
        <v>1</v>
      </c>
      <c r="G115" s="6" t="s">
        <v>65</v>
      </c>
      <c r="H115" s="113">
        <v>2</v>
      </c>
      <c r="I115" s="113">
        <v>5</v>
      </c>
      <c r="J115" s="113">
        <f t="shared" si="30"/>
        <v>7</v>
      </c>
      <c r="K115" s="113">
        <v>2</v>
      </c>
      <c r="L115" s="113" t="s">
        <v>35</v>
      </c>
      <c r="M115" s="113">
        <f t="shared" si="31"/>
        <v>2</v>
      </c>
      <c r="N115" s="113">
        <v>5</v>
      </c>
      <c r="O115" s="113">
        <v>6</v>
      </c>
      <c r="P115" s="113">
        <f t="shared" si="32"/>
        <v>11</v>
      </c>
      <c r="Q115" s="113">
        <v>1</v>
      </c>
      <c r="R115" s="113">
        <v>10</v>
      </c>
      <c r="S115" s="113">
        <f t="shared" si="33"/>
        <v>11</v>
      </c>
      <c r="T115" s="113" t="s">
        <v>35</v>
      </c>
      <c r="U115" s="113" t="s">
        <v>35</v>
      </c>
      <c r="V115" s="113" t="str">
        <f t="shared" si="34"/>
        <v>0</v>
      </c>
      <c r="W115" s="113" t="s">
        <v>35</v>
      </c>
      <c r="X115" s="113" t="s">
        <v>35</v>
      </c>
      <c r="Y115" s="113" t="str">
        <f t="shared" si="35"/>
        <v>0</v>
      </c>
      <c r="Z115" s="113" t="s">
        <v>35</v>
      </c>
      <c r="AA115" s="113" t="s">
        <v>35</v>
      </c>
      <c r="AB115" s="113" t="str">
        <f t="shared" si="36"/>
        <v>0</v>
      </c>
      <c r="AC115" s="113" t="s">
        <v>35</v>
      </c>
      <c r="AD115" s="113" t="s">
        <v>35</v>
      </c>
      <c r="AE115" s="113" t="str">
        <f t="shared" si="37"/>
        <v>0</v>
      </c>
      <c r="AF115" s="113" t="s">
        <v>35</v>
      </c>
      <c r="AG115" s="113" t="s">
        <v>35</v>
      </c>
      <c r="AH115" s="113" t="str">
        <f t="shared" si="38"/>
        <v>0</v>
      </c>
      <c r="AI115" s="113" t="s">
        <v>35</v>
      </c>
      <c r="AJ115" s="113" t="s">
        <v>35</v>
      </c>
      <c r="AK115" s="113" t="str">
        <f t="shared" si="39"/>
        <v>0</v>
      </c>
      <c r="AL115" s="113" t="s">
        <v>35</v>
      </c>
      <c r="AM115" s="113">
        <v>1</v>
      </c>
      <c r="AN115" s="113">
        <f t="shared" si="40"/>
        <v>1</v>
      </c>
      <c r="AO115" s="113" t="s">
        <v>35</v>
      </c>
      <c r="AP115" s="113">
        <v>1</v>
      </c>
      <c r="AQ115" s="113">
        <f t="shared" si="41"/>
        <v>1</v>
      </c>
      <c r="AR115" s="113" t="s">
        <v>35</v>
      </c>
      <c r="AS115" s="113" t="s">
        <v>35</v>
      </c>
      <c r="AT115" s="113" t="str">
        <f t="shared" si="42"/>
        <v>0</v>
      </c>
      <c r="AU115" s="113" t="s">
        <v>35</v>
      </c>
      <c r="AV115" s="113" t="s">
        <v>35</v>
      </c>
      <c r="AW115" s="113" t="str">
        <f t="shared" si="43"/>
        <v>0</v>
      </c>
      <c r="AX115" s="113" t="s">
        <v>35</v>
      </c>
      <c r="AY115" s="113" t="s">
        <v>35</v>
      </c>
      <c r="AZ115" s="113" t="str">
        <f t="shared" si="44"/>
        <v>0</v>
      </c>
      <c r="BA115" s="113" t="s">
        <v>35</v>
      </c>
      <c r="BB115" s="113" t="s">
        <v>35</v>
      </c>
      <c r="BC115" s="113" t="str">
        <f t="shared" si="45"/>
        <v>0</v>
      </c>
      <c r="BD115" s="113" t="s">
        <v>35</v>
      </c>
      <c r="BE115" s="113" t="s">
        <v>35</v>
      </c>
      <c r="BF115" s="113" t="str">
        <f t="shared" si="46"/>
        <v>0</v>
      </c>
      <c r="BG115" s="113" t="s">
        <v>35</v>
      </c>
      <c r="BH115" s="113" t="s">
        <v>35</v>
      </c>
      <c r="BI115" s="113" t="str">
        <f t="shared" si="47"/>
        <v>0</v>
      </c>
      <c r="BJ115" s="113" t="s">
        <v>35</v>
      </c>
      <c r="BK115" s="113" t="s">
        <v>35</v>
      </c>
      <c r="BL115" s="113" t="str">
        <f t="shared" si="48"/>
        <v>0</v>
      </c>
      <c r="BM115" s="113" t="s">
        <v>35</v>
      </c>
      <c r="BN115" s="113" t="s">
        <v>35</v>
      </c>
      <c r="BO115" s="113" t="str">
        <f t="shared" si="49"/>
        <v>0</v>
      </c>
      <c r="BP115" s="113" t="s">
        <v>35</v>
      </c>
      <c r="BQ115" s="113" t="s">
        <v>35</v>
      </c>
      <c r="BR115" s="113" t="str">
        <f t="shared" si="50"/>
        <v>0</v>
      </c>
      <c r="BS115" s="113" t="s">
        <v>35</v>
      </c>
      <c r="BT115" s="113" t="s">
        <v>35</v>
      </c>
      <c r="BU115" s="113" t="str">
        <f t="shared" si="51"/>
        <v>0</v>
      </c>
      <c r="BV115" s="113" t="s">
        <v>35</v>
      </c>
      <c r="BW115" s="113" t="s">
        <v>35</v>
      </c>
      <c r="BX115" s="113" t="str">
        <f t="shared" si="52"/>
        <v>0</v>
      </c>
      <c r="BY115" s="113" t="s">
        <v>35</v>
      </c>
      <c r="BZ115" s="113" t="s">
        <v>35</v>
      </c>
      <c r="CA115" s="113" t="str">
        <f t="shared" si="53"/>
        <v>0</v>
      </c>
      <c r="CB115" s="113" t="s">
        <v>35</v>
      </c>
      <c r="CC115" s="113" t="s">
        <v>35</v>
      </c>
      <c r="CD115" s="113" t="str">
        <f t="shared" si="54"/>
        <v>0</v>
      </c>
      <c r="CE115" s="113" t="s">
        <v>35</v>
      </c>
      <c r="CF115" s="113" t="s">
        <v>35</v>
      </c>
      <c r="CG115" s="113" t="str">
        <f t="shared" si="55"/>
        <v>0</v>
      </c>
      <c r="CH115" s="113" t="s">
        <v>35</v>
      </c>
      <c r="CI115" s="113" t="s">
        <v>35</v>
      </c>
      <c r="CJ115" s="113" t="str">
        <f t="shared" si="56"/>
        <v>0</v>
      </c>
      <c r="CK115" s="113" t="s">
        <v>35</v>
      </c>
      <c r="CL115" s="113" t="s">
        <v>35</v>
      </c>
      <c r="CM115" s="113" t="str">
        <f t="shared" si="57"/>
        <v>0</v>
      </c>
      <c r="CN115" s="113">
        <v>1</v>
      </c>
      <c r="CO115" s="113">
        <v>6</v>
      </c>
      <c r="CP115" s="113">
        <f t="shared" si="58"/>
        <v>7</v>
      </c>
      <c r="CQ115" s="113">
        <v>11</v>
      </c>
      <c r="CR115" s="113">
        <v>29</v>
      </c>
      <c r="CS115" s="113">
        <f t="shared" si="59"/>
        <v>40</v>
      </c>
    </row>
    <row r="116" spans="1:97" s="155" customFormat="1" ht="12.75" customHeight="1">
      <c r="A116" s="25">
        <v>14</v>
      </c>
      <c r="B116" s="26" t="s">
        <v>211</v>
      </c>
      <c r="C116" s="27">
        <v>2937</v>
      </c>
      <c r="D116" s="28" t="s">
        <v>89</v>
      </c>
      <c r="E116" s="17">
        <v>10220</v>
      </c>
      <c r="F116" s="17">
        <v>1</v>
      </c>
      <c r="G116" s="6" t="s">
        <v>65</v>
      </c>
      <c r="H116" s="113" t="s">
        <v>35</v>
      </c>
      <c r="I116" s="113">
        <v>4</v>
      </c>
      <c r="J116" s="113">
        <f t="shared" si="30"/>
        <v>4</v>
      </c>
      <c r="K116" s="113">
        <v>1</v>
      </c>
      <c r="L116" s="113">
        <v>2</v>
      </c>
      <c r="M116" s="113">
        <f t="shared" si="31"/>
        <v>3</v>
      </c>
      <c r="N116" s="113">
        <v>1</v>
      </c>
      <c r="O116" s="113">
        <v>5</v>
      </c>
      <c r="P116" s="113">
        <f t="shared" si="32"/>
        <v>6</v>
      </c>
      <c r="Q116" s="113" t="s">
        <v>35</v>
      </c>
      <c r="R116" s="113">
        <v>5</v>
      </c>
      <c r="S116" s="113">
        <f t="shared" si="33"/>
        <v>5</v>
      </c>
      <c r="T116" s="113" t="s">
        <v>35</v>
      </c>
      <c r="U116" s="113" t="s">
        <v>35</v>
      </c>
      <c r="V116" s="113" t="str">
        <f t="shared" si="34"/>
        <v>0</v>
      </c>
      <c r="W116" s="113" t="s">
        <v>35</v>
      </c>
      <c r="X116" s="113" t="s">
        <v>35</v>
      </c>
      <c r="Y116" s="113" t="str">
        <f t="shared" si="35"/>
        <v>0</v>
      </c>
      <c r="Z116" s="113" t="s">
        <v>35</v>
      </c>
      <c r="AA116" s="113" t="s">
        <v>35</v>
      </c>
      <c r="AB116" s="113" t="str">
        <f t="shared" si="36"/>
        <v>0</v>
      </c>
      <c r="AC116" s="113" t="s">
        <v>35</v>
      </c>
      <c r="AD116" s="113" t="s">
        <v>35</v>
      </c>
      <c r="AE116" s="113" t="str">
        <f t="shared" si="37"/>
        <v>0</v>
      </c>
      <c r="AF116" s="113" t="s">
        <v>35</v>
      </c>
      <c r="AG116" s="113" t="s">
        <v>35</v>
      </c>
      <c r="AH116" s="113" t="str">
        <f t="shared" si="38"/>
        <v>0</v>
      </c>
      <c r="AI116" s="113" t="s">
        <v>35</v>
      </c>
      <c r="AJ116" s="113" t="s">
        <v>35</v>
      </c>
      <c r="AK116" s="113" t="str">
        <f t="shared" si="39"/>
        <v>0</v>
      </c>
      <c r="AL116" s="113" t="s">
        <v>35</v>
      </c>
      <c r="AM116" s="113" t="s">
        <v>35</v>
      </c>
      <c r="AN116" s="113" t="str">
        <f t="shared" si="40"/>
        <v>0</v>
      </c>
      <c r="AO116" s="113" t="s">
        <v>35</v>
      </c>
      <c r="AP116" s="113" t="s">
        <v>35</v>
      </c>
      <c r="AQ116" s="113" t="str">
        <f t="shared" si="41"/>
        <v>0</v>
      </c>
      <c r="AR116" s="113" t="s">
        <v>35</v>
      </c>
      <c r="AS116" s="113" t="s">
        <v>35</v>
      </c>
      <c r="AT116" s="113" t="str">
        <f t="shared" si="42"/>
        <v>0</v>
      </c>
      <c r="AU116" s="113" t="s">
        <v>35</v>
      </c>
      <c r="AV116" s="113" t="s">
        <v>35</v>
      </c>
      <c r="AW116" s="113" t="str">
        <f t="shared" si="43"/>
        <v>0</v>
      </c>
      <c r="AX116" s="113" t="s">
        <v>35</v>
      </c>
      <c r="AY116" s="113" t="s">
        <v>35</v>
      </c>
      <c r="AZ116" s="113" t="str">
        <f t="shared" si="44"/>
        <v>0</v>
      </c>
      <c r="BA116" s="113" t="s">
        <v>35</v>
      </c>
      <c r="BB116" s="113">
        <v>2</v>
      </c>
      <c r="BC116" s="113">
        <f t="shared" si="45"/>
        <v>2</v>
      </c>
      <c r="BD116" s="113" t="s">
        <v>35</v>
      </c>
      <c r="BE116" s="113" t="s">
        <v>35</v>
      </c>
      <c r="BF116" s="113" t="str">
        <f t="shared" si="46"/>
        <v>0</v>
      </c>
      <c r="BG116" s="113" t="s">
        <v>35</v>
      </c>
      <c r="BH116" s="113" t="s">
        <v>35</v>
      </c>
      <c r="BI116" s="113" t="str">
        <f t="shared" si="47"/>
        <v>0</v>
      </c>
      <c r="BJ116" s="113" t="s">
        <v>35</v>
      </c>
      <c r="BK116" s="113" t="s">
        <v>35</v>
      </c>
      <c r="BL116" s="113" t="str">
        <f t="shared" si="48"/>
        <v>0</v>
      </c>
      <c r="BM116" s="113" t="s">
        <v>35</v>
      </c>
      <c r="BN116" s="113" t="s">
        <v>35</v>
      </c>
      <c r="BO116" s="113" t="str">
        <f t="shared" si="49"/>
        <v>0</v>
      </c>
      <c r="BP116" s="113" t="s">
        <v>35</v>
      </c>
      <c r="BQ116" s="113" t="s">
        <v>35</v>
      </c>
      <c r="BR116" s="113" t="str">
        <f t="shared" si="50"/>
        <v>0</v>
      </c>
      <c r="BS116" s="113" t="s">
        <v>35</v>
      </c>
      <c r="BT116" s="113" t="s">
        <v>35</v>
      </c>
      <c r="BU116" s="113" t="str">
        <f t="shared" si="51"/>
        <v>0</v>
      </c>
      <c r="BV116" s="113" t="s">
        <v>35</v>
      </c>
      <c r="BW116" s="113" t="s">
        <v>35</v>
      </c>
      <c r="BX116" s="113" t="str">
        <f t="shared" si="52"/>
        <v>0</v>
      </c>
      <c r="BY116" s="113" t="s">
        <v>35</v>
      </c>
      <c r="BZ116" s="113" t="s">
        <v>35</v>
      </c>
      <c r="CA116" s="113" t="str">
        <f t="shared" si="53"/>
        <v>0</v>
      </c>
      <c r="CB116" s="113" t="s">
        <v>35</v>
      </c>
      <c r="CC116" s="113" t="s">
        <v>35</v>
      </c>
      <c r="CD116" s="113" t="str">
        <f t="shared" si="54"/>
        <v>0</v>
      </c>
      <c r="CE116" s="113" t="s">
        <v>35</v>
      </c>
      <c r="CF116" s="113" t="s">
        <v>35</v>
      </c>
      <c r="CG116" s="113" t="str">
        <f t="shared" si="55"/>
        <v>0</v>
      </c>
      <c r="CH116" s="113" t="s">
        <v>35</v>
      </c>
      <c r="CI116" s="113" t="s">
        <v>35</v>
      </c>
      <c r="CJ116" s="113" t="str">
        <f t="shared" si="56"/>
        <v>0</v>
      </c>
      <c r="CK116" s="113" t="s">
        <v>35</v>
      </c>
      <c r="CL116" s="113" t="s">
        <v>35</v>
      </c>
      <c r="CM116" s="113" t="str">
        <f t="shared" si="57"/>
        <v>0</v>
      </c>
      <c r="CN116" s="113" t="s">
        <v>35</v>
      </c>
      <c r="CO116" s="113" t="s">
        <v>35</v>
      </c>
      <c r="CP116" s="113" t="str">
        <f t="shared" si="58"/>
        <v>0</v>
      </c>
      <c r="CQ116" s="113">
        <v>2</v>
      </c>
      <c r="CR116" s="113">
        <v>18</v>
      </c>
      <c r="CS116" s="113">
        <f t="shared" si="59"/>
        <v>20</v>
      </c>
    </row>
    <row r="117" spans="1:97" s="155" customFormat="1" ht="12.75" customHeight="1">
      <c r="A117" s="25">
        <v>15</v>
      </c>
      <c r="B117" s="26" t="s">
        <v>218</v>
      </c>
      <c r="C117" s="27">
        <v>3001</v>
      </c>
      <c r="D117" s="28" t="s">
        <v>90</v>
      </c>
      <c r="E117" s="17">
        <v>15222</v>
      </c>
      <c r="F117" s="17">
        <v>1</v>
      </c>
      <c r="G117" s="6" t="s">
        <v>65</v>
      </c>
      <c r="H117" s="113">
        <v>2</v>
      </c>
      <c r="I117" s="113">
        <v>6</v>
      </c>
      <c r="J117" s="113">
        <f t="shared" si="30"/>
        <v>8</v>
      </c>
      <c r="K117" s="113">
        <v>1</v>
      </c>
      <c r="L117" s="113">
        <v>4</v>
      </c>
      <c r="M117" s="113">
        <f t="shared" si="31"/>
        <v>5</v>
      </c>
      <c r="N117" s="113">
        <v>2</v>
      </c>
      <c r="O117" s="113">
        <v>4</v>
      </c>
      <c r="P117" s="113">
        <f t="shared" si="32"/>
        <v>6</v>
      </c>
      <c r="Q117" s="113">
        <v>3</v>
      </c>
      <c r="R117" s="113">
        <v>6</v>
      </c>
      <c r="S117" s="113">
        <f t="shared" si="33"/>
        <v>9</v>
      </c>
      <c r="T117" s="113" t="s">
        <v>35</v>
      </c>
      <c r="U117" s="113" t="s">
        <v>35</v>
      </c>
      <c r="V117" s="113" t="str">
        <f t="shared" si="34"/>
        <v>0</v>
      </c>
      <c r="W117" s="113" t="s">
        <v>35</v>
      </c>
      <c r="X117" s="113" t="s">
        <v>35</v>
      </c>
      <c r="Y117" s="113" t="str">
        <f t="shared" si="35"/>
        <v>0</v>
      </c>
      <c r="Z117" s="113" t="s">
        <v>35</v>
      </c>
      <c r="AA117" s="113" t="s">
        <v>35</v>
      </c>
      <c r="AB117" s="113" t="str">
        <f t="shared" si="36"/>
        <v>0</v>
      </c>
      <c r="AC117" s="113">
        <v>2</v>
      </c>
      <c r="AD117" s="113">
        <v>1</v>
      </c>
      <c r="AE117" s="113">
        <f t="shared" si="37"/>
        <v>3</v>
      </c>
      <c r="AF117" s="113" t="s">
        <v>35</v>
      </c>
      <c r="AG117" s="113" t="s">
        <v>35</v>
      </c>
      <c r="AH117" s="113" t="str">
        <f t="shared" si="38"/>
        <v>0</v>
      </c>
      <c r="AI117" s="113" t="s">
        <v>35</v>
      </c>
      <c r="AJ117" s="113" t="s">
        <v>35</v>
      </c>
      <c r="AK117" s="113" t="str">
        <f t="shared" si="39"/>
        <v>0</v>
      </c>
      <c r="AL117" s="113" t="s">
        <v>35</v>
      </c>
      <c r="AM117" s="113" t="s">
        <v>35</v>
      </c>
      <c r="AN117" s="113" t="str">
        <f t="shared" si="40"/>
        <v>0</v>
      </c>
      <c r="AO117" s="113" t="s">
        <v>35</v>
      </c>
      <c r="AP117" s="113" t="s">
        <v>35</v>
      </c>
      <c r="AQ117" s="113" t="str">
        <f t="shared" si="41"/>
        <v>0</v>
      </c>
      <c r="AR117" s="113" t="s">
        <v>35</v>
      </c>
      <c r="AS117" s="113" t="s">
        <v>35</v>
      </c>
      <c r="AT117" s="113" t="str">
        <f t="shared" si="42"/>
        <v>0</v>
      </c>
      <c r="AU117" s="113" t="s">
        <v>35</v>
      </c>
      <c r="AV117" s="113" t="s">
        <v>35</v>
      </c>
      <c r="AW117" s="113" t="str">
        <f t="shared" si="43"/>
        <v>0</v>
      </c>
      <c r="AX117" s="113" t="s">
        <v>35</v>
      </c>
      <c r="AY117" s="113" t="s">
        <v>35</v>
      </c>
      <c r="AZ117" s="113" t="str">
        <f t="shared" si="44"/>
        <v>0</v>
      </c>
      <c r="BA117" s="113" t="s">
        <v>35</v>
      </c>
      <c r="BB117" s="113" t="s">
        <v>35</v>
      </c>
      <c r="BC117" s="113" t="str">
        <f t="shared" si="45"/>
        <v>0</v>
      </c>
      <c r="BD117" s="113" t="s">
        <v>35</v>
      </c>
      <c r="BE117" s="113" t="s">
        <v>35</v>
      </c>
      <c r="BF117" s="113" t="str">
        <f t="shared" si="46"/>
        <v>0</v>
      </c>
      <c r="BG117" s="113" t="s">
        <v>35</v>
      </c>
      <c r="BH117" s="113" t="s">
        <v>35</v>
      </c>
      <c r="BI117" s="113" t="str">
        <f t="shared" si="47"/>
        <v>0</v>
      </c>
      <c r="BJ117" s="113" t="s">
        <v>35</v>
      </c>
      <c r="BK117" s="113" t="s">
        <v>35</v>
      </c>
      <c r="BL117" s="113" t="str">
        <f t="shared" si="48"/>
        <v>0</v>
      </c>
      <c r="BM117" s="113" t="s">
        <v>35</v>
      </c>
      <c r="BN117" s="113" t="s">
        <v>35</v>
      </c>
      <c r="BO117" s="113" t="str">
        <f t="shared" si="49"/>
        <v>0</v>
      </c>
      <c r="BP117" s="113" t="s">
        <v>35</v>
      </c>
      <c r="BQ117" s="113" t="s">
        <v>35</v>
      </c>
      <c r="BR117" s="113" t="str">
        <f t="shared" si="50"/>
        <v>0</v>
      </c>
      <c r="BS117" s="113" t="s">
        <v>35</v>
      </c>
      <c r="BT117" s="113" t="s">
        <v>35</v>
      </c>
      <c r="BU117" s="113" t="str">
        <f t="shared" si="51"/>
        <v>0</v>
      </c>
      <c r="BV117" s="113" t="s">
        <v>35</v>
      </c>
      <c r="BW117" s="113" t="s">
        <v>35</v>
      </c>
      <c r="BX117" s="113" t="str">
        <f t="shared" si="52"/>
        <v>0</v>
      </c>
      <c r="BY117" s="113" t="s">
        <v>35</v>
      </c>
      <c r="BZ117" s="113" t="s">
        <v>35</v>
      </c>
      <c r="CA117" s="113" t="str">
        <f t="shared" si="53"/>
        <v>0</v>
      </c>
      <c r="CB117" s="113" t="s">
        <v>35</v>
      </c>
      <c r="CC117" s="113" t="s">
        <v>35</v>
      </c>
      <c r="CD117" s="113" t="str">
        <f t="shared" si="54"/>
        <v>0</v>
      </c>
      <c r="CE117" s="113" t="s">
        <v>35</v>
      </c>
      <c r="CF117" s="113" t="s">
        <v>35</v>
      </c>
      <c r="CG117" s="113" t="str">
        <f t="shared" si="55"/>
        <v>0</v>
      </c>
      <c r="CH117" s="113" t="s">
        <v>35</v>
      </c>
      <c r="CI117" s="113" t="s">
        <v>35</v>
      </c>
      <c r="CJ117" s="113" t="str">
        <f t="shared" si="56"/>
        <v>0</v>
      </c>
      <c r="CK117" s="113" t="s">
        <v>35</v>
      </c>
      <c r="CL117" s="113" t="s">
        <v>35</v>
      </c>
      <c r="CM117" s="113" t="str">
        <f t="shared" si="57"/>
        <v>0</v>
      </c>
      <c r="CN117" s="113" t="s">
        <v>35</v>
      </c>
      <c r="CO117" s="113" t="s">
        <v>35</v>
      </c>
      <c r="CP117" s="113" t="str">
        <f t="shared" si="58"/>
        <v>0</v>
      </c>
      <c r="CQ117" s="113">
        <v>10</v>
      </c>
      <c r="CR117" s="113">
        <v>21</v>
      </c>
      <c r="CS117" s="113">
        <f t="shared" si="59"/>
        <v>31</v>
      </c>
    </row>
    <row r="118" spans="1:97" s="155" customFormat="1" ht="12.75" hidden="1" customHeight="1">
      <c r="A118" s="25">
        <v>17</v>
      </c>
      <c r="B118" s="26" t="s">
        <v>208</v>
      </c>
      <c r="C118" s="27">
        <v>3251</v>
      </c>
      <c r="D118" s="28" t="s">
        <v>150</v>
      </c>
      <c r="E118" s="17">
        <v>11075</v>
      </c>
      <c r="F118" s="17">
        <v>1</v>
      </c>
      <c r="G118" s="6" t="s">
        <v>65</v>
      </c>
      <c r="H118" s="113" t="s">
        <v>35</v>
      </c>
      <c r="I118" s="113" t="s">
        <v>35</v>
      </c>
      <c r="J118" s="113" t="str">
        <f t="shared" si="30"/>
        <v>0</v>
      </c>
      <c r="K118" s="113" t="s">
        <v>35</v>
      </c>
      <c r="L118" s="113" t="s">
        <v>35</v>
      </c>
      <c r="M118" s="113" t="str">
        <f t="shared" si="31"/>
        <v>0</v>
      </c>
      <c r="N118" s="113" t="s">
        <v>35</v>
      </c>
      <c r="O118" s="113" t="s">
        <v>35</v>
      </c>
      <c r="P118" s="113" t="str">
        <f t="shared" si="32"/>
        <v>0</v>
      </c>
      <c r="Q118" s="113" t="s">
        <v>35</v>
      </c>
      <c r="R118" s="113" t="s">
        <v>35</v>
      </c>
      <c r="S118" s="113" t="str">
        <f t="shared" si="33"/>
        <v>0</v>
      </c>
      <c r="T118" s="113" t="s">
        <v>35</v>
      </c>
      <c r="U118" s="113" t="s">
        <v>35</v>
      </c>
      <c r="V118" s="113" t="str">
        <f t="shared" si="34"/>
        <v>0</v>
      </c>
      <c r="W118" s="113" t="s">
        <v>35</v>
      </c>
      <c r="X118" s="113" t="s">
        <v>35</v>
      </c>
      <c r="Y118" s="113" t="str">
        <f t="shared" si="35"/>
        <v>0</v>
      </c>
      <c r="Z118" s="113" t="s">
        <v>35</v>
      </c>
      <c r="AA118" s="113" t="s">
        <v>35</v>
      </c>
      <c r="AB118" s="113" t="str">
        <f t="shared" si="36"/>
        <v>0</v>
      </c>
      <c r="AC118" s="113" t="s">
        <v>35</v>
      </c>
      <c r="AD118" s="113" t="s">
        <v>35</v>
      </c>
      <c r="AE118" s="113" t="str">
        <f t="shared" si="37"/>
        <v>0</v>
      </c>
      <c r="AF118" s="113" t="s">
        <v>35</v>
      </c>
      <c r="AG118" s="113" t="s">
        <v>35</v>
      </c>
      <c r="AH118" s="113" t="str">
        <f t="shared" si="38"/>
        <v>0</v>
      </c>
      <c r="AI118" s="113" t="s">
        <v>35</v>
      </c>
      <c r="AJ118" s="113" t="s">
        <v>35</v>
      </c>
      <c r="AK118" s="113" t="str">
        <f t="shared" si="39"/>
        <v>0</v>
      </c>
      <c r="AL118" s="113" t="s">
        <v>35</v>
      </c>
      <c r="AM118" s="113" t="s">
        <v>35</v>
      </c>
      <c r="AN118" s="113" t="str">
        <f t="shared" si="40"/>
        <v>0</v>
      </c>
      <c r="AO118" s="113" t="s">
        <v>35</v>
      </c>
      <c r="AP118" s="113" t="s">
        <v>35</v>
      </c>
      <c r="AQ118" s="113" t="str">
        <f t="shared" si="41"/>
        <v>0</v>
      </c>
      <c r="AR118" s="113" t="s">
        <v>35</v>
      </c>
      <c r="AS118" s="113" t="s">
        <v>35</v>
      </c>
      <c r="AT118" s="113" t="str">
        <f t="shared" si="42"/>
        <v>0</v>
      </c>
      <c r="AU118" s="113" t="s">
        <v>35</v>
      </c>
      <c r="AV118" s="113" t="s">
        <v>35</v>
      </c>
      <c r="AW118" s="113" t="str">
        <f t="shared" si="43"/>
        <v>0</v>
      </c>
      <c r="AX118" s="113" t="s">
        <v>35</v>
      </c>
      <c r="AY118" s="113" t="s">
        <v>35</v>
      </c>
      <c r="AZ118" s="113" t="str">
        <f t="shared" si="44"/>
        <v>0</v>
      </c>
      <c r="BA118" s="113" t="s">
        <v>35</v>
      </c>
      <c r="BB118" s="113" t="s">
        <v>35</v>
      </c>
      <c r="BC118" s="113" t="str">
        <f t="shared" si="45"/>
        <v>0</v>
      </c>
      <c r="BD118" s="113" t="s">
        <v>35</v>
      </c>
      <c r="BE118" s="113" t="s">
        <v>35</v>
      </c>
      <c r="BF118" s="113" t="str">
        <f t="shared" si="46"/>
        <v>0</v>
      </c>
      <c r="BG118" s="113" t="s">
        <v>35</v>
      </c>
      <c r="BH118" s="113" t="s">
        <v>35</v>
      </c>
      <c r="BI118" s="113" t="str">
        <f t="shared" si="47"/>
        <v>0</v>
      </c>
      <c r="BJ118" s="113" t="s">
        <v>35</v>
      </c>
      <c r="BK118" s="113" t="s">
        <v>35</v>
      </c>
      <c r="BL118" s="113" t="str">
        <f t="shared" si="48"/>
        <v>0</v>
      </c>
      <c r="BM118" s="113" t="s">
        <v>35</v>
      </c>
      <c r="BN118" s="113" t="s">
        <v>35</v>
      </c>
      <c r="BO118" s="113" t="str">
        <f t="shared" si="49"/>
        <v>0</v>
      </c>
      <c r="BP118" s="113" t="s">
        <v>35</v>
      </c>
      <c r="BQ118" s="113" t="s">
        <v>35</v>
      </c>
      <c r="BR118" s="113" t="str">
        <f t="shared" si="50"/>
        <v>0</v>
      </c>
      <c r="BS118" s="113" t="s">
        <v>35</v>
      </c>
      <c r="BT118" s="113" t="s">
        <v>35</v>
      </c>
      <c r="BU118" s="113" t="str">
        <f t="shared" si="51"/>
        <v>0</v>
      </c>
      <c r="BV118" s="113" t="s">
        <v>35</v>
      </c>
      <c r="BW118" s="113" t="s">
        <v>35</v>
      </c>
      <c r="BX118" s="113" t="str">
        <f t="shared" si="52"/>
        <v>0</v>
      </c>
      <c r="BY118" s="113" t="s">
        <v>35</v>
      </c>
      <c r="BZ118" s="113" t="s">
        <v>35</v>
      </c>
      <c r="CA118" s="113" t="str">
        <f t="shared" si="53"/>
        <v>0</v>
      </c>
      <c r="CB118" s="113" t="s">
        <v>35</v>
      </c>
      <c r="CC118" s="113" t="s">
        <v>35</v>
      </c>
      <c r="CD118" s="113" t="str">
        <f t="shared" si="54"/>
        <v>0</v>
      </c>
      <c r="CE118" s="113" t="s">
        <v>35</v>
      </c>
      <c r="CF118" s="113" t="s">
        <v>35</v>
      </c>
      <c r="CG118" s="113" t="str">
        <f t="shared" si="55"/>
        <v>0</v>
      </c>
      <c r="CH118" s="113" t="s">
        <v>35</v>
      </c>
      <c r="CI118" s="113" t="s">
        <v>35</v>
      </c>
      <c r="CJ118" s="113" t="str">
        <f t="shared" si="56"/>
        <v>0</v>
      </c>
      <c r="CK118" s="113" t="s">
        <v>35</v>
      </c>
      <c r="CL118" s="113" t="s">
        <v>35</v>
      </c>
      <c r="CM118" s="113" t="str">
        <f t="shared" si="57"/>
        <v>0</v>
      </c>
      <c r="CN118" s="113" t="s">
        <v>35</v>
      </c>
      <c r="CO118" s="113" t="s">
        <v>35</v>
      </c>
      <c r="CP118" s="113" t="str">
        <f t="shared" si="58"/>
        <v>0</v>
      </c>
      <c r="CQ118" s="113" t="s">
        <v>35</v>
      </c>
      <c r="CR118" s="113" t="s">
        <v>35</v>
      </c>
      <c r="CS118" s="113" t="str">
        <f t="shared" si="59"/>
        <v>0</v>
      </c>
    </row>
    <row r="119" spans="1:97" s="155" customFormat="1" ht="12.75" hidden="1" customHeight="1">
      <c r="A119" s="25">
        <v>17</v>
      </c>
      <c r="B119" s="26" t="s">
        <v>208</v>
      </c>
      <c r="C119" s="27">
        <v>3271</v>
      </c>
      <c r="D119" s="28" t="s">
        <v>151</v>
      </c>
      <c r="E119" s="17">
        <v>11536</v>
      </c>
      <c r="F119" s="17">
        <v>1</v>
      </c>
      <c r="G119" s="6" t="s">
        <v>65</v>
      </c>
      <c r="H119" s="113" t="s">
        <v>35</v>
      </c>
      <c r="I119" s="113" t="s">
        <v>35</v>
      </c>
      <c r="J119" s="113" t="str">
        <f t="shared" si="30"/>
        <v>0</v>
      </c>
      <c r="K119" s="113" t="s">
        <v>35</v>
      </c>
      <c r="L119" s="113" t="s">
        <v>35</v>
      </c>
      <c r="M119" s="113" t="str">
        <f t="shared" si="31"/>
        <v>0</v>
      </c>
      <c r="N119" s="113" t="s">
        <v>35</v>
      </c>
      <c r="O119" s="113" t="s">
        <v>35</v>
      </c>
      <c r="P119" s="113" t="str">
        <f t="shared" si="32"/>
        <v>0</v>
      </c>
      <c r="Q119" s="113" t="s">
        <v>35</v>
      </c>
      <c r="R119" s="113" t="s">
        <v>35</v>
      </c>
      <c r="S119" s="113" t="str">
        <f t="shared" si="33"/>
        <v>0</v>
      </c>
      <c r="T119" s="113" t="s">
        <v>35</v>
      </c>
      <c r="U119" s="113" t="s">
        <v>35</v>
      </c>
      <c r="V119" s="113" t="str">
        <f t="shared" si="34"/>
        <v>0</v>
      </c>
      <c r="W119" s="113" t="s">
        <v>35</v>
      </c>
      <c r="X119" s="113" t="s">
        <v>35</v>
      </c>
      <c r="Y119" s="113" t="str">
        <f t="shared" si="35"/>
        <v>0</v>
      </c>
      <c r="Z119" s="113" t="s">
        <v>35</v>
      </c>
      <c r="AA119" s="113" t="s">
        <v>35</v>
      </c>
      <c r="AB119" s="113" t="str">
        <f t="shared" si="36"/>
        <v>0</v>
      </c>
      <c r="AC119" s="113" t="s">
        <v>35</v>
      </c>
      <c r="AD119" s="113" t="s">
        <v>35</v>
      </c>
      <c r="AE119" s="113" t="str">
        <f t="shared" si="37"/>
        <v>0</v>
      </c>
      <c r="AF119" s="113" t="s">
        <v>35</v>
      </c>
      <c r="AG119" s="113" t="s">
        <v>35</v>
      </c>
      <c r="AH119" s="113" t="str">
        <f t="shared" si="38"/>
        <v>0</v>
      </c>
      <c r="AI119" s="113" t="s">
        <v>35</v>
      </c>
      <c r="AJ119" s="113" t="s">
        <v>35</v>
      </c>
      <c r="AK119" s="113" t="str">
        <f t="shared" si="39"/>
        <v>0</v>
      </c>
      <c r="AL119" s="113" t="s">
        <v>35</v>
      </c>
      <c r="AM119" s="113" t="s">
        <v>35</v>
      </c>
      <c r="AN119" s="113" t="str">
        <f t="shared" si="40"/>
        <v>0</v>
      </c>
      <c r="AO119" s="113" t="s">
        <v>35</v>
      </c>
      <c r="AP119" s="113" t="s">
        <v>35</v>
      </c>
      <c r="AQ119" s="113" t="str">
        <f t="shared" si="41"/>
        <v>0</v>
      </c>
      <c r="AR119" s="113" t="s">
        <v>35</v>
      </c>
      <c r="AS119" s="113" t="s">
        <v>35</v>
      </c>
      <c r="AT119" s="113" t="str">
        <f t="shared" si="42"/>
        <v>0</v>
      </c>
      <c r="AU119" s="113" t="s">
        <v>35</v>
      </c>
      <c r="AV119" s="113" t="s">
        <v>35</v>
      </c>
      <c r="AW119" s="113" t="str">
        <f t="shared" si="43"/>
        <v>0</v>
      </c>
      <c r="AX119" s="113" t="s">
        <v>35</v>
      </c>
      <c r="AY119" s="113" t="s">
        <v>35</v>
      </c>
      <c r="AZ119" s="113" t="str">
        <f t="shared" si="44"/>
        <v>0</v>
      </c>
      <c r="BA119" s="113" t="s">
        <v>35</v>
      </c>
      <c r="BB119" s="113" t="s">
        <v>35</v>
      </c>
      <c r="BC119" s="113" t="str">
        <f t="shared" si="45"/>
        <v>0</v>
      </c>
      <c r="BD119" s="113" t="s">
        <v>35</v>
      </c>
      <c r="BE119" s="113" t="s">
        <v>35</v>
      </c>
      <c r="BF119" s="113" t="str">
        <f t="shared" si="46"/>
        <v>0</v>
      </c>
      <c r="BG119" s="113" t="s">
        <v>35</v>
      </c>
      <c r="BH119" s="113" t="s">
        <v>35</v>
      </c>
      <c r="BI119" s="113" t="str">
        <f t="shared" si="47"/>
        <v>0</v>
      </c>
      <c r="BJ119" s="113" t="s">
        <v>35</v>
      </c>
      <c r="BK119" s="113" t="s">
        <v>35</v>
      </c>
      <c r="BL119" s="113" t="str">
        <f t="shared" si="48"/>
        <v>0</v>
      </c>
      <c r="BM119" s="113" t="s">
        <v>35</v>
      </c>
      <c r="BN119" s="113" t="s">
        <v>35</v>
      </c>
      <c r="BO119" s="113" t="str">
        <f t="shared" si="49"/>
        <v>0</v>
      </c>
      <c r="BP119" s="113" t="s">
        <v>35</v>
      </c>
      <c r="BQ119" s="113" t="s">
        <v>35</v>
      </c>
      <c r="BR119" s="113" t="str">
        <f t="shared" si="50"/>
        <v>0</v>
      </c>
      <c r="BS119" s="113" t="s">
        <v>35</v>
      </c>
      <c r="BT119" s="113" t="s">
        <v>35</v>
      </c>
      <c r="BU119" s="113" t="str">
        <f t="shared" si="51"/>
        <v>0</v>
      </c>
      <c r="BV119" s="113" t="s">
        <v>35</v>
      </c>
      <c r="BW119" s="113" t="s">
        <v>35</v>
      </c>
      <c r="BX119" s="113" t="str">
        <f t="shared" si="52"/>
        <v>0</v>
      </c>
      <c r="BY119" s="113" t="s">
        <v>35</v>
      </c>
      <c r="BZ119" s="113" t="s">
        <v>35</v>
      </c>
      <c r="CA119" s="113" t="str">
        <f t="shared" si="53"/>
        <v>0</v>
      </c>
      <c r="CB119" s="113" t="s">
        <v>35</v>
      </c>
      <c r="CC119" s="113" t="s">
        <v>35</v>
      </c>
      <c r="CD119" s="113" t="str">
        <f t="shared" si="54"/>
        <v>0</v>
      </c>
      <c r="CE119" s="113" t="s">
        <v>35</v>
      </c>
      <c r="CF119" s="113" t="s">
        <v>35</v>
      </c>
      <c r="CG119" s="113" t="str">
        <f t="shared" si="55"/>
        <v>0</v>
      </c>
      <c r="CH119" s="113" t="s">
        <v>35</v>
      </c>
      <c r="CI119" s="113" t="s">
        <v>35</v>
      </c>
      <c r="CJ119" s="113" t="str">
        <f t="shared" si="56"/>
        <v>0</v>
      </c>
      <c r="CK119" s="113" t="s">
        <v>35</v>
      </c>
      <c r="CL119" s="113" t="s">
        <v>35</v>
      </c>
      <c r="CM119" s="113" t="str">
        <f t="shared" si="57"/>
        <v>0</v>
      </c>
      <c r="CN119" s="113" t="s">
        <v>35</v>
      </c>
      <c r="CO119" s="113" t="s">
        <v>35</v>
      </c>
      <c r="CP119" s="113" t="str">
        <f t="shared" si="58"/>
        <v>0</v>
      </c>
      <c r="CQ119" s="113" t="s">
        <v>35</v>
      </c>
      <c r="CR119" s="113" t="s">
        <v>35</v>
      </c>
      <c r="CS119" s="113" t="str">
        <f t="shared" si="59"/>
        <v>0</v>
      </c>
    </row>
    <row r="120" spans="1:97" s="155" customFormat="1" ht="12.75" hidden="1" customHeight="1">
      <c r="A120" s="25">
        <v>17</v>
      </c>
      <c r="B120" s="26" t="s">
        <v>208</v>
      </c>
      <c r="C120" s="27">
        <v>3402</v>
      </c>
      <c r="D120" s="28" t="s">
        <v>197</v>
      </c>
      <c r="E120" s="17">
        <v>10126</v>
      </c>
      <c r="F120" s="17">
        <v>1</v>
      </c>
      <c r="G120" s="6" t="s">
        <v>65</v>
      </c>
      <c r="H120" s="113" t="s">
        <v>35</v>
      </c>
      <c r="I120" s="113" t="s">
        <v>35</v>
      </c>
      <c r="J120" s="113" t="str">
        <f t="shared" si="30"/>
        <v>0</v>
      </c>
      <c r="K120" s="113" t="s">
        <v>35</v>
      </c>
      <c r="L120" s="113" t="s">
        <v>35</v>
      </c>
      <c r="M120" s="113" t="str">
        <f t="shared" si="31"/>
        <v>0</v>
      </c>
      <c r="N120" s="113" t="s">
        <v>35</v>
      </c>
      <c r="O120" s="113" t="s">
        <v>35</v>
      </c>
      <c r="P120" s="113" t="str">
        <f t="shared" si="32"/>
        <v>0</v>
      </c>
      <c r="Q120" s="113" t="s">
        <v>35</v>
      </c>
      <c r="R120" s="113" t="s">
        <v>35</v>
      </c>
      <c r="S120" s="113" t="str">
        <f t="shared" si="33"/>
        <v>0</v>
      </c>
      <c r="T120" s="113" t="s">
        <v>35</v>
      </c>
      <c r="U120" s="113" t="s">
        <v>35</v>
      </c>
      <c r="V120" s="113" t="str">
        <f t="shared" si="34"/>
        <v>0</v>
      </c>
      <c r="W120" s="113" t="s">
        <v>35</v>
      </c>
      <c r="X120" s="113" t="s">
        <v>35</v>
      </c>
      <c r="Y120" s="113" t="str">
        <f t="shared" si="35"/>
        <v>0</v>
      </c>
      <c r="Z120" s="113" t="s">
        <v>35</v>
      </c>
      <c r="AA120" s="113" t="s">
        <v>35</v>
      </c>
      <c r="AB120" s="113" t="str">
        <f t="shared" si="36"/>
        <v>0</v>
      </c>
      <c r="AC120" s="113" t="s">
        <v>35</v>
      </c>
      <c r="AD120" s="113" t="s">
        <v>35</v>
      </c>
      <c r="AE120" s="113" t="str">
        <f t="shared" si="37"/>
        <v>0</v>
      </c>
      <c r="AF120" s="113" t="s">
        <v>35</v>
      </c>
      <c r="AG120" s="113" t="s">
        <v>35</v>
      </c>
      <c r="AH120" s="113" t="str">
        <f t="shared" si="38"/>
        <v>0</v>
      </c>
      <c r="AI120" s="113" t="s">
        <v>35</v>
      </c>
      <c r="AJ120" s="113" t="s">
        <v>35</v>
      </c>
      <c r="AK120" s="113" t="str">
        <f t="shared" si="39"/>
        <v>0</v>
      </c>
      <c r="AL120" s="113" t="s">
        <v>35</v>
      </c>
      <c r="AM120" s="113" t="s">
        <v>35</v>
      </c>
      <c r="AN120" s="113" t="str">
        <f t="shared" si="40"/>
        <v>0</v>
      </c>
      <c r="AO120" s="113" t="s">
        <v>35</v>
      </c>
      <c r="AP120" s="113" t="s">
        <v>35</v>
      </c>
      <c r="AQ120" s="113" t="str">
        <f t="shared" si="41"/>
        <v>0</v>
      </c>
      <c r="AR120" s="113" t="s">
        <v>35</v>
      </c>
      <c r="AS120" s="113" t="s">
        <v>35</v>
      </c>
      <c r="AT120" s="113" t="str">
        <f t="shared" si="42"/>
        <v>0</v>
      </c>
      <c r="AU120" s="113" t="s">
        <v>35</v>
      </c>
      <c r="AV120" s="113" t="s">
        <v>35</v>
      </c>
      <c r="AW120" s="113" t="str">
        <f t="shared" si="43"/>
        <v>0</v>
      </c>
      <c r="AX120" s="113" t="s">
        <v>35</v>
      </c>
      <c r="AY120" s="113" t="s">
        <v>35</v>
      </c>
      <c r="AZ120" s="113" t="str">
        <f t="shared" si="44"/>
        <v>0</v>
      </c>
      <c r="BA120" s="113" t="s">
        <v>35</v>
      </c>
      <c r="BB120" s="113" t="s">
        <v>35</v>
      </c>
      <c r="BC120" s="113" t="str">
        <f t="shared" si="45"/>
        <v>0</v>
      </c>
      <c r="BD120" s="113" t="s">
        <v>35</v>
      </c>
      <c r="BE120" s="113" t="s">
        <v>35</v>
      </c>
      <c r="BF120" s="113" t="str">
        <f t="shared" si="46"/>
        <v>0</v>
      </c>
      <c r="BG120" s="113" t="s">
        <v>35</v>
      </c>
      <c r="BH120" s="113" t="s">
        <v>35</v>
      </c>
      <c r="BI120" s="113" t="str">
        <f t="shared" si="47"/>
        <v>0</v>
      </c>
      <c r="BJ120" s="113" t="s">
        <v>35</v>
      </c>
      <c r="BK120" s="113" t="s">
        <v>35</v>
      </c>
      <c r="BL120" s="113" t="str">
        <f t="shared" si="48"/>
        <v>0</v>
      </c>
      <c r="BM120" s="113" t="s">
        <v>35</v>
      </c>
      <c r="BN120" s="113" t="s">
        <v>35</v>
      </c>
      <c r="BO120" s="113" t="str">
        <f t="shared" si="49"/>
        <v>0</v>
      </c>
      <c r="BP120" s="113" t="s">
        <v>35</v>
      </c>
      <c r="BQ120" s="113" t="s">
        <v>35</v>
      </c>
      <c r="BR120" s="113" t="str">
        <f t="shared" si="50"/>
        <v>0</v>
      </c>
      <c r="BS120" s="113" t="s">
        <v>35</v>
      </c>
      <c r="BT120" s="113" t="s">
        <v>35</v>
      </c>
      <c r="BU120" s="113" t="str">
        <f t="shared" si="51"/>
        <v>0</v>
      </c>
      <c r="BV120" s="113" t="s">
        <v>35</v>
      </c>
      <c r="BW120" s="113" t="s">
        <v>35</v>
      </c>
      <c r="BX120" s="113" t="str">
        <f t="shared" si="52"/>
        <v>0</v>
      </c>
      <c r="BY120" s="113" t="s">
        <v>35</v>
      </c>
      <c r="BZ120" s="113" t="s">
        <v>35</v>
      </c>
      <c r="CA120" s="113" t="str">
        <f t="shared" si="53"/>
        <v>0</v>
      </c>
      <c r="CB120" s="113" t="s">
        <v>35</v>
      </c>
      <c r="CC120" s="113" t="s">
        <v>35</v>
      </c>
      <c r="CD120" s="113" t="str">
        <f t="shared" si="54"/>
        <v>0</v>
      </c>
      <c r="CE120" s="113" t="s">
        <v>35</v>
      </c>
      <c r="CF120" s="113" t="s">
        <v>35</v>
      </c>
      <c r="CG120" s="113" t="str">
        <f t="shared" si="55"/>
        <v>0</v>
      </c>
      <c r="CH120" s="113" t="s">
        <v>35</v>
      </c>
      <c r="CI120" s="113" t="s">
        <v>35</v>
      </c>
      <c r="CJ120" s="113" t="str">
        <f t="shared" si="56"/>
        <v>0</v>
      </c>
      <c r="CK120" s="113" t="s">
        <v>35</v>
      </c>
      <c r="CL120" s="113" t="s">
        <v>35</v>
      </c>
      <c r="CM120" s="113" t="str">
        <f t="shared" si="57"/>
        <v>0</v>
      </c>
      <c r="CN120" s="113" t="s">
        <v>35</v>
      </c>
      <c r="CO120" s="113" t="s">
        <v>35</v>
      </c>
      <c r="CP120" s="113" t="str">
        <f t="shared" si="58"/>
        <v>0</v>
      </c>
      <c r="CQ120" s="113" t="s">
        <v>35</v>
      </c>
      <c r="CR120" s="113" t="s">
        <v>35</v>
      </c>
      <c r="CS120" s="113" t="str">
        <f t="shared" si="59"/>
        <v>0</v>
      </c>
    </row>
    <row r="121" spans="1:97" s="155" customFormat="1" ht="12.75" hidden="1" customHeight="1">
      <c r="A121" s="25">
        <v>17</v>
      </c>
      <c r="B121" s="26" t="s">
        <v>208</v>
      </c>
      <c r="C121" s="27">
        <v>3408</v>
      </c>
      <c r="D121" s="28" t="s">
        <v>153</v>
      </c>
      <c r="E121" s="17">
        <v>12726</v>
      </c>
      <c r="F121" s="17">
        <v>1</v>
      </c>
      <c r="G121" s="6" t="s">
        <v>65</v>
      </c>
      <c r="H121" s="113" t="s">
        <v>35</v>
      </c>
      <c r="I121" s="113" t="s">
        <v>35</v>
      </c>
      <c r="J121" s="113" t="str">
        <f t="shared" si="30"/>
        <v>0</v>
      </c>
      <c r="K121" s="113" t="s">
        <v>35</v>
      </c>
      <c r="L121" s="113" t="s">
        <v>35</v>
      </c>
      <c r="M121" s="113" t="str">
        <f t="shared" si="31"/>
        <v>0</v>
      </c>
      <c r="N121" s="113" t="s">
        <v>35</v>
      </c>
      <c r="O121" s="113" t="s">
        <v>35</v>
      </c>
      <c r="P121" s="113" t="str">
        <f t="shared" si="32"/>
        <v>0</v>
      </c>
      <c r="Q121" s="113" t="s">
        <v>35</v>
      </c>
      <c r="R121" s="113" t="s">
        <v>35</v>
      </c>
      <c r="S121" s="113" t="str">
        <f t="shared" si="33"/>
        <v>0</v>
      </c>
      <c r="T121" s="113" t="s">
        <v>35</v>
      </c>
      <c r="U121" s="113" t="s">
        <v>35</v>
      </c>
      <c r="V121" s="113" t="str">
        <f t="shared" si="34"/>
        <v>0</v>
      </c>
      <c r="W121" s="113" t="s">
        <v>35</v>
      </c>
      <c r="X121" s="113" t="s">
        <v>35</v>
      </c>
      <c r="Y121" s="113" t="str">
        <f t="shared" si="35"/>
        <v>0</v>
      </c>
      <c r="Z121" s="113" t="s">
        <v>35</v>
      </c>
      <c r="AA121" s="113" t="s">
        <v>35</v>
      </c>
      <c r="AB121" s="113" t="str">
        <f t="shared" si="36"/>
        <v>0</v>
      </c>
      <c r="AC121" s="113" t="s">
        <v>35</v>
      </c>
      <c r="AD121" s="113" t="s">
        <v>35</v>
      </c>
      <c r="AE121" s="113" t="str">
        <f t="shared" si="37"/>
        <v>0</v>
      </c>
      <c r="AF121" s="113" t="s">
        <v>35</v>
      </c>
      <c r="AG121" s="113" t="s">
        <v>35</v>
      </c>
      <c r="AH121" s="113" t="str">
        <f t="shared" si="38"/>
        <v>0</v>
      </c>
      <c r="AI121" s="113" t="s">
        <v>35</v>
      </c>
      <c r="AJ121" s="113" t="s">
        <v>35</v>
      </c>
      <c r="AK121" s="113" t="str">
        <f t="shared" si="39"/>
        <v>0</v>
      </c>
      <c r="AL121" s="113" t="s">
        <v>35</v>
      </c>
      <c r="AM121" s="113" t="s">
        <v>35</v>
      </c>
      <c r="AN121" s="113" t="str">
        <f t="shared" si="40"/>
        <v>0</v>
      </c>
      <c r="AO121" s="113" t="s">
        <v>35</v>
      </c>
      <c r="AP121" s="113" t="s">
        <v>35</v>
      </c>
      <c r="AQ121" s="113" t="str">
        <f t="shared" si="41"/>
        <v>0</v>
      </c>
      <c r="AR121" s="113" t="s">
        <v>35</v>
      </c>
      <c r="AS121" s="113" t="s">
        <v>35</v>
      </c>
      <c r="AT121" s="113" t="str">
        <f t="shared" si="42"/>
        <v>0</v>
      </c>
      <c r="AU121" s="113" t="s">
        <v>35</v>
      </c>
      <c r="AV121" s="113" t="s">
        <v>35</v>
      </c>
      <c r="AW121" s="113" t="str">
        <f t="shared" si="43"/>
        <v>0</v>
      </c>
      <c r="AX121" s="113" t="s">
        <v>35</v>
      </c>
      <c r="AY121" s="113" t="s">
        <v>35</v>
      </c>
      <c r="AZ121" s="113" t="str">
        <f t="shared" si="44"/>
        <v>0</v>
      </c>
      <c r="BA121" s="113" t="s">
        <v>35</v>
      </c>
      <c r="BB121" s="113" t="s">
        <v>35</v>
      </c>
      <c r="BC121" s="113" t="str">
        <f t="shared" si="45"/>
        <v>0</v>
      </c>
      <c r="BD121" s="113" t="s">
        <v>35</v>
      </c>
      <c r="BE121" s="113" t="s">
        <v>35</v>
      </c>
      <c r="BF121" s="113" t="str">
        <f t="shared" si="46"/>
        <v>0</v>
      </c>
      <c r="BG121" s="113" t="s">
        <v>35</v>
      </c>
      <c r="BH121" s="113" t="s">
        <v>35</v>
      </c>
      <c r="BI121" s="113" t="str">
        <f t="shared" si="47"/>
        <v>0</v>
      </c>
      <c r="BJ121" s="113" t="s">
        <v>35</v>
      </c>
      <c r="BK121" s="113" t="s">
        <v>35</v>
      </c>
      <c r="BL121" s="113" t="str">
        <f t="shared" si="48"/>
        <v>0</v>
      </c>
      <c r="BM121" s="113" t="s">
        <v>35</v>
      </c>
      <c r="BN121" s="113" t="s">
        <v>35</v>
      </c>
      <c r="BO121" s="113" t="str">
        <f t="shared" si="49"/>
        <v>0</v>
      </c>
      <c r="BP121" s="113" t="s">
        <v>35</v>
      </c>
      <c r="BQ121" s="113" t="s">
        <v>35</v>
      </c>
      <c r="BR121" s="113" t="str">
        <f t="shared" si="50"/>
        <v>0</v>
      </c>
      <c r="BS121" s="113" t="s">
        <v>35</v>
      </c>
      <c r="BT121" s="113" t="s">
        <v>35</v>
      </c>
      <c r="BU121" s="113" t="str">
        <f t="shared" si="51"/>
        <v>0</v>
      </c>
      <c r="BV121" s="113" t="s">
        <v>35</v>
      </c>
      <c r="BW121" s="113" t="s">
        <v>35</v>
      </c>
      <c r="BX121" s="113" t="str">
        <f t="shared" si="52"/>
        <v>0</v>
      </c>
      <c r="BY121" s="113" t="s">
        <v>35</v>
      </c>
      <c r="BZ121" s="113" t="s">
        <v>35</v>
      </c>
      <c r="CA121" s="113" t="str">
        <f t="shared" si="53"/>
        <v>0</v>
      </c>
      <c r="CB121" s="113" t="s">
        <v>35</v>
      </c>
      <c r="CC121" s="113" t="s">
        <v>35</v>
      </c>
      <c r="CD121" s="113" t="str">
        <f t="shared" si="54"/>
        <v>0</v>
      </c>
      <c r="CE121" s="113" t="s">
        <v>35</v>
      </c>
      <c r="CF121" s="113" t="s">
        <v>35</v>
      </c>
      <c r="CG121" s="113" t="str">
        <f t="shared" si="55"/>
        <v>0</v>
      </c>
      <c r="CH121" s="113" t="s">
        <v>35</v>
      </c>
      <c r="CI121" s="113" t="s">
        <v>35</v>
      </c>
      <c r="CJ121" s="113" t="str">
        <f t="shared" si="56"/>
        <v>0</v>
      </c>
      <c r="CK121" s="113" t="s">
        <v>35</v>
      </c>
      <c r="CL121" s="113" t="s">
        <v>35</v>
      </c>
      <c r="CM121" s="113" t="str">
        <f t="shared" si="57"/>
        <v>0</v>
      </c>
      <c r="CN121" s="113" t="s">
        <v>35</v>
      </c>
      <c r="CO121" s="113" t="s">
        <v>35</v>
      </c>
      <c r="CP121" s="113" t="str">
        <f t="shared" si="58"/>
        <v>0</v>
      </c>
      <c r="CQ121" s="113" t="s">
        <v>35</v>
      </c>
      <c r="CR121" s="113" t="s">
        <v>35</v>
      </c>
      <c r="CS121" s="113" t="str">
        <f t="shared" si="59"/>
        <v>0</v>
      </c>
    </row>
    <row r="122" spans="1:97" s="155" customFormat="1" ht="12.75" customHeight="1">
      <c r="A122" s="25">
        <v>17</v>
      </c>
      <c r="B122" s="26" t="s">
        <v>208</v>
      </c>
      <c r="C122" s="27">
        <v>3425</v>
      </c>
      <c r="D122" s="28" t="s">
        <v>119</v>
      </c>
      <c r="E122" s="17">
        <v>18301</v>
      </c>
      <c r="F122" s="17">
        <v>1</v>
      </c>
      <c r="G122" s="6" t="s">
        <v>65</v>
      </c>
      <c r="H122" s="113" t="s">
        <v>35</v>
      </c>
      <c r="I122" s="113">
        <v>8</v>
      </c>
      <c r="J122" s="113">
        <f t="shared" si="30"/>
        <v>8</v>
      </c>
      <c r="K122" s="113">
        <v>3</v>
      </c>
      <c r="L122" s="113">
        <v>10</v>
      </c>
      <c r="M122" s="113">
        <f t="shared" si="31"/>
        <v>13</v>
      </c>
      <c r="N122" s="113">
        <v>5</v>
      </c>
      <c r="O122" s="113">
        <v>3</v>
      </c>
      <c r="P122" s="113">
        <f t="shared" si="32"/>
        <v>8</v>
      </c>
      <c r="Q122" s="113">
        <v>1</v>
      </c>
      <c r="R122" s="113">
        <v>6</v>
      </c>
      <c r="S122" s="113">
        <f t="shared" si="33"/>
        <v>7</v>
      </c>
      <c r="T122" s="113" t="s">
        <v>35</v>
      </c>
      <c r="U122" s="113" t="s">
        <v>35</v>
      </c>
      <c r="V122" s="113" t="str">
        <f t="shared" si="34"/>
        <v>0</v>
      </c>
      <c r="W122" s="113" t="s">
        <v>35</v>
      </c>
      <c r="X122" s="113" t="s">
        <v>35</v>
      </c>
      <c r="Y122" s="113" t="str">
        <f t="shared" si="35"/>
        <v>0</v>
      </c>
      <c r="Z122" s="113" t="s">
        <v>35</v>
      </c>
      <c r="AA122" s="113" t="s">
        <v>35</v>
      </c>
      <c r="AB122" s="113" t="str">
        <f t="shared" si="36"/>
        <v>0</v>
      </c>
      <c r="AC122" s="113" t="s">
        <v>35</v>
      </c>
      <c r="AD122" s="113">
        <v>1</v>
      </c>
      <c r="AE122" s="113">
        <f t="shared" si="37"/>
        <v>1</v>
      </c>
      <c r="AF122" s="113" t="s">
        <v>35</v>
      </c>
      <c r="AG122" s="113" t="s">
        <v>35</v>
      </c>
      <c r="AH122" s="113" t="str">
        <f t="shared" si="38"/>
        <v>0</v>
      </c>
      <c r="AI122" s="113" t="s">
        <v>35</v>
      </c>
      <c r="AJ122" s="113" t="s">
        <v>35</v>
      </c>
      <c r="AK122" s="113" t="str">
        <f t="shared" si="39"/>
        <v>0</v>
      </c>
      <c r="AL122" s="113">
        <v>1</v>
      </c>
      <c r="AM122" s="113">
        <v>2</v>
      </c>
      <c r="AN122" s="113">
        <f t="shared" si="40"/>
        <v>3</v>
      </c>
      <c r="AO122" s="113" t="s">
        <v>35</v>
      </c>
      <c r="AP122" s="113" t="s">
        <v>35</v>
      </c>
      <c r="AQ122" s="113" t="str">
        <f t="shared" si="41"/>
        <v>0</v>
      </c>
      <c r="AR122" s="113" t="s">
        <v>35</v>
      </c>
      <c r="AS122" s="113" t="s">
        <v>35</v>
      </c>
      <c r="AT122" s="113" t="str">
        <f t="shared" si="42"/>
        <v>0</v>
      </c>
      <c r="AU122" s="113" t="s">
        <v>35</v>
      </c>
      <c r="AV122" s="113" t="s">
        <v>35</v>
      </c>
      <c r="AW122" s="113" t="str">
        <f t="shared" si="43"/>
        <v>0</v>
      </c>
      <c r="AX122" s="113" t="s">
        <v>35</v>
      </c>
      <c r="AY122" s="113" t="s">
        <v>35</v>
      </c>
      <c r="AZ122" s="113" t="str">
        <f t="shared" si="44"/>
        <v>0</v>
      </c>
      <c r="BA122" s="113" t="s">
        <v>35</v>
      </c>
      <c r="BB122" s="113">
        <v>5</v>
      </c>
      <c r="BC122" s="113">
        <f t="shared" si="45"/>
        <v>5</v>
      </c>
      <c r="BD122" s="113" t="s">
        <v>35</v>
      </c>
      <c r="BE122" s="113" t="s">
        <v>35</v>
      </c>
      <c r="BF122" s="113" t="str">
        <f t="shared" si="46"/>
        <v>0</v>
      </c>
      <c r="BG122" s="113" t="s">
        <v>35</v>
      </c>
      <c r="BH122" s="113" t="s">
        <v>35</v>
      </c>
      <c r="BI122" s="113" t="str">
        <f t="shared" si="47"/>
        <v>0</v>
      </c>
      <c r="BJ122" s="113" t="s">
        <v>35</v>
      </c>
      <c r="BK122" s="113" t="s">
        <v>35</v>
      </c>
      <c r="BL122" s="113" t="str">
        <f t="shared" si="48"/>
        <v>0</v>
      </c>
      <c r="BM122" s="113" t="s">
        <v>35</v>
      </c>
      <c r="BN122" s="113" t="s">
        <v>35</v>
      </c>
      <c r="BO122" s="113" t="str">
        <f t="shared" si="49"/>
        <v>0</v>
      </c>
      <c r="BP122" s="113" t="s">
        <v>35</v>
      </c>
      <c r="BQ122" s="113" t="s">
        <v>35</v>
      </c>
      <c r="BR122" s="113" t="str">
        <f t="shared" si="50"/>
        <v>0</v>
      </c>
      <c r="BS122" s="113" t="s">
        <v>35</v>
      </c>
      <c r="BT122" s="113" t="s">
        <v>35</v>
      </c>
      <c r="BU122" s="113" t="str">
        <f t="shared" si="51"/>
        <v>0</v>
      </c>
      <c r="BV122" s="113" t="s">
        <v>35</v>
      </c>
      <c r="BW122" s="113" t="s">
        <v>35</v>
      </c>
      <c r="BX122" s="113" t="str">
        <f t="shared" si="52"/>
        <v>0</v>
      </c>
      <c r="BY122" s="113" t="s">
        <v>35</v>
      </c>
      <c r="BZ122" s="113" t="s">
        <v>35</v>
      </c>
      <c r="CA122" s="113" t="str">
        <f t="shared" si="53"/>
        <v>0</v>
      </c>
      <c r="CB122" s="113" t="s">
        <v>35</v>
      </c>
      <c r="CC122" s="113" t="s">
        <v>35</v>
      </c>
      <c r="CD122" s="113" t="str">
        <f t="shared" si="54"/>
        <v>0</v>
      </c>
      <c r="CE122" s="113" t="s">
        <v>35</v>
      </c>
      <c r="CF122" s="113" t="s">
        <v>35</v>
      </c>
      <c r="CG122" s="113" t="str">
        <f t="shared" si="55"/>
        <v>0</v>
      </c>
      <c r="CH122" s="113" t="s">
        <v>35</v>
      </c>
      <c r="CI122" s="113" t="s">
        <v>35</v>
      </c>
      <c r="CJ122" s="113" t="str">
        <f t="shared" si="56"/>
        <v>0</v>
      </c>
      <c r="CK122" s="113" t="s">
        <v>35</v>
      </c>
      <c r="CL122" s="113" t="s">
        <v>35</v>
      </c>
      <c r="CM122" s="113" t="str">
        <f t="shared" si="57"/>
        <v>0</v>
      </c>
      <c r="CN122" s="113" t="s">
        <v>35</v>
      </c>
      <c r="CO122" s="113" t="s">
        <v>35</v>
      </c>
      <c r="CP122" s="113" t="str">
        <f t="shared" si="58"/>
        <v>0</v>
      </c>
      <c r="CQ122" s="113">
        <v>10</v>
      </c>
      <c r="CR122" s="113">
        <v>35</v>
      </c>
      <c r="CS122" s="113">
        <f t="shared" si="59"/>
        <v>45</v>
      </c>
    </row>
    <row r="123" spans="1:97" s="155" customFormat="1" ht="12.75" customHeight="1">
      <c r="A123" s="25">
        <v>17</v>
      </c>
      <c r="B123" s="26" t="s">
        <v>208</v>
      </c>
      <c r="C123" s="27">
        <v>3443</v>
      </c>
      <c r="D123" s="28" t="s">
        <v>154</v>
      </c>
      <c r="E123" s="17">
        <v>17941</v>
      </c>
      <c r="F123" s="17">
        <v>1</v>
      </c>
      <c r="G123" s="6" t="s">
        <v>65</v>
      </c>
      <c r="H123" s="113">
        <v>1</v>
      </c>
      <c r="I123" s="113">
        <v>4</v>
      </c>
      <c r="J123" s="113">
        <f t="shared" si="30"/>
        <v>5</v>
      </c>
      <c r="K123" s="113">
        <v>1</v>
      </c>
      <c r="L123" s="113">
        <v>8</v>
      </c>
      <c r="M123" s="113">
        <f t="shared" si="31"/>
        <v>9</v>
      </c>
      <c r="N123" s="113">
        <v>1</v>
      </c>
      <c r="O123" s="113">
        <v>2</v>
      </c>
      <c r="P123" s="113">
        <f t="shared" si="32"/>
        <v>3</v>
      </c>
      <c r="Q123" s="113" t="s">
        <v>35</v>
      </c>
      <c r="R123" s="113">
        <v>9</v>
      </c>
      <c r="S123" s="113">
        <f t="shared" si="33"/>
        <v>9</v>
      </c>
      <c r="T123" s="113" t="s">
        <v>35</v>
      </c>
      <c r="U123" s="113" t="s">
        <v>35</v>
      </c>
      <c r="V123" s="113" t="str">
        <f t="shared" si="34"/>
        <v>0</v>
      </c>
      <c r="W123" s="113" t="s">
        <v>35</v>
      </c>
      <c r="X123" s="113" t="s">
        <v>35</v>
      </c>
      <c r="Y123" s="113" t="str">
        <f t="shared" si="35"/>
        <v>0</v>
      </c>
      <c r="Z123" s="113" t="s">
        <v>35</v>
      </c>
      <c r="AA123" s="113" t="s">
        <v>35</v>
      </c>
      <c r="AB123" s="113" t="str">
        <f t="shared" si="36"/>
        <v>0</v>
      </c>
      <c r="AC123" s="113" t="s">
        <v>35</v>
      </c>
      <c r="AD123" s="113" t="s">
        <v>35</v>
      </c>
      <c r="AE123" s="113" t="str">
        <f t="shared" si="37"/>
        <v>0</v>
      </c>
      <c r="AF123" s="113" t="s">
        <v>35</v>
      </c>
      <c r="AG123" s="113" t="s">
        <v>35</v>
      </c>
      <c r="AH123" s="113" t="str">
        <f t="shared" si="38"/>
        <v>0</v>
      </c>
      <c r="AI123" s="113" t="s">
        <v>35</v>
      </c>
      <c r="AJ123" s="113" t="s">
        <v>35</v>
      </c>
      <c r="AK123" s="113" t="str">
        <f t="shared" si="39"/>
        <v>0</v>
      </c>
      <c r="AL123" s="113" t="s">
        <v>35</v>
      </c>
      <c r="AM123" s="113" t="s">
        <v>35</v>
      </c>
      <c r="AN123" s="113" t="str">
        <f t="shared" si="40"/>
        <v>0</v>
      </c>
      <c r="AO123" s="113" t="s">
        <v>35</v>
      </c>
      <c r="AP123" s="113" t="s">
        <v>35</v>
      </c>
      <c r="AQ123" s="113" t="str">
        <f t="shared" si="41"/>
        <v>0</v>
      </c>
      <c r="AR123" s="113" t="s">
        <v>35</v>
      </c>
      <c r="AS123" s="113" t="s">
        <v>35</v>
      </c>
      <c r="AT123" s="113" t="str">
        <f t="shared" si="42"/>
        <v>0</v>
      </c>
      <c r="AU123" s="113" t="s">
        <v>35</v>
      </c>
      <c r="AV123" s="113" t="s">
        <v>35</v>
      </c>
      <c r="AW123" s="113" t="str">
        <f t="shared" si="43"/>
        <v>0</v>
      </c>
      <c r="AX123" s="113" t="s">
        <v>35</v>
      </c>
      <c r="AY123" s="113" t="s">
        <v>35</v>
      </c>
      <c r="AZ123" s="113" t="str">
        <f t="shared" si="44"/>
        <v>0</v>
      </c>
      <c r="BA123" s="113" t="s">
        <v>35</v>
      </c>
      <c r="BB123" s="113" t="s">
        <v>35</v>
      </c>
      <c r="BC123" s="113" t="str">
        <f t="shared" si="45"/>
        <v>0</v>
      </c>
      <c r="BD123" s="113" t="s">
        <v>35</v>
      </c>
      <c r="BE123" s="113" t="s">
        <v>35</v>
      </c>
      <c r="BF123" s="113" t="str">
        <f t="shared" si="46"/>
        <v>0</v>
      </c>
      <c r="BG123" s="113" t="s">
        <v>35</v>
      </c>
      <c r="BH123" s="113" t="s">
        <v>35</v>
      </c>
      <c r="BI123" s="113" t="str">
        <f t="shared" si="47"/>
        <v>0</v>
      </c>
      <c r="BJ123" s="113" t="s">
        <v>35</v>
      </c>
      <c r="BK123" s="113" t="s">
        <v>35</v>
      </c>
      <c r="BL123" s="113" t="str">
        <f t="shared" si="48"/>
        <v>0</v>
      </c>
      <c r="BM123" s="113" t="s">
        <v>35</v>
      </c>
      <c r="BN123" s="113" t="s">
        <v>35</v>
      </c>
      <c r="BO123" s="113" t="str">
        <f t="shared" si="49"/>
        <v>0</v>
      </c>
      <c r="BP123" s="113" t="s">
        <v>35</v>
      </c>
      <c r="BQ123" s="113" t="s">
        <v>35</v>
      </c>
      <c r="BR123" s="113" t="str">
        <f t="shared" si="50"/>
        <v>0</v>
      </c>
      <c r="BS123" s="113" t="s">
        <v>35</v>
      </c>
      <c r="BT123" s="113" t="s">
        <v>35</v>
      </c>
      <c r="BU123" s="113" t="str">
        <f t="shared" si="51"/>
        <v>0</v>
      </c>
      <c r="BV123" s="113" t="s">
        <v>35</v>
      </c>
      <c r="BW123" s="113" t="s">
        <v>35</v>
      </c>
      <c r="BX123" s="113" t="str">
        <f t="shared" si="52"/>
        <v>0</v>
      </c>
      <c r="BY123" s="113" t="s">
        <v>35</v>
      </c>
      <c r="BZ123" s="113" t="s">
        <v>35</v>
      </c>
      <c r="CA123" s="113" t="str">
        <f t="shared" si="53"/>
        <v>0</v>
      </c>
      <c r="CB123" s="113" t="s">
        <v>35</v>
      </c>
      <c r="CC123" s="113" t="s">
        <v>35</v>
      </c>
      <c r="CD123" s="113" t="str">
        <f t="shared" si="54"/>
        <v>0</v>
      </c>
      <c r="CE123" s="113" t="s">
        <v>35</v>
      </c>
      <c r="CF123" s="113" t="s">
        <v>35</v>
      </c>
      <c r="CG123" s="113" t="str">
        <f t="shared" si="55"/>
        <v>0</v>
      </c>
      <c r="CH123" s="113" t="s">
        <v>35</v>
      </c>
      <c r="CI123" s="113" t="s">
        <v>35</v>
      </c>
      <c r="CJ123" s="113" t="str">
        <f t="shared" si="56"/>
        <v>0</v>
      </c>
      <c r="CK123" s="113" t="s">
        <v>35</v>
      </c>
      <c r="CL123" s="113" t="s">
        <v>35</v>
      </c>
      <c r="CM123" s="113" t="str">
        <f t="shared" si="57"/>
        <v>0</v>
      </c>
      <c r="CN123" s="113">
        <v>1</v>
      </c>
      <c r="CO123" s="113">
        <v>3</v>
      </c>
      <c r="CP123" s="113">
        <f t="shared" si="58"/>
        <v>4</v>
      </c>
      <c r="CQ123" s="113">
        <v>4</v>
      </c>
      <c r="CR123" s="113">
        <v>26</v>
      </c>
      <c r="CS123" s="113">
        <f t="shared" si="59"/>
        <v>30</v>
      </c>
    </row>
    <row r="124" spans="1:97" s="155" customFormat="1" ht="12.75" customHeight="1">
      <c r="A124" s="25">
        <v>18</v>
      </c>
      <c r="B124" s="26" t="s">
        <v>212</v>
      </c>
      <c r="C124" s="27">
        <v>3851</v>
      </c>
      <c r="D124" s="28" t="s">
        <v>91</v>
      </c>
      <c r="E124" s="17">
        <v>11156</v>
      </c>
      <c r="F124" s="17">
        <v>1</v>
      </c>
      <c r="G124" s="6" t="s">
        <v>65</v>
      </c>
      <c r="H124" s="113">
        <v>2</v>
      </c>
      <c r="I124" s="113">
        <v>5</v>
      </c>
      <c r="J124" s="113">
        <f t="shared" si="30"/>
        <v>7</v>
      </c>
      <c r="K124" s="113">
        <v>1</v>
      </c>
      <c r="L124" s="113" t="s">
        <v>35</v>
      </c>
      <c r="M124" s="113">
        <f t="shared" si="31"/>
        <v>1</v>
      </c>
      <c r="N124" s="113" t="s">
        <v>35</v>
      </c>
      <c r="O124" s="113">
        <v>2</v>
      </c>
      <c r="P124" s="113">
        <f t="shared" si="32"/>
        <v>2</v>
      </c>
      <c r="Q124" s="113" t="s">
        <v>35</v>
      </c>
      <c r="R124" s="113">
        <v>2</v>
      </c>
      <c r="S124" s="113">
        <f t="shared" si="33"/>
        <v>2</v>
      </c>
      <c r="T124" s="113" t="s">
        <v>35</v>
      </c>
      <c r="U124" s="113" t="s">
        <v>35</v>
      </c>
      <c r="V124" s="113" t="str">
        <f t="shared" si="34"/>
        <v>0</v>
      </c>
      <c r="W124" s="113" t="s">
        <v>35</v>
      </c>
      <c r="X124" s="113" t="s">
        <v>35</v>
      </c>
      <c r="Y124" s="113" t="str">
        <f t="shared" si="35"/>
        <v>0</v>
      </c>
      <c r="Z124" s="113" t="s">
        <v>35</v>
      </c>
      <c r="AA124" s="113" t="s">
        <v>35</v>
      </c>
      <c r="AB124" s="113" t="str">
        <f t="shared" si="36"/>
        <v>0</v>
      </c>
      <c r="AC124" s="113" t="s">
        <v>35</v>
      </c>
      <c r="AD124" s="113">
        <v>1</v>
      </c>
      <c r="AE124" s="113">
        <f t="shared" si="37"/>
        <v>1</v>
      </c>
      <c r="AF124" s="113" t="s">
        <v>35</v>
      </c>
      <c r="AG124" s="113" t="s">
        <v>35</v>
      </c>
      <c r="AH124" s="113" t="str">
        <f t="shared" si="38"/>
        <v>0</v>
      </c>
      <c r="AI124" s="113" t="s">
        <v>35</v>
      </c>
      <c r="AJ124" s="113" t="s">
        <v>35</v>
      </c>
      <c r="AK124" s="113" t="str">
        <f t="shared" si="39"/>
        <v>0</v>
      </c>
      <c r="AL124" s="113" t="s">
        <v>35</v>
      </c>
      <c r="AM124" s="113">
        <v>2</v>
      </c>
      <c r="AN124" s="113">
        <f t="shared" si="40"/>
        <v>2</v>
      </c>
      <c r="AO124" s="113" t="s">
        <v>35</v>
      </c>
      <c r="AP124" s="113">
        <v>1</v>
      </c>
      <c r="AQ124" s="113">
        <f t="shared" si="41"/>
        <v>1</v>
      </c>
      <c r="AR124" s="113" t="s">
        <v>35</v>
      </c>
      <c r="AS124" s="113" t="s">
        <v>35</v>
      </c>
      <c r="AT124" s="113" t="str">
        <f t="shared" si="42"/>
        <v>0</v>
      </c>
      <c r="AU124" s="113" t="s">
        <v>35</v>
      </c>
      <c r="AV124" s="113" t="s">
        <v>35</v>
      </c>
      <c r="AW124" s="113" t="str">
        <f t="shared" si="43"/>
        <v>0</v>
      </c>
      <c r="AX124" s="113" t="s">
        <v>35</v>
      </c>
      <c r="AY124" s="113" t="s">
        <v>35</v>
      </c>
      <c r="AZ124" s="113" t="str">
        <f t="shared" si="44"/>
        <v>0</v>
      </c>
      <c r="BA124" s="113" t="s">
        <v>35</v>
      </c>
      <c r="BB124" s="113">
        <v>1</v>
      </c>
      <c r="BC124" s="113">
        <f t="shared" si="45"/>
        <v>1</v>
      </c>
      <c r="BD124" s="113" t="s">
        <v>35</v>
      </c>
      <c r="BE124" s="113" t="s">
        <v>35</v>
      </c>
      <c r="BF124" s="113" t="str">
        <f t="shared" si="46"/>
        <v>0</v>
      </c>
      <c r="BG124" s="113" t="s">
        <v>35</v>
      </c>
      <c r="BH124" s="113" t="s">
        <v>35</v>
      </c>
      <c r="BI124" s="113" t="str">
        <f t="shared" si="47"/>
        <v>0</v>
      </c>
      <c r="BJ124" s="113" t="s">
        <v>35</v>
      </c>
      <c r="BK124" s="113" t="s">
        <v>35</v>
      </c>
      <c r="BL124" s="113" t="str">
        <f t="shared" si="48"/>
        <v>0</v>
      </c>
      <c r="BM124" s="113" t="s">
        <v>35</v>
      </c>
      <c r="BN124" s="113" t="s">
        <v>35</v>
      </c>
      <c r="BO124" s="113" t="str">
        <f t="shared" si="49"/>
        <v>0</v>
      </c>
      <c r="BP124" s="113" t="s">
        <v>35</v>
      </c>
      <c r="BQ124" s="113" t="s">
        <v>35</v>
      </c>
      <c r="BR124" s="113" t="str">
        <f t="shared" si="50"/>
        <v>0</v>
      </c>
      <c r="BS124" s="113" t="s">
        <v>35</v>
      </c>
      <c r="BT124" s="113" t="s">
        <v>35</v>
      </c>
      <c r="BU124" s="113" t="str">
        <f t="shared" si="51"/>
        <v>0</v>
      </c>
      <c r="BV124" s="113" t="s">
        <v>35</v>
      </c>
      <c r="BW124" s="113" t="s">
        <v>35</v>
      </c>
      <c r="BX124" s="113" t="str">
        <f t="shared" si="52"/>
        <v>0</v>
      </c>
      <c r="BY124" s="113" t="s">
        <v>35</v>
      </c>
      <c r="BZ124" s="113" t="s">
        <v>35</v>
      </c>
      <c r="CA124" s="113" t="str">
        <f t="shared" si="53"/>
        <v>0</v>
      </c>
      <c r="CB124" s="113" t="s">
        <v>35</v>
      </c>
      <c r="CC124" s="113" t="s">
        <v>35</v>
      </c>
      <c r="CD124" s="113" t="str">
        <f t="shared" si="54"/>
        <v>0</v>
      </c>
      <c r="CE124" s="113" t="s">
        <v>35</v>
      </c>
      <c r="CF124" s="113" t="s">
        <v>35</v>
      </c>
      <c r="CG124" s="113" t="str">
        <f t="shared" si="55"/>
        <v>0</v>
      </c>
      <c r="CH124" s="113" t="s">
        <v>35</v>
      </c>
      <c r="CI124" s="113" t="s">
        <v>35</v>
      </c>
      <c r="CJ124" s="113" t="str">
        <f t="shared" si="56"/>
        <v>0</v>
      </c>
      <c r="CK124" s="113" t="s">
        <v>35</v>
      </c>
      <c r="CL124" s="113" t="s">
        <v>35</v>
      </c>
      <c r="CM124" s="113" t="str">
        <f t="shared" si="57"/>
        <v>0</v>
      </c>
      <c r="CN124" s="113" t="s">
        <v>35</v>
      </c>
      <c r="CO124" s="113" t="s">
        <v>35</v>
      </c>
      <c r="CP124" s="113" t="str">
        <f t="shared" si="58"/>
        <v>0</v>
      </c>
      <c r="CQ124" s="113">
        <v>3</v>
      </c>
      <c r="CR124" s="113">
        <v>14</v>
      </c>
      <c r="CS124" s="113">
        <f t="shared" si="59"/>
        <v>17</v>
      </c>
    </row>
    <row r="125" spans="1:97" s="155" customFormat="1" ht="12.75" customHeight="1">
      <c r="A125" s="25">
        <v>19</v>
      </c>
      <c r="B125" s="26" t="s">
        <v>219</v>
      </c>
      <c r="C125" s="27">
        <v>4021</v>
      </c>
      <c r="D125" s="28" t="s">
        <v>93</v>
      </c>
      <c r="E125" s="17">
        <v>18522</v>
      </c>
      <c r="F125" s="17">
        <v>1</v>
      </c>
      <c r="G125" s="6" t="s">
        <v>65</v>
      </c>
      <c r="H125" s="113">
        <v>2</v>
      </c>
      <c r="I125" s="113">
        <v>9</v>
      </c>
      <c r="J125" s="113">
        <f t="shared" si="30"/>
        <v>11</v>
      </c>
      <c r="K125" s="113">
        <v>1</v>
      </c>
      <c r="L125" s="113">
        <v>7</v>
      </c>
      <c r="M125" s="113">
        <f t="shared" si="31"/>
        <v>8</v>
      </c>
      <c r="N125" s="113">
        <v>6</v>
      </c>
      <c r="O125" s="113">
        <v>3</v>
      </c>
      <c r="P125" s="113">
        <f t="shared" si="32"/>
        <v>9</v>
      </c>
      <c r="Q125" s="113">
        <v>1</v>
      </c>
      <c r="R125" s="113">
        <v>7</v>
      </c>
      <c r="S125" s="113">
        <f t="shared" si="33"/>
        <v>8</v>
      </c>
      <c r="T125" s="113" t="s">
        <v>35</v>
      </c>
      <c r="U125" s="113" t="s">
        <v>35</v>
      </c>
      <c r="V125" s="113" t="str">
        <f t="shared" si="34"/>
        <v>0</v>
      </c>
      <c r="W125" s="113" t="s">
        <v>35</v>
      </c>
      <c r="X125" s="113" t="s">
        <v>35</v>
      </c>
      <c r="Y125" s="113" t="str">
        <f t="shared" si="35"/>
        <v>0</v>
      </c>
      <c r="Z125" s="113" t="s">
        <v>35</v>
      </c>
      <c r="AA125" s="113" t="s">
        <v>35</v>
      </c>
      <c r="AB125" s="113" t="str">
        <f t="shared" si="36"/>
        <v>0</v>
      </c>
      <c r="AC125" s="113" t="s">
        <v>35</v>
      </c>
      <c r="AD125" s="113">
        <v>1</v>
      </c>
      <c r="AE125" s="113">
        <f t="shared" si="37"/>
        <v>1</v>
      </c>
      <c r="AF125" s="113" t="s">
        <v>35</v>
      </c>
      <c r="AG125" s="113" t="s">
        <v>35</v>
      </c>
      <c r="AH125" s="113" t="str">
        <f t="shared" si="38"/>
        <v>0</v>
      </c>
      <c r="AI125" s="113" t="s">
        <v>35</v>
      </c>
      <c r="AJ125" s="113" t="s">
        <v>35</v>
      </c>
      <c r="AK125" s="113" t="str">
        <f t="shared" si="39"/>
        <v>0</v>
      </c>
      <c r="AL125" s="113">
        <v>1</v>
      </c>
      <c r="AM125" s="113">
        <v>1</v>
      </c>
      <c r="AN125" s="113">
        <f t="shared" si="40"/>
        <v>2</v>
      </c>
      <c r="AO125" s="113" t="s">
        <v>35</v>
      </c>
      <c r="AP125" s="113" t="s">
        <v>35</v>
      </c>
      <c r="AQ125" s="113" t="str">
        <f t="shared" si="41"/>
        <v>0</v>
      </c>
      <c r="AR125" s="113" t="s">
        <v>35</v>
      </c>
      <c r="AS125" s="113" t="s">
        <v>35</v>
      </c>
      <c r="AT125" s="113" t="str">
        <f t="shared" si="42"/>
        <v>0</v>
      </c>
      <c r="AU125" s="113" t="s">
        <v>35</v>
      </c>
      <c r="AV125" s="113" t="s">
        <v>35</v>
      </c>
      <c r="AW125" s="113" t="str">
        <f t="shared" si="43"/>
        <v>0</v>
      </c>
      <c r="AX125" s="113" t="s">
        <v>35</v>
      </c>
      <c r="AY125" s="113" t="s">
        <v>35</v>
      </c>
      <c r="AZ125" s="113" t="str">
        <f t="shared" si="44"/>
        <v>0</v>
      </c>
      <c r="BA125" s="113">
        <v>2</v>
      </c>
      <c r="BB125" s="113">
        <v>2</v>
      </c>
      <c r="BC125" s="113">
        <f t="shared" si="45"/>
        <v>4</v>
      </c>
      <c r="BD125" s="113" t="s">
        <v>35</v>
      </c>
      <c r="BE125" s="113" t="s">
        <v>35</v>
      </c>
      <c r="BF125" s="113" t="str">
        <f t="shared" si="46"/>
        <v>0</v>
      </c>
      <c r="BG125" s="113" t="s">
        <v>35</v>
      </c>
      <c r="BH125" s="113" t="s">
        <v>35</v>
      </c>
      <c r="BI125" s="113" t="str">
        <f t="shared" si="47"/>
        <v>0</v>
      </c>
      <c r="BJ125" s="113" t="s">
        <v>35</v>
      </c>
      <c r="BK125" s="113" t="s">
        <v>35</v>
      </c>
      <c r="BL125" s="113" t="str">
        <f t="shared" si="48"/>
        <v>0</v>
      </c>
      <c r="BM125" s="113" t="s">
        <v>35</v>
      </c>
      <c r="BN125" s="113" t="s">
        <v>35</v>
      </c>
      <c r="BO125" s="113" t="str">
        <f t="shared" si="49"/>
        <v>0</v>
      </c>
      <c r="BP125" s="113" t="s">
        <v>35</v>
      </c>
      <c r="BQ125" s="113" t="s">
        <v>35</v>
      </c>
      <c r="BR125" s="113" t="str">
        <f t="shared" si="50"/>
        <v>0</v>
      </c>
      <c r="BS125" s="113" t="s">
        <v>35</v>
      </c>
      <c r="BT125" s="113" t="s">
        <v>35</v>
      </c>
      <c r="BU125" s="113" t="str">
        <f t="shared" si="51"/>
        <v>0</v>
      </c>
      <c r="BV125" s="113" t="s">
        <v>35</v>
      </c>
      <c r="BW125" s="113" t="s">
        <v>35</v>
      </c>
      <c r="BX125" s="113" t="str">
        <f t="shared" si="52"/>
        <v>0</v>
      </c>
      <c r="BY125" s="113" t="s">
        <v>35</v>
      </c>
      <c r="BZ125" s="113" t="s">
        <v>35</v>
      </c>
      <c r="CA125" s="113" t="str">
        <f t="shared" si="53"/>
        <v>0</v>
      </c>
      <c r="CB125" s="113" t="s">
        <v>35</v>
      </c>
      <c r="CC125" s="113" t="s">
        <v>35</v>
      </c>
      <c r="CD125" s="113" t="str">
        <f t="shared" si="54"/>
        <v>0</v>
      </c>
      <c r="CE125" s="113" t="s">
        <v>35</v>
      </c>
      <c r="CF125" s="113" t="s">
        <v>35</v>
      </c>
      <c r="CG125" s="113" t="str">
        <f t="shared" si="55"/>
        <v>0</v>
      </c>
      <c r="CH125" s="113" t="s">
        <v>35</v>
      </c>
      <c r="CI125" s="113" t="s">
        <v>35</v>
      </c>
      <c r="CJ125" s="113" t="str">
        <f t="shared" si="56"/>
        <v>0</v>
      </c>
      <c r="CK125" s="113" t="s">
        <v>35</v>
      </c>
      <c r="CL125" s="113" t="s">
        <v>35</v>
      </c>
      <c r="CM125" s="113" t="str">
        <f t="shared" si="57"/>
        <v>0</v>
      </c>
      <c r="CN125" s="113">
        <v>1</v>
      </c>
      <c r="CO125" s="113">
        <v>6</v>
      </c>
      <c r="CP125" s="113">
        <f t="shared" si="58"/>
        <v>7</v>
      </c>
      <c r="CQ125" s="113">
        <v>14</v>
      </c>
      <c r="CR125" s="113">
        <v>36</v>
      </c>
      <c r="CS125" s="113">
        <f t="shared" si="59"/>
        <v>50</v>
      </c>
    </row>
    <row r="126" spans="1:97" s="155" customFormat="1" ht="12.75" hidden="1" customHeight="1">
      <c r="A126" s="25">
        <v>19</v>
      </c>
      <c r="B126" s="26" t="s">
        <v>219</v>
      </c>
      <c r="C126" s="27">
        <v>4040</v>
      </c>
      <c r="D126" s="28" t="s">
        <v>177</v>
      </c>
      <c r="E126" s="17">
        <v>10930</v>
      </c>
      <c r="F126" s="17">
        <v>1</v>
      </c>
      <c r="G126" s="6" t="s">
        <v>65</v>
      </c>
      <c r="H126" s="113" t="s">
        <v>35</v>
      </c>
      <c r="I126" s="113" t="s">
        <v>35</v>
      </c>
      <c r="J126" s="113" t="str">
        <f t="shared" si="30"/>
        <v>0</v>
      </c>
      <c r="K126" s="113" t="s">
        <v>35</v>
      </c>
      <c r="L126" s="113" t="s">
        <v>35</v>
      </c>
      <c r="M126" s="113" t="str">
        <f t="shared" si="31"/>
        <v>0</v>
      </c>
      <c r="N126" s="113" t="s">
        <v>35</v>
      </c>
      <c r="O126" s="113" t="s">
        <v>35</v>
      </c>
      <c r="P126" s="113" t="str">
        <f t="shared" si="32"/>
        <v>0</v>
      </c>
      <c r="Q126" s="113" t="s">
        <v>35</v>
      </c>
      <c r="R126" s="113" t="s">
        <v>35</v>
      </c>
      <c r="S126" s="113" t="str">
        <f t="shared" si="33"/>
        <v>0</v>
      </c>
      <c r="T126" s="113" t="s">
        <v>35</v>
      </c>
      <c r="U126" s="113" t="s">
        <v>35</v>
      </c>
      <c r="V126" s="113" t="str">
        <f t="shared" si="34"/>
        <v>0</v>
      </c>
      <c r="W126" s="113" t="s">
        <v>35</v>
      </c>
      <c r="X126" s="113" t="s">
        <v>35</v>
      </c>
      <c r="Y126" s="113" t="str">
        <f t="shared" si="35"/>
        <v>0</v>
      </c>
      <c r="Z126" s="113" t="s">
        <v>35</v>
      </c>
      <c r="AA126" s="113" t="s">
        <v>35</v>
      </c>
      <c r="AB126" s="113" t="str">
        <f t="shared" si="36"/>
        <v>0</v>
      </c>
      <c r="AC126" s="113" t="s">
        <v>35</v>
      </c>
      <c r="AD126" s="113" t="s">
        <v>35</v>
      </c>
      <c r="AE126" s="113" t="str">
        <f t="shared" si="37"/>
        <v>0</v>
      </c>
      <c r="AF126" s="113" t="s">
        <v>35</v>
      </c>
      <c r="AG126" s="113" t="s">
        <v>35</v>
      </c>
      <c r="AH126" s="113" t="str">
        <f t="shared" si="38"/>
        <v>0</v>
      </c>
      <c r="AI126" s="113" t="s">
        <v>35</v>
      </c>
      <c r="AJ126" s="113" t="s">
        <v>35</v>
      </c>
      <c r="AK126" s="113" t="str">
        <f t="shared" si="39"/>
        <v>0</v>
      </c>
      <c r="AL126" s="113" t="s">
        <v>35</v>
      </c>
      <c r="AM126" s="113" t="s">
        <v>35</v>
      </c>
      <c r="AN126" s="113" t="str">
        <f t="shared" si="40"/>
        <v>0</v>
      </c>
      <c r="AO126" s="113" t="s">
        <v>35</v>
      </c>
      <c r="AP126" s="113" t="s">
        <v>35</v>
      </c>
      <c r="AQ126" s="113" t="str">
        <f t="shared" si="41"/>
        <v>0</v>
      </c>
      <c r="AR126" s="113" t="s">
        <v>35</v>
      </c>
      <c r="AS126" s="113" t="s">
        <v>35</v>
      </c>
      <c r="AT126" s="113" t="str">
        <f t="shared" si="42"/>
        <v>0</v>
      </c>
      <c r="AU126" s="113" t="s">
        <v>35</v>
      </c>
      <c r="AV126" s="113" t="s">
        <v>35</v>
      </c>
      <c r="AW126" s="113" t="str">
        <f t="shared" si="43"/>
        <v>0</v>
      </c>
      <c r="AX126" s="113" t="s">
        <v>35</v>
      </c>
      <c r="AY126" s="113" t="s">
        <v>35</v>
      </c>
      <c r="AZ126" s="113" t="str">
        <f t="shared" si="44"/>
        <v>0</v>
      </c>
      <c r="BA126" s="113" t="s">
        <v>35</v>
      </c>
      <c r="BB126" s="113" t="s">
        <v>35</v>
      </c>
      <c r="BC126" s="113" t="str">
        <f t="shared" si="45"/>
        <v>0</v>
      </c>
      <c r="BD126" s="113" t="s">
        <v>35</v>
      </c>
      <c r="BE126" s="113" t="s">
        <v>35</v>
      </c>
      <c r="BF126" s="113" t="str">
        <f t="shared" si="46"/>
        <v>0</v>
      </c>
      <c r="BG126" s="113" t="s">
        <v>35</v>
      </c>
      <c r="BH126" s="113" t="s">
        <v>35</v>
      </c>
      <c r="BI126" s="113" t="str">
        <f t="shared" si="47"/>
        <v>0</v>
      </c>
      <c r="BJ126" s="113" t="s">
        <v>35</v>
      </c>
      <c r="BK126" s="113" t="s">
        <v>35</v>
      </c>
      <c r="BL126" s="113" t="str">
        <f t="shared" si="48"/>
        <v>0</v>
      </c>
      <c r="BM126" s="113" t="s">
        <v>35</v>
      </c>
      <c r="BN126" s="113" t="s">
        <v>35</v>
      </c>
      <c r="BO126" s="113" t="str">
        <f t="shared" si="49"/>
        <v>0</v>
      </c>
      <c r="BP126" s="113" t="s">
        <v>35</v>
      </c>
      <c r="BQ126" s="113" t="s">
        <v>35</v>
      </c>
      <c r="BR126" s="113" t="str">
        <f t="shared" si="50"/>
        <v>0</v>
      </c>
      <c r="BS126" s="113" t="s">
        <v>35</v>
      </c>
      <c r="BT126" s="113" t="s">
        <v>35</v>
      </c>
      <c r="BU126" s="113" t="str">
        <f t="shared" si="51"/>
        <v>0</v>
      </c>
      <c r="BV126" s="113" t="s">
        <v>35</v>
      </c>
      <c r="BW126" s="113" t="s">
        <v>35</v>
      </c>
      <c r="BX126" s="113" t="str">
        <f t="shared" si="52"/>
        <v>0</v>
      </c>
      <c r="BY126" s="113" t="s">
        <v>35</v>
      </c>
      <c r="BZ126" s="113" t="s">
        <v>35</v>
      </c>
      <c r="CA126" s="113" t="str">
        <f t="shared" si="53"/>
        <v>0</v>
      </c>
      <c r="CB126" s="113" t="s">
        <v>35</v>
      </c>
      <c r="CC126" s="113" t="s">
        <v>35</v>
      </c>
      <c r="CD126" s="113" t="str">
        <f t="shared" si="54"/>
        <v>0</v>
      </c>
      <c r="CE126" s="113" t="s">
        <v>35</v>
      </c>
      <c r="CF126" s="113" t="s">
        <v>35</v>
      </c>
      <c r="CG126" s="113" t="str">
        <f t="shared" si="55"/>
        <v>0</v>
      </c>
      <c r="CH126" s="113" t="s">
        <v>35</v>
      </c>
      <c r="CI126" s="113" t="s">
        <v>35</v>
      </c>
      <c r="CJ126" s="113" t="str">
        <f t="shared" si="56"/>
        <v>0</v>
      </c>
      <c r="CK126" s="113" t="s">
        <v>35</v>
      </c>
      <c r="CL126" s="113" t="s">
        <v>35</v>
      </c>
      <c r="CM126" s="113" t="str">
        <f t="shared" si="57"/>
        <v>0</v>
      </c>
      <c r="CN126" s="113" t="s">
        <v>35</v>
      </c>
      <c r="CO126" s="113" t="s">
        <v>35</v>
      </c>
      <c r="CP126" s="113" t="str">
        <f t="shared" si="58"/>
        <v>0</v>
      </c>
      <c r="CQ126" s="113" t="s">
        <v>35</v>
      </c>
      <c r="CR126" s="113" t="s">
        <v>35</v>
      </c>
      <c r="CS126" s="113" t="str">
        <f t="shared" si="59"/>
        <v>0</v>
      </c>
    </row>
    <row r="127" spans="1:97" s="155" customFormat="1" ht="12.75" customHeight="1">
      <c r="A127" s="25">
        <v>19</v>
      </c>
      <c r="B127" s="26" t="s">
        <v>219</v>
      </c>
      <c r="C127" s="27">
        <v>4082</v>
      </c>
      <c r="D127" s="28" t="s">
        <v>95</v>
      </c>
      <c r="E127" s="17">
        <v>14879</v>
      </c>
      <c r="F127" s="17">
        <v>1</v>
      </c>
      <c r="G127" s="6" t="s">
        <v>65</v>
      </c>
      <c r="H127" s="113" t="s">
        <v>35</v>
      </c>
      <c r="I127" s="113">
        <v>4</v>
      </c>
      <c r="J127" s="113">
        <f t="shared" si="30"/>
        <v>4</v>
      </c>
      <c r="K127" s="113">
        <v>1</v>
      </c>
      <c r="L127" s="113">
        <v>8</v>
      </c>
      <c r="M127" s="113">
        <f t="shared" si="31"/>
        <v>9</v>
      </c>
      <c r="N127" s="113">
        <v>1</v>
      </c>
      <c r="O127" s="113">
        <v>4</v>
      </c>
      <c r="P127" s="113">
        <f t="shared" si="32"/>
        <v>5</v>
      </c>
      <c r="Q127" s="113">
        <v>2</v>
      </c>
      <c r="R127" s="113">
        <v>11</v>
      </c>
      <c r="S127" s="113">
        <f t="shared" si="33"/>
        <v>13</v>
      </c>
      <c r="T127" s="113" t="s">
        <v>35</v>
      </c>
      <c r="U127" s="113" t="s">
        <v>35</v>
      </c>
      <c r="V127" s="113" t="str">
        <f t="shared" si="34"/>
        <v>0</v>
      </c>
      <c r="W127" s="113" t="s">
        <v>35</v>
      </c>
      <c r="X127" s="113" t="s">
        <v>35</v>
      </c>
      <c r="Y127" s="113" t="str">
        <f t="shared" si="35"/>
        <v>0</v>
      </c>
      <c r="Z127" s="113" t="s">
        <v>35</v>
      </c>
      <c r="AA127" s="113" t="s">
        <v>35</v>
      </c>
      <c r="AB127" s="113" t="str">
        <f t="shared" si="36"/>
        <v>0</v>
      </c>
      <c r="AC127" s="113">
        <v>1</v>
      </c>
      <c r="AD127" s="113" t="s">
        <v>35</v>
      </c>
      <c r="AE127" s="113">
        <f t="shared" si="37"/>
        <v>1</v>
      </c>
      <c r="AF127" s="113" t="s">
        <v>35</v>
      </c>
      <c r="AG127" s="113" t="s">
        <v>35</v>
      </c>
      <c r="AH127" s="113" t="str">
        <f t="shared" si="38"/>
        <v>0</v>
      </c>
      <c r="AI127" s="113" t="s">
        <v>35</v>
      </c>
      <c r="AJ127" s="113" t="s">
        <v>35</v>
      </c>
      <c r="AK127" s="113" t="str">
        <f t="shared" si="39"/>
        <v>0</v>
      </c>
      <c r="AL127" s="113">
        <v>2</v>
      </c>
      <c r="AM127" s="113">
        <v>1</v>
      </c>
      <c r="AN127" s="113">
        <f t="shared" si="40"/>
        <v>3</v>
      </c>
      <c r="AO127" s="113" t="s">
        <v>35</v>
      </c>
      <c r="AP127" s="113" t="s">
        <v>35</v>
      </c>
      <c r="AQ127" s="113" t="str">
        <f t="shared" si="41"/>
        <v>0</v>
      </c>
      <c r="AR127" s="113" t="s">
        <v>35</v>
      </c>
      <c r="AS127" s="113" t="s">
        <v>35</v>
      </c>
      <c r="AT127" s="113" t="str">
        <f t="shared" si="42"/>
        <v>0</v>
      </c>
      <c r="AU127" s="113" t="s">
        <v>35</v>
      </c>
      <c r="AV127" s="113" t="s">
        <v>35</v>
      </c>
      <c r="AW127" s="113" t="str">
        <f t="shared" si="43"/>
        <v>0</v>
      </c>
      <c r="AX127" s="113" t="s">
        <v>35</v>
      </c>
      <c r="AY127" s="113" t="s">
        <v>35</v>
      </c>
      <c r="AZ127" s="113" t="str">
        <f t="shared" si="44"/>
        <v>0</v>
      </c>
      <c r="BA127" s="113">
        <v>1</v>
      </c>
      <c r="BB127" s="113">
        <v>3</v>
      </c>
      <c r="BC127" s="113">
        <f t="shared" si="45"/>
        <v>4</v>
      </c>
      <c r="BD127" s="113" t="s">
        <v>35</v>
      </c>
      <c r="BE127" s="113" t="s">
        <v>35</v>
      </c>
      <c r="BF127" s="113" t="str">
        <f t="shared" si="46"/>
        <v>0</v>
      </c>
      <c r="BG127" s="113" t="s">
        <v>35</v>
      </c>
      <c r="BH127" s="113" t="s">
        <v>35</v>
      </c>
      <c r="BI127" s="113" t="str">
        <f t="shared" si="47"/>
        <v>0</v>
      </c>
      <c r="BJ127" s="113" t="s">
        <v>35</v>
      </c>
      <c r="BK127" s="113" t="s">
        <v>35</v>
      </c>
      <c r="BL127" s="113" t="str">
        <f t="shared" si="48"/>
        <v>0</v>
      </c>
      <c r="BM127" s="113" t="s">
        <v>35</v>
      </c>
      <c r="BN127" s="113" t="s">
        <v>35</v>
      </c>
      <c r="BO127" s="113" t="str">
        <f t="shared" si="49"/>
        <v>0</v>
      </c>
      <c r="BP127" s="113" t="s">
        <v>35</v>
      </c>
      <c r="BQ127" s="113" t="s">
        <v>35</v>
      </c>
      <c r="BR127" s="113" t="str">
        <f t="shared" si="50"/>
        <v>0</v>
      </c>
      <c r="BS127" s="113" t="s">
        <v>35</v>
      </c>
      <c r="BT127" s="113" t="s">
        <v>35</v>
      </c>
      <c r="BU127" s="113" t="str">
        <f t="shared" si="51"/>
        <v>0</v>
      </c>
      <c r="BV127" s="113" t="s">
        <v>35</v>
      </c>
      <c r="BW127" s="113" t="s">
        <v>35</v>
      </c>
      <c r="BX127" s="113" t="str">
        <f t="shared" si="52"/>
        <v>0</v>
      </c>
      <c r="BY127" s="113" t="s">
        <v>35</v>
      </c>
      <c r="BZ127" s="113" t="s">
        <v>35</v>
      </c>
      <c r="CA127" s="113" t="str">
        <f t="shared" si="53"/>
        <v>0</v>
      </c>
      <c r="CB127" s="113" t="s">
        <v>35</v>
      </c>
      <c r="CC127" s="113" t="s">
        <v>35</v>
      </c>
      <c r="CD127" s="113" t="str">
        <f t="shared" si="54"/>
        <v>0</v>
      </c>
      <c r="CE127" s="113" t="s">
        <v>35</v>
      </c>
      <c r="CF127" s="113" t="s">
        <v>35</v>
      </c>
      <c r="CG127" s="113" t="str">
        <f t="shared" si="55"/>
        <v>0</v>
      </c>
      <c r="CH127" s="113" t="s">
        <v>35</v>
      </c>
      <c r="CI127" s="113" t="s">
        <v>35</v>
      </c>
      <c r="CJ127" s="113" t="str">
        <f t="shared" si="56"/>
        <v>0</v>
      </c>
      <c r="CK127" s="113" t="s">
        <v>35</v>
      </c>
      <c r="CL127" s="113" t="s">
        <v>35</v>
      </c>
      <c r="CM127" s="113" t="str">
        <f t="shared" si="57"/>
        <v>0</v>
      </c>
      <c r="CN127" s="113" t="s">
        <v>35</v>
      </c>
      <c r="CO127" s="113">
        <v>1</v>
      </c>
      <c r="CP127" s="113">
        <f t="shared" si="58"/>
        <v>1</v>
      </c>
      <c r="CQ127" s="113">
        <v>8</v>
      </c>
      <c r="CR127" s="113">
        <v>32</v>
      </c>
      <c r="CS127" s="113">
        <f t="shared" si="59"/>
        <v>40</v>
      </c>
    </row>
    <row r="128" spans="1:97" s="155" customFormat="1" ht="12.75" customHeight="1">
      <c r="A128" s="25">
        <v>19</v>
      </c>
      <c r="B128" s="26" t="s">
        <v>219</v>
      </c>
      <c r="C128" s="27">
        <v>4095</v>
      </c>
      <c r="D128" s="28" t="s">
        <v>191</v>
      </c>
      <c r="E128" s="17">
        <v>10611</v>
      </c>
      <c r="F128" s="17">
        <v>1</v>
      </c>
      <c r="G128" s="6" t="s">
        <v>65</v>
      </c>
      <c r="H128" s="113">
        <v>3</v>
      </c>
      <c r="I128" s="113">
        <v>10</v>
      </c>
      <c r="J128" s="113">
        <f t="shared" si="30"/>
        <v>13</v>
      </c>
      <c r="K128" s="113">
        <v>2</v>
      </c>
      <c r="L128" s="113">
        <v>4</v>
      </c>
      <c r="M128" s="113">
        <f t="shared" si="31"/>
        <v>6</v>
      </c>
      <c r="N128" s="113">
        <v>5</v>
      </c>
      <c r="O128" s="113">
        <v>3</v>
      </c>
      <c r="P128" s="113">
        <f t="shared" si="32"/>
        <v>8</v>
      </c>
      <c r="Q128" s="113" t="s">
        <v>35</v>
      </c>
      <c r="R128" s="113">
        <v>10</v>
      </c>
      <c r="S128" s="113">
        <f t="shared" si="33"/>
        <v>10</v>
      </c>
      <c r="T128" s="113" t="s">
        <v>35</v>
      </c>
      <c r="U128" s="113" t="s">
        <v>35</v>
      </c>
      <c r="V128" s="113" t="str">
        <f t="shared" si="34"/>
        <v>0</v>
      </c>
      <c r="W128" s="113" t="s">
        <v>35</v>
      </c>
      <c r="X128" s="113" t="s">
        <v>35</v>
      </c>
      <c r="Y128" s="113" t="str">
        <f t="shared" si="35"/>
        <v>0</v>
      </c>
      <c r="Z128" s="113" t="s">
        <v>35</v>
      </c>
      <c r="AA128" s="113" t="s">
        <v>35</v>
      </c>
      <c r="AB128" s="113" t="str">
        <f t="shared" si="36"/>
        <v>0</v>
      </c>
      <c r="AC128" s="113" t="s">
        <v>35</v>
      </c>
      <c r="AD128" s="113">
        <v>4</v>
      </c>
      <c r="AE128" s="113">
        <f t="shared" si="37"/>
        <v>4</v>
      </c>
      <c r="AF128" s="113" t="s">
        <v>35</v>
      </c>
      <c r="AG128" s="113" t="s">
        <v>35</v>
      </c>
      <c r="AH128" s="113" t="str">
        <f t="shared" si="38"/>
        <v>0</v>
      </c>
      <c r="AI128" s="113" t="s">
        <v>35</v>
      </c>
      <c r="AJ128" s="113" t="s">
        <v>35</v>
      </c>
      <c r="AK128" s="113" t="str">
        <f t="shared" si="39"/>
        <v>0</v>
      </c>
      <c r="AL128" s="113" t="s">
        <v>35</v>
      </c>
      <c r="AM128" s="113">
        <v>2</v>
      </c>
      <c r="AN128" s="113">
        <f t="shared" si="40"/>
        <v>2</v>
      </c>
      <c r="AO128" s="113" t="s">
        <v>35</v>
      </c>
      <c r="AP128" s="113" t="s">
        <v>35</v>
      </c>
      <c r="AQ128" s="113" t="str">
        <f t="shared" si="41"/>
        <v>0</v>
      </c>
      <c r="AR128" s="113" t="s">
        <v>35</v>
      </c>
      <c r="AS128" s="113" t="s">
        <v>35</v>
      </c>
      <c r="AT128" s="113" t="str">
        <f t="shared" si="42"/>
        <v>0</v>
      </c>
      <c r="AU128" s="113" t="s">
        <v>35</v>
      </c>
      <c r="AV128" s="113" t="s">
        <v>35</v>
      </c>
      <c r="AW128" s="113" t="str">
        <f t="shared" si="43"/>
        <v>0</v>
      </c>
      <c r="AX128" s="113" t="s">
        <v>35</v>
      </c>
      <c r="AY128" s="113" t="s">
        <v>35</v>
      </c>
      <c r="AZ128" s="113" t="str">
        <f t="shared" si="44"/>
        <v>0</v>
      </c>
      <c r="BA128" s="113">
        <v>4</v>
      </c>
      <c r="BB128" s="113">
        <v>2</v>
      </c>
      <c r="BC128" s="113">
        <f t="shared" si="45"/>
        <v>6</v>
      </c>
      <c r="BD128" s="113" t="s">
        <v>35</v>
      </c>
      <c r="BE128" s="113" t="s">
        <v>35</v>
      </c>
      <c r="BF128" s="113" t="str">
        <f t="shared" si="46"/>
        <v>0</v>
      </c>
      <c r="BG128" s="113" t="s">
        <v>35</v>
      </c>
      <c r="BH128" s="113" t="s">
        <v>35</v>
      </c>
      <c r="BI128" s="113" t="str">
        <f t="shared" si="47"/>
        <v>0</v>
      </c>
      <c r="BJ128" s="113" t="s">
        <v>35</v>
      </c>
      <c r="BK128" s="113" t="s">
        <v>35</v>
      </c>
      <c r="BL128" s="113" t="str">
        <f t="shared" si="48"/>
        <v>0</v>
      </c>
      <c r="BM128" s="113" t="s">
        <v>35</v>
      </c>
      <c r="BN128" s="113" t="s">
        <v>35</v>
      </c>
      <c r="BO128" s="113" t="str">
        <f t="shared" si="49"/>
        <v>0</v>
      </c>
      <c r="BP128" s="113" t="s">
        <v>35</v>
      </c>
      <c r="BQ128" s="113" t="s">
        <v>35</v>
      </c>
      <c r="BR128" s="113" t="str">
        <f t="shared" si="50"/>
        <v>0</v>
      </c>
      <c r="BS128" s="113" t="s">
        <v>35</v>
      </c>
      <c r="BT128" s="113" t="s">
        <v>35</v>
      </c>
      <c r="BU128" s="113" t="str">
        <f t="shared" si="51"/>
        <v>0</v>
      </c>
      <c r="BV128" s="113" t="s">
        <v>35</v>
      </c>
      <c r="BW128" s="113" t="s">
        <v>35</v>
      </c>
      <c r="BX128" s="113" t="str">
        <f t="shared" si="52"/>
        <v>0</v>
      </c>
      <c r="BY128" s="113" t="s">
        <v>35</v>
      </c>
      <c r="BZ128" s="113" t="s">
        <v>35</v>
      </c>
      <c r="CA128" s="113" t="str">
        <f t="shared" si="53"/>
        <v>0</v>
      </c>
      <c r="CB128" s="113" t="s">
        <v>35</v>
      </c>
      <c r="CC128" s="113" t="s">
        <v>35</v>
      </c>
      <c r="CD128" s="113" t="str">
        <f t="shared" si="54"/>
        <v>0</v>
      </c>
      <c r="CE128" s="113" t="s">
        <v>35</v>
      </c>
      <c r="CF128" s="113" t="s">
        <v>35</v>
      </c>
      <c r="CG128" s="113" t="str">
        <f t="shared" si="55"/>
        <v>0</v>
      </c>
      <c r="CH128" s="113" t="s">
        <v>35</v>
      </c>
      <c r="CI128" s="113" t="s">
        <v>35</v>
      </c>
      <c r="CJ128" s="113" t="str">
        <f t="shared" si="56"/>
        <v>0</v>
      </c>
      <c r="CK128" s="113" t="s">
        <v>35</v>
      </c>
      <c r="CL128" s="113" t="s">
        <v>35</v>
      </c>
      <c r="CM128" s="113" t="str">
        <f t="shared" si="57"/>
        <v>0</v>
      </c>
      <c r="CN128" s="113" t="s">
        <v>35</v>
      </c>
      <c r="CO128" s="113">
        <v>1</v>
      </c>
      <c r="CP128" s="113">
        <f t="shared" si="58"/>
        <v>1</v>
      </c>
      <c r="CQ128" s="113">
        <v>14</v>
      </c>
      <c r="CR128" s="113">
        <v>36</v>
      </c>
      <c r="CS128" s="113">
        <f t="shared" si="59"/>
        <v>50</v>
      </c>
    </row>
    <row r="129" spans="1:97" s="155" customFormat="1" ht="12.75" hidden="1" customHeight="1">
      <c r="A129" s="25">
        <v>19</v>
      </c>
      <c r="B129" s="26" t="s">
        <v>219</v>
      </c>
      <c r="C129" s="27">
        <v>4254</v>
      </c>
      <c r="D129" s="28" t="s">
        <v>192</v>
      </c>
      <c r="E129" s="17">
        <v>10455</v>
      </c>
      <c r="F129" s="17">
        <v>1</v>
      </c>
      <c r="G129" s="6" t="s">
        <v>65</v>
      </c>
      <c r="H129" s="113" t="s">
        <v>35</v>
      </c>
      <c r="I129" s="113" t="s">
        <v>35</v>
      </c>
      <c r="J129" s="113" t="str">
        <f t="shared" si="30"/>
        <v>0</v>
      </c>
      <c r="K129" s="113" t="s">
        <v>35</v>
      </c>
      <c r="L129" s="113" t="s">
        <v>35</v>
      </c>
      <c r="M129" s="113" t="str">
        <f t="shared" si="31"/>
        <v>0</v>
      </c>
      <c r="N129" s="113" t="s">
        <v>35</v>
      </c>
      <c r="O129" s="113" t="s">
        <v>35</v>
      </c>
      <c r="P129" s="113" t="str">
        <f t="shared" si="32"/>
        <v>0</v>
      </c>
      <c r="Q129" s="113" t="s">
        <v>35</v>
      </c>
      <c r="R129" s="113" t="s">
        <v>35</v>
      </c>
      <c r="S129" s="113" t="str">
        <f t="shared" si="33"/>
        <v>0</v>
      </c>
      <c r="T129" s="113" t="s">
        <v>35</v>
      </c>
      <c r="U129" s="113" t="s">
        <v>35</v>
      </c>
      <c r="V129" s="113" t="str">
        <f t="shared" si="34"/>
        <v>0</v>
      </c>
      <c r="W129" s="113" t="s">
        <v>35</v>
      </c>
      <c r="X129" s="113" t="s">
        <v>35</v>
      </c>
      <c r="Y129" s="113" t="str">
        <f t="shared" si="35"/>
        <v>0</v>
      </c>
      <c r="Z129" s="113" t="s">
        <v>35</v>
      </c>
      <c r="AA129" s="113" t="s">
        <v>35</v>
      </c>
      <c r="AB129" s="113" t="str">
        <f t="shared" si="36"/>
        <v>0</v>
      </c>
      <c r="AC129" s="113" t="s">
        <v>35</v>
      </c>
      <c r="AD129" s="113" t="s">
        <v>35</v>
      </c>
      <c r="AE129" s="113" t="str">
        <f t="shared" si="37"/>
        <v>0</v>
      </c>
      <c r="AF129" s="113" t="s">
        <v>35</v>
      </c>
      <c r="AG129" s="113" t="s">
        <v>35</v>
      </c>
      <c r="AH129" s="113" t="str">
        <f t="shared" si="38"/>
        <v>0</v>
      </c>
      <c r="AI129" s="113" t="s">
        <v>35</v>
      </c>
      <c r="AJ129" s="113" t="s">
        <v>35</v>
      </c>
      <c r="AK129" s="113" t="str">
        <f t="shared" si="39"/>
        <v>0</v>
      </c>
      <c r="AL129" s="113" t="s">
        <v>35</v>
      </c>
      <c r="AM129" s="113" t="s">
        <v>35</v>
      </c>
      <c r="AN129" s="113" t="str">
        <f t="shared" si="40"/>
        <v>0</v>
      </c>
      <c r="AO129" s="113" t="s">
        <v>35</v>
      </c>
      <c r="AP129" s="113" t="s">
        <v>35</v>
      </c>
      <c r="AQ129" s="113" t="str">
        <f t="shared" si="41"/>
        <v>0</v>
      </c>
      <c r="AR129" s="113" t="s">
        <v>35</v>
      </c>
      <c r="AS129" s="113" t="s">
        <v>35</v>
      </c>
      <c r="AT129" s="113" t="str">
        <f t="shared" si="42"/>
        <v>0</v>
      </c>
      <c r="AU129" s="113" t="s">
        <v>35</v>
      </c>
      <c r="AV129" s="113" t="s">
        <v>35</v>
      </c>
      <c r="AW129" s="113" t="str">
        <f t="shared" si="43"/>
        <v>0</v>
      </c>
      <c r="AX129" s="113" t="s">
        <v>35</v>
      </c>
      <c r="AY129" s="113" t="s">
        <v>35</v>
      </c>
      <c r="AZ129" s="113" t="str">
        <f t="shared" si="44"/>
        <v>0</v>
      </c>
      <c r="BA129" s="113" t="s">
        <v>35</v>
      </c>
      <c r="BB129" s="113" t="s">
        <v>35</v>
      </c>
      <c r="BC129" s="113" t="str">
        <f t="shared" si="45"/>
        <v>0</v>
      </c>
      <c r="BD129" s="113" t="s">
        <v>35</v>
      </c>
      <c r="BE129" s="113" t="s">
        <v>35</v>
      </c>
      <c r="BF129" s="113" t="str">
        <f t="shared" si="46"/>
        <v>0</v>
      </c>
      <c r="BG129" s="113" t="s">
        <v>35</v>
      </c>
      <c r="BH129" s="113" t="s">
        <v>35</v>
      </c>
      <c r="BI129" s="113" t="str">
        <f t="shared" si="47"/>
        <v>0</v>
      </c>
      <c r="BJ129" s="113" t="s">
        <v>35</v>
      </c>
      <c r="BK129" s="113" t="s">
        <v>35</v>
      </c>
      <c r="BL129" s="113" t="str">
        <f t="shared" si="48"/>
        <v>0</v>
      </c>
      <c r="BM129" s="113" t="s">
        <v>35</v>
      </c>
      <c r="BN129" s="113" t="s">
        <v>35</v>
      </c>
      <c r="BO129" s="113" t="str">
        <f t="shared" si="49"/>
        <v>0</v>
      </c>
      <c r="BP129" s="113" t="s">
        <v>35</v>
      </c>
      <c r="BQ129" s="113" t="s">
        <v>35</v>
      </c>
      <c r="BR129" s="113" t="str">
        <f t="shared" si="50"/>
        <v>0</v>
      </c>
      <c r="BS129" s="113" t="s">
        <v>35</v>
      </c>
      <c r="BT129" s="113" t="s">
        <v>35</v>
      </c>
      <c r="BU129" s="113" t="str">
        <f t="shared" si="51"/>
        <v>0</v>
      </c>
      <c r="BV129" s="113" t="s">
        <v>35</v>
      </c>
      <c r="BW129" s="113" t="s">
        <v>35</v>
      </c>
      <c r="BX129" s="113" t="str">
        <f t="shared" si="52"/>
        <v>0</v>
      </c>
      <c r="BY129" s="113" t="s">
        <v>35</v>
      </c>
      <c r="BZ129" s="113" t="s">
        <v>35</v>
      </c>
      <c r="CA129" s="113" t="str">
        <f t="shared" si="53"/>
        <v>0</v>
      </c>
      <c r="CB129" s="113" t="s">
        <v>35</v>
      </c>
      <c r="CC129" s="113" t="s">
        <v>35</v>
      </c>
      <c r="CD129" s="113" t="str">
        <f t="shared" si="54"/>
        <v>0</v>
      </c>
      <c r="CE129" s="113" t="s">
        <v>35</v>
      </c>
      <c r="CF129" s="113" t="s">
        <v>35</v>
      </c>
      <c r="CG129" s="113" t="str">
        <f t="shared" si="55"/>
        <v>0</v>
      </c>
      <c r="CH129" s="113" t="s">
        <v>35</v>
      </c>
      <c r="CI129" s="113" t="s">
        <v>35</v>
      </c>
      <c r="CJ129" s="113" t="str">
        <f t="shared" si="56"/>
        <v>0</v>
      </c>
      <c r="CK129" s="113" t="s">
        <v>35</v>
      </c>
      <c r="CL129" s="113" t="s">
        <v>35</v>
      </c>
      <c r="CM129" s="113" t="str">
        <f t="shared" si="57"/>
        <v>0</v>
      </c>
      <c r="CN129" s="113" t="s">
        <v>35</v>
      </c>
      <c r="CO129" s="113" t="s">
        <v>35</v>
      </c>
      <c r="CP129" s="113" t="str">
        <f t="shared" si="58"/>
        <v>0</v>
      </c>
      <c r="CQ129" s="113" t="s">
        <v>35</v>
      </c>
      <c r="CR129" s="113" t="s">
        <v>35</v>
      </c>
      <c r="CS129" s="113" t="str">
        <f t="shared" si="59"/>
        <v>0</v>
      </c>
    </row>
    <row r="130" spans="1:97" s="155" customFormat="1" ht="12.75" hidden="1" customHeight="1">
      <c r="A130" s="25">
        <v>19</v>
      </c>
      <c r="B130" s="26" t="s">
        <v>219</v>
      </c>
      <c r="C130" s="27">
        <v>4258</v>
      </c>
      <c r="D130" s="28" t="s">
        <v>155</v>
      </c>
      <c r="E130" s="17">
        <v>12174</v>
      </c>
      <c r="F130" s="17">
        <v>1</v>
      </c>
      <c r="G130" s="6" t="s">
        <v>65</v>
      </c>
      <c r="H130" s="113" t="s">
        <v>35</v>
      </c>
      <c r="I130" s="113" t="s">
        <v>35</v>
      </c>
      <c r="J130" s="113" t="str">
        <f t="shared" si="30"/>
        <v>0</v>
      </c>
      <c r="K130" s="113" t="s">
        <v>35</v>
      </c>
      <c r="L130" s="113" t="s">
        <v>35</v>
      </c>
      <c r="M130" s="113" t="str">
        <f t="shared" si="31"/>
        <v>0</v>
      </c>
      <c r="N130" s="113" t="s">
        <v>35</v>
      </c>
      <c r="O130" s="113" t="s">
        <v>35</v>
      </c>
      <c r="P130" s="113" t="str">
        <f t="shared" si="32"/>
        <v>0</v>
      </c>
      <c r="Q130" s="113" t="s">
        <v>35</v>
      </c>
      <c r="R130" s="113" t="s">
        <v>35</v>
      </c>
      <c r="S130" s="113" t="str">
        <f t="shared" si="33"/>
        <v>0</v>
      </c>
      <c r="T130" s="113" t="s">
        <v>35</v>
      </c>
      <c r="U130" s="113" t="s">
        <v>35</v>
      </c>
      <c r="V130" s="113" t="str">
        <f t="shared" si="34"/>
        <v>0</v>
      </c>
      <c r="W130" s="113" t="s">
        <v>35</v>
      </c>
      <c r="X130" s="113" t="s">
        <v>35</v>
      </c>
      <c r="Y130" s="113" t="str">
        <f t="shared" si="35"/>
        <v>0</v>
      </c>
      <c r="Z130" s="113" t="s">
        <v>35</v>
      </c>
      <c r="AA130" s="113" t="s">
        <v>35</v>
      </c>
      <c r="AB130" s="113" t="str">
        <f t="shared" si="36"/>
        <v>0</v>
      </c>
      <c r="AC130" s="113" t="s">
        <v>35</v>
      </c>
      <c r="AD130" s="113" t="s">
        <v>35</v>
      </c>
      <c r="AE130" s="113" t="str">
        <f t="shared" si="37"/>
        <v>0</v>
      </c>
      <c r="AF130" s="113" t="s">
        <v>35</v>
      </c>
      <c r="AG130" s="113" t="s">
        <v>35</v>
      </c>
      <c r="AH130" s="113" t="str">
        <f t="shared" si="38"/>
        <v>0</v>
      </c>
      <c r="AI130" s="113" t="s">
        <v>35</v>
      </c>
      <c r="AJ130" s="113" t="s">
        <v>35</v>
      </c>
      <c r="AK130" s="113" t="str">
        <f t="shared" si="39"/>
        <v>0</v>
      </c>
      <c r="AL130" s="113" t="s">
        <v>35</v>
      </c>
      <c r="AM130" s="113" t="s">
        <v>35</v>
      </c>
      <c r="AN130" s="113" t="str">
        <f t="shared" si="40"/>
        <v>0</v>
      </c>
      <c r="AO130" s="113" t="s">
        <v>35</v>
      </c>
      <c r="AP130" s="113" t="s">
        <v>35</v>
      </c>
      <c r="AQ130" s="113" t="str">
        <f t="shared" si="41"/>
        <v>0</v>
      </c>
      <c r="AR130" s="113" t="s">
        <v>35</v>
      </c>
      <c r="AS130" s="113" t="s">
        <v>35</v>
      </c>
      <c r="AT130" s="113" t="str">
        <f t="shared" si="42"/>
        <v>0</v>
      </c>
      <c r="AU130" s="113" t="s">
        <v>35</v>
      </c>
      <c r="AV130" s="113" t="s">
        <v>35</v>
      </c>
      <c r="AW130" s="113" t="str">
        <f t="shared" si="43"/>
        <v>0</v>
      </c>
      <c r="AX130" s="113" t="s">
        <v>35</v>
      </c>
      <c r="AY130" s="113" t="s">
        <v>35</v>
      </c>
      <c r="AZ130" s="113" t="str">
        <f t="shared" si="44"/>
        <v>0</v>
      </c>
      <c r="BA130" s="113" t="s">
        <v>35</v>
      </c>
      <c r="BB130" s="113" t="s">
        <v>35</v>
      </c>
      <c r="BC130" s="113" t="str">
        <f t="shared" si="45"/>
        <v>0</v>
      </c>
      <c r="BD130" s="113" t="s">
        <v>35</v>
      </c>
      <c r="BE130" s="113" t="s">
        <v>35</v>
      </c>
      <c r="BF130" s="113" t="str">
        <f t="shared" si="46"/>
        <v>0</v>
      </c>
      <c r="BG130" s="113" t="s">
        <v>35</v>
      </c>
      <c r="BH130" s="113" t="s">
        <v>35</v>
      </c>
      <c r="BI130" s="113" t="str">
        <f t="shared" si="47"/>
        <v>0</v>
      </c>
      <c r="BJ130" s="113" t="s">
        <v>35</v>
      </c>
      <c r="BK130" s="113" t="s">
        <v>35</v>
      </c>
      <c r="BL130" s="113" t="str">
        <f t="shared" si="48"/>
        <v>0</v>
      </c>
      <c r="BM130" s="113" t="s">
        <v>35</v>
      </c>
      <c r="BN130" s="113" t="s">
        <v>35</v>
      </c>
      <c r="BO130" s="113" t="str">
        <f t="shared" si="49"/>
        <v>0</v>
      </c>
      <c r="BP130" s="113" t="s">
        <v>35</v>
      </c>
      <c r="BQ130" s="113" t="s">
        <v>35</v>
      </c>
      <c r="BR130" s="113" t="str">
        <f t="shared" si="50"/>
        <v>0</v>
      </c>
      <c r="BS130" s="113" t="s">
        <v>35</v>
      </c>
      <c r="BT130" s="113" t="s">
        <v>35</v>
      </c>
      <c r="BU130" s="113" t="str">
        <f t="shared" si="51"/>
        <v>0</v>
      </c>
      <c r="BV130" s="113" t="s">
        <v>35</v>
      </c>
      <c r="BW130" s="113" t="s">
        <v>35</v>
      </c>
      <c r="BX130" s="113" t="str">
        <f t="shared" si="52"/>
        <v>0</v>
      </c>
      <c r="BY130" s="113" t="s">
        <v>35</v>
      </c>
      <c r="BZ130" s="113" t="s">
        <v>35</v>
      </c>
      <c r="CA130" s="113" t="str">
        <f t="shared" si="53"/>
        <v>0</v>
      </c>
      <c r="CB130" s="113" t="s">
        <v>35</v>
      </c>
      <c r="CC130" s="113" t="s">
        <v>35</v>
      </c>
      <c r="CD130" s="113" t="str">
        <f t="shared" si="54"/>
        <v>0</v>
      </c>
      <c r="CE130" s="113" t="s">
        <v>35</v>
      </c>
      <c r="CF130" s="113" t="s">
        <v>35</v>
      </c>
      <c r="CG130" s="113" t="str">
        <f t="shared" si="55"/>
        <v>0</v>
      </c>
      <c r="CH130" s="113" t="s">
        <v>35</v>
      </c>
      <c r="CI130" s="113" t="s">
        <v>35</v>
      </c>
      <c r="CJ130" s="113" t="str">
        <f t="shared" si="56"/>
        <v>0</v>
      </c>
      <c r="CK130" s="113" t="s">
        <v>35</v>
      </c>
      <c r="CL130" s="113" t="s">
        <v>35</v>
      </c>
      <c r="CM130" s="113" t="str">
        <f t="shared" si="57"/>
        <v>0</v>
      </c>
      <c r="CN130" s="113" t="s">
        <v>35</v>
      </c>
      <c r="CO130" s="113" t="s">
        <v>35</v>
      </c>
      <c r="CP130" s="113" t="str">
        <f t="shared" si="58"/>
        <v>0</v>
      </c>
      <c r="CQ130" s="113" t="s">
        <v>35</v>
      </c>
      <c r="CR130" s="113" t="s">
        <v>35</v>
      </c>
      <c r="CS130" s="113" t="str">
        <f t="shared" si="59"/>
        <v>0</v>
      </c>
    </row>
    <row r="131" spans="1:97" s="155" customFormat="1" ht="12.75" hidden="1" customHeight="1">
      <c r="A131" s="25">
        <v>19</v>
      </c>
      <c r="B131" s="26" t="s">
        <v>219</v>
      </c>
      <c r="C131" s="27">
        <v>4280</v>
      </c>
      <c r="D131" s="28" t="s">
        <v>178</v>
      </c>
      <c r="E131" s="17">
        <v>12939</v>
      </c>
      <c r="F131" s="17">
        <v>1</v>
      </c>
      <c r="G131" s="6" t="s">
        <v>65</v>
      </c>
      <c r="H131" s="113" t="s">
        <v>35</v>
      </c>
      <c r="I131" s="113" t="s">
        <v>35</v>
      </c>
      <c r="J131" s="113" t="str">
        <f t="shared" si="30"/>
        <v>0</v>
      </c>
      <c r="K131" s="113" t="s">
        <v>35</v>
      </c>
      <c r="L131" s="113" t="s">
        <v>35</v>
      </c>
      <c r="M131" s="113" t="str">
        <f t="shared" si="31"/>
        <v>0</v>
      </c>
      <c r="N131" s="113" t="s">
        <v>35</v>
      </c>
      <c r="O131" s="113" t="s">
        <v>35</v>
      </c>
      <c r="P131" s="113" t="str">
        <f t="shared" si="32"/>
        <v>0</v>
      </c>
      <c r="Q131" s="113" t="s">
        <v>35</v>
      </c>
      <c r="R131" s="113" t="s">
        <v>35</v>
      </c>
      <c r="S131" s="113" t="str">
        <f t="shared" si="33"/>
        <v>0</v>
      </c>
      <c r="T131" s="113" t="s">
        <v>35</v>
      </c>
      <c r="U131" s="113" t="s">
        <v>35</v>
      </c>
      <c r="V131" s="113" t="str">
        <f t="shared" si="34"/>
        <v>0</v>
      </c>
      <c r="W131" s="113" t="s">
        <v>35</v>
      </c>
      <c r="X131" s="113" t="s">
        <v>35</v>
      </c>
      <c r="Y131" s="113" t="str">
        <f t="shared" si="35"/>
        <v>0</v>
      </c>
      <c r="Z131" s="113" t="s">
        <v>35</v>
      </c>
      <c r="AA131" s="113" t="s">
        <v>35</v>
      </c>
      <c r="AB131" s="113" t="str">
        <f t="shared" si="36"/>
        <v>0</v>
      </c>
      <c r="AC131" s="113" t="s">
        <v>35</v>
      </c>
      <c r="AD131" s="113" t="s">
        <v>35</v>
      </c>
      <c r="AE131" s="113" t="str">
        <f t="shared" si="37"/>
        <v>0</v>
      </c>
      <c r="AF131" s="113" t="s">
        <v>35</v>
      </c>
      <c r="AG131" s="113" t="s">
        <v>35</v>
      </c>
      <c r="AH131" s="113" t="str">
        <f t="shared" si="38"/>
        <v>0</v>
      </c>
      <c r="AI131" s="113" t="s">
        <v>35</v>
      </c>
      <c r="AJ131" s="113" t="s">
        <v>35</v>
      </c>
      <c r="AK131" s="113" t="str">
        <f t="shared" si="39"/>
        <v>0</v>
      </c>
      <c r="AL131" s="113" t="s">
        <v>35</v>
      </c>
      <c r="AM131" s="113" t="s">
        <v>35</v>
      </c>
      <c r="AN131" s="113" t="str">
        <f t="shared" si="40"/>
        <v>0</v>
      </c>
      <c r="AO131" s="113" t="s">
        <v>35</v>
      </c>
      <c r="AP131" s="113" t="s">
        <v>35</v>
      </c>
      <c r="AQ131" s="113" t="str">
        <f t="shared" si="41"/>
        <v>0</v>
      </c>
      <c r="AR131" s="113" t="s">
        <v>35</v>
      </c>
      <c r="AS131" s="113" t="s">
        <v>35</v>
      </c>
      <c r="AT131" s="113" t="str">
        <f t="shared" si="42"/>
        <v>0</v>
      </c>
      <c r="AU131" s="113" t="s">
        <v>35</v>
      </c>
      <c r="AV131" s="113" t="s">
        <v>35</v>
      </c>
      <c r="AW131" s="113" t="str">
        <f t="shared" si="43"/>
        <v>0</v>
      </c>
      <c r="AX131" s="113" t="s">
        <v>35</v>
      </c>
      <c r="AY131" s="113" t="s">
        <v>35</v>
      </c>
      <c r="AZ131" s="113" t="str">
        <f t="shared" si="44"/>
        <v>0</v>
      </c>
      <c r="BA131" s="113" t="s">
        <v>35</v>
      </c>
      <c r="BB131" s="113" t="s">
        <v>35</v>
      </c>
      <c r="BC131" s="113" t="str">
        <f t="shared" si="45"/>
        <v>0</v>
      </c>
      <c r="BD131" s="113" t="s">
        <v>35</v>
      </c>
      <c r="BE131" s="113" t="s">
        <v>35</v>
      </c>
      <c r="BF131" s="113" t="str">
        <f t="shared" si="46"/>
        <v>0</v>
      </c>
      <c r="BG131" s="113" t="s">
        <v>35</v>
      </c>
      <c r="BH131" s="113" t="s">
        <v>35</v>
      </c>
      <c r="BI131" s="113" t="str">
        <f t="shared" si="47"/>
        <v>0</v>
      </c>
      <c r="BJ131" s="113" t="s">
        <v>35</v>
      </c>
      <c r="BK131" s="113" t="s">
        <v>35</v>
      </c>
      <c r="BL131" s="113" t="str">
        <f t="shared" si="48"/>
        <v>0</v>
      </c>
      <c r="BM131" s="113" t="s">
        <v>35</v>
      </c>
      <c r="BN131" s="113" t="s">
        <v>35</v>
      </c>
      <c r="BO131" s="113" t="str">
        <f t="shared" si="49"/>
        <v>0</v>
      </c>
      <c r="BP131" s="113" t="s">
        <v>35</v>
      </c>
      <c r="BQ131" s="113" t="s">
        <v>35</v>
      </c>
      <c r="BR131" s="113" t="str">
        <f t="shared" si="50"/>
        <v>0</v>
      </c>
      <c r="BS131" s="113" t="s">
        <v>35</v>
      </c>
      <c r="BT131" s="113" t="s">
        <v>35</v>
      </c>
      <c r="BU131" s="113" t="str">
        <f t="shared" si="51"/>
        <v>0</v>
      </c>
      <c r="BV131" s="113" t="s">
        <v>35</v>
      </c>
      <c r="BW131" s="113" t="s">
        <v>35</v>
      </c>
      <c r="BX131" s="113" t="str">
        <f t="shared" si="52"/>
        <v>0</v>
      </c>
      <c r="BY131" s="113" t="s">
        <v>35</v>
      </c>
      <c r="BZ131" s="113" t="s">
        <v>35</v>
      </c>
      <c r="CA131" s="113" t="str">
        <f t="shared" si="53"/>
        <v>0</v>
      </c>
      <c r="CB131" s="113" t="s">
        <v>35</v>
      </c>
      <c r="CC131" s="113" t="s">
        <v>35</v>
      </c>
      <c r="CD131" s="113" t="str">
        <f t="shared" si="54"/>
        <v>0</v>
      </c>
      <c r="CE131" s="113" t="s">
        <v>35</v>
      </c>
      <c r="CF131" s="113" t="s">
        <v>35</v>
      </c>
      <c r="CG131" s="113" t="str">
        <f t="shared" si="55"/>
        <v>0</v>
      </c>
      <c r="CH131" s="113" t="s">
        <v>35</v>
      </c>
      <c r="CI131" s="113" t="s">
        <v>35</v>
      </c>
      <c r="CJ131" s="113" t="str">
        <f t="shared" si="56"/>
        <v>0</v>
      </c>
      <c r="CK131" s="113" t="s">
        <v>35</v>
      </c>
      <c r="CL131" s="113" t="s">
        <v>35</v>
      </c>
      <c r="CM131" s="113" t="str">
        <f t="shared" si="57"/>
        <v>0</v>
      </c>
      <c r="CN131" s="113" t="s">
        <v>35</v>
      </c>
      <c r="CO131" s="113" t="s">
        <v>35</v>
      </c>
      <c r="CP131" s="113" t="str">
        <f t="shared" si="58"/>
        <v>0</v>
      </c>
      <c r="CQ131" s="113" t="s">
        <v>35</v>
      </c>
      <c r="CR131" s="113" t="s">
        <v>35</v>
      </c>
      <c r="CS131" s="113" t="str">
        <f t="shared" si="59"/>
        <v>0</v>
      </c>
    </row>
    <row r="132" spans="1:97" s="155" customFormat="1" ht="12.75" customHeight="1">
      <c r="A132" s="25">
        <v>19</v>
      </c>
      <c r="B132" s="26" t="s">
        <v>219</v>
      </c>
      <c r="C132" s="27">
        <v>4289</v>
      </c>
      <c r="D132" s="28" t="s">
        <v>179</v>
      </c>
      <c r="E132" s="17">
        <v>10824</v>
      </c>
      <c r="F132" s="17">
        <v>1</v>
      </c>
      <c r="G132" s="6" t="s">
        <v>65</v>
      </c>
      <c r="H132" s="113">
        <v>2</v>
      </c>
      <c r="I132" s="113">
        <v>7</v>
      </c>
      <c r="J132" s="113">
        <f t="shared" si="30"/>
        <v>9</v>
      </c>
      <c r="K132" s="113">
        <v>1</v>
      </c>
      <c r="L132" s="113">
        <v>1</v>
      </c>
      <c r="M132" s="113">
        <f t="shared" si="31"/>
        <v>2</v>
      </c>
      <c r="N132" s="113">
        <v>3</v>
      </c>
      <c r="O132" s="113">
        <v>8</v>
      </c>
      <c r="P132" s="113">
        <f t="shared" si="32"/>
        <v>11</v>
      </c>
      <c r="Q132" s="113">
        <v>3</v>
      </c>
      <c r="R132" s="113">
        <v>7</v>
      </c>
      <c r="S132" s="113">
        <f t="shared" si="33"/>
        <v>10</v>
      </c>
      <c r="T132" s="113" t="s">
        <v>35</v>
      </c>
      <c r="U132" s="113" t="s">
        <v>35</v>
      </c>
      <c r="V132" s="113" t="str">
        <f t="shared" si="34"/>
        <v>0</v>
      </c>
      <c r="W132" s="113" t="s">
        <v>35</v>
      </c>
      <c r="X132" s="113" t="s">
        <v>35</v>
      </c>
      <c r="Y132" s="113" t="str">
        <f t="shared" si="35"/>
        <v>0</v>
      </c>
      <c r="Z132" s="113" t="s">
        <v>35</v>
      </c>
      <c r="AA132" s="113" t="s">
        <v>35</v>
      </c>
      <c r="AB132" s="113" t="str">
        <f t="shared" si="36"/>
        <v>0</v>
      </c>
      <c r="AC132" s="113">
        <v>2</v>
      </c>
      <c r="AD132" s="113">
        <v>1</v>
      </c>
      <c r="AE132" s="113">
        <f t="shared" si="37"/>
        <v>3</v>
      </c>
      <c r="AF132" s="113" t="s">
        <v>35</v>
      </c>
      <c r="AG132" s="113" t="s">
        <v>35</v>
      </c>
      <c r="AH132" s="113" t="str">
        <f t="shared" si="38"/>
        <v>0</v>
      </c>
      <c r="AI132" s="113" t="s">
        <v>35</v>
      </c>
      <c r="AJ132" s="113" t="s">
        <v>35</v>
      </c>
      <c r="AK132" s="113" t="str">
        <f t="shared" si="39"/>
        <v>0</v>
      </c>
      <c r="AL132" s="113">
        <v>1</v>
      </c>
      <c r="AM132" s="113">
        <v>2</v>
      </c>
      <c r="AN132" s="113">
        <f t="shared" si="40"/>
        <v>3</v>
      </c>
      <c r="AO132" s="113" t="s">
        <v>35</v>
      </c>
      <c r="AP132" s="113" t="s">
        <v>35</v>
      </c>
      <c r="AQ132" s="113" t="str">
        <f t="shared" si="41"/>
        <v>0</v>
      </c>
      <c r="AR132" s="113" t="s">
        <v>35</v>
      </c>
      <c r="AS132" s="113" t="s">
        <v>35</v>
      </c>
      <c r="AT132" s="113" t="str">
        <f t="shared" si="42"/>
        <v>0</v>
      </c>
      <c r="AU132" s="113" t="s">
        <v>35</v>
      </c>
      <c r="AV132" s="113" t="s">
        <v>35</v>
      </c>
      <c r="AW132" s="113" t="str">
        <f t="shared" si="43"/>
        <v>0</v>
      </c>
      <c r="AX132" s="113" t="s">
        <v>35</v>
      </c>
      <c r="AY132" s="113" t="s">
        <v>35</v>
      </c>
      <c r="AZ132" s="113" t="str">
        <f t="shared" si="44"/>
        <v>0</v>
      </c>
      <c r="BA132" s="113" t="s">
        <v>35</v>
      </c>
      <c r="BB132" s="113" t="s">
        <v>35</v>
      </c>
      <c r="BC132" s="113" t="str">
        <f t="shared" si="45"/>
        <v>0</v>
      </c>
      <c r="BD132" s="113" t="s">
        <v>35</v>
      </c>
      <c r="BE132" s="113" t="s">
        <v>35</v>
      </c>
      <c r="BF132" s="113" t="str">
        <f t="shared" si="46"/>
        <v>0</v>
      </c>
      <c r="BG132" s="113" t="s">
        <v>35</v>
      </c>
      <c r="BH132" s="113" t="s">
        <v>35</v>
      </c>
      <c r="BI132" s="113" t="str">
        <f t="shared" si="47"/>
        <v>0</v>
      </c>
      <c r="BJ132" s="113" t="s">
        <v>35</v>
      </c>
      <c r="BK132" s="113" t="s">
        <v>35</v>
      </c>
      <c r="BL132" s="113" t="str">
        <f t="shared" si="48"/>
        <v>0</v>
      </c>
      <c r="BM132" s="113" t="s">
        <v>35</v>
      </c>
      <c r="BN132" s="113" t="s">
        <v>35</v>
      </c>
      <c r="BO132" s="113" t="str">
        <f t="shared" si="49"/>
        <v>0</v>
      </c>
      <c r="BP132" s="113" t="s">
        <v>35</v>
      </c>
      <c r="BQ132" s="113" t="s">
        <v>35</v>
      </c>
      <c r="BR132" s="113" t="str">
        <f t="shared" si="50"/>
        <v>0</v>
      </c>
      <c r="BS132" s="113" t="s">
        <v>35</v>
      </c>
      <c r="BT132" s="113" t="s">
        <v>35</v>
      </c>
      <c r="BU132" s="113" t="str">
        <f t="shared" si="51"/>
        <v>0</v>
      </c>
      <c r="BV132" s="113" t="s">
        <v>35</v>
      </c>
      <c r="BW132" s="113" t="s">
        <v>35</v>
      </c>
      <c r="BX132" s="113" t="str">
        <f t="shared" si="52"/>
        <v>0</v>
      </c>
      <c r="BY132" s="113" t="s">
        <v>35</v>
      </c>
      <c r="BZ132" s="113" t="s">
        <v>35</v>
      </c>
      <c r="CA132" s="113" t="str">
        <f t="shared" si="53"/>
        <v>0</v>
      </c>
      <c r="CB132" s="113" t="s">
        <v>35</v>
      </c>
      <c r="CC132" s="113" t="s">
        <v>35</v>
      </c>
      <c r="CD132" s="113" t="str">
        <f t="shared" si="54"/>
        <v>0</v>
      </c>
      <c r="CE132" s="113" t="s">
        <v>35</v>
      </c>
      <c r="CF132" s="113" t="s">
        <v>35</v>
      </c>
      <c r="CG132" s="113" t="str">
        <f t="shared" si="55"/>
        <v>0</v>
      </c>
      <c r="CH132" s="113" t="s">
        <v>35</v>
      </c>
      <c r="CI132" s="113" t="s">
        <v>35</v>
      </c>
      <c r="CJ132" s="113" t="str">
        <f t="shared" si="56"/>
        <v>0</v>
      </c>
      <c r="CK132" s="113" t="s">
        <v>35</v>
      </c>
      <c r="CL132" s="113" t="s">
        <v>35</v>
      </c>
      <c r="CM132" s="113" t="str">
        <f t="shared" si="57"/>
        <v>0</v>
      </c>
      <c r="CN132" s="113">
        <v>2</v>
      </c>
      <c r="CO132" s="113" t="s">
        <v>35</v>
      </c>
      <c r="CP132" s="113">
        <f t="shared" si="58"/>
        <v>2</v>
      </c>
      <c r="CQ132" s="113">
        <v>14</v>
      </c>
      <c r="CR132" s="113">
        <v>26</v>
      </c>
      <c r="CS132" s="113">
        <f t="shared" si="59"/>
        <v>40</v>
      </c>
    </row>
    <row r="133" spans="1:97" s="155" customFormat="1" ht="12.75" customHeight="1">
      <c r="A133" s="25">
        <v>20</v>
      </c>
      <c r="B133" s="26" t="s">
        <v>220</v>
      </c>
      <c r="C133" s="27">
        <v>4401</v>
      </c>
      <c r="D133" s="28" t="s">
        <v>162</v>
      </c>
      <c r="E133" s="17">
        <v>14012</v>
      </c>
      <c r="F133" s="17">
        <v>1</v>
      </c>
      <c r="G133" s="6" t="s">
        <v>65</v>
      </c>
      <c r="H133" s="113">
        <v>3</v>
      </c>
      <c r="I133" s="113">
        <v>3</v>
      </c>
      <c r="J133" s="113">
        <f t="shared" si="30"/>
        <v>6</v>
      </c>
      <c r="K133" s="113" t="s">
        <v>35</v>
      </c>
      <c r="L133" s="113">
        <v>4</v>
      </c>
      <c r="M133" s="113">
        <f t="shared" si="31"/>
        <v>4</v>
      </c>
      <c r="N133" s="113">
        <v>2</v>
      </c>
      <c r="O133" s="113">
        <v>8</v>
      </c>
      <c r="P133" s="113">
        <f t="shared" si="32"/>
        <v>10</v>
      </c>
      <c r="Q133" s="113">
        <v>3</v>
      </c>
      <c r="R133" s="113">
        <v>5</v>
      </c>
      <c r="S133" s="113">
        <f t="shared" si="33"/>
        <v>8</v>
      </c>
      <c r="T133" s="113" t="s">
        <v>35</v>
      </c>
      <c r="U133" s="113" t="s">
        <v>35</v>
      </c>
      <c r="V133" s="113" t="str">
        <f t="shared" si="34"/>
        <v>0</v>
      </c>
      <c r="W133" s="113" t="s">
        <v>35</v>
      </c>
      <c r="X133" s="113" t="s">
        <v>35</v>
      </c>
      <c r="Y133" s="113" t="str">
        <f t="shared" si="35"/>
        <v>0</v>
      </c>
      <c r="Z133" s="113" t="s">
        <v>35</v>
      </c>
      <c r="AA133" s="113" t="s">
        <v>35</v>
      </c>
      <c r="AB133" s="113" t="str">
        <f t="shared" si="36"/>
        <v>0</v>
      </c>
      <c r="AC133" s="113" t="s">
        <v>35</v>
      </c>
      <c r="AD133" s="113">
        <v>2</v>
      </c>
      <c r="AE133" s="113">
        <f t="shared" si="37"/>
        <v>2</v>
      </c>
      <c r="AF133" s="113" t="s">
        <v>35</v>
      </c>
      <c r="AG133" s="113" t="s">
        <v>35</v>
      </c>
      <c r="AH133" s="113" t="str">
        <f t="shared" si="38"/>
        <v>0</v>
      </c>
      <c r="AI133" s="113" t="s">
        <v>35</v>
      </c>
      <c r="AJ133" s="113" t="s">
        <v>35</v>
      </c>
      <c r="AK133" s="113" t="str">
        <f t="shared" si="39"/>
        <v>0</v>
      </c>
      <c r="AL133" s="113" t="s">
        <v>35</v>
      </c>
      <c r="AM133" s="113" t="s">
        <v>35</v>
      </c>
      <c r="AN133" s="113" t="str">
        <f t="shared" si="40"/>
        <v>0</v>
      </c>
      <c r="AO133" s="113" t="s">
        <v>35</v>
      </c>
      <c r="AP133" s="113" t="s">
        <v>35</v>
      </c>
      <c r="AQ133" s="113" t="str">
        <f t="shared" si="41"/>
        <v>0</v>
      </c>
      <c r="AR133" s="113" t="s">
        <v>35</v>
      </c>
      <c r="AS133" s="113" t="s">
        <v>35</v>
      </c>
      <c r="AT133" s="113" t="str">
        <f t="shared" si="42"/>
        <v>0</v>
      </c>
      <c r="AU133" s="113" t="s">
        <v>35</v>
      </c>
      <c r="AV133" s="113" t="s">
        <v>35</v>
      </c>
      <c r="AW133" s="113" t="str">
        <f t="shared" si="43"/>
        <v>0</v>
      </c>
      <c r="AX133" s="113" t="s">
        <v>35</v>
      </c>
      <c r="AY133" s="113" t="s">
        <v>35</v>
      </c>
      <c r="AZ133" s="113" t="str">
        <f t="shared" si="44"/>
        <v>0</v>
      </c>
      <c r="BA133" s="113" t="s">
        <v>35</v>
      </c>
      <c r="BB133" s="113" t="s">
        <v>35</v>
      </c>
      <c r="BC133" s="113" t="str">
        <f t="shared" si="45"/>
        <v>0</v>
      </c>
      <c r="BD133" s="113" t="s">
        <v>35</v>
      </c>
      <c r="BE133" s="113" t="s">
        <v>35</v>
      </c>
      <c r="BF133" s="113" t="str">
        <f t="shared" si="46"/>
        <v>0</v>
      </c>
      <c r="BG133" s="113" t="s">
        <v>35</v>
      </c>
      <c r="BH133" s="113" t="s">
        <v>35</v>
      </c>
      <c r="BI133" s="113" t="str">
        <f t="shared" si="47"/>
        <v>0</v>
      </c>
      <c r="BJ133" s="113" t="s">
        <v>35</v>
      </c>
      <c r="BK133" s="113" t="s">
        <v>35</v>
      </c>
      <c r="BL133" s="113" t="str">
        <f t="shared" si="48"/>
        <v>0</v>
      </c>
      <c r="BM133" s="113" t="s">
        <v>35</v>
      </c>
      <c r="BN133" s="113" t="s">
        <v>35</v>
      </c>
      <c r="BO133" s="113" t="str">
        <f t="shared" si="49"/>
        <v>0</v>
      </c>
      <c r="BP133" s="113" t="s">
        <v>35</v>
      </c>
      <c r="BQ133" s="113" t="s">
        <v>35</v>
      </c>
      <c r="BR133" s="113" t="str">
        <f t="shared" si="50"/>
        <v>0</v>
      </c>
      <c r="BS133" s="113" t="s">
        <v>35</v>
      </c>
      <c r="BT133" s="113" t="s">
        <v>35</v>
      </c>
      <c r="BU133" s="113" t="str">
        <f t="shared" si="51"/>
        <v>0</v>
      </c>
      <c r="BV133" s="113" t="s">
        <v>35</v>
      </c>
      <c r="BW133" s="113" t="s">
        <v>35</v>
      </c>
      <c r="BX133" s="113" t="str">
        <f t="shared" si="52"/>
        <v>0</v>
      </c>
      <c r="BY133" s="113" t="s">
        <v>35</v>
      </c>
      <c r="BZ133" s="113" t="s">
        <v>35</v>
      </c>
      <c r="CA133" s="113" t="str">
        <f t="shared" si="53"/>
        <v>0</v>
      </c>
      <c r="CB133" s="113" t="s">
        <v>35</v>
      </c>
      <c r="CC133" s="113" t="s">
        <v>35</v>
      </c>
      <c r="CD133" s="113" t="str">
        <f t="shared" si="54"/>
        <v>0</v>
      </c>
      <c r="CE133" s="113" t="s">
        <v>35</v>
      </c>
      <c r="CF133" s="113" t="s">
        <v>35</v>
      </c>
      <c r="CG133" s="113" t="str">
        <f t="shared" si="55"/>
        <v>0</v>
      </c>
      <c r="CH133" s="113" t="s">
        <v>35</v>
      </c>
      <c r="CI133" s="113" t="s">
        <v>35</v>
      </c>
      <c r="CJ133" s="113" t="str">
        <f t="shared" si="56"/>
        <v>0</v>
      </c>
      <c r="CK133" s="113" t="s">
        <v>35</v>
      </c>
      <c r="CL133" s="113" t="s">
        <v>35</v>
      </c>
      <c r="CM133" s="113" t="str">
        <f t="shared" si="57"/>
        <v>0</v>
      </c>
      <c r="CN133" s="113" t="s">
        <v>35</v>
      </c>
      <c r="CO133" s="113" t="s">
        <v>35</v>
      </c>
      <c r="CP133" s="113" t="str">
        <f t="shared" si="58"/>
        <v>0</v>
      </c>
      <c r="CQ133" s="113">
        <v>8</v>
      </c>
      <c r="CR133" s="113">
        <v>22</v>
      </c>
      <c r="CS133" s="113">
        <f t="shared" si="59"/>
        <v>30</v>
      </c>
    </row>
    <row r="134" spans="1:97" s="155" customFormat="1" ht="12.75" hidden="1" customHeight="1">
      <c r="A134" s="25">
        <v>20</v>
      </c>
      <c r="B134" s="26" t="s">
        <v>220</v>
      </c>
      <c r="C134" s="27">
        <v>4436</v>
      </c>
      <c r="D134" s="28" t="s">
        <v>198</v>
      </c>
      <c r="E134" s="17">
        <v>10353</v>
      </c>
      <c r="F134" s="17">
        <v>1</v>
      </c>
      <c r="G134" s="6" t="s">
        <v>65</v>
      </c>
      <c r="H134" s="113" t="s">
        <v>35</v>
      </c>
      <c r="I134" s="113" t="s">
        <v>35</v>
      </c>
      <c r="J134" s="113" t="str">
        <f t="shared" si="30"/>
        <v>0</v>
      </c>
      <c r="K134" s="113" t="s">
        <v>35</v>
      </c>
      <c r="L134" s="113" t="s">
        <v>35</v>
      </c>
      <c r="M134" s="113" t="str">
        <f t="shared" si="31"/>
        <v>0</v>
      </c>
      <c r="N134" s="113" t="s">
        <v>35</v>
      </c>
      <c r="O134" s="113" t="s">
        <v>35</v>
      </c>
      <c r="P134" s="113" t="str">
        <f t="shared" si="32"/>
        <v>0</v>
      </c>
      <c r="Q134" s="113" t="s">
        <v>35</v>
      </c>
      <c r="R134" s="113" t="s">
        <v>35</v>
      </c>
      <c r="S134" s="113" t="str">
        <f t="shared" si="33"/>
        <v>0</v>
      </c>
      <c r="T134" s="113" t="s">
        <v>35</v>
      </c>
      <c r="U134" s="113" t="s">
        <v>35</v>
      </c>
      <c r="V134" s="113" t="str">
        <f t="shared" si="34"/>
        <v>0</v>
      </c>
      <c r="W134" s="113" t="s">
        <v>35</v>
      </c>
      <c r="X134" s="113" t="s">
        <v>35</v>
      </c>
      <c r="Y134" s="113" t="str">
        <f t="shared" si="35"/>
        <v>0</v>
      </c>
      <c r="Z134" s="113" t="s">
        <v>35</v>
      </c>
      <c r="AA134" s="113" t="s">
        <v>35</v>
      </c>
      <c r="AB134" s="113" t="str">
        <f t="shared" si="36"/>
        <v>0</v>
      </c>
      <c r="AC134" s="113" t="s">
        <v>35</v>
      </c>
      <c r="AD134" s="113" t="s">
        <v>35</v>
      </c>
      <c r="AE134" s="113" t="str">
        <f t="shared" si="37"/>
        <v>0</v>
      </c>
      <c r="AF134" s="113" t="s">
        <v>35</v>
      </c>
      <c r="AG134" s="113" t="s">
        <v>35</v>
      </c>
      <c r="AH134" s="113" t="str">
        <f t="shared" si="38"/>
        <v>0</v>
      </c>
      <c r="AI134" s="113" t="s">
        <v>35</v>
      </c>
      <c r="AJ134" s="113" t="s">
        <v>35</v>
      </c>
      <c r="AK134" s="113" t="str">
        <f t="shared" si="39"/>
        <v>0</v>
      </c>
      <c r="AL134" s="113" t="s">
        <v>35</v>
      </c>
      <c r="AM134" s="113" t="s">
        <v>35</v>
      </c>
      <c r="AN134" s="113" t="str">
        <f t="shared" si="40"/>
        <v>0</v>
      </c>
      <c r="AO134" s="113" t="s">
        <v>35</v>
      </c>
      <c r="AP134" s="113" t="s">
        <v>35</v>
      </c>
      <c r="AQ134" s="113" t="str">
        <f t="shared" si="41"/>
        <v>0</v>
      </c>
      <c r="AR134" s="113" t="s">
        <v>35</v>
      </c>
      <c r="AS134" s="113" t="s">
        <v>35</v>
      </c>
      <c r="AT134" s="113" t="str">
        <f t="shared" si="42"/>
        <v>0</v>
      </c>
      <c r="AU134" s="113" t="s">
        <v>35</v>
      </c>
      <c r="AV134" s="113" t="s">
        <v>35</v>
      </c>
      <c r="AW134" s="113" t="str">
        <f t="shared" si="43"/>
        <v>0</v>
      </c>
      <c r="AX134" s="113" t="s">
        <v>35</v>
      </c>
      <c r="AY134" s="113" t="s">
        <v>35</v>
      </c>
      <c r="AZ134" s="113" t="str">
        <f t="shared" si="44"/>
        <v>0</v>
      </c>
      <c r="BA134" s="113" t="s">
        <v>35</v>
      </c>
      <c r="BB134" s="113" t="s">
        <v>35</v>
      </c>
      <c r="BC134" s="113" t="str">
        <f t="shared" si="45"/>
        <v>0</v>
      </c>
      <c r="BD134" s="113" t="s">
        <v>35</v>
      </c>
      <c r="BE134" s="113" t="s">
        <v>35</v>
      </c>
      <c r="BF134" s="113" t="str">
        <f t="shared" si="46"/>
        <v>0</v>
      </c>
      <c r="BG134" s="113" t="s">
        <v>35</v>
      </c>
      <c r="BH134" s="113" t="s">
        <v>35</v>
      </c>
      <c r="BI134" s="113" t="str">
        <f t="shared" si="47"/>
        <v>0</v>
      </c>
      <c r="BJ134" s="113" t="s">
        <v>35</v>
      </c>
      <c r="BK134" s="113" t="s">
        <v>35</v>
      </c>
      <c r="BL134" s="113" t="str">
        <f t="shared" si="48"/>
        <v>0</v>
      </c>
      <c r="BM134" s="113" t="s">
        <v>35</v>
      </c>
      <c r="BN134" s="113" t="s">
        <v>35</v>
      </c>
      <c r="BO134" s="113" t="str">
        <f t="shared" si="49"/>
        <v>0</v>
      </c>
      <c r="BP134" s="113" t="s">
        <v>35</v>
      </c>
      <c r="BQ134" s="113" t="s">
        <v>35</v>
      </c>
      <c r="BR134" s="113" t="str">
        <f t="shared" si="50"/>
        <v>0</v>
      </c>
      <c r="BS134" s="113" t="s">
        <v>35</v>
      </c>
      <c r="BT134" s="113" t="s">
        <v>35</v>
      </c>
      <c r="BU134" s="113" t="str">
        <f t="shared" si="51"/>
        <v>0</v>
      </c>
      <c r="BV134" s="113" t="s">
        <v>35</v>
      </c>
      <c r="BW134" s="113" t="s">
        <v>35</v>
      </c>
      <c r="BX134" s="113" t="str">
        <f t="shared" si="52"/>
        <v>0</v>
      </c>
      <c r="BY134" s="113" t="s">
        <v>35</v>
      </c>
      <c r="BZ134" s="113" t="s">
        <v>35</v>
      </c>
      <c r="CA134" s="113" t="str">
        <f t="shared" si="53"/>
        <v>0</v>
      </c>
      <c r="CB134" s="113" t="s">
        <v>35</v>
      </c>
      <c r="CC134" s="113" t="s">
        <v>35</v>
      </c>
      <c r="CD134" s="113" t="str">
        <f t="shared" si="54"/>
        <v>0</v>
      </c>
      <c r="CE134" s="113" t="s">
        <v>35</v>
      </c>
      <c r="CF134" s="113" t="s">
        <v>35</v>
      </c>
      <c r="CG134" s="113" t="str">
        <f t="shared" si="55"/>
        <v>0</v>
      </c>
      <c r="CH134" s="113" t="s">
        <v>35</v>
      </c>
      <c r="CI134" s="113" t="s">
        <v>35</v>
      </c>
      <c r="CJ134" s="113" t="str">
        <f t="shared" si="56"/>
        <v>0</v>
      </c>
      <c r="CK134" s="113" t="s">
        <v>35</v>
      </c>
      <c r="CL134" s="113" t="s">
        <v>35</v>
      </c>
      <c r="CM134" s="113" t="str">
        <f t="shared" si="57"/>
        <v>0</v>
      </c>
      <c r="CN134" s="113" t="s">
        <v>35</v>
      </c>
      <c r="CO134" s="113" t="s">
        <v>35</v>
      </c>
      <c r="CP134" s="113" t="str">
        <f t="shared" si="58"/>
        <v>0</v>
      </c>
      <c r="CQ134" s="113" t="s">
        <v>35</v>
      </c>
      <c r="CR134" s="113" t="s">
        <v>35</v>
      </c>
      <c r="CS134" s="113" t="str">
        <f t="shared" si="59"/>
        <v>0</v>
      </c>
    </row>
    <row r="135" spans="1:97" s="155" customFormat="1" ht="12.75" hidden="1" customHeight="1">
      <c r="A135" s="25">
        <v>20</v>
      </c>
      <c r="B135" s="26" t="s">
        <v>220</v>
      </c>
      <c r="C135" s="27">
        <v>4461</v>
      </c>
      <c r="D135" s="28" t="s">
        <v>156</v>
      </c>
      <c r="E135" s="17">
        <v>12619</v>
      </c>
      <c r="F135" s="17">
        <v>1</v>
      </c>
      <c r="G135" s="6" t="s">
        <v>65</v>
      </c>
      <c r="H135" s="113" t="s">
        <v>35</v>
      </c>
      <c r="I135" s="113" t="s">
        <v>35</v>
      </c>
      <c r="J135" s="113" t="str">
        <f t="shared" si="30"/>
        <v>0</v>
      </c>
      <c r="K135" s="113" t="s">
        <v>35</v>
      </c>
      <c r="L135" s="113" t="s">
        <v>35</v>
      </c>
      <c r="M135" s="113" t="str">
        <f t="shared" si="31"/>
        <v>0</v>
      </c>
      <c r="N135" s="113" t="s">
        <v>35</v>
      </c>
      <c r="O135" s="113" t="s">
        <v>35</v>
      </c>
      <c r="P135" s="113" t="str">
        <f t="shared" si="32"/>
        <v>0</v>
      </c>
      <c r="Q135" s="113" t="s">
        <v>35</v>
      </c>
      <c r="R135" s="113" t="s">
        <v>35</v>
      </c>
      <c r="S135" s="113" t="str">
        <f t="shared" si="33"/>
        <v>0</v>
      </c>
      <c r="T135" s="113" t="s">
        <v>35</v>
      </c>
      <c r="U135" s="113" t="s">
        <v>35</v>
      </c>
      <c r="V135" s="113" t="str">
        <f t="shared" si="34"/>
        <v>0</v>
      </c>
      <c r="W135" s="113" t="s">
        <v>35</v>
      </c>
      <c r="X135" s="113" t="s">
        <v>35</v>
      </c>
      <c r="Y135" s="113" t="str">
        <f t="shared" si="35"/>
        <v>0</v>
      </c>
      <c r="Z135" s="113" t="s">
        <v>35</v>
      </c>
      <c r="AA135" s="113" t="s">
        <v>35</v>
      </c>
      <c r="AB135" s="113" t="str">
        <f t="shared" si="36"/>
        <v>0</v>
      </c>
      <c r="AC135" s="113" t="s">
        <v>35</v>
      </c>
      <c r="AD135" s="113" t="s">
        <v>35</v>
      </c>
      <c r="AE135" s="113" t="str">
        <f t="shared" si="37"/>
        <v>0</v>
      </c>
      <c r="AF135" s="113" t="s">
        <v>35</v>
      </c>
      <c r="AG135" s="113" t="s">
        <v>35</v>
      </c>
      <c r="AH135" s="113" t="str">
        <f t="shared" si="38"/>
        <v>0</v>
      </c>
      <c r="AI135" s="113" t="s">
        <v>35</v>
      </c>
      <c r="AJ135" s="113" t="s">
        <v>35</v>
      </c>
      <c r="AK135" s="113" t="str">
        <f t="shared" si="39"/>
        <v>0</v>
      </c>
      <c r="AL135" s="113" t="s">
        <v>35</v>
      </c>
      <c r="AM135" s="113" t="s">
        <v>35</v>
      </c>
      <c r="AN135" s="113" t="str">
        <f t="shared" si="40"/>
        <v>0</v>
      </c>
      <c r="AO135" s="113" t="s">
        <v>35</v>
      </c>
      <c r="AP135" s="113" t="s">
        <v>35</v>
      </c>
      <c r="AQ135" s="113" t="str">
        <f t="shared" si="41"/>
        <v>0</v>
      </c>
      <c r="AR135" s="113" t="s">
        <v>35</v>
      </c>
      <c r="AS135" s="113" t="s">
        <v>35</v>
      </c>
      <c r="AT135" s="113" t="str">
        <f t="shared" si="42"/>
        <v>0</v>
      </c>
      <c r="AU135" s="113" t="s">
        <v>35</v>
      </c>
      <c r="AV135" s="113" t="s">
        <v>35</v>
      </c>
      <c r="AW135" s="113" t="str">
        <f t="shared" si="43"/>
        <v>0</v>
      </c>
      <c r="AX135" s="113" t="s">
        <v>35</v>
      </c>
      <c r="AY135" s="113" t="s">
        <v>35</v>
      </c>
      <c r="AZ135" s="113" t="str">
        <f t="shared" si="44"/>
        <v>0</v>
      </c>
      <c r="BA135" s="113" t="s">
        <v>35</v>
      </c>
      <c r="BB135" s="113" t="s">
        <v>35</v>
      </c>
      <c r="BC135" s="113" t="str">
        <f t="shared" si="45"/>
        <v>0</v>
      </c>
      <c r="BD135" s="113" t="s">
        <v>35</v>
      </c>
      <c r="BE135" s="113" t="s">
        <v>35</v>
      </c>
      <c r="BF135" s="113" t="str">
        <f t="shared" si="46"/>
        <v>0</v>
      </c>
      <c r="BG135" s="113" t="s">
        <v>35</v>
      </c>
      <c r="BH135" s="113" t="s">
        <v>35</v>
      </c>
      <c r="BI135" s="113" t="str">
        <f t="shared" si="47"/>
        <v>0</v>
      </c>
      <c r="BJ135" s="113" t="s">
        <v>35</v>
      </c>
      <c r="BK135" s="113" t="s">
        <v>35</v>
      </c>
      <c r="BL135" s="113" t="str">
        <f t="shared" si="48"/>
        <v>0</v>
      </c>
      <c r="BM135" s="113" t="s">
        <v>35</v>
      </c>
      <c r="BN135" s="113" t="s">
        <v>35</v>
      </c>
      <c r="BO135" s="113" t="str">
        <f t="shared" si="49"/>
        <v>0</v>
      </c>
      <c r="BP135" s="113" t="s">
        <v>35</v>
      </c>
      <c r="BQ135" s="113" t="s">
        <v>35</v>
      </c>
      <c r="BR135" s="113" t="str">
        <f t="shared" si="50"/>
        <v>0</v>
      </c>
      <c r="BS135" s="113" t="s">
        <v>35</v>
      </c>
      <c r="BT135" s="113" t="s">
        <v>35</v>
      </c>
      <c r="BU135" s="113" t="str">
        <f t="shared" si="51"/>
        <v>0</v>
      </c>
      <c r="BV135" s="113" t="s">
        <v>35</v>
      </c>
      <c r="BW135" s="113" t="s">
        <v>35</v>
      </c>
      <c r="BX135" s="113" t="str">
        <f t="shared" si="52"/>
        <v>0</v>
      </c>
      <c r="BY135" s="113" t="s">
        <v>35</v>
      </c>
      <c r="BZ135" s="113" t="s">
        <v>35</v>
      </c>
      <c r="CA135" s="113" t="str">
        <f t="shared" si="53"/>
        <v>0</v>
      </c>
      <c r="CB135" s="113" t="s">
        <v>35</v>
      </c>
      <c r="CC135" s="113" t="s">
        <v>35</v>
      </c>
      <c r="CD135" s="113" t="str">
        <f t="shared" si="54"/>
        <v>0</v>
      </c>
      <c r="CE135" s="113" t="s">
        <v>35</v>
      </c>
      <c r="CF135" s="113" t="s">
        <v>35</v>
      </c>
      <c r="CG135" s="113" t="str">
        <f t="shared" si="55"/>
        <v>0</v>
      </c>
      <c r="CH135" s="113" t="s">
        <v>35</v>
      </c>
      <c r="CI135" s="113" t="s">
        <v>35</v>
      </c>
      <c r="CJ135" s="113" t="str">
        <f t="shared" si="56"/>
        <v>0</v>
      </c>
      <c r="CK135" s="113" t="s">
        <v>35</v>
      </c>
      <c r="CL135" s="113" t="s">
        <v>35</v>
      </c>
      <c r="CM135" s="113" t="str">
        <f t="shared" si="57"/>
        <v>0</v>
      </c>
      <c r="CN135" s="113" t="s">
        <v>35</v>
      </c>
      <c r="CO135" s="113" t="s">
        <v>35</v>
      </c>
      <c r="CP135" s="113" t="str">
        <f t="shared" si="58"/>
        <v>0</v>
      </c>
      <c r="CQ135" s="113" t="s">
        <v>35</v>
      </c>
      <c r="CR135" s="113" t="s">
        <v>35</v>
      </c>
      <c r="CS135" s="113" t="str">
        <f t="shared" si="59"/>
        <v>0</v>
      </c>
    </row>
    <row r="136" spans="1:97" s="155" customFormat="1" ht="12.75" customHeight="1">
      <c r="A136" s="25">
        <v>20</v>
      </c>
      <c r="B136" s="26" t="s">
        <v>220</v>
      </c>
      <c r="C136" s="27">
        <v>4946</v>
      </c>
      <c r="D136" s="28" t="s">
        <v>180</v>
      </c>
      <c r="E136" s="17">
        <v>10699</v>
      </c>
      <c r="F136" s="17">
        <v>1</v>
      </c>
      <c r="G136" s="6" t="s">
        <v>65</v>
      </c>
      <c r="H136" s="113">
        <v>1</v>
      </c>
      <c r="I136" s="113">
        <v>4</v>
      </c>
      <c r="J136" s="113">
        <f t="shared" si="30"/>
        <v>5</v>
      </c>
      <c r="K136" s="113">
        <v>2</v>
      </c>
      <c r="L136" s="113">
        <v>3</v>
      </c>
      <c r="M136" s="113">
        <f t="shared" si="31"/>
        <v>5</v>
      </c>
      <c r="N136" s="113" t="s">
        <v>35</v>
      </c>
      <c r="O136" s="113">
        <v>3</v>
      </c>
      <c r="P136" s="113">
        <f t="shared" si="32"/>
        <v>3</v>
      </c>
      <c r="Q136" s="113">
        <v>2</v>
      </c>
      <c r="R136" s="113">
        <v>6</v>
      </c>
      <c r="S136" s="113">
        <f t="shared" si="33"/>
        <v>8</v>
      </c>
      <c r="T136" s="113" t="s">
        <v>35</v>
      </c>
      <c r="U136" s="113" t="s">
        <v>35</v>
      </c>
      <c r="V136" s="113" t="str">
        <f t="shared" si="34"/>
        <v>0</v>
      </c>
      <c r="W136" s="113" t="s">
        <v>35</v>
      </c>
      <c r="X136" s="113" t="s">
        <v>35</v>
      </c>
      <c r="Y136" s="113" t="str">
        <f t="shared" si="35"/>
        <v>0</v>
      </c>
      <c r="Z136" s="113" t="s">
        <v>35</v>
      </c>
      <c r="AA136" s="113" t="s">
        <v>35</v>
      </c>
      <c r="AB136" s="113" t="str">
        <f t="shared" si="36"/>
        <v>0</v>
      </c>
      <c r="AC136" s="113">
        <v>1</v>
      </c>
      <c r="AD136" s="113">
        <v>2</v>
      </c>
      <c r="AE136" s="113">
        <f t="shared" si="37"/>
        <v>3</v>
      </c>
      <c r="AF136" s="113" t="s">
        <v>35</v>
      </c>
      <c r="AG136" s="113" t="s">
        <v>35</v>
      </c>
      <c r="AH136" s="113" t="str">
        <f t="shared" si="38"/>
        <v>0</v>
      </c>
      <c r="AI136" s="113" t="s">
        <v>35</v>
      </c>
      <c r="AJ136" s="113" t="s">
        <v>35</v>
      </c>
      <c r="AK136" s="113" t="str">
        <f t="shared" si="39"/>
        <v>0</v>
      </c>
      <c r="AL136" s="113" t="s">
        <v>35</v>
      </c>
      <c r="AM136" s="113" t="s">
        <v>35</v>
      </c>
      <c r="AN136" s="113" t="str">
        <f t="shared" si="40"/>
        <v>0</v>
      </c>
      <c r="AO136" s="113" t="s">
        <v>35</v>
      </c>
      <c r="AP136" s="113" t="s">
        <v>35</v>
      </c>
      <c r="AQ136" s="113" t="str">
        <f t="shared" si="41"/>
        <v>0</v>
      </c>
      <c r="AR136" s="113" t="s">
        <v>35</v>
      </c>
      <c r="AS136" s="113" t="s">
        <v>35</v>
      </c>
      <c r="AT136" s="113" t="str">
        <f t="shared" si="42"/>
        <v>0</v>
      </c>
      <c r="AU136" s="113" t="s">
        <v>35</v>
      </c>
      <c r="AV136" s="113" t="s">
        <v>35</v>
      </c>
      <c r="AW136" s="113" t="str">
        <f t="shared" si="43"/>
        <v>0</v>
      </c>
      <c r="AX136" s="113" t="s">
        <v>35</v>
      </c>
      <c r="AY136" s="113" t="s">
        <v>35</v>
      </c>
      <c r="AZ136" s="113" t="str">
        <f t="shared" si="44"/>
        <v>0</v>
      </c>
      <c r="BA136" s="113">
        <v>2</v>
      </c>
      <c r="BB136" s="113">
        <v>1</v>
      </c>
      <c r="BC136" s="113">
        <f t="shared" si="45"/>
        <v>3</v>
      </c>
      <c r="BD136" s="113" t="s">
        <v>35</v>
      </c>
      <c r="BE136" s="113" t="s">
        <v>35</v>
      </c>
      <c r="BF136" s="113" t="str">
        <f t="shared" si="46"/>
        <v>0</v>
      </c>
      <c r="BG136" s="113" t="s">
        <v>35</v>
      </c>
      <c r="BH136" s="113" t="s">
        <v>35</v>
      </c>
      <c r="BI136" s="113" t="str">
        <f t="shared" si="47"/>
        <v>0</v>
      </c>
      <c r="BJ136" s="113" t="s">
        <v>35</v>
      </c>
      <c r="BK136" s="113" t="s">
        <v>35</v>
      </c>
      <c r="BL136" s="113" t="str">
        <f t="shared" si="48"/>
        <v>0</v>
      </c>
      <c r="BM136" s="113" t="s">
        <v>35</v>
      </c>
      <c r="BN136" s="113" t="s">
        <v>35</v>
      </c>
      <c r="BO136" s="113" t="str">
        <f t="shared" si="49"/>
        <v>0</v>
      </c>
      <c r="BP136" s="113" t="s">
        <v>35</v>
      </c>
      <c r="BQ136" s="113" t="s">
        <v>35</v>
      </c>
      <c r="BR136" s="113" t="str">
        <f t="shared" si="50"/>
        <v>0</v>
      </c>
      <c r="BS136" s="113" t="s">
        <v>35</v>
      </c>
      <c r="BT136" s="113" t="s">
        <v>35</v>
      </c>
      <c r="BU136" s="113" t="str">
        <f t="shared" si="51"/>
        <v>0</v>
      </c>
      <c r="BV136" s="113" t="s">
        <v>35</v>
      </c>
      <c r="BW136" s="113" t="s">
        <v>35</v>
      </c>
      <c r="BX136" s="113" t="str">
        <f t="shared" si="52"/>
        <v>0</v>
      </c>
      <c r="BY136" s="113" t="s">
        <v>35</v>
      </c>
      <c r="BZ136" s="113" t="s">
        <v>35</v>
      </c>
      <c r="CA136" s="113" t="str">
        <f t="shared" si="53"/>
        <v>0</v>
      </c>
      <c r="CB136" s="113" t="s">
        <v>35</v>
      </c>
      <c r="CC136" s="113" t="s">
        <v>35</v>
      </c>
      <c r="CD136" s="113" t="str">
        <f t="shared" si="54"/>
        <v>0</v>
      </c>
      <c r="CE136" s="113" t="s">
        <v>35</v>
      </c>
      <c r="CF136" s="113" t="s">
        <v>35</v>
      </c>
      <c r="CG136" s="113" t="str">
        <f t="shared" si="55"/>
        <v>0</v>
      </c>
      <c r="CH136" s="113" t="s">
        <v>35</v>
      </c>
      <c r="CI136" s="113" t="s">
        <v>35</v>
      </c>
      <c r="CJ136" s="113" t="str">
        <f t="shared" si="56"/>
        <v>0</v>
      </c>
      <c r="CK136" s="113" t="s">
        <v>35</v>
      </c>
      <c r="CL136" s="113" t="s">
        <v>35</v>
      </c>
      <c r="CM136" s="113" t="str">
        <f t="shared" si="57"/>
        <v>0</v>
      </c>
      <c r="CN136" s="113" t="s">
        <v>35</v>
      </c>
      <c r="CO136" s="113">
        <v>3</v>
      </c>
      <c r="CP136" s="113">
        <f t="shared" si="58"/>
        <v>3</v>
      </c>
      <c r="CQ136" s="113">
        <v>8</v>
      </c>
      <c r="CR136" s="113">
        <v>22</v>
      </c>
      <c r="CS136" s="113">
        <f t="shared" si="59"/>
        <v>30</v>
      </c>
    </row>
    <row r="137" spans="1:97" s="155" customFormat="1" ht="12.75" customHeight="1">
      <c r="A137" s="25">
        <v>21</v>
      </c>
      <c r="B137" s="26" t="s">
        <v>213</v>
      </c>
      <c r="C137" s="27">
        <v>5002</v>
      </c>
      <c r="D137" s="28" t="s">
        <v>98</v>
      </c>
      <c r="E137" s="17">
        <v>17744</v>
      </c>
      <c r="F137" s="17">
        <v>1</v>
      </c>
      <c r="G137" s="6" t="s">
        <v>65</v>
      </c>
      <c r="H137" s="6">
        <v>2</v>
      </c>
      <c r="I137" s="6">
        <v>14</v>
      </c>
      <c r="J137" s="113">
        <f t="shared" si="30"/>
        <v>16</v>
      </c>
      <c r="K137" s="6">
        <v>5</v>
      </c>
      <c r="L137" s="6">
        <v>4</v>
      </c>
      <c r="M137" s="113">
        <f t="shared" si="31"/>
        <v>9</v>
      </c>
      <c r="N137" s="6">
        <v>4</v>
      </c>
      <c r="O137" s="6">
        <v>8</v>
      </c>
      <c r="P137" s="113">
        <f t="shared" si="32"/>
        <v>12</v>
      </c>
      <c r="Q137" s="6" t="s">
        <v>35</v>
      </c>
      <c r="R137" s="6">
        <v>1</v>
      </c>
      <c r="S137" s="113">
        <f t="shared" si="33"/>
        <v>1</v>
      </c>
      <c r="T137" s="6" t="s">
        <v>35</v>
      </c>
      <c r="U137" s="6" t="s">
        <v>35</v>
      </c>
      <c r="V137" s="113" t="str">
        <f t="shared" si="34"/>
        <v>0</v>
      </c>
      <c r="W137" s="6" t="s">
        <v>35</v>
      </c>
      <c r="X137" s="6" t="s">
        <v>35</v>
      </c>
      <c r="Y137" s="113" t="str">
        <f t="shared" si="35"/>
        <v>0</v>
      </c>
      <c r="Z137" s="6" t="s">
        <v>35</v>
      </c>
      <c r="AA137" s="6" t="s">
        <v>35</v>
      </c>
      <c r="AB137" s="113" t="str">
        <f t="shared" si="36"/>
        <v>0</v>
      </c>
      <c r="AC137" s="6" t="s">
        <v>35</v>
      </c>
      <c r="AD137" s="6" t="s">
        <v>35</v>
      </c>
      <c r="AE137" s="113" t="str">
        <f t="shared" si="37"/>
        <v>0</v>
      </c>
      <c r="AF137" s="6" t="s">
        <v>35</v>
      </c>
      <c r="AG137" s="6" t="s">
        <v>35</v>
      </c>
      <c r="AH137" s="113" t="str">
        <f t="shared" si="38"/>
        <v>0</v>
      </c>
      <c r="AI137" s="6" t="s">
        <v>35</v>
      </c>
      <c r="AJ137" s="6" t="s">
        <v>35</v>
      </c>
      <c r="AK137" s="113" t="str">
        <f t="shared" si="39"/>
        <v>0</v>
      </c>
      <c r="AL137" s="6" t="s">
        <v>35</v>
      </c>
      <c r="AM137" s="6" t="s">
        <v>35</v>
      </c>
      <c r="AN137" s="113" t="str">
        <f t="shared" si="40"/>
        <v>0</v>
      </c>
      <c r="AO137" s="6" t="s">
        <v>35</v>
      </c>
      <c r="AP137" s="6" t="s">
        <v>35</v>
      </c>
      <c r="AQ137" s="113" t="str">
        <f t="shared" si="41"/>
        <v>0</v>
      </c>
      <c r="AR137" s="6" t="s">
        <v>35</v>
      </c>
      <c r="AS137" s="6">
        <v>1</v>
      </c>
      <c r="AT137" s="113">
        <f t="shared" si="42"/>
        <v>1</v>
      </c>
      <c r="AU137" s="6" t="s">
        <v>35</v>
      </c>
      <c r="AV137" s="6" t="s">
        <v>35</v>
      </c>
      <c r="AW137" s="113" t="str">
        <f t="shared" si="43"/>
        <v>0</v>
      </c>
      <c r="AX137" s="6" t="s">
        <v>35</v>
      </c>
      <c r="AY137" s="6" t="s">
        <v>35</v>
      </c>
      <c r="AZ137" s="113" t="str">
        <f t="shared" si="44"/>
        <v>0</v>
      </c>
      <c r="BA137" s="6" t="s">
        <v>35</v>
      </c>
      <c r="BB137" s="6">
        <v>3</v>
      </c>
      <c r="BC137" s="113">
        <f t="shared" si="45"/>
        <v>3</v>
      </c>
      <c r="BD137" s="6" t="s">
        <v>35</v>
      </c>
      <c r="BE137" s="6" t="s">
        <v>35</v>
      </c>
      <c r="BF137" s="113" t="str">
        <f t="shared" si="46"/>
        <v>0</v>
      </c>
      <c r="BG137" s="6" t="s">
        <v>35</v>
      </c>
      <c r="BH137" s="6" t="s">
        <v>35</v>
      </c>
      <c r="BI137" s="113" t="str">
        <f t="shared" si="47"/>
        <v>0</v>
      </c>
      <c r="BJ137" s="6" t="s">
        <v>35</v>
      </c>
      <c r="BK137" s="6" t="s">
        <v>35</v>
      </c>
      <c r="BL137" s="113" t="str">
        <f t="shared" si="48"/>
        <v>0</v>
      </c>
      <c r="BM137" s="6" t="s">
        <v>35</v>
      </c>
      <c r="BN137" s="6" t="s">
        <v>35</v>
      </c>
      <c r="BO137" s="113" t="str">
        <f t="shared" si="49"/>
        <v>0</v>
      </c>
      <c r="BP137" s="6" t="s">
        <v>35</v>
      </c>
      <c r="BQ137" s="6" t="s">
        <v>35</v>
      </c>
      <c r="BR137" s="113" t="str">
        <f t="shared" si="50"/>
        <v>0</v>
      </c>
      <c r="BS137" s="6" t="s">
        <v>35</v>
      </c>
      <c r="BT137" s="6" t="s">
        <v>35</v>
      </c>
      <c r="BU137" s="113" t="str">
        <f t="shared" si="51"/>
        <v>0</v>
      </c>
      <c r="BV137" s="6">
        <v>1</v>
      </c>
      <c r="BW137" s="6">
        <v>2</v>
      </c>
      <c r="BX137" s="113">
        <f t="shared" si="52"/>
        <v>3</v>
      </c>
      <c r="BY137" s="6" t="s">
        <v>35</v>
      </c>
      <c r="BZ137" s="6" t="s">
        <v>35</v>
      </c>
      <c r="CA137" s="113" t="str">
        <f t="shared" si="53"/>
        <v>0</v>
      </c>
      <c r="CB137" s="6" t="s">
        <v>35</v>
      </c>
      <c r="CC137" s="6" t="s">
        <v>35</v>
      </c>
      <c r="CD137" s="113" t="str">
        <f t="shared" si="54"/>
        <v>0</v>
      </c>
      <c r="CE137" s="6" t="s">
        <v>35</v>
      </c>
      <c r="CF137" s="6" t="s">
        <v>35</v>
      </c>
      <c r="CG137" s="113" t="str">
        <f t="shared" si="55"/>
        <v>0</v>
      </c>
      <c r="CH137" s="6" t="s">
        <v>35</v>
      </c>
      <c r="CI137" s="6" t="s">
        <v>35</v>
      </c>
      <c r="CJ137" s="113" t="str">
        <f t="shared" si="56"/>
        <v>0</v>
      </c>
      <c r="CK137" s="6" t="s">
        <v>35</v>
      </c>
      <c r="CL137" s="6" t="s">
        <v>35</v>
      </c>
      <c r="CM137" s="113" t="str">
        <f t="shared" si="57"/>
        <v>0</v>
      </c>
      <c r="CN137" s="113">
        <v>1</v>
      </c>
      <c r="CO137" s="113">
        <v>4</v>
      </c>
      <c r="CP137" s="113">
        <f t="shared" si="58"/>
        <v>5</v>
      </c>
      <c r="CQ137" s="6">
        <v>13</v>
      </c>
      <c r="CR137" s="6">
        <v>37</v>
      </c>
      <c r="CS137" s="113">
        <f t="shared" si="59"/>
        <v>50</v>
      </c>
    </row>
    <row r="138" spans="1:97" s="155" customFormat="1" ht="12.75" customHeight="1">
      <c r="A138" s="25">
        <v>21</v>
      </c>
      <c r="B138" s="26" t="s">
        <v>213</v>
      </c>
      <c r="C138" s="27">
        <v>5113</v>
      </c>
      <c r="D138" s="28" t="s">
        <v>99</v>
      </c>
      <c r="E138" s="17">
        <v>15483</v>
      </c>
      <c r="F138" s="17">
        <v>1</v>
      </c>
      <c r="G138" s="6" t="s">
        <v>65</v>
      </c>
      <c r="H138" s="113">
        <v>4</v>
      </c>
      <c r="I138" s="113">
        <v>10</v>
      </c>
      <c r="J138" s="113">
        <f t="shared" ref="J138:J162" si="60">IF(OR(ISNUMBER(I138),ISNUMBER(H138)),SUM(H138:I138),"0")</f>
        <v>14</v>
      </c>
      <c r="K138" s="113">
        <v>3</v>
      </c>
      <c r="L138" s="113">
        <v>6</v>
      </c>
      <c r="M138" s="113">
        <f t="shared" ref="M138:M162" si="61">IF(OR(ISNUMBER(L138),ISNUMBER(K138)),SUM(K138:L138),"0")</f>
        <v>9</v>
      </c>
      <c r="N138" s="113">
        <v>3</v>
      </c>
      <c r="O138" s="113">
        <v>5</v>
      </c>
      <c r="P138" s="113">
        <f t="shared" ref="P138:P162" si="62">IF(OR(ISNUMBER(O138),ISNUMBER(N138)),SUM(N138:O138),"0")</f>
        <v>8</v>
      </c>
      <c r="Q138" s="113" t="s">
        <v>35</v>
      </c>
      <c r="R138" s="113">
        <v>2</v>
      </c>
      <c r="S138" s="113">
        <f t="shared" ref="S138:S162" si="63">IF(OR(ISNUMBER(R138),ISNUMBER(Q138)),SUM(Q138:R138),"0")</f>
        <v>2</v>
      </c>
      <c r="T138" s="113" t="s">
        <v>35</v>
      </c>
      <c r="U138" s="113" t="s">
        <v>35</v>
      </c>
      <c r="V138" s="113" t="str">
        <f t="shared" ref="V138:V162" si="64">IF(OR(ISNUMBER(U138),ISNUMBER(T138)),SUM(T138:U138),"0")</f>
        <v>0</v>
      </c>
      <c r="W138" s="113" t="s">
        <v>35</v>
      </c>
      <c r="X138" s="113" t="s">
        <v>35</v>
      </c>
      <c r="Y138" s="113" t="str">
        <f t="shared" ref="Y138:Y162" si="65">IF(OR(ISNUMBER(X138),ISNUMBER(W138)),SUM(W138:X138),"0")</f>
        <v>0</v>
      </c>
      <c r="Z138" s="113" t="s">
        <v>35</v>
      </c>
      <c r="AA138" s="113" t="s">
        <v>35</v>
      </c>
      <c r="AB138" s="113" t="str">
        <f t="shared" ref="AB138:AB162" si="66">IF(OR(ISNUMBER(AA138),ISNUMBER(Z138)),SUM(Z138:AA138),"0")</f>
        <v>0</v>
      </c>
      <c r="AC138" s="113" t="s">
        <v>35</v>
      </c>
      <c r="AD138" s="113" t="s">
        <v>35</v>
      </c>
      <c r="AE138" s="113" t="str">
        <f t="shared" ref="AE138:AE162" si="67">IF(OR(ISNUMBER(AD138),ISNUMBER(AC138)),SUM(AC138:AD138),"0")</f>
        <v>0</v>
      </c>
      <c r="AF138" s="113" t="s">
        <v>35</v>
      </c>
      <c r="AG138" s="113" t="s">
        <v>35</v>
      </c>
      <c r="AH138" s="113" t="str">
        <f t="shared" ref="AH138:AH162" si="68">IF(OR(ISNUMBER(AG138),ISNUMBER(AF138)),SUM(AF138:AG138),"0")</f>
        <v>0</v>
      </c>
      <c r="AI138" s="113" t="s">
        <v>35</v>
      </c>
      <c r="AJ138" s="113" t="s">
        <v>35</v>
      </c>
      <c r="AK138" s="113" t="str">
        <f t="shared" ref="AK138:AK162" si="69">IF(OR(ISNUMBER(AJ138),ISNUMBER(AI138)),SUM(AI138:AJ138),"0")</f>
        <v>0</v>
      </c>
      <c r="AL138" s="113" t="s">
        <v>35</v>
      </c>
      <c r="AM138" s="113" t="s">
        <v>35</v>
      </c>
      <c r="AN138" s="113" t="str">
        <f t="shared" ref="AN138:AN162" si="70">IF(OR(ISNUMBER(AM138),ISNUMBER(AL138)),SUM(AL138:AM138),"0")</f>
        <v>0</v>
      </c>
      <c r="AO138" s="113" t="s">
        <v>35</v>
      </c>
      <c r="AP138" s="113" t="s">
        <v>35</v>
      </c>
      <c r="AQ138" s="113" t="str">
        <f t="shared" ref="AQ138:AQ162" si="71">IF(OR(ISNUMBER(AP138),ISNUMBER(AO138)),SUM(AO138:AP138),"0")</f>
        <v>0</v>
      </c>
      <c r="AR138" s="113" t="s">
        <v>35</v>
      </c>
      <c r="AS138" s="113" t="s">
        <v>35</v>
      </c>
      <c r="AT138" s="113" t="str">
        <f t="shared" ref="AT138:AT162" si="72">IF(OR(ISNUMBER(AS138),ISNUMBER(AR138)),SUM(AR138:AS138),"0")</f>
        <v>0</v>
      </c>
      <c r="AU138" s="113" t="s">
        <v>35</v>
      </c>
      <c r="AV138" s="113" t="s">
        <v>35</v>
      </c>
      <c r="AW138" s="113" t="str">
        <f t="shared" ref="AW138:AW162" si="73">IF(OR(ISNUMBER(AV138),ISNUMBER(AU138)),SUM(AU138:AV138),"0")</f>
        <v>0</v>
      </c>
      <c r="AX138" s="113" t="s">
        <v>35</v>
      </c>
      <c r="AY138" s="113" t="s">
        <v>35</v>
      </c>
      <c r="AZ138" s="113" t="str">
        <f t="shared" ref="AZ138:AZ162" si="74">IF(OR(ISNUMBER(AY138),ISNUMBER(AX138)),SUM(AX138:AY138),"0")</f>
        <v>0</v>
      </c>
      <c r="BA138" s="113">
        <v>2</v>
      </c>
      <c r="BB138" s="113">
        <v>1</v>
      </c>
      <c r="BC138" s="113">
        <f t="shared" ref="BC138:BC162" si="75">IF(OR(ISNUMBER(BB138),ISNUMBER(BA138)),SUM(BA138:BB138),"0")</f>
        <v>3</v>
      </c>
      <c r="BD138" s="113" t="s">
        <v>35</v>
      </c>
      <c r="BE138" s="113" t="s">
        <v>35</v>
      </c>
      <c r="BF138" s="113" t="str">
        <f t="shared" ref="BF138:BF162" si="76">IF(OR(ISNUMBER(BE138),ISNUMBER(BD138)),SUM(BD138:BE138),"0")</f>
        <v>0</v>
      </c>
      <c r="BG138" s="113" t="s">
        <v>35</v>
      </c>
      <c r="BH138" s="113" t="s">
        <v>35</v>
      </c>
      <c r="BI138" s="113" t="str">
        <f t="shared" ref="BI138:BI162" si="77">IF(OR(ISNUMBER(BH138),ISNUMBER(BG138)),SUM(BG138:BH138),"0")</f>
        <v>0</v>
      </c>
      <c r="BJ138" s="113" t="s">
        <v>35</v>
      </c>
      <c r="BK138" s="113" t="s">
        <v>35</v>
      </c>
      <c r="BL138" s="113" t="str">
        <f t="shared" ref="BL138:BL162" si="78">IF(OR(ISNUMBER(BK138),ISNUMBER(BJ138)),SUM(BJ138:BK138),"0")</f>
        <v>0</v>
      </c>
      <c r="BM138" s="113" t="s">
        <v>35</v>
      </c>
      <c r="BN138" s="113" t="s">
        <v>35</v>
      </c>
      <c r="BO138" s="113" t="str">
        <f t="shared" ref="BO138:BO162" si="79">IF(OR(ISNUMBER(BN138),ISNUMBER(BM138)),SUM(BM138:BN138),"0")</f>
        <v>0</v>
      </c>
      <c r="BP138" s="113" t="s">
        <v>35</v>
      </c>
      <c r="BQ138" s="113" t="s">
        <v>35</v>
      </c>
      <c r="BR138" s="113" t="str">
        <f t="shared" ref="BR138:BR162" si="80">IF(OR(ISNUMBER(BQ138),ISNUMBER(BP138)),SUM(BP138:BQ138),"0")</f>
        <v>0</v>
      </c>
      <c r="BS138" s="113" t="s">
        <v>35</v>
      </c>
      <c r="BT138" s="113" t="s">
        <v>35</v>
      </c>
      <c r="BU138" s="113" t="str">
        <f t="shared" ref="BU138:BU162" si="81">IF(OR(ISNUMBER(BT138),ISNUMBER(BS138)),SUM(BS138:BT138),"0")</f>
        <v>0</v>
      </c>
      <c r="BV138" s="113" t="s">
        <v>35</v>
      </c>
      <c r="BW138" s="113">
        <v>3</v>
      </c>
      <c r="BX138" s="113">
        <f t="shared" ref="BX138:BX162" si="82">IF(OR(ISNUMBER(BW138),ISNUMBER(BV138)),SUM(BV138:BW138),"0")</f>
        <v>3</v>
      </c>
      <c r="BY138" s="113" t="s">
        <v>35</v>
      </c>
      <c r="BZ138" s="113" t="s">
        <v>35</v>
      </c>
      <c r="CA138" s="113" t="str">
        <f t="shared" ref="CA138:CA162" si="83">IF(OR(ISNUMBER(BZ138),ISNUMBER(BY138)),SUM(BY138:BZ138),"0")</f>
        <v>0</v>
      </c>
      <c r="CB138" s="113" t="s">
        <v>35</v>
      </c>
      <c r="CC138" s="113" t="s">
        <v>35</v>
      </c>
      <c r="CD138" s="113" t="str">
        <f t="shared" ref="CD138:CD162" si="84">IF(OR(ISNUMBER(CC138),ISNUMBER(CB138)),SUM(CB138:CC138),"0")</f>
        <v>0</v>
      </c>
      <c r="CE138" s="113" t="s">
        <v>35</v>
      </c>
      <c r="CF138" s="113" t="s">
        <v>35</v>
      </c>
      <c r="CG138" s="113" t="str">
        <f t="shared" ref="CG138:CG162" si="85">IF(OR(ISNUMBER(CF138),ISNUMBER(CE138)),SUM(CE138:CF138),"0")</f>
        <v>0</v>
      </c>
      <c r="CH138" s="113" t="s">
        <v>35</v>
      </c>
      <c r="CI138" s="113" t="s">
        <v>35</v>
      </c>
      <c r="CJ138" s="113" t="str">
        <f t="shared" ref="CJ138:CJ162" si="86">IF(OR(ISNUMBER(CI138),ISNUMBER(CH138)),SUM(CH138:CI138),"0")</f>
        <v>0</v>
      </c>
      <c r="CK138" s="113" t="s">
        <v>35</v>
      </c>
      <c r="CL138" s="113" t="s">
        <v>35</v>
      </c>
      <c r="CM138" s="113" t="str">
        <f t="shared" ref="CM138:CM162" si="87">IF(OR(ISNUMBER(CL138),ISNUMBER(CK138)),SUM(CK138:CL138),"0")</f>
        <v>0</v>
      </c>
      <c r="CN138" s="113" t="s">
        <v>35</v>
      </c>
      <c r="CO138" s="113">
        <v>1</v>
      </c>
      <c r="CP138" s="113">
        <f t="shared" ref="CP138:CP162" si="88">IF(OR(ISNUMBER(CO138),ISNUMBER(CN138)),SUM(CN138:CO138),"0")</f>
        <v>1</v>
      </c>
      <c r="CQ138" s="113">
        <v>12</v>
      </c>
      <c r="CR138" s="113">
        <v>28</v>
      </c>
      <c r="CS138" s="113">
        <f t="shared" ref="CS138:CS162" si="89">IF(OR(ISNUMBER(CR138),ISNUMBER(CQ138)),SUM(CQ138:CR138),"0")</f>
        <v>40</v>
      </c>
    </row>
    <row r="139" spans="1:97" s="155" customFormat="1" ht="12.75" customHeight="1">
      <c r="A139" s="25">
        <v>21</v>
      </c>
      <c r="B139" s="26" t="s">
        <v>213</v>
      </c>
      <c r="C139" s="27">
        <v>5254</v>
      </c>
      <c r="D139" s="28" t="s">
        <v>193</v>
      </c>
      <c r="E139" s="17">
        <v>11835</v>
      </c>
      <c r="F139" s="17">
        <v>1</v>
      </c>
      <c r="G139" s="6" t="s">
        <v>65</v>
      </c>
      <c r="H139" s="113">
        <v>2</v>
      </c>
      <c r="I139" s="113">
        <v>17</v>
      </c>
      <c r="J139" s="113">
        <f t="shared" si="60"/>
        <v>19</v>
      </c>
      <c r="K139" s="113">
        <v>6</v>
      </c>
      <c r="L139" s="113">
        <v>17</v>
      </c>
      <c r="M139" s="113">
        <f t="shared" si="61"/>
        <v>23</v>
      </c>
      <c r="N139" s="113">
        <v>3</v>
      </c>
      <c r="O139" s="113">
        <v>5</v>
      </c>
      <c r="P139" s="113">
        <f t="shared" si="62"/>
        <v>8</v>
      </c>
      <c r="Q139" s="113" t="s">
        <v>35</v>
      </c>
      <c r="R139" s="113" t="s">
        <v>35</v>
      </c>
      <c r="S139" s="113" t="str">
        <f t="shared" si="63"/>
        <v>0</v>
      </c>
      <c r="T139" s="113" t="s">
        <v>35</v>
      </c>
      <c r="U139" s="113" t="s">
        <v>35</v>
      </c>
      <c r="V139" s="113" t="str">
        <f t="shared" si="64"/>
        <v>0</v>
      </c>
      <c r="W139" s="113" t="s">
        <v>35</v>
      </c>
      <c r="X139" s="113" t="s">
        <v>35</v>
      </c>
      <c r="Y139" s="113" t="str">
        <f t="shared" si="65"/>
        <v>0</v>
      </c>
      <c r="Z139" s="113" t="s">
        <v>35</v>
      </c>
      <c r="AA139" s="113" t="s">
        <v>35</v>
      </c>
      <c r="AB139" s="113" t="str">
        <f t="shared" si="66"/>
        <v>0</v>
      </c>
      <c r="AC139" s="113" t="s">
        <v>35</v>
      </c>
      <c r="AD139" s="113" t="s">
        <v>35</v>
      </c>
      <c r="AE139" s="113" t="str">
        <f t="shared" si="67"/>
        <v>0</v>
      </c>
      <c r="AF139" s="113" t="s">
        <v>35</v>
      </c>
      <c r="AG139" s="113" t="s">
        <v>35</v>
      </c>
      <c r="AH139" s="113" t="str">
        <f t="shared" si="68"/>
        <v>0</v>
      </c>
      <c r="AI139" s="113" t="s">
        <v>35</v>
      </c>
      <c r="AJ139" s="113" t="s">
        <v>35</v>
      </c>
      <c r="AK139" s="113" t="str">
        <f t="shared" si="69"/>
        <v>0</v>
      </c>
      <c r="AL139" s="113" t="s">
        <v>35</v>
      </c>
      <c r="AM139" s="113" t="s">
        <v>35</v>
      </c>
      <c r="AN139" s="113" t="str">
        <f t="shared" si="70"/>
        <v>0</v>
      </c>
      <c r="AO139" s="113" t="s">
        <v>35</v>
      </c>
      <c r="AP139" s="113" t="s">
        <v>35</v>
      </c>
      <c r="AQ139" s="113" t="str">
        <f t="shared" si="71"/>
        <v>0</v>
      </c>
      <c r="AR139" s="113" t="s">
        <v>35</v>
      </c>
      <c r="AS139" s="113" t="s">
        <v>35</v>
      </c>
      <c r="AT139" s="113" t="str">
        <f t="shared" si="72"/>
        <v>0</v>
      </c>
      <c r="AU139" s="113" t="s">
        <v>35</v>
      </c>
      <c r="AV139" s="113" t="s">
        <v>35</v>
      </c>
      <c r="AW139" s="113" t="str">
        <f t="shared" si="73"/>
        <v>0</v>
      </c>
      <c r="AX139" s="113" t="s">
        <v>35</v>
      </c>
      <c r="AY139" s="113" t="s">
        <v>35</v>
      </c>
      <c r="AZ139" s="113" t="str">
        <f t="shared" si="74"/>
        <v>0</v>
      </c>
      <c r="BA139" s="113">
        <v>1</v>
      </c>
      <c r="BB139" s="113">
        <v>2</v>
      </c>
      <c r="BC139" s="113">
        <f t="shared" si="75"/>
        <v>3</v>
      </c>
      <c r="BD139" s="113" t="s">
        <v>35</v>
      </c>
      <c r="BE139" s="113" t="s">
        <v>35</v>
      </c>
      <c r="BF139" s="113" t="str">
        <f t="shared" si="76"/>
        <v>0</v>
      </c>
      <c r="BG139" s="113" t="s">
        <v>35</v>
      </c>
      <c r="BH139" s="113" t="s">
        <v>35</v>
      </c>
      <c r="BI139" s="113" t="str">
        <f t="shared" si="77"/>
        <v>0</v>
      </c>
      <c r="BJ139" s="113" t="s">
        <v>35</v>
      </c>
      <c r="BK139" s="113" t="s">
        <v>35</v>
      </c>
      <c r="BL139" s="113" t="str">
        <f t="shared" si="78"/>
        <v>0</v>
      </c>
      <c r="BM139" s="113" t="s">
        <v>35</v>
      </c>
      <c r="BN139" s="113" t="s">
        <v>35</v>
      </c>
      <c r="BO139" s="113" t="str">
        <f t="shared" si="79"/>
        <v>0</v>
      </c>
      <c r="BP139" s="113" t="s">
        <v>35</v>
      </c>
      <c r="BQ139" s="113" t="s">
        <v>35</v>
      </c>
      <c r="BR139" s="113" t="str">
        <f t="shared" si="80"/>
        <v>0</v>
      </c>
      <c r="BS139" s="113" t="s">
        <v>35</v>
      </c>
      <c r="BT139" s="113" t="s">
        <v>35</v>
      </c>
      <c r="BU139" s="113" t="str">
        <f t="shared" si="81"/>
        <v>0</v>
      </c>
      <c r="BV139" s="113" t="s">
        <v>35</v>
      </c>
      <c r="BW139" s="113" t="s">
        <v>35</v>
      </c>
      <c r="BX139" s="113" t="str">
        <f t="shared" si="82"/>
        <v>0</v>
      </c>
      <c r="BY139" s="113" t="s">
        <v>35</v>
      </c>
      <c r="BZ139" s="113" t="s">
        <v>35</v>
      </c>
      <c r="CA139" s="113" t="str">
        <f t="shared" si="83"/>
        <v>0</v>
      </c>
      <c r="CB139" s="113" t="s">
        <v>35</v>
      </c>
      <c r="CC139" s="113" t="s">
        <v>35</v>
      </c>
      <c r="CD139" s="113" t="str">
        <f t="shared" si="84"/>
        <v>0</v>
      </c>
      <c r="CE139" s="113" t="s">
        <v>35</v>
      </c>
      <c r="CF139" s="113" t="s">
        <v>35</v>
      </c>
      <c r="CG139" s="113" t="str">
        <f t="shared" si="85"/>
        <v>0</v>
      </c>
      <c r="CH139" s="113" t="s">
        <v>35</v>
      </c>
      <c r="CI139" s="113" t="s">
        <v>35</v>
      </c>
      <c r="CJ139" s="113" t="str">
        <f t="shared" si="86"/>
        <v>0</v>
      </c>
      <c r="CK139" s="113" t="s">
        <v>35</v>
      </c>
      <c r="CL139" s="113" t="s">
        <v>35</v>
      </c>
      <c r="CM139" s="113" t="str">
        <f t="shared" si="87"/>
        <v>0</v>
      </c>
      <c r="CN139" s="113">
        <v>3</v>
      </c>
      <c r="CO139" s="113">
        <v>4</v>
      </c>
      <c r="CP139" s="113">
        <f t="shared" si="88"/>
        <v>7</v>
      </c>
      <c r="CQ139" s="113">
        <v>15</v>
      </c>
      <c r="CR139" s="113">
        <v>45</v>
      </c>
      <c r="CS139" s="113">
        <f t="shared" si="89"/>
        <v>60</v>
      </c>
    </row>
    <row r="140" spans="1:97" s="155" customFormat="1" ht="12.75" customHeight="1">
      <c r="A140" s="25">
        <v>22</v>
      </c>
      <c r="B140" s="26" t="s">
        <v>204</v>
      </c>
      <c r="C140" s="27">
        <v>5589</v>
      </c>
      <c r="D140" s="28" t="s">
        <v>100</v>
      </c>
      <c r="E140" s="17">
        <v>11709</v>
      </c>
      <c r="F140" s="17">
        <v>1</v>
      </c>
      <c r="G140" s="6" t="s">
        <v>65</v>
      </c>
      <c r="H140" s="113">
        <v>3</v>
      </c>
      <c r="I140" s="113">
        <v>22</v>
      </c>
      <c r="J140" s="113">
        <f t="shared" si="60"/>
        <v>25</v>
      </c>
      <c r="K140" s="113">
        <v>1</v>
      </c>
      <c r="L140" s="113">
        <v>4</v>
      </c>
      <c r="M140" s="113">
        <f t="shared" si="61"/>
        <v>5</v>
      </c>
      <c r="N140" s="113">
        <v>12</v>
      </c>
      <c r="O140" s="113">
        <v>12</v>
      </c>
      <c r="P140" s="113">
        <f t="shared" si="62"/>
        <v>24</v>
      </c>
      <c r="Q140" s="113">
        <v>3</v>
      </c>
      <c r="R140" s="113">
        <v>6</v>
      </c>
      <c r="S140" s="113">
        <f t="shared" si="63"/>
        <v>9</v>
      </c>
      <c r="T140" s="113" t="s">
        <v>35</v>
      </c>
      <c r="U140" s="113" t="s">
        <v>35</v>
      </c>
      <c r="V140" s="113" t="str">
        <f t="shared" si="64"/>
        <v>0</v>
      </c>
      <c r="W140" s="113" t="s">
        <v>35</v>
      </c>
      <c r="X140" s="113" t="s">
        <v>35</v>
      </c>
      <c r="Y140" s="113" t="str">
        <f t="shared" si="65"/>
        <v>0</v>
      </c>
      <c r="Z140" s="113" t="s">
        <v>35</v>
      </c>
      <c r="AA140" s="113" t="s">
        <v>35</v>
      </c>
      <c r="AB140" s="113" t="str">
        <f t="shared" si="66"/>
        <v>0</v>
      </c>
      <c r="AC140" s="113" t="s">
        <v>35</v>
      </c>
      <c r="AD140" s="113" t="s">
        <v>35</v>
      </c>
      <c r="AE140" s="113" t="str">
        <f t="shared" si="67"/>
        <v>0</v>
      </c>
      <c r="AF140" s="113" t="s">
        <v>35</v>
      </c>
      <c r="AG140" s="113" t="s">
        <v>35</v>
      </c>
      <c r="AH140" s="113" t="str">
        <f t="shared" si="68"/>
        <v>0</v>
      </c>
      <c r="AI140" s="113" t="s">
        <v>35</v>
      </c>
      <c r="AJ140" s="113" t="s">
        <v>35</v>
      </c>
      <c r="AK140" s="113" t="str">
        <f t="shared" si="69"/>
        <v>0</v>
      </c>
      <c r="AL140" s="113" t="s">
        <v>35</v>
      </c>
      <c r="AM140" s="113" t="s">
        <v>35</v>
      </c>
      <c r="AN140" s="113" t="str">
        <f t="shared" si="70"/>
        <v>0</v>
      </c>
      <c r="AO140" s="113" t="s">
        <v>35</v>
      </c>
      <c r="AP140" s="113" t="s">
        <v>35</v>
      </c>
      <c r="AQ140" s="113" t="str">
        <f t="shared" si="71"/>
        <v>0</v>
      </c>
      <c r="AR140" s="113">
        <v>3</v>
      </c>
      <c r="AS140" s="113">
        <v>1</v>
      </c>
      <c r="AT140" s="113">
        <f t="shared" si="72"/>
        <v>4</v>
      </c>
      <c r="AU140" s="113" t="s">
        <v>35</v>
      </c>
      <c r="AV140" s="113" t="s">
        <v>35</v>
      </c>
      <c r="AW140" s="113" t="str">
        <f t="shared" si="73"/>
        <v>0</v>
      </c>
      <c r="AX140" s="113" t="s">
        <v>35</v>
      </c>
      <c r="AY140" s="113" t="s">
        <v>35</v>
      </c>
      <c r="AZ140" s="113" t="str">
        <f t="shared" si="74"/>
        <v>0</v>
      </c>
      <c r="BA140" s="113">
        <v>4</v>
      </c>
      <c r="BB140" s="113">
        <v>4</v>
      </c>
      <c r="BC140" s="113">
        <f t="shared" si="75"/>
        <v>8</v>
      </c>
      <c r="BD140" s="113" t="s">
        <v>35</v>
      </c>
      <c r="BE140" s="113" t="s">
        <v>35</v>
      </c>
      <c r="BF140" s="113" t="str">
        <f t="shared" si="76"/>
        <v>0</v>
      </c>
      <c r="BG140" s="113" t="s">
        <v>35</v>
      </c>
      <c r="BH140" s="113" t="s">
        <v>35</v>
      </c>
      <c r="BI140" s="113" t="str">
        <f t="shared" si="77"/>
        <v>0</v>
      </c>
      <c r="BJ140" s="113" t="s">
        <v>35</v>
      </c>
      <c r="BK140" s="113" t="s">
        <v>35</v>
      </c>
      <c r="BL140" s="113" t="str">
        <f t="shared" si="78"/>
        <v>0</v>
      </c>
      <c r="BM140" s="113" t="s">
        <v>35</v>
      </c>
      <c r="BN140" s="113" t="s">
        <v>35</v>
      </c>
      <c r="BO140" s="113" t="str">
        <f t="shared" si="79"/>
        <v>0</v>
      </c>
      <c r="BP140" s="113" t="s">
        <v>35</v>
      </c>
      <c r="BQ140" s="113" t="s">
        <v>35</v>
      </c>
      <c r="BR140" s="113" t="str">
        <f t="shared" si="80"/>
        <v>0</v>
      </c>
      <c r="BS140" s="113" t="s">
        <v>35</v>
      </c>
      <c r="BT140" s="113" t="s">
        <v>35</v>
      </c>
      <c r="BU140" s="113" t="str">
        <f t="shared" si="81"/>
        <v>0</v>
      </c>
      <c r="BV140" s="113" t="s">
        <v>35</v>
      </c>
      <c r="BW140" s="113" t="s">
        <v>35</v>
      </c>
      <c r="BX140" s="113" t="str">
        <f t="shared" si="82"/>
        <v>0</v>
      </c>
      <c r="BY140" s="113" t="s">
        <v>35</v>
      </c>
      <c r="BZ140" s="113" t="s">
        <v>35</v>
      </c>
      <c r="CA140" s="113" t="str">
        <f t="shared" si="83"/>
        <v>0</v>
      </c>
      <c r="CB140" s="113" t="s">
        <v>35</v>
      </c>
      <c r="CC140" s="113" t="s">
        <v>35</v>
      </c>
      <c r="CD140" s="113" t="str">
        <f t="shared" si="84"/>
        <v>0</v>
      </c>
      <c r="CE140" s="113" t="s">
        <v>35</v>
      </c>
      <c r="CF140" s="113" t="s">
        <v>35</v>
      </c>
      <c r="CG140" s="113" t="str">
        <f t="shared" si="85"/>
        <v>0</v>
      </c>
      <c r="CH140" s="113" t="s">
        <v>35</v>
      </c>
      <c r="CI140" s="113" t="s">
        <v>35</v>
      </c>
      <c r="CJ140" s="113" t="str">
        <f t="shared" si="86"/>
        <v>0</v>
      </c>
      <c r="CK140" s="113" t="s">
        <v>35</v>
      </c>
      <c r="CL140" s="113" t="s">
        <v>35</v>
      </c>
      <c r="CM140" s="113" t="str">
        <f t="shared" si="87"/>
        <v>0</v>
      </c>
      <c r="CN140" s="113" t="s">
        <v>35</v>
      </c>
      <c r="CO140" s="113" t="s">
        <v>35</v>
      </c>
      <c r="CP140" s="113" t="str">
        <f t="shared" si="88"/>
        <v>0</v>
      </c>
      <c r="CQ140" s="113">
        <v>26</v>
      </c>
      <c r="CR140" s="113">
        <v>49</v>
      </c>
      <c r="CS140" s="113">
        <f t="shared" si="89"/>
        <v>75</v>
      </c>
    </row>
    <row r="141" spans="1:97" s="155" customFormat="1" ht="12.75" customHeight="1">
      <c r="A141" s="25">
        <v>22</v>
      </c>
      <c r="B141" s="26" t="s">
        <v>204</v>
      </c>
      <c r="C141" s="27">
        <v>5590</v>
      </c>
      <c r="D141" s="28" t="s">
        <v>101</v>
      </c>
      <c r="E141" s="17">
        <v>17368</v>
      </c>
      <c r="F141" s="17">
        <v>1</v>
      </c>
      <c r="G141" s="6" t="s">
        <v>65</v>
      </c>
      <c r="H141" s="113">
        <v>9</v>
      </c>
      <c r="I141" s="113">
        <v>28</v>
      </c>
      <c r="J141" s="113">
        <f t="shared" si="60"/>
        <v>37</v>
      </c>
      <c r="K141" s="113" t="s">
        <v>35</v>
      </c>
      <c r="L141" s="113" t="s">
        <v>35</v>
      </c>
      <c r="M141" s="113" t="str">
        <f t="shared" si="61"/>
        <v>0</v>
      </c>
      <c r="N141" s="113">
        <v>7</v>
      </c>
      <c r="O141" s="113">
        <v>11</v>
      </c>
      <c r="P141" s="113">
        <f t="shared" si="62"/>
        <v>18</v>
      </c>
      <c r="Q141" s="113">
        <v>3</v>
      </c>
      <c r="R141" s="113">
        <v>8</v>
      </c>
      <c r="S141" s="113">
        <f t="shared" si="63"/>
        <v>11</v>
      </c>
      <c r="T141" s="113" t="s">
        <v>35</v>
      </c>
      <c r="U141" s="113" t="s">
        <v>35</v>
      </c>
      <c r="V141" s="113" t="str">
        <f t="shared" si="64"/>
        <v>0</v>
      </c>
      <c r="W141" s="113" t="s">
        <v>35</v>
      </c>
      <c r="X141" s="113" t="s">
        <v>35</v>
      </c>
      <c r="Y141" s="113" t="str">
        <f t="shared" si="65"/>
        <v>0</v>
      </c>
      <c r="Z141" s="113" t="s">
        <v>35</v>
      </c>
      <c r="AA141" s="113" t="s">
        <v>35</v>
      </c>
      <c r="AB141" s="113" t="str">
        <f t="shared" si="66"/>
        <v>0</v>
      </c>
      <c r="AC141" s="113" t="s">
        <v>35</v>
      </c>
      <c r="AD141" s="113" t="s">
        <v>35</v>
      </c>
      <c r="AE141" s="113" t="str">
        <f t="shared" si="67"/>
        <v>0</v>
      </c>
      <c r="AF141" s="113" t="s">
        <v>35</v>
      </c>
      <c r="AG141" s="113" t="s">
        <v>35</v>
      </c>
      <c r="AH141" s="113" t="str">
        <f t="shared" si="68"/>
        <v>0</v>
      </c>
      <c r="AI141" s="113" t="s">
        <v>35</v>
      </c>
      <c r="AJ141" s="113" t="s">
        <v>35</v>
      </c>
      <c r="AK141" s="113" t="str">
        <f t="shared" si="69"/>
        <v>0</v>
      </c>
      <c r="AL141" s="113">
        <v>3</v>
      </c>
      <c r="AM141" s="113">
        <v>2</v>
      </c>
      <c r="AN141" s="113">
        <f t="shared" si="70"/>
        <v>5</v>
      </c>
      <c r="AO141" s="113" t="s">
        <v>35</v>
      </c>
      <c r="AP141" s="113" t="s">
        <v>35</v>
      </c>
      <c r="AQ141" s="113" t="str">
        <f t="shared" si="71"/>
        <v>0</v>
      </c>
      <c r="AR141" s="113" t="s">
        <v>35</v>
      </c>
      <c r="AS141" s="113" t="s">
        <v>35</v>
      </c>
      <c r="AT141" s="113" t="str">
        <f t="shared" si="72"/>
        <v>0</v>
      </c>
      <c r="AU141" s="113" t="s">
        <v>35</v>
      </c>
      <c r="AV141" s="113" t="s">
        <v>35</v>
      </c>
      <c r="AW141" s="113" t="str">
        <f t="shared" si="73"/>
        <v>0</v>
      </c>
      <c r="AX141" s="113" t="s">
        <v>35</v>
      </c>
      <c r="AY141" s="113" t="s">
        <v>35</v>
      </c>
      <c r="AZ141" s="113" t="str">
        <f t="shared" si="74"/>
        <v>0</v>
      </c>
      <c r="BA141" s="113">
        <v>5</v>
      </c>
      <c r="BB141" s="113">
        <v>9</v>
      </c>
      <c r="BC141" s="113">
        <f t="shared" si="75"/>
        <v>14</v>
      </c>
      <c r="BD141" s="113" t="s">
        <v>35</v>
      </c>
      <c r="BE141" s="113" t="s">
        <v>35</v>
      </c>
      <c r="BF141" s="113" t="str">
        <f t="shared" si="76"/>
        <v>0</v>
      </c>
      <c r="BG141" s="113" t="s">
        <v>35</v>
      </c>
      <c r="BH141" s="113" t="s">
        <v>35</v>
      </c>
      <c r="BI141" s="113" t="str">
        <f t="shared" si="77"/>
        <v>0</v>
      </c>
      <c r="BJ141" s="113" t="s">
        <v>35</v>
      </c>
      <c r="BK141" s="113" t="s">
        <v>35</v>
      </c>
      <c r="BL141" s="113" t="str">
        <f t="shared" si="78"/>
        <v>0</v>
      </c>
      <c r="BM141" s="113" t="s">
        <v>35</v>
      </c>
      <c r="BN141" s="113" t="s">
        <v>35</v>
      </c>
      <c r="BO141" s="113" t="str">
        <f t="shared" si="79"/>
        <v>0</v>
      </c>
      <c r="BP141" s="113" t="s">
        <v>35</v>
      </c>
      <c r="BQ141" s="113" t="s">
        <v>35</v>
      </c>
      <c r="BR141" s="113" t="str">
        <f t="shared" si="80"/>
        <v>0</v>
      </c>
      <c r="BS141" s="113" t="s">
        <v>35</v>
      </c>
      <c r="BT141" s="113" t="s">
        <v>35</v>
      </c>
      <c r="BU141" s="113" t="str">
        <f t="shared" si="81"/>
        <v>0</v>
      </c>
      <c r="BV141" s="113" t="s">
        <v>35</v>
      </c>
      <c r="BW141" s="113" t="s">
        <v>35</v>
      </c>
      <c r="BX141" s="113" t="str">
        <f t="shared" si="82"/>
        <v>0</v>
      </c>
      <c r="BY141" s="113" t="s">
        <v>35</v>
      </c>
      <c r="BZ141" s="113" t="s">
        <v>35</v>
      </c>
      <c r="CA141" s="113" t="str">
        <f t="shared" si="83"/>
        <v>0</v>
      </c>
      <c r="CB141" s="113" t="s">
        <v>35</v>
      </c>
      <c r="CC141" s="113" t="s">
        <v>35</v>
      </c>
      <c r="CD141" s="113" t="str">
        <f t="shared" si="84"/>
        <v>0</v>
      </c>
      <c r="CE141" s="113" t="s">
        <v>35</v>
      </c>
      <c r="CF141" s="113" t="s">
        <v>35</v>
      </c>
      <c r="CG141" s="113" t="str">
        <f t="shared" si="85"/>
        <v>0</v>
      </c>
      <c r="CH141" s="113" t="s">
        <v>35</v>
      </c>
      <c r="CI141" s="113" t="s">
        <v>35</v>
      </c>
      <c r="CJ141" s="113" t="str">
        <f t="shared" si="86"/>
        <v>0</v>
      </c>
      <c r="CK141" s="113" t="s">
        <v>35</v>
      </c>
      <c r="CL141" s="113" t="s">
        <v>35</v>
      </c>
      <c r="CM141" s="113" t="str">
        <f t="shared" si="87"/>
        <v>0</v>
      </c>
      <c r="CN141" s="113">
        <v>5</v>
      </c>
      <c r="CO141" s="113">
        <v>10</v>
      </c>
      <c r="CP141" s="113">
        <f t="shared" si="88"/>
        <v>15</v>
      </c>
      <c r="CQ141" s="113">
        <v>32</v>
      </c>
      <c r="CR141" s="113">
        <v>68</v>
      </c>
      <c r="CS141" s="113">
        <f t="shared" si="89"/>
        <v>100</v>
      </c>
    </row>
    <row r="142" spans="1:97" s="155" customFormat="1" ht="12.75" customHeight="1">
      <c r="A142" s="25">
        <v>22</v>
      </c>
      <c r="B142" s="26" t="s">
        <v>204</v>
      </c>
      <c r="C142" s="27">
        <v>5635</v>
      </c>
      <c r="D142" s="28" t="s">
        <v>163</v>
      </c>
      <c r="E142" s="17">
        <v>11427</v>
      </c>
      <c r="F142" s="17">
        <v>1</v>
      </c>
      <c r="G142" s="6" t="s">
        <v>65</v>
      </c>
      <c r="H142" s="113">
        <v>2</v>
      </c>
      <c r="I142" s="113">
        <v>21</v>
      </c>
      <c r="J142" s="113">
        <f t="shared" si="60"/>
        <v>23</v>
      </c>
      <c r="K142" s="113" t="s">
        <v>35</v>
      </c>
      <c r="L142" s="113" t="s">
        <v>35</v>
      </c>
      <c r="M142" s="113" t="str">
        <f t="shared" si="61"/>
        <v>0</v>
      </c>
      <c r="N142" s="113">
        <v>7</v>
      </c>
      <c r="O142" s="113">
        <v>12</v>
      </c>
      <c r="P142" s="113">
        <f t="shared" si="62"/>
        <v>19</v>
      </c>
      <c r="Q142" s="113">
        <v>3</v>
      </c>
      <c r="R142" s="113">
        <v>4</v>
      </c>
      <c r="S142" s="113">
        <f t="shared" si="63"/>
        <v>7</v>
      </c>
      <c r="T142" s="113" t="s">
        <v>35</v>
      </c>
      <c r="U142" s="113" t="s">
        <v>35</v>
      </c>
      <c r="V142" s="113" t="str">
        <f t="shared" si="64"/>
        <v>0</v>
      </c>
      <c r="W142" s="113" t="s">
        <v>35</v>
      </c>
      <c r="X142" s="113" t="s">
        <v>35</v>
      </c>
      <c r="Y142" s="113" t="str">
        <f t="shared" si="65"/>
        <v>0</v>
      </c>
      <c r="Z142" s="113" t="s">
        <v>35</v>
      </c>
      <c r="AA142" s="113" t="s">
        <v>35</v>
      </c>
      <c r="AB142" s="113" t="str">
        <f t="shared" si="66"/>
        <v>0</v>
      </c>
      <c r="AC142" s="113" t="s">
        <v>35</v>
      </c>
      <c r="AD142" s="113" t="s">
        <v>35</v>
      </c>
      <c r="AE142" s="113" t="str">
        <f t="shared" si="67"/>
        <v>0</v>
      </c>
      <c r="AF142" s="113" t="s">
        <v>35</v>
      </c>
      <c r="AG142" s="113" t="s">
        <v>35</v>
      </c>
      <c r="AH142" s="113" t="str">
        <f t="shared" si="68"/>
        <v>0</v>
      </c>
      <c r="AI142" s="113" t="s">
        <v>35</v>
      </c>
      <c r="AJ142" s="113" t="s">
        <v>35</v>
      </c>
      <c r="AK142" s="113" t="str">
        <f t="shared" si="69"/>
        <v>0</v>
      </c>
      <c r="AL142" s="113" t="s">
        <v>35</v>
      </c>
      <c r="AM142" s="113" t="s">
        <v>35</v>
      </c>
      <c r="AN142" s="113" t="str">
        <f t="shared" si="70"/>
        <v>0</v>
      </c>
      <c r="AO142" s="113" t="s">
        <v>35</v>
      </c>
      <c r="AP142" s="113" t="s">
        <v>35</v>
      </c>
      <c r="AQ142" s="113" t="str">
        <f t="shared" si="71"/>
        <v>0</v>
      </c>
      <c r="AR142" s="113" t="s">
        <v>35</v>
      </c>
      <c r="AS142" s="113" t="s">
        <v>35</v>
      </c>
      <c r="AT142" s="113" t="str">
        <f t="shared" si="72"/>
        <v>0</v>
      </c>
      <c r="AU142" s="113" t="s">
        <v>35</v>
      </c>
      <c r="AV142" s="113" t="s">
        <v>35</v>
      </c>
      <c r="AW142" s="113" t="str">
        <f t="shared" si="73"/>
        <v>0</v>
      </c>
      <c r="AX142" s="113" t="s">
        <v>35</v>
      </c>
      <c r="AY142" s="113" t="s">
        <v>35</v>
      </c>
      <c r="AZ142" s="113" t="str">
        <f t="shared" si="74"/>
        <v>0</v>
      </c>
      <c r="BA142" s="113">
        <v>1</v>
      </c>
      <c r="BB142" s="113">
        <v>6</v>
      </c>
      <c r="BC142" s="113">
        <f t="shared" si="75"/>
        <v>7</v>
      </c>
      <c r="BD142" s="113" t="s">
        <v>35</v>
      </c>
      <c r="BE142" s="113" t="s">
        <v>35</v>
      </c>
      <c r="BF142" s="113" t="str">
        <f t="shared" si="76"/>
        <v>0</v>
      </c>
      <c r="BG142" s="113" t="s">
        <v>35</v>
      </c>
      <c r="BH142" s="113" t="s">
        <v>35</v>
      </c>
      <c r="BI142" s="113" t="str">
        <f t="shared" si="77"/>
        <v>0</v>
      </c>
      <c r="BJ142" s="113" t="s">
        <v>35</v>
      </c>
      <c r="BK142" s="113" t="s">
        <v>35</v>
      </c>
      <c r="BL142" s="113" t="str">
        <f t="shared" si="78"/>
        <v>0</v>
      </c>
      <c r="BM142" s="113" t="s">
        <v>35</v>
      </c>
      <c r="BN142" s="113" t="s">
        <v>35</v>
      </c>
      <c r="BO142" s="113" t="str">
        <f t="shared" si="79"/>
        <v>0</v>
      </c>
      <c r="BP142" s="113" t="s">
        <v>35</v>
      </c>
      <c r="BQ142" s="113" t="s">
        <v>35</v>
      </c>
      <c r="BR142" s="113" t="str">
        <f t="shared" si="80"/>
        <v>0</v>
      </c>
      <c r="BS142" s="113" t="s">
        <v>35</v>
      </c>
      <c r="BT142" s="113" t="s">
        <v>35</v>
      </c>
      <c r="BU142" s="113" t="str">
        <f t="shared" si="81"/>
        <v>0</v>
      </c>
      <c r="BV142" s="113" t="s">
        <v>35</v>
      </c>
      <c r="BW142" s="113" t="s">
        <v>35</v>
      </c>
      <c r="BX142" s="113" t="str">
        <f t="shared" si="82"/>
        <v>0</v>
      </c>
      <c r="BY142" s="113" t="s">
        <v>35</v>
      </c>
      <c r="BZ142" s="113" t="s">
        <v>35</v>
      </c>
      <c r="CA142" s="113" t="str">
        <f t="shared" si="83"/>
        <v>0</v>
      </c>
      <c r="CB142" s="113" t="s">
        <v>35</v>
      </c>
      <c r="CC142" s="113" t="s">
        <v>35</v>
      </c>
      <c r="CD142" s="113" t="str">
        <f t="shared" si="84"/>
        <v>0</v>
      </c>
      <c r="CE142" s="113" t="s">
        <v>35</v>
      </c>
      <c r="CF142" s="113" t="s">
        <v>35</v>
      </c>
      <c r="CG142" s="113" t="str">
        <f t="shared" si="85"/>
        <v>0</v>
      </c>
      <c r="CH142" s="113" t="s">
        <v>35</v>
      </c>
      <c r="CI142" s="113" t="s">
        <v>35</v>
      </c>
      <c r="CJ142" s="113" t="str">
        <f t="shared" si="86"/>
        <v>0</v>
      </c>
      <c r="CK142" s="113" t="s">
        <v>35</v>
      </c>
      <c r="CL142" s="113" t="s">
        <v>35</v>
      </c>
      <c r="CM142" s="113" t="str">
        <f t="shared" si="87"/>
        <v>0</v>
      </c>
      <c r="CN142" s="113">
        <v>4</v>
      </c>
      <c r="CO142" s="113">
        <v>15</v>
      </c>
      <c r="CP142" s="113">
        <f t="shared" si="88"/>
        <v>19</v>
      </c>
      <c r="CQ142" s="113">
        <v>17</v>
      </c>
      <c r="CR142" s="113">
        <v>58</v>
      </c>
      <c r="CS142" s="113">
        <f t="shared" si="89"/>
        <v>75</v>
      </c>
    </row>
    <row r="143" spans="1:97" s="155" customFormat="1" ht="12.75" customHeight="1">
      <c r="A143" s="25">
        <v>22</v>
      </c>
      <c r="B143" s="26" t="s">
        <v>204</v>
      </c>
      <c r="C143" s="27">
        <v>5642</v>
      </c>
      <c r="D143" s="28" t="s">
        <v>103</v>
      </c>
      <c r="E143" s="17">
        <v>14994</v>
      </c>
      <c r="F143" s="17">
        <v>1</v>
      </c>
      <c r="G143" s="6" t="s">
        <v>65</v>
      </c>
      <c r="H143" s="113">
        <v>8</v>
      </c>
      <c r="I143" s="113">
        <v>21</v>
      </c>
      <c r="J143" s="113">
        <f t="shared" si="60"/>
        <v>29</v>
      </c>
      <c r="K143" s="113" t="s">
        <v>35</v>
      </c>
      <c r="L143" s="113" t="s">
        <v>35</v>
      </c>
      <c r="M143" s="113" t="str">
        <f t="shared" si="61"/>
        <v>0</v>
      </c>
      <c r="N143" s="113">
        <v>16</v>
      </c>
      <c r="O143" s="113">
        <v>23</v>
      </c>
      <c r="P143" s="113">
        <f t="shared" si="62"/>
        <v>39</v>
      </c>
      <c r="Q143" s="113">
        <v>4</v>
      </c>
      <c r="R143" s="113">
        <v>6</v>
      </c>
      <c r="S143" s="113">
        <f t="shared" si="63"/>
        <v>10</v>
      </c>
      <c r="T143" s="113" t="s">
        <v>35</v>
      </c>
      <c r="U143" s="113" t="s">
        <v>35</v>
      </c>
      <c r="V143" s="113" t="str">
        <f t="shared" si="64"/>
        <v>0</v>
      </c>
      <c r="W143" s="113" t="s">
        <v>35</v>
      </c>
      <c r="X143" s="113" t="s">
        <v>35</v>
      </c>
      <c r="Y143" s="113" t="str">
        <f t="shared" si="65"/>
        <v>0</v>
      </c>
      <c r="Z143" s="113" t="s">
        <v>35</v>
      </c>
      <c r="AA143" s="113" t="s">
        <v>35</v>
      </c>
      <c r="AB143" s="113" t="str">
        <f t="shared" si="66"/>
        <v>0</v>
      </c>
      <c r="AC143" s="113" t="s">
        <v>35</v>
      </c>
      <c r="AD143" s="113" t="s">
        <v>35</v>
      </c>
      <c r="AE143" s="113" t="str">
        <f t="shared" si="67"/>
        <v>0</v>
      </c>
      <c r="AF143" s="113" t="s">
        <v>35</v>
      </c>
      <c r="AG143" s="113" t="s">
        <v>35</v>
      </c>
      <c r="AH143" s="113" t="str">
        <f t="shared" si="68"/>
        <v>0</v>
      </c>
      <c r="AI143" s="113" t="s">
        <v>35</v>
      </c>
      <c r="AJ143" s="113" t="s">
        <v>35</v>
      </c>
      <c r="AK143" s="113" t="str">
        <f t="shared" si="69"/>
        <v>0</v>
      </c>
      <c r="AL143" s="113" t="s">
        <v>35</v>
      </c>
      <c r="AM143" s="113" t="s">
        <v>35</v>
      </c>
      <c r="AN143" s="113" t="str">
        <f t="shared" si="70"/>
        <v>0</v>
      </c>
      <c r="AO143" s="113" t="s">
        <v>35</v>
      </c>
      <c r="AP143" s="113" t="s">
        <v>35</v>
      </c>
      <c r="AQ143" s="113" t="str">
        <f t="shared" si="71"/>
        <v>0</v>
      </c>
      <c r="AR143" s="113" t="s">
        <v>35</v>
      </c>
      <c r="AS143" s="113" t="s">
        <v>35</v>
      </c>
      <c r="AT143" s="113" t="str">
        <f t="shared" si="72"/>
        <v>0</v>
      </c>
      <c r="AU143" s="113" t="s">
        <v>35</v>
      </c>
      <c r="AV143" s="113" t="s">
        <v>35</v>
      </c>
      <c r="AW143" s="113" t="str">
        <f t="shared" si="73"/>
        <v>0</v>
      </c>
      <c r="AX143" s="113" t="s">
        <v>35</v>
      </c>
      <c r="AY143" s="113" t="s">
        <v>35</v>
      </c>
      <c r="AZ143" s="113" t="str">
        <f t="shared" si="74"/>
        <v>0</v>
      </c>
      <c r="BA143" s="113">
        <v>6</v>
      </c>
      <c r="BB143" s="113">
        <v>5</v>
      </c>
      <c r="BC143" s="113">
        <f t="shared" si="75"/>
        <v>11</v>
      </c>
      <c r="BD143" s="113" t="s">
        <v>35</v>
      </c>
      <c r="BE143" s="113" t="s">
        <v>35</v>
      </c>
      <c r="BF143" s="113" t="str">
        <f t="shared" si="76"/>
        <v>0</v>
      </c>
      <c r="BG143" s="113" t="s">
        <v>35</v>
      </c>
      <c r="BH143" s="113" t="s">
        <v>35</v>
      </c>
      <c r="BI143" s="113" t="str">
        <f t="shared" si="77"/>
        <v>0</v>
      </c>
      <c r="BJ143" s="113" t="s">
        <v>35</v>
      </c>
      <c r="BK143" s="113" t="s">
        <v>35</v>
      </c>
      <c r="BL143" s="113" t="str">
        <f t="shared" si="78"/>
        <v>0</v>
      </c>
      <c r="BM143" s="113" t="s">
        <v>35</v>
      </c>
      <c r="BN143" s="113" t="s">
        <v>35</v>
      </c>
      <c r="BO143" s="113" t="str">
        <f t="shared" si="79"/>
        <v>0</v>
      </c>
      <c r="BP143" s="113" t="s">
        <v>35</v>
      </c>
      <c r="BQ143" s="113" t="s">
        <v>35</v>
      </c>
      <c r="BR143" s="113" t="str">
        <f t="shared" si="80"/>
        <v>0</v>
      </c>
      <c r="BS143" s="113" t="s">
        <v>35</v>
      </c>
      <c r="BT143" s="113" t="s">
        <v>35</v>
      </c>
      <c r="BU143" s="113" t="str">
        <f t="shared" si="81"/>
        <v>0</v>
      </c>
      <c r="BV143" s="113" t="s">
        <v>35</v>
      </c>
      <c r="BW143" s="113" t="s">
        <v>35</v>
      </c>
      <c r="BX143" s="113" t="str">
        <f t="shared" si="82"/>
        <v>0</v>
      </c>
      <c r="BY143" s="113" t="s">
        <v>35</v>
      </c>
      <c r="BZ143" s="113" t="s">
        <v>35</v>
      </c>
      <c r="CA143" s="113" t="str">
        <f t="shared" si="83"/>
        <v>0</v>
      </c>
      <c r="CB143" s="113" t="s">
        <v>35</v>
      </c>
      <c r="CC143" s="113" t="s">
        <v>35</v>
      </c>
      <c r="CD143" s="113" t="str">
        <f t="shared" si="84"/>
        <v>0</v>
      </c>
      <c r="CE143" s="113" t="s">
        <v>35</v>
      </c>
      <c r="CF143" s="113" t="s">
        <v>35</v>
      </c>
      <c r="CG143" s="113" t="str">
        <f t="shared" si="85"/>
        <v>0</v>
      </c>
      <c r="CH143" s="113" t="s">
        <v>35</v>
      </c>
      <c r="CI143" s="113" t="s">
        <v>35</v>
      </c>
      <c r="CJ143" s="113" t="str">
        <f t="shared" si="86"/>
        <v>0</v>
      </c>
      <c r="CK143" s="113" t="s">
        <v>35</v>
      </c>
      <c r="CL143" s="113" t="s">
        <v>35</v>
      </c>
      <c r="CM143" s="113" t="str">
        <f t="shared" si="87"/>
        <v>0</v>
      </c>
      <c r="CN143" s="113">
        <v>6</v>
      </c>
      <c r="CO143" s="113">
        <v>5</v>
      </c>
      <c r="CP143" s="113">
        <f t="shared" si="88"/>
        <v>11</v>
      </c>
      <c r="CQ143" s="113">
        <v>40</v>
      </c>
      <c r="CR143" s="113">
        <v>60</v>
      </c>
      <c r="CS143" s="113">
        <f t="shared" si="89"/>
        <v>100</v>
      </c>
    </row>
    <row r="144" spans="1:97" s="155" customFormat="1" ht="12.75" customHeight="1">
      <c r="A144" s="25">
        <v>22</v>
      </c>
      <c r="B144" s="26" t="s">
        <v>204</v>
      </c>
      <c r="C144" s="27">
        <v>5721</v>
      </c>
      <c r="D144" s="28" t="s">
        <v>181</v>
      </c>
      <c r="E144" s="17">
        <v>11693</v>
      </c>
      <c r="F144" s="17">
        <v>1</v>
      </c>
      <c r="G144" s="6" t="s">
        <v>65</v>
      </c>
      <c r="H144" s="113">
        <v>8</v>
      </c>
      <c r="I144" s="113">
        <v>9</v>
      </c>
      <c r="J144" s="113">
        <f t="shared" si="60"/>
        <v>17</v>
      </c>
      <c r="K144" s="113" t="s">
        <v>35</v>
      </c>
      <c r="L144" s="113" t="s">
        <v>35</v>
      </c>
      <c r="M144" s="113" t="str">
        <f t="shared" si="61"/>
        <v>0</v>
      </c>
      <c r="N144" s="113">
        <v>6</v>
      </c>
      <c r="O144" s="113">
        <v>9</v>
      </c>
      <c r="P144" s="113">
        <f t="shared" si="62"/>
        <v>15</v>
      </c>
      <c r="Q144" s="113">
        <v>1</v>
      </c>
      <c r="R144" s="113">
        <v>6</v>
      </c>
      <c r="S144" s="113">
        <f t="shared" si="63"/>
        <v>7</v>
      </c>
      <c r="T144" s="113" t="s">
        <v>35</v>
      </c>
      <c r="U144" s="113" t="s">
        <v>35</v>
      </c>
      <c r="V144" s="113" t="str">
        <f t="shared" si="64"/>
        <v>0</v>
      </c>
      <c r="W144" s="113" t="s">
        <v>35</v>
      </c>
      <c r="X144" s="113" t="s">
        <v>35</v>
      </c>
      <c r="Y144" s="113" t="str">
        <f t="shared" si="65"/>
        <v>0</v>
      </c>
      <c r="Z144" s="113" t="s">
        <v>35</v>
      </c>
      <c r="AA144" s="113" t="s">
        <v>35</v>
      </c>
      <c r="AB144" s="113" t="str">
        <f t="shared" si="66"/>
        <v>0</v>
      </c>
      <c r="AC144" s="113" t="s">
        <v>35</v>
      </c>
      <c r="AD144" s="113" t="s">
        <v>35</v>
      </c>
      <c r="AE144" s="113" t="str">
        <f t="shared" si="67"/>
        <v>0</v>
      </c>
      <c r="AF144" s="113" t="s">
        <v>35</v>
      </c>
      <c r="AG144" s="113" t="s">
        <v>35</v>
      </c>
      <c r="AH144" s="113" t="str">
        <f t="shared" si="68"/>
        <v>0</v>
      </c>
      <c r="AI144" s="113" t="s">
        <v>35</v>
      </c>
      <c r="AJ144" s="113" t="s">
        <v>35</v>
      </c>
      <c r="AK144" s="113" t="str">
        <f t="shared" si="69"/>
        <v>0</v>
      </c>
      <c r="AL144" s="113" t="s">
        <v>35</v>
      </c>
      <c r="AM144" s="113" t="s">
        <v>35</v>
      </c>
      <c r="AN144" s="113" t="str">
        <f t="shared" si="70"/>
        <v>0</v>
      </c>
      <c r="AO144" s="113" t="s">
        <v>35</v>
      </c>
      <c r="AP144" s="113" t="s">
        <v>35</v>
      </c>
      <c r="AQ144" s="113" t="str">
        <f t="shared" si="71"/>
        <v>0</v>
      </c>
      <c r="AR144" s="113" t="s">
        <v>35</v>
      </c>
      <c r="AS144" s="113" t="s">
        <v>35</v>
      </c>
      <c r="AT144" s="113" t="str">
        <f t="shared" si="72"/>
        <v>0</v>
      </c>
      <c r="AU144" s="113" t="s">
        <v>35</v>
      </c>
      <c r="AV144" s="113" t="s">
        <v>35</v>
      </c>
      <c r="AW144" s="113" t="str">
        <f t="shared" si="73"/>
        <v>0</v>
      </c>
      <c r="AX144" s="113" t="s">
        <v>35</v>
      </c>
      <c r="AY144" s="113" t="s">
        <v>35</v>
      </c>
      <c r="AZ144" s="113" t="str">
        <f t="shared" si="74"/>
        <v>0</v>
      </c>
      <c r="BA144" s="113">
        <v>2</v>
      </c>
      <c r="BB144" s="113">
        <v>6</v>
      </c>
      <c r="BC144" s="113">
        <f t="shared" si="75"/>
        <v>8</v>
      </c>
      <c r="BD144" s="113" t="s">
        <v>35</v>
      </c>
      <c r="BE144" s="113" t="s">
        <v>35</v>
      </c>
      <c r="BF144" s="113" t="str">
        <f t="shared" si="76"/>
        <v>0</v>
      </c>
      <c r="BG144" s="113" t="s">
        <v>35</v>
      </c>
      <c r="BH144" s="113" t="s">
        <v>35</v>
      </c>
      <c r="BI144" s="113" t="str">
        <f t="shared" si="77"/>
        <v>0</v>
      </c>
      <c r="BJ144" s="113" t="s">
        <v>35</v>
      </c>
      <c r="BK144" s="113" t="s">
        <v>35</v>
      </c>
      <c r="BL144" s="113" t="str">
        <f t="shared" si="78"/>
        <v>0</v>
      </c>
      <c r="BM144" s="113" t="s">
        <v>35</v>
      </c>
      <c r="BN144" s="113" t="s">
        <v>35</v>
      </c>
      <c r="BO144" s="113" t="str">
        <f t="shared" si="79"/>
        <v>0</v>
      </c>
      <c r="BP144" s="113" t="s">
        <v>35</v>
      </c>
      <c r="BQ144" s="113" t="s">
        <v>35</v>
      </c>
      <c r="BR144" s="113" t="str">
        <f t="shared" si="80"/>
        <v>0</v>
      </c>
      <c r="BS144" s="113" t="s">
        <v>35</v>
      </c>
      <c r="BT144" s="113" t="s">
        <v>35</v>
      </c>
      <c r="BU144" s="113" t="str">
        <f t="shared" si="81"/>
        <v>0</v>
      </c>
      <c r="BV144" s="113" t="s">
        <v>35</v>
      </c>
      <c r="BW144" s="113" t="s">
        <v>35</v>
      </c>
      <c r="BX144" s="113" t="str">
        <f t="shared" si="82"/>
        <v>0</v>
      </c>
      <c r="BY144" s="113" t="s">
        <v>35</v>
      </c>
      <c r="BZ144" s="113" t="s">
        <v>35</v>
      </c>
      <c r="CA144" s="113" t="str">
        <f t="shared" si="83"/>
        <v>0</v>
      </c>
      <c r="CB144" s="113" t="s">
        <v>35</v>
      </c>
      <c r="CC144" s="113" t="s">
        <v>35</v>
      </c>
      <c r="CD144" s="113" t="str">
        <f t="shared" si="84"/>
        <v>0</v>
      </c>
      <c r="CE144" s="113" t="s">
        <v>35</v>
      </c>
      <c r="CF144" s="113" t="s">
        <v>35</v>
      </c>
      <c r="CG144" s="113" t="str">
        <f t="shared" si="85"/>
        <v>0</v>
      </c>
      <c r="CH144" s="113" t="s">
        <v>35</v>
      </c>
      <c r="CI144" s="113" t="s">
        <v>35</v>
      </c>
      <c r="CJ144" s="113" t="str">
        <f t="shared" si="86"/>
        <v>0</v>
      </c>
      <c r="CK144" s="113" t="s">
        <v>35</v>
      </c>
      <c r="CL144" s="113" t="s">
        <v>35</v>
      </c>
      <c r="CM144" s="113" t="str">
        <f t="shared" si="87"/>
        <v>0</v>
      </c>
      <c r="CN144" s="113">
        <v>7</v>
      </c>
      <c r="CO144" s="113">
        <v>21</v>
      </c>
      <c r="CP144" s="113">
        <f t="shared" si="88"/>
        <v>28</v>
      </c>
      <c r="CQ144" s="113">
        <v>24</v>
      </c>
      <c r="CR144" s="113">
        <v>51</v>
      </c>
      <c r="CS144" s="113">
        <f t="shared" si="89"/>
        <v>75</v>
      </c>
    </row>
    <row r="145" spans="1:97" s="155" customFormat="1" ht="12.75" customHeight="1">
      <c r="A145" s="25">
        <v>22</v>
      </c>
      <c r="B145" s="26" t="s">
        <v>204</v>
      </c>
      <c r="C145" s="27">
        <v>5724</v>
      </c>
      <c r="D145" s="28" t="s">
        <v>104</v>
      </c>
      <c r="E145" s="17">
        <v>19170</v>
      </c>
      <c r="F145" s="17">
        <v>1</v>
      </c>
      <c r="G145" s="6" t="s">
        <v>65</v>
      </c>
      <c r="H145" s="113">
        <v>7</v>
      </c>
      <c r="I145" s="113">
        <v>20</v>
      </c>
      <c r="J145" s="113">
        <f t="shared" si="60"/>
        <v>27</v>
      </c>
      <c r="K145" s="113" t="s">
        <v>35</v>
      </c>
      <c r="L145" s="113" t="s">
        <v>35</v>
      </c>
      <c r="M145" s="113" t="str">
        <f t="shared" si="61"/>
        <v>0</v>
      </c>
      <c r="N145" s="113">
        <v>7</v>
      </c>
      <c r="O145" s="113">
        <v>18</v>
      </c>
      <c r="P145" s="113">
        <f t="shared" si="62"/>
        <v>25</v>
      </c>
      <c r="Q145" s="113">
        <v>1</v>
      </c>
      <c r="R145" s="113">
        <v>12</v>
      </c>
      <c r="S145" s="113">
        <f t="shared" si="63"/>
        <v>13</v>
      </c>
      <c r="T145" s="113" t="s">
        <v>35</v>
      </c>
      <c r="U145" s="113" t="s">
        <v>35</v>
      </c>
      <c r="V145" s="113" t="str">
        <f t="shared" si="64"/>
        <v>0</v>
      </c>
      <c r="W145" s="113" t="s">
        <v>35</v>
      </c>
      <c r="X145" s="113" t="s">
        <v>35</v>
      </c>
      <c r="Y145" s="113" t="str">
        <f t="shared" si="65"/>
        <v>0</v>
      </c>
      <c r="Z145" s="113" t="s">
        <v>35</v>
      </c>
      <c r="AA145" s="113" t="s">
        <v>35</v>
      </c>
      <c r="AB145" s="113" t="str">
        <f t="shared" si="66"/>
        <v>0</v>
      </c>
      <c r="AC145" s="113" t="s">
        <v>35</v>
      </c>
      <c r="AD145" s="113" t="s">
        <v>35</v>
      </c>
      <c r="AE145" s="113" t="str">
        <f t="shared" si="67"/>
        <v>0</v>
      </c>
      <c r="AF145" s="113" t="s">
        <v>35</v>
      </c>
      <c r="AG145" s="113" t="s">
        <v>35</v>
      </c>
      <c r="AH145" s="113" t="str">
        <f t="shared" si="68"/>
        <v>0</v>
      </c>
      <c r="AI145" s="113" t="s">
        <v>35</v>
      </c>
      <c r="AJ145" s="113" t="s">
        <v>35</v>
      </c>
      <c r="AK145" s="113" t="str">
        <f t="shared" si="69"/>
        <v>0</v>
      </c>
      <c r="AL145" s="113">
        <v>2</v>
      </c>
      <c r="AM145" s="113">
        <v>5</v>
      </c>
      <c r="AN145" s="113">
        <f t="shared" si="70"/>
        <v>7</v>
      </c>
      <c r="AO145" s="113" t="s">
        <v>35</v>
      </c>
      <c r="AP145" s="113" t="s">
        <v>35</v>
      </c>
      <c r="AQ145" s="113" t="str">
        <f t="shared" si="71"/>
        <v>0</v>
      </c>
      <c r="AR145" s="113" t="s">
        <v>35</v>
      </c>
      <c r="AS145" s="113" t="s">
        <v>35</v>
      </c>
      <c r="AT145" s="113" t="str">
        <f t="shared" si="72"/>
        <v>0</v>
      </c>
      <c r="AU145" s="113" t="s">
        <v>35</v>
      </c>
      <c r="AV145" s="113" t="s">
        <v>35</v>
      </c>
      <c r="AW145" s="113" t="str">
        <f t="shared" si="73"/>
        <v>0</v>
      </c>
      <c r="AX145" s="113" t="s">
        <v>35</v>
      </c>
      <c r="AY145" s="113" t="s">
        <v>35</v>
      </c>
      <c r="AZ145" s="113" t="str">
        <f t="shared" si="74"/>
        <v>0</v>
      </c>
      <c r="BA145" s="113">
        <v>5</v>
      </c>
      <c r="BB145" s="113">
        <v>12</v>
      </c>
      <c r="BC145" s="113">
        <f t="shared" si="75"/>
        <v>17</v>
      </c>
      <c r="BD145" s="113" t="s">
        <v>35</v>
      </c>
      <c r="BE145" s="113" t="s">
        <v>35</v>
      </c>
      <c r="BF145" s="113" t="str">
        <f t="shared" si="76"/>
        <v>0</v>
      </c>
      <c r="BG145" s="113" t="s">
        <v>35</v>
      </c>
      <c r="BH145" s="113" t="s">
        <v>35</v>
      </c>
      <c r="BI145" s="113" t="str">
        <f t="shared" si="77"/>
        <v>0</v>
      </c>
      <c r="BJ145" s="113" t="s">
        <v>35</v>
      </c>
      <c r="BK145" s="113" t="s">
        <v>35</v>
      </c>
      <c r="BL145" s="113" t="str">
        <f t="shared" si="78"/>
        <v>0</v>
      </c>
      <c r="BM145" s="113" t="s">
        <v>35</v>
      </c>
      <c r="BN145" s="113" t="s">
        <v>35</v>
      </c>
      <c r="BO145" s="113" t="str">
        <f t="shared" si="79"/>
        <v>0</v>
      </c>
      <c r="BP145" s="113" t="s">
        <v>35</v>
      </c>
      <c r="BQ145" s="113" t="s">
        <v>35</v>
      </c>
      <c r="BR145" s="113" t="str">
        <f t="shared" si="80"/>
        <v>0</v>
      </c>
      <c r="BS145" s="113" t="s">
        <v>35</v>
      </c>
      <c r="BT145" s="113" t="s">
        <v>35</v>
      </c>
      <c r="BU145" s="113" t="str">
        <f t="shared" si="81"/>
        <v>0</v>
      </c>
      <c r="BV145" s="113" t="s">
        <v>35</v>
      </c>
      <c r="BW145" s="113" t="s">
        <v>35</v>
      </c>
      <c r="BX145" s="113" t="str">
        <f t="shared" si="82"/>
        <v>0</v>
      </c>
      <c r="BY145" s="113" t="s">
        <v>35</v>
      </c>
      <c r="BZ145" s="113" t="s">
        <v>35</v>
      </c>
      <c r="CA145" s="113" t="str">
        <f t="shared" si="83"/>
        <v>0</v>
      </c>
      <c r="CB145" s="113" t="s">
        <v>35</v>
      </c>
      <c r="CC145" s="113" t="s">
        <v>35</v>
      </c>
      <c r="CD145" s="113" t="str">
        <f t="shared" si="84"/>
        <v>0</v>
      </c>
      <c r="CE145" s="113" t="s">
        <v>35</v>
      </c>
      <c r="CF145" s="113" t="s">
        <v>35</v>
      </c>
      <c r="CG145" s="113" t="str">
        <f t="shared" si="85"/>
        <v>0</v>
      </c>
      <c r="CH145" s="113" t="s">
        <v>35</v>
      </c>
      <c r="CI145" s="113" t="s">
        <v>35</v>
      </c>
      <c r="CJ145" s="113" t="str">
        <f t="shared" si="86"/>
        <v>0</v>
      </c>
      <c r="CK145" s="113" t="s">
        <v>35</v>
      </c>
      <c r="CL145" s="113" t="s">
        <v>35</v>
      </c>
      <c r="CM145" s="113" t="str">
        <f t="shared" si="87"/>
        <v>0</v>
      </c>
      <c r="CN145" s="113">
        <v>2</v>
      </c>
      <c r="CO145" s="113">
        <v>9</v>
      </c>
      <c r="CP145" s="113">
        <f t="shared" si="88"/>
        <v>11</v>
      </c>
      <c r="CQ145" s="113">
        <v>24</v>
      </c>
      <c r="CR145" s="113">
        <v>76</v>
      </c>
      <c r="CS145" s="113">
        <f t="shared" si="89"/>
        <v>100</v>
      </c>
    </row>
    <row r="146" spans="1:97" s="155" customFormat="1" ht="12.75" customHeight="1">
      <c r="A146" s="25">
        <v>22</v>
      </c>
      <c r="B146" s="26" t="s">
        <v>204</v>
      </c>
      <c r="C146" s="27">
        <v>5889</v>
      </c>
      <c r="D146" s="28" t="s">
        <v>120</v>
      </c>
      <c r="E146" s="17">
        <v>10828</v>
      </c>
      <c r="F146" s="17">
        <v>1</v>
      </c>
      <c r="G146" s="6" t="s">
        <v>65</v>
      </c>
      <c r="H146" s="113">
        <v>8</v>
      </c>
      <c r="I146" s="113">
        <v>22</v>
      </c>
      <c r="J146" s="113">
        <f t="shared" si="60"/>
        <v>30</v>
      </c>
      <c r="K146" s="113">
        <v>2</v>
      </c>
      <c r="L146" s="113">
        <v>7</v>
      </c>
      <c r="M146" s="113">
        <f t="shared" si="61"/>
        <v>9</v>
      </c>
      <c r="N146" s="113">
        <v>10</v>
      </c>
      <c r="O146" s="113">
        <v>16</v>
      </c>
      <c r="P146" s="113">
        <f t="shared" si="62"/>
        <v>26</v>
      </c>
      <c r="Q146" s="113">
        <v>1</v>
      </c>
      <c r="R146" s="113">
        <v>8</v>
      </c>
      <c r="S146" s="113">
        <f t="shared" si="63"/>
        <v>9</v>
      </c>
      <c r="T146" s="113" t="s">
        <v>35</v>
      </c>
      <c r="U146" s="113" t="s">
        <v>35</v>
      </c>
      <c r="V146" s="113" t="str">
        <f t="shared" si="64"/>
        <v>0</v>
      </c>
      <c r="W146" s="113" t="s">
        <v>35</v>
      </c>
      <c r="X146" s="113" t="s">
        <v>35</v>
      </c>
      <c r="Y146" s="113" t="str">
        <f t="shared" si="65"/>
        <v>0</v>
      </c>
      <c r="Z146" s="113" t="s">
        <v>35</v>
      </c>
      <c r="AA146" s="113" t="s">
        <v>35</v>
      </c>
      <c r="AB146" s="113" t="str">
        <f t="shared" si="66"/>
        <v>0</v>
      </c>
      <c r="AC146" s="113" t="s">
        <v>35</v>
      </c>
      <c r="AD146" s="113" t="s">
        <v>35</v>
      </c>
      <c r="AE146" s="113" t="str">
        <f t="shared" si="67"/>
        <v>0</v>
      </c>
      <c r="AF146" s="113" t="s">
        <v>35</v>
      </c>
      <c r="AG146" s="113" t="s">
        <v>35</v>
      </c>
      <c r="AH146" s="113" t="str">
        <f t="shared" si="68"/>
        <v>0</v>
      </c>
      <c r="AI146" s="113" t="s">
        <v>35</v>
      </c>
      <c r="AJ146" s="113" t="s">
        <v>35</v>
      </c>
      <c r="AK146" s="113" t="str">
        <f t="shared" si="69"/>
        <v>0</v>
      </c>
      <c r="AL146" s="113" t="s">
        <v>35</v>
      </c>
      <c r="AM146" s="113" t="s">
        <v>35</v>
      </c>
      <c r="AN146" s="113" t="str">
        <f t="shared" si="70"/>
        <v>0</v>
      </c>
      <c r="AO146" s="113" t="s">
        <v>35</v>
      </c>
      <c r="AP146" s="113" t="s">
        <v>35</v>
      </c>
      <c r="AQ146" s="113" t="str">
        <f t="shared" si="71"/>
        <v>0</v>
      </c>
      <c r="AR146" s="113" t="s">
        <v>35</v>
      </c>
      <c r="AS146" s="113" t="s">
        <v>35</v>
      </c>
      <c r="AT146" s="113" t="str">
        <f t="shared" si="72"/>
        <v>0</v>
      </c>
      <c r="AU146" s="113" t="s">
        <v>35</v>
      </c>
      <c r="AV146" s="113" t="s">
        <v>35</v>
      </c>
      <c r="AW146" s="113" t="str">
        <f t="shared" si="73"/>
        <v>0</v>
      </c>
      <c r="AX146" s="113" t="s">
        <v>35</v>
      </c>
      <c r="AY146" s="113" t="s">
        <v>35</v>
      </c>
      <c r="AZ146" s="113" t="str">
        <f t="shared" si="74"/>
        <v>0</v>
      </c>
      <c r="BA146" s="113">
        <v>3</v>
      </c>
      <c r="BB146" s="113">
        <v>6</v>
      </c>
      <c r="BC146" s="113">
        <f t="shared" si="75"/>
        <v>9</v>
      </c>
      <c r="BD146" s="113" t="s">
        <v>35</v>
      </c>
      <c r="BE146" s="113" t="s">
        <v>35</v>
      </c>
      <c r="BF146" s="113" t="str">
        <f t="shared" si="76"/>
        <v>0</v>
      </c>
      <c r="BG146" s="113" t="s">
        <v>35</v>
      </c>
      <c r="BH146" s="113" t="s">
        <v>35</v>
      </c>
      <c r="BI146" s="113" t="str">
        <f t="shared" si="77"/>
        <v>0</v>
      </c>
      <c r="BJ146" s="113" t="s">
        <v>35</v>
      </c>
      <c r="BK146" s="113" t="s">
        <v>35</v>
      </c>
      <c r="BL146" s="113" t="str">
        <f t="shared" si="78"/>
        <v>0</v>
      </c>
      <c r="BM146" s="113" t="s">
        <v>35</v>
      </c>
      <c r="BN146" s="113" t="s">
        <v>35</v>
      </c>
      <c r="BO146" s="113" t="str">
        <f t="shared" si="79"/>
        <v>0</v>
      </c>
      <c r="BP146" s="113" t="s">
        <v>35</v>
      </c>
      <c r="BQ146" s="113" t="s">
        <v>35</v>
      </c>
      <c r="BR146" s="113" t="str">
        <f t="shared" si="80"/>
        <v>0</v>
      </c>
      <c r="BS146" s="113" t="s">
        <v>35</v>
      </c>
      <c r="BT146" s="113" t="s">
        <v>35</v>
      </c>
      <c r="BU146" s="113" t="str">
        <f t="shared" si="81"/>
        <v>0</v>
      </c>
      <c r="BV146" s="113" t="s">
        <v>35</v>
      </c>
      <c r="BW146" s="113" t="s">
        <v>35</v>
      </c>
      <c r="BX146" s="113" t="str">
        <f t="shared" si="82"/>
        <v>0</v>
      </c>
      <c r="BY146" s="113" t="s">
        <v>35</v>
      </c>
      <c r="BZ146" s="113" t="s">
        <v>35</v>
      </c>
      <c r="CA146" s="113" t="str">
        <f t="shared" si="83"/>
        <v>0</v>
      </c>
      <c r="CB146" s="113" t="s">
        <v>35</v>
      </c>
      <c r="CC146" s="113" t="s">
        <v>35</v>
      </c>
      <c r="CD146" s="113" t="str">
        <f t="shared" si="84"/>
        <v>0</v>
      </c>
      <c r="CE146" s="113" t="s">
        <v>35</v>
      </c>
      <c r="CF146" s="113" t="s">
        <v>35</v>
      </c>
      <c r="CG146" s="113" t="str">
        <f t="shared" si="85"/>
        <v>0</v>
      </c>
      <c r="CH146" s="113" t="s">
        <v>35</v>
      </c>
      <c r="CI146" s="113" t="s">
        <v>35</v>
      </c>
      <c r="CJ146" s="113" t="str">
        <f t="shared" si="86"/>
        <v>0</v>
      </c>
      <c r="CK146" s="113" t="s">
        <v>35</v>
      </c>
      <c r="CL146" s="113" t="s">
        <v>35</v>
      </c>
      <c r="CM146" s="113" t="str">
        <f t="shared" si="87"/>
        <v>0</v>
      </c>
      <c r="CN146" s="113" t="s">
        <v>35</v>
      </c>
      <c r="CO146" s="113" t="s">
        <v>35</v>
      </c>
      <c r="CP146" s="113" t="str">
        <f t="shared" si="88"/>
        <v>0</v>
      </c>
      <c r="CQ146" s="113">
        <v>24</v>
      </c>
      <c r="CR146" s="113">
        <v>59</v>
      </c>
      <c r="CS146" s="113">
        <f t="shared" si="89"/>
        <v>83</v>
      </c>
    </row>
    <row r="147" spans="1:97" s="155" customFormat="1" ht="12.75" customHeight="1">
      <c r="A147" s="25">
        <v>22</v>
      </c>
      <c r="B147" s="26" t="s">
        <v>204</v>
      </c>
      <c r="C147" s="27">
        <v>5890</v>
      </c>
      <c r="D147" s="28" t="s">
        <v>106</v>
      </c>
      <c r="E147" s="17">
        <v>18594</v>
      </c>
      <c r="F147" s="17">
        <v>1</v>
      </c>
      <c r="G147" s="6" t="s">
        <v>65</v>
      </c>
      <c r="H147" s="113">
        <v>8</v>
      </c>
      <c r="I147" s="113">
        <v>14</v>
      </c>
      <c r="J147" s="113">
        <f t="shared" si="60"/>
        <v>22</v>
      </c>
      <c r="K147" s="113">
        <v>1</v>
      </c>
      <c r="L147" s="113">
        <v>6</v>
      </c>
      <c r="M147" s="113">
        <f t="shared" si="61"/>
        <v>7</v>
      </c>
      <c r="N147" s="113">
        <v>7</v>
      </c>
      <c r="O147" s="113">
        <v>21</v>
      </c>
      <c r="P147" s="113">
        <f t="shared" si="62"/>
        <v>28</v>
      </c>
      <c r="Q147" s="113">
        <v>4</v>
      </c>
      <c r="R147" s="113">
        <v>7</v>
      </c>
      <c r="S147" s="113">
        <f t="shared" si="63"/>
        <v>11</v>
      </c>
      <c r="T147" s="113" t="s">
        <v>35</v>
      </c>
      <c r="U147" s="113" t="s">
        <v>35</v>
      </c>
      <c r="V147" s="113" t="str">
        <f t="shared" si="64"/>
        <v>0</v>
      </c>
      <c r="W147" s="113" t="s">
        <v>35</v>
      </c>
      <c r="X147" s="113" t="s">
        <v>35</v>
      </c>
      <c r="Y147" s="113" t="str">
        <f t="shared" si="65"/>
        <v>0</v>
      </c>
      <c r="Z147" s="113" t="s">
        <v>35</v>
      </c>
      <c r="AA147" s="113" t="s">
        <v>35</v>
      </c>
      <c r="AB147" s="113" t="str">
        <f t="shared" si="66"/>
        <v>0</v>
      </c>
      <c r="AC147" s="113" t="s">
        <v>35</v>
      </c>
      <c r="AD147" s="113" t="s">
        <v>35</v>
      </c>
      <c r="AE147" s="113" t="str">
        <f t="shared" si="67"/>
        <v>0</v>
      </c>
      <c r="AF147" s="113" t="s">
        <v>35</v>
      </c>
      <c r="AG147" s="113" t="s">
        <v>35</v>
      </c>
      <c r="AH147" s="113" t="str">
        <f t="shared" si="68"/>
        <v>0</v>
      </c>
      <c r="AI147" s="113" t="s">
        <v>35</v>
      </c>
      <c r="AJ147" s="113" t="s">
        <v>35</v>
      </c>
      <c r="AK147" s="113" t="str">
        <f t="shared" si="69"/>
        <v>0</v>
      </c>
      <c r="AL147" s="113" t="s">
        <v>35</v>
      </c>
      <c r="AM147" s="113" t="s">
        <v>35</v>
      </c>
      <c r="AN147" s="113" t="str">
        <f t="shared" si="70"/>
        <v>0</v>
      </c>
      <c r="AO147" s="113" t="s">
        <v>35</v>
      </c>
      <c r="AP147" s="113" t="s">
        <v>35</v>
      </c>
      <c r="AQ147" s="113" t="str">
        <f t="shared" si="71"/>
        <v>0</v>
      </c>
      <c r="AR147" s="113" t="s">
        <v>35</v>
      </c>
      <c r="AS147" s="113" t="s">
        <v>35</v>
      </c>
      <c r="AT147" s="113" t="str">
        <f t="shared" si="72"/>
        <v>0</v>
      </c>
      <c r="AU147" s="113" t="s">
        <v>35</v>
      </c>
      <c r="AV147" s="113" t="s">
        <v>35</v>
      </c>
      <c r="AW147" s="113" t="str">
        <f t="shared" si="73"/>
        <v>0</v>
      </c>
      <c r="AX147" s="113" t="s">
        <v>35</v>
      </c>
      <c r="AY147" s="113" t="s">
        <v>35</v>
      </c>
      <c r="AZ147" s="113" t="str">
        <f t="shared" si="74"/>
        <v>0</v>
      </c>
      <c r="BA147" s="113">
        <v>7</v>
      </c>
      <c r="BB147" s="113">
        <v>5</v>
      </c>
      <c r="BC147" s="113">
        <f t="shared" si="75"/>
        <v>12</v>
      </c>
      <c r="BD147" s="113" t="s">
        <v>35</v>
      </c>
      <c r="BE147" s="113" t="s">
        <v>35</v>
      </c>
      <c r="BF147" s="113" t="str">
        <f t="shared" si="76"/>
        <v>0</v>
      </c>
      <c r="BG147" s="113" t="s">
        <v>35</v>
      </c>
      <c r="BH147" s="113" t="s">
        <v>35</v>
      </c>
      <c r="BI147" s="113" t="str">
        <f t="shared" si="77"/>
        <v>0</v>
      </c>
      <c r="BJ147" s="113" t="s">
        <v>35</v>
      </c>
      <c r="BK147" s="113" t="s">
        <v>35</v>
      </c>
      <c r="BL147" s="113" t="str">
        <f t="shared" si="78"/>
        <v>0</v>
      </c>
      <c r="BM147" s="113" t="s">
        <v>35</v>
      </c>
      <c r="BN147" s="113" t="s">
        <v>35</v>
      </c>
      <c r="BO147" s="113" t="str">
        <f t="shared" si="79"/>
        <v>0</v>
      </c>
      <c r="BP147" s="113" t="s">
        <v>35</v>
      </c>
      <c r="BQ147" s="113" t="s">
        <v>35</v>
      </c>
      <c r="BR147" s="113" t="str">
        <f t="shared" si="80"/>
        <v>0</v>
      </c>
      <c r="BS147" s="113" t="s">
        <v>35</v>
      </c>
      <c r="BT147" s="113" t="s">
        <v>35</v>
      </c>
      <c r="BU147" s="113" t="str">
        <f t="shared" si="81"/>
        <v>0</v>
      </c>
      <c r="BV147" s="113" t="s">
        <v>35</v>
      </c>
      <c r="BW147" s="113" t="s">
        <v>35</v>
      </c>
      <c r="BX147" s="113" t="str">
        <f t="shared" si="82"/>
        <v>0</v>
      </c>
      <c r="BY147" s="113" t="s">
        <v>35</v>
      </c>
      <c r="BZ147" s="113" t="s">
        <v>35</v>
      </c>
      <c r="CA147" s="113" t="str">
        <f t="shared" si="83"/>
        <v>0</v>
      </c>
      <c r="CB147" s="113" t="s">
        <v>35</v>
      </c>
      <c r="CC147" s="113" t="s">
        <v>35</v>
      </c>
      <c r="CD147" s="113" t="str">
        <f t="shared" si="84"/>
        <v>0</v>
      </c>
      <c r="CE147" s="113" t="s">
        <v>35</v>
      </c>
      <c r="CF147" s="113" t="s">
        <v>35</v>
      </c>
      <c r="CG147" s="113" t="str">
        <f t="shared" si="85"/>
        <v>0</v>
      </c>
      <c r="CH147" s="113" t="s">
        <v>35</v>
      </c>
      <c r="CI147" s="113" t="s">
        <v>35</v>
      </c>
      <c r="CJ147" s="113" t="str">
        <f t="shared" si="86"/>
        <v>0</v>
      </c>
      <c r="CK147" s="113" t="s">
        <v>35</v>
      </c>
      <c r="CL147" s="113" t="s">
        <v>35</v>
      </c>
      <c r="CM147" s="113" t="str">
        <f t="shared" si="87"/>
        <v>0</v>
      </c>
      <c r="CN147" s="113">
        <v>5</v>
      </c>
      <c r="CO147" s="113">
        <v>15</v>
      </c>
      <c r="CP147" s="113">
        <f t="shared" si="88"/>
        <v>20</v>
      </c>
      <c r="CQ147" s="113">
        <v>32</v>
      </c>
      <c r="CR147" s="113">
        <v>68</v>
      </c>
      <c r="CS147" s="113">
        <f t="shared" si="89"/>
        <v>100</v>
      </c>
    </row>
    <row r="148" spans="1:97" s="155" customFormat="1" ht="12.75" hidden="1" customHeight="1">
      <c r="A148" s="25">
        <v>23</v>
      </c>
      <c r="B148" s="26" t="s">
        <v>214</v>
      </c>
      <c r="C148" s="27">
        <v>6002</v>
      </c>
      <c r="D148" s="28" t="s">
        <v>159</v>
      </c>
      <c r="E148" s="17">
        <v>12728</v>
      </c>
      <c r="F148" s="17">
        <v>1</v>
      </c>
      <c r="G148" s="6" t="s">
        <v>65</v>
      </c>
      <c r="H148" s="113" t="s">
        <v>35</v>
      </c>
      <c r="I148" s="113" t="s">
        <v>35</v>
      </c>
      <c r="J148" s="113" t="str">
        <f t="shared" si="60"/>
        <v>0</v>
      </c>
      <c r="K148" s="113" t="s">
        <v>35</v>
      </c>
      <c r="L148" s="113" t="s">
        <v>35</v>
      </c>
      <c r="M148" s="113" t="str">
        <f t="shared" si="61"/>
        <v>0</v>
      </c>
      <c r="N148" s="113" t="s">
        <v>35</v>
      </c>
      <c r="O148" s="113" t="s">
        <v>35</v>
      </c>
      <c r="P148" s="113" t="str">
        <f t="shared" si="62"/>
        <v>0</v>
      </c>
      <c r="Q148" s="113" t="s">
        <v>35</v>
      </c>
      <c r="R148" s="113" t="s">
        <v>35</v>
      </c>
      <c r="S148" s="113" t="str">
        <f t="shared" si="63"/>
        <v>0</v>
      </c>
      <c r="T148" s="113" t="s">
        <v>35</v>
      </c>
      <c r="U148" s="113" t="s">
        <v>35</v>
      </c>
      <c r="V148" s="113" t="str">
        <f t="shared" si="64"/>
        <v>0</v>
      </c>
      <c r="W148" s="113" t="s">
        <v>35</v>
      </c>
      <c r="X148" s="113" t="s">
        <v>35</v>
      </c>
      <c r="Y148" s="113" t="str">
        <f t="shared" si="65"/>
        <v>0</v>
      </c>
      <c r="Z148" s="113" t="s">
        <v>35</v>
      </c>
      <c r="AA148" s="113" t="s">
        <v>35</v>
      </c>
      <c r="AB148" s="113" t="str">
        <f t="shared" si="66"/>
        <v>0</v>
      </c>
      <c r="AC148" s="113" t="s">
        <v>35</v>
      </c>
      <c r="AD148" s="113" t="s">
        <v>35</v>
      </c>
      <c r="AE148" s="113" t="str">
        <f t="shared" si="67"/>
        <v>0</v>
      </c>
      <c r="AF148" s="113" t="s">
        <v>35</v>
      </c>
      <c r="AG148" s="113" t="s">
        <v>35</v>
      </c>
      <c r="AH148" s="113" t="str">
        <f t="shared" si="68"/>
        <v>0</v>
      </c>
      <c r="AI148" s="113" t="s">
        <v>35</v>
      </c>
      <c r="AJ148" s="113" t="s">
        <v>35</v>
      </c>
      <c r="AK148" s="113" t="str">
        <f t="shared" si="69"/>
        <v>0</v>
      </c>
      <c r="AL148" s="113" t="s">
        <v>35</v>
      </c>
      <c r="AM148" s="113" t="s">
        <v>35</v>
      </c>
      <c r="AN148" s="113" t="str">
        <f t="shared" si="70"/>
        <v>0</v>
      </c>
      <c r="AO148" s="113" t="s">
        <v>35</v>
      </c>
      <c r="AP148" s="113" t="s">
        <v>35</v>
      </c>
      <c r="AQ148" s="113" t="str">
        <f t="shared" si="71"/>
        <v>0</v>
      </c>
      <c r="AR148" s="113" t="s">
        <v>35</v>
      </c>
      <c r="AS148" s="113" t="s">
        <v>35</v>
      </c>
      <c r="AT148" s="113" t="str">
        <f t="shared" si="72"/>
        <v>0</v>
      </c>
      <c r="AU148" s="113" t="s">
        <v>35</v>
      </c>
      <c r="AV148" s="113" t="s">
        <v>35</v>
      </c>
      <c r="AW148" s="113" t="str">
        <f t="shared" si="73"/>
        <v>0</v>
      </c>
      <c r="AX148" s="113" t="s">
        <v>35</v>
      </c>
      <c r="AY148" s="113" t="s">
        <v>35</v>
      </c>
      <c r="AZ148" s="113" t="str">
        <f t="shared" si="74"/>
        <v>0</v>
      </c>
      <c r="BA148" s="113" t="s">
        <v>35</v>
      </c>
      <c r="BB148" s="113" t="s">
        <v>35</v>
      </c>
      <c r="BC148" s="113" t="str">
        <f t="shared" si="75"/>
        <v>0</v>
      </c>
      <c r="BD148" s="113" t="s">
        <v>35</v>
      </c>
      <c r="BE148" s="113" t="s">
        <v>35</v>
      </c>
      <c r="BF148" s="113" t="str">
        <f t="shared" si="76"/>
        <v>0</v>
      </c>
      <c r="BG148" s="113" t="s">
        <v>35</v>
      </c>
      <c r="BH148" s="113" t="s">
        <v>35</v>
      </c>
      <c r="BI148" s="113" t="str">
        <f t="shared" si="77"/>
        <v>0</v>
      </c>
      <c r="BJ148" s="113" t="s">
        <v>35</v>
      </c>
      <c r="BK148" s="113" t="s">
        <v>35</v>
      </c>
      <c r="BL148" s="113" t="str">
        <f t="shared" si="78"/>
        <v>0</v>
      </c>
      <c r="BM148" s="113" t="s">
        <v>35</v>
      </c>
      <c r="BN148" s="113" t="s">
        <v>35</v>
      </c>
      <c r="BO148" s="113" t="str">
        <f t="shared" si="79"/>
        <v>0</v>
      </c>
      <c r="BP148" s="113" t="s">
        <v>35</v>
      </c>
      <c r="BQ148" s="113" t="s">
        <v>35</v>
      </c>
      <c r="BR148" s="113" t="str">
        <f t="shared" si="80"/>
        <v>0</v>
      </c>
      <c r="BS148" s="113" t="s">
        <v>35</v>
      </c>
      <c r="BT148" s="113" t="s">
        <v>35</v>
      </c>
      <c r="BU148" s="113" t="str">
        <f t="shared" si="81"/>
        <v>0</v>
      </c>
      <c r="BV148" s="113" t="s">
        <v>35</v>
      </c>
      <c r="BW148" s="113" t="s">
        <v>35</v>
      </c>
      <c r="BX148" s="113" t="str">
        <f t="shared" si="82"/>
        <v>0</v>
      </c>
      <c r="BY148" s="113" t="s">
        <v>35</v>
      </c>
      <c r="BZ148" s="113" t="s">
        <v>35</v>
      </c>
      <c r="CA148" s="113" t="str">
        <f t="shared" si="83"/>
        <v>0</v>
      </c>
      <c r="CB148" s="113" t="s">
        <v>35</v>
      </c>
      <c r="CC148" s="113" t="s">
        <v>35</v>
      </c>
      <c r="CD148" s="113" t="str">
        <f t="shared" si="84"/>
        <v>0</v>
      </c>
      <c r="CE148" s="113" t="s">
        <v>35</v>
      </c>
      <c r="CF148" s="113" t="s">
        <v>35</v>
      </c>
      <c r="CG148" s="113" t="str">
        <f t="shared" si="85"/>
        <v>0</v>
      </c>
      <c r="CH148" s="113" t="s">
        <v>35</v>
      </c>
      <c r="CI148" s="113" t="s">
        <v>35</v>
      </c>
      <c r="CJ148" s="113" t="str">
        <f t="shared" si="86"/>
        <v>0</v>
      </c>
      <c r="CK148" s="113" t="s">
        <v>35</v>
      </c>
      <c r="CL148" s="113" t="s">
        <v>35</v>
      </c>
      <c r="CM148" s="113" t="str">
        <f t="shared" si="87"/>
        <v>0</v>
      </c>
      <c r="CN148" s="113" t="s">
        <v>35</v>
      </c>
      <c r="CO148" s="113" t="s">
        <v>35</v>
      </c>
      <c r="CP148" s="113" t="str">
        <f t="shared" si="88"/>
        <v>0</v>
      </c>
      <c r="CQ148" s="113" t="s">
        <v>35</v>
      </c>
      <c r="CR148" s="113" t="s">
        <v>35</v>
      </c>
      <c r="CS148" s="113" t="str">
        <f t="shared" si="89"/>
        <v>0</v>
      </c>
    </row>
    <row r="149" spans="1:97" s="155" customFormat="1" ht="12.75" customHeight="1">
      <c r="A149" s="25">
        <v>23</v>
      </c>
      <c r="B149" s="26" t="s">
        <v>214</v>
      </c>
      <c r="C149" s="27">
        <v>6136</v>
      </c>
      <c r="D149" s="28" t="s">
        <v>107</v>
      </c>
      <c r="E149" s="17">
        <v>16897</v>
      </c>
      <c r="F149" s="17">
        <v>1</v>
      </c>
      <c r="G149" s="6" t="s">
        <v>65</v>
      </c>
      <c r="H149" s="113">
        <v>6</v>
      </c>
      <c r="I149" s="113">
        <v>23</v>
      </c>
      <c r="J149" s="113">
        <f t="shared" si="60"/>
        <v>29</v>
      </c>
      <c r="K149" s="113">
        <v>9</v>
      </c>
      <c r="L149" s="113">
        <v>8</v>
      </c>
      <c r="M149" s="113">
        <f t="shared" si="61"/>
        <v>17</v>
      </c>
      <c r="N149" s="113">
        <v>5</v>
      </c>
      <c r="O149" s="113">
        <v>4</v>
      </c>
      <c r="P149" s="113">
        <f t="shared" si="62"/>
        <v>9</v>
      </c>
      <c r="Q149" s="113">
        <v>1</v>
      </c>
      <c r="R149" s="113">
        <v>4</v>
      </c>
      <c r="S149" s="113">
        <f t="shared" si="63"/>
        <v>5</v>
      </c>
      <c r="T149" s="113" t="s">
        <v>35</v>
      </c>
      <c r="U149" s="113" t="s">
        <v>35</v>
      </c>
      <c r="V149" s="113" t="str">
        <f t="shared" si="64"/>
        <v>0</v>
      </c>
      <c r="W149" s="113" t="s">
        <v>35</v>
      </c>
      <c r="X149" s="113" t="s">
        <v>35</v>
      </c>
      <c r="Y149" s="113" t="str">
        <f t="shared" si="65"/>
        <v>0</v>
      </c>
      <c r="Z149" s="113" t="s">
        <v>35</v>
      </c>
      <c r="AA149" s="113" t="s">
        <v>35</v>
      </c>
      <c r="AB149" s="113" t="str">
        <f t="shared" si="66"/>
        <v>0</v>
      </c>
      <c r="AC149" s="113" t="s">
        <v>35</v>
      </c>
      <c r="AD149" s="113" t="s">
        <v>35</v>
      </c>
      <c r="AE149" s="113" t="str">
        <f t="shared" si="67"/>
        <v>0</v>
      </c>
      <c r="AF149" s="113" t="s">
        <v>35</v>
      </c>
      <c r="AG149" s="113" t="s">
        <v>35</v>
      </c>
      <c r="AH149" s="113" t="str">
        <f t="shared" si="68"/>
        <v>0</v>
      </c>
      <c r="AI149" s="113" t="s">
        <v>35</v>
      </c>
      <c r="AJ149" s="113" t="s">
        <v>35</v>
      </c>
      <c r="AK149" s="113" t="str">
        <f t="shared" si="69"/>
        <v>0</v>
      </c>
      <c r="AL149" s="113" t="s">
        <v>35</v>
      </c>
      <c r="AM149" s="113" t="s">
        <v>35</v>
      </c>
      <c r="AN149" s="113" t="str">
        <f t="shared" si="70"/>
        <v>0</v>
      </c>
      <c r="AO149" s="113" t="s">
        <v>35</v>
      </c>
      <c r="AP149" s="113" t="s">
        <v>35</v>
      </c>
      <c r="AQ149" s="113" t="str">
        <f t="shared" si="71"/>
        <v>0</v>
      </c>
      <c r="AR149" s="113" t="s">
        <v>35</v>
      </c>
      <c r="AS149" s="113" t="s">
        <v>35</v>
      </c>
      <c r="AT149" s="113" t="str">
        <f t="shared" si="72"/>
        <v>0</v>
      </c>
      <c r="AU149" s="113" t="s">
        <v>35</v>
      </c>
      <c r="AV149" s="113" t="s">
        <v>35</v>
      </c>
      <c r="AW149" s="113" t="str">
        <f t="shared" si="73"/>
        <v>0</v>
      </c>
      <c r="AX149" s="113" t="s">
        <v>35</v>
      </c>
      <c r="AY149" s="113" t="s">
        <v>35</v>
      </c>
      <c r="AZ149" s="113" t="str">
        <f t="shared" si="74"/>
        <v>0</v>
      </c>
      <c r="BA149" s="113" t="s">
        <v>35</v>
      </c>
      <c r="BB149" s="113" t="s">
        <v>35</v>
      </c>
      <c r="BC149" s="113" t="str">
        <f t="shared" si="75"/>
        <v>0</v>
      </c>
      <c r="BD149" s="113" t="s">
        <v>35</v>
      </c>
      <c r="BE149" s="113" t="s">
        <v>35</v>
      </c>
      <c r="BF149" s="113" t="str">
        <f t="shared" si="76"/>
        <v>0</v>
      </c>
      <c r="BG149" s="113" t="s">
        <v>35</v>
      </c>
      <c r="BH149" s="113" t="s">
        <v>35</v>
      </c>
      <c r="BI149" s="113" t="str">
        <f t="shared" si="77"/>
        <v>0</v>
      </c>
      <c r="BJ149" s="113" t="s">
        <v>35</v>
      </c>
      <c r="BK149" s="113" t="s">
        <v>35</v>
      </c>
      <c r="BL149" s="113" t="str">
        <f t="shared" si="78"/>
        <v>0</v>
      </c>
      <c r="BM149" s="113" t="s">
        <v>35</v>
      </c>
      <c r="BN149" s="113" t="s">
        <v>35</v>
      </c>
      <c r="BO149" s="113" t="str">
        <f t="shared" si="79"/>
        <v>0</v>
      </c>
      <c r="BP149" s="113" t="s">
        <v>35</v>
      </c>
      <c r="BQ149" s="113" t="s">
        <v>35</v>
      </c>
      <c r="BR149" s="113" t="str">
        <f t="shared" si="80"/>
        <v>0</v>
      </c>
      <c r="BS149" s="113" t="s">
        <v>35</v>
      </c>
      <c r="BT149" s="113" t="s">
        <v>35</v>
      </c>
      <c r="BU149" s="113" t="str">
        <f t="shared" si="81"/>
        <v>0</v>
      </c>
      <c r="BV149" s="113" t="s">
        <v>35</v>
      </c>
      <c r="BW149" s="113" t="s">
        <v>35</v>
      </c>
      <c r="BX149" s="113" t="str">
        <f t="shared" si="82"/>
        <v>0</v>
      </c>
      <c r="BY149" s="113" t="s">
        <v>35</v>
      </c>
      <c r="BZ149" s="113" t="s">
        <v>35</v>
      </c>
      <c r="CA149" s="113" t="str">
        <f t="shared" si="83"/>
        <v>0</v>
      </c>
      <c r="CB149" s="113" t="s">
        <v>35</v>
      </c>
      <c r="CC149" s="113" t="s">
        <v>35</v>
      </c>
      <c r="CD149" s="113" t="str">
        <f t="shared" si="84"/>
        <v>0</v>
      </c>
      <c r="CE149" s="113" t="s">
        <v>35</v>
      </c>
      <c r="CF149" s="113" t="s">
        <v>35</v>
      </c>
      <c r="CG149" s="113" t="str">
        <f t="shared" si="85"/>
        <v>0</v>
      </c>
      <c r="CH149" s="113" t="s">
        <v>35</v>
      </c>
      <c r="CI149" s="113" t="s">
        <v>35</v>
      </c>
      <c r="CJ149" s="113" t="str">
        <f t="shared" si="86"/>
        <v>0</v>
      </c>
      <c r="CK149" s="113" t="s">
        <v>35</v>
      </c>
      <c r="CL149" s="113" t="s">
        <v>35</v>
      </c>
      <c r="CM149" s="113" t="str">
        <f t="shared" si="87"/>
        <v>0</v>
      </c>
      <c r="CN149" s="113" t="s">
        <v>35</v>
      </c>
      <c r="CO149" s="113" t="s">
        <v>35</v>
      </c>
      <c r="CP149" s="113" t="str">
        <f t="shared" si="88"/>
        <v>0</v>
      </c>
      <c r="CQ149" s="113">
        <v>21</v>
      </c>
      <c r="CR149" s="113">
        <v>39</v>
      </c>
      <c r="CS149" s="113">
        <f t="shared" si="89"/>
        <v>60</v>
      </c>
    </row>
    <row r="150" spans="1:97" s="155" customFormat="1" ht="12.75" customHeight="1">
      <c r="A150" s="25">
        <v>23</v>
      </c>
      <c r="B150" s="26" t="s">
        <v>214</v>
      </c>
      <c r="C150" s="27">
        <v>6153</v>
      </c>
      <c r="D150" s="28" t="s">
        <v>108</v>
      </c>
      <c r="E150" s="17">
        <v>16880</v>
      </c>
      <c r="F150" s="17">
        <v>1</v>
      </c>
      <c r="G150" s="6" t="s">
        <v>65</v>
      </c>
      <c r="H150" s="113">
        <v>5</v>
      </c>
      <c r="I150" s="113">
        <v>16</v>
      </c>
      <c r="J150" s="113">
        <f t="shared" si="60"/>
        <v>21</v>
      </c>
      <c r="K150" s="113">
        <v>5</v>
      </c>
      <c r="L150" s="113">
        <v>12</v>
      </c>
      <c r="M150" s="113">
        <f t="shared" si="61"/>
        <v>17</v>
      </c>
      <c r="N150" s="113">
        <v>7</v>
      </c>
      <c r="O150" s="113">
        <v>3</v>
      </c>
      <c r="P150" s="113">
        <f t="shared" si="62"/>
        <v>10</v>
      </c>
      <c r="Q150" s="113" t="s">
        <v>35</v>
      </c>
      <c r="R150" s="113" t="s">
        <v>35</v>
      </c>
      <c r="S150" s="113" t="str">
        <f t="shared" si="63"/>
        <v>0</v>
      </c>
      <c r="T150" s="113" t="s">
        <v>35</v>
      </c>
      <c r="U150" s="113" t="s">
        <v>35</v>
      </c>
      <c r="V150" s="113" t="str">
        <f t="shared" si="64"/>
        <v>0</v>
      </c>
      <c r="W150" s="113" t="s">
        <v>35</v>
      </c>
      <c r="X150" s="113" t="s">
        <v>35</v>
      </c>
      <c r="Y150" s="113" t="str">
        <f t="shared" si="65"/>
        <v>0</v>
      </c>
      <c r="Z150" s="113" t="s">
        <v>35</v>
      </c>
      <c r="AA150" s="113" t="s">
        <v>35</v>
      </c>
      <c r="AB150" s="113" t="str">
        <f t="shared" si="66"/>
        <v>0</v>
      </c>
      <c r="AC150" s="113" t="s">
        <v>35</v>
      </c>
      <c r="AD150" s="113" t="s">
        <v>35</v>
      </c>
      <c r="AE150" s="113" t="str">
        <f t="shared" si="67"/>
        <v>0</v>
      </c>
      <c r="AF150" s="113" t="s">
        <v>35</v>
      </c>
      <c r="AG150" s="113" t="s">
        <v>35</v>
      </c>
      <c r="AH150" s="113" t="str">
        <f t="shared" si="68"/>
        <v>0</v>
      </c>
      <c r="AI150" s="113" t="s">
        <v>35</v>
      </c>
      <c r="AJ150" s="113" t="s">
        <v>35</v>
      </c>
      <c r="AK150" s="113" t="str">
        <f t="shared" si="69"/>
        <v>0</v>
      </c>
      <c r="AL150" s="113" t="s">
        <v>35</v>
      </c>
      <c r="AM150" s="113" t="s">
        <v>35</v>
      </c>
      <c r="AN150" s="113" t="str">
        <f t="shared" si="70"/>
        <v>0</v>
      </c>
      <c r="AO150" s="113" t="s">
        <v>35</v>
      </c>
      <c r="AP150" s="113" t="s">
        <v>35</v>
      </c>
      <c r="AQ150" s="113" t="str">
        <f t="shared" si="71"/>
        <v>0</v>
      </c>
      <c r="AR150" s="113" t="s">
        <v>35</v>
      </c>
      <c r="AS150" s="113" t="s">
        <v>35</v>
      </c>
      <c r="AT150" s="113" t="str">
        <f t="shared" si="72"/>
        <v>0</v>
      </c>
      <c r="AU150" s="113" t="s">
        <v>35</v>
      </c>
      <c r="AV150" s="113" t="s">
        <v>35</v>
      </c>
      <c r="AW150" s="113" t="str">
        <f t="shared" si="73"/>
        <v>0</v>
      </c>
      <c r="AX150" s="113" t="s">
        <v>35</v>
      </c>
      <c r="AY150" s="113" t="s">
        <v>35</v>
      </c>
      <c r="AZ150" s="113" t="str">
        <f t="shared" si="74"/>
        <v>0</v>
      </c>
      <c r="BA150" s="113" t="s">
        <v>35</v>
      </c>
      <c r="BB150" s="113" t="s">
        <v>35</v>
      </c>
      <c r="BC150" s="113" t="str">
        <f t="shared" si="75"/>
        <v>0</v>
      </c>
      <c r="BD150" s="113" t="s">
        <v>35</v>
      </c>
      <c r="BE150" s="113" t="s">
        <v>35</v>
      </c>
      <c r="BF150" s="113" t="str">
        <f t="shared" si="76"/>
        <v>0</v>
      </c>
      <c r="BG150" s="113" t="s">
        <v>35</v>
      </c>
      <c r="BH150" s="113" t="s">
        <v>35</v>
      </c>
      <c r="BI150" s="113" t="str">
        <f t="shared" si="77"/>
        <v>0</v>
      </c>
      <c r="BJ150" s="113" t="s">
        <v>35</v>
      </c>
      <c r="BK150" s="113" t="s">
        <v>35</v>
      </c>
      <c r="BL150" s="113" t="str">
        <f t="shared" si="78"/>
        <v>0</v>
      </c>
      <c r="BM150" s="113" t="s">
        <v>35</v>
      </c>
      <c r="BN150" s="113" t="s">
        <v>35</v>
      </c>
      <c r="BO150" s="113" t="str">
        <f t="shared" si="79"/>
        <v>0</v>
      </c>
      <c r="BP150" s="113" t="s">
        <v>35</v>
      </c>
      <c r="BQ150" s="113" t="s">
        <v>35</v>
      </c>
      <c r="BR150" s="113" t="str">
        <f t="shared" si="80"/>
        <v>0</v>
      </c>
      <c r="BS150" s="113" t="s">
        <v>35</v>
      </c>
      <c r="BT150" s="113" t="s">
        <v>35</v>
      </c>
      <c r="BU150" s="113" t="str">
        <f t="shared" si="81"/>
        <v>0</v>
      </c>
      <c r="BV150" s="113" t="s">
        <v>35</v>
      </c>
      <c r="BW150" s="113" t="s">
        <v>35</v>
      </c>
      <c r="BX150" s="113" t="str">
        <f t="shared" si="82"/>
        <v>0</v>
      </c>
      <c r="BY150" s="113" t="s">
        <v>35</v>
      </c>
      <c r="BZ150" s="113" t="s">
        <v>35</v>
      </c>
      <c r="CA150" s="113" t="str">
        <f t="shared" si="83"/>
        <v>0</v>
      </c>
      <c r="CB150" s="113" t="s">
        <v>35</v>
      </c>
      <c r="CC150" s="113" t="s">
        <v>35</v>
      </c>
      <c r="CD150" s="113" t="str">
        <f t="shared" si="84"/>
        <v>0</v>
      </c>
      <c r="CE150" s="113" t="s">
        <v>35</v>
      </c>
      <c r="CF150" s="113" t="s">
        <v>35</v>
      </c>
      <c r="CG150" s="113" t="str">
        <f t="shared" si="85"/>
        <v>0</v>
      </c>
      <c r="CH150" s="113" t="s">
        <v>35</v>
      </c>
      <c r="CI150" s="113" t="s">
        <v>35</v>
      </c>
      <c r="CJ150" s="113" t="str">
        <f t="shared" si="86"/>
        <v>0</v>
      </c>
      <c r="CK150" s="113" t="s">
        <v>35</v>
      </c>
      <c r="CL150" s="113" t="s">
        <v>35</v>
      </c>
      <c r="CM150" s="113" t="str">
        <f t="shared" si="87"/>
        <v>0</v>
      </c>
      <c r="CN150" s="113">
        <v>5</v>
      </c>
      <c r="CO150" s="113">
        <v>7</v>
      </c>
      <c r="CP150" s="113">
        <f t="shared" si="88"/>
        <v>12</v>
      </c>
      <c r="CQ150" s="113">
        <v>22</v>
      </c>
      <c r="CR150" s="113">
        <v>38</v>
      </c>
      <c r="CS150" s="113">
        <f t="shared" si="89"/>
        <v>60</v>
      </c>
    </row>
    <row r="151" spans="1:97" s="155" customFormat="1" ht="12.75" customHeight="1">
      <c r="A151" s="25">
        <v>23</v>
      </c>
      <c r="B151" s="26" t="s">
        <v>214</v>
      </c>
      <c r="C151" s="27">
        <v>6248</v>
      </c>
      <c r="D151" s="28" t="s">
        <v>121</v>
      </c>
      <c r="E151" s="17">
        <v>15945</v>
      </c>
      <c r="F151" s="17">
        <v>1</v>
      </c>
      <c r="G151" s="6" t="s">
        <v>65</v>
      </c>
      <c r="H151" s="113">
        <v>8</v>
      </c>
      <c r="I151" s="113">
        <v>13</v>
      </c>
      <c r="J151" s="113">
        <f t="shared" si="60"/>
        <v>21</v>
      </c>
      <c r="K151" s="113">
        <v>5</v>
      </c>
      <c r="L151" s="113">
        <v>21</v>
      </c>
      <c r="M151" s="113">
        <f t="shared" si="61"/>
        <v>26</v>
      </c>
      <c r="N151" s="113">
        <v>3</v>
      </c>
      <c r="O151" s="113">
        <v>4</v>
      </c>
      <c r="P151" s="113">
        <f t="shared" si="62"/>
        <v>7</v>
      </c>
      <c r="Q151" s="113" t="s">
        <v>35</v>
      </c>
      <c r="R151" s="113" t="s">
        <v>35</v>
      </c>
      <c r="S151" s="113" t="str">
        <f t="shared" si="63"/>
        <v>0</v>
      </c>
      <c r="T151" s="113" t="s">
        <v>35</v>
      </c>
      <c r="U151" s="113" t="s">
        <v>35</v>
      </c>
      <c r="V151" s="113" t="str">
        <f t="shared" si="64"/>
        <v>0</v>
      </c>
      <c r="W151" s="113" t="s">
        <v>35</v>
      </c>
      <c r="X151" s="113" t="s">
        <v>35</v>
      </c>
      <c r="Y151" s="113" t="str">
        <f t="shared" si="65"/>
        <v>0</v>
      </c>
      <c r="Z151" s="113" t="s">
        <v>35</v>
      </c>
      <c r="AA151" s="113" t="s">
        <v>35</v>
      </c>
      <c r="AB151" s="113" t="str">
        <f t="shared" si="66"/>
        <v>0</v>
      </c>
      <c r="AC151" s="113" t="s">
        <v>35</v>
      </c>
      <c r="AD151" s="113" t="s">
        <v>35</v>
      </c>
      <c r="AE151" s="113" t="str">
        <f t="shared" si="67"/>
        <v>0</v>
      </c>
      <c r="AF151" s="113">
        <v>1</v>
      </c>
      <c r="AG151" s="113">
        <v>1</v>
      </c>
      <c r="AH151" s="113">
        <f t="shared" si="68"/>
        <v>2</v>
      </c>
      <c r="AI151" s="113" t="s">
        <v>35</v>
      </c>
      <c r="AJ151" s="113" t="s">
        <v>35</v>
      </c>
      <c r="AK151" s="113" t="str">
        <f t="shared" si="69"/>
        <v>0</v>
      </c>
      <c r="AL151" s="113" t="s">
        <v>35</v>
      </c>
      <c r="AM151" s="113" t="s">
        <v>35</v>
      </c>
      <c r="AN151" s="113" t="str">
        <f t="shared" si="70"/>
        <v>0</v>
      </c>
      <c r="AO151" s="113" t="s">
        <v>35</v>
      </c>
      <c r="AP151" s="113" t="s">
        <v>35</v>
      </c>
      <c r="AQ151" s="113" t="str">
        <f t="shared" si="71"/>
        <v>0</v>
      </c>
      <c r="AR151" s="113" t="s">
        <v>35</v>
      </c>
      <c r="AS151" s="113" t="s">
        <v>35</v>
      </c>
      <c r="AT151" s="113" t="str">
        <f t="shared" si="72"/>
        <v>0</v>
      </c>
      <c r="AU151" s="113" t="s">
        <v>35</v>
      </c>
      <c r="AV151" s="113" t="s">
        <v>35</v>
      </c>
      <c r="AW151" s="113" t="str">
        <f t="shared" si="73"/>
        <v>0</v>
      </c>
      <c r="AX151" s="113" t="s">
        <v>35</v>
      </c>
      <c r="AY151" s="113" t="s">
        <v>35</v>
      </c>
      <c r="AZ151" s="113" t="str">
        <f t="shared" si="74"/>
        <v>0</v>
      </c>
      <c r="BA151" s="113">
        <v>1</v>
      </c>
      <c r="BB151" s="113">
        <v>3</v>
      </c>
      <c r="BC151" s="113">
        <f t="shared" si="75"/>
        <v>4</v>
      </c>
      <c r="BD151" s="113" t="s">
        <v>35</v>
      </c>
      <c r="BE151" s="113" t="s">
        <v>35</v>
      </c>
      <c r="BF151" s="113" t="str">
        <f t="shared" si="76"/>
        <v>0</v>
      </c>
      <c r="BG151" s="113" t="s">
        <v>35</v>
      </c>
      <c r="BH151" s="113" t="s">
        <v>35</v>
      </c>
      <c r="BI151" s="113" t="str">
        <f t="shared" si="77"/>
        <v>0</v>
      </c>
      <c r="BJ151" s="113" t="s">
        <v>35</v>
      </c>
      <c r="BK151" s="113" t="s">
        <v>35</v>
      </c>
      <c r="BL151" s="113" t="str">
        <f t="shared" si="78"/>
        <v>0</v>
      </c>
      <c r="BM151" s="113" t="s">
        <v>35</v>
      </c>
      <c r="BN151" s="113" t="s">
        <v>35</v>
      </c>
      <c r="BO151" s="113" t="str">
        <f t="shared" si="79"/>
        <v>0</v>
      </c>
      <c r="BP151" s="113" t="s">
        <v>35</v>
      </c>
      <c r="BQ151" s="113" t="s">
        <v>35</v>
      </c>
      <c r="BR151" s="113" t="str">
        <f t="shared" si="80"/>
        <v>0</v>
      </c>
      <c r="BS151" s="113" t="s">
        <v>35</v>
      </c>
      <c r="BT151" s="113" t="s">
        <v>35</v>
      </c>
      <c r="BU151" s="113" t="str">
        <f t="shared" si="81"/>
        <v>0</v>
      </c>
      <c r="BV151" s="113" t="s">
        <v>35</v>
      </c>
      <c r="BW151" s="113" t="s">
        <v>35</v>
      </c>
      <c r="BX151" s="113" t="str">
        <f t="shared" si="82"/>
        <v>0</v>
      </c>
      <c r="BY151" s="113" t="s">
        <v>35</v>
      </c>
      <c r="BZ151" s="113" t="s">
        <v>35</v>
      </c>
      <c r="CA151" s="113" t="str">
        <f t="shared" si="83"/>
        <v>0</v>
      </c>
      <c r="CB151" s="113" t="s">
        <v>35</v>
      </c>
      <c r="CC151" s="113" t="s">
        <v>35</v>
      </c>
      <c r="CD151" s="113" t="str">
        <f t="shared" si="84"/>
        <v>0</v>
      </c>
      <c r="CE151" s="113" t="s">
        <v>35</v>
      </c>
      <c r="CF151" s="113" t="s">
        <v>35</v>
      </c>
      <c r="CG151" s="113" t="str">
        <f t="shared" si="85"/>
        <v>0</v>
      </c>
      <c r="CH151" s="113" t="s">
        <v>35</v>
      </c>
      <c r="CI151" s="113" t="s">
        <v>35</v>
      </c>
      <c r="CJ151" s="113" t="str">
        <f t="shared" si="86"/>
        <v>0</v>
      </c>
      <c r="CK151" s="113" t="s">
        <v>35</v>
      </c>
      <c r="CL151" s="113" t="s">
        <v>35</v>
      </c>
      <c r="CM151" s="113" t="str">
        <f t="shared" si="87"/>
        <v>0</v>
      </c>
      <c r="CN151" s="113" t="s">
        <v>35</v>
      </c>
      <c r="CO151" s="113" t="s">
        <v>35</v>
      </c>
      <c r="CP151" s="113" t="str">
        <f t="shared" si="88"/>
        <v>0</v>
      </c>
      <c r="CQ151" s="113">
        <v>18</v>
      </c>
      <c r="CR151" s="113">
        <v>42</v>
      </c>
      <c r="CS151" s="113">
        <f t="shared" si="89"/>
        <v>60</v>
      </c>
    </row>
    <row r="152" spans="1:97" s="155" customFormat="1" ht="12.75" customHeight="1">
      <c r="A152" s="25">
        <v>24</v>
      </c>
      <c r="B152" s="26" t="s">
        <v>215</v>
      </c>
      <c r="C152" s="27">
        <v>6436</v>
      </c>
      <c r="D152" s="28" t="s">
        <v>109</v>
      </c>
      <c r="E152" s="17">
        <v>10208</v>
      </c>
      <c r="F152" s="17">
        <v>1</v>
      </c>
      <c r="G152" s="6" t="s">
        <v>65</v>
      </c>
      <c r="H152" s="113">
        <v>4</v>
      </c>
      <c r="I152" s="113">
        <v>8</v>
      </c>
      <c r="J152" s="113">
        <f t="shared" si="60"/>
        <v>12</v>
      </c>
      <c r="K152" s="113" t="s">
        <v>35</v>
      </c>
      <c r="L152" s="113">
        <v>1</v>
      </c>
      <c r="M152" s="113">
        <f t="shared" si="61"/>
        <v>1</v>
      </c>
      <c r="N152" s="113" t="s">
        <v>35</v>
      </c>
      <c r="O152" s="113">
        <v>5</v>
      </c>
      <c r="P152" s="113">
        <f t="shared" si="62"/>
        <v>5</v>
      </c>
      <c r="Q152" s="113" t="s">
        <v>35</v>
      </c>
      <c r="R152" s="113" t="s">
        <v>35</v>
      </c>
      <c r="S152" s="113" t="str">
        <f t="shared" si="63"/>
        <v>0</v>
      </c>
      <c r="T152" s="113" t="s">
        <v>35</v>
      </c>
      <c r="U152" s="113" t="s">
        <v>35</v>
      </c>
      <c r="V152" s="113" t="str">
        <f t="shared" si="64"/>
        <v>0</v>
      </c>
      <c r="W152" s="113" t="s">
        <v>35</v>
      </c>
      <c r="X152" s="113" t="s">
        <v>35</v>
      </c>
      <c r="Y152" s="113" t="str">
        <f t="shared" si="65"/>
        <v>0</v>
      </c>
      <c r="Z152" s="113" t="s">
        <v>35</v>
      </c>
      <c r="AA152" s="113" t="s">
        <v>35</v>
      </c>
      <c r="AB152" s="113" t="str">
        <f t="shared" si="66"/>
        <v>0</v>
      </c>
      <c r="AC152" s="113" t="s">
        <v>35</v>
      </c>
      <c r="AD152" s="113" t="s">
        <v>35</v>
      </c>
      <c r="AE152" s="113" t="str">
        <f t="shared" si="67"/>
        <v>0</v>
      </c>
      <c r="AF152" s="113" t="s">
        <v>35</v>
      </c>
      <c r="AG152" s="113" t="s">
        <v>35</v>
      </c>
      <c r="AH152" s="113" t="str">
        <f t="shared" si="68"/>
        <v>0</v>
      </c>
      <c r="AI152" s="113" t="s">
        <v>35</v>
      </c>
      <c r="AJ152" s="113" t="s">
        <v>35</v>
      </c>
      <c r="AK152" s="113" t="str">
        <f t="shared" si="69"/>
        <v>0</v>
      </c>
      <c r="AL152" s="113" t="s">
        <v>35</v>
      </c>
      <c r="AM152" s="113" t="s">
        <v>35</v>
      </c>
      <c r="AN152" s="113" t="str">
        <f t="shared" si="70"/>
        <v>0</v>
      </c>
      <c r="AO152" s="113" t="s">
        <v>35</v>
      </c>
      <c r="AP152" s="113" t="s">
        <v>35</v>
      </c>
      <c r="AQ152" s="113" t="str">
        <f t="shared" si="71"/>
        <v>0</v>
      </c>
      <c r="AR152" s="113">
        <v>2</v>
      </c>
      <c r="AS152" s="113">
        <v>15</v>
      </c>
      <c r="AT152" s="113">
        <f t="shared" si="72"/>
        <v>17</v>
      </c>
      <c r="AU152" s="113" t="s">
        <v>35</v>
      </c>
      <c r="AV152" s="113" t="s">
        <v>35</v>
      </c>
      <c r="AW152" s="113" t="str">
        <f t="shared" si="73"/>
        <v>0</v>
      </c>
      <c r="AX152" s="113" t="s">
        <v>35</v>
      </c>
      <c r="AY152" s="113" t="s">
        <v>35</v>
      </c>
      <c r="AZ152" s="113" t="str">
        <f t="shared" si="74"/>
        <v>0</v>
      </c>
      <c r="BA152" s="113">
        <v>2</v>
      </c>
      <c r="BB152" s="113">
        <v>4</v>
      </c>
      <c r="BC152" s="113">
        <f t="shared" si="75"/>
        <v>6</v>
      </c>
      <c r="BD152" s="113" t="s">
        <v>35</v>
      </c>
      <c r="BE152" s="113" t="s">
        <v>35</v>
      </c>
      <c r="BF152" s="113" t="str">
        <f t="shared" si="76"/>
        <v>0</v>
      </c>
      <c r="BG152" s="113" t="s">
        <v>35</v>
      </c>
      <c r="BH152" s="113" t="s">
        <v>35</v>
      </c>
      <c r="BI152" s="113" t="str">
        <f t="shared" si="77"/>
        <v>0</v>
      </c>
      <c r="BJ152" s="113" t="s">
        <v>35</v>
      </c>
      <c r="BK152" s="113" t="s">
        <v>35</v>
      </c>
      <c r="BL152" s="113" t="str">
        <f t="shared" si="78"/>
        <v>0</v>
      </c>
      <c r="BM152" s="113" t="s">
        <v>35</v>
      </c>
      <c r="BN152" s="113" t="s">
        <v>35</v>
      </c>
      <c r="BO152" s="113" t="str">
        <f t="shared" si="79"/>
        <v>0</v>
      </c>
      <c r="BP152" s="113" t="s">
        <v>35</v>
      </c>
      <c r="BQ152" s="113" t="s">
        <v>35</v>
      </c>
      <c r="BR152" s="113" t="str">
        <f t="shared" si="80"/>
        <v>0</v>
      </c>
      <c r="BS152" s="113" t="s">
        <v>35</v>
      </c>
      <c r="BT152" s="113" t="s">
        <v>35</v>
      </c>
      <c r="BU152" s="113" t="str">
        <f t="shared" si="81"/>
        <v>0</v>
      </c>
      <c r="BV152" s="113" t="s">
        <v>35</v>
      </c>
      <c r="BW152" s="113" t="s">
        <v>35</v>
      </c>
      <c r="BX152" s="113" t="str">
        <f t="shared" si="82"/>
        <v>0</v>
      </c>
      <c r="BY152" s="113" t="s">
        <v>35</v>
      </c>
      <c r="BZ152" s="113" t="s">
        <v>35</v>
      </c>
      <c r="CA152" s="113" t="str">
        <f t="shared" si="83"/>
        <v>0</v>
      </c>
      <c r="CB152" s="113" t="s">
        <v>35</v>
      </c>
      <c r="CC152" s="113" t="s">
        <v>35</v>
      </c>
      <c r="CD152" s="113" t="str">
        <f t="shared" si="84"/>
        <v>0</v>
      </c>
      <c r="CE152" s="113" t="s">
        <v>35</v>
      </c>
      <c r="CF152" s="113" t="s">
        <v>35</v>
      </c>
      <c r="CG152" s="113" t="str">
        <f t="shared" si="85"/>
        <v>0</v>
      </c>
      <c r="CH152" s="113" t="s">
        <v>35</v>
      </c>
      <c r="CI152" s="113" t="s">
        <v>35</v>
      </c>
      <c r="CJ152" s="113" t="str">
        <f t="shared" si="86"/>
        <v>0</v>
      </c>
      <c r="CK152" s="113" t="s">
        <v>35</v>
      </c>
      <c r="CL152" s="113" t="s">
        <v>35</v>
      </c>
      <c r="CM152" s="113" t="str">
        <f t="shared" si="87"/>
        <v>0</v>
      </c>
      <c r="CN152" s="113" t="s">
        <v>35</v>
      </c>
      <c r="CO152" s="113" t="s">
        <v>35</v>
      </c>
      <c r="CP152" s="113" t="str">
        <f t="shared" si="88"/>
        <v>0</v>
      </c>
      <c r="CQ152" s="113">
        <v>8</v>
      </c>
      <c r="CR152" s="113">
        <v>33</v>
      </c>
      <c r="CS152" s="113">
        <f t="shared" si="89"/>
        <v>41</v>
      </c>
    </row>
    <row r="153" spans="1:97" s="155" customFormat="1" ht="12.75" customHeight="1">
      <c r="A153" s="25">
        <v>24</v>
      </c>
      <c r="B153" s="26" t="s">
        <v>215</v>
      </c>
      <c r="C153" s="27">
        <v>6487</v>
      </c>
      <c r="D153" s="28" t="s">
        <v>243</v>
      </c>
      <c r="E153" s="17">
        <v>15961</v>
      </c>
      <c r="F153" s="17">
        <v>1</v>
      </c>
      <c r="G153" s="6" t="s">
        <v>65</v>
      </c>
      <c r="H153" s="113">
        <v>3</v>
      </c>
      <c r="I153" s="113">
        <v>19</v>
      </c>
      <c r="J153" s="113">
        <f t="shared" si="60"/>
        <v>22</v>
      </c>
      <c r="K153" s="113" t="s">
        <v>35</v>
      </c>
      <c r="L153" s="113">
        <v>1</v>
      </c>
      <c r="M153" s="113">
        <f t="shared" si="61"/>
        <v>1</v>
      </c>
      <c r="N153" s="113">
        <v>5</v>
      </c>
      <c r="O153" s="113">
        <v>8</v>
      </c>
      <c r="P153" s="113">
        <f t="shared" si="62"/>
        <v>13</v>
      </c>
      <c r="Q153" s="113" t="s">
        <v>35</v>
      </c>
      <c r="R153" s="113" t="s">
        <v>35</v>
      </c>
      <c r="S153" s="113" t="str">
        <f t="shared" si="63"/>
        <v>0</v>
      </c>
      <c r="T153" s="113" t="s">
        <v>35</v>
      </c>
      <c r="U153" s="113" t="s">
        <v>35</v>
      </c>
      <c r="V153" s="113" t="str">
        <f t="shared" si="64"/>
        <v>0</v>
      </c>
      <c r="W153" s="113" t="s">
        <v>35</v>
      </c>
      <c r="X153" s="113" t="s">
        <v>35</v>
      </c>
      <c r="Y153" s="113" t="str">
        <f t="shared" si="65"/>
        <v>0</v>
      </c>
      <c r="Z153" s="113" t="s">
        <v>35</v>
      </c>
      <c r="AA153" s="113" t="s">
        <v>35</v>
      </c>
      <c r="AB153" s="113" t="str">
        <f t="shared" si="66"/>
        <v>0</v>
      </c>
      <c r="AC153" s="113" t="s">
        <v>35</v>
      </c>
      <c r="AD153" s="113" t="s">
        <v>35</v>
      </c>
      <c r="AE153" s="113" t="str">
        <f t="shared" si="67"/>
        <v>0</v>
      </c>
      <c r="AF153" s="113" t="s">
        <v>35</v>
      </c>
      <c r="AG153" s="113" t="s">
        <v>35</v>
      </c>
      <c r="AH153" s="113" t="str">
        <f t="shared" si="68"/>
        <v>0</v>
      </c>
      <c r="AI153" s="113" t="s">
        <v>35</v>
      </c>
      <c r="AJ153" s="113" t="s">
        <v>35</v>
      </c>
      <c r="AK153" s="113" t="str">
        <f t="shared" si="69"/>
        <v>0</v>
      </c>
      <c r="AL153" s="113" t="s">
        <v>35</v>
      </c>
      <c r="AM153" s="113" t="s">
        <v>35</v>
      </c>
      <c r="AN153" s="113" t="str">
        <f t="shared" si="70"/>
        <v>0</v>
      </c>
      <c r="AO153" s="113" t="s">
        <v>35</v>
      </c>
      <c r="AP153" s="113" t="s">
        <v>35</v>
      </c>
      <c r="AQ153" s="113" t="str">
        <f t="shared" si="71"/>
        <v>0</v>
      </c>
      <c r="AR153" s="113" t="s">
        <v>35</v>
      </c>
      <c r="AS153" s="113" t="s">
        <v>35</v>
      </c>
      <c r="AT153" s="113" t="str">
        <f t="shared" si="72"/>
        <v>0</v>
      </c>
      <c r="AU153" s="113" t="s">
        <v>35</v>
      </c>
      <c r="AV153" s="113" t="s">
        <v>35</v>
      </c>
      <c r="AW153" s="113" t="str">
        <f t="shared" si="73"/>
        <v>0</v>
      </c>
      <c r="AX153" s="113" t="s">
        <v>35</v>
      </c>
      <c r="AY153" s="113" t="s">
        <v>35</v>
      </c>
      <c r="AZ153" s="113" t="str">
        <f t="shared" si="74"/>
        <v>0</v>
      </c>
      <c r="BA153" s="113">
        <v>1</v>
      </c>
      <c r="BB153" s="113">
        <v>4</v>
      </c>
      <c r="BC153" s="113">
        <f t="shared" si="75"/>
        <v>5</v>
      </c>
      <c r="BD153" s="113" t="s">
        <v>35</v>
      </c>
      <c r="BE153" s="113" t="s">
        <v>35</v>
      </c>
      <c r="BF153" s="113" t="str">
        <f t="shared" si="76"/>
        <v>0</v>
      </c>
      <c r="BG153" s="113" t="s">
        <v>35</v>
      </c>
      <c r="BH153" s="113" t="s">
        <v>35</v>
      </c>
      <c r="BI153" s="113" t="str">
        <f t="shared" si="77"/>
        <v>0</v>
      </c>
      <c r="BJ153" s="113" t="s">
        <v>35</v>
      </c>
      <c r="BK153" s="113" t="s">
        <v>35</v>
      </c>
      <c r="BL153" s="113" t="str">
        <f t="shared" si="78"/>
        <v>0</v>
      </c>
      <c r="BM153" s="113" t="s">
        <v>35</v>
      </c>
      <c r="BN153" s="113" t="s">
        <v>35</v>
      </c>
      <c r="BO153" s="113" t="str">
        <f t="shared" si="79"/>
        <v>0</v>
      </c>
      <c r="BP153" s="113" t="s">
        <v>35</v>
      </c>
      <c r="BQ153" s="113" t="s">
        <v>35</v>
      </c>
      <c r="BR153" s="113" t="str">
        <f t="shared" si="80"/>
        <v>0</v>
      </c>
      <c r="BS153" s="113" t="s">
        <v>35</v>
      </c>
      <c r="BT153" s="113" t="s">
        <v>35</v>
      </c>
      <c r="BU153" s="113" t="str">
        <f t="shared" si="81"/>
        <v>0</v>
      </c>
      <c r="BV153" s="113" t="s">
        <v>35</v>
      </c>
      <c r="BW153" s="113" t="s">
        <v>35</v>
      </c>
      <c r="BX153" s="113" t="str">
        <f t="shared" si="82"/>
        <v>0</v>
      </c>
      <c r="BY153" s="113" t="s">
        <v>35</v>
      </c>
      <c r="BZ153" s="113" t="s">
        <v>35</v>
      </c>
      <c r="CA153" s="113" t="str">
        <f t="shared" si="83"/>
        <v>0</v>
      </c>
      <c r="CB153" s="113" t="s">
        <v>35</v>
      </c>
      <c r="CC153" s="113" t="s">
        <v>35</v>
      </c>
      <c r="CD153" s="113" t="str">
        <f t="shared" si="84"/>
        <v>0</v>
      </c>
      <c r="CE153" s="113" t="s">
        <v>35</v>
      </c>
      <c r="CF153" s="113" t="s">
        <v>35</v>
      </c>
      <c r="CG153" s="113" t="str">
        <f t="shared" si="85"/>
        <v>0</v>
      </c>
      <c r="CH153" s="113" t="s">
        <v>35</v>
      </c>
      <c r="CI153" s="113" t="s">
        <v>35</v>
      </c>
      <c r="CJ153" s="113" t="str">
        <f t="shared" si="86"/>
        <v>0</v>
      </c>
      <c r="CK153" s="113" t="s">
        <v>35</v>
      </c>
      <c r="CL153" s="113" t="s">
        <v>35</v>
      </c>
      <c r="CM153" s="113" t="str">
        <f t="shared" si="87"/>
        <v>0</v>
      </c>
      <c r="CN153" s="113" t="s">
        <v>35</v>
      </c>
      <c r="CO153" s="113" t="s">
        <v>35</v>
      </c>
      <c r="CP153" s="113" t="str">
        <f t="shared" si="88"/>
        <v>0</v>
      </c>
      <c r="CQ153" s="113">
        <v>9</v>
      </c>
      <c r="CR153" s="113">
        <v>32</v>
      </c>
      <c r="CS153" s="113">
        <f t="shared" si="89"/>
        <v>41</v>
      </c>
    </row>
    <row r="154" spans="1:97" s="155" customFormat="1" ht="12.75" customHeight="1">
      <c r="A154" s="25">
        <v>24</v>
      </c>
      <c r="B154" s="26" t="s">
        <v>215</v>
      </c>
      <c r="C154" s="27">
        <v>6512</v>
      </c>
      <c r="D154" s="28" t="s">
        <v>186</v>
      </c>
      <c r="E154" s="17">
        <v>10847</v>
      </c>
      <c r="F154" s="17">
        <v>1</v>
      </c>
      <c r="G154" s="6" t="s">
        <v>65</v>
      </c>
      <c r="H154" s="113">
        <v>2</v>
      </c>
      <c r="I154" s="113">
        <v>15</v>
      </c>
      <c r="J154" s="113">
        <f t="shared" si="60"/>
        <v>17</v>
      </c>
      <c r="K154" s="113" t="s">
        <v>35</v>
      </c>
      <c r="L154" s="113" t="s">
        <v>35</v>
      </c>
      <c r="M154" s="113" t="str">
        <f t="shared" si="61"/>
        <v>0</v>
      </c>
      <c r="N154" s="113">
        <v>2</v>
      </c>
      <c r="O154" s="113">
        <v>12</v>
      </c>
      <c r="P154" s="113">
        <f t="shared" si="62"/>
        <v>14</v>
      </c>
      <c r="Q154" s="113" t="s">
        <v>35</v>
      </c>
      <c r="R154" s="113">
        <v>6</v>
      </c>
      <c r="S154" s="113">
        <f t="shared" si="63"/>
        <v>6</v>
      </c>
      <c r="T154" s="113" t="s">
        <v>35</v>
      </c>
      <c r="U154" s="113" t="s">
        <v>35</v>
      </c>
      <c r="V154" s="113" t="str">
        <f t="shared" si="64"/>
        <v>0</v>
      </c>
      <c r="W154" s="113" t="s">
        <v>35</v>
      </c>
      <c r="X154" s="113" t="s">
        <v>35</v>
      </c>
      <c r="Y154" s="113" t="str">
        <f t="shared" si="65"/>
        <v>0</v>
      </c>
      <c r="Z154" s="113" t="s">
        <v>35</v>
      </c>
      <c r="AA154" s="113" t="s">
        <v>35</v>
      </c>
      <c r="AB154" s="113" t="str">
        <f t="shared" si="66"/>
        <v>0</v>
      </c>
      <c r="AC154" s="113" t="s">
        <v>35</v>
      </c>
      <c r="AD154" s="113" t="s">
        <v>35</v>
      </c>
      <c r="AE154" s="113" t="str">
        <f t="shared" si="67"/>
        <v>0</v>
      </c>
      <c r="AF154" s="113" t="s">
        <v>35</v>
      </c>
      <c r="AG154" s="113" t="s">
        <v>35</v>
      </c>
      <c r="AH154" s="113" t="str">
        <f t="shared" si="68"/>
        <v>0</v>
      </c>
      <c r="AI154" s="113" t="s">
        <v>35</v>
      </c>
      <c r="AJ154" s="113" t="s">
        <v>35</v>
      </c>
      <c r="AK154" s="113" t="str">
        <f t="shared" si="69"/>
        <v>0</v>
      </c>
      <c r="AL154" s="113" t="s">
        <v>35</v>
      </c>
      <c r="AM154" s="113" t="s">
        <v>35</v>
      </c>
      <c r="AN154" s="113" t="str">
        <f t="shared" si="70"/>
        <v>0</v>
      </c>
      <c r="AO154" s="113" t="s">
        <v>35</v>
      </c>
      <c r="AP154" s="113" t="s">
        <v>35</v>
      </c>
      <c r="AQ154" s="113" t="str">
        <f t="shared" si="71"/>
        <v>0</v>
      </c>
      <c r="AR154" s="113" t="s">
        <v>35</v>
      </c>
      <c r="AS154" s="113">
        <v>2</v>
      </c>
      <c r="AT154" s="113">
        <f t="shared" si="72"/>
        <v>2</v>
      </c>
      <c r="AU154" s="113" t="s">
        <v>35</v>
      </c>
      <c r="AV154" s="113" t="s">
        <v>35</v>
      </c>
      <c r="AW154" s="113" t="str">
        <f t="shared" si="73"/>
        <v>0</v>
      </c>
      <c r="AX154" s="113" t="s">
        <v>35</v>
      </c>
      <c r="AY154" s="113" t="s">
        <v>35</v>
      </c>
      <c r="AZ154" s="113" t="str">
        <f t="shared" si="74"/>
        <v>0</v>
      </c>
      <c r="BA154" s="113">
        <v>1</v>
      </c>
      <c r="BB154" s="113">
        <v>1</v>
      </c>
      <c r="BC154" s="113">
        <f t="shared" si="75"/>
        <v>2</v>
      </c>
      <c r="BD154" s="113" t="s">
        <v>35</v>
      </c>
      <c r="BE154" s="113" t="s">
        <v>35</v>
      </c>
      <c r="BF154" s="113" t="str">
        <f t="shared" si="76"/>
        <v>0</v>
      </c>
      <c r="BG154" s="113" t="s">
        <v>35</v>
      </c>
      <c r="BH154" s="113" t="s">
        <v>35</v>
      </c>
      <c r="BI154" s="113" t="str">
        <f t="shared" si="77"/>
        <v>0</v>
      </c>
      <c r="BJ154" s="113" t="s">
        <v>35</v>
      </c>
      <c r="BK154" s="113" t="s">
        <v>35</v>
      </c>
      <c r="BL154" s="113" t="str">
        <f t="shared" si="78"/>
        <v>0</v>
      </c>
      <c r="BM154" s="113" t="s">
        <v>35</v>
      </c>
      <c r="BN154" s="113" t="s">
        <v>35</v>
      </c>
      <c r="BO154" s="113" t="str">
        <f t="shared" si="79"/>
        <v>0</v>
      </c>
      <c r="BP154" s="113" t="s">
        <v>35</v>
      </c>
      <c r="BQ154" s="113" t="s">
        <v>35</v>
      </c>
      <c r="BR154" s="113" t="str">
        <f t="shared" si="80"/>
        <v>0</v>
      </c>
      <c r="BS154" s="113" t="s">
        <v>35</v>
      </c>
      <c r="BT154" s="113" t="s">
        <v>35</v>
      </c>
      <c r="BU154" s="113" t="str">
        <f t="shared" si="81"/>
        <v>0</v>
      </c>
      <c r="BV154" s="113" t="s">
        <v>35</v>
      </c>
      <c r="BW154" s="113" t="s">
        <v>35</v>
      </c>
      <c r="BX154" s="113" t="str">
        <f t="shared" si="82"/>
        <v>0</v>
      </c>
      <c r="BY154" s="113" t="s">
        <v>35</v>
      </c>
      <c r="BZ154" s="113" t="s">
        <v>35</v>
      </c>
      <c r="CA154" s="113" t="str">
        <f t="shared" si="83"/>
        <v>0</v>
      </c>
      <c r="CB154" s="113" t="s">
        <v>35</v>
      </c>
      <c r="CC154" s="113" t="s">
        <v>35</v>
      </c>
      <c r="CD154" s="113" t="str">
        <f t="shared" si="84"/>
        <v>0</v>
      </c>
      <c r="CE154" s="113" t="s">
        <v>35</v>
      </c>
      <c r="CF154" s="113" t="s">
        <v>35</v>
      </c>
      <c r="CG154" s="113" t="str">
        <f t="shared" si="85"/>
        <v>0</v>
      </c>
      <c r="CH154" s="113" t="s">
        <v>35</v>
      </c>
      <c r="CI154" s="113" t="s">
        <v>35</v>
      </c>
      <c r="CJ154" s="113" t="str">
        <f t="shared" si="86"/>
        <v>0</v>
      </c>
      <c r="CK154" s="113" t="s">
        <v>35</v>
      </c>
      <c r="CL154" s="113" t="s">
        <v>35</v>
      </c>
      <c r="CM154" s="113" t="str">
        <f t="shared" si="87"/>
        <v>0</v>
      </c>
      <c r="CN154" s="113" t="s">
        <v>35</v>
      </c>
      <c r="CO154" s="113" t="s">
        <v>35</v>
      </c>
      <c r="CP154" s="113" t="str">
        <f t="shared" si="88"/>
        <v>0</v>
      </c>
      <c r="CQ154" s="113">
        <v>5</v>
      </c>
      <c r="CR154" s="113">
        <v>36</v>
      </c>
      <c r="CS154" s="113">
        <f t="shared" si="89"/>
        <v>41</v>
      </c>
    </row>
    <row r="155" spans="1:97" s="155" customFormat="1" ht="12.75" customHeight="1">
      <c r="A155" s="25">
        <v>25</v>
      </c>
      <c r="B155" s="26" t="s">
        <v>205</v>
      </c>
      <c r="C155" s="27">
        <v>6612</v>
      </c>
      <c r="D155" s="28" t="s">
        <v>182</v>
      </c>
      <c r="E155" s="17">
        <v>10530</v>
      </c>
      <c r="F155" s="17">
        <v>1</v>
      </c>
      <c r="G155" s="6" t="s">
        <v>65</v>
      </c>
      <c r="H155" s="113">
        <v>4</v>
      </c>
      <c r="I155" s="113">
        <v>6</v>
      </c>
      <c r="J155" s="113">
        <f t="shared" si="60"/>
        <v>10</v>
      </c>
      <c r="K155" s="113" t="s">
        <v>35</v>
      </c>
      <c r="L155" s="113" t="s">
        <v>35</v>
      </c>
      <c r="M155" s="113" t="str">
        <f t="shared" si="61"/>
        <v>0</v>
      </c>
      <c r="N155" s="113">
        <v>2</v>
      </c>
      <c r="O155" s="113">
        <v>1</v>
      </c>
      <c r="P155" s="113">
        <f t="shared" si="62"/>
        <v>3</v>
      </c>
      <c r="Q155" s="113" t="s">
        <v>35</v>
      </c>
      <c r="R155" s="113" t="s">
        <v>35</v>
      </c>
      <c r="S155" s="113" t="str">
        <f t="shared" si="63"/>
        <v>0</v>
      </c>
      <c r="T155" s="113" t="s">
        <v>35</v>
      </c>
      <c r="U155" s="113" t="s">
        <v>35</v>
      </c>
      <c r="V155" s="113" t="str">
        <f t="shared" si="64"/>
        <v>0</v>
      </c>
      <c r="W155" s="113" t="s">
        <v>35</v>
      </c>
      <c r="X155" s="113" t="s">
        <v>35</v>
      </c>
      <c r="Y155" s="113" t="str">
        <f t="shared" si="65"/>
        <v>0</v>
      </c>
      <c r="Z155" s="113" t="s">
        <v>35</v>
      </c>
      <c r="AA155" s="113" t="s">
        <v>35</v>
      </c>
      <c r="AB155" s="113" t="str">
        <f t="shared" si="66"/>
        <v>0</v>
      </c>
      <c r="AC155" s="113" t="s">
        <v>35</v>
      </c>
      <c r="AD155" s="113" t="s">
        <v>35</v>
      </c>
      <c r="AE155" s="113" t="str">
        <f t="shared" si="67"/>
        <v>0</v>
      </c>
      <c r="AF155" s="113" t="s">
        <v>35</v>
      </c>
      <c r="AG155" s="113" t="s">
        <v>35</v>
      </c>
      <c r="AH155" s="113" t="str">
        <f t="shared" si="68"/>
        <v>0</v>
      </c>
      <c r="AI155" s="113" t="s">
        <v>35</v>
      </c>
      <c r="AJ155" s="113" t="s">
        <v>35</v>
      </c>
      <c r="AK155" s="113" t="str">
        <f t="shared" si="69"/>
        <v>0</v>
      </c>
      <c r="AL155" s="113">
        <v>1</v>
      </c>
      <c r="AM155" s="113">
        <v>2</v>
      </c>
      <c r="AN155" s="113">
        <f t="shared" si="70"/>
        <v>3</v>
      </c>
      <c r="AO155" s="113" t="s">
        <v>35</v>
      </c>
      <c r="AP155" s="113" t="s">
        <v>35</v>
      </c>
      <c r="AQ155" s="113" t="str">
        <f t="shared" si="71"/>
        <v>0</v>
      </c>
      <c r="AR155" s="113" t="s">
        <v>35</v>
      </c>
      <c r="AS155" s="113" t="s">
        <v>35</v>
      </c>
      <c r="AT155" s="113" t="str">
        <f t="shared" si="72"/>
        <v>0</v>
      </c>
      <c r="AU155" s="113" t="s">
        <v>35</v>
      </c>
      <c r="AV155" s="113" t="s">
        <v>35</v>
      </c>
      <c r="AW155" s="113" t="str">
        <f t="shared" si="73"/>
        <v>0</v>
      </c>
      <c r="AX155" s="113" t="s">
        <v>35</v>
      </c>
      <c r="AY155" s="113" t="s">
        <v>35</v>
      </c>
      <c r="AZ155" s="113" t="str">
        <f t="shared" si="74"/>
        <v>0</v>
      </c>
      <c r="BA155" s="113">
        <v>2</v>
      </c>
      <c r="BB155" s="113">
        <v>5</v>
      </c>
      <c r="BC155" s="113">
        <f t="shared" si="75"/>
        <v>7</v>
      </c>
      <c r="BD155" s="113" t="s">
        <v>35</v>
      </c>
      <c r="BE155" s="113" t="s">
        <v>35</v>
      </c>
      <c r="BF155" s="113" t="str">
        <f t="shared" si="76"/>
        <v>0</v>
      </c>
      <c r="BG155" s="113" t="s">
        <v>35</v>
      </c>
      <c r="BH155" s="113" t="s">
        <v>35</v>
      </c>
      <c r="BI155" s="113" t="str">
        <f t="shared" si="77"/>
        <v>0</v>
      </c>
      <c r="BJ155" s="113" t="s">
        <v>35</v>
      </c>
      <c r="BK155" s="113" t="s">
        <v>35</v>
      </c>
      <c r="BL155" s="113" t="str">
        <f t="shared" si="78"/>
        <v>0</v>
      </c>
      <c r="BM155" s="113" t="s">
        <v>35</v>
      </c>
      <c r="BN155" s="113" t="s">
        <v>35</v>
      </c>
      <c r="BO155" s="113" t="str">
        <f t="shared" si="79"/>
        <v>0</v>
      </c>
      <c r="BP155" s="113" t="s">
        <v>35</v>
      </c>
      <c r="BQ155" s="113" t="s">
        <v>35</v>
      </c>
      <c r="BR155" s="113" t="str">
        <f t="shared" si="80"/>
        <v>0</v>
      </c>
      <c r="BS155" s="113" t="s">
        <v>35</v>
      </c>
      <c r="BT155" s="113" t="s">
        <v>35</v>
      </c>
      <c r="BU155" s="113" t="str">
        <f t="shared" si="81"/>
        <v>0</v>
      </c>
      <c r="BV155" s="113" t="s">
        <v>35</v>
      </c>
      <c r="BW155" s="113" t="s">
        <v>35</v>
      </c>
      <c r="BX155" s="113" t="str">
        <f t="shared" si="82"/>
        <v>0</v>
      </c>
      <c r="BY155" s="113" t="s">
        <v>35</v>
      </c>
      <c r="BZ155" s="113">
        <v>2</v>
      </c>
      <c r="CA155" s="113">
        <f t="shared" si="83"/>
        <v>2</v>
      </c>
      <c r="CB155" s="113" t="s">
        <v>35</v>
      </c>
      <c r="CC155" s="113" t="s">
        <v>35</v>
      </c>
      <c r="CD155" s="113" t="str">
        <f t="shared" si="84"/>
        <v>0</v>
      </c>
      <c r="CE155" s="113" t="s">
        <v>35</v>
      </c>
      <c r="CF155" s="113" t="s">
        <v>35</v>
      </c>
      <c r="CG155" s="113" t="str">
        <f t="shared" si="85"/>
        <v>0</v>
      </c>
      <c r="CH155" s="113" t="s">
        <v>35</v>
      </c>
      <c r="CI155" s="113" t="s">
        <v>35</v>
      </c>
      <c r="CJ155" s="113" t="str">
        <f t="shared" si="86"/>
        <v>0</v>
      </c>
      <c r="CK155" s="113" t="s">
        <v>35</v>
      </c>
      <c r="CL155" s="113" t="s">
        <v>35</v>
      </c>
      <c r="CM155" s="113" t="str">
        <f t="shared" si="87"/>
        <v>0</v>
      </c>
      <c r="CN155" s="113" t="s">
        <v>35</v>
      </c>
      <c r="CO155" s="113" t="s">
        <v>35</v>
      </c>
      <c r="CP155" s="113" t="str">
        <f t="shared" si="88"/>
        <v>0</v>
      </c>
      <c r="CQ155" s="113">
        <v>9</v>
      </c>
      <c r="CR155" s="113">
        <v>16</v>
      </c>
      <c r="CS155" s="113">
        <f t="shared" si="89"/>
        <v>25</v>
      </c>
    </row>
    <row r="156" spans="1:97" s="155" customFormat="1" ht="12.75" customHeight="1">
      <c r="A156" s="25">
        <v>25</v>
      </c>
      <c r="B156" s="26" t="s">
        <v>205</v>
      </c>
      <c r="C156" s="27">
        <v>6623</v>
      </c>
      <c r="D156" s="28" t="s">
        <v>183</v>
      </c>
      <c r="E156" s="17">
        <v>11847</v>
      </c>
      <c r="F156" s="17">
        <v>1</v>
      </c>
      <c r="G156" s="6" t="s">
        <v>65</v>
      </c>
      <c r="H156" s="113">
        <v>2</v>
      </c>
      <c r="I156" s="113">
        <v>5</v>
      </c>
      <c r="J156" s="113">
        <f t="shared" si="60"/>
        <v>7</v>
      </c>
      <c r="K156" s="113">
        <v>3</v>
      </c>
      <c r="L156" s="113">
        <v>1</v>
      </c>
      <c r="M156" s="113">
        <f t="shared" si="61"/>
        <v>4</v>
      </c>
      <c r="N156" s="113">
        <v>1</v>
      </c>
      <c r="O156" s="113">
        <v>2</v>
      </c>
      <c r="P156" s="113">
        <f t="shared" si="62"/>
        <v>3</v>
      </c>
      <c r="Q156" s="113">
        <v>1</v>
      </c>
      <c r="R156" s="113">
        <v>2</v>
      </c>
      <c r="S156" s="113">
        <f t="shared" si="63"/>
        <v>3</v>
      </c>
      <c r="T156" s="113" t="s">
        <v>35</v>
      </c>
      <c r="U156" s="113" t="s">
        <v>35</v>
      </c>
      <c r="V156" s="113" t="str">
        <f t="shared" si="64"/>
        <v>0</v>
      </c>
      <c r="W156" s="113" t="s">
        <v>35</v>
      </c>
      <c r="X156" s="113" t="s">
        <v>35</v>
      </c>
      <c r="Y156" s="113" t="str">
        <f t="shared" si="65"/>
        <v>0</v>
      </c>
      <c r="Z156" s="113" t="s">
        <v>35</v>
      </c>
      <c r="AA156" s="113" t="s">
        <v>35</v>
      </c>
      <c r="AB156" s="113" t="str">
        <f t="shared" si="66"/>
        <v>0</v>
      </c>
      <c r="AC156" s="113" t="s">
        <v>35</v>
      </c>
      <c r="AD156" s="113" t="s">
        <v>35</v>
      </c>
      <c r="AE156" s="113" t="str">
        <f t="shared" si="67"/>
        <v>0</v>
      </c>
      <c r="AF156" s="113" t="s">
        <v>35</v>
      </c>
      <c r="AG156" s="113" t="s">
        <v>35</v>
      </c>
      <c r="AH156" s="113" t="str">
        <f t="shared" si="68"/>
        <v>0</v>
      </c>
      <c r="AI156" s="113" t="s">
        <v>35</v>
      </c>
      <c r="AJ156" s="113" t="s">
        <v>35</v>
      </c>
      <c r="AK156" s="113" t="str">
        <f t="shared" si="69"/>
        <v>0</v>
      </c>
      <c r="AL156" s="113" t="s">
        <v>35</v>
      </c>
      <c r="AM156" s="113" t="s">
        <v>35</v>
      </c>
      <c r="AN156" s="113" t="str">
        <f t="shared" si="70"/>
        <v>0</v>
      </c>
      <c r="AO156" s="113" t="s">
        <v>35</v>
      </c>
      <c r="AP156" s="113" t="s">
        <v>35</v>
      </c>
      <c r="AQ156" s="113" t="str">
        <f t="shared" si="71"/>
        <v>0</v>
      </c>
      <c r="AR156" s="113" t="s">
        <v>35</v>
      </c>
      <c r="AS156" s="113" t="s">
        <v>35</v>
      </c>
      <c r="AT156" s="113" t="str">
        <f t="shared" si="72"/>
        <v>0</v>
      </c>
      <c r="AU156" s="113" t="s">
        <v>35</v>
      </c>
      <c r="AV156" s="113" t="s">
        <v>35</v>
      </c>
      <c r="AW156" s="113" t="str">
        <f t="shared" si="73"/>
        <v>0</v>
      </c>
      <c r="AX156" s="113" t="s">
        <v>35</v>
      </c>
      <c r="AY156" s="113" t="s">
        <v>35</v>
      </c>
      <c r="AZ156" s="113" t="str">
        <f t="shared" si="74"/>
        <v>0</v>
      </c>
      <c r="BA156" s="113">
        <v>1</v>
      </c>
      <c r="BB156" s="113">
        <v>5</v>
      </c>
      <c r="BC156" s="113">
        <f t="shared" si="75"/>
        <v>6</v>
      </c>
      <c r="BD156" s="113" t="s">
        <v>35</v>
      </c>
      <c r="BE156" s="113" t="s">
        <v>35</v>
      </c>
      <c r="BF156" s="113" t="str">
        <f t="shared" si="76"/>
        <v>0</v>
      </c>
      <c r="BG156" s="113" t="s">
        <v>35</v>
      </c>
      <c r="BH156" s="113" t="s">
        <v>35</v>
      </c>
      <c r="BI156" s="113" t="str">
        <f t="shared" si="77"/>
        <v>0</v>
      </c>
      <c r="BJ156" s="113" t="s">
        <v>35</v>
      </c>
      <c r="BK156" s="113" t="s">
        <v>35</v>
      </c>
      <c r="BL156" s="113" t="str">
        <f t="shared" si="78"/>
        <v>0</v>
      </c>
      <c r="BM156" s="113" t="s">
        <v>35</v>
      </c>
      <c r="BN156" s="113" t="s">
        <v>35</v>
      </c>
      <c r="BO156" s="113" t="str">
        <f t="shared" si="79"/>
        <v>0</v>
      </c>
      <c r="BP156" s="113" t="s">
        <v>35</v>
      </c>
      <c r="BQ156" s="113" t="s">
        <v>35</v>
      </c>
      <c r="BR156" s="113" t="str">
        <f t="shared" si="80"/>
        <v>0</v>
      </c>
      <c r="BS156" s="113" t="s">
        <v>35</v>
      </c>
      <c r="BT156" s="113" t="s">
        <v>35</v>
      </c>
      <c r="BU156" s="113" t="str">
        <f t="shared" si="81"/>
        <v>0</v>
      </c>
      <c r="BV156" s="113" t="s">
        <v>35</v>
      </c>
      <c r="BW156" s="113" t="s">
        <v>35</v>
      </c>
      <c r="BX156" s="113" t="str">
        <f t="shared" si="82"/>
        <v>0</v>
      </c>
      <c r="BY156" s="113" t="s">
        <v>35</v>
      </c>
      <c r="BZ156" s="113" t="s">
        <v>35</v>
      </c>
      <c r="CA156" s="113" t="str">
        <f t="shared" si="83"/>
        <v>0</v>
      </c>
      <c r="CB156" s="113" t="s">
        <v>35</v>
      </c>
      <c r="CC156" s="113" t="s">
        <v>35</v>
      </c>
      <c r="CD156" s="113" t="str">
        <f t="shared" si="84"/>
        <v>0</v>
      </c>
      <c r="CE156" s="113" t="s">
        <v>35</v>
      </c>
      <c r="CF156" s="113" t="s">
        <v>35</v>
      </c>
      <c r="CG156" s="113" t="str">
        <f t="shared" si="85"/>
        <v>0</v>
      </c>
      <c r="CH156" s="113" t="s">
        <v>35</v>
      </c>
      <c r="CI156" s="113" t="s">
        <v>35</v>
      </c>
      <c r="CJ156" s="113" t="str">
        <f t="shared" si="86"/>
        <v>0</v>
      </c>
      <c r="CK156" s="113" t="s">
        <v>35</v>
      </c>
      <c r="CL156" s="113" t="s">
        <v>35</v>
      </c>
      <c r="CM156" s="113" t="str">
        <f t="shared" si="87"/>
        <v>0</v>
      </c>
      <c r="CN156" s="113">
        <v>1</v>
      </c>
      <c r="CO156" s="113">
        <v>1</v>
      </c>
      <c r="CP156" s="113">
        <f t="shared" si="88"/>
        <v>2</v>
      </c>
      <c r="CQ156" s="113">
        <v>9</v>
      </c>
      <c r="CR156" s="113">
        <v>16</v>
      </c>
      <c r="CS156" s="113">
        <f t="shared" si="89"/>
        <v>25</v>
      </c>
    </row>
    <row r="157" spans="1:97" s="155" customFormat="1" ht="12.75" customHeight="1">
      <c r="A157" s="25">
        <v>25</v>
      </c>
      <c r="B157" s="26" t="s">
        <v>205</v>
      </c>
      <c r="C157" s="27">
        <v>6631</v>
      </c>
      <c r="D157" s="28" t="s">
        <v>112</v>
      </c>
      <c r="E157" s="17">
        <v>17851</v>
      </c>
      <c r="F157" s="17">
        <v>1</v>
      </c>
      <c r="G157" s="6" t="s">
        <v>65</v>
      </c>
      <c r="H157" s="113" t="s">
        <v>35</v>
      </c>
      <c r="I157" s="113">
        <v>5</v>
      </c>
      <c r="J157" s="113">
        <f t="shared" si="60"/>
        <v>5</v>
      </c>
      <c r="K157" s="113">
        <v>2</v>
      </c>
      <c r="L157" s="113">
        <v>2</v>
      </c>
      <c r="M157" s="113">
        <f t="shared" si="61"/>
        <v>4</v>
      </c>
      <c r="N157" s="113">
        <v>2</v>
      </c>
      <c r="O157" s="113">
        <v>5</v>
      </c>
      <c r="P157" s="113">
        <f t="shared" si="62"/>
        <v>7</v>
      </c>
      <c r="Q157" s="113" t="s">
        <v>35</v>
      </c>
      <c r="R157" s="113" t="s">
        <v>35</v>
      </c>
      <c r="S157" s="113" t="str">
        <f t="shared" si="63"/>
        <v>0</v>
      </c>
      <c r="T157" s="113" t="s">
        <v>35</v>
      </c>
      <c r="U157" s="113" t="s">
        <v>35</v>
      </c>
      <c r="V157" s="113" t="str">
        <f t="shared" si="64"/>
        <v>0</v>
      </c>
      <c r="W157" s="113" t="s">
        <v>35</v>
      </c>
      <c r="X157" s="113" t="s">
        <v>35</v>
      </c>
      <c r="Y157" s="113" t="str">
        <f t="shared" si="65"/>
        <v>0</v>
      </c>
      <c r="Z157" s="113" t="s">
        <v>35</v>
      </c>
      <c r="AA157" s="113" t="s">
        <v>35</v>
      </c>
      <c r="AB157" s="113" t="str">
        <f t="shared" si="66"/>
        <v>0</v>
      </c>
      <c r="AC157" s="113" t="s">
        <v>35</v>
      </c>
      <c r="AD157" s="113" t="s">
        <v>35</v>
      </c>
      <c r="AE157" s="113" t="str">
        <f t="shared" si="67"/>
        <v>0</v>
      </c>
      <c r="AF157" s="113" t="s">
        <v>35</v>
      </c>
      <c r="AG157" s="113" t="s">
        <v>35</v>
      </c>
      <c r="AH157" s="113" t="str">
        <f t="shared" si="68"/>
        <v>0</v>
      </c>
      <c r="AI157" s="113" t="s">
        <v>35</v>
      </c>
      <c r="AJ157" s="113" t="s">
        <v>35</v>
      </c>
      <c r="AK157" s="113" t="str">
        <f t="shared" si="69"/>
        <v>0</v>
      </c>
      <c r="AL157" s="113" t="s">
        <v>35</v>
      </c>
      <c r="AM157" s="113" t="s">
        <v>35</v>
      </c>
      <c r="AN157" s="113" t="str">
        <f t="shared" si="70"/>
        <v>0</v>
      </c>
      <c r="AO157" s="113" t="s">
        <v>35</v>
      </c>
      <c r="AP157" s="113" t="s">
        <v>35</v>
      </c>
      <c r="AQ157" s="113" t="str">
        <f t="shared" si="71"/>
        <v>0</v>
      </c>
      <c r="AR157" s="113" t="s">
        <v>35</v>
      </c>
      <c r="AS157" s="113" t="s">
        <v>35</v>
      </c>
      <c r="AT157" s="113" t="str">
        <f t="shared" si="72"/>
        <v>0</v>
      </c>
      <c r="AU157" s="113" t="s">
        <v>35</v>
      </c>
      <c r="AV157" s="113" t="s">
        <v>35</v>
      </c>
      <c r="AW157" s="113" t="str">
        <f t="shared" si="73"/>
        <v>0</v>
      </c>
      <c r="AX157" s="113" t="s">
        <v>35</v>
      </c>
      <c r="AY157" s="113" t="s">
        <v>35</v>
      </c>
      <c r="AZ157" s="113" t="str">
        <f t="shared" si="74"/>
        <v>0</v>
      </c>
      <c r="BA157" s="113">
        <v>3</v>
      </c>
      <c r="BB157" s="113">
        <v>1</v>
      </c>
      <c r="BC157" s="113">
        <f t="shared" si="75"/>
        <v>4</v>
      </c>
      <c r="BD157" s="113" t="s">
        <v>35</v>
      </c>
      <c r="BE157" s="113" t="s">
        <v>35</v>
      </c>
      <c r="BF157" s="113" t="str">
        <f t="shared" si="76"/>
        <v>0</v>
      </c>
      <c r="BG157" s="113" t="s">
        <v>35</v>
      </c>
      <c r="BH157" s="113" t="s">
        <v>35</v>
      </c>
      <c r="BI157" s="113" t="str">
        <f t="shared" si="77"/>
        <v>0</v>
      </c>
      <c r="BJ157" s="113" t="s">
        <v>35</v>
      </c>
      <c r="BK157" s="113" t="s">
        <v>35</v>
      </c>
      <c r="BL157" s="113" t="str">
        <f t="shared" si="78"/>
        <v>0</v>
      </c>
      <c r="BM157" s="113" t="s">
        <v>35</v>
      </c>
      <c r="BN157" s="113" t="s">
        <v>35</v>
      </c>
      <c r="BO157" s="113" t="str">
        <f t="shared" si="79"/>
        <v>0</v>
      </c>
      <c r="BP157" s="113" t="s">
        <v>35</v>
      </c>
      <c r="BQ157" s="113" t="s">
        <v>35</v>
      </c>
      <c r="BR157" s="113" t="str">
        <f t="shared" si="80"/>
        <v>0</v>
      </c>
      <c r="BS157" s="113" t="s">
        <v>35</v>
      </c>
      <c r="BT157" s="113" t="s">
        <v>35</v>
      </c>
      <c r="BU157" s="113" t="str">
        <f t="shared" si="81"/>
        <v>0</v>
      </c>
      <c r="BV157" s="113" t="s">
        <v>35</v>
      </c>
      <c r="BW157" s="113" t="s">
        <v>35</v>
      </c>
      <c r="BX157" s="113" t="str">
        <f t="shared" si="82"/>
        <v>0</v>
      </c>
      <c r="BY157" s="113" t="s">
        <v>35</v>
      </c>
      <c r="BZ157" s="113">
        <v>6</v>
      </c>
      <c r="CA157" s="113">
        <f t="shared" si="83"/>
        <v>6</v>
      </c>
      <c r="CB157" s="113" t="s">
        <v>35</v>
      </c>
      <c r="CC157" s="113" t="s">
        <v>35</v>
      </c>
      <c r="CD157" s="113" t="str">
        <f t="shared" si="84"/>
        <v>0</v>
      </c>
      <c r="CE157" s="113" t="s">
        <v>35</v>
      </c>
      <c r="CF157" s="113" t="s">
        <v>35</v>
      </c>
      <c r="CG157" s="113" t="str">
        <f t="shared" si="85"/>
        <v>0</v>
      </c>
      <c r="CH157" s="113" t="s">
        <v>35</v>
      </c>
      <c r="CI157" s="113" t="s">
        <v>35</v>
      </c>
      <c r="CJ157" s="113" t="str">
        <f t="shared" si="86"/>
        <v>0</v>
      </c>
      <c r="CK157" s="113" t="s">
        <v>35</v>
      </c>
      <c r="CL157" s="113" t="s">
        <v>35</v>
      </c>
      <c r="CM157" s="113" t="str">
        <f t="shared" si="87"/>
        <v>0</v>
      </c>
      <c r="CN157" s="113">
        <v>1</v>
      </c>
      <c r="CO157" s="113">
        <v>2</v>
      </c>
      <c r="CP157" s="113">
        <f t="shared" si="88"/>
        <v>3</v>
      </c>
      <c r="CQ157" s="113">
        <v>8</v>
      </c>
      <c r="CR157" s="113">
        <v>21</v>
      </c>
      <c r="CS157" s="113">
        <f t="shared" si="89"/>
        <v>29</v>
      </c>
    </row>
    <row r="158" spans="1:97" s="155" customFormat="1" ht="12.75" customHeight="1">
      <c r="A158" s="25">
        <v>25</v>
      </c>
      <c r="B158" s="26" t="s">
        <v>205</v>
      </c>
      <c r="C158" s="27">
        <v>6633</v>
      </c>
      <c r="D158" s="28" t="s">
        <v>199</v>
      </c>
      <c r="E158" s="17">
        <v>10250</v>
      </c>
      <c r="F158" s="17">
        <v>1</v>
      </c>
      <c r="G158" s="6" t="s">
        <v>65</v>
      </c>
      <c r="H158" s="113" t="s">
        <v>35</v>
      </c>
      <c r="I158" s="113">
        <v>5</v>
      </c>
      <c r="J158" s="113">
        <f t="shared" si="60"/>
        <v>5</v>
      </c>
      <c r="K158" s="113">
        <v>2</v>
      </c>
      <c r="L158" s="113">
        <v>5</v>
      </c>
      <c r="M158" s="113">
        <f t="shared" si="61"/>
        <v>7</v>
      </c>
      <c r="N158" s="113" t="s">
        <v>35</v>
      </c>
      <c r="O158" s="113">
        <v>3</v>
      </c>
      <c r="P158" s="113">
        <f t="shared" si="62"/>
        <v>3</v>
      </c>
      <c r="Q158" s="113" t="s">
        <v>35</v>
      </c>
      <c r="R158" s="113" t="s">
        <v>35</v>
      </c>
      <c r="S158" s="113" t="str">
        <f t="shared" si="63"/>
        <v>0</v>
      </c>
      <c r="T158" s="113" t="s">
        <v>35</v>
      </c>
      <c r="U158" s="113" t="s">
        <v>35</v>
      </c>
      <c r="V158" s="113" t="str">
        <f t="shared" si="64"/>
        <v>0</v>
      </c>
      <c r="W158" s="113" t="s">
        <v>35</v>
      </c>
      <c r="X158" s="113" t="s">
        <v>35</v>
      </c>
      <c r="Y158" s="113" t="str">
        <f t="shared" si="65"/>
        <v>0</v>
      </c>
      <c r="Z158" s="113" t="s">
        <v>35</v>
      </c>
      <c r="AA158" s="113" t="s">
        <v>35</v>
      </c>
      <c r="AB158" s="113" t="str">
        <f t="shared" si="66"/>
        <v>0</v>
      </c>
      <c r="AC158" s="113" t="s">
        <v>35</v>
      </c>
      <c r="AD158" s="113" t="s">
        <v>35</v>
      </c>
      <c r="AE158" s="113" t="str">
        <f t="shared" si="67"/>
        <v>0</v>
      </c>
      <c r="AF158" s="113" t="s">
        <v>35</v>
      </c>
      <c r="AG158" s="113" t="s">
        <v>35</v>
      </c>
      <c r="AH158" s="113" t="str">
        <f t="shared" si="68"/>
        <v>0</v>
      </c>
      <c r="AI158" s="113" t="s">
        <v>35</v>
      </c>
      <c r="AJ158" s="113" t="s">
        <v>35</v>
      </c>
      <c r="AK158" s="113" t="str">
        <f t="shared" si="69"/>
        <v>0</v>
      </c>
      <c r="AL158" s="113">
        <v>1</v>
      </c>
      <c r="AM158" s="113">
        <v>2</v>
      </c>
      <c r="AN158" s="113">
        <f t="shared" si="70"/>
        <v>3</v>
      </c>
      <c r="AO158" s="113" t="s">
        <v>35</v>
      </c>
      <c r="AP158" s="113" t="s">
        <v>35</v>
      </c>
      <c r="AQ158" s="113" t="str">
        <f t="shared" si="71"/>
        <v>0</v>
      </c>
      <c r="AR158" s="113" t="s">
        <v>35</v>
      </c>
      <c r="AS158" s="113" t="s">
        <v>35</v>
      </c>
      <c r="AT158" s="113" t="str">
        <f t="shared" si="72"/>
        <v>0</v>
      </c>
      <c r="AU158" s="113" t="s">
        <v>35</v>
      </c>
      <c r="AV158" s="113" t="s">
        <v>35</v>
      </c>
      <c r="AW158" s="113" t="str">
        <f t="shared" si="73"/>
        <v>0</v>
      </c>
      <c r="AX158" s="113" t="s">
        <v>35</v>
      </c>
      <c r="AY158" s="113" t="s">
        <v>35</v>
      </c>
      <c r="AZ158" s="113" t="str">
        <f t="shared" si="74"/>
        <v>0</v>
      </c>
      <c r="BA158" s="113">
        <v>1</v>
      </c>
      <c r="BB158" s="113">
        <v>2</v>
      </c>
      <c r="BC158" s="113">
        <f t="shared" si="75"/>
        <v>3</v>
      </c>
      <c r="BD158" s="113" t="s">
        <v>35</v>
      </c>
      <c r="BE158" s="113" t="s">
        <v>35</v>
      </c>
      <c r="BF158" s="113" t="str">
        <f t="shared" si="76"/>
        <v>0</v>
      </c>
      <c r="BG158" s="113" t="s">
        <v>35</v>
      </c>
      <c r="BH158" s="113" t="s">
        <v>35</v>
      </c>
      <c r="BI158" s="113" t="str">
        <f t="shared" si="77"/>
        <v>0</v>
      </c>
      <c r="BJ158" s="113" t="s">
        <v>35</v>
      </c>
      <c r="BK158" s="113" t="s">
        <v>35</v>
      </c>
      <c r="BL158" s="113" t="str">
        <f t="shared" si="78"/>
        <v>0</v>
      </c>
      <c r="BM158" s="113" t="s">
        <v>35</v>
      </c>
      <c r="BN158" s="113" t="s">
        <v>35</v>
      </c>
      <c r="BO158" s="113" t="str">
        <f t="shared" si="79"/>
        <v>0</v>
      </c>
      <c r="BP158" s="113" t="s">
        <v>35</v>
      </c>
      <c r="BQ158" s="113" t="s">
        <v>35</v>
      </c>
      <c r="BR158" s="113" t="str">
        <f t="shared" si="80"/>
        <v>0</v>
      </c>
      <c r="BS158" s="113" t="s">
        <v>35</v>
      </c>
      <c r="BT158" s="113" t="s">
        <v>35</v>
      </c>
      <c r="BU158" s="113" t="str">
        <f t="shared" si="81"/>
        <v>0</v>
      </c>
      <c r="BV158" s="113" t="s">
        <v>35</v>
      </c>
      <c r="BW158" s="113" t="s">
        <v>35</v>
      </c>
      <c r="BX158" s="113" t="str">
        <f t="shared" si="82"/>
        <v>0</v>
      </c>
      <c r="BY158" s="113">
        <v>2</v>
      </c>
      <c r="BZ158" s="113">
        <v>2</v>
      </c>
      <c r="CA158" s="113">
        <f t="shared" si="83"/>
        <v>4</v>
      </c>
      <c r="CB158" s="113" t="s">
        <v>35</v>
      </c>
      <c r="CC158" s="113" t="s">
        <v>35</v>
      </c>
      <c r="CD158" s="113" t="str">
        <f t="shared" si="84"/>
        <v>0</v>
      </c>
      <c r="CE158" s="113" t="s">
        <v>35</v>
      </c>
      <c r="CF158" s="113" t="s">
        <v>35</v>
      </c>
      <c r="CG158" s="113" t="str">
        <f t="shared" si="85"/>
        <v>0</v>
      </c>
      <c r="CH158" s="113" t="s">
        <v>35</v>
      </c>
      <c r="CI158" s="113" t="s">
        <v>35</v>
      </c>
      <c r="CJ158" s="113" t="str">
        <f t="shared" si="86"/>
        <v>0</v>
      </c>
      <c r="CK158" s="113" t="s">
        <v>35</v>
      </c>
      <c r="CL158" s="113" t="s">
        <v>35</v>
      </c>
      <c r="CM158" s="113" t="str">
        <f t="shared" si="87"/>
        <v>0</v>
      </c>
      <c r="CN158" s="113" t="s">
        <v>35</v>
      </c>
      <c r="CO158" s="113" t="s">
        <v>35</v>
      </c>
      <c r="CP158" s="113" t="str">
        <f t="shared" si="88"/>
        <v>0</v>
      </c>
      <c r="CQ158" s="113">
        <v>6</v>
      </c>
      <c r="CR158" s="113">
        <v>19</v>
      </c>
      <c r="CS158" s="113">
        <f t="shared" si="89"/>
        <v>25</v>
      </c>
    </row>
    <row r="159" spans="1:97" s="155" customFormat="1" ht="12.75" customHeight="1">
      <c r="A159" s="25">
        <v>25</v>
      </c>
      <c r="B159" s="26" t="s">
        <v>205</v>
      </c>
      <c r="C159" s="27">
        <v>6640</v>
      </c>
      <c r="D159" s="28" t="s">
        <v>122</v>
      </c>
      <c r="E159" s="17">
        <v>13587</v>
      </c>
      <c r="F159" s="17">
        <v>1</v>
      </c>
      <c r="G159" s="6" t="s">
        <v>65</v>
      </c>
      <c r="H159" s="113">
        <v>1</v>
      </c>
      <c r="I159" s="113">
        <v>8</v>
      </c>
      <c r="J159" s="113">
        <f t="shared" si="60"/>
        <v>9</v>
      </c>
      <c r="K159" s="113">
        <v>1</v>
      </c>
      <c r="L159" s="113">
        <v>3</v>
      </c>
      <c r="M159" s="113">
        <f t="shared" si="61"/>
        <v>4</v>
      </c>
      <c r="N159" s="113">
        <v>1</v>
      </c>
      <c r="O159" s="113">
        <v>2</v>
      </c>
      <c r="P159" s="113">
        <f t="shared" si="62"/>
        <v>3</v>
      </c>
      <c r="Q159" s="113">
        <v>1</v>
      </c>
      <c r="R159" s="113">
        <v>1</v>
      </c>
      <c r="S159" s="113">
        <f t="shared" si="63"/>
        <v>2</v>
      </c>
      <c r="T159" s="113" t="s">
        <v>35</v>
      </c>
      <c r="U159" s="113" t="s">
        <v>35</v>
      </c>
      <c r="V159" s="113" t="str">
        <f t="shared" si="64"/>
        <v>0</v>
      </c>
      <c r="W159" s="113" t="s">
        <v>35</v>
      </c>
      <c r="X159" s="113" t="s">
        <v>35</v>
      </c>
      <c r="Y159" s="113" t="str">
        <f t="shared" si="65"/>
        <v>0</v>
      </c>
      <c r="Z159" s="113" t="s">
        <v>35</v>
      </c>
      <c r="AA159" s="113" t="s">
        <v>35</v>
      </c>
      <c r="AB159" s="113" t="str">
        <f t="shared" si="66"/>
        <v>0</v>
      </c>
      <c r="AC159" s="113" t="s">
        <v>35</v>
      </c>
      <c r="AD159" s="113" t="s">
        <v>35</v>
      </c>
      <c r="AE159" s="113" t="str">
        <f t="shared" si="67"/>
        <v>0</v>
      </c>
      <c r="AF159" s="113" t="s">
        <v>35</v>
      </c>
      <c r="AG159" s="113" t="s">
        <v>35</v>
      </c>
      <c r="AH159" s="113" t="str">
        <f t="shared" si="68"/>
        <v>0</v>
      </c>
      <c r="AI159" s="113" t="s">
        <v>35</v>
      </c>
      <c r="AJ159" s="113" t="s">
        <v>35</v>
      </c>
      <c r="AK159" s="113" t="str">
        <f t="shared" si="69"/>
        <v>0</v>
      </c>
      <c r="AL159" s="113" t="s">
        <v>35</v>
      </c>
      <c r="AM159" s="113" t="s">
        <v>35</v>
      </c>
      <c r="AN159" s="113" t="str">
        <f t="shared" si="70"/>
        <v>0</v>
      </c>
      <c r="AO159" s="113" t="s">
        <v>35</v>
      </c>
      <c r="AP159" s="113" t="s">
        <v>35</v>
      </c>
      <c r="AQ159" s="113" t="str">
        <f t="shared" si="71"/>
        <v>0</v>
      </c>
      <c r="AR159" s="113" t="s">
        <v>35</v>
      </c>
      <c r="AS159" s="113" t="s">
        <v>35</v>
      </c>
      <c r="AT159" s="113" t="str">
        <f t="shared" si="72"/>
        <v>0</v>
      </c>
      <c r="AU159" s="113" t="s">
        <v>35</v>
      </c>
      <c r="AV159" s="113" t="s">
        <v>35</v>
      </c>
      <c r="AW159" s="113" t="str">
        <f t="shared" si="73"/>
        <v>0</v>
      </c>
      <c r="AX159" s="113" t="s">
        <v>35</v>
      </c>
      <c r="AY159" s="113" t="s">
        <v>35</v>
      </c>
      <c r="AZ159" s="113" t="str">
        <f t="shared" si="74"/>
        <v>0</v>
      </c>
      <c r="BA159" s="113">
        <v>2</v>
      </c>
      <c r="BB159" s="113">
        <v>4</v>
      </c>
      <c r="BC159" s="113">
        <f t="shared" si="75"/>
        <v>6</v>
      </c>
      <c r="BD159" s="113" t="s">
        <v>35</v>
      </c>
      <c r="BE159" s="113" t="s">
        <v>35</v>
      </c>
      <c r="BF159" s="113" t="str">
        <f t="shared" si="76"/>
        <v>0</v>
      </c>
      <c r="BG159" s="113" t="s">
        <v>35</v>
      </c>
      <c r="BH159" s="113" t="s">
        <v>35</v>
      </c>
      <c r="BI159" s="113" t="str">
        <f t="shared" si="77"/>
        <v>0</v>
      </c>
      <c r="BJ159" s="113" t="s">
        <v>35</v>
      </c>
      <c r="BK159" s="113" t="s">
        <v>35</v>
      </c>
      <c r="BL159" s="113" t="str">
        <f t="shared" si="78"/>
        <v>0</v>
      </c>
      <c r="BM159" s="113" t="s">
        <v>35</v>
      </c>
      <c r="BN159" s="113" t="s">
        <v>35</v>
      </c>
      <c r="BO159" s="113" t="str">
        <f t="shared" si="79"/>
        <v>0</v>
      </c>
      <c r="BP159" s="113" t="s">
        <v>35</v>
      </c>
      <c r="BQ159" s="113" t="s">
        <v>35</v>
      </c>
      <c r="BR159" s="113" t="str">
        <f t="shared" si="80"/>
        <v>0</v>
      </c>
      <c r="BS159" s="113" t="s">
        <v>35</v>
      </c>
      <c r="BT159" s="113" t="s">
        <v>35</v>
      </c>
      <c r="BU159" s="113" t="str">
        <f t="shared" si="81"/>
        <v>0</v>
      </c>
      <c r="BV159" s="113" t="s">
        <v>35</v>
      </c>
      <c r="BW159" s="113" t="s">
        <v>35</v>
      </c>
      <c r="BX159" s="113" t="str">
        <f t="shared" si="82"/>
        <v>0</v>
      </c>
      <c r="BY159" s="113" t="s">
        <v>35</v>
      </c>
      <c r="BZ159" s="113">
        <v>3</v>
      </c>
      <c r="CA159" s="113">
        <f t="shared" si="83"/>
        <v>3</v>
      </c>
      <c r="CB159" s="113" t="s">
        <v>35</v>
      </c>
      <c r="CC159" s="113" t="s">
        <v>35</v>
      </c>
      <c r="CD159" s="113" t="str">
        <f t="shared" si="84"/>
        <v>0</v>
      </c>
      <c r="CE159" s="113" t="s">
        <v>35</v>
      </c>
      <c r="CF159" s="113" t="s">
        <v>35</v>
      </c>
      <c r="CG159" s="113" t="str">
        <f t="shared" si="85"/>
        <v>0</v>
      </c>
      <c r="CH159" s="113" t="s">
        <v>35</v>
      </c>
      <c r="CI159" s="113" t="s">
        <v>35</v>
      </c>
      <c r="CJ159" s="113" t="str">
        <f t="shared" si="86"/>
        <v>0</v>
      </c>
      <c r="CK159" s="113" t="s">
        <v>35</v>
      </c>
      <c r="CL159" s="113" t="s">
        <v>35</v>
      </c>
      <c r="CM159" s="113" t="str">
        <f t="shared" si="87"/>
        <v>0</v>
      </c>
      <c r="CN159" s="113" t="s">
        <v>35</v>
      </c>
      <c r="CO159" s="113" t="s">
        <v>35</v>
      </c>
      <c r="CP159" s="113" t="str">
        <f t="shared" si="88"/>
        <v>0</v>
      </c>
      <c r="CQ159" s="113">
        <v>6</v>
      </c>
      <c r="CR159" s="113">
        <v>21</v>
      </c>
      <c r="CS159" s="113">
        <f t="shared" si="89"/>
        <v>27</v>
      </c>
    </row>
    <row r="160" spans="1:97" s="155" customFormat="1" ht="12.75" customHeight="1">
      <c r="A160" s="25">
        <v>25</v>
      </c>
      <c r="B160" s="26" t="s">
        <v>205</v>
      </c>
      <c r="C160" s="27">
        <v>6644</v>
      </c>
      <c r="D160" s="28" t="s">
        <v>160</v>
      </c>
      <c r="E160" s="17">
        <v>12879</v>
      </c>
      <c r="F160" s="17">
        <v>1</v>
      </c>
      <c r="G160" s="6" t="s">
        <v>65</v>
      </c>
      <c r="H160" s="113">
        <v>2</v>
      </c>
      <c r="I160" s="113">
        <v>8</v>
      </c>
      <c r="J160" s="113">
        <f t="shared" si="60"/>
        <v>10</v>
      </c>
      <c r="K160" s="113" t="s">
        <v>35</v>
      </c>
      <c r="L160" s="113">
        <v>5</v>
      </c>
      <c r="M160" s="113">
        <f t="shared" si="61"/>
        <v>5</v>
      </c>
      <c r="N160" s="113">
        <v>1</v>
      </c>
      <c r="O160" s="113">
        <v>2</v>
      </c>
      <c r="P160" s="113">
        <f t="shared" si="62"/>
        <v>3</v>
      </c>
      <c r="Q160" s="113" t="s">
        <v>35</v>
      </c>
      <c r="R160" s="113" t="s">
        <v>35</v>
      </c>
      <c r="S160" s="113" t="str">
        <f t="shared" si="63"/>
        <v>0</v>
      </c>
      <c r="T160" s="113" t="s">
        <v>35</v>
      </c>
      <c r="U160" s="113" t="s">
        <v>35</v>
      </c>
      <c r="V160" s="113" t="str">
        <f t="shared" si="64"/>
        <v>0</v>
      </c>
      <c r="W160" s="113" t="s">
        <v>35</v>
      </c>
      <c r="X160" s="113" t="s">
        <v>35</v>
      </c>
      <c r="Y160" s="113" t="str">
        <f t="shared" si="65"/>
        <v>0</v>
      </c>
      <c r="Z160" s="113" t="s">
        <v>35</v>
      </c>
      <c r="AA160" s="113" t="s">
        <v>35</v>
      </c>
      <c r="AB160" s="113" t="str">
        <f t="shared" si="66"/>
        <v>0</v>
      </c>
      <c r="AC160" s="113" t="s">
        <v>35</v>
      </c>
      <c r="AD160" s="113" t="s">
        <v>35</v>
      </c>
      <c r="AE160" s="113" t="str">
        <f t="shared" si="67"/>
        <v>0</v>
      </c>
      <c r="AF160" s="113" t="s">
        <v>35</v>
      </c>
      <c r="AG160" s="113" t="s">
        <v>35</v>
      </c>
      <c r="AH160" s="113" t="str">
        <f t="shared" si="68"/>
        <v>0</v>
      </c>
      <c r="AI160" s="113" t="s">
        <v>35</v>
      </c>
      <c r="AJ160" s="113" t="s">
        <v>35</v>
      </c>
      <c r="AK160" s="113" t="str">
        <f t="shared" si="69"/>
        <v>0</v>
      </c>
      <c r="AL160" s="113" t="s">
        <v>35</v>
      </c>
      <c r="AM160" s="113" t="s">
        <v>35</v>
      </c>
      <c r="AN160" s="113" t="str">
        <f t="shared" si="70"/>
        <v>0</v>
      </c>
      <c r="AO160" s="113" t="s">
        <v>35</v>
      </c>
      <c r="AP160" s="113" t="s">
        <v>35</v>
      </c>
      <c r="AQ160" s="113" t="str">
        <f t="shared" si="71"/>
        <v>0</v>
      </c>
      <c r="AR160" s="113" t="s">
        <v>35</v>
      </c>
      <c r="AS160" s="113" t="s">
        <v>35</v>
      </c>
      <c r="AT160" s="113" t="str">
        <f t="shared" si="72"/>
        <v>0</v>
      </c>
      <c r="AU160" s="113" t="s">
        <v>35</v>
      </c>
      <c r="AV160" s="113" t="s">
        <v>35</v>
      </c>
      <c r="AW160" s="113" t="str">
        <f t="shared" si="73"/>
        <v>0</v>
      </c>
      <c r="AX160" s="113" t="s">
        <v>35</v>
      </c>
      <c r="AY160" s="113" t="s">
        <v>35</v>
      </c>
      <c r="AZ160" s="113" t="str">
        <f t="shared" si="74"/>
        <v>0</v>
      </c>
      <c r="BA160" s="113">
        <v>2</v>
      </c>
      <c r="BB160" s="113">
        <v>4</v>
      </c>
      <c r="BC160" s="113">
        <f t="shared" si="75"/>
        <v>6</v>
      </c>
      <c r="BD160" s="113" t="s">
        <v>35</v>
      </c>
      <c r="BE160" s="113" t="s">
        <v>35</v>
      </c>
      <c r="BF160" s="113" t="str">
        <f t="shared" si="76"/>
        <v>0</v>
      </c>
      <c r="BG160" s="113" t="s">
        <v>35</v>
      </c>
      <c r="BH160" s="113" t="s">
        <v>35</v>
      </c>
      <c r="BI160" s="113" t="str">
        <f t="shared" si="77"/>
        <v>0</v>
      </c>
      <c r="BJ160" s="113" t="s">
        <v>35</v>
      </c>
      <c r="BK160" s="113" t="s">
        <v>35</v>
      </c>
      <c r="BL160" s="113" t="str">
        <f t="shared" si="78"/>
        <v>0</v>
      </c>
      <c r="BM160" s="113" t="s">
        <v>35</v>
      </c>
      <c r="BN160" s="113" t="s">
        <v>35</v>
      </c>
      <c r="BO160" s="113" t="str">
        <f t="shared" si="79"/>
        <v>0</v>
      </c>
      <c r="BP160" s="113" t="s">
        <v>35</v>
      </c>
      <c r="BQ160" s="113" t="s">
        <v>35</v>
      </c>
      <c r="BR160" s="113" t="str">
        <f t="shared" si="80"/>
        <v>0</v>
      </c>
      <c r="BS160" s="113" t="s">
        <v>35</v>
      </c>
      <c r="BT160" s="113" t="s">
        <v>35</v>
      </c>
      <c r="BU160" s="113" t="str">
        <f t="shared" si="81"/>
        <v>0</v>
      </c>
      <c r="BV160" s="113" t="s">
        <v>35</v>
      </c>
      <c r="BW160" s="113" t="s">
        <v>35</v>
      </c>
      <c r="BX160" s="113" t="str">
        <f t="shared" si="82"/>
        <v>0</v>
      </c>
      <c r="BY160" s="113">
        <v>1</v>
      </c>
      <c r="BZ160" s="113">
        <v>1</v>
      </c>
      <c r="CA160" s="113">
        <f t="shared" si="83"/>
        <v>2</v>
      </c>
      <c r="CB160" s="113" t="s">
        <v>35</v>
      </c>
      <c r="CC160" s="113" t="s">
        <v>35</v>
      </c>
      <c r="CD160" s="113" t="str">
        <f t="shared" si="84"/>
        <v>0</v>
      </c>
      <c r="CE160" s="113" t="s">
        <v>35</v>
      </c>
      <c r="CF160" s="113" t="s">
        <v>35</v>
      </c>
      <c r="CG160" s="113" t="str">
        <f t="shared" si="85"/>
        <v>0</v>
      </c>
      <c r="CH160" s="113" t="s">
        <v>35</v>
      </c>
      <c r="CI160" s="113" t="s">
        <v>35</v>
      </c>
      <c r="CJ160" s="113" t="str">
        <f t="shared" si="86"/>
        <v>0</v>
      </c>
      <c r="CK160" s="113" t="s">
        <v>35</v>
      </c>
      <c r="CL160" s="113" t="s">
        <v>35</v>
      </c>
      <c r="CM160" s="113" t="str">
        <f t="shared" si="87"/>
        <v>0</v>
      </c>
      <c r="CN160" s="113">
        <v>1</v>
      </c>
      <c r="CO160" s="113" t="s">
        <v>35</v>
      </c>
      <c r="CP160" s="113">
        <f t="shared" si="88"/>
        <v>1</v>
      </c>
      <c r="CQ160" s="113">
        <v>7</v>
      </c>
      <c r="CR160" s="113">
        <v>20</v>
      </c>
      <c r="CS160" s="113">
        <f t="shared" si="89"/>
        <v>27</v>
      </c>
    </row>
    <row r="161" spans="1:285" s="155" customFormat="1" ht="12.75" customHeight="1">
      <c r="A161" s="25">
        <v>25</v>
      </c>
      <c r="B161" s="26" t="s">
        <v>205</v>
      </c>
      <c r="C161" s="27">
        <v>6645</v>
      </c>
      <c r="D161" s="28" t="s">
        <v>194</v>
      </c>
      <c r="E161" s="17">
        <v>10215</v>
      </c>
      <c r="F161" s="17">
        <v>1</v>
      </c>
      <c r="G161" s="6" t="s">
        <v>65</v>
      </c>
      <c r="H161" s="113">
        <v>3</v>
      </c>
      <c r="I161" s="113">
        <v>9</v>
      </c>
      <c r="J161" s="113">
        <f t="shared" si="60"/>
        <v>12</v>
      </c>
      <c r="K161" s="113">
        <v>1</v>
      </c>
      <c r="L161" s="113">
        <v>2</v>
      </c>
      <c r="M161" s="113">
        <f t="shared" si="61"/>
        <v>3</v>
      </c>
      <c r="N161" s="113">
        <v>3</v>
      </c>
      <c r="O161" s="113">
        <v>1</v>
      </c>
      <c r="P161" s="113">
        <f t="shared" si="62"/>
        <v>4</v>
      </c>
      <c r="Q161" s="113" t="s">
        <v>35</v>
      </c>
      <c r="R161" s="113" t="s">
        <v>35</v>
      </c>
      <c r="S161" s="113" t="str">
        <f t="shared" si="63"/>
        <v>0</v>
      </c>
      <c r="T161" s="113" t="s">
        <v>35</v>
      </c>
      <c r="U161" s="113" t="s">
        <v>35</v>
      </c>
      <c r="V161" s="113" t="str">
        <f t="shared" si="64"/>
        <v>0</v>
      </c>
      <c r="W161" s="113" t="s">
        <v>35</v>
      </c>
      <c r="X161" s="113" t="s">
        <v>35</v>
      </c>
      <c r="Y161" s="113" t="str">
        <f t="shared" si="65"/>
        <v>0</v>
      </c>
      <c r="Z161" s="113" t="s">
        <v>35</v>
      </c>
      <c r="AA161" s="113" t="s">
        <v>35</v>
      </c>
      <c r="AB161" s="113" t="str">
        <f t="shared" si="66"/>
        <v>0</v>
      </c>
      <c r="AC161" s="113" t="s">
        <v>35</v>
      </c>
      <c r="AD161" s="113" t="s">
        <v>35</v>
      </c>
      <c r="AE161" s="113" t="str">
        <f t="shared" si="67"/>
        <v>0</v>
      </c>
      <c r="AF161" s="113" t="s">
        <v>35</v>
      </c>
      <c r="AG161" s="113" t="s">
        <v>35</v>
      </c>
      <c r="AH161" s="113" t="str">
        <f t="shared" si="68"/>
        <v>0</v>
      </c>
      <c r="AI161" s="113" t="s">
        <v>35</v>
      </c>
      <c r="AJ161" s="113" t="s">
        <v>35</v>
      </c>
      <c r="AK161" s="113" t="str">
        <f t="shared" si="69"/>
        <v>0</v>
      </c>
      <c r="AL161" s="113" t="s">
        <v>35</v>
      </c>
      <c r="AM161" s="113" t="s">
        <v>35</v>
      </c>
      <c r="AN161" s="113" t="str">
        <f t="shared" si="70"/>
        <v>0</v>
      </c>
      <c r="AO161" s="113" t="s">
        <v>35</v>
      </c>
      <c r="AP161" s="113" t="s">
        <v>35</v>
      </c>
      <c r="AQ161" s="113" t="str">
        <f t="shared" si="71"/>
        <v>0</v>
      </c>
      <c r="AR161" s="113" t="s">
        <v>35</v>
      </c>
      <c r="AS161" s="113" t="s">
        <v>35</v>
      </c>
      <c r="AT161" s="113" t="str">
        <f t="shared" si="72"/>
        <v>0</v>
      </c>
      <c r="AU161" s="113" t="s">
        <v>35</v>
      </c>
      <c r="AV161" s="113" t="s">
        <v>35</v>
      </c>
      <c r="AW161" s="113" t="str">
        <f t="shared" si="73"/>
        <v>0</v>
      </c>
      <c r="AX161" s="113" t="s">
        <v>35</v>
      </c>
      <c r="AY161" s="113" t="s">
        <v>35</v>
      </c>
      <c r="AZ161" s="113" t="str">
        <f t="shared" si="74"/>
        <v>0</v>
      </c>
      <c r="BA161" s="113">
        <v>2</v>
      </c>
      <c r="BB161" s="113">
        <v>1</v>
      </c>
      <c r="BC161" s="113">
        <f t="shared" si="75"/>
        <v>3</v>
      </c>
      <c r="BD161" s="113" t="s">
        <v>35</v>
      </c>
      <c r="BE161" s="113" t="s">
        <v>35</v>
      </c>
      <c r="BF161" s="113" t="str">
        <f t="shared" si="76"/>
        <v>0</v>
      </c>
      <c r="BG161" s="113" t="s">
        <v>35</v>
      </c>
      <c r="BH161" s="113" t="s">
        <v>35</v>
      </c>
      <c r="BI161" s="113" t="str">
        <f t="shared" si="77"/>
        <v>0</v>
      </c>
      <c r="BJ161" s="113" t="s">
        <v>35</v>
      </c>
      <c r="BK161" s="113" t="s">
        <v>35</v>
      </c>
      <c r="BL161" s="113" t="str">
        <f t="shared" si="78"/>
        <v>0</v>
      </c>
      <c r="BM161" s="113" t="s">
        <v>35</v>
      </c>
      <c r="BN161" s="113" t="s">
        <v>35</v>
      </c>
      <c r="BO161" s="113" t="str">
        <f t="shared" si="79"/>
        <v>0</v>
      </c>
      <c r="BP161" s="113" t="s">
        <v>35</v>
      </c>
      <c r="BQ161" s="113" t="s">
        <v>35</v>
      </c>
      <c r="BR161" s="113" t="str">
        <f t="shared" si="80"/>
        <v>0</v>
      </c>
      <c r="BS161" s="113" t="s">
        <v>35</v>
      </c>
      <c r="BT161" s="113" t="s">
        <v>35</v>
      </c>
      <c r="BU161" s="113" t="str">
        <f t="shared" si="81"/>
        <v>0</v>
      </c>
      <c r="BV161" s="113" t="s">
        <v>35</v>
      </c>
      <c r="BW161" s="113" t="s">
        <v>35</v>
      </c>
      <c r="BX161" s="113" t="str">
        <f t="shared" si="82"/>
        <v>0</v>
      </c>
      <c r="BY161" s="113">
        <v>1</v>
      </c>
      <c r="BZ161" s="113">
        <v>1</v>
      </c>
      <c r="CA161" s="113">
        <f t="shared" si="83"/>
        <v>2</v>
      </c>
      <c r="CB161" s="113" t="s">
        <v>35</v>
      </c>
      <c r="CC161" s="113" t="s">
        <v>35</v>
      </c>
      <c r="CD161" s="113" t="str">
        <f t="shared" si="84"/>
        <v>0</v>
      </c>
      <c r="CE161" s="113" t="s">
        <v>35</v>
      </c>
      <c r="CF161" s="113" t="s">
        <v>35</v>
      </c>
      <c r="CG161" s="113" t="str">
        <f t="shared" si="85"/>
        <v>0</v>
      </c>
      <c r="CH161" s="113" t="s">
        <v>35</v>
      </c>
      <c r="CI161" s="113" t="s">
        <v>35</v>
      </c>
      <c r="CJ161" s="113" t="str">
        <f t="shared" si="86"/>
        <v>0</v>
      </c>
      <c r="CK161" s="113" t="s">
        <v>35</v>
      </c>
      <c r="CL161" s="113" t="s">
        <v>35</v>
      </c>
      <c r="CM161" s="113" t="str">
        <f t="shared" si="87"/>
        <v>0</v>
      </c>
      <c r="CN161" s="113">
        <v>1</v>
      </c>
      <c r="CO161" s="113" t="s">
        <v>35</v>
      </c>
      <c r="CP161" s="113">
        <f t="shared" si="88"/>
        <v>1</v>
      </c>
      <c r="CQ161" s="113">
        <v>11</v>
      </c>
      <c r="CR161" s="113">
        <v>14</v>
      </c>
      <c r="CS161" s="113">
        <f t="shared" si="89"/>
        <v>25</v>
      </c>
    </row>
    <row r="162" spans="1:285" s="155" customFormat="1" ht="12.75" customHeight="1">
      <c r="A162" s="47">
        <v>26</v>
      </c>
      <c r="B162" s="39" t="s">
        <v>221</v>
      </c>
      <c r="C162" s="36">
        <v>6711</v>
      </c>
      <c r="D162" s="37" t="s">
        <v>113</v>
      </c>
      <c r="E162" s="52">
        <v>11809</v>
      </c>
      <c r="F162" s="48">
        <v>1</v>
      </c>
      <c r="G162" s="40" t="s">
        <v>65</v>
      </c>
      <c r="H162" s="40" t="s">
        <v>35</v>
      </c>
      <c r="I162" s="40">
        <v>3</v>
      </c>
      <c r="J162" s="40">
        <f t="shared" si="60"/>
        <v>3</v>
      </c>
      <c r="K162" s="40">
        <v>4</v>
      </c>
      <c r="L162" s="40">
        <v>8</v>
      </c>
      <c r="M162" s="40">
        <f t="shared" si="61"/>
        <v>12</v>
      </c>
      <c r="N162" s="40">
        <v>3</v>
      </c>
      <c r="O162" s="40">
        <v>9</v>
      </c>
      <c r="P162" s="40">
        <f t="shared" si="62"/>
        <v>12</v>
      </c>
      <c r="Q162" s="40" t="s">
        <v>35</v>
      </c>
      <c r="R162" s="40">
        <v>2</v>
      </c>
      <c r="S162" s="40">
        <f t="shared" si="63"/>
        <v>2</v>
      </c>
      <c r="T162" s="40" t="s">
        <v>35</v>
      </c>
      <c r="U162" s="40" t="s">
        <v>35</v>
      </c>
      <c r="V162" s="40" t="str">
        <f t="shared" si="64"/>
        <v>0</v>
      </c>
      <c r="W162" s="40" t="s">
        <v>35</v>
      </c>
      <c r="X162" s="40" t="s">
        <v>35</v>
      </c>
      <c r="Y162" s="40" t="str">
        <f t="shared" si="65"/>
        <v>0</v>
      </c>
      <c r="Z162" s="40" t="s">
        <v>35</v>
      </c>
      <c r="AA162" s="40" t="s">
        <v>35</v>
      </c>
      <c r="AB162" s="40" t="str">
        <f t="shared" si="66"/>
        <v>0</v>
      </c>
      <c r="AC162" s="40" t="s">
        <v>35</v>
      </c>
      <c r="AD162" s="40" t="s">
        <v>35</v>
      </c>
      <c r="AE162" s="40" t="str">
        <f t="shared" si="67"/>
        <v>0</v>
      </c>
      <c r="AF162" s="40" t="s">
        <v>35</v>
      </c>
      <c r="AG162" s="40">
        <v>6</v>
      </c>
      <c r="AH162" s="40">
        <f t="shared" si="68"/>
        <v>6</v>
      </c>
      <c r="AI162" s="40" t="s">
        <v>35</v>
      </c>
      <c r="AJ162" s="40" t="s">
        <v>35</v>
      </c>
      <c r="AK162" s="40" t="str">
        <f t="shared" si="69"/>
        <v>0</v>
      </c>
      <c r="AL162" s="40" t="s">
        <v>35</v>
      </c>
      <c r="AM162" s="40" t="s">
        <v>35</v>
      </c>
      <c r="AN162" s="40" t="str">
        <f t="shared" si="70"/>
        <v>0</v>
      </c>
      <c r="AO162" s="40" t="s">
        <v>35</v>
      </c>
      <c r="AP162" s="40" t="s">
        <v>35</v>
      </c>
      <c r="AQ162" s="40" t="str">
        <f t="shared" si="71"/>
        <v>0</v>
      </c>
      <c r="AR162" s="40" t="s">
        <v>35</v>
      </c>
      <c r="AS162" s="40" t="s">
        <v>35</v>
      </c>
      <c r="AT162" s="40" t="str">
        <f t="shared" si="72"/>
        <v>0</v>
      </c>
      <c r="AU162" s="40" t="s">
        <v>35</v>
      </c>
      <c r="AV162" s="40" t="s">
        <v>35</v>
      </c>
      <c r="AW162" s="40" t="str">
        <f t="shared" si="73"/>
        <v>0</v>
      </c>
      <c r="AX162" s="40" t="s">
        <v>35</v>
      </c>
      <c r="AY162" s="40" t="s">
        <v>35</v>
      </c>
      <c r="AZ162" s="40" t="str">
        <f t="shared" si="74"/>
        <v>0</v>
      </c>
      <c r="BA162" s="40" t="s">
        <v>35</v>
      </c>
      <c r="BB162" s="40" t="s">
        <v>35</v>
      </c>
      <c r="BC162" s="40" t="str">
        <f t="shared" si="75"/>
        <v>0</v>
      </c>
      <c r="BD162" s="40" t="s">
        <v>35</v>
      </c>
      <c r="BE162" s="40" t="s">
        <v>35</v>
      </c>
      <c r="BF162" s="40" t="str">
        <f t="shared" si="76"/>
        <v>0</v>
      </c>
      <c r="BG162" s="40" t="s">
        <v>35</v>
      </c>
      <c r="BH162" s="40" t="s">
        <v>35</v>
      </c>
      <c r="BI162" s="40" t="str">
        <f t="shared" si="77"/>
        <v>0</v>
      </c>
      <c r="BJ162" s="40" t="s">
        <v>35</v>
      </c>
      <c r="BK162" s="40" t="s">
        <v>35</v>
      </c>
      <c r="BL162" s="40" t="str">
        <f t="shared" si="78"/>
        <v>0</v>
      </c>
      <c r="BM162" s="40" t="s">
        <v>35</v>
      </c>
      <c r="BN162" s="40" t="s">
        <v>35</v>
      </c>
      <c r="BO162" s="40" t="str">
        <f t="shared" si="79"/>
        <v>0</v>
      </c>
      <c r="BP162" s="40" t="s">
        <v>35</v>
      </c>
      <c r="BQ162" s="40" t="s">
        <v>35</v>
      </c>
      <c r="BR162" s="40" t="str">
        <f t="shared" si="80"/>
        <v>0</v>
      </c>
      <c r="BS162" s="40" t="s">
        <v>35</v>
      </c>
      <c r="BT162" s="40" t="s">
        <v>35</v>
      </c>
      <c r="BU162" s="40" t="str">
        <f t="shared" si="81"/>
        <v>0</v>
      </c>
      <c r="BV162" s="40" t="s">
        <v>35</v>
      </c>
      <c r="BW162" s="40" t="s">
        <v>35</v>
      </c>
      <c r="BX162" s="40" t="str">
        <f t="shared" si="82"/>
        <v>0</v>
      </c>
      <c r="BY162" s="40" t="s">
        <v>35</v>
      </c>
      <c r="BZ162" s="40" t="s">
        <v>35</v>
      </c>
      <c r="CA162" s="40" t="str">
        <f t="shared" si="83"/>
        <v>0</v>
      </c>
      <c r="CB162" s="40" t="s">
        <v>35</v>
      </c>
      <c r="CC162" s="40" t="s">
        <v>35</v>
      </c>
      <c r="CD162" s="40" t="str">
        <f t="shared" si="84"/>
        <v>0</v>
      </c>
      <c r="CE162" s="40" t="s">
        <v>35</v>
      </c>
      <c r="CF162" s="40" t="s">
        <v>35</v>
      </c>
      <c r="CG162" s="40" t="str">
        <f t="shared" si="85"/>
        <v>0</v>
      </c>
      <c r="CH162" s="40" t="s">
        <v>35</v>
      </c>
      <c r="CI162" s="40" t="s">
        <v>35</v>
      </c>
      <c r="CJ162" s="40" t="str">
        <f t="shared" si="86"/>
        <v>0</v>
      </c>
      <c r="CK162" s="40" t="s">
        <v>35</v>
      </c>
      <c r="CL162" s="40" t="s">
        <v>35</v>
      </c>
      <c r="CM162" s="40" t="str">
        <f t="shared" si="87"/>
        <v>0</v>
      </c>
      <c r="CN162" s="40">
        <v>3</v>
      </c>
      <c r="CO162" s="40">
        <v>3</v>
      </c>
      <c r="CP162" s="40">
        <f t="shared" si="88"/>
        <v>6</v>
      </c>
      <c r="CQ162" s="40">
        <v>10</v>
      </c>
      <c r="CR162" s="40">
        <v>31</v>
      </c>
      <c r="CS162" s="40">
        <f t="shared" si="89"/>
        <v>41</v>
      </c>
    </row>
    <row r="163" spans="1:285" s="155" customFormat="1" ht="12.75" customHeight="1">
      <c r="A163" s="17"/>
      <c r="B163" s="50"/>
      <c r="C163" s="27"/>
      <c r="D163" s="50"/>
      <c r="E163" s="17"/>
      <c r="F163" s="17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</row>
    <row r="164" spans="1:285" s="155" customFormat="1" ht="12.75" customHeight="1">
      <c r="A164" s="10" t="s">
        <v>242</v>
      </c>
      <c r="B164" s="10"/>
      <c r="C164" s="10"/>
      <c r="D164" s="10"/>
      <c r="E164" s="10"/>
      <c r="F164" s="10"/>
      <c r="G164" s="10"/>
      <c r="H164" s="10"/>
      <c r="I164" s="10"/>
      <c r="J164" s="113"/>
      <c r="K164" s="10"/>
      <c r="L164" s="10"/>
      <c r="M164" s="113"/>
      <c r="N164" s="10"/>
      <c r="O164" s="10"/>
      <c r="P164" s="113"/>
      <c r="Q164" s="10"/>
      <c r="R164" s="10"/>
      <c r="S164" s="113"/>
      <c r="T164" s="10"/>
      <c r="U164" s="10"/>
      <c r="V164" s="113"/>
      <c r="W164" s="10"/>
      <c r="X164" s="10"/>
      <c r="Y164" s="113"/>
      <c r="Z164" s="10"/>
      <c r="AA164" s="10"/>
      <c r="AB164" s="113"/>
      <c r="AC164" s="10"/>
      <c r="AD164" s="10"/>
      <c r="AE164" s="113"/>
      <c r="AF164" s="10"/>
      <c r="AG164" s="10"/>
      <c r="AH164" s="113"/>
      <c r="AI164" s="10"/>
      <c r="AJ164" s="10"/>
      <c r="AK164" s="113"/>
      <c r="AL164" s="10"/>
      <c r="AM164" s="10"/>
      <c r="AN164" s="113"/>
      <c r="AO164" s="10"/>
      <c r="AP164" s="10"/>
      <c r="AQ164" s="113"/>
      <c r="AR164" s="10"/>
      <c r="AS164" s="10"/>
      <c r="AT164" s="113"/>
      <c r="AU164" s="10"/>
      <c r="AV164" s="10"/>
      <c r="AW164" s="113"/>
      <c r="AX164" s="10"/>
      <c r="AY164" s="10"/>
      <c r="AZ164" s="113"/>
      <c r="BA164" s="10"/>
      <c r="BB164" s="10"/>
      <c r="BC164" s="113"/>
      <c r="BD164" s="10"/>
      <c r="BE164" s="10"/>
      <c r="BF164" s="113"/>
      <c r="BG164" s="10"/>
      <c r="BH164" s="10"/>
      <c r="BI164" s="113"/>
      <c r="BJ164" s="10"/>
      <c r="BK164" s="10"/>
      <c r="BL164" s="113"/>
      <c r="BM164" s="10"/>
      <c r="BN164" s="10"/>
      <c r="BO164" s="113"/>
      <c r="BP164" s="10"/>
      <c r="BQ164" s="10"/>
      <c r="BR164" s="113"/>
      <c r="BS164" s="10"/>
      <c r="BT164" s="10"/>
      <c r="BU164" s="113"/>
      <c r="BV164" s="10"/>
      <c r="BW164" s="10"/>
      <c r="BX164" s="113"/>
      <c r="BY164" s="10"/>
      <c r="BZ164" s="10"/>
      <c r="CA164" s="113"/>
      <c r="CB164" s="10"/>
      <c r="CC164" s="10"/>
      <c r="CD164" s="113"/>
      <c r="CE164" s="10"/>
      <c r="CF164" s="10"/>
      <c r="CG164" s="113"/>
      <c r="CH164" s="10"/>
      <c r="CI164" s="10"/>
      <c r="CJ164" s="113"/>
      <c r="CK164" s="10"/>
      <c r="CL164" s="10"/>
      <c r="CM164" s="113"/>
      <c r="CN164" s="10"/>
      <c r="CO164" s="10"/>
      <c r="CP164" s="113"/>
      <c r="CQ164" s="10"/>
      <c r="CR164" s="10"/>
      <c r="CS164" s="113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</row>
    <row r="165" spans="1:285" s="155" customFormat="1" ht="12.75" customHeight="1">
      <c r="A165" s="7" t="s">
        <v>244</v>
      </c>
      <c r="B165" s="7"/>
      <c r="C165" s="7"/>
      <c r="D165" s="7"/>
      <c r="E165" s="7"/>
      <c r="F165" s="7"/>
      <c r="G165" s="7"/>
      <c r="H165" s="7"/>
      <c r="I165" s="7"/>
      <c r="J165" s="113"/>
      <c r="K165" s="7"/>
      <c r="L165" s="7"/>
      <c r="M165" s="113"/>
      <c r="N165" s="7"/>
      <c r="O165" s="7"/>
      <c r="P165" s="113"/>
      <c r="Q165" s="7"/>
      <c r="R165" s="7"/>
      <c r="S165" s="113"/>
      <c r="T165" s="7"/>
      <c r="U165" s="7"/>
      <c r="V165" s="113"/>
      <c r="W165" s="7"/>
      <c r="X165" s="7"/>
      <c r="Y165" s="113"/>
      <c r="Z165" s="7"/>
      <c r="AA165" s="7"/>
      <c r="AB165" s="113"/>
      <c r="AC165" s="7"/>
      <c r="AD165" s="7"/>
      <c r="AE165" s="113"/>
      <c r="AF165" s="7"/>
      <c r="AG165" s="7"/>
      <c r="AH165" s="113"/>
      <c r="AI165" s="7"/>
      <c r="AJ165" s="7"/>
      <c r="AK165" s="113"/>
      <c r="AL165" s="7"/>
      <c r="AM165" s="7"/>
      <c r="AN165" s="113"/>
      <c r="AO165" s="7"/>
      <c r="AP165" s="7"/>
      <c r="AQ165" s="113"/>
      <c r="AR165" s="7"/>
      <c r="AS165" s="7"/>
      <c r="AT165" s="113"/>
      <c r="AU165" s="7"/>
      <c r="AV165" s="7"/>
      <c r="AW165" s="113"/>
      <c r="AX165" s="7"/>
      <c r="AY165" s="7"/>
      <c r="AZ165" s="113"/>
      <c r="BA165" s="7"/>
      <c r="BB165" s="7"/>
      <c r="BC165" s="113"/>
      <c r="BD165" s="7"/>
      <c r="BE165" s="7"/>
      <c r="BF165" s="113"/>
      <c r="BG165" s="7"/>
      <c r="BH165" s="7"/>
      <c r="BI165" s="113"/>
      <c r="BJ165" s="7"/>
      <c r="BK165" s="7"/>
      <c r="BL165" s="113"/>
      <c r="BM165" s="7"/>
      <c r="BN165" s="7"/>
      <c r="BO165" s="113"/>
      <c r="BP165" s="7"/>
      <c r="BQ165" s="7"/>
      <c r="BR165" s="113"/>
      <c r="BS165" s="7"/>
      <c r="BT165" s="7"/>
      <c r="BU165" s="113"/>
      <c r="BV165" s="7"/>
      <c r="BW165" s="7"/>
      <c r="BX165" s="113"/>
      <c r="BY165" s="7"/>
      <c r="BZ165" s="7"/>
      <c r="CA165" s="113"/>
      <c r="CB165" s="7"/>
      <c r="CC165" s="7"/>
      <c r="CD165" s="113"/>
      <c r="CE165" s="7"/>
      <c r="CF165" s="7"/>
      <c r="CG165" s="113"/>
      <c r="CH165" s="7"/>
      <c r="CI165" s="7"/>
      <c r="CJ165" s="113"/>
      <c r="CK165" s="7"/>
      <c r="CL165" s="7"/>
      <c r="CM165" s="113"/>
      <c r="CN165" s="7"/>
      <c r="CO165" s="7"/>
      <c r="CP165" s="113"/>
      <c r="CQ165" s="7"/>
      <c r="CR165" s="7"/>
      <c r="CS165" s="113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</row>
    <row r="166" spans="1:285" s="155" customFormat="1" ht="12.75" customHeight="1">
      <c r="A166" s="7" t="s">
        <v>247</v>
      </c>
      <c r="B166" s="7"/>
      <c r="C166" s="7"/>
      <c r="D166" s="7"/>
      <c r="E166" s="7"/>
      <c r="F166" s="7"/>
      <c r="G166" s="7"/>
      <c r="H166" s="7"/>
      <c r="I166" s="7"/>
      <c r="J166" s="113"/>
      <c r="K166" s="7"/>
      <c r="L166" s="7"/>
      <c r="M166" s="113"/>
      <c r="N166" s="7"/>
      <c r="O166" s="7"/>
      <c r="P166" s="113"/>
      <c r="Q166" s="7"/>
      <c r="R166" s="7"/>
      <c r="S166" s="113"/>
      <c r="T166" s="7"/>
      <c r="U166" s="7"/>
      <c r="V166" s="113"/>
      <c r="W166" s="7"/>
      <c r="X166" s="7"/>
      <c r="Y166" s="113"/>
      <c r="Z166" s="7"/>
      <c r="AA166" s="7"/>
      <c r="AB166" s="113"/>
      <c r="AC166" s="7"/>
      <c r="AD166" s="7"/>
      <c r="AE166" s="113"/>
      <c r="AF166" s="7"/>
      <c r="AG166" s="7"/>
      <c r="AH166" s="113"/>
      <c r="AI166" s="7"/>
      <c r="AJ166" s="7"/>
      <c r="AK166" s="113"/>
      <c r="AL166" s="7"/>
      <c r="AM166" s="7"/>
      <c r="AN166" s="113"/>
      <c r="AO166" s="7"/>
      <c r="AP166" s="7"/>
      <c r="AQ166" s="113"/>
      <c r="AR166" s="7"/>
      <c r="AS166" s="7"/>
      <c r="AT166" s="113"/>
      <c r="AU166" s="7"/>
      <c r="AV166" s="7"/>
      <c r="AW166" s="113"/>
      <c r="AX166" s="7"/>
      <c r="AY166" s="7"/>
      <c r="AZ166" s="113"/>
      <c r="BA166" s="7"/>
      <c r="BB166" s="7"/>
      <c r="BC166" s="113"/>
      <c r="BD166" s="7"/>
      <c r="BE166" s="7"/>
      <c r="BF166" s="113"/>
      <c r="BG166" s="7"/>
      <c r="BH166" s="7"/>
      <c r="BI166" s="113"/>
      <c r="BJ166" s="7"/>
      <c r="BK166" s="7"/>
      <c r="BL166" s="113"/>
      <c r="BM166" s="7"/>
      <c r="BN166" s="7"/>
      <c r="BO166" s="113"/>
      <c r="BP166" s="7"/>
      <c r="BQ166" s="7"/>
      <c r="BR166" s="113"/>
      <c r="BS166" s="7"/>
      <c r="BT166" s="7"/>
      <c r="BU166" s="113"/>
      <c r="BV166" s="7"/>
      <c r="BW166" s="7"/>
      <c r="BX166" s="113"/>
      <c r="BY166" s="7"/>
      <c r="BZ166" s="7"/>
      <c r="CA166" s="113"/>
      <c r="CB166" s="7"/>
      <c r="CC166" s="7"/>
      <c r="CD166" s="113"/>
      <c r="CE166" s="7"/>
      <c r="CF166" s="7"/>
      <c r="CG166" s="113"/>
      <c r="CH166" s="7"/>
      <c r="CI166" s="7"/>
      <c r="CJ166" s="113"/>
      <c r="CK166" s="7"/>
      <c r="CL166" s="7"/>
      <c r="CM166" s="113"/>
      <c r="CN166" s="7"/>
      <c r="CO166" s="7"/>
      <c r="CP166" s="113"/>
      <c r="CQ166" s="7"/>
      <c r="CR166" s="7"/>
      <c r="CS166" s="113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</row>
    <row r="167" spans="1:285" s="155" customFormat="1" ht="3.75" customHeight="1">
      <c r="A167" s="7"/>
      <c r="B167" s="7"/>
      <c r="C167" s="7"/>
      <c r="D167" s="7"/>
      <c r="E167" s="7"/>
      <c r="F167" s="7"/>
      <c r="G167" s="7"/>
      <c r="H167" s="7"/>
      <c r="I167" s="7"/>
      <c r="J167" s="113"/>
      <c r="K167" s="7"/>
      <c r="L167" s="7"/>
      <c r="M167" s="113"/>
      <c r="N167" s="7"/>
      <c r="O167" s="7"/>
      <c r="P167" s="113"/>
      <c r="Q167" s="7"/>
      <c r="R167" s="7"/>
      <c r="S167" s="113"/>
      <c r="T167" s="7"/>
      <c r="U167" s="7"/>
      <c r="V167" s="113"/>
      <c r="W167" s="7"/>
      <c r="X167" s="7"/>
      <c r="Y167" s="113"/>
      <c r="Z167" s="7"/>
      <c r="AA167" s="7"/>
      <c r="AB167" s="113"/>
      <c r="AC167" s="7"/>
      <c r="AD167" s="7"/>
      <c r="AE167" s="113"/>
      <c r="AF167" s="7"/>
      <c r="AG167" s="7"/>
      <c r="AH167" s="113"/>
      <c r="AI167" s="7"/>
      <c r="AJ167" s="7"/>
      <c r="AK167" s="113"/>
      <c r="AL167" s="7"/>
      <c r="AM167" s="7"/>
      <c r="AN167" s="113"/>
      <c r="AO167" s="7"/>
      <c r="AP167" s="7"/>
      <c r="AQ167" s="113"/>
      <c r="AR167" s="7"/>
      <c r="AS167" s="7"/>
      <c r="AT167" s="113"/>
      <c r="AU167" s="7"/>
      <c r="AV167" s="7"/>
      <c r="AW167" s="113"/>
      <c r="AX167" s="7"/>
      <c r="AY167" s="7"/>
      <c r="AZ167" s="113"/>
      <c r="BA167" s="7"/>
      <c r="BB167" s="7"/>
      <c r="BC167" s="113"/>
      <c r="BD167" s="7"/>
      <c r="BE167" s="7"/>
      <c r="BF167" s="113"/>
      <c r="BG167" s="7"/>
      <c r="BH167" s="7"/>
      <c r="BI167" s="113"/>
      <c r="BJ167" s="7"/>
      <c r="BK167" s="7"/>
      <c r="BL167" s="113"/>
      <c r="BM167" s="7"/>
      <c r="BN167" s="7"/>
      <c r="BO167" s="113"/>
      <c r="BP167" s="7"/>
      <c r="BQ167" s="7"/>
      <c r="BR167" s="113"/>
      <c r="BS167" s="7"/>
      <c r="BT167" s="7"/>
      <c r="BU167" s="113"/>
      <c r="BV167" s="7"/>
      <c r="BW167" s="7"/>
      <c r="BX167" s="113"/>
      <c r="BY167" s="7"/>
      <c r="BZ167" s="7"/>
      <c r="CA167" s="113"/>
      <c r="CB167" s="7"/>
      <c r="CC167" s="7"/>
      <c r="CD167" s="113"/>
      <c r="CE167" s="7"/>
      <c r="CF167" s="7"/>
      <c r="CG167" s="113"/>
      <c r="CH167" s="7"/>
      <c r="CI167" s="7"/>
      <c r="CJ167" s="113"/>
      <c r="CK167" s="7"/>
      <c r="CL167" s="7"/>
      <c r="CM167" s="113"/>
      <c r="CN167" s="7"/>
      <c r="CO167" s="7"/>
      <c r="CP167" s="113"/>
      <c r="CQ167" s="7"/>
      <c r="CR167" s="7"/>
      <c r="CS167" s="113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</row>
    <row r="168" spans="1:285" s="155" customFormat="1" ht="12.75" customHeight="1">
      <c r="A168" s="11" t="s">
        <v>250</v>
      </c>
      <c r="J168" s="113"/>
      <c r="M168" s="113"/>
      <c r="P168" s="113"/>
      <c r="S168" s="113"/>
      <c r="V168" s="113"/>
      <c r="Y168" s="113"/>
      <c r="AB168" s="113"/>
      <c r="AE168" s="113"/>
      <c r="AH168" s="113"/>
      <c r="AK168" s="113"/>
      <c r="AN168" s="113"/>
      <c r="AQ168" s="113"/>
      <c r="AT168" s="113"/>
      <c r="AW168" s="113"/>
      <c r="AZ168" s="113"/>
      <c r="BC168" s="113"/>
      <c r="BF168" s="113"/>
      <c r="BI168" s="113"/>
      <c r="BL168" s="113"/>
      <c r="BO168" s="113"/>
      <c r="BR168" s="113"/>
      <c r="BU168" s="113"/>
      <c r="BX168" s="113"/>
      <c r="CA168" s="113"/>
      <c r="CD168" s="113"/>
      <c r="CG168" s="113"/>
      <c r="CJ168" s="113"/>
      <c r="CM168" s="113"/>
      <c r="CP168" s="113"/>
      <c r="CS168" s="113"/>
    </row>
    <row r="169" spans="1:285" s="155" customFormat="1" ht="12.75" customHeight="1">
      <c r="A169" s="12" t="s">
        <v>251</v>
      </c>
      <c r="J169" s="113"/>
      <c r="M169" s="113"/>
      <c r="P169" s="113"/>
      <c r="S169" s="113"/>
      <c r="V169" s="113"/>
      <c r="Y169" s="113"/>
      <c r="AB169" s="113"/>
      <c r="AE169" s="113"/>
      <c r="AH169" s="113"/>
      <c r="AK169" s="113"/>
      <c r="AN169" s="113"/>
      <c r="AQ169" s="113"/>
      <c r="AT169" s="113"/>
      <c r="AW169" s="113"/>
      <c r="AZ169" s="113"/>
      <c r="BC169" s="113"/>
      <c r="BF169" s="113"/>
      <c r="BI169" s="113"/>
      <c r="BL169" s="113"/>
      <c r="BO169" s="113"/>
      <c r="BR169" s="113"/>
      <c r="BU169" s="113"/>
      <c r="BX169" s="113"/>
      <c r="CA169" s="113"/>
      <c r="CD169" s="113"/>
      <c r="CG169" s="113"/>
      <c r="CJ169" s="113"/>
      <c r="CM169" s="113"/>
      <c r="CP169" s="113"/>
      <c r="CS169" s="113"/>
    </row>
    <row r="170" spans="1:285" s="155" customFormat="1" ht="12.75" customHeight="1">
      <c r="A170" s="12"/>
      <c r="J170" s="113"/>
      <c r="M170" s="113"/>
      <c r="P170" s="113"/>
      <c r="S170" s="113"/>
      <c r="V170" s="113"/>
      <c r="Y170" s="113"/>
      <c r="AB170" s="113"/>
      <c r="AE170" s="113"/>
      <c r="AH170" s="113"/>
      <c r="AK170" s="113"/>
      <c r="AN170" s="113"/>
      <c r="AQ170" s="113"/>
      <c r="AT170" s="113"/>
      <c r="AW170" s="113"/>
      <c r="AZ170" s="113"/>
      <c r="BC170" s="113"/>
      <c r="BF170" s="113"/>
      <c r="BI170" s="113"/>
      <c r="BL170" s="113"/>
      <c r="BO170" s="113"/>
      <c r="BR170" s="113"/>
      <c r="BU170" s="113"/>
      <c r="BX170" s="113"/>
      <c r="CA170" s="113"/>
      <c r="CD170" s="113"/>
      <c r="CG170" s="113"/>
      <c r="CJ170" s="113"/>
      <c r="CM170" s="113"/>
      <c r="CP170" s="113"/>
      <c r="CS170" s="113"/>
    </row>
    <row r="171" spans="1:285" s="155" customFormat="1" ht="12.75" customHeight="1">
      <c r="A171" s="7" t="s">
        <v>123</v>
      </c>
      <c r="J171" s="113"/>
      <c r="M171" s="113"/>
      <c r="P171" s="113"/>
      <c r="S171" s="113"/>
      <c r="V171" s="113"/>
      <c r="Y171" s="113"/>
      <c r="AB171" s="113"/>
      <c r="AE171" s="113"/>
      <c r="AH171" s="113"/>
      <c r="AK171" s="113"/>
      <c r="AN171" s="113"/>
      <c r="AQ171" s="113"/>
      <c r="AT171" s="113"/>
      <c r="AW171" s="113"/>
      <c r="AZ171" s="113"/>
      <c r="BC171" s="113"/>
      <c r="BF171" s="113"/>
      <c r="BI171" s="113"/>
      <c r="BL171" s="113"/>
      <c r="BO171" s="113"/>
      <c r="BR171" s="113"/>
      <c r="BU171" s="113"/>
      <c r="BX171" s="113"/>
      <c r="CA171" s="113"/>
      <c r="CD171" s="113"/>
      <c r="CG171" s="113"/>
      <c r="CJ171" s="113"/>
      <c r="CM171" s="113"/>
      <c r="CP171" s="113"/>
      <c r="CS171" s="113"/>
    </row>
    <row r="172" spans="1:285" s="155" customFormat="1" ht="12.75" customHeight="1">
      <c r="A172" s="7" t="s">
        <v>245</v>
      </c>
      <c r="J172" s="113"/>
      <c r="M172" s="113"/>
      <c r="P172" s="113"/>
      <c r="S172" s="113"/>
      <c r="V172" s="113"/>
      <c r="Y172" s="113"/>
      <c r="AB172" s="113"/>
      <c r="AE172" s="113"/>
      <c r="AH172" s="113"/>
      <c r="AK172" s="113"/>
      <c r="AN172" s="113"/>
      <c r="AQ172" s="113"/>
      <c r="AT172" s="113"/>
      <c r="AW172" s="113"/>
      <c r="AZ172" s="113"/>
      <c r="BC172" s="113"/>
      <c r="BF172" s="113"/>
      <c r="BI172" s="113"/>
      <c r="BL172" s="113"/>
      <c r="BO172" s="113"/>
      <c r="BR172" s="113"/>
      <c r="BU172" s="113"/>
      <c r="BX172" s="113"/>
      <c r="CA172" s="113"/>
      <c r="CD172" s="113"/>
      <c r="CG172" s="113"/>
      <c r="CJ172" s="113"/>
      <c r="CM172" s="113"/>
      <c r="CP172" s="113"/>
      <c r="CS172" s="113"/>
    </row>
    <row r="173" spans="1:285" s="155" customFormat="1" ht="12.75" customHeight="1">
      <c r="A173" s="7" t="s">
        <v>246</v>
      </c>
      <c r="J173" s="113"/>
      <c r="M173" s="113"/>
      <c r="P173" s="113"/>
      <c r="S173" s="113"/>
      <c r="V173" s="113"/>
      <c r="Y173" s="113"/>
      <c r="AB173" s="113"/>
      <c r="AE173" s="113"/>
      <c r="AH173" s="113"/>
      <c r="AK173" s="113"/>
      <c r="AN173" s="113"/>
      <c r="AQ173" s="113"/>
      <c r="AT173" s="113"/>
      <c r="AW173" s="113"/>
      <c r="AZ173" s="113"/>
      <c r="BC173" s="113"/>
      <c r="BF173" s="113"/>
      <c r="BI173" s="113"/>
      <c r="BL173" s="113"/>
      <c r="BO173" s="113"/>
      <c r="BR173" s="113"/>
      <c r="BU173" s="113"/>
      <c r="BX173" s="113"/>
      <c r="CA173" s="113"/>
      <c r="CD173" s="113"/>
      <c r="CG173" s="113"/>
      <c r="CJ173" s="113"/>
      <c r="CM173" s="113"/>
      <c r="CP173" s="113"/>
      <c r="CS173" s="113"/>
    </row>
    <row r="174" spans="1:285" s="155" customFormat="1" ht="12.75" customHeight="1">
      <c r="A174" s="7" t="s">
        <v>304</v>
      </c>
      <c r="J174" s="113"/>
      <c r="M174" s="113"/>
      <c r="P174" s="113"/>
      <c r="S174" s="113"/>
      <c r="V174" s="113"/>
      <c r="Y174" s="113"/>
      <c r="AB174" s="113"/>
      <c r="AE174" s="113"/>
      <c r="AH174" s="113"/>
      <c r="AK174" s="113"/>
      <c r="AN174" s="113"/>
      <c r="AQ174" s="113"/>
      <c r="AT174" s="113"/>
      <c r="AW174" s="113"/>
      <c r="AZ174" s="113"/>
      <c r="BC174" s="113"/>
      <c r="BF174" s="113"/>
      <c r="BI174" s="113"/>
      <c r="BL174" s="113"/>
      <c r="BO174" s="113"/>
      <c r="BR174" s="113"/>
      <c r="BU174" s="113"/>
      <c r="BX174" s="113"/>
      <c r="CA174" s="113"/>
      <c r="CD174" s="113"/>
      <c r="CG174" s="113"/>
      <c r="CJ174" s="113"/>
      <c r="CM174" s="113"/>
      <c r="CP174" s="113"/>
      <c r="CS174" s="113"/>
    </row>
    <row r="175" spans="1:285" s="155" customFormat="1" ht="12.75" customHeight="1">
      <c r="A175" s="8" t="s">
        <v>116</v>
      </c>
      <c r="J175" s="113"/>
      <c r="M175" s="113"/>
      <c r="P175" s="113"/>
      <c r="S175" s="113"/>
      <c r="V175" s="113"/>
      <c r="Y175" s="113"/>
      <c r="AB175" s="113"/>
      <c r="AE175" s="113"/>
      <c r="AH175" s="113"/>
      <c r="AK175" s="113"/>
      <c r="AN175" s="113"/>
      <c r="AQ175" s="113"/>
      <c r="AT175" s="113"/>
      <c r="AW175" s="113"/>
      <c r="AZ175" s="113"/>
      <c r="BC175" s="113"/>
      <c r="BF175" s="113"/>
      <c r="BI175" s="113"/>
      <c r="BL175" s="113"/>
      <c r="BO175" s="113"/>
      <c r="BR175" s="113"/>
      <c r="BU175" s="113"/>
      <c r="BX175" s="113"/>
      <c r="CA175" s="113"/>
      <c r="CD175" s="113"/>
      <c r="CG175" s="113"/>
      <c r="CJ175" s="113"/>
      <c r="CM175" s="113"/>
      <c r="CP175" s="113"/>
      <c r="CS175" s="113"/>
    </row>
    <row r="176" spans="1:285" s="155" customFormat="1" ht="12.75" customHeight="1">
      <c r="A176" s="8" t="s">
        <v>264</v>
      </c>
      <c r="J176" s="113"/>
      <c r="M176" s="113"/>
      <c r="P176" s="113"/>
      <c r="S176" s="113"/>
      <c r="V176" s="113"/>
      <c r="Y176" s="113"/>
      <c r="AB176" s="113"/>
      <c r="AE176" s="113"/>
      <c r="AH176" s="113"/>
      <c r="AK176" s="113"/>
      <c r="AN176" s="113"/>
      <c r="AQ176" s="113"/>
      <c r="AT176" s="113"/>
      <c r="AW176" s="113"/>
      <c r="AZ176" s="113"/>
      <c r="BC176" s="113"/>
      <c r="BF176" s="113"/>
      <c r="BI176" s="113"/>
      <c r="BL176" s="113"/>
      <c r="BO176" s="113"/>
      <c r="BR176" s="113"/>
      <c r="BU176" s="113"/>
      <c r="BX176" s="113"/>
      <c r="CA176" s="113"/>
      <c r="CD176" s="113"/>
      <c r="CG176" s="113"/>
      <c r="CJ176" s="113"/>
      <c r="CM176" s="113"/>
      <c r="CP176" s="113"/>
      <c r="CS176" s="113"/>
    </row>
    <row r="177" spans="1:97" s="155" customFormat="1" ht="12.75" customHeight="1">
      <c r="A177" s="8" t="s">
        <v>117</v>
      </c>
      <c r="J177" s="113"/>
      <c r="M177" s="113"/>
      <c r="P177" s="113"/>
      <c r="S177" s="113"/>
      <c r="V177" s="113"/>
      <c r="Y177" s="113"/>
      <c r="AB177" s="113"/>
      <c r="AE177" s="113"/>
      <c r="AH177" s="113"/>
      <c r="AK177" s="113"/>
      <c r="AN177" s="113"/>
      <c r="AQ177" s="113"/>
      <c r="AT177" s="113"/>
      <c r="AW177" s="113"/>
      <c r="AZ177" s="113"/>
      <c r="BC177" s="113"/>
      <c r="BF177" s="113"/>
      <c r="BI177" s="113"/>
      <c r="BL177" s="113"/>
      <c r="BO177" s="113"/>
      <c r="BR177" s="113"/>
      <c r="BU177" s="113"/>
      <c r="BX177" s="113"/>
      <c r="CA177" s="113"/>
      <c r="CD177" s="113"/>
      <c r="CG177" s="113"/>
      <c r="CJ177" s="113"/>
      <c r="CM177" s="113"/>
      <c r="CP177" s="113"/>
      <c r="CS177" s="113"/>
    </row>
    <row r="178" spans="1:97" ht="14.3">
      <c r="J178" s="113"/>
      <c r="M178" s="113"/>
      <c r="P178" s="113"/>
      <c r="S178" s="113"/>
      <c r="V178" s="113"/>
      <c r="Y178" s="113"/>
      <c r="AB178" s="113"/>
      <c r="AE178" s="113"/>
      <c r="AH178" s="113"/>
      <c r="AK178" s="113"/>
      <c r="AN178" s="113"/>
      <c r="AQ178" s="113"/>
      <c r="AT178" s="113"/>
      <c r="AW178" s="113"/>
      <c r="AZ178" s="113"/>
      <c r="BC178" s="113"/>
      <c r="BF178" s="113"/>
      <c r="BI178" s="113"/>
      <c r="BL178" s="113"/>
      <c r="BO178" s="113"/>
      <c r="BR178" s="113"/>
      <c r="BU178" s="113"/>
      <c r="BX178" s="113"/>
      <c r="CA178" s="113"/>
      <c r="CD178" s="113"/>
      <c r="CG178" s="113"/>
      <c r="CJ178" s="113"/>
      <c r="CM178" s="113"/>
      <c r="CP178" s="113"/>
      <c r="CS178" s="113"/>
    </row>
    <row r="179" spans="1:97" ht="14.3">
      <c r="J179" s="113"/>
      <c r="M179" s="113"/>
      <c r="P179" s="113"/>
      <c r="S179" s="113"/>
      <c r="V179" s="113"/>
      <c r="Y179" s="113"/>
      <c r="AB179" s="113"/>
      <c r="AE179" s="113"/>
      <c r="AH179" s="113"/>
      <c r="AK179" s="113"/>
      <c r="AN179" s="113"/>
      <c r="AQ179" s="113"/>
      <c r="AT179" s="113"/>
      <c r="AW179" s="113"/>
      <c r="AZ179" s="113"/>
      <c r="BC179" s="113"/>
      <c r="BF179" s="113"/>
      <c r="BI179" s="113"/>
      <c r="BL179" s="113"/>
      <c r="BO179" s="113"/>
      <c r="BR179" s="113"/>
      <c r="BU179" s="113"/>
      <c r="BX179" s="113"/>
      <c r="CA179" s="113"/>
      <c r="CD179" s="113"/>
      <c r="CG179" s="113"/>
      <c r="CJ179" s="113"/>
      <c r="CM179" s="113"/>
      <c r="CP179" s="113"/>
      <c r="CS179" s="113"/>
    </row>
    <row r="180" spans="1:97" ht="14.3">
      <c r="J180" s="113"/>
      <c r="M180" s="113"/>
      <c r="P180" s="113"/>
      <c r="S180" s="113"/>
      <c r="V180" s="113"/>
      <c r="Y180" s="113"/>
      <c r="AB180" s="113"/>
      <c r="AE180" s="113"/>
      <c r="AH180" s="113"/>
      <c r="AK180" s="113"/>
      <c r="AN180" s="113"/>
      <c r="AQ180" s="113"/>
      <c r="AT180" s="113"/>
      <c r="AW180" s="113"/>
      <c r="AZ180" s="113"/>
      <c r="BC180" s="113"/>
      <c r="BF180" s="113"/>
      <c r="BI180" s="113"/>
      <c r="BL180" s="113"/>
      <c r="BO180" s="113"/>
      <c r="BR180" s="113"/>
      <c r="BU180" s="113"/>
      <c r="BX180" s="113"/>
      <c r="CA180" s="113"/>
      <c r="CD180" s="113"/>
      <c r="CG180" s="113"/>
      <c r="CJ180" s="113"/>
      <c r="CM180" s="113"/>
      <c r="CP180" s="113"/>
      <c r="CS180" s="113"/>
    </row>
    <row r="181" spans="1:97" ht="14.3">
      <c r="J181" s="113"/>
    </row>
    <row r="182" spans="1:97" ht="14.3">
      <c r="J182" s="113"/>
    </row>
  </sheetData>
  <mergeCells count="38">
    <mergeCell ref="AO4:AQ4"/>
    <mergeCell ref="BJ4:BL4"/>
    <mergeCell ref="BG4:BI4"/>
    <mergeCell ref="BD4:BF4"/>
    <mergeCell ref="BA4:BC4"/>
    <mergeCell ref="AX4:AZ4"/>
    <mergeCell ref="W4:Y4"/>
    <mergeCell ref="T4:V4"/>
    <mergeCell ref="Q4:S4"/>
    <mergeCell ref="N4:P4"/>
    <mergeCell ref="CN4:CP4"/>
    <mergeCell ref="CK4:CM4"/>
    <mergeCell ref="CH4:CJ4"/>
    <mergeCell ref="CE4:CG4"/>
    <mergeCell ref="CB4:CD4"/>
    <mergeCell ref="BY4:CA4"/>
    <mergeCell ref="BV4:BX4"/>
    <mergeCell ref="BS4:BU4"/>
    <mergeCell ref="BP4:BR4"/>
    <mergeCell ref="BM4:BO4"/>
    <mergeCell ref="AU4:AW4"/>
    <mergeCell ref="AR4:AT4"/>
    <mergeCell ref="CQ4:CS4"/>
    <mergeCell ref="A6:D6"/>
    <mergeCell ref="AL4:AN4"/>
    <mergeCell ref="AI4:AK4"/>
    <mergeCell ref="AF4:AH4"/>
    <mergeCell ref="AC4:AE4"/>
    <mergeCell ref="F4:F5"/>
    <mergeCell ref="G4:G5"/>
    <mergeCell ref="K4:M4"/>
    <mergeCell ref="H4:J4"/>
    <mergeCell ref="A4:A5"/>
    <mergeCell ref="B4:B5"/>
    <mergeCell ref="C4:C5"/>
    <mergeCell ref="D4:D5"/>
    <mergeCell ref="E4:E5"/>
    <mergeCell ref="Z4:AB4"/>
  </mergeCells>
  <pageMargins left="0.70866141732283472" right="0.70866141732283472" top="0.78740157480314965" bottom="0.78740157480314965" header="0.31496062992125984" footer="0.31496062992125984"/>
  <pageSetup paperSize="9" scale="59" fitToWidth="2" fitToHeight="2" pageOrder="overThenDown" orientation="portrait" r:id="rId1"/>
  <rowBreaks count="1" manualBreakCount="1">
    <brk id="92" max="67" man="1"/>
  </rowBreaks>
  <colBreaks count="1" manualBreakCount="1">
    <brk id="40" max="17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4" width="5.6640625" style="14" customWidth="1"/>
    <col min="35" max="37" width="5.6640625" style="14" hidden="1" customWidth="1"/>
    <col min="38" max="46" width="5.6640625" style="14" customWidth="1"/>
    <col min="47" max="52" width="5.6640625" style="14" hidden="1" customWidth="1"/>
    <col min="53" max="55" width="5.6640625" style="14" customWidth="1"/>
    <col min="56" max="58" width="5.6640625" style="14" hidden="1" customWidth="1"/>
    <col min="59" max="64" width="5.6640625" style="14" customWidth="1"/>
    <col min="65" max="67" width="5.6640625" style="14" hidden="1" customWidth="1"/>
    <col min="68" max="79" width="5.6640625" style="14" customWidth="1"/>
    <col min="80" max="91" width="5.6640625" style="14" hidden="1" customWidth="1"/>
    <col min="92" max="97" width="5.6640625" style="14" customWidth="1"/>
    <col min="98" max="16384" width="11" style="14"/>
  </cols>
  <sheetData>
    <row r="1" spans="1:98" ht="13.6">
      <c r="A1" s="13" t="s">
        <v>0</v>
      </c>
      <c r="B1" s="13"/>
      <c r="C1" s="13"/>
      <c r="O1" s="15"/>
      <c r="P1" s="15"/>
    </row>
    <row r="2" spans="1:98" ht="13.6">
      <c r="A2" s="13" t="s">
        <v>252</v>
      </c>
      <c r="B2" s="13"/>
      <c r="C2" s="13"/>
    </row>
    <row r="3" spans="1:98" ht="3.75" customHeight="1">
      <c r="A3" s="16"/>
      <c r="B3" s="16"/>
      <c r="C3" s="16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264</v>
      </c>
      <c r="I6" s="2">
        <v>829</v>
      </c>
      <c r="J6" s="2">
        <f>SUM(H6:I6)</f>
        <v>1093</v>
      </c>
      <c r="K6" s="2">
        <v>149</v>
      </c>
      <c r="L6" s="2">
        <v>360</v>
      </c>
      <c r="M6" s="2">
        <f>SUM(K6:L6)</f>
        <v>509</v>
      </c>
      <c r="N6" s="2">
        <v>419</v>
      </c>
      <c r="O6" s="2">
        <v>686</v>
      </c>
      <c r="P6" s="2">
        <f>SUM(N6:O6)</f>
        <v>1105</v>
      </c>
      <c r="Q6" s="2">
        <v>115</v>
      </c>
      <c r="R6" s="2">
        <v>592</v>
      </c>
      <c r="S6" s="2">
        <f>SUM(Q6:R6)</f>
        <v>707</v>
      </c>
      <c r="T6" s="2" t="s">
        <v>35</v>
      </c>
      <c r="U6" s="2" t="s">
        <v>35</v>
      </c>
      <c r="V6" s="2">
        <f>SUM(T6:U6)</f>
        <v>0</v>
      </c>
      <c r="W6" s="2">
        <v>7</v>
      </c>
      <c r="X6" s="2">
        <v>11</v>
      </c>
      <c r="Y6" s="2">
        <f>SUM(W6:X6)</f>
        <v>18</v>
      </c>
      <c r="Z6" s="2" t="s">
        <v>35</v>
      </c>
      <c r="AA6" s="2" t="s">
        <v>35</v>
      </c>
      <c r="AB6" s="2">
        <f>SUM(Z6:AA6)</f>
        <v>0</v>
      </c>
      <c r="AC6" s="2">
        <v>48</v>
      </c>
      <c r="AD6" s="2">
        <v>77</v>
      </c>
      <c r="AE6" s="2">
        <f>SUM(AC6:AD6)</f>
        <v>125</v>
      </c>
      <c r="AF6" s="2">
        <v>4</v>
      </c>
      <c r="AG6" s="2">
        <v>15</v>
      </c>
      <c r="AH6" s="2">
        <f>SUM(AF6:AG6)</f>
        <v>19</v>
      </c>
      <c r="AI6" s="2" t="s">
        <v>35</v>
      </c>
      <c r="AJ6" s="2" t="s">
        <v>35</v>
      </c>
      <c r="AK6" s="2">
        <f>SUM(AI6:AJ6)</f>
        <v>0</v>
      </c>
      <c r="AL6" s="2">
        <v>33</v>
      </c>
      <c r="AM6" s="2">
        <v>93</v>
      </c>
      <c r="AN6" s="2">
        <f>SUM(AL6:AM6)</f>
        <v>126</v>
      </c>
      <c r="AO6" s="2">
        <v>14</v>
      </c>
      <c r="AP6" s="2">
        <v>46</v>
      </c>
      <c r="AQ6" s="2">
        <f>SUM(AO6:AP6)</f>
        <v>60</v>
      </c>
      <c r="AR6" s="2">
        <v>18</v>
      </c>
      <c r="AS6" s="2">
        <v>39</v>
      </c>
      <c r="AT6" s="2">
        <f>SUM(AR6:AS6)</f>
        <v>57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206</v>
      </c>
      <c r="BB6" s="2">
        <v>272</v>
      </c>
      <c r="BC6" s="2">
        <f>SUM(BA6:BB6)</f>
        <v>478</v>
      </c>
      <c r="BD6" s="2" t="s">
        <v>35</v>
      </c>
      <c r="BE6" s="2" t="s">
        <v>35</v>
      </c>
      <c r="BF6" s="2">
        <f>SUM(BD6:BE6)</f>
        <v>0</v>
      </c>
      <c r="BG6" s="2">
        <v>1</v>
      </c>
      <c r="BH6" s="2">
        <v>1</v>
      </c>
      <c r="BI6" s="2">
        <f>SUM(BG6:BH6)</f>
        <v>2</v>
      </c>
      <c r="BJ6" s="2" t="s">
        <v>35</v>
      </c>
      <c r="BK6" s="2">
        <v>5</v>
      </c>
      <c r="BL6" s="2">
        <f>SUM(BJ6:BK6)</f>
        <v>5</v>
      </c>
      <c r="BM6" s="2" t="s">
        <v>35</v>
      </c>
      <c r="BN6" s="2" t="s">
        <v>35</v>
      </c>
      <c r="BO6" s="2">
        <f>SUM(BM6:BN6)</f>
        <v>0</v>
      </c>
      <c r="BP6" s="2">
        <v>4</v>
      </c>
      <c r="BQ6" s="2">
        <v>15</v>
      </c>
      <c r="BR6" s="2">
        <f>SUM(BP6:BQ6)</f>
        <v>19</v>
      </c>
      <c r="BS6" s="2" t="s">
        <v>35</v>
      </c>
      <c r="BT6" s="2">
        <v>1</v>
      </c>
      <c r="BU6" s="2">
        <f>SUM(BS6:BT6)</f>
        <v>1</v>
      </c>
      <c r="BV6" s="2">
        <v>3</v>
      </c>
      <c r="BW6" s="2">
        <v>17</v>
      </c>
      <c r="BX6" s="2">
        <f>SUM(BV6:BW6)</f>
        <v>20</v>
      </c>
      <c r="BY6" s="2">
        <v>14</v>
      </c>
      <c r="BZ6" s="2">
        <v>47</v>
      </c>
      <c r="CA6" s="2">
        <f>SUM(BY6:BZ6)</f>
        <v>61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90</v>
      </c>
      <c r="CO6" s="2">
        <v>225</v>
      </c>
      <c r="CP6" s="2">
        <f>SUM(CN6:CO6)</f>
        <v>315</v>
      </c>
      <c r="CQ6" s="2">
        <v>1389</v>
      </c>
      <c r="CR6" s="2">
        <v>3331</v>
      </c>
      <c r="CS6" s="2">
        <f>SUM(CQ6:CR6)</f>
        <v>4720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5"/>
      <c r="D8" s="189"/>
      <c r="E8" s="183"/>
      <c r="G8" s="188"/>
    </row>
    <row r="9" spans="1:98" s="17" customFormat="1" ht="12.75" customHeight="1">
      <c r="A9" s="25">
        <v>1</v>
      </c>
      <c r="B9" s="26" t="s">
        <v>201</v>
      </c>
      <c r="C9" s="27">
        <v>230</v>
      </c>
      <c r="D9" s="28" t="s">
        <v>41</v>
      </c>
      <c r="E9" s="17">
        <v>103075</v>
      </c>
      <c r="F9" s="17">
        <v>4</v>
      </c>
      <c r="G9" s="6" t="s">
        <v>272</v>
      </c>
      <c r="H9" s="6">
        <v>2</v>
      </c>
      <c r="I9" s="6">
        <v>5</v>
      </c>
      <c r="J9" s="6">
        <f>IF(OR(ISNUMBER(I9),ISNUMBER(H9)),SUM(H9:I9),"0")</f>
        <v>7</v>
      </c>
      <c r="K9" s="6" t="s">
        <v>35</v>
      </c>
      <c r="L9" s="6">
        <v>5</v>
      </c>
      <c r="M9" s="6">
        <f>IF(OR(ISNUMBER(L9),ISNUMBER(K9)),SUM(K9:L9),"0")</f>
        <v>5</v>
      </c>
      <c r="N9" s="6">
        <v>8</v>
      </c>
      <c r="O9" s="6">
        <v>8</v>
      </c>
      <c r="P9" s="6">
        <f>IF(OR(ISNUMBER(O9),ISNUMBER(N9)),SUM(N9:O9),"0")</f>
        <v>16</v>
      </c>
      <c r="Q9" s="6">
        <v>2</v>
      </c>
      <c r="R9" s="6">
        <v>11</v>
      </c>
      <c r="S9" s="6">
        <f>IF(OR(ISNUMBER(R9),ISNUMBER(Q9)),SUM(Q9:R9),"0")</f>
        <v>13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>
        <v>2</v>
      </c>
      <c r="AD9" s="6">
        <v>2</v>
      </c>
      <c r="AE9" s="6">
        <f>IF(OR(ISNUMBER(AD9),ISNUMBER(AC9)),SUM(AC9:AD9),"0")</f>
        <v>4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>
        <v>3</v>
      </c>
      <c r="AM9" s="6">
        <v>3</v>
      </c>
      <c r="AN9" s="6">
        <f>IF(OR(ISNUMBER(AM9),ISNUMBER(AL9)),SUM(AL9:AM9),"0")</f>
        <v>6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1</v>
      </c>
      <c r="BB9" s="6">
        <v>4</v>
      </c>
      <c r="BC9" s="6">
        <f>IF(OR(ISNUMBER(BB9),ISNUMBER(BA9)),SUM(BA9:BB9),"0")</f>
        <v>5</v>
      </c>
      <c r="BD9" s="6" t="s">
        <v>35</v>
      </c>
      <c r="BE9" s="6" t="s">
        <v>35</v>
      </c>
      <c r="BF9" s="6" t="str">
        <f>IF(OR(ISNUMBER(BE9),ISNUMBER(BD9)),SUM(BD9:BE9),"0")</f>
        <v>0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>
        <v>1</v>
      </c>
      <c r="BL9" s="6">
        <f>IF(OR(ISNUMBER(BK9),ISNUMBER(BJ9)),SUM(BJ9:BK9),"0")</f>
        <v>1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>
        <v>1</v>
      </c>
      <c r="BR9" s="6">
        <f>IF(OR(ISNUMBER(BQ9),ISNUMBER(BP9)),SUM(BP9:BQ9),"0")</f>
        <v>1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 t="s">
        <v>35</v>
      </c>
      <c r="CO9" s="6">
        <v>2</v>
      </c>
      <c r="CP9" s="6">
        <f>IF(OR(ISNUMBER(CO9),ISNUMBER(CN9)),SUM(CN9:CO9),"0")</f>
        <v>2</v>
      </c>
      <c r="CQ9" s="6">
        <v>18</v>
      </c>
      <c r="CR9" s="6">
        <v>42</v>
      </c>
      <c r="CS9" s="6">
        <f>IF(OR(ISNUMBER(CR9),ISNUMBER(CQ9)),SUM(CQ9:CR9),"0")</f>
        <v>60</v>
      </c>
    </row>
    <row r="10" spans="1:98" s="17" customFormat="1" ht="12.75" customHeight="1">
      <c r="A10" s="25">
        <v>1</v>
      </c>
      <c r="B10" s="26" t="s">
        <v>201</v>
      </c>
      <c r="C10" s="27">
        <v>261</v>
      </c>
      <c r="D10" s="28" t="s">
        <v>34</v>
      </c>
      <c r="E10" s="17">
        <v>376990</v>
      </c>
      <c r="F10" s="17">
        <v>4</v>
      </c>
      <c r="G10" s="6" t="s">
        <v>272</v>
      </c>
      <c r="H10" s="6">
        <v>4</v>
      </c>
      <c r="I10" s="6">
        <v>13</v>
      </c>
      <c r="J10" s="6">
        <f t="shared" ref="J10:J73" si="0">IF(OR(ISNUMBER(I10),ISNUMBER(H10)),SUM(H10:I10),"0")</f>
        <v>17</v>
      </c>
      <c r="K10" s="6">
        <v>1</v>
      </c>
      <c r="L10" s="6">
        <v>6</v>
      </c>
      <c r="M10" s="6">
        <f t="shared" ref="M10:M73" si="1">IF(OR(ISNUMBER(L10),ISNUMBER(K10)),SUM(K10:L10),"0")</f>
        <v>7</v>
      </c>
      <c r="N10" s="6">
        <v>21</v>
      </c>
      <c r="O10" s="6">
        <v>18</v>
      </c>
      <c r="P10" s="6">
        <f t="shared" ref="P10:P73" si="2">IF(OR(ISNUMBER(O10),ISNUMBER(N10)),SUM(N10:O10),"0")</f>
        <v>39</v>
      </c>
      <c r="Q10" s="6">
        <v>5</v>
      </c>
      <c r="R10" s="6">
        <v>19</v>
      </c>
      <c r="S10" s="6">
        <f t="shared" ref="S10:S73" si="3">IF(OR(ISNUMBER(R10),ISNUMBER(Q10)),SUM(Q10:R10),"0")</f>
        <v>24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>
        <v>2</v>
      </c>
      <c r="AD10" s="6">
        <v>2</v>
      </c>
      <c r="AE10" s="6">
        <f t="shared" ref="AE10:AE73" si="7">IF(OR(ISNUMBER(AD10),ISNUMBER(AC10)),SUM(AC10:AD10),"0")</f>
        <v>4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>
        <v>4</v>
      </c>
      <c r="AM10" s="6">
        <v>8</v>
      </c>
      <c r="AN10" s="6">
        <f t="shared" ref="AN10:AN73" si="10">IF(OR(ISNUMBER(AM10),ISNUMBER(AL10)),SUM(AL10:AM10),"0")</f>
        <v>12</v>
      </c>
      <c r="AO10" s="6" t="s">
        <v>35</v>
      </c>
      <c r="AP10" s="6" t="s">
        <v>35</v>
      </c>
      <c r="AQ10" s="6" t="str">
        <f t="shared" ref="AQ10:AQ73" si="11">IF(OR(ISNUMBER(AP10),ISNUMBER(AO10)),SUM(AO10:AP10),"0")</f>
        <v>0</v>
      </c>
      <c r="AR10" s="6" t="s">
        <v>35</v>
      </c>
      <c r="AS10" s="6" t="s">
        <v>35</v>
      </c>
      <c r="AT10" s="6" t="str">
        <f t="shared" ref="AT10:AT73" si="12">IF(OR(ISNUMBER(AS10),ISNUMBER(AR10)),SUM(AR10:AS10),"0")</f>
        <v>0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6</v>
      </c>
      <c r="BB10" s="6">
        <v>9</v>
      </c>
      <c r="BC10" s="6">
        <f t="shared" ref="BC10:BC73" si="15">IF(OR(ISNUMBER(BB10),ISNUMBER(BA10)),SUM(BA10:BB10),"0")</f>
        <v>15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 t="s">
        <v>35</v>
      </c>
      <c r="BK10" s="6">
        <v>2</v>
      </c>
      <c r="BL10" s="6">
        <f t="shared" ref="BL10:BL73" si="18">IF(OR(ISNUMBER(BK10),ISNUMBER(BJ10)),SUM(BJ10:BK10),"0")</f>
        <v>2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 t="s">
        <v>35</v>
      </c>
      <c r="BR10" s="6" t="str">
        <f t="shared" ref="BR10:BR73" si="20">IF(OR(ISNUMBER(BQ10),ISNUMBER(BP10)),SUM(BP10:BQ10),"0")</f>
        <v>0</v>
      </c>
      <c r="BS10" s="6" t="s">
        <v>35</v>
      </c>
      <c r="BT10" s="6" t="s">
        <v>35</v>
      </c>
      <c r="BU10" s="6" t="str">
        <f t="shared" ref="BU10:BU73" si="21">IF(OR(ISNUMBER(BT10),ISNUMBER(BS10)),SUM(BS10:BT10),"0")</f>
        <v>0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 t="s">
        <v>35</v>
      </c>
      <c r="CO10" s="6">
        <v>5</v>
      </c>
      <c r="CP10" s="6">
        <f t="shared" ref="CP10:CP73" si="28">IF(OR(ISNUMBER(CO10),ISNUMBER(CN10)),SUM(CN10:CO10),"0")</f>
        <v>5</v>
      </c>
      <c r="CQ10" s="6">
        <v>43</v>
      </c>
      <c r="CR10" s="6">
        <v>82</v>
      </c>
      <c r="CS10" s="6">
        <f t="shared" ref="CS10:CS73" si="29">IF(OR(ISNUMBER(CR10),ISNUMBER(CQ10)),SUM(CQ10:CR10),"0")</f>
        <v>125</v>
      </c>
    </row>
    <row r="11" spans="1:98" s="17" customFormat="1" ht="12.75" customHeight="1">
      <c r="A11" s="25">
        <v>2</v>
      </c>
      <c r="B11" s="26" t="s">
        <v>202</v>
      </c>
      <c r="C11" s="27">
        <v>351</v>
      </c>
      <c r="D11" s="28" t="s">
        <v>36</v>
      </c>
      <c r="E11" s="17">
        <v>125681</v>
      </c>
      <c r="F11" s="17">
        <v>4</v>
      </c>
      <c r="G11" s="6" t="s">
        <v>272</v>
      </c>
      <c r="H11" s="6">
        <v>3</v>
      </c>
      <c r="I11" s="6">
        <v>7</v>
      </c>
      <c r="J11" s="6">
        <f t="shared" si="0"/>
        <v>10</v>
      </c>
      <c r="K11" s="6">
        <v>2</v>
      </c>
      <c r="L11" s="6">
        <v>1</v>
      </c>
      <c r="M11" s="6">
        <f t="shared" si="1"/>
        <v>3</v>
      </c>
      <c r="N11" s="6">
        <v>11</v>
      </c>
      <c r="O11" s="6">
        <v>9</v>
      </c>
      <c r="P11" s="6">
        <f t="shared" si="2"/>
        <v>20</v>
      </c>
      <c r="Q11" s="6">
        <v>1</v>
      </c>
      <c r="R11" s="6">
        <v>6</v>
      </c>
      <c r="S11" s="6">
        <f t="shared" si="3"/>
        <v>7</v>
      </c>
      <c r="T11" s="6" t="s">
        <v>35</v>
      </c>
      <c r="U11" s="6" t="s">
        <v>35</v>
      </c>
      <c r="V11" s="6" t="str">
        <f t="shared" si="4"/>
        <v>0</v>
      </c>
      <c r="W11" s="6" t="s">
        <v>35</v>
      </c>
      <c r="X11" s="6" t="s">
        <v>35</v>
      </c>
      <c r="Y11" s="6" t="str">
        <f t="shared" si="5"/>
        <v>0</v>
      </c>
      <c r="Z11" s="6" t="s">
        <v>35</v>
      </c>
      <c r="AA11" s="6" t="s">
        <v>35</v>
      </c>
      <c r="AB11" s="6" t="str">
        <f t="shared" si="6"/>
        <v>0</v>
      </c>
      <c r="AC11" s="6" t="s">
        <v>35</v>
      </c>
      <c r="AD11" s="6">
        <v>2</v>
      </c>
      <c r="AE11" s="6">
        <f t="shared" si="7"/>
        <v>2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 t="s">
        <v>35</v>
      </c>
      <c r="AM11" s="6">
        <v>5</v>
      </c>
      <c r="AN11" s="6">
        <f t="shared" si="10"/>
        <v>5</v>
      </c>
      <c r="AO11" s="6">
        <v>2</v>
      </c>
      <c r="AP11" s="6">
        <v>5</v>
      </c>
      <c r="AQ11" s="6">
        <f t="shared" si="11"/>
        <v>7</v>
      </c>
      <c r="AR11" s="6" t="s">
        <v>35</v>
      </c>
      <c r="AS11" s="6">
        <v>1</v>
      </c>
      <c r="AT11" s="6">
        <f t="shared" si="12"/>
        <v>1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13</v>
      </c>
      <c r="BB11" s="6">
        <v>6</v>
      </c>
      <c r="BC11" s="6">
        <f t="shared" si="15"/>
        <v>19</v>
      </c>
      <c r="BD11" s="6" t="s">
        <v>35</v>
      </c>
      <c r="BE11" s="6" t="s">
        <v>35</v>
      </c>
      <c r="BF11" s="6" t="str">
        <f t="shared" si="16"/>
        <v>0</v>
      </c>
      <c r="BG11" s="6" t="s">
        <v>35</v>
      </c>
      <c r="BH11" s="6" t="s">
        <v>35</v>
      </c>
      <c r="BI11" s="6" t="str">
        <f t="shared" si="17"/>
        <v>0</v>
      </c>
      <c r="BJ11" s="6" t="s">
        <v>35</v>
      </c>
      <c r="BK11" s="6">
        <v>1</v>
      </c>
      <c r="BL11" s="6">
        <f t="shared" si="18"/>
        <v>1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>
        <v>1</v>
      </c>
      <c r="BR11" s="6">
        <f t="shared" si="20"/>
        <v>1</v>
      </c>
      <c r="BS11" s="6" t="s">
        <v>35</v>
      </c>
      <c r="BT11" s="6">
        <v>1</v>
      </c>
      <c r="BU11" s="6">
        <f t="shared" si="21"/>
        <v>1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>
        <v>2</v>
      </c>
      <c r="CO11" s="6">
        <v>1</v>
      </c>
      <c r="CP11" s="6">
        <f t="shared" si="28"/>
        <v>3</v>
      </c>
      <c r="CQ11" s="6">
        <v>34</v>
      </c>
      <c r="CR11" s="6">
        <v>46</v>
      </c>
      <c r="CS11" s="6">
        <f t="shared" si="29"/>
        <v>80</v>
      </c>
    </row>
    <row r="12" spans="1:98" s="17" customFormat="1" ht="12.75" customHeight="1">
      <c r="A12" s="25">
        <v>12</v>
      </c>
      <c r="B12" s="26" t="s">
        <v>203</v>
      </c>
      <c r="C12" s="27">
        <v>2701</v>
      </c>
      <c r="D12" s="28" t="s">
        <v>37</v>
      </c>
      <c r="E12" s="17">
        <v>164516</v>
      </c>
      <c r="F12" s="17">
        <v>4</v>
      </c>
      <c r="G12" s="6" t="s">
        <v>272</v>
      </c>
      <c r="H12" s="6">
        <v>1</v>
      </c>
      <c r="I12" s="6">
        <v>10</v>
      </c>
      <c r="J12" s="6">
        <f t="shared" si="0"/>
        <v>11</v>
      </c>
      <c r="K12" s="6">
        <v>1</v>
      </c>
      <c r="L12" s="6">
        <v>6</v>
      </c>
      <c r="M12" s="6">
        <f t="shared" si="1"/>
        <v>7</v>
      </c>
      <c r="N12" s="6">
        <v>20</v>
      </c>
      <c r="O12" s="6">
        <v>12</v>
      </c>
      <c r="P12" s="6">
        <f t="shared" si="2"/>
        <v>32</v>
      </c>
      <c r="Q12" s="6">
        <v>1</v>
      </c>
      <c r="R12" s="6">
        <v>13</v>
      </c>
      <c r="S12" s="6">
        <f t="shared" si="3"/>
        <v>14</v>
      </c>
      <c r="T12" s="6" t="s">
        <v>35</v>
      </c>
      <c r="U12" s="6" t="s">
        <v>35</v>
      </c>
      <c r="V12" s="6" t="str">
        <f t="shared" si="4"/>
        <v>0</v>
      </c>
      <c r="W12" s="6">
        <v>5</v>
      </c>
      <c r="X12" s="6">
        <v>8</v>
      </c>
      <c r="Y12" s="6">
        <f t="shared" si="5"/>
        <v>13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>
        <v>3</v>
      </c>
      <c r="AE12" s="6">
        <f t="shared" si="7"/>
        <v>3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>
        <v>1</v>
      </c>
      <c r="AM12" s="6">
        <v>5</v>
      </c>
      <c r="AN12" s="6">
        <f t="shared" si="10"/>
        <v>6</v>
      </c>
      <c r="AO12" s="6" t="s">
        <v>35</v>
      </c>
      <c r="AP12" s="6" t="s">
        <v>35</v>
      </c>
      <c r="AQ12" s="6" t="str">
        <f t="shared" si="11"/>
        <v>0</v>
      </c>
      <c r="AR12" s="6" t="s">
        <v>35</v>
      </c>
      <c r="AS12" s="6" t="s">
        <v>35</v>
      </c>
      <c r="AT12" s="6" t="str">
        <f t="shared" si="12"/>
        <v>0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8</v>
      </c>
      <c r="BB12" s="6">
        <v>6</v>
      </c>
      <c r="BC12" s="6">
        <f t="shared" si="15"/>
        <v>14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 t="s">
        <v>35</v>
      </c>
      <c r="CO12" s="6" t="s">
        <v>35</v>
      </c>
      <c r="CP12" s="6" t="str">
        <f t="shared" si="28"/>
        <v>0</v>
      </c>
      <c r="CQ12" s="6">
        <v>37</v>
      </c>
      <c r="CR12" s="6">
        <v>63</v>
      </c>
      <c r="CS12" s="6">
        <f t="shared" si="29"/>
        <v>100</v>
      </c>
    </row>
    <row r="13" spans="1:98" s="17" customFormat="1" ht="12.75" customHeight="1">
      <c r="A13" s="25">
        <v>22</v>
      </c>
      <c r="B13" s="26" t="s">
        <v>204</v>
      </c>
      <c r="C13" s="27">
        <v>5586</v>
      </c>
      <c r="D13" s="28" t="s">
        <v>38</v>
      </c>
      <c r="E13" s="17">
        <v>129383</v>
      </c>
      <c r="F13" s="17">
        <v>4</v>
      </c>
      <c r="G13" s="6" t="s">
        <v>272</v>
      </c>
      <c r="H13" s="6">
        <v>7</v>
      </c>
      <c r="I13" s="6">
        <v>17</v>
      </c>
      <c r="J13" s="6">
        <f t="shared" si="0"/>
        <v>24</v>
      </c>
      <c r="K13" s="6" t="s">
        <v>35</v>
      </c>
      <c r="L13" s="6" t="s">
        <v>35</v>
      </c>
      <c r="M13" s="6" t="str">
        <f t="shared" si="1"/>
        <v>0</v>
      </c>
      <c r="N13" s="6">
        <v>11</v>
      </c>
      <c r="O13" s="6">
        <v>18</v>
      </c>
      <c r="P13" s="6">
        <f t="shared" si="2"/>
        <v>29</v>
      </c>
      <c r="Q13" s="6">
        <v>2</v>
      </c>
      <c r="R13" s="6">
        <v>12</v>
      </c>
      <c r="S13" s="6">
        <f t="shared" si="3"/>
        <v>14</v>
      </c>
      <c r="T13" s="6" t="s">
        <v>35</v>
      </c>
      <c r="U13" s="6" t="s">
        <v>35</v>
      </c>
      <c r="V13" s="6" t="str">
        <f t="shared" si="4"/>
        <v>0</v>
      </c>
      <c r="W13" s="6" t="s">
        <v>35</v>
      </c>
      <c r="X13" s="6" t="s">
        <v>35</v>
      </c>
      <c r="Y13" s="6" t="str">
        <f t="shared" si="5"/>
        <v>0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 t="s">
        <v>35</v>
      </c>
      <c r="AS13" s="6" t="s">
        <v>35</v>
      </c>
      <c r="AT13" s="6" t="str">
        <f t="shared" si="12"/>
        <v>0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9</v>
      </c>
      <c r="BB13" s="6">
        <v>11</v>
      </c>
      <c r="BC13" s="6">
        <f t="shared" si="15"/>
        <v>20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>
        <v>8</v>
      </c>
      <c r="CO13" s="6">
        <v>5</v>
      </c>
      <c r="CP13" s="6">
        <f t="shared" si="28"/>
        <v>13</v>
      </c>
      <c r="CQ13" s="6">
        <v>37</v>
      </c>
      <c r="CR13" s="6">
        <v>63</v>
      </c>
      <c r="CS13" s="6">
        <f t="shared" si="29"/>
        <v>100</v>
      </c>
    </row>
    <row r="14" spans="1:98" s="17" customFormat="1" ht="12.75" customHeight="1">
      <c r="A14" s="25">
        <v>25</v>
      </c>
      <c r="B14" s="26" t="s">
        <v>205</v>
      </c>
      <c r="C14" s="27">
        <v>6621</v>
      </c>
      <c r="D14" s="28" t="s">
        <v>39</v>
      </c>
      <c r="E14" s="17">
        <v>188234</v>
      </c>
      <c r="F14" s="17">
        <v>4</v>
      </c>
      <c r="G14" s="6" t="s">
        <v>272</v>
      </c>
      <c r="H14" s="6">
        <v>5</v>
      </c>
      <c r="I14" s="6">
        <v>9</v>
      </c>
      <c r="J14" s="6">
        <f t="shared" si="0"/>
        <v>14</v>
      </c>
      <c r="K14" s="6">
        <v>2</v>
      </c>
      <c r="L14" s="6">
        <v>4</v>
      </c>
      <c r="M14" s="6">
        <f t="shared" si="1"/>
        <v>6</v>
      </c>
      <c r="N14" s="6">
        <v>9</v>
      </c>
      <c r="O14" s="6">
        <v>7</v>
      </c>
      <c r="P14" s="6">
        <f t="shared" si="2"/>
        <v>16</v>
      </c>
      <c r="Q14" s="6" t="s">
        <v>35</v>
      </c>
      <c r="R14" s="6">
        <v>7</v>
      </c>
      <c r="S14" s="6">
        <f t="shared" si="3"/>
        <v>7</v>
      </c>
      <c r="T14" s="6" t="s">
        <v>35</v>
      </c>
      <c r="U14" s="6" t="s">
        <v>35</v>
      </c>
      <c r="V14" s="6" t="str">
        <f t="shared" si="4"/>
        <v>0</v>
      </c>
      <c r="W14" s="6" t="s">
        <v>35</v>
      </c>
      <c r="X14" s="6" t="s">
        <v>35</v>
      </c>
      <c r="Y14" s="6" t="str">
        <f t="shared" si="5"/>
        <v>0</v>
      </c>
      <c r="Z14" s="6" t="s">
        <v>35</v>
      </c>
      <c r="AA14" s="6" t="s">
        <v>35</v>
      </c>
      <c r="AB14" s="6" t="str">
        <f t="shared" si="6"/>
        <v>0</v>
      </c>
      <c r="AC14" s="6" t="s">
        <v>35</v>
      </c>
      <c r="AD14" s="6" t="s">
        <v>35</v>
      </c>
      <c r="AE14" s="6" t="str">
        <f t="shared" si="7"/>
        <v>0</v>
      </c>
      <c r="AF14" s="6" t="s">
        <v>35</v>
      </c>
      <c r="AG14" s="6" t="s">
        <v>35</v>
      </c>
      <c r="AH14" s="6" t="str">
        <f t="shared" si="8"/>
        <v>0</v>
      </c>
      <c r="AI14" s="6" t="s">
        <v>35</v>
      </c>
      <c r="AJ14" s="6" t="s">
        <v>35</v>
      </c>
      <c r="AK14" s="6" t="str">
        <f t="shared" si="9"/>
        <v>0</v>
      </c>
      <c r="AL14" s="6" t="s">
        <v>35</v>
      </c>
      <c r="AM14" s="6" t="s">
        <v>35</v>
      </c>
      <c r="AN14" s="6" t="str">
        <f t="shared" si="10"/>
        <v>0</v>
      </c>
      <c r="AO14" s="6" t="s">
        <v>35</v>
      </c>
      <c r="AP14" s="6" t="s">
        <v>35</v>
      </c>
      <c r="AQ14" s="6" t="str">
        <f t="shared" si="11"/>
        <v>0</v>
      </c>
      <c r="AR14" s="6" t="s">
        <v>35</v>
      </c>
      <c r="AS14" s="6" t="s">
        <v>35</v>
      </c>
      <c r="AT14" s="6" t="str">
        <f t="shared" si="12"/>
        <v>0</v>
      </c>
      <c r="AU14" s="6" t="s">
        <v>35</v>
      </c>
      <c r="AV14" s="6" t="s">
        <v>35</v>
      </c>
      <c r="AW14" s="6" t="str">
        <f t="shared" si="13"/>
        <v>0</v>
      </c>
      <c r="AX14" s="6" t="s">
        <v>35</v>
      </c>
      <c r="AY14" s="6" t="s">
        <v>35</v>
      </c>
      <c r="AZ14" s="6" t="str">
        <f t="shared" si="14"/>
        <v>0</v>
      </c>
      <c r="BA14" s="6">
        <v>6</v>
      </c>
      <c r="BB14" s="6">
        <v>5</v>
      </c>
      <c r="BC14" s="6">
        <f t="shared" si="15"/>
        <v>11</v>
      </c>
      <c r="BD14" s="6" t="s">
        <v>35</v>
      </c>
      <c r="BE14" s="6" t="s">
        <v>35</v>
      </c>
      <c r="BF14" s="6" t="str">
        <f t="shared" si="16"/>
        <v>0</v>
      </c>
      <c r="BG14" s="6" t="s">
        <v>35</v>
      </c>
      <c r="BH14" s="6" t="s">
        <v>35</v>
      </c>
      <c r="BI14" s="6" t="str">
        <f t="shared" si="17"/>
        <v>0</v>
      </c>
      <c r="BJ14" s="6" t="s">
        <v>35</v>
      </c>
      <c r="BK14" s="6" t="s">
        <v>35</v>
      </c>
      <c r="BL14" s="6" t="str">
        <f t="shared" si="18"/>
        <v>0</v>
      </c>
      <c r="BM14" s="6" t="s">
        <v>35</v>
      </c>
      <c r="BN14" s="6" t="s">
        <v>35</v>
      </c>
      <c r="BO14" s="6" t="str">
        <f t="shared" si="19"/>
        <v>0</v>
      </c>
      <c r="BP14" s="6" t="s">
        <v>35</v>
      </c>
      <c r="BQ14" s="6" t="s">
        <v>35</v>
      </c>
      <c r="BR14" s="6" t="str">
        <f t="shared" si="20"/>
        <v>0</v>
      </c>
      <c r="BS14" s="6" t="s">
        <v>35</v>
      </c>
      <c r="BT14" s="6" t="s">
        <v>35</v>
      </c>
      <c r="BU14" s="6" t="str">
        <f t="shared" si="21"/>
        <v>0</v>
      </c>
      <c r="BV14" s="6" t="s">
        <v>35</v>
      </c>
      <c r="BW14" s="6" t="s">
        <v>35</v>
      </c>
      <c r="BX14" s="6" t="str">
        <f t="shared" si="22"/>
        <v>0</v>
      </c>
      <c r="BY14" s="6">
        <v>2</v>
      </c>
      <c r="BZ14" s="6">
        <v>9</v>
      </c>
      <c r="CA14" s="6">
        <f t="shared" si="23"/>
        <v>11</v>
      </c>
      <c r="CB14" s="6" t="s">
        <v>35</v>
      </c>
      <c r="CC14" s="6" t="s">
        <v>35</v>
      </c>
      <c r="CD14" s="6" t="str">
        <f t="shared" si="24"/>
        <v>0</v>
      </c>
      <c r="CE14" s="6" t="s">
        <v>35</v>
      </c>
      <c r="CF14" s="6" t="s">
        <v>35</v>
      </c>
      <c r="CG14" s="6" t="str">
        <f t="shared" si="25"/>
        <v>0</v>
      </c>
      <c r="CH14" s="6" t="s">
        <v>35</v>
      </c>
      <c r="CI14" s="6" t="s">
        <v>35</v>
      </c>
      <c r="CJ14" s="6" t="str">
        <f t="shared" si="26"/>
        <v>0</v>
      </c>
      <c r="CK14" s="6" t="s">
        <v>35</v>
      </c>
      <c r="CL14" s="6" t="s">
        <v>35</v>
      </c>
      <c r="CM14" s="6" t="str">
        <f t="shared" si="27"/>
        <v>0</v>
      </c>
      <c r="CN14" s="6">
        <v>7</v>
      </c>
      <c r="CO14" s="6">
        <v>8</v>
      </c>
      <c r="CP14" s="6">
        <f t="shared" si="28"/>
        <v>15</v>
      </c>
      <c r="CQ14" s="6">
        <v>31</v>
      </c>
      <c r="CR14" s="6">
        <v>49</v>
      </c>
      <c r="CS14" s="6">
        <f t="shared" si="29"/>
        <v>80</v>
      </c>
    </row>
    <row r="15" spans="1:98" s="17" customFormat="1" ht="3.75" customHeight="1">
      <c r="A15" s="29"/>
      <c r="B15" s="26"/>
      <c r="C15" s="30"/>
      <c r="D15" s="26"/>
      <c r="F15" s="27"/>
      <c r="G15" s="6"/>
      <c r="H15" s="6"/>
      <c r="I15" s="6"/>
      <c r="J15" s="6" t="str">
        <f t="shared" si="0"/>
        <v>0</v>
      </c>
      <c r="K15" s="6"/>
      <c r="L15" s="6"/>
      <c r="M15" s="6" t="str">
        <f t="shared" si="1"/>
        <v>0</v>
      </c>
      <c r="N15" s="6"/>
      <c r="O15" s="6"/>
      <c r="P15" s="6" t="str">
        <f t="shared" si="2"/>
        <v>0</v>
      </c>
      <c r="Q15" s="6"/>
      <c r="R15" s="6"/>
      <c r="S15" s="6" t="str">
        <f t="shared" si="3"/>
        <v>0</v>
      </c>
      <c r="T15" s="6"/>
      <c r="U15" s="6"/>
      <c r="V15" s="6" t="str">
        <f t="shared" si="4"/>
        <v>0</v>
      </c>
      <c r="W15" s="6"/>
      <c r="X15" s="6"/>
      <c r="Y15" s="6" t="str">
        <f t="shared" si="5"/>
        <v>0</v>
      </c>
      <c r="Z15" s="6"/>
      <c r="AA15" s="6"/>
      <c r="AB15" s="6" t="str">
        <f t="shared" si="6"/>
        <v>0</v>
      </c>
      <c r="AC15" s="6"/>
      <c r="AD15" s="6"/>
      <c r="AE15" s="6" t="str">
        <f t="shared" si="7"/>
        <v>0</v>
      </c>
      <c r="AF15" s="6"/>
      <c r="AG15" s="6"/>
      <c r="AH15" s="6" t="str">
        <f t="shared" si="8"/>
        <v>0</v>
      </c>
      <c r="AI15" s="6"/>
      <c r="AJ15" s="6"/>
      <c r="AK15" s="6" t="str">
        <f t="shared" si="9"/>
        <v>0</v>
      </c>
      <c r="AN15" s="6" t="str">
        <f t="shared" si="10"/>
        <v>0</v>
      </c>
      <c r="AO15" s="6"/>
      <c r="AP15" s="6"/>
      <c r="AQ15" s="6" t="str">
        <f t="shared" si="11"/>
        <v>0</v>
      </c>
      <c r="AR15" s="6"/>
      <c r="AS15" s="6"/>
      <c r="AT15" s="6" t="str">
        <f t="shared" si="12"/>
        <v>0</v>
      </c>
      <c r="AU15" s="6"/>
      <c r="AV15" s="6"/>
      <c r="AW15" s="6" t="str">
        <f t="shared" si="13"/>
        <v>0</v>
      </c>
      <c r="AX15" s="6"/>
      <c r="AY15" s="6"/>
      <c r="AZ15" s="6" t="str">
        <f t="shared" si="14"/>
        <v>0</v>
      </c>
      <c r="BA15" s="6"/>
      <c r="BB15" s="6"/>
      <c r="BC15" s="6" t="str">
        <f t="shared" si="15"/>
        <v>0</v>
      </c>
      <c r="BD15" s="6"/>
      <c r="BE15" s="6"/>
      <c r="BF15" s="6" t="str">
        <f t="shared" si="16"/>
        <v>0</v>
      </c>
      <c r="BI15" s="6" t="str">
        <f t="shared" si="17"/>
        <v>0</v>
      </c>
      <c r="BJ15" s="6"/>
      <c r="BK15" s="6"/>
      <c r="BL15" s="6" t="str">
        <f t="shared" si="18"/>
        <v>0</v>
      </c>
      <c r="BM15" s="6"/>
      <c r="BN15" s="6"/>
      <c r="BO15" s="6" t="str">
        <f t="shared" si="19"/>
        <v>0</v>
      </c>
      <c r="BP15" s="6"/>
      <c r="BQ15" s="6"/>
      <c r="BR15" s="6" t="str">
        <f t="shared" si="20"/>
        <v>0</v>
      </c>
      <c r="BS15" s="6"/>
      <c r="BU15" s="6" t="str">
        <f t="shared" si="21"/>
        <v>0</v>
      </c>
      <c r="BX15" s="6" t="str">
        <f t="shared" si="22"/>
        <v>0</v>
      </c>
      <c r="BY15" s="6"/>
      <c r="BZ15" s="6"/>
      <c r="CA15" s="6" t="str">
        <f t="shared" si="23"/>
        <v>0</v>
      </c>
      <c r="CB15" s="6"/>
      <c r="CC15" s="6"/>
      <c r="CD15" s="6" t="str">
        <f t="shared" si="24"/>
        <v>0</v>
      </c>
      <c r="CE15" s="6"/>
      <c r="CF15" s="6"/>
      <c r="CG15" s="6" t="str">
        <f t="shared" si="25"/>
        <v>0</v>
      </c>
      <c r="CH15" s="6"/>
      <c r="CI15" s="6"/>
      <c r="CJ15" s="6" t="str">
        <f t="shared" si="26"/>
        <v>0</v>
      </c>
      <c r="CK15" s="6"/>
      <c r="CL15" s="6"/>
      <c r="CM15" s="6" t="str">
        <f t="shared" si="27"/>
        <v>0</v>
      </c>
      <c r="CN15" s="6"/>
      <c r="CP15" s="6" t="str">
        <f t="shared" si="28"/>
        <v>0</v>
      </c>
      <c r="CS15" s="6" t="str">
        <f t="shared" si="29"/>
        <v>0</v>
      </c>
    </row>
    <row r="16" spans="1:98" s="17" customFormat="1" ht="12.25">
      <c r="A16" s="65" t="s">
        <v>40</v>
      </c>
      <c r="B16" s="31"/>
      <c r="C16" s="32"/>
      <c r="D16" s="33"/>
      <c r="E16" s="22"/>
      <c r="F16" s="22"/>
      <c r="G16" s="22"/>
      <c r="H16" s="22"/>
      <c r="I16" s="22"/>
      <c r="J16" s="23"/>
      <c r="K16" s="22"/>
      <c r="L16" s="22"/>
      <c r="M16" s="23"/>
      <c r="N16" s="22"/>
      <c r="O16" s="22"/>
      <c r="P16" s="23"/>
      <c r="Q16" s="22"/>
      <c r="R16" s="22"/>
      <c r="S16" s="23"/>
      <c r="T16" s="22"/>
      <c r="U16" s="22"/>
      <c r="V16" s="23"/>
      <c r="W16" s="22"/>
      <c r="X16" s="22"/>
      <c r="Y16" s="23"/>
      <c r="Z16" s="22"/>
      <c r="AA16" s="22"/>
      <c r="AB16" s="23"/>
      <c r="AC16" s="22"/>
      <c r="AD16" s="22"/>
      <c r="AE16" s="23"/>
      <c r="AF16" s="22"/>
      <c r="AG16" s="22"/>
      <c r="AH16" s="23"/>
      <c r="AI16" s="22"/>
      <c r="AJ16" s="22"/>
      <c r="AK16" s="23"/>
      <c r="AL16" s="22"/>
      <c r="AM16" s="22"/>
      <c r="AN16" s="23"/>
      <c r="AO16" s="22"/>
      <c r="AP16" s="22"/>
      <c r="AQ16" s="23"/>
      <c r="AR16" s="22"/>
      <c r="AS16" s="22"/>
      <c r="AT16" s="23"/>
      <c r="AU16" s="22"/>
      <c r="AV16" s="22"/>
      <c r="AW16" s="23"/>
      <c r="AX16" s="22"/>
      <c r="AY16" s="22"/>
      <c r="AZ16" s="23"/>
      <c r="BA16" s="22"/>
      <c r="BB16" s="22"/>
      <c r="BC16" s="23"/>
      <c r="BD16" s="22"/>
      <c r="BE16" s="22"/>
      <c r="BF16" s="23"/>
      <c r="BG16" s="22"/>
      <c r="BH16" s="22"/>
      <c r="BI16" s="23"/>
      <c r="BJ16" s="22"/>
      <c r="BK16" s="22"/>
      <c r="BL16" s="23"/>
      <c r="BM16" s="22"/>
      <c r="BN16" s="22"/>
      <c r="BO16" s="23"/>
      <c r="BP16" s="22"/>
      <c r="BQ16" s="22"/>
      <c r="BR16" s="23"/>
      <c r="BS16" s="22"/>
      <c r="BT16" s="22"/>
      <c r="BU16" s="23"/>
      <c r="BV16" s="22"/>
      <c r="BW16" s="22"/>
      <c r="BX16" s="23"/>
      <c r="BY16" s="22"/>
      <c r="BZ16" s="22"/>
      <c r="CA16" s="23"/>
      <c r="CB16" s="22"/>
      <c r="CC16" s="22"/>
      <c r="CD16" s="23"/>
      <c r="CE16" s="22"/>
      <c r="CF16" s="22"/>
      <c r="CG16" s="23"/>
      <c r="CH16" s="22"/>
      <c r="CI16" s="22"/>
      <c r="CJ16" s="23"/>
      <c r="CK16" s="22"/>
      <c r="CL16" s="22"/>
      <c r="CM16" s="23"/>
      <c r="CN16" s="22"/>
      <c r="CO16" s="22"/>
      <c r="CP16" s="23"/>
      <c r="CQ16" s="22"/>
      <c r="CR16" s="22"/>
      <c r="CS16" s="23"/>
    </row>
    <row r="17" spans="1:97" s="17" customFormat="1" ht="3.75" customHeight="1">
      <c r="A17" s="35"/>
      <c r="B17" s="28"/>
      <c r="C17" s="30"/>
      <c r="D17" s="26"/>
      <c r="F17" s="27"/>
      <c r="G17" s="6"/>
      <c r="H17" s="6"/>
      <c r="I17" s="6"/>
      <c r="J17" s="6" t="str">
        <f t="shared" si="0"/>
        <v>0</v>
      </c>
      <c r="K17" s="6"/>
      <c r="L17" s="6"/>
      <c r="M17" s="6" t="str">
        <f t="shared" si="1"/>
        <v>0</v>
      </c>
      <c r="N17" s="6"/>
      <c r="O17" s="6"/>
      <c r="P17" s="6" t="str">
        <f t="shared" si="2"/>
        <v>0</v>
      </c>
      <c r="Q17" s="6"/>
      <c r="R17" s="6"/>
      <c r="S17" s="6" t="str">
        <f t="shared" si="3"/>
        <v>0</v>
      </c>
      <c r="T17" s="6"/>
      <c r="U17" s="6"/>
      <c r="V17" s="6" t="str">
        <f t="shared" si="4"/>
        <v>0</v>
      </c>
      <c r="W17" s="6"/>
      <c r="X17" s="6"/>
      <c r="Y17" s="6" t="str">
        <f t="shared" si="5"/>
        <v>0</v>
      </c>
      <c r="Z17" s="6"/>
      <c r="AA17" s="6"/>
      <c r="AB17" s="6" t="str">
        <f t="shared" si="6"/>
        <v>0</v>
      </c>
      <c r="AC17" s="6"/>
      <c r="AD17" s="6"/>
      <c r="AE17" s="6" t="str">
        <f t="shared" si="7"/>
        <v>0</v>
      </c>
      <c r="AF17" s="6"/>
      <c r="AG17" s="6"/>
      <c r="AH17" s="6" t="str">
        <f t="shared" si="8"/>
        <v>0</v>
      </c>
      <c r="AI17" s="6"/>
      <c r="AJ17" s="6"/>
      <c r="AK17" s="6" t="str">
        <f t="shared" si="9"/>
        <v>0</v>
      </c>
      <c r="AN17" s="6" t="str">
        <f t="shared" si="10"/>
        <v>0</v>
      </c>
      <c r="AO17" s="6"/>
      <c r="AP17" s="6"/>
      <c r="AQ17" s="6" t="str">
        <f t="shared" si="11"/>
        <v>0</v>
      </c>
      <c r="AR17" s="6"/>
      <c r="AS17" s="6"/>
      <c r="AT17" s="6" t="str">
        <f t="shared" si="12"/>
        <v>0</v>
      </c>
      <c r="AU17" s="6"/>
      <c r="AV17" s="6"/>
      <c r="AW17" s="6" t="str">
        <f t="shared" si="13"/>
        <v>0</v>
      </c>
      <c r="AX17" s="6"/>
      <c r="AY17" s="6"/>
      <c r="AZ17" s="6" t="str">
        <f t="shared" si="14"/>
        <v>0</v>
      </c>
      <c r="BA17" s="6"/>
      <c r="BB17" s="6"/>
      <c r="BC17" s="6" t="str">
        <f t="shared" si="15"/>
        <v>0</v>
      </c>
      <c r="BD17" s="6"/>
      <c r="BE17" s="6"/>
      <c r="BF17" s="6" t="str">
        <f t="shared" si="16"/>
        <v>0</v>
      </c>
      <c r="BI17" s="6" t="str">
        <f t="shared" si="17"/>
        <v>0</v>
      </c>
      <c r="BJ17" s="6"/>
      <c r="BK17" s="6"/>
      <c r="BL17" s="6" t="str">
        <f t="shared" si="18"/>
        <v>0</v>
      </c>
      <c r="BM17" s="6"/>
      <c r="BN17" s="6"/>
      <c r="BO17" s="6" t="str">
        <f t="shared" si="19"/>
        <v>0</v>
      </c>
      <c r="BP17" s="6"/>
      <c r="BQ17" s="6"/>
      <c r="BR17" s="6" t="str">
        <f t="shared" si="20"/>
        <v>0</v>
      </c>
      <c r="BS17" s="6"/>
      <c r="BU17" s="6" t="str">
        <f t="shared" si="21"/>
        <v>0</v>
      </c>
      <c r="BX17" s="6" t="str">
        <f t="shared" si="22"/>
        <v>0</v>
      </c>
      <c r="BY17" s="6"/>
      <c r="BZ17" s="6"/>
      <c r="CA17" s="6" t="str">
        <f t="shared" si="23"/>
        <v>0</v>
      </c>
      <c r="CB17" s="6"/>
      <c r="CC17" s="6"/>
      <c r="CD17" s="6" t="str">
        <f t="shared" si="24"/>
        <v>0</v>
      </c>
      <c r="CE17" s="6"/>
      <c r="CF17" s="6"/>
      <c r="CG17" s="6" t="str">
        <f t="shared" si="25"/>
        <v>0</v>
      </c>
      <c r="CH17" s="6"/>
      <c r="CI17" s="6"/>
      <c r="CJ17" s="6" t="str">
        <f t="shared" si="26"/>
        <v>0</v>
      </c>
      <c r="CK17" s="6"/>
      <c r="CL17" s="6"/>
      <c r="CM17" s="6" t="str">
        <f t="shared" si="27"/>
        <v>0</v>
      </c>
      <c r="CN17" s="6"/>
      <c r="CP17" s="6" t="str">
        <f t="shared" si="28"/>
        <v>0</v>
      </c>
      <c r="CS17" s="6" t="str">
        <f t="shared" si="29"/>
        <v>0</v>
      </c>
    </row>
    <row r="18" spans="1:97" s="17" customFormat="1" ht="12.75" customHeight="1">
      <c r="A18" s="25">
        <v>2</v>
      </c>
      <c r="B18" s="26" t="s">
        <v>202</v>
      </c>
      <c r="C18" s="27">
        <v>371</v>
      </c>
      <c r="D18" s="28" t="s">
        <v>196</v>
      </c>
      <c r="E18" s="17">
        <v>51635</v>
      </c>
      <c r="F18" s="17">
        <v>3</v>
      </c>
      <c r="G18" s="6" t="s">
        <v>206</v>
      </c>
      <c r="H18" s="6">
        <v>3</v>
      </c>
      <c r="I18" s="6">
        <v>8</v>
      </c>
      <c r="J18" s="6">
        <f t="shared" si="0"/>
        <v>11</v>
      </c>
      <c r="K18" s="6">
        <v>1</v>
      </c>
      <c r="L18" s="6" t="s">
        <v>35</v>
      </c>
      <c r="M18" s="6">
        <f t="shared" si="1"/>
        <v>1</v>
      </c>
      <c r="N18" s="6">
        <v>10</v>
      </c>
      <c r="O18" s="6">
        <v>12</v>
      </c>
      <c r="P18" s="6">
        <f t="shared" si="2"/>
        <v>22</v>
      </c>
      <c r="Q18" s="6" t="s">
        <v>35</v>
      </c>
      <c r="R18" s="6">
        <v>2</v>
      </c>
      <c r="S18" s="6">
        <f t="shared" si="3"/>
        <v>2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>
        <v>2</v>
      </c>
      <c r="AD18" s="6">
        <v>1</v>
      </c>
      <c r="AE18" s="6">
        <f t="shared" si="7"/>
        <v>3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>
        <v>4</v>
      </c>
      <c r="AN18" s="6">
        <f t="shared" si="10"/>
        <v>4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4</v>
      </c>
      <c r="BB18" s="6">
        <v>4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>
        <v>1</v>
      </c>
      <c r="BR18" s="6">
        <f t="shared" si="20"/>
        <v>1</v>
      </c>
      <c r="BS18" s="6" t="s">
        <v>35</v>
      </c>
      <c r="BT18" s="6" t="s">
        <v>35</v>
      </c>
      <c r="BU18" s="6" t="str">
        <f t="shared" si="21"/>
        <v>0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 t="s">
        <v>35</v>
      </c>
      <c r="CO18" s="6">
        <v>8</v>
      </c>
      <c r="CP18" s="6">
        <f t="shared" si="28"/>
        <v>8</v>
      </c>
      <c r="CQ18" s="6">
        <v>20</v>
      </c>
      <c r="CR18" s="6">
        <v>40</v>
      </c>
      <c r="CS18" s="6">
        <f t="shared" si="29"/>
        <v>60</v>
      </c>
    </row>
    <row r="19" spans="1:97" s="17" customFormat="1" ht="12.75" customHeight="1">
      <c r="A19" s="25">
        <v>3</v>
      </c>
      <c r="B19" s="26" t="s">
        <v>207</v>
      </c>
      <c r="C19" s="27">
        <v>1061</v>
      </c>
      <c r="D19" s="28" t="s">
        <v>43</v>
      </c>
      <c r="E19" s="17">
        <v>78093</v>
      </c>
      <c r="F19" s="17">
        <v>3</v>
      </c>
      <c r="G19" s="6" t="s">
        <v>206</v>
      </c>
      <c r="H19" s="6">
        <v>2</v>
      </c>
      <c r="I19" s="6">
        <v>7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5</v>
      </c>
      <c r="O19" s="6">
        <v>6</v>
      </c>
      <c r="P19" s="6">
        <f t="shared" si="2"/>
        <v>11</v>
      </c>
      <c r="Q19" s="6" t="s">
        <v>35</v>
      </c>
      <c r="R19" s="6">
        <v>7</v>
      </c>
      <c r="S19" s="6">
        <f t="shared" si="3"/>
        <v>7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 t="s">
        <v>35</v>
      </c>
      <c r="AD19" s="6" t="s">
        <v>35</v>
      </c>
      <c r="AE19" s="6" t="str">
        <f t="shared" si="7"/>
        <v>0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>
        <v>1</v>
      </c>
      <c r="AM19" s="6">
        <v>2</v>
      </c>
      <c r="AN19" s="6">
        <f t="shared" si="10"/>
        <v>3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5</v>
      </c>
      <c r="BB19" s="6">
        <v>2</v>
      </c>
      <c r="BC19" s="6">
        <f t="shared" si="15"/>
        <v>7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 t="s">
        <v>35</v>
      </c>
      <c r="CO19" s="6">
        <v>1</v>
      </c>
      <c r="CP19" s="6">
        <f t="shared" si="28"/>
        <v>1</v>
      </c>
      <c r="CQ19" s="6">
        <v>17</v>
      </c>
      <c r="CR19" s="6">
        <v>31</v>
      </c>
      <c r="CS19" s="6">
        <f t="shared" si="29"/>
        <v>48</v>
      </c>
    </row>
    <row r="20" spans="1:97" s="17" customFormat="1" ht="12.75" customHeight="1">
      <c r="A20" s="25">
        <v>17</v>
      </c>
      <c r="B20" s="26" t="s">
        <v>208</v>
      </c>
      <c r="C20" s="27">
        <v>3203</v>
      </c>
      <c r="D20" s="28" t="s">
        <v>44</v>
      </c>
      <c r="E20" s="17">
        <v>73505</v>
      </c>
      <c r="F20" s="17">
        <v>3</v>
      </c>
      <c r="G20" s="6" t="s">
        <v>206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35</v>
      </c>
      <c r="U20" s="6" t="s">
        <v>35</v>
      </c>
      <c r="V20" s="6" t="str">
        <f t="shared" si="4"/>
        <v>0</v>
      </c>
      <c r="W20" s="6" t="s">
        <v>35</v>
      </c>
      <c r="X20" s="6" t="s">
        <v>35</v>
      </c>
      <c r="Y20" s="6" t="str">
        <f t="shared" si="5"/>
        <v>0</v>
      </c>
      <c r="Z20" s="6" t="s">
        <v>35</v>
      </c>
      <c r="AA20" s="6" t="s">
        <v>35</v>
      </c>
      <c r="AB20" s="6" t="str">
        <f t="shared" si="6"/>
        <v>0</v>
      </c>
      <c r="AC20" s="6" t="s">
        <v>35</v>
      </c>
      <c r="AD20" s="6">
        <v>2</v>
      </c>
      <c r="AE20" s="6">
        <f t="shared" si="7"/>
        <v>2</v>
      </c>
      <c r="AF20" s="6" t="s">
        <v>35</v>
      </c>
      <c r="AG20" s="6" t="s">
        <v>35</v>
      </c>
      <c r="AH20" s="6" t="str">
        <f t="shared" si="8"/>
        <v>0</v>
      </c>
      <c r="AI20" s="6" t="s">
        <v>35</v>
      </c>
      <c r="AJ20" s="6" t="s">
        <v>35</v>
      </c>
      <c r="AK20" s="6" t="str">
        <f t="shared" si="9"/>
        <v>0</v>
      </c>
      <c r="AL20" s="6" t="s">
        <v>35</v>
      </c>
      <c r="AM20" s="6">
        <v>4</v>
      </c>
      <c r="AN20" s="6">
        <f t="shared" si="10"/>
        <v>4</v>
      </c>
      <c r="AO20" s="6" t="s">
        <v>35</v>
      </c>
      <c r="AP20" s="6" t="s">
        <v>35</v>
      </c>
      <c r="AQ20" s="6" t="str">
        <f t="shared" si="11"/>
        <v>0</v>
      </c>
      <c r="AR20" s="6" t="s">
        <v>35</v>
      </c>
      <c r="AS20" s="6" t="s">
        <v>35</v>
      </c>
      <c r="AT20" s="6" t="str">
        <f t="shared" si="12"/>
        <v>0</v>
      </c>
      <c r="AU20" s="6" t="s">
        <v>35</v>
      </c>
      <c r="AV20" s="6" t="s">
        <v>35</v>
      </c>
      <c r="AW20" s="6" t="str">
        <f t="shared" si="13"/>
        <v>0</v>
      </c>
      <c r="AX20" s="6" t="s">
        <v>35</v>
      </c>
      <c r="AY20" s="6" t="s">
        <v>35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35</v>
      </c>
      <c r="BE20" s="6" t="s">
        <v>35</v>
      </c>
      <c r="BF20" s="6" t="str">
        <f t="shared" si="16"/>
        <v>0</v>
      </c>
      <c r="BG20" s="6" t="s">
        <v>35</v>
      </c>
      <c r="BH20" s="6" t="s">
        <v>35</v>
      </c>
      <c r="BI20" s="6" t="str">
        <f t="shared" si="17"/>
        <v>0</v>
      </c>
      <c r="BJ20" s="6" t="s">
        <v>35</v>
      </c>
      <c r="BK20" s="6" t="s">
        <v>35</v>
      </c>
      <c r="BL20" s="6" t="str">
        <f t="shared" si="18"/>
        <v>0</v>
      </c>
      <c r="BM20" s="6" t="s">
        <v>35</v>
      </c>
      <c r="BN20" s="6" t="s">
        <v>35</v>
      </c>
      <c r="BO20" s="6" t="str">
        <f t="shared" si="19"/>
        <v>0</v>
      </c>
      <c r="BP20" s="6" t="s">
        <v>35</v>
      </c>
      <c r="BQ20" s="6" t="s">
        <v>35</v>
      </c>
      <c r="BR20" s="6" t="str">
        <f t="shared" si="20"/>
        <v>0</v>
      </c>
      <c r="BS20" s="6" t="s">
        <v>35</v>
      </c>
      <c r="BT20" s="6" t="s">
        <v>35</v>
      </c>
      <c r="BU20" s="6" t="str">
        <f t="shared" si="21"/>
        <v>0</v>
      </c>
      <c r="BV20" s="6" t="s">
        <v>35</v>
      </c>
      <c r="BW20" s="6" t="s">
        <v>35</v>
      </c>
      <c r="BX20" s="6" t="str">
        <f t="shared" si="22"/>
        <v>0</v>
      </c>
      <c r="BY20" s="6" t="s">
        <v>35</v>
      </c>
      <c r="BZ20" s="6" t="s">
        <v>35</v>
      </c>
      <c r="CA20" s="6" t="str">
        <f t="shared" si="23"/>
        <v>0</v>
      </c>
      <c r="CB20" s="6" t="s">
        <v>35</v>
      </c>
      <c r="CC20" s="6" t="s">
        <v>35</v>
      </c>
      <c r="CD20" s="6" t="str">
        <f t="shared" si="24"/>
        <v>0</v>
      </c>
      <c r="CE20" s="6" t="s">
        <v>35</v>
      </c>
      <c r="CF20" s="6" t="s">
        <v>35</v>
      </c>
      <c r="CG20" s="6" t="str">
        <f t="shared" si="25"/>
        <v>0</v>
      </c>
      <c r="CH20" s="6" t="s">
        <v>35</v>
      </c>
      <c r="CI20" s="6" t="s">
        <v>35</v>
      </c>
      <c r="CJ20" s="6" t="str">
        <f t="shared" si="26"/>
        <v>0</v>
      </c>
      <c r="CK20" s="6" t="s">
        <v>35</v>
      </c>
      <c r="CL20" s="6" t="s">
        <v>35</v>
      </c>
      <c r="CM20" s="6" t="str">
        <f t="shared" si="27"/>
        <v>0</v>
      </c>
      <c r="CN20" s="6">
        <v>1</v>
      </c>
      <c r="CO20" s="6" t="s">
        <v>35</v>
      </c>
      <c r="CP20" s="6">
        <f t="shared" si="28"/>
        <v>1</v>
      </c>
      <c r="CQ20" s="6">
        <v>19</v>
      </c>
      <c r="CR20" s="6">
        <v>44</v>
      </c>
      <c r="CS20" s="6">
        <f t="shared" si="29"/>
        <v>63</v>
      </c>
    </row>
    <row r="21" spans="1:97" s="17" customFormat="1" ht="12.75" customHeight="1">
      <c r="A21" s="25">
        <v>21</v>
      </c>
      <c r="B21" s="26" t="s">
        <v>213</v>
      </c>
      <c r="C21" s="27">
        <v>5192</v>
      </c>
      <c r="D21" s="28" t="s">
        <v>58</v>
      </c>
      <c r="E21" s="17">
        <v>55151</v>
      </c>
      <c r="F21" s="17">
        <v>3</v>
      </c>
      <c r="G21" s="6" t="s">
        <v>206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7</v>
      </c>
      <c r="M21" s="6">
        <f t="shared" si="1"/>
        <v>11</v>
      </c>
      <c r="N21" s="6">
        <v>5</v>
      </c>
      <c r="O21" s="6">
        <v>5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35</v>
      </c>
      <c r="U21" s="6" t="s">
        <v>35</v>
      </c>
      <c r="V21" s="6" t="str">
        <f t="shared" si="4"/>
        <v>0</v>
      </c>
      <c r="W21" s="6" t="s">
        <v>35</v>
      </c>
      <c r="X21" s="6" t="s">
        <v>35</v>
      </c>
      <c r="Y21" s="6" t="str">
        <f t="shared" si="5"/>
        <v>0</v>
      </c>
      <c r="Z21" s="6" t="s">
        <v>35</v>
      </c>
      <c r="AA21" s="6" t="s">
        <v>35</v>
      </c>
      <c r="AB21" s="6" t="str">
        <f t="shared" si="6"/>
        <v>0</v>
      </c>
      <c r="AC21" s="6" t="s">
        <v>35</v>
      </c>
      <c r="AD21" s="6" t="s">
        <v>35</v>
      </c>
      <c r="AE21" s="6" t="str">
        <f t="shared" si="7"/>
        <v>0</v>
      </c>
      <c r="AF21" s="6" t="s">
        <v>35</v>
      </c>
      <c r="AG21" s="6" t="s">
        <v>35</v>
      </c>
      <c r="AH21" s="6" t="str">
        <f t="shared" si="8"/>
        <v>0</v>
      </c>
      <c r="AI21" s="6" t="s">
        <v>35</v>
      </c>
      <c r="AJ21" s="6" t="s">
        <v>35</v>
      </c>
      <c r="AK21" s="6" t="str">
        <f t="shared" si="9"/>
        <v>0</v>
      </c>
      <c r="AL21" s="6" t="s">
        <v>35</v>
      </c>
      <c r="AM21" s="6" t="s">
        <v>35</v>
      </c>
      <c r="AN21" s="6" t="str">
        <f t="shared" si="10"/>
        <v>0</v>
      </c>
      <c r="AO21" s="6" t="s">
        <v>35</v>
      </c>
      <c r="AP21" s="6" t="s">
        <v>35</v>
      </c>
      <c r="AQ21" s="6" t="str">
        <f t="shared" si="11"/>
        <v>0</v>
      </c>
      <c r="AR21" s="6" t="s">
        <v>35</v>
      </c>
      <c r="AS21" s="6" t="s">
        <v>35</v>
      </c>
      <c r="AT21" s="6" t="str">
        <f t="shared" si="12"/>
        <v>0</v>
      </c>
      <c r="AU21" s="6" t="s">
        <v>35</v>
      </c>
      <c r="AV21" s="6" t="s">
        <v>35</v>
      </c>
      <c r="AW21" s="6" t="str">
        <f t="shared" si="13"/>
        <v>0</v>
      </c>
      <c r="AX21" s="6" t="s">
        <v>35</v>
      </c>
      <c r="AY21" s="6" t="s">
        <v>35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35</v>
      </c>
      <c r="BE21" s="6" t="s">
        <v>35</v>
      </c>
      <c r="BF21" s="6" t="str">
        <f t="shared" si="16"/>
        <v>0</v>
      </c>
      <c r="BG21" s="6" t="s">
        <v>35</v>
      </c>
      <c r="BH21" s="6" t="s">
        <v>35</v>
      </c>
      <c r="BI21" s="6" t="str">
        <f t="shared" si="17"/>
        <v>0</v>
      </c>
      <c r="BJ21" s="6" t="s">
        <v>35</v>
      </c>
      <c r="BK21" s="6" t="s">
        <v>35</v>
      </c>
      <c r="BL21" s="6" t="str">
        <f t="shared" si="18"/>
        <v>0</v>
      </c>
      <c r="BM21" s="6" t="s">
        <v>35</v>
      </c>
      <c r="BN21" s="6" t="s">
        <v>35</v>
      </c>
      <c r="BO21" s="6" t="str">
        <f t="shared" si="19"/>
        <v>0</v>
      </c>
      <c r="BP21" s="6" t="s">
        <v>35</v>
      </c>
      <c r="BQ21" s="6" t="s">
        <v>35</v>
      </c>
      <c r="BR21" s="6" t="str">
        <f t="shared" si="20"/>
        <v>0</v>
      </c>
      <c r="BS21" s="6" t="s">
        <v>35</v>
      </c>
      <c r="BT21" s="6" t="s">
        <v>35</v>
      </c>
      <c r="BU21" s="6" t="str">
        <f t="shared" si="21"/>
        <v>0</v>
      </c>
      <c r="BV21" s="6">
        <v>2</v>
      </c>
      <c r="BW21" s="6">
        <v>12</v>
      </c>
      <c r="BX21" s="6">
        <f t="shared" si="22"/>
        <v>14</v>
      </c>
      <c r="BY21" s="6" t="s">
        <v>35</v>
      </c>
      <c r="BZ21" s="6" t="s">
        <v>35</v>
      </c>
      <c r="CA21" s="6" t="str">
        <f t="shared" si="23"/>
        <v>0</v>
      </c>
      <c r="CB21" s="6" t="s">
        <v>35</v>
      </c>
      <c r="CC21" s="6" t="s">
        <v>35</v>
      </c>
      <c r="CD21" s="6" t="str">
        <f t="shared" si="24"/>
        <v>0</v>
      </c>
      <c r="CE21" s="6" t="s">
        <v>35</v>
      </c>
      <c r="CF21" s="6" t="s">
        <v>35</v>
      </c>
      <c r="CG21" s="6" t="str">
        <f t="shared" si="25"/>
        <v>0</v>
      </c>
      <c r="CH21" s="6" t="s">
        <v>35</v>
      </c>
      <c r="CI21" s="6" t="s">
        <v>35</v>
      </c>
      <c r="CJ21" s="6" t="str">
        <f t="shared" si="26"/>
        <v>0</v>
      </c>
      <c r="CK21" s="6" t="s">
        <v>35</v>
      </c>
      <c r="CL21" s="6" t="s">
        <v>35</v>
      </c>
      <c r="CM21" s="6" t="str">
        <f t="shared" si="27"/>
        <v>0</v>
      </c>
      <c r="CN21" s="6" t="s">
        <v>35</v>
      </c>
      <c r="CO21" s="6" t="s">
        <v>35</v>
      </c>
      <c r="CP21" s="6" t="str">
        <f t="shared" si="28"/>
        <v>0</v>
      </c>
      <c r="CQ21" s="6">
        <v>17</v>
      </c>
      <c r="CR21" s="6">
        <v>43</v>
      </c>
      <c r="CS21" s="6">
        <f t="shared" si="29"/>
        <v>60</v>
      </c>
    </row>
    <row r="22" spans="1:97" s="17" customFormat="1" ht="3.75" customHeight="1">
      <c r="A22" s="49"/>
      <c r="B22" s="37"/>
      <c r="C22" s="38"/>
      <c r="D22" s="39"/>
      <c r="F22" s="27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6"/>
      <c r="U22" s="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76"/>
      <c r="AG22" s="176"/>
      <c r="AH22" s="6" t="str">
        <f t="shared" si="8"/>
        <v>0</v>
      </c>
      <c r="AI22" s="6"/>
      <c r="AJ22" s="6"/>
      <c r="AK22" s="6" t="str">
        <f t="shared" si="9"/>
        <v>0</v>
      </c>
      <c r="AL22" s="40"/>
      <c r="AM22" s="40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76"/>
      <c r="AV22" s="176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40"/>
      <c r="BH22" s="40"/>
      <c r="BI22" s="6" t="str">
        <f t="shared" si="17"/>
        <v>0</v>
      </c>
      <c r="BJ22" s="6"/>
      <c r="BK22" s="6"/>
      <c r="BL22" s="6" t="str">
        <f t="shared" si="18"/>
        <v>0</v>
      </c>
      <c r="BM22" s="176"/>
      <c r="BN22" s="176"/>
      <c r="BO22" s="6" t="str">
        <f t="shared" si="19"/>
        <v>0</v>
      </c>
      <c r="BP22" s="6"/>
      <c r="BQ22" s="6"/>
      <c r="BR22" s="6" t="str">
        <f t="shared" si="20"/>
        <v>0</v>
      </c>
      <c r="BS22" s="40"/>
      <c r="BT22" s="40"/>
      <c r="BU22" s="6" t="str">
        <f t="shared" si="21"/>
        <v>0</v>
      </c>
      <c r="BV22" s="40"/>
      <c r="BW22" s="40"/>
      <c r="BX22" s="6" t="str">
        <f t="shared" si="22"/>
        <v>0</v>
      </c>
      <c r="BY22" s="6"/>
      <c r="BZ22" s="6"/>
      <c r="CA22" s="6" t="str">
        <f t="shared" si="23"/>
        <v>0</v>
      </c>
      <c r="CB22" s="176"/>
      <c r="CC22" s="176"/>
      <c r="CD22" s="6" t="str">
        <f t="shared" si="24"/>
        <v>0</v>
      </c>
      <c r="CE22" s="176"/>
      <c r="CF22" s="176"/>
      <c r="CG22" s="6" t="str">
        <f t="shared" si="25"/>
        <v>0</v>
      </c>
      <c r="CH22" s="176"/>
      <c r="CI22" s="176"/>
      <c r="CJ22" s="6" t="str">
        <f t="shared" si="26"/>
        <v>0</v>
      </c>
      <c r="CK22" s="176"/>
      <c r="CL22" s="176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97" s="155" customFormat="1" ht="14.3">
      <c r="A23" s="65" t="s">
        <v>45</v>
      </c>
      <c r="B23" s="41"/>
      <c r="C23" s="164"/>
      <c r="D23" s="165"/>
      <c r="E23" s="22"/>
      <c r="F23" s="164"/>
      <c r="G23" s="175"/>
      <c r="H23" s="22"/>
      <c r="I23" s="22"/>
      <c r="J23" s="23"/>
      <c r="K23" s="22"/>
      <c r="L23" s="22"/>
      <c r="M23" s="23"/>
      <c r="N23" s="22"/>
      <c r="O23" s="22"/>
      <c r="P23" s="23"/>
      <c r="Q23" s="22"/>
      <c r="R23" s="22"/>
      <c r="S23" s="23"/>
      <c r="T23" s="22"/>
      <c r="U23" s="22"/>
      <c r="V23" s="23"/>
      <c r="W23" s="22"/>
      <c r="X23" s="22"/>
      <c r="Y23" s="23"/>
      <c r="Z23" s="22"/>
      <c r="AA23" s="22"/>
      <c r="AB23" s="23"/>
      <c r="AC23" s="22"/>
      <c r="AD23" s="22"/>
      <c r="AE23" s="23"/>
      <c r="AF23" s="22"/>
      <c r="AG23" s="22"/>
      <c r="AH23" s="23"/>
      <c r="AI23" s="22"/>
      <c r="AJ23" s="22"/>
      <c r="AK23" s="23"/>
      <c r="AL23" s="22"/>
      <c r="AM23" s="22"/>
      <c r="AN23" s="23"/>
      <c r="AO23" s="22"/>
      <c r="AP23" s="22"/>
      <c r="AQ23" s="23"/>
      <c r="AR23" s="22"/>
      <c r="AS23" s="22"/>
      <c r="AT23" s="23"/>
      <c r="AU23" s="22"/>
      <c r="AV23" s="22"/>
      <c r="AW23" s="23"/>
      <c r="AX23" s="22"/>
      <c r="AY23" s="22"/>
      <c r="AZ23" s="23"/>
      <c r="BA23" s="22"/>
      <c r="BB23" s="22"/>
      <c r="BC23" s="23"/>
      <c r="BD23" s="22"/>
      <c r="BE23" s="22"/>
      <c r="BF23" s="23"/>
      <c r="BG23" s="22"/>
      <c r="BH23" s="22"/>
      <c r="BI23" s="23"/>
      <c r="BJ23" s="22"/>
      <c r="BK23" s="22"/>
      <c r="BL23" s="23"/>
      <c r="BM23" s="22"/>
      <c r="BN23" s="22"/>
      <c r="BO23" s="23"/>
      <c r="BP23" s="22"/>
      <c r="BQ23" s="22"/>
      <c r="BR23" s="23"/>
      <c r="BS23" s="22"/>
      <c r="BT23" s="22"/>
      <c r="BU23" s="23"/>
      <c r="BV23" s="22"/>
      <c r="BW23" s="22"/>
      <c r="BX23" s="23"/>
      <c r="BY23" s="22"/>
      <c r="BZ23" s="22"/>
      <c r="CA23" s="23"/>
      <c r="CB23" s="22"/>
      <c r="CC23" s="22"/>
      <c r="CD23" s="23"/>
      <c r="CE23" s="22"/>
      <c r="CF23" s="22"/>
      <c r="CG23" s="23"/>
      <c r="CH23" s="22"/>
      <c r="CI23" s="22"/>
      <c r="CJ23" s="23"/>
      <c r="CK23" s="22"/>
      <c r="CL23" s="22"/>
      <c r="CM23" s="23"/>
      <c r="CN23" s="22"/>
      <c r="CO23" s="22"/>
      <c r="CP23" s="23"/>
      <c r="CQ23" s="22"/>
      <c r="CR23" s="22"/>
      <c r="CS23" s="23"/>
    </row>
    <row r="24" spans="1:97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6" t="str">
        <f t="shared" si="0"/>
        <v>0</v>
      </c>
      <c r="K24" s="182"/>
      <c r="L24" s="182"/>
      <c r="M24" s="6" t="str">
        <f t="shared" si="1"/>
        <v>0</v>
      </c>
      <c r="N24" s="182"/>
      <c r="O24" s="182"/>
      <c r="P24" s="6" t="str">
        <f t="shared" si="2"/>
        <v>0</v>
      </c>
      <c r="Q24" s="182"/>
      <c r="R24" s="182"/>
      <c r="S24" s="6" t="str">
        <f t="shared" si="3"/>
        <v>0</v>
      </c>
      <c r="T24" s="182"/>
      <c r="U24" s="182"/>
      <c r="V24" s="6" t="str">
        <f t="shared" si="4"/>
        <v>0</v>
      </c>
      <c r="W24" s="182"/>
      <c r="X24" s="182"/>
      <c r="Y24" s="6" t="str">
        <f t="shared" si="5"/>
        <v>0</v>
      </c>
      <c r="Z24" s="182"/>
      <c r="AA24" s="182"/>
      <c r="AB24" s="6" t="str">
        <f t="shared" si="6"/>
        <v>0</v>
      </c>
      <c r="AC24" s="182"/>
      <c r="AD24" s="182"/>
      <c r="AE24" s="6" t="str">
        <f t="shared" si="7"/>
        <v>0</v>
      </c>
      <c r="AF24" s="6"/>
      <c r="AG24" s="6"/>
      <c r="AH24" s="6" t="str">
        <f t="shared" si="8"/>
        <v>0</v>
      </c>
      <c r="AI24" s="182"/>
      <c r="AJ24" s="182"/>
      <c r="AK24" s="6" t="str">
        <f t="shared" si="9"/>
        <v>0</v>
      </c>
      <c r="AL24" s="183"/>
      <c r="AM24" s="183"/>
      <c r="AN24" s="6" t="str">
        <f t="shared" si="10"/>
        <v>0</v>
      </c>
      <c r="AO24" s="182"/>
      <c r="AP24" s="182"/>
      <c r="AQ24" s="6" t="str">
        <f t="shared" si="11"/>
        <v>0</v>
      </c>
      <c r="AR24" s="182"/>
      <c r="AS24" s="182"/>
      <c r="AT24" s="6" t="str">
        <f t="shared" si="12"/>
        <v>0</v>
      </c>
      <c r="AU24" s="6"/>
      <c r="AV24" s="6"/>
      <c r="AW24" s="6" t="str">
        <f t="shared" si="13"/>
        <v>0</v>
      </c>
      <c r="AX24" s="182"/>
      <c r="AY24" s="182"/>
      <c r="AZ24" s="6" t="str">
        <f t="shared" si="14"/>
        <v>0</v>
      </c>
      <c r="BA24" s="182"/>
      <c r="BB24" s="182"/>
      <c r="BC24" s="6" t="str">
        <f t="shared" si="15"/>
        <v>0</v>
      </c>
      <c r="BD24" s="182"/>
      <c r="BE24" s="182"/>
      <c r="BF24" s="6" t="str">
        <f t="shared" si="16"/>
        <v>0</v>
      </c>
      <c r="BG24" s="183"/>
      <c r="BH24" s="183"/>
      <c r="BI24" s="6" t="str">
        <f t="shared" si="17"/>
        <v>0</v>
      </c>
      <c r="BJ24" s="182"/>
      <c r="BK24" s="182"/>
      <c r="BL24" s="6" t="str">
        <f t="shared" si="18"/>
        <v>0</v>
      </c>
      <c r="BM24" s="6"/>
      <c r="BN24" s="6"/>
      <c r="BO24" s="6" t="str">
        <f t="shared" si="19"/>
        <v>0</v>
      </c>
      <c r="BP24" s="182"/>
      <c r="BQ24" s="182"/>
      <c r="BR24" s="6" t="str">
        <f t="shared" si="20"/>
        <v>0</v>
      </c>
      <c r="BS24" s="6"/>
      <c r="BT24" s="183"/>
      <c r="BU24" s="6" t="str">
        <f t="shared" si="21"/>
        <v>0</v>
      </c>
      <c r="BV24" s="183"/>
      <c r="BW24" s="183"/>
      <c r="BX24" s="6" t="str">
        <f t="shared" si="22"/>
        <v>0</v>
      </c>
      <c r="BY24" s="182"/>
      <c r="BZ24" s="182"/>
      <c r="CA24" s="6" t="str">
        <f t="shared" si="23"/>
        <v>0</v>
      </c>
      <c r="CB24" s="6"/>
      <c r="CC24" s="6"/>
      <c r="CD24" s="6" t="str">
        <f t="shared" si="24"/>
        <v>0</v>
      </c>
      <c r="CE24" s="6"/>
      <c r="CF24" s="6"/>
      <c r="CG24" s="6" t="str">
        <f t="shared" si="25"/>
        <v>0</v>
      </c>
      <c r="CH24" s="6"/>
      <c r="CI24" s="6"/>
      <c r="CJ24" s="6" t="str">
        <f t="shared" si="26"/>
        <v>0</v>
      </c>
      <c r="CK24" s="6"/>
      <c r="CL24" s="6"/>
      <c r="CM24" s="6" t="str">
        <f t="shared" si="27"/>
        <v>0</v>
      </c>
      <c r="CN24" s="182"/>
      <c r="CO24" s="155"/>
      <c r="CP24" s="6" t="str">
        <f t="shared" si="28"/>
        <v>0</v>
      </c>
      <c r="CQ24" s="155"/>
      <c r="CR24" s="155"/>
      <c r="CS24" s="6" t="str">
        <f t="shared" si="29"/>
        <v>0</v>
      </c>
    </row>
    <row r="25" spans="1:97" s="17" customFormat="1" ht="12.75" hidden="1" customHeight="1">
      <c r="A25" s="25">
        <v>1</v>
      </c>
      <c r="B25" s="26" t="s">
        <v>201</v>
      </c>
      <c r="C25" s="27">
        <v>121</v>
      </c>
      <c r="D25" s="28" t="s">
        <v>128</v>
      </c>
      <c r="E25" s="17">
        <v>22669</v>
      </c>
      <c r="F25" s="17">
        <v>2</v>
      </c>
      <c r="G25" s="6" t="s">
        <v>45</v>
      </c>
      <c r="H25" s="6" t="s">
        <v>35</v>
      </c>
      <c r="I25" s="6" t="s">
        <v>35</v>
      </c>
      <c r="J25" s="6" t="str">
        <f t="shared" si="0"/>
        <v>0</v>
      </c>
      <c r="K25" s="6" t="s">
        <v>35</v>
      </c>
      <c r="L25" s="6" t="s">
        <v>35</v>
      </c>
      <c r="M25" s="6" t="str">
        <f t="shared" si="1"/>
        <v>0</v>
      </c>
      <c r="N25" s="6" t="s">
        <v>35</v>
      </c>
      <c r="O25" s="6" t="s">
        <v>35</v>
      </c>
      <c r="P25" s="6" t="str">
        <f t="shared" si="2"/>
        <v>0</v>
      </c>
      <c r="Q25" s="6" t="s">
        <v>35</v>
      </c>
      <c r="R25" s="6" t="s">
        <v>35</v>
      </c>
      <c r="S25" s="6" t="str">
        <f t="shared" si="3"/>
        <v>0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 t="s">
        <v>35</v>
      </c>
      <c r="AD25" s="6" t="s">
        <v>35</v>
      </c>
      <c r="AE25" s="6" t="str">
        <f t="shared" si="7"/>
        <v>0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 t="s">
        <v>35</v>
      </c>
      <c r="BC25" s="6" t="str">
        <f t="shared" si="15"/>
        <v>0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 t="s">
        <v>35</v>
      </c>
      <c r="CO25" s="6" t="s">
        <v>35</v>
      </c>
      <c r="CP25" s="6" t="str">
        <f t="shared" si="28"/>
        <v>0</v>
      </c>
      <c r="CQ25" s="6" t="s">
        <v>35</v>
      </c>
      <c r="CR25" s="6" t="s">
        <v>35</v>
      </c>
      <c r="CS25" s="6" t="str">
        <f t="shared" si="29"/>
        <v>0</v>
      </c>
    </row>
    <row r="26" spans="1:97" s="17" customFormat="1" ht="12.75" customHeight="1">
      <c r="A26" s="25">
        <v>1</v>
      </c>
      <c r="B26" s="26" t="s">
        <v>201</v>
      </c>
      <c r="C26" s="27">
        <v>142</v>
      </c>
      <c r="D26" s="28" t="s">
        <v>70</v>
      </c>
      <c r="E26" s="17">
        <v>20870</v>
      </c>
      <c r="F26" s="17">
        <v>2</v>
      </c>
      <c r="G26" s="6" t="s">
        <v>45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1</v>
      </c>
      <c r="O26" s="6">
        <v>5</v>
      </c>
      <c r="P26" s="6">
        <f t="shared" si="2"/>
        <v>6</v>
      </c>
      <c r="Q26" s="6">
        <v>3</v>
      </c>
      <c r="R26" s="6">
        <v>6</v>
      </c>
      <c r="S26" s="6">
        <f t="shared" si="3"/>
        <v>9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>
        <v>1</v>
      </c>
      <c r="AN26" s="6">
        <f t="shared" si="10"/>
        <v>1</v>
      </c>
      <c r="AO26" s="6" t="s">
        <v>35</v>
      </c>
      <c r="AP26" s="6">
        <v>1</v>
      </c>
      <c r="AQ26" s="6">
        <f t="shared" si="11"/>
        <v>1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 t="s">
        <v>35</v>
      </c>
      <c r="BL26" s="6" t="str">
        <f t="shared" si="18"/>
        <v>0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>
        <v>1</v>
      </c>
      <c r="BR26" s="6">
        <f t="shared" si="20"/>
        <v>1</v>
      </c>
      <c r="BS26" s="6" t="s">
        <v>35</v>
      </c>
      <c r="BT26" s="6" t="s">
        <v>35</v>
      </c>
      <c r="BU26" s="6" t="str">
        <f t="shared" si="21"/>
        <v>0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 t="s">
        <v>35</v>
      </c>
      <c r="CO26" s="6">
        <v>2</v>
      </c>
      <c r="CP26" s="6">
        <f t="shared" si="28"/>
        <v>2</v>
      </c>
      <c r="CQ26" s="6">
        <v>8</v>
      </c>
      <c r="CR26" s="6">
        <v>27</v>
      </c>
      <c r="CS26" s="6">
        <f t="shared" si="29"/>
        <v>35</v>
      </c>
    </row>
    <row r="27" spans="1:97" s="17" customFormat="1" ht="12.75" customHeight="1">
      <c r="A27" s="25">
        <v>1</v>
      </c>
      <c r="B27" s="26" t="s">
        <v>201</v>
      </c>
      <c r="C27" s="27">
        <v>191</v>
      </c>
      <c r="D27" s="28" t="s">
        <v>46</v>
      </c>
      <c r="E27" s="17">
        <v>25074</v>
      </c>
      <c r="F27" s="17">
        <v>2</v>
      </c>
      <c r="G27" s="6" t="s">
        <v>45</v>
      </c>
      <c r="H27" s="6">
        <v>1</v>
      </c>
      <c r="I27" s="6">
        <v>3</v>
      </c>
      <c r="J27" s="6">
        <f t="shared" si="0"/>
        <v>4</v>
      </c>
      <c r="K27" s="6">
        <v>1</v>
      </c>
      <c r="L27" s="6">
        <v>2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 t="s">
        <v>35</v>
      </c>
      <c r="AD27" s="6">
        <v>1</v>
      </c>
      <c r="AE27" s="6">
        <f t="shared" si="7"/>
        <v>1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35</v>
      </c>
      <c r="AP27" s="6">
        <v>5</v>
      </c>
      <c r="AQ27" s="6">
        <f t="shared" si="11"/>
        <v>5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 t="s">
        <v>35</v>
      </c>
      <c r="BB27" s="6">
        <v>1</v>
      </c>
      <c r="BC27" s="6">
        <f t="shared" si="15"/>
        <v>1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 t="s">
        <v>35</v>
      </c>
      <c r="BL27" s="6" t="str">
        <f t="shared" si="18"/>
        <v>0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>
        <v>1</v>
      </c>
      <c r="BR27" s="6">
        <f t="shared" si="20"/>
        <v>1</v>
      </c>
      <c r="BS27" s="6" t="s">
        <v>35</v>
      </c>
      <c r="BT27" s="6" t="s">
        <v>35</v>
      </c>
      <c r="BU27" s="6" t="str">
        <f t="shared" si="21"/>
        <v>0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 t="s">
        <v>35</v>
      </c>
      <c r="CO27" s="6" t="s">
        <v>35</v>
      </c>
      <c r="CP27" s="6" t="str">
        <f t="shared" si="28"/>
        <v>0</v>
      </c>
      <c r="CQ27" s="6">
        <v>9</v>
      </c>
      <c r="CR27" s="6">
        <v>31</v>
      </c>
      <c r="CS27" s="6">
        <f t="shared" si="29"/>
        <v>40</v>
      </c>
    </row>
    <row r="28" spans="1:97" s="17" customFormat="1" ht="12.75" customHeight="1">
      <c r="A28" s="25">
        <v>1</v>
      </c>
      <c r="B28" s="26" t="s">
        <v>201</v>
      </c>
      <c r="C28" s="27">
        <v>198</v>
      </c>
      <c r="D28" s="28" t="s">
        <v>47</v>
      </c>
      <c r="E28" s="17">
        <v>32577</v>
      </c>
      <c r="F28" s="17">
        <v>2</v>
      </c>
      <c r="G28" s="6" t="s">
        <v>45</v>
      </c>
      <c r="H28" s="6">
        <v>1</v>
      </c>
      <c r="I28" s="6">
        <v>4</v>
      </c>
      <c r="J28" s="6">
        <f t="shared" si="0"/>
        <v>5</v>
      </c>
      <c r="K28" s="6" t="s">
        <v>35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3</v>
      </c>
      <c r="R28" s="6">
        <v>7</v>
      </c>
      <c r="S28" s="6">
        <f t="shared" si="3"/>
        <v>10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 t="s">
        <v>35</v>
      </c>
      <c r="AD28" s="6">
        <v>2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 t="s">
        <v>35</v>
      </c>
      <c r="BB28" s="6">
        <v>3</v>
      </c>
      <c r="BC28" s="6">
        <f t="shared" si="15"/>
        <v>3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1</v>
      </c>
      <c r="BL28" s="6">
        <f t="shared" si="18"/>
        <v>1</v>
      </c>
      <c r="BM28" s="6" t="s">
        <v>35</v>
      </c>
      <c r="BN28" s="6" t="s">
        <v>35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10</v>
      </c>
      <c r="CR28" s="6">
        <v>26</v>
      </c>
      <c r="CS28" s="6">
        <f t="shared" si="29"/>
        <v>36</v>
      </c>
    </row>
    <row r="29" spans="1:97" s="17" customFormat="1" ht="12.75" customHeight="1">
      <c r="A29" s="25">
        <v>1</v>
      </c>
      <c r="B29" s="26" t="s">
        <v>201</v>
      </c>
      <c r="C29" s="27">
        <v>243</v>
      </c>
      <c r="D29" s="28" t="s">
        <v>48</v>
      </c>
      <c r="E29" s="17">
        <v>24183</v>
      </c>
      <c r="F29" s="17">
        <v>2</v>
      </c>
      <c r="G29" s="6" t="s">
        <v>45</v>
      </c>
      <c r="H29" s="6" t="s">
        <v>35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1</v>
      </c>
      <c r="BB29" s="6">
        <v>2</v>
      </c>
      <c r="BC29" s="6">
        <f t="shared" si="15"/>
        <v>3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 t="s">
        <v>35</v>
      </c>
      <c r="BL29" s="6" t="str">
        <f t="shared" si="18"/>
        <v>0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>
        <v>1</v>
      </c>
      <c r="CP29" s="6">
        <f t="shared" si="28"/>
        <v>1</v>
      </c>
      <c r="CQ29" s="6">
        <v>11</v>
      </c>
      <c r="CR29" s="6">
        <v>25</v>
      </c>
      <c r="CS29" s="6">
        <f t="shared" si="29"/>
        <v>36</v>
      </c>
    </row>
    <row r="30" spans="1:97" s="155" customFormat="1" ht="12.75" customHeight="1">
      <c r="A30" s="25">
        <v>2</v>
      </c>
      <c r="B30" s="26" t="s">
        <v>202</v>
      </c>
      <c r="C30" s="27">
        <v>355</v>
      </c>
      <c r="D30" s="28" t="s">
        <v>49</v>
      </c>
      <c r="E30" s="17">
        <v>38936</v>
      </c>
      <c r="F30" s="17">
        <v>2</v>
      </c>
      <c r="G30" s="6" t="s">
        <v>45</v>
      </c>
      <c r="H30" s="6">
        <v>3</v>
      </c>
      <c r="I30" s="6">
        <v>4</v>
      </c>
      <c r="J30" s="6">
        <f t="shared" si="0"/>
        <v>7</v>
      </c>
      <c r="K30" s="6">
        <v>1</v>
      </c>
      <c r="L30" s="6" t="s">
        <v>35</v>
      </c>
      <c r="M30" s="6">
        <f t="shared" si="1"/>
        <v>1</v>
      </c>
      <c r="N30" s="6">
        <v>3</v>
      </c>
      <c r="O30" s="6">
        <v>7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>
        <v>3</v>
      </c>
      <c r="AE30" s="6">
        <f t="shared" si="7"/>
        <v>3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>
        <v>1</v>
      </c>
      <c r="AM30" s="6" t="s">
        <v>35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>
        <v>1</v>
      </c>
      <c r="BB30" s="6">
        <v>4</v>
      </c>
      <c r="BC30" s="6">
        <f t="shared" si="15"/>
        <v>5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</row>
    <row r="31" spans="1:97" s="17" customFormat="1" ht="12.75" customHeight="1">
      <c r="A31" s="25">
        <v>2</v>
      </c>
      <c r="B31" s="26" t="s">
        <v>202</v>
      </c>
      <c r="C31" s="27">
        <v>942</v>
      </c>
      <c r="D31" s="28" t="s">
        <v>50</v>
      </c>
      <c r="E31" s="17">
        <v>42764</v>
      </c>
      <c r="F31" s="17">
        <v>2</v>
      </c>
      <c r="G31" s="6" t="s">
        <v>45</v>
      </c>
      <c r="H31" s="6">
        <v>1</v>
      </c>
      <c r="I31" s="6">
        <v>3</v>
      </c>
      <c r="J31" s="6">
        <f t="shared" si="0"/>
        <v>4</v>
      </c>
      <c r="K31" s="6" t="s">
        <v>35</v>
      </c>
      <c r="L31" s="6">
        <v>1</v>
      </c>
      <c r="M31" s="6">
        <f t="shared" si="1"/>
        <v>1</v>
      </c>
      <c r="N31" s="6">
        <v>4</v>
      </c>
      <c r="O31" s="6">
        <v>4</v>
      </c>
      <c r="P31" s="6">
        <f t="shared" si="2"/>
        <v>8</v>
      </c>
      <c r="Q31" s="6">
        <v>1</v>
      </c>
      <c r="R31" s="6">
        <v>11</v>
      </c>
      <c r="S31" s="6">
        <f t="shared" si="3"/>
        <v>12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>
        <v>2</v>
      </c>
      <c r="AE31" s="6">
        <f t="shared" si="7"/>
        <v>2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>
        <v>1</v>
      </c>
      <c r="AN31" s="6">
        <f t="shared" si="10"/>
        <v>1</v>
      </c>
      <c r="AO31" s="6">
        <v>1</v>
      </c>
      <c r="AP31" s="6">
        <v>5</v>
      </c>
      <c r="AQ31" s="6">
        <f t="shared" si="11"/>
        <v>6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>
        <v>1</v>
      </c>
      <c r="BQ31" s="6">
        <v>1</v>
      </c>
      <c r="BR31" s="6">
        <f t="shared" si="20"/>
        <v>2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 t="s">
        <v>35</v>
      </c>
      <c r="CO31" s="6" t="s">
        <v>35</v>
      </c>
      <c r="CP31" s="6" t="str">
        <f t="shared" si="28"/>
        <v>0</v>
      </c>
      <c r="CQ31" s="6">
        <v>10</v>
      </c>
      <c r="CR31" s="6">
        <v>30</v>
      </c>
      <c r="CS31" s="6">
        <f t="shared" si="29"/>
        <v>40</v>
      </c>
    </row>
    <row r="32" spans="1:97" s="17" customFormat="1" ht="12.75" customHeight="1">
      <c r="A32" s="25">
        <v>3</v>
      </c>
      <c r="B32" s="26" t="s">
        <v>207</v>
      </c>
      <c r="C32" s="27">
        <v>1024</v>
      </c>
      <c r="D32" s="28" t="s">
        <v>51</v>
      </c>
      <c r="E32" s="17">
        <v>28481</v>
      </c>
      <c r="F32" s="17">
        <v>2</v>
      </c>
      <c r="G32" s="6" t="s">
        <v>45</v>
      </c>
      <c r="H32" s="6">
        <v>3</v>
      </c>
      <c r="I32" s="6">
        <v>7</v>
      </c>
      <c r="J32" s="6">
        <f t="shared" si="0"/>
        <v>10</v>
      </c>
      <c r="K32" s="6">
        <v>3</v>
      </c>
      <c r="L32" s="6">
        <v>7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 t="s">
        <v>35</v>
      </c>
      <c r="AT32" s="6" t="str">
        <f t="shared" si="12"/>
        <v>0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 t="s">
        <v>35</v>
      </c>
      <c r="CO32" s="6" t="s">
        <v>35</v>
      </c>
      <c r="CP32" s="6" t="str">
        <f t="shared" si="28"/>
        <v>0</v>
      </c>
      <c r="CQ32" s="6">
        <v>11</v>
      </c>
      <c r="CR32" s="6">
        <v>29</v>
      </c>
      <c r="CS32" s="6">
        <f t="shared" si="29"/>
        <v>40</v>
      </c>
    </row>
    <row r="33" spans="1:97" s="17" customFormat="1" ht="12.75" customHeight="1">
      <c r="A33" s="25">
        <v>3</v>
      </c>
      <c r="B33" s="26" t="s">
        <v>207</v>
      </c>
      <c r="C33" s="27">
        <v>1059</v>
      </c>
      <c r="D33" s="28" t="s">
        <v>52</v>
      </c>
      <c r="E33" s="17">
        <v>26474</v>
      </c>
      <c r="F33" s="17">
        <v>2</v>
      </c>
      <c r="G33" s="6" t="s">
        <v>45</v>
      </c>
      <c r="H33" s="6">
        <v>3</v>
      </c>
      <c r="I33" s="6">
        <v>5</v>
      </c>
      <c r="J33" s="6">
        <f t="shared" si="0"/>
        <v>8</v>
      </c>
      <c r="K33" s="6">
        <v>4</v>
      </c>
      <c r="L33" s="6">
        <v>4</v>
      </c>
      <c r="M33" s="6">
        <f t="shared" si="1"/>
        <v>8</v>
      </c>
      <c r="N33" s="6">
        <v>2</v>
      </c>
      <c r="O33" s="6">
        <v>4</v>
      </c>
      <c r="P33" s="6">
        <f t="shared" si="2"/>
        <v>6</v>
      </c>
      <c r="Q33" s="6" t="s">
        <v>35</v>
      </c>
      <c r="R33" s="6">
        <v>10</v>
      </c>
      <c r="S33" s="6">
        <f t="shared" si="3"/>
        <v>10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 t="s">
        <v>35</v>
      </c>
      <c r="Y33" s="6" t="str">
        <f t="shared" si="5"/>
        <v>0</v>
      </c>
      <c r="Z33" s="6" t="s">
        <v>35</v>
      </c>
      <c r="AA33" s="6" t="s">
        <v>35</v>
      </c>
      <c r="AB33" s="6" t="str">
        <f t="shared" si="6"/>
        <v>0</v>
      </c>
      <c r="AC33" s="6" t="s">
        <v>35</v>
      </c>
      <c r="AD33" s="6" t="s">
        <v>35</v>
      </c>
      <c r="AE33" s="6" t="str">
        <f t="shared" si="7"/>
        <v>0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 t="s">
        <v>35</v>
      </c>
      <c r="CO33" s="6" t="s">
        <v>35</v>
      </c>
      <c r="CP33" s="6" t="str">
        <f t="shared" si="28"/>
        <v>0</v>
      </c>
      <c r="CQ33" s="6">
        <v>10</v>
      </c>
      <c r="CR33" s="6">
        <v>26</v>
      </c>
      <c r="CS33" s="6">
        <f t="shared" si="29"/>
        <v>36</v>
      </c>
    </row>
    <row r="34" spans="1:97" s="17" customFormat="1" ht="12.75" hidden="1" customHeight="1">
      <c r="A34" s="25">
        <v>9</v>
      </c>
      <c r="B34" s="26" t="s">
        <v>209</v>
      </c>
      <c r="C34" s="27">
        <v>1701</v>
      </c>
      <c r="D34" s="28" t="s">
        <v>143</v>
      </c>
      <c r="E34" s="17">
        <v>22125</v>
      </c>
      <c r="F34" s="17">
        <v>2</v>
      </c>
      <c r="G34" s="6" t="s">
        <v>45</v>
      </c>
      <c r="H34" s="6" t="s">
        <v>35</v>
      </c>
      <c r="I34" s="6" t="s">
        <v>35</v>
      </c>
      <c r="J34" s="6" t="str">
        <f t="shared" si="0"/>
        <v>0</v>
      </c>
      <c r="K34" s="6" t="s">
        <v>35</v>
      </c>
      <c r="L34" s="6" t="s">
        <v>35</v>
      </c>
      <c r="M34" s="6" t="str">
        <f t="shared" si="1"/>
        <v>0</v>
      </c>
      <c r="N34" s="6" t="s">
        <v>35</v>
      </c>
      <c r="O34" s="6" t="s">
        <v>35</v>
      </c>
      <c r="P34" s="6" t="str">
        <f t="shared" si="2"/>
        <v>0</v>
      </c>
      <c r="Q34" s="6" t="s">
        <v>35</v>
      </c>
      <c r="R34" s="6" t="s">
        <v>35</v>
      </c>
      <c r="S34" s="6" t="str">
        <f t="shared" si="3"/>
        <v>0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 t="s">
        <v>35</v>
      </c>
      <c r="AD34" s="6" t="s">
        <v>35</v>
      </c>
      <c r="AE34" s="6" t="str">
        <f t="shared" si="7"/>
        <v>0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 t="s">
        <v>35</v>
      </c>
      <c r="BB34" s="6" t="s">
        <v>35</v>
      </c>
      <c r="BC34" s="6" t="str">
        <f t="shared" si="15"/>
        <v>0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 t="s">
        <v>35</v>
      </c>
      <c r="CO34" s="6" t="s">
        <v>35</v>
      </c>
      <c r="CP34" s="6" t="str">
        <f t="shared" si="28"/>
        <v>0</v>
      </c>
      <c r="CQ34" s="6" t="s">
        <v>35</v>
      </c>
      <c r="CR34" s="6" t="s">
        <v>35</v>
      </c>
      <c r="CS34" s="6" t="str">
        <f t="shared" si="29"/>
        <v>0</v>
      </c>
    </row>
    <row r="35" spans="1:97" s="17" customFormat="1" ht="12.75" customHeight="1">
      <c r="A35" s="25">
        <v>9</v>
      </c>
      <c r="B35" s="26" t="s">
        <v>209</v>
      </c>
      <c r="C35" s="27">
        <v>1711</v>
      </c>
      <c r="D35" s="28" t="s">
        <v>53</v>
      </c>
      <c r="E35" s="17">
        <v>26901</v>
      </c>
      <c r="F35" s="17">
        <v>2</v>
      </c>
      <c r="G35" s="6" t="s">
        <v>45</v>
      </c>
      <c r="H35" s="6">
        <v>2</v>
      </c>
      <c r="I35" s="6">
        <v>8</v>
      </c>
      <c r="J35" s="6">
        <f t="shared" si="0"/>
        <v>10</v>
      </c>
      <c r="K35" s="6">
        <v>1</v>
      </c>
      <c r="L35" s="6">
        <v>6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35</v>
      </c>
      <c r="R35" s="6">
        <v>8</v>
      </c>
      <c r="S35" s="6">
        <f t="shared" si="3"/>
        <v>8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>
        <v>1</v>
      </c>
      <c r="AM35" s="6">
        <v>1</v>
      </c>
      <c r="AN35" s="6">
        <f t="shared" si="10"/>
        <v>2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>
        <v>2</v>
      </c>
      <c r="BB35" s="6">
        <v>3</v>
      </c>
      <c r="BC35" s="6">
        <f t="shared" si="15"/>
        <v>5</v>
      </c>
      <c r="BD35" s="6" t="s">
        <v>35</v>
      </c>
      <c r="BE35" s="6" t="s">
        <v>35</v>
      </c>
      <c r="BF35" s="6" t="str">
        <f t="shared" si="16"/>
        <v>0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>
        <v>1</v>
      </c>
      <c r="CO35" s="6">
        <v>2</v>
      </c>
      <c r="CP35" s="6">
        <f t="shared" si="28"/>
        <v>3</v>
      </c>
      <c r="CQ35" s="6">
        <v>10</v>
      </c>
      <c r="CR35" s="6">
        <v>30</v>
      </c>
      <c r="CS35" s="6">
        <f t="shared" si="29"/>
        <v>40</v>
      </c>
    </row>
    <row r="36" spans="1:97" s="17" customFormat="1" ht="12.75" customHeight="1">
      <c r="A36" s="25">
        <v>10</v>
      </c>
      <c r="B36" s="26" t="s">
        <v>210</v>
      </c>
      <c r="C36" s="27">
        <v>2196</v>
      </c>
      <c r="D36" s="28" t="s">
        <v>54</v>
      </c>
      <c r="E36" s="17">
        <v>35680</v>
      </c>
      <c r="F36" s="17">
        <v>2</v>
      </c>
      <c r="G36" s="6" t="s">
        <v>45</v>
      </c>
      <c r="H36" s="6">
        <v>5</v>
      </c>
      <c r="I36" s="6">
        <v>5</v>
      </c>
      <c r="J36" s="6">
        <f t="shared" si="0"/>
        <v>10</v>
      </c>
      <c r="K36" s="6">
        <v>4</v>
      </c>
      <c r="L36" s="6">
        <v>13</v>
      </c>
      <c r="M36" s="6">
        <f t="shared" si="1"/>
        <v>17</v>
      </c>
      <c r="N36" s="6">
        <v>12</v>
      </c>
      <c r="O36" s="6">
        <v>13</v>
      </c>
      <c r="P36" s="6">
        <f t="shared" si="2"/>
        <v>25</v>
      </c>
      <c r="Q36" s="6">
        <v>1</v>
      </c>
      <c r="R36" s="6">
        <v>8</v>
      </c>
      <c r="S36" s="6">
        <f t="shared" si="3"/>
        <v>9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 t="s">
        <v>35</v>
      </c>
      <c r="AD36" s="6" t="s">
        <v>35</v>
      </c>
      <c r="AE36" s="6" t="str">
        <f t="shared" si="7"/>
        <v>0</v>
      </c>
      <c r="AF36" s="6">
        <v>2</v>
      </c>
      <c r="AG36" s="6">
        <v>4</v>
      </c>
      <c r="AH36" s="6">
        <f t="shared" si="8"/>
        <v>6</v>
      </c>
      <c r="AI36" s="6" t="s">
        <v>35</v>
      </c>
      <c r="AJ36" s="6" t="s">
        <v>35</v>
      </c>
      <c r="AK36" s="6" t="str">
        <f t="shared" si="9"/>
        <v>0</v>
      </c>
      <c r="AL36" s="6">
        <v>1</v>
      </c>
      <c r="AM36" s="6" t="s">
        <v>35</v>
      </c>
      <c r="AN36" s="6">
        <f t="shared" si="10"/>
        <v>1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>
        <v>5</v>
      </c>
      <c r="BB36" s="6">
        <v>6</v>
      </c>
      <c r="BC36" s="6">
        <f t="shared" si="15"/>
        <v>11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 t="s">
        <v>35</v>
      </c>
      <c r="CO36" s="6">
        <v>1</v>
      </c>
      <c r="CP36" s="6">
        <f t="shared" si="28"/>
        <v>1</v>
      </c>
      <c r="CQ36" s="6">
        <v>30</v>
      </c>
      <c r="CR36" s="6">
        <v>50</v>
      </c>
      <c r="CS36" s="6">
        <f t="shared" si="29"/>
        <v>80</v>
      </c>
    </row>
    <row r="37" spans="1:97" s="17" customFormat="1" ht="12.75" customHeight="1">
      <c r="A37" s="25">
        <v>12</v>
      </c>
      <c r="B37" s="26" t="s">
        <v>203</v>
      </c>
      <c r="C37" s="27">
        <v>2703</v>
      </c>
      <c r="D37" s="28" t="s">
        <v>55</v>
      </c>
      <c r="E37" s="17">
        <v>20599</v>
      </c>
      <c r="F37" s="17">
        <v>2</v>
      </c>
      <c r="G37" s="6" t="s">
        <v>45</v>
      </c>
      <c r="H37" s="6">
        <v>1</v>
      </c>
      <c r="I37" s="6">
        <v>5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1</v>
      </c>
      <c r="O37" s="6">
        <v>6</v>
      </c>
      <c r="P37" s="6">
        <f t="shared" si="2"/>
        <v>7</v>
      </c>
      <c r="Q37" s="6" t="s">
        <v>35</v>
      </c>
      <c r="R37" s="6">
        <v>8</v>
      </c>
      <c r="S37" s="6">
        <f t="shared" si="3"/>
        <v>8</v>
      </c>
      <c r="T37" s="6" t="s">
        <v>35</v>
      </c>
      <c r="U37" s="6" t="s">
        <v>35</v>
      </c>
      <c r="V37" s="6" t="str">
        <f t="shared" si="4"/>
        <v>0</v>
      </c>
      <c r="W37" s="6">
        <v>2</v>
      </c>
      <c r="X37" s="6">
        <v>3</v>
      </c>
      <c r="Y37" s="6">
        <f t="shared" si="5"/>
        <v>5</v>
      </c>
      <c r="Z37" s="6" t="s">
        <v>35</v>
      </c>
      <c r="AA37" s="6" t="s">
        <v>35</v>
      </c>
      <c r="AB37" s="6" t="str">
        <f t="shared" si="6"/>
        <v>0</v>
      </c>
      <c r="AC37" s="6">
        <v>3</v>
      </c>
      <c r="AD37" s="6">
        <v>3</v>
      </c>
      <c r="AE37" s="6">
        <f t="shared" si="7"/>
        <v>6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>
        <v>2</v>
      </c>
      <c r="AN37" s="6">
        <f t="shared" si="10"/>
        <v>2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 t="s">
        <v>35</v>
      </c>
      <c r="BX37" s="6" t="str">
        <f t="shared" si="22"/>
        <v>0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 t="s">
        <v>35</v>
      </c>
      <c r="CP37" s="6" t="str">
        <f t="shared" si="28"/>
        <v>0</v>
      </c>
      <c r="CQ37" s="6">
        <v>9</v>
      </c>
      <c r="CR37" s="6">
        <v>31</v>
      </c>
      <c r="CS37" s="6">
        <f t="shared" si="29"/>
        <v>40</v>
      </c>
    </row>
    <row r="38" spans="1:97" s="17" customFormat="1" ht="12.75" customHeight="1">
      <c r="A38" s="25">
        <v>14</v>
      </c>
      <c r="B38" s="26" t="s">
        <v>211</v>
      </c>
      <c r="C38" s="27">
        <v>2939</v>
      </c>
      <c r="D38" s="28" t="s">
        <v>56</v>
      </c>
      <c r="E38" s="17">
        <v>35121</v>
      </c>
      <c r="F38" s="17">
        <v>2</v>
      </c>
      <c r="G38" s="6" t="s">
        <v>45</v>
      </c>
      <c r="H38" s="6">
        <v>2</v>
      </c>
      <c r="I38" s="6">
        <v>6</v>
      </c>
      <c r="J38" s="6">
        <f t="shared" si="0"/>
        <v>8</v>
      </c>
      <c r="K38" s="6">
        <v>2</v>
      </c>
      <c r="L38" s="6" t="s">
        <v>35</v>
      </c>
      <c r="M38" s="6">
        <f t="shared" si="1"/>
        <v>2</v>
      </c>
      <c r="N38" s="6">
        <v>2</v>
      </c>
      <c r="O38" s="6">
        <v>7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35</v>
      </c>
      <c r="U38" s="6" t="s">
        <v>35</v>
      </c>
      <c r="V38" s="6" t="str">
        <f t="shared" si="4"/>
        <v>0</v>
      </c>
      <c r="W38" s="6" t="s">
        <v>35</v>
      </c>
      <c r="X38" s="6" t="s">
        <v>35</v>
      </c>
      <c r="Y38" s="6" t="str">
        <f t="shared" si="5"/>
        <v>0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>
        <v>1</v>
      </c>
      <c r="AE38" s="6">
        <f t="shared" si="7"/>
        <v>1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2</v>
      </c>
      <c r="BB38" s="6">
        <v>1</v>
      </c>
      <c r="BC38" s="6">
        <f t="shared" si="15"/>
        <v>3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>
        <v>1</v>
      </c>
      <c r="BR38" s="6">
        <f t="shared" si="20"/>
        <v>1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>
        <v>5</v>
      </c>
      <c r="CP38" s="6">
        <f t="shared" si="28"/>
        <v>5</v>
      </c>
      <c r="CQ38" s="6">
        <v>9</v>
      </c>
      <c r="CR38" s="6">
        <v>27</v>
      </c>
      <c r="CS38" s="6">
        <f t="shared" si="29"/>
        <v>36</v>
      </c>
    </row>
    <row r="39" spans="1:97" s="17" customFormat="1" ht="12.75" hidden="1" customHeight="1">
      <c r="A39" s="25">
        <v>17</v>
      </c>
      <c r="B39" s="26" t="s">
        <v>208</v>
      </c>
      <c r="C39" s="27">
        <v>3340</v>
      </c>
      <c r="D39" s="28" t="s">
        <v>167</v>
      </c>
      <c r="E39" s="17">
        <v>26273</v>
      </c>
      <c r="F39" s="17">
        <v>2</v>
      </c>
      <c r="G39" s="6" t="s">
        <v>45</v>
      </c>
      <c r="H39" s="6" t="s">
        <v>35</v>
      </c>
      <c r="I39" s="6" t="s">
        <v>35</v>
      </c>
      <c r="J39" s="6" t="str">
        <f t="shared" si="0"/>
        <v>0</v>
      </c>
      <c r="K39" s="6" t="s">
        <v>35</v>
      </c>
      <c r="L39" s="6" t="s">
        <v>35</v>
      </c>
      <c r="M39" s="6" t="str">
        <f t="shared" si="1"/>
        <v>0</v>
      </c>
      <c r="N39" s="6" t="s">
        <v>35</v>
      </c>
      <c r="O39" s="6" t="s">
        <v>35</v>
      </c>
      <c r="P39" s="6" t="str">
        <f t="shared" si="2"/>
        <v>0</v>
      </c>
      <c r="Q39" s="6" t="s">
        <v>35</v>
      </c>
      <c r="R39" s="6" t="s">
        <v>35</v>
      </c>
      <c r="S39" s="6" t="str">
        <f t="shared" si="3"/>
        <v>0</v>
      </c>
      <c r="T39" s="6" t="s">
        <v>35</v>
      </c>
      <c r="U39" s="6" t="s">
        <v>35</v>
      </c>
      <c r="V39" s="6" t="str">
        <f t="shared" si="4"/>
        <v>0</v>
      </c>
      <c r="W39" s="6" t="s">
        <v>35</v>
      </c>
      <c r="X39" s="6" t="s">
        <v>35</v>
      </c>
      <c r="Y39" s="6" t="str">
        <f t="shared" si="5"/>
        <v>0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 t="s">
        <v>35</v>
      </c>
      <c r="BB39" s="6" t="s">
        <v>35</v>
      </c>
      <c r="BC39" s="6" t="str">
        <f t="shared" si="15"/>
        <v>0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 t="s">
        <v>35</v>
      </c>
      <c r="CR39" s="6" t="s">
        <v>35</v>
      </c>
      <c r="CS39" s="6" t="str">
        <f t="shared" si="29"/>
        <v>0</v>
      </c>
    </row>
    <row r="40" spans="1:97" s="17" customFormat="1" ht="12.75" customHeight="1">
      <c r="A40" s="25">
        <v>18</v>
      </c>
      <c r="B40" s="26" t="s">
        <v>212</v>
      </c>
      <c r="C40" s="27">
        <v>3901</v>
      </c>
      <c r="D40" s="28" t="s">
        <v>57</v>
      </c>
      <c r="E40" s="17">
        <v>33984</v>
      </c>
      <c r="F40" s="17">
        <v>2</v>
      </c>
      <c r="G40" s="6" t="s">
        <v>45</v>
      </c>
      <c r="H40" s="6" t="s">
        <v>35</v>
      </c>
      <c r="I40" s="6">
        <v>4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3</v>
      </c>
      <c r="O40" s="6">
        <v>3</v>
      </c>
      <c r="P40" s="6">
        <f t="shared" si="2"/>
        <v>6</v>
      </c>
      <c r="Q40" s="6" t="s">
        <v>35</v>
      </c>
      <c r="R40" s="6">
        <v>1</v>
      </c>
      <c r="S40" s="6">
        <f t="shared" si="3"/>
        <v>1</v>
      </c>
      <c r="T40" s="6" t="s">
        <v>35</v>
      </c>
      <c r="U40" s="6" t="s">
        <v>35</v>
      </c>
      <c r="V40" s="6" t="str">
        <f t="shared" si="4"/>
        <v>0</v>
      </c>
      <c r="W40" s="6" t="s">
        <v>35</v>
      </c>
      <c r="X40" s="6" t="s">
        <v>35</v>
      </c>
      <c r="Y40" s="6" t="str">
        <f t="shared" si="5"/>
        <v>0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>
        <v>1</v>
      </c>
      <c r="AN40" s="6">
        <f t="shared" si="10"/>
        <v>1</v>
      </c>
      <c r="AO40" s="6">
        <v>1</v>
      </c>
      <c r="AP40" s="6">
        <v>2</v>
      </c>
      <c r="AQ40" s="6">
        <f t="shared" si="11"/>
        <v>3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 t="s">
        <v>35</v>
      </c>
      <c r="BB40" s="6" t="s">
        <v>35</v>
      </c>
      <c r="BC40" s="6" t="str">
        <f t="shared" si="15"/>
        <v>0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 t="s">
        <v>35</v>
      </c>
      <c r="BR40" s="6" t="str">
        <f t="shared" si="20"/>
        <v>0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6</v>
      </c>
      <c r="CR40" s="6">
        <v>15</v>
      </c>
      <c r="CS40" s="6">
        <f t="shared" si="29"/>
        <v>21</v>
      </c>
    </row>
    <row r="41" spans="1:97" s="17" customFormat="1" ht="12.75" customHeight="1">
      <c r="A41" s="25">
        <v>20</v>
      </c>
      <c r="B41" s="26" t="s">
        <v>220</v>
      </c>
      <c r="C41" s="27">
        <v>4566</v>
      </c>
      <c r="D41" s="28" t="s">
        <v>96</v>
      </c>
      <c r="E41" s="17">
        <v>23691</v>
      </c>
      <c r="F41" s="17">
        <v>2</v>
      </c>
      <c r="G41" s="6" t="s">
        <v>45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3</v>
      </c>
      <c r="M41" s="6">
        <f t="shared" si="1"/>
        <v>4</v>
      </c>
      <c r="N41" s="6" t="s">
        <v>35</v>
      </c>
      <c r="O41" s="6">
        <v>5</v>
      </c>
      <c r="P41" s="6">
        <f t="shared" si="2"/>
        <v>5</v>
      </c>
      <c r="Q41" s="6">
        <v>1</v>
      </c>
      <c r="R41" s="6">
        <v>9</v>
      </c>
      <c r="S41" s="6">
        <f t="shared" si="3"/>
        <v>10</v>
      </c>
      <c r="T41" s="6" t="s">
        <v>35</v>
      </c>
      <c r="U41" s="6" t="s">
        <v>35</v>
      </c>
      <c r="V41" s="6" t="str">
        <f t="shared" si="4"/>
        <v>0</v>
      </c>
      <c r="W41" s="6" t="s">
        <v>35</v>
      </c>
      <c r="X41" s="6" t="s">
        <v>35</v>
      </c>
      <c r="Y41" s="6" t="str">
        <f t="shared" si="5"/>
        <v>0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>
        <v>3</v>
      </c>
      <c r="AE41" s="6">
        <f t="shared" si="7"/>
        <v>3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>
        <v>1</v>
      </c>
      <c r="AN41" s="6">
        <f t="shared" si="10"/>
        <v>1</v>
      </c>
      <c r="AO41" s="6" t="s">
        <v>35</v>
      </c>
      <c r="AP41" s="6" t="s">
        <v>35</v>
      </c>
      <c r="AQ41" s="6" t="str">
        <f t="shared" si="11"/>
        <v>0</v>
      </c>
      <c r="AR41" s="6" t="s">
        <v>35</v>
      </c>
      <c r="AS41" s="6" t="s">
        <v>35</v>
      </c>
      <c r="AT41" s="6" t="str">
        <f t="shared" si="12"/>
        <v>0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>
        <v>1</v>
      </c>
      <c r="BR41" s="6">
        <f t="shared" si="20"/>
        <v>1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>
        <v>2</v>
      </c>
      <c r="CO41" s="6">
        <v>4</v>
      </c>
      <c r="CP41" s="6">
        <f t="shared" si="28"/>
        <v>6</v>
      </c>
      <c r="CQ41" s="6">
        <v>6</v>
      </c>
      <c r="CR41" s="6">
        <v>34</v>
      </c>
      <c r="CS41" s="6">
        <f t="shared" si="29"/>
        <v>40</v>
      </c>
    </row>
    <row r="42" spans="1:97" s="17" customFormat="1" ht="12.75" customHeight="1">
      <c r="A42" s="25">
        <v>22</v>
      </c>
      <c r="B42" s="26" t="s">
        <v>204</v>
      </c>
      <c r="C42" s="27">
        <v>5591</v>
      </c>
      <c r="D42" s="28" t="s">
        <v>102</v>
      </c>
      <c r="E42" s="17">
        <v>20176</v>
      </c>
      <c r="F42" s="17">
        <v>2</v>
      </c>
      <c r="G42" s="6" t="s">
        <v>45</v>
      </c>
      <c r="H42" s="6">
        <v>8</v>
      </c>
      <c r="I42" s="6">
        <v>11</v>
      </c>
      <c r="J42" s="6">
        <f t="shared" si="0"/>
        <v>19</v>
      </c>
      <c r="K42" s="6" t="s">
        <v>35</v>
      </c>
      <c r="L42" s="6" t="s">
        <v>35</v>
      </c>
      <c r="M42" s="6" t="str">
        <f t="shared" si="1"/>
        <v>0</v>
      </c>
      <c r="N42" s="6">
        <v>5</v>
      </c>
      <c r="O42" s="6">
        <v>13</v>
      </c>
      <c r="P42" s="6">
        <f t="shared" si="2"/>
        <v>18</v>
      </c>
      <c r="Q42" s="6">
        <v>3</v>
      </c>
      <c r="R42" s="6">
        <v>7</v>
      </c>
      <c r="S42" s="6">
        <f t="shared" si="3"/>
        <v>10</v>
      </c>
      <c r="T42" s="6" t="s">
        <v>35</v>
      </c>
      <c r="U42" s="6" t="s">
        <v>35</v>
      </c>
      <c r="V42" s="6" t="str">
        <f t="shared" si="4"/>
        <v>0</v>
      </c>
      <c r="W42" s="6" t="s">
        <v>35</v>
      </c>
      <c r="X42" s="6" t="s">
        <v>35</v>
      </c>
      <c r="Y42" s="6" t="str">
        <f t="shared" si="5"/>
        <v>0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>
        <v>10</v>
      </c>
      <c r="AS42" s="6">
        <v>13</v>
      </c>
      <c r="AT42" s="6">
        <f t="shared" si="12"/>
        <v>23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>
        <v>6</v>
      </c>
      <c r="BB42" s="6">
        <v>4</v>
      </c>
      <c r="BC42" s="6">
        <f t="shared" si="15"/>
        <v>10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 t="s">
        <v>35</v>
      </c>
      <c r="CO42" s="6" t="s">
        <v>35</v>
      </c>
      <c r="CP42" s="6" t="str">
        <f t="shared" si="28"/>
        <v>0</v>
      </c>
      <c r="CQ42" s="6">
        <v>32</v>
      </c>
      <c r="CR42" s="6">
        <v>48</v>
      </c>
      <c r="CS42" s="6">
        <f t="shared" si="29"/>
        <v>80</v>
      </c>
    </row>
    <row r="43" spans="1:97" s="17" customFormat="1" ht="12.75" customHeight="1">
      <c r="A43" s="25">
        <v>22</v>
      </c>
      <c r="B43" s="26" t="s">
        <v>204</v>
      </c>
      <c r="C43" s="27">
        <v>5886</v>
      </c>
      <c r="D43" s="28" t="s">
        <v>105</v>
      </c>
      <c r="E43" s="17">
        <v>25199</v>
      </c>
      <c r="F43" s="17">
        <v>2</v>
      </c>
      <c r="G43" s="6" t="s">
        <v>45</v>
      </c>
      <c r="H43" s="6">
        <v>5</v>
      </c>
      <c r="I43" s="6">
        <v>34</v>
      </c>
      <c r="J43" s="6">
        <f t="shared" si="0"/>
        <v>39</v>
      </c>
      <c r="K43" s="6" t="s">
        <v>35</v>
      </c>
      <c r="L43" s="6" t="s">
        <v>35</v>
      </c>
      <c r="M43" s="6" t="str">
        <f t="shared" si="1"/>
        <v>0</v>
      </c>
      <c r="N43" s="6">
        <v>6</v>
      </c>
      <c r="O43" s="6">
        <v>23</v>
      </c>
      <c r="P43" s="6">
        <f t="shared" si="2"/>
        <v>29</v>
      </c>
      <c r="Q43" s="6">
        <v>2</v>
      </c>
      <c r="R43" s="6">
        <v>9</v>
      </c>
      <c r="S43" s="6">
        <f t="shared" si="3"/>
        <v>11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 t="s">
        <v>35</v>
      </c>
      <c r="Y43" s="6" t="str">
        <f t="shared" si="5"/>
        <v>0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 t="s">
        <v>35</v>
      </c>
      <c r="AS43" s="6" t="s">
        <v>35</v>
      </c>
      <c r="AT43" s="6" t="str">
        <f t="shared" si="12"/>
        <v>0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>
        <v>2</v>
      </c>
      <c r="BB43" s="6">
        <v>9</v>
      </c>
      <c r="BC43" s="6">
        <f t="shared" si="15"/>
        <v>11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 t="s">
        <v>35</v>
      </c>
      <c r="BQ43" s="6" t="s">
        <v>35</v>
      </c>
      <c r="BR43" s="6" t="str">
        <f t="shared" si="20"/>
        <v>0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>
        <v>2</v>
      </c>
      <c r="CO43" s="6">
        <v>8</v>
      </c>
      <c r="CP43" s="6">
        <f t="shared" si="28"/>
        <v>10</v>
      </c>
      <c r="CQ43" s="6">
        <v>17</v>
      </c>
      <c r="CR43" s="6">
        <v>83</v>
      </c>
      <c r="CS43" s="6">
        <f t="shared" si="29"/>
        <v>100</v>
      </c>
    </row>
    <row r="44" spans="1:97" s="17" customFormat="1" ht="12.75" customHeight="1">
      <c r="A44" s="25">
        <v>22</v>
      </c>
      <c r="B44" s="26" t="s">
        <v>204</v>
      </c>
      <c r="C44" s="27">
        <v>5938</v>
      </c>
      <c r="D44" s="28" t="s">
        <v>59</v>
      </c>
      <c r="E44" s="17">
        <v>27961</v>
      </c>
      <c r="F44" s="17">
        <v>2</v>
      </c>
      <c r="G44" s="6" t="s">
        <v>45</v>
      </c>
      <c r="H44" s="6">
        <v>10</v>
      </c>
      <c r="I44" s="6">
        <v>23</v>
      </c>
      <c r="J44" s="6">
        <f t="shared" si="0"/>
        <v>33</v>
      </c>
      <c r="K44" s="6" t="s">
        <v>35</v>
      </c>
      <c r="L44" s="6" t="s">
        <v>35</v>
      </c>
      <c r="M44" s="6" t="str">
        <f t="shared" si="1"/>
        <v>0</v>
      </c>
      <c r="N44" s="6">
        <v>8</v>
      </c>
      <c r="O44" s="6">
        <v>21</v>
      </c>
      <c r="P44" s="6">
        <f t="shared" si="2"/>
        <v>29</v>
      </c>
      <c r="Q44" s="6">
        <v>1</v>
      </c>
      <c r="R44" s="6">
        <v>6</v>
      </c>
      <c r="S44" s="6">
        <f t="shared" si="3"/>
        <v>7</v>
      </c>
      <c r="T44" s="6" t="s">
        <v>35</v>
      </c>
      <c r="U44" s="6" t="s">
        <v>35</v>
      </c>
      <c r="V44" s="6" t="str">
        <f t="shared" si="4"/>
        <v>0</v>
      </c>
      <c r="W44" s="6" t="s">
        <v>35</v>
      </c>
      <c r="X44" s="6" t="s">
        <v>35</v>
      </c>
      <c r="Y44" s="6" t="str">
        <f t="shared" si="5"/>
        <v>0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>
        <v>1</v>
      </c>
      <c r="AM44" s="6">
        <v>5</v>
      </c>
      <c r="AN44" s="6">
        <f t="shared" si="10"/>
        <v>6</v>
      </c>
      <c r="AO44" s="6" t="s">
        <v>35</v>
      </c>
      <c r="AP44" s="6" t="s">
        <v>35</v>
      </c>
      <c r="AQ44" s="6" t="str">
        <f t="shared" si="11"/>
        <v>0</v>
      </c>
      <c r="AR44" s="6" t="s">
        <v>35</v>
      </c>
      <c r="AS44" s="6" t="s">
        <v>35</v>
      </c>
      <c r="AT44" s="6" t="str">
        <f t="shared" si="12"/>
        <v>0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>
        <v>6</v>
      </c>
      <c r="BB44" s="6">
        <v>9</v>
      </c>
      <c r="BC44" s="6">
        <f t="shared" si="15"/>
        <v>15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>
        <v>2</v>
      </c>
      <c r="CO44" s="6">
        <v>8</v>
      </c>
      <c r="CP44" s="6">
        <f t="shared" si="28"/>
        <v>10</v>
      </c>
      <c r="CQ44" s="6">
        <v>28</v>
      </c>
      <c r="CR44" s="6">
        <v>72</v>
      </c>
      <c r="CS44" s="6">
        <f t="shared" si="29"/>
        <v>100</v>
      </c>
    </row>
    <row r="45" spans="1:97" s="17" customFormat="1" ht="12.75" customHeight="1">
      <c r="A45" s="25">
        <v>23</v>
      </c>
      <c r="B45" s="26" t="s">
        <v>214</v>
      </c>
      <c r="C45" s="27">
        <v>6266</v>
      </c>
      <c r="D45" s="28" t="s">
        <v>60</v>
      </c>
      <c r="E45" s="17">
        <v>30717</v>
      </c>
      <c r="F45" s="17">
        <v>2</v>
      </c>
      <c r="G45" s="6" t="s">
        <v>45</v>
      </c>
      <c r="H45" s="6">
        <v>5</v>
      </c>
      <c r="I45" s="6">
        <v>11</v>
      </c>
      <c r="J45" s="6">
        <f t="shared" si="0"/>
        <v>16</v>
      </c>
      <c r="K45" s="6">
        <v>6</v>
      </c>
      <c r="L45" s="6">
        <v>23</v>
      </c>
      <c r="M45" s="6">
        <f t="shared" si="1"/>
        <v>29</v>
      </c>
      <c r="N45" s="6">
        <v>5</v>
      </c>
      <c r="O45" s="6">
        <v>5</v>
      </c>
      <c r="P45" s="6">
        <f t="shared" si="2"/>
        <v>10</v>
      </c>
      <c r="Q45" s="6" t="s">
        <v>35</v>
      </c>
      <c r="R45" s="6" t="s">
        <v>35</v>
      </c>
      <c r="S45" s="6" t="str">
        <f t="shared" si="3"/>
        <v>0</v>
      </c>
      <c r="T45" s="6" t="s">
        <v>35</v>
      </c>
      <c r="U45" s="6" t="s">
        <v>35</v>
      </c>
      <c r="V45" s="6" t="str">
        <f t="shared" si="4"/>
        <v>0</v>
      </c>
      <c r="W45" s="6" t="s">
        <v>35</v>
      </c>
      <c r="X45" s="6" t="s">
        <v>35</v>
      </c>
      <c r="Y45" s="6" t="str">
        <f t="shared" si="5"/>
        <v>0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>
        <v>1</v>
      </c>
      <c r="AG45" s="6">
        <v>1</v>
      </c>
      <c r="AH45" s="6">
        <f t="shared" si="8"/>
        <v>2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 t="s">
        <v>35</v>
      </c>
      <c r="AS45" s="6" t="s">
        <v>35</v>
      </c>
      <c r="AT45" s="6" t="str">
        <f t="shared" si="12"/>
        <v>0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>
        <v>2</v>
      </c>
      <c r="BB45" s="6">
        <v>1</v>
      </c>
      <c r="BC45" s="6">
        <f t="shared" si="15"/>
        <v>3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 t="s">
        <v>35</v>
      </c>
      <c r="CO45" s="6" t="s">
        <v>35</v>
      </c>
      <c r="CP45" s="6" t="str">
        <f t="shared" si="28"/>
        <v>0</v>
      </c>
      <c r="CQ45" s="6">
        <v>19</v>
      </c>
      <c r="CR45" s="6">
        <v>41</v>
      </c>
      <c r="CS45" s="6">
        <f t="shared" si="29"/>
        <v>60</v>
      </c>
    </row>
    <row r="46" spans="1:97" s="17" customFormat="1" ht="12.75" customHeight="1">
      <c r="A46" s="25">
        <v>24</v>
      </c>
      <c r="B46" s="26" t="s">
        <v>215</v>
      </c>
      <c r="C46" s="27">
        <v>6421</v>
      </c>
      <c r="D46" s="28" t="s">
        <v>61</v>
      </c>
      <c r="E46" s="17">
        <v>37843</v>
      </c>
      <c r="F46" s="17">
        <v>2</v>
      </c>
      <c r="G46" s="6" t="s">
        <v>45</v>
      </c>
      <c r="H46" s="6">
        <v>2</v>
      </c>
      <c r="I46" s="6">
        <v>5</v>
      </c>
      <c r="J46" s="6">
        <f t="shared" si="0"/>
        <v>7</v>
      </c>
      <c r="K46" s="6" t="s">
        <v>35</v>
      </c>
      <c r="L46" s="6" t="s">
        <v>35</v>
      </c>
      <c r="M46" s="6" t="str">
        <f t="shared" si="1"/>
        <v>0</v>
      </c>
      <c r="N46" s="6">
        <v>5</v>
      </c>
      <c r="O46" s="6">
        <v>7</v>
      </c>
      <c r="P46" s="6">
        <f t="shared" si="2"/>
        <v>12</v>
      </c>
      <c r="Q46" s="6" t="s">
        <v>35</v>
      </c>
      <c r="R46" s="6">
        <v>6</v>
      </c>
      <c r="S46" s="6">
        <f t="shared" si="3"/>
        <v>6</v>
      </c>
      <c r="T46" s="6" t="s">
        <v>35</v>
      </c>
      <c r="U46" s="6" t="s">
        <v>35</v>
      </c>
      <c r="V46" s="6" t="str">
        <f t="shared" si="4"/>
        <v>0</v>
      </c>
      <c r="W46" s="6" t="s">
        <v>35</v>
      </c>
      <c r="X46" s="6" t="s">
        <v>35</v>
      </c>
      <c r="Y46" s="6" t="str">
        <f t="shared" si="5"/>
        <v>0</v>
      </c>
      <c r="Z46" s="6" t="s">
        <v>35</v>
      </c>
      <c r="AA46" s="6" t="s">
        <v>35</v>
      </c>
      <c r="AB46" s="6" t="str">
        <f t="shared" si="6"/>
        <v>0</v>
      </c>
      <c r="AC46" s="6" t="s">
        <v>35</v>
      </c>
      <c r="AD46" s="6" t="s">
        <v>35</v>
      </c>
      <c r="AE46" s="6" t="str">
        <f t="shared" si="7"/>
        <v>0</v>
      </c>
      <c r="AF46" s="6" t="s">
        <v>35</v>
      </c>
      <c r="AG46" s="6" t="s">
        <v>35</v>
      </c>
      <c r="AH46" s="6" t="str">
        <f t="shared" si="8"/>
        <v>0</v>
      </c>
      <c r="AI46" s="6" t="s">
        <v>35</v>
      </c>
      <c r="AJ46" s="6" t="s">
        <v>35</v>
      </c>
      <c r="AK46" s="6" t="str">
        <f t="shared" si="9"/>
        <v>0</v>
      </c>
      <c r="AL46" s="6" t="s">
        <v>35</v>
      </c>
      <c r="AM46" s="6" t="s">
        <v>35</v>
      </c>
      <c r="AN46" s="6" t="str">
        <f t="shared" si="10"/>
        <v>0</v>
      </c>
      <c r="AO46" s="6" t="s">
        <v>35</v>
      </c>
      <c r="AP46" s="6" t="s">
        <v>35</v>
      </c>
      <c r="AQ46" s="6" t="str">
        <f t="shared" si="11"/>
        <v>0</v>
      </c>
      <c r="AR46" s="6">
        <v>3</v>
      </c>
      <c r="AS46" s="6">
        <v>4</v>
      </c>
      <c r="AT46" s="6">
        <f t="shared" si="12"/>
        <v>7</v>
      </c>
      <c r="AU46" s="6" t="s">
        <v>35</v>
      </c>
      <c r="AV46" s="6" t="s">
        <v>35</v>
      </c>
      <c r="AW46" s="6" t="str">
        <f t="shared" si="13"/>
        <v>0</v>
      </c>
      <c r="AX46" s="6" t="s">
        <v>35</v>
      </c>
      <c r="AY46" s="6" t="s">
        <v>35</v>
      </c>
      <c r="AZ46" s="6" t="str">
        <f t="shared" si="14"/>
        <v>0</v>
      </c>
      <c r="BA46" s="6">
        <v>5</v>
      </c>
      <c r="BB46" s="6">
        <v>2</v>
      </c>
      <c r="BC46" s="6">
        <f t="shared" si="15"/>
        <v>7</v>
      </c>
      <c r="BD46" s="6" t="s">
        <v>35</v>
      </c>
      <c r="BE46" s="6" t="s">
        <v>35</v>
      </c>
      <c r="BF46" s="6" t="str">
        <f t="shared" si="16"/>
        <v>0</v>
      </c>
      <c r="BG46" s="6" t="s">
        <v>35</v>
      </c>
      <c r="BH46" s="6" t="s">
        <v>35</v>
      </c>
      <c r="BI46" s="6" t="str">
        <f t="shared" si="17"/>
        <v>0</v>
      </c>
      <c r="BJ46" s="6" t="s">
        <v>35</v>
      </c>
      <c r="BK46" s="6" t="s">
        <v>35</v>
      </c>
      <c r="BL46" s="6" t="str">
        <f t="shared" si="18"/>
        <v>0</v>
      </c>
      <c r="BM46" s="6" t="s">
        <v>35</v>
      </c>
      <c r="BN46" s="6" t="s">
        <v>35</v>
      </c>
      <c r="BO46" s="6" t="str">
        <f t="shared" si="19"/>
        <v>0</v>
      </c>
      <c r="BP46" s="6" t="s">
        <v>35</v>
      </c>
      <c r="BQ46" s="6" t="s">
        <v>35</v>
      </c>
      <c r="BR46" s="6" t="str">
        <f t="shared" si="20"/>
        <v>0</v>
      </c>
      <c r="BS46" s="6" t="s">
        <v>35</v>
      </c>
      <c r="BT46" s="6" t="s">
        <v>35</v>
      </c>
      <c r="BU46" s="6" t="str">
        <f t="shared" si="21"/>
        <v>0</v>
      </c>
      <c r="BV46" s="6" t="s">
        <v>35</v>
      </c>
      <c r="BW46" s="6" t="s">
        <v>35</v>
      </c>
      <c r="BX46" s="6" t="str">
        <f t="shared" si="22"/>
        <v>0</v>
      </c>
      <c r="BY46" s="6" t="s">
        <v>35</v>
      </c>
      <c r="BZ46" s="6" t="s">
        <v>35</v>
      </c>
      <c r="CA46" s="6" t="str">
        <f t="shared" si="23"/>
        <v>0</v>
      </c>
      <c r="CB46" s="6" t="s">
        <v>35</v>
      </c>
      <c r="CC46" s="6" t="s">
        <v>35</v>
      </c>
      <c r="CD46" s="6" t="str">
        <f t="shared" si="24"/>
        <v>0</v>
      </c>
      <c r="CE46" s="6" t="s">
        <v>35</v>
      </c>
      <c r="CF46" s="6" t="s">
        <v>35</v>
      </c>
      <c r="CG46" s="6" t="str">
        <f t="shared" si="25"/>
        <v>0</v>
      </c>
      <c r="CH46" s="6" t="s">
        <v>35</v>
      </c>
      <c r="CI46" s="6" t="s">
        <v>35</v>
      </c>
      <c r="CJ46" s="6" t="str">
        <f t="shared" si="26"/>
        <v>0</v>
      </c>
      <c r="CK46" s="6" t="s">
        <v>35</v>
      </c>
      <c r="CL46" s="6" t="s">
        <v>35</v>
      </c>
      <c r="CM46" s="6" t="str">
        <f t="shared" si="27"/>
        <v>0</v>
      </c>
      <c r="CN46" s="6" t="s">
        <v>35</v>
      </c>
      <c r="CO46" s="6">
        <v>2</v>
      </c>
      <c r="CP46" s="6">
        <f t="shared" si="28"/>
        <v>2</v>
      </c>
      <c r="CQ46" s="6">
        <v>15</v>
      </c>
      <c r="CR46" s="6">
        <v>26</v>
      </c>
      <c r="CS46" s="6">
        <f t="shared" si="29"/>
        <v>41</v>
      </c>
    </row>
    <row r="47" spans="1:97" s="17" customFormat="1" ht="12.75" customHeight="1">
      <c r="A47" s="25">
        <v>24</v>
      </c>
      <c r="B47" s="26" t="s">
        <v>215</v>
      </c>
      <c r="C47" s="27">
        <v>6458</v>
      </c>
      <c r="D47" s="28" t="s">
        <v>62</v>
      </c>
      <c r="E47" s="17">
        <v>33412</v>
      </c>
      <c r="F47" s="17">
        <v>2</v>
      </c>
      <c r="G47" s="6" t="s">
        <v>45</v>
      </c>
      <c r="H47" s="6">
        <v>2</v>
      </c>
      <c r="I47" s="6">
        <v>13</v>
      </c>
      <c r="J47" s="6">
        <f t="shared" si="0"/>
        <v>15</v>
      </c>
      <c r="K47" s="6" t="s">
        <v>35</v>
      </c>
      <c r="L47" s="6">
        <v>1</v>
      </c>
      <c r="M47" s="6">
        <f t="shared" si="1"/>
        <v>1</v>
      </c>
      <c r="N47" s="6">
        <v>7</v>
      </c>
      <c r="O47" s="6">
        <v>7</v>
      </c>
      <c r="P47" s="6">
        <f t="shared" si="2"/>
        <v>14</v>
      </c>
      <c r="Q47" s="6" t="s">
        <v>35</v>
      </c>
      <c r="R47" s="6" t="s">
        <v>35</v>
      </c>
      <c r="S47" s="6" t="str">
        <f t="shared" si="3"/>
        <v>0</v>
      </c>
      <c r="T47" s="6" t="s">
        <v>35</v>
      </c>
      <c r="U47" s="6" t="s">
        <v>35</v>
      </c>
      <c r="V47" s="6" t="str">
        <f t="shared" si="4"/>
        <v>0</v>
      </c>
      <c r="W47" s="6" t="s">
        <v>35</v>
      </c>
      <c r="X47" s="6" t="s">
        <v>35</v>
      </c>
      <c r="Y47" s="6" t="str">
        <f t="shared" si="5"/>
        <v>0</v>
      </c>
      <c r="Z47" s="6" t="s">
        <v>35</v>
      </c>
      <c r="AA47" s="6" t="s">
        <v>35</v>
      </c>
      <c r="AB47" s="6" t="str">
        <f t="shared" si="6"/>
        <v>0</v>
      </c>
      <c r="AC47" s="6" t="s">
        <v>35</v>
      </c>
      <c r="AD47" s="6" t="s">
        <v>35</v>
      </c>
      <c r="AE47" s="6" t="str">
        <f t="shared" si="7"/>
        <v>0</v>
      </c>
      <c r="AF47" s="6" t="s">
        <v>35</v>
      </c>
      <c r="AG47" s="6" t="s">
        <v>35</v>
      </c>
      <c r="AH47" s="6" t="str">
        <f t="shared" si="8"/>
        <v>0</v>
      </c>
      <c r="AI47" s="6" t="s">
        <v>35</v>
      </c>
      <c r="AJ47" s="6" t="s">
        <v>35</v>
      </c>
      <c r="AK47" s="6" t="str">
        <f t="shared" si="9"/>
        <v>0</v>
      </c>
      <c r="AL47" s="6" t="s">
        <v>35</v>
      </c>
      <c r="AM47" s="6" t="s">
        <v>35</v>
      </c>
      <c r="AN47" s="6" t="str">
        <f t="shared" si="10"/>
        <v>0</v>
      </c>
      <c r="AO47" s="6" t="s">
        <v>35</v>
      </c>
      <c r="AP47" s="6" t="s">
        <v>35</v>
      </c>
      <c r="AQ47" s="6" t="str">
        <f t="shared" si="11"/>
        <v>0</v>
      </c>
      <c r="AR47" s="6" t="s">
        <v>35</v>
      </c>
      <c r="AS47" s="6">
        <v>2</v>
      </c>
      <c r="AT47" s="6">
        <f t="shared" si="12"/>
        <v>2</v>
      </c>
      <c r="AU47" s="6" t="s">
        <v>35</v>
      </c>
      <c r="AV47" s="6" t="s">
        <v>35</v>
      </c>
      <c r="AW47" s="6" t="str">
        <f t="shared" si="13"/>
        <v>0</v>
      </c>
      <c r="AX47" s="6" t="s">
        <v>35</v>
      </c>
      <c r="AY47" s="6" t="s">
        <v>35</v>
      </c>
      <c r="AZ47" s="6" t="str">
        <f t="shared" si="14"/>
        <v>0</v>
      </c>
      <c r="BA47" s="6">
        <v>4</v>
      </c>
      <c r="BB47" s="6">
        <v>3</v>
      </c>
      <c r="BC47" s="6">
        <f t="shared" si="15"/>
        <v>7</v>
      </c>
      <c r="BD47" s="6" t="s">
        <v>35</v>
      </c>
      <c r="BE47" s="6" t="s">
        <v>35</v>
      </c>
      <c r="BF47" s="6" t="str">
        <f t="shared" si="16"/>
        <v>0</v>
      </c>
      <c r="BG47" s="6">
        <v>1</v>
      </c>
      <c r="BH47" s="6">
        <v>1</v>
      </c>
      <c r="BI47" s="6">
        <f t="shared" si="17"/>
        <v>2</v>
      </c>
      <c r="BJ47" s="6" t="s">
        <v>35</v>
      </c>
      <c r="BK47" s="6" t="s">
        <v>35</v>
      </c>
      <c r="BL47" s="6" t="str">
        <f t="shared" si="18"/>
        <v>0</v>
      </c>
      <c r="BM47" s="6" t="s">
        <v>35</v>
      </c>
      <c r="BN47" s="6" t="s">
        <v>35</v>
      </c>
      <c r="BO47" s="6" t="str">
        <f t="shared" si="19"/>
        <v>0</v>
      </c>
      <c r="BP47" s="6" t="s">
        <v>35</v>
      </c>
      <c r="BQ47" s="6" t="s">
        <v>35</v>
      </c>
      <c r="BR47" s="6" t="str">
        <f t="shared" si="20"/>
        <v>0</v>
      </c>
      <c r="BS47" s="6" t="s">
        <v>35</v>
      </c>
      <c r="BT47" s="6" t="s">
        <v>35</v>
      </c>
      <c r="BU47" s="6" t="str">
        <f t="shared" si="21"/>
        <v>0</v>
      </c>
      <c r="BV47" s="6" t="s">
        <v>35</v>
      </c>
      <c r="BW47" s="6" t="s">
        <v>35</v>
      </c>
      <c r="BX47" s="6" t="str">
        <f t="shared" si="22"/>
        <v>0</v>
      </c>
      <c r="BY47" s="6" t="s">
        <v>35</v>
      </c>
      <c r="BZ47" s="6" t="s">
        <v>35</v>
      </c>
      <c r="CA47" s="6" t="str">
        <f t="shared" si="23"/>
        <v>0</v>
      </c>
      <c r="CB47" s="6" t="s">
        <v>35</v>
      </c>
      <c r="CC47" s="6" t="s">
        <v>35</v>
      </c>
      <c r="CD47" s="6" t="str">
        <f t="shared" si="24"/>
        <v>0</v>
      </c>
      <c r="CE47" s="6" t="s">
        <v>35</v>
      </c>
      <c r="CF47" s="6" t="s">
        <v>35</v>
      </c>
      <c r="CG47" s="6" t="str">
        <f t="shared" si="25"/>
        <v>0</v>
      </c>
      <c r="CH47" s="6" t="s">
        <v>35</v>
      </c>
      <c r="CI47" s="6" t="s">
        <v>35</v>
      </c>
      <c r="CJ47" s="6" t="str">
        <f t="shared" si="26"/>
        <v>0</v>
      </c>
      <c r="CK47" s="6" t="s">
        <v>35</v>
      </c>
      <c r="CL47" s="6" t="s">
        <v>35</v>
      </c>
      <c r="CM47" s="6" t="str">
        <f t="shared" si="27"/>
        <v>0</v>
      </c>
      <c r="CN47" s="6" t="s">
        <v>35</v>
      </c>
      <c r="CO47" s="6" t="s">
        <v>35</v>
      </c>
      <c r="CP47" s="6" t="str">
        <f t="shared" si="28"/>
        <v>0</v>
      </c>
      <c r="CQ47" s="6">
        <v>14</v>
      </c>
      <c r="CR47" s="6">
        <v>27</v>
      </c>
      <c r="CS47" s="6">
        <f t="shared" si="29"/>
        <v>41</v>
      </c>
    </row>
    <row r="48" spans="1:97" s="17" customFormat="1" ht="12.75" customHeight="1">
      <c r="A48" s="25">
        <v>25</v>
      </c>
      <c r="B48" s="26" t="s">
        <v>205</v>
      </c>
      <c r="C48" s="27">
        <v>6608</v>
      </c>
      <c r="D48" s="28" t="s">
        <v>110</v>
      </c>
      <c r="E48" s="17">
        <v>20004</v>
      </c>
      <c r="F48" s="17">
        <v>2</v>
      </c>
      <c r="G48" s="6" t="s">
        <v>45</v>
      </c>
      <c r="H48" s="6">
        <v>2</v>
      </c>
      <c r="I48" s="6">
        <v>6</v>
      </c>
      <c r="J48" s="6">
        <f t="shared" si="0"/>
        <v>8</v>
      </c>
      <c r="K48" s="6" t="s">
        <v>35</v>
      </c>
      <c r="L48" s="6">
        <v>2</v>
      </c>
      <c r="M48" s="6">
        <f t="shared" si="1"/>
        <v>2</v>
      </c>
      <c r="N48" s="6">
        <v>1</v>
      </c>
      <c r="O48" s="6">
        <v>5</v>
      </c>
      <c r="P48" s="6">
        <f t="shared" si="2"/>
        <v>6</v>
      </c>
      <c r="Q48" s="6" t="s">
        <v>35</v>
      </c>
      <c r="R48" s="6">
        <v>2</v>
      </c>
      <c r="S48" s="6">
        <f t="shared" si="3"/>
        <v>2</v>
      </c>
      <c r="T48" s="6" t="s">
        <v>35</v>
      </c>
      <c r="U48" s="6" t="s">
        <v>35</v>
      </c>
      <c r="V48" s="6" t="str">
        <f t="shared" si="4"/>
        <v>0</v>
      </c>
      <c r="W48" s="6" t="s">
        <v>35</v>
      </c>
      <c r="X48" s="6" t="s">
        <v>35</v>
      </c>
      <c r="Y48" s="6" t="str">
        <f t="shared" si="5"/>
        <v>0</v>
      </c>
      <c r="Z48" s="6" t="s">
        <v>35</v>
      </c>
      <c r="AA48" s="6" t="s">
        <v>35</v>
      </c>
      <c r="AB48" s="6" t="str">
        <f t="shared" si="6"/>
        <v>0</v>
      </c>
      <c r="AC48" s="6" t="s">
        <v>35</v>
      </c>
      <c r="AD48" s="6" t="s">
        <v>35</v>
      </c>
      <c r="AE48" s="6" t="str">
        <f t="shared" si="7"/>
        <v>0</v>
      </c>
      <c r="AF48" s="6" t="s">
        <v>35</v>
      </c>
      <c r="AG48" s="6" t="s">
        <v>35</v>
      </c>
      <c r="AH48" s="6" t="str">
        <f t="shared" si="8"/>
        <v>0</v>
      </c>
      <c r="AI48" s="6" t="s">
        <v>35</v>
      </c>
      <c r="AJ48" s="6" t="s">
        <v>35</v>
      </c>
      <c r="AK48" s="6" t="str">
        <f t="shared" si="9"/>
        <v>0</v>
      </c>
      <c r="AL48" s="6" t="s">
        <v>35</v>
      </c>
      <c r="AM48" s="6" t="s">
        <v>35</v>
      </c>
      <c r="AN48" s="6" t="str">
        <f t="shared" si="10"/>
        <v>0</v>
      </c>
      <c r="AO48" s="6" t="s">
        <v>35</v>
      </c>
      <c r="AP48" s="6" t="s">
        <v>35</v>
      </c>
      <c r="AQ48" s="6" t="str">
        <f t="shared" si="11"/>
        <v>0</v>
      </c>
      <c r="AR48" s="6" t="s">
        <v>35</v>
      </c>
      <c r="AS48" s="6" t="s">
        <v>35</v>
      </c>
      <c r="AT48" s="6" t="str">
        <f t="shared" si="12"/>
        <v>0</v>
      </c>
      <c r="AU48" s="6" t="s">
        <v>35</v>
      </c>
      <c r="AV48" s="6" t="s">
        <v>35</v>
      </c>
      <c r="AW48" s="6" t="str">
        <f t="shared" si="13"/>
        <v>0</v>
      </c>
      <c r="AX48" s="6" t="s">
        <v>35</v>
      </c>
      <c r="AY48" s="6" t="s">
        <v>35</v>
      </c>
      <c r="AZ48" s="6" t="str">
        <f t="shared" si="14"/>
        <v>0</v>
      </c>
      <c r="BA48" s="6">
        <v>3</v>
      </c>
      <c r="BB48" s="6">
        <v>2</v>
      </c>
      <c r="BC48" s="6">
        <f t="shared" si="15"/>
        <v>5</v>
      </c>
      <c r="BD48" s="6" t="s">
        <v>35</v>
      </c>
      <c r="BE48" s="6" t="s">
        <v>35</v>
      </c>
      <c r="BF48" s="6" t="str">
        <f t="shared" si="16"/>
        <v>0</v>
      </c>
      <c r="BG48" s="6" t="s">
        <v>35</v>
      </c>
      <c r="BH48" s="6" t="s">
        <v>35</v>
      </c>
      <c r="BI48" s="6" t="str">
        <f t="shared" si="17"/>
        <v>0</v>
      </c>
      <c r="BJ48" s="6" t="s">
        <v>35</v>
      </c>
      <c r="BK48" s="6" t="s">
        <v>35</v>
      </c>
      <c r="BL48" s="6" t="str">
        <f t="shared" si="18"/>
        <v>0</v>
      </c>
      <c r="BM48" s="6" t="s">
        <v>35</v>
      </c>
      <c r="BN48" s="6" t="s">
        <v>35</v>
      </c>
      <c r="BO48" s="6" t="str">
        <f t="shared" si="19"/>
        <v>0</v>
      </c>
      <c r="BP48" s="6" t="s">
        <v>35</v>
      </c>
      <c r="BQ48" s="6" t="s">
        <v>35</v>
      </c>
      <c r="BR48" s="6" t="str">
        <f t="shared" si="20"/>
        <v>0</v>
      </c>
      <c r="BS48" s="6" t="s">
        <v>35</v>
      </c>
      <c r="BT48" s="6" t="s">
        <v>35</v>
      </c>
      <c r="BU48" s="6" t="str">
        <f t="shared" si="21"/>
        <v>0</v>
      </c>
      <c r="BV48" s="6" t="s">
        <v>35</v>
      </c>
      <c r="BW48" s="6" t="s">
        <v>35</v>
      </c>
      <c r="BX48" s="6" t="str">
        <f t="shared" si="22"/>
        <v>0</v>
      </c>
      <c r="BY48" s="6" t="s">
        <v>35</v>
      </c>
      <c r="BZ48" s="6">
        <v>2</v>
      </c>
      <c r="CA48" s="6">
        <f t="shared" si="23"/>
        <v>2</v>
      </c>
      <c r="CB48" s="6" t="s">
        <v>35</v>
      </c>
      <c r="CC48" s="6" t="s">
        <v>35</v>
      </c>
      <c r="CD48" s="6" t="str">
        <f t="shared" si="24"/>
        <v>0</v>
      </c>
      <c r="CE48" s="6" t="s">
        <v>35</v>
      </c>
      <c r="CF48" s="6" t="s">
        <v>35</v>
      </c>
      <c r="CG48" s="6" t="str">
        <f t="shared" si="25"/>
        <v>0</v>
      </c>
      <c r="CH48" s="6" t="s">
        <v>35</v>
      </c>
      <c r="CI48" s="6" t="s">
        <v>35</v>
      </c>
      <c r="CJ48" s="6" t="str">
        <f t="shared" si="26"/>
        <v>0</v>
      </c>
      <c r="CK48" s="6" t="s">
        <v>35</v>
      </c>
      <c r="CL48" s="6" t="s">
        <v>35</v>
      </c>
      <c r="CM48" s="6" t="str">
        <f t="shared" si="27"/>
        <v>0</v>
      </c>
      <c r="CN48" s="6">
        <v>3</v>
      </c>
      <c r="CO48" s="6">
        <v>3</v>
      </c>
      <c r="CP48" s="6">
        <f t="shared" si="28"/>
        <v>6</v>
      </c>
      <c r="CQ48" s="6">
        <v>9</v>
      </c>
      <c r="CR48" s="6">
        <v>22</v>
      </c>
      <c r="CS48" s="6">
        <f t="shared" si="29"/>
        <v>31</v>
      </c>
    </row>
    <row r="49" spans="1:97" s="17" customFormat="1" ht="12.75" customHeight="1">
      <c r="A49" s="25">
        <v>25</v>
      </c>
      <c r="B49" s="26" t="s">
        <v>205</v>
      </c>
      <c r="C49" s="27">
        <v>6628</v>
      </c>
      <c r="D49" s="28" t="s">
        <v>63</v>
      </c>
      <c r="E49" s="17">
        <v>28723</v>
      </c>
      <c r="F49" s="17">
        <v>2</v>
      </c>
      <c r="G49" s="6" t="s">
        <v>45</v>
      </c>
      <c r="H49" s="6">
        <v>1</v>
      </c>
      <c r="I49" s="6">
        <v>3</v>
      </c>
      <c r="J49" s="6">
        <f t="shared" si="0"/>
        <v>4</v>
      </c>
      <c r="K49" s="6">
        <v>3</v>
      </c>
      <c r="L49" s="6">
        <v>3</v>
      </c>
      <c r="M49" s="6">
        <f t="shared" si="1"/>
        <v>6</v>
      </c>
      <c r="N49" s="6">
        <v>3</v>
      </c>
      <c r="O49" s="6">
        <v>5</v>
      </c>
      <c r="P49" s="6">
        <f t="shared" si="2"/>
        <v>8</v>
      </c>
      <c r="Q49" s="6">
        <v>1</v>
      </c>
      <c r="R49" s="6">
        <v>1</v>
      </c>
      <c r="S49" s="6">
        <f t="shared" si="3"/>
        <v>2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 t="s">
        <v>35</v>
      </c>
      <c r="AB49" s="6" t="str">
        <f t="shared" si="6"/>
        <v>0</v>
      </c>
      <c r="AC49" s="6" t="s">
        <v>35</v>
      </c>
      <c r="AD49" s="6" t="s">
        <v>35</v>
      </c>
      <c r="AE49" s="6" t="str">
        <f t="shared" si="7"/>
        <v>0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2</v>
      </c>
      <c r="BB49" s="6">
        <v>4</v>
      </c>
      <c r="BC49" s="6">
        <f t="shared" si="15"/>
        <v>6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 t="s">
        <v>35</v>
      </c>
      <c r="BT49" s="6" t="s">
        <v>35</v>
      </c>
      <c r="BU49" s="6" t="str">
        <f t="shared" si="21"/>
        <v>0</v>
      </c>
      <c r="BV49" s="6" t="s">
        <v>35</v>
      </c>
      <c r="BW49" s="6" t="s">
        <v>35</v>
      </c>
      <c r="BX49" s="6" t="str">
        <f t="shared" si="22"/>
        <v>0</v>
      </c>
      <c r="BY49" s="6">
        <v>1</v>
      </c>
      <c r="BZ49" s="6">
        <v>8</v>
      </c>
      <c r="CA49" s="6">
        <f t="shared" si="23"/>
        <v>9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 t="s">
        <v>35</v>
      </c>
      <c r="CO49" s="6" t="s">
        <v>35</v>
      </c>
      <c r="CP49" s="6" t="str">
        <f t="shared" si="28"/>
        <v>0</v>
      </c>
      <c r="CQ49" s="6">
        <v>11</v>
      </c>
      <c r="CR49" s="6">
        <v>24</v>
      </c>
      <c r="CS49" s="6">
        <f t="shared" si="29"/>
        <v>35</v>
      </c>
    </row>
    <row r="50" spans="1:97" s="17" customFormat="1" ht="12.75" customHeight="1">
      <c r="A50" s="25">
        <v>25</v>
      </c>
      <c r="B50" s="26" t="s">
        <v>205</v>
      </c>
      <c r="C50" s="27">
        <v>6630</v>
      </c>
      <c r="D50" s="28" t="s">
        <v>111</v>
      </c>
      <c r="E50" s="17">
        <v>21729</v>
      </c>
      <c r="F50" s="17">
        <v>2</v>
      </c>
      <c r="G50" s="6" t="s">
        <v>45</v>
      </c>
      <c r="H50" s="6">
        <v>1</v>
      </c>
      <c r="I50" s="6">
        <v>3</v>
      </c>
      <c r="J50" s="6">
        <f t="shared" si="0"/>
        <v>4</v>
      </c>
      <c r="K50" s="6">
        <v>2</v>
      </c>
      <c r="L50" s="6">
        <v>3</v>
      </c>
      <c r="M50" s="6">
        <f t="shared" si="1"/>
        <v>5</v>
      </c>
      <c r="N50" s="6">
        <v>2</v>
      </c>
      <c r="O50" s="6">
        <v>5</v>
      </c>
      <c r="P50" s="6">
        <f t="shared" si="2"/>
        <v>7</v>
      </c>
      <c r="Q50" s="6">
        <v>2</v>
      </c>
      <c r="R50" s="6">
        <v>2</v>
      </c>
      <c r="S50" s="6">
        <f t="shared" si="3"/>
        <v>4</v>
      </c>
      <c r="T50" s="6" t="s">
        <v>35</v>
      </c>
      <c r="U50" s="6" t="s">
        <v>35</v>
      </c>
      <c r="V50" s="6" t="str">
        <f t="shared" si="4"/>
        <v>0</v>
      </c>
      <c r="W50" s="6" t="s">
        <v>35</v>
      </c>
      <c r="X50" s="6" t="s">
        <v>35</v>
      </c>
      <c r="Y50" s="6" t="str">
        <f t="shared" si="5"/>
        <v>0</v>
      </c>
      <c r="Z50" s="6" t="s">
        <v>35</v>
      </c>
      <c r="AA50" s="6" t="s">
        <v>35</v>
      </c>
      <c r="AB50" s="6" t="str">
        <f t="shared" si="6"/>
        <v>0</v>
      </c>
      <c r="AC50" s="6" t="s">
        <v>35</v>
      </c>
      <c r="AD50" s="6" t="s">
        <v>35</v>
      </c>
      <c r="AE50" s="6" t="str">
        <f t="shared" si="7"/>
        <v>0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>
        <v>1</v>
      </c>
      <c r="BB50" s="6">
        <v>4</v>
      </c>
      <c r="BC50" s="6">
        <f t="shared" si="15"/>
        <v>5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 t="s">
        <v>35</v>
      </c>
      <c r="BL50" s="6" t="str">
        <f t="shared" si="18"/>
        <v>0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 t="s">
        <v>35</v>
      </c>
      <c r="BT50" s="6" t="s">
        <v>35</v>
      </c>
      <c r="BU50" s="6" t="str">
        <f t="shared" si="21"/>
        <v>0</v>
      </c>
      <c r="BV50" s="6" t="s">
        <v>35</v>
      </c>
      <c r="BW50" s="6" t="s">
        <v>35</v>
      </c>
      <c r="BX50" s="6" t="str">
        <f t="shared" si="22"/>
        <v>0</v>
      </c>
      <c r="BY50" s="6">
        <v>3</v>
      </c>
      <c r="BZ50" s="6">
        <v>3</v>
      </c>
      <c r="CA50" s="6">
        <f t="shared" si="23"/>
        <v>6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>
        <v>1</v>
      </c>
      <c r="CO50" s="6">
        <v>1</v>
      </c>
      <c r="CP50" s="6">
        <f t="shared" si="28"/>
        <v>2</v>
      </c>
      <c r="CQ50" s="6">
        <v>12</v>
      </c>
      <c r="CR50" s="6">
        <v>21</v>
      </c>
      <c r="CS50" s="6">
        <f t="shared" si="29"/>
        <v>33</v>
      </c>
    </row>
    <row r="51" spans="1:97" s="17" customFormat="1" ht="12.75" customHeight="1">
      <c r="A51" s="25">
        <v>25</v>
      </c>
      <c r="B51" s="26" t="s">
        <v>205</v>
      </c>
      <c r="C51" s="27">
        <v>6643</v>
      </c>
      <c r="D51" s="28" t="s">
        <v>64</v>
      </c>
      <c r="E51" s="17">
        <v>33237</v>
      </c>
      <c r="F51" s="17">
        <v>2</v>
      </c>
      <c r="G51" s="6" t="s">
        <v>45</v>
      </c>
      <c r="H51" s="6">
        <v>1</v>
      </c>
      <c r="I51" s="6">
        <v>2</v>
      </c>
      <c r="J51" s="6">
        <f t="shared" si="0"/>
        <v>3</v>
      </c>
      <c r="K51" s="6" t="s">
        <v>35</v>
      </c>
      <c r="L51" s="6" t="s">
        <v>35</v>
      </c>
      <c r="M51" s="6" t="str">
        <f t="shared" si="1"/>
        <v>0</v>
      </c>
      <c r="N51" s="6">
        <v>6</v>
      </c>
      <c r="O51" s="6">
        <v>8</v>
      </c>
      <c r="P51" s="6">
        <f t="shared" si="2"/>
        <v>14</v>
      </c>
      <c r="Q51" s="6">
        <v>2</v>
      </c>
      <c r="R51" s="6">
        <v>1</v>
      </c>
      <c r="S51" s="6">
        <f t="shared" si="3"/>
        <v>3</v>
      </c>
      <c r="T51" s="6" t="s">
        <v>35</v>
      </c>
      <c r="U51" s="6" t="s">
        <v>35</v>
      </c>
      <c r="V51" s="6" t="str">
        <f t="shared" si="4"/>
        <v>0</v>
      </c>
      <c r="W51" s="6" t="s">
        <v>35</v>
      </c>
      <c r="X51" s="6" t="s">
        <v>35</v>
      </c>
      <c r="Y51" s="6" t="str">
        <f t="shared" si="5"/>
        <v>0</v>
      </c>
      <c r="Z51" s="6" t="s">
        <v>35</v>
      </c>
      <c r="AA51" s="6" t="s">
        <v>35</v>
      </c>
      <c r="AB51" s="6" t="str">
        <f t="shared" si="6"/>
        <v>0</v>
      </c>
      <c r="AC51" s="6" t="s">
        <v>35</v>
      </c>
      <c r="AD51" s="6" t="s">
        <v>35</v>
      </c>
      <c r="AE51" s="6" t="str">
        <f t="shared" si="7"/>
        <v>0</v>
      </c>
      <c r="AF51" s="6" t="s">
        <v>35</v>
      </c>
      <c r="AG51" s="6" t="s">
        <v>35</v>
      </c>
      <c r="AH51" s="6" t="str">
        <f t="shared" si="8"/>
        <v>0</v>
      </c>
      <c r="AI51" s="6" t="s">
        <v>35</v>
      </c>
      <c r="AJ51" s="6" t="s">
        <v>35</v>
      </c>
      <c r="AK51" s="6" t="str">
        <f t="shared" si="9"/>
        <v>0</v>
      </c>
      <c r="AL51" s="6" t="s">
        <v>35</v>
      </c>
      <c r="AM51" s="6" t="s">
        <v>35</v>
      </c>
      <c r="AN51" s="6" t="str">
        <f t="shared" si="10"/>
        <v>0</v>
      </c>
      <c r="AO51" s="6" t="s">
        <v>35</v>
      </c>
      <c r="AP51" s="6" t="s">
        <v>35</v>
      </c>
      <c r="AQ51" s="6" t="str">
        <f t="shared" si="11"/>
        <v>0</v>
      </c>
      <c r="AR51" s="6" t="s">
        <v>35</v>
      </c>
      <c r="AS51" s="6" t="s">
        <v>35</v>
      </c>
      <c r="AT51" s="6" t="str">
        <f t="shared" si="12"/>
        <v>0</v>
      </c>
      <c r="AU51" s="6" t="s">
        <v>35</v>
      </c>
      <c r="AV51" s="6" t="s">
        <v>35</v>
      </c>
      <c r="AW51" s="6" t="str">
        <f t="shared" si="13"/>
        <v>0</v>
      </c>
      <c r="AX51" s="6" t="s">
        <v>35</v>
      </c>
      <c r="AY51" s="6" t="s">
        <v>35</v>
      </c>
      <c r="AZ51" s="6" t="str">
        <f t="shared" si="14"/>
        <v>0</v>
      </c>
      <c r="BA51" s="6">
        <v>2</v>
      </c>
      <c r="BB51" s="6">
        <v>3</v>
      </c>
      <c r="BC51" s="6">
        <f t="shared" si="15"/>
        <v>5</v>
      </c>
      <c r="BD51" s="6" t="s">
        <v>35</v>
      </c>
      <c r="BE51" s="6" t="s">
        <v>35</v>
      </c>
      <c r="BF51" s="6" t="str">
        <f t="shared" si="16"/>
        <v>0</v>
      </c>
      <c r="BG51" s="6" t="s">
        <v>35</v>
      </c>
      <c r="BH51" s="6" t="s">
        <v>35</v>
      </c>
      <c r="BI51" s="6" t="str">
        <f t="shared" si="17"/>
        <v>0</v>
      </c>
      <c r="BJ51" s="6" t="s">
        <v>35</v>
      </c>
      <c r="BK51" s="6" t="s">
        <v>35</v>
      </c>
      <c r="BL51" s="6" t="str">
        <f t="shared" si="18"/>
        <v>0</v>
      </c>
      <c r="BM51" s="6" t="s">
        <v>35</v>
      </c>
      <c r="BN51" s="6" t="s">
        <v>35</v>
      </c>
      <c r="BO51" s="6" t="str">
        <f t="shared" si="19"/>
        <v>0</v>
      </c>
      <c r="BP51" s="6" t="s">
        <v>35</v>
      </c>
      <c r="BQ51" s="6" t="s">
        <v>35</v>
      </c>
      <c r="BR51" s="6" t="str">
        <f t="shared" si="20"/>
        <v>0</v>
      </c>
      <c r="BS51" s="6" t="s">
        <v>35</v>
      </c>
      <c r="BT51" s="6" t="s">
        <v>35</v>
      </c>
      <c r="BU51" s="6" t="str">
        <f t="shared" si="21"/>
        <v>0</v>
      </c>
      <c r="BV51" s="6" t="s">
        <v>35</v>
      </c>
      <c r="BW51" s="6" t="s">
        <v>35</v>
      </c>
      <c r="BX51" s="6" t="str">
        <f t="shared" si="22"/>
        <v>0</v>
      </c>
      <c r="BY51" s="6">
        <v>2</v>
      </c>
      <c r="BZ51" s="6">
        <v>10</v>
      </c>
      <c r="CA51" s="6">
        <f t="shared" si="23"/>
        <v>12</v>
      </c>
      <c r="CB51" s="6" t="s">
        <v>35</v>
      </c>
      <c r="CC51" s="6" t="s">
        <v>35</v>
      </c>
      <c r="CD51" s="6" t="str">
        <f t="shared" si="24"/>
        <v>0</v>
      </c>
      <c r="CE51" s="6" t="s">
        <v>35</v>
      </c>
      <c r="CF51" s="6" t="s">
        <v>35</v>
      </c>
      <c r="CG51" s="6" t="str">
        <f t="shared" si="25"/>
        <v>0</v>
      </c>
      <c r="CH51" s="6" t="s">
        <v>35</v>
      </c>
      <c r="CI51" s="6" t="s">
        <v>35</v>
      </c>
      <c r="CJ51" s="6" t="str">
        <f t="shared" si="26"/>
        <v>0</v>
      </c>
      <c r="CK51" s="6" t="s">
        <v>35</v>
      </c>
      <c r="CL51" s="6" t="s">
        <v>35</v>
      </c>
      <c r="CM51" s="6" t="str">
        <f t="shared" si="27"/>
        <v>0</v>
      </c>
      <c r="CN51" s="6" t="s">
        <v>35</v>
      </c>
      <c r="CO51" s="6" t="s">
        <v>35</v>
      </c>
      <c r="CP51" s="6" t="str">
        <f t="shared" si="28"/>
        <v>0</v>
      </c>
      <c r="CQ51" s="6">
        <v>13</v>
      </c>
      <c r="CR51" s="6">
        <v>24</v>
      </c>
      <c r="CS51" s="6">
        <f t="shared" si="29"/>
        <v>37</v>
      </c>
    </row>
    <row r="52" spans="1:97" s="17" customFormat="1" ht="3.75" customHeight="1">
      <c r="A52" s="35"/>
      <c r="B52" s="43"/>
      <c r="C52" s="29"/>
      <c r="D52" s="39"/>
      <c r="F52" s="27"/>
      <c r="G52" s="6"/>
      <c r="H52" s="6"/>
      <c r="I52" s="6"/>
      <c r="J52" s="6" t="str">
        <f t="shared" si="0"/>
        <v>0</v>
      </c>
      <c r="K52" s="6"/>
      <c r="L52" s="6"/>
      <c r="M52" s="6" t="str">
        <f t="shared" si="1"/>
        <v>0</v>
      </c>
      <c r="N52" s="6"/>
      <c r="O52" s="6"/>
      <c r="P52" s="6" t="str">
        <f t="shared" si="2"/>
        <v>0</v>
      </c>
      <c r="Q52" s="6"/>
      <c r="R52" s="6"/>
      <c r="S52" s="6" t="str">
        <f t="shared" si="3"/>
        <v>0</v>
      </c>
      <c r="T52" s="6"/>
      <c r="U52" s="6"/>
      <c r="V52" s="6" t="str">
        <f t="shared" si="4"/>
        <v>0</v>
      </c>
      <c r="W52" s="6"/>
      <c r="X52" s="6"/>
      <c r="Y52" s="6" t="str">
        <f t="shared" si="5"/>
        <v>0</v>
      </c>
      <c r="Z52" s="6"/>
      <c r="AA52" s="6"/>
      <c r="AB52" s="6" t="str">
        <f t="shared" si="6"/>
        <v>0</v>
      </c>
      <c r="AC52" s="6"/>
      <c r="AD52" s="6"/>
      <c r="AE52" s="6" t="str">
        <f t="shared" si="7"/>
        <v>0</v>
      </c>
      <c r="AF52" s="6"/>
      <c r="AG52" s="6"/>
      <c r="AH52" s="6" t="str">
        <f t="shared" si="8"/>
        <v>0</v>
      </c>
      <c r="AI52" s="6"/>
      <c r="AJ52" s="6"/>
      <c r="AK52" s="6" t="str">
        <f t="shared" si="9"/>
        <v>0</v>
      </c>
      <c r="AL52" s="6"/>
      <c r="AM52" s="6"/>
      <c r="AN52" s="6" t="str">
        <f t="shared" si="10"/>
        <v>0</v>
      </c>
      <c r="AO52" s="6"/>
      <c r="AP52" s="6"/>
      <c r="AQ52" s="6" t="str">
        <f t="shared" si="11"/>
        <v>0</v>
      </c>
      <c r="AR52" s="6"/>
      <c r="AS52" s="6"/>
      <c r="AT52" s="6" t="str">
        <f t="shared" si="12"/>
        <v>0</v>
      </c>
      <c r="AU52" s="6"/>
      <c r="AV52" s="6"/>
      <c r="AW52" s="6" t="str">
        <f t="shared" si="13"/>
        <v>0</v>
      </c>
      <c r="AX52" s="6"/>
      <c r="AY52" s="6"/>
      <c r="AZ52" s="6" t="str">
        <f t="shared" si="14"/>
        <v>0</v>
      </c>
      <c r="BA52" s="6"/>
      <c r="BB52" s="6"/>
      <c r="BC52" s="6" t="str">
        <f t="shared" si="15"/>
        <v>0</v>
      </c>
      <c r="BD52" s="6"/>
      <c r="BE52" s="6"/>
      <c r="BF52" s="6" t="str">
        <f t="shared" si="16"/>
        <v>0</v>
      </c>
      <c r="BG52" s="6"/>
      <c r="BH52" s="6"/>
      <c r="BI52" s="6" t="str">
        <f t="shared" si="17"/>
        <v>0</v>
      </c>
      <c r="BJ52" s="6"/>
      <c r="BK52" s="6"/>
      <c r="BL52" s="6" t="str">
        <f t="shared" si="18"/>
        <v>0</v>
      </c>
      <c r="BM52" s="6"/>
      <c r="BN52" s="6"/>
      <c r="BO52" s="6" t="str">
        <f t="shared" si="19"/>
        <v>0</v>
      </c>
      <c r="BP52" s="6"/>
      <c r="BQ52" s="6"/>
      <c r="BR52" s="6" t="str">
        <f t="shared" si="20"/>
        <v>0</v>
      </c>
      <c r="BS52" s="6"/>
      <c r="BT52" s="6"/>
      <c r="BU52" s="6" t="str">
        <f t="shared" si="21"/>
        <v>0</v>
      </c>
      <c r="BV52" s="6"/>
      <c r="BW52" s="6"/>
      <c r="BX52" s="6" t="str">
        <f t="shared" si="22"/>
        <v>0</v>
      </c>
      <c r="BY52" s="6"/>
      <c r="BZ52" s="6"/>
      <c r="CA52" s="6" t="str">
        <f t="shared" si="23"/>
        <v>0</v>
      </c>
      <c r="CB52" s="6"/>
      <c r="CC52" s="6"/>
      <c r="CD52" s="6" t="str">
        <f t="shared" si="24"/>
        <v>0</v>
      </c>
      <c r="CE52" s="6"/>
      <c r="CF52" s="6"/>
      <c r="CG52" s="6" t="str">
        <f t="shared" si="25"/>
        <v>0</v>
      </c>
      <c r="CH52" s="6"/>
      <c r="CI52" s="6"/>
      <c r="CJ52" s="6" t="str">
        <f t="shared" si="26"/>
        <v>0</v>
      </c>
      <c r="CK52" s="6"/>
      <c r="CL52" s="6"/>
      <c r="CM52" s="6" t="str">
        <f t="shared" si="27"/>
        <v>0</v>
      </c>
      <c r="CN52" s="6"/>
      <c r="CP52" s="6" t="str">
        <f t="shared" si="28"/>
        <v>0</v>
      </c>
      <c r="CS52" s="6" t="str">
        <f t="shared" si="29"/>
        <v>0</v>
      </c>
    </row>
    <row r="53" spans="1:97" s="155" customFormat="1" ht="14.3">
      <c r="A53" s="65" t="s">
        <v>65</v>
      </c>
      <c r="B53" s="41"/>
      <c r="C53" s="164"/>
      <c r="D53" s="165"/>
      <c r="E53" s="177"/>
      <c r="F53" s="177"/>
      <c r="G53" s="177"/>
      <c r="H53" s="22"/>
      <c r="I53" s="22"/>
      <c r="J53" s="23"/>
      <c r="K53" s="22"/>
      <c r="L53" s="22"/>
      <c r="M53" s="23"/>
      <c r="N53" s="22"/>
      <c r="O53" s="22"/>
      <c r="P53" s="23"/>
      <c r="Q53" s="22"/>
      <c r="R53" s="22"/>
      <c r="S53" s="23"/>
      <c r="T53" s="22"/>
      <c r="U53" s="22"/>
      <c r="V53" s="23"/>
      <c r="W53" s="22"/>
      <c r="X53" s="22"/>
      <c r="Y53" s="23"/>
      <c r="Z53" s="22"/>
      <c r="AA53" s="22"/>
      <c r="AB53" s="23"/>
      <c r="AC53" s="22"/>
      <c r="AD53" s="22"/>
      <c r="AE53" s="23"/>
      <c r="AF53" s="22"/>
      <c r="AG53" s="22"/>
      <c r="AH53" s="23"/>
      <c r="AI53" s="22"/>
      <c r="AJ53" s="22"/>
      <c r="AK53" s="23"/>
      <c r="AL53" s="22"/>
      <c r="AM53" s="22"/>
      <c r="AN53" s="23"/>
      <c r="AO53" s="22"/>
      <c r="AP53" s="22"/>
      <c r="AQ53" s="23"/>
      <c r="AR53" s="22"/>
      <c r="AS53" s="22"/>
      <c r="AT53" s="23"/>
      <c r="AU53" s="22"/>
      <c r="AV53" s="22"/>
      <c r="AW53" s="23"/>
      <c r="AX53" s="22"/>
      <c r="AY53" s="22"/>
      <c r="AZ53" s="23"/>
      <c r="BA53" s="22"/>
      <c r="BB53" s="22"/>
      <c r="BC53" s="23"/>
      <c r="BD53" s="22"/>
      <c r="BE53" s="22"/>
      <c r="BF53" s="23"/>
      <c r="BG53" s="22"/>
      <c r="BH53" s="22"/>
      <c r="BI53" s="23"/>
      <c r="BJ53" s="22"/>
      <c r="BK53" s="22"/>
      <c r="BL53" s="23"/>
      <c r="BM53" s="22"/>
      <c r="BN53" s="22"/>
      <c r="BO53" s="23"/>
      <c r="BP53" s="22"/>
      <c r="BQ53" s="22"/>
      <c r="BR53" s="23"/>
      <c r="BS53" s="22"/>
      <c r="BT53" s="22"/>
      <c r="BU53" s="23"/>
      <c r="BV53" s="22"/>
      <c r="BW53" s="22"/>
      <c r="BX53" s="23"/>
      <c r="BY53" s="22"/>
      <c r="BZ53" s="22"/>
      <c r="CA53" s="23"/>
      <c r="CB53" s="22"/>
      <c r="CC53" s="22"/>
      <c r="CD53" s="23"/>
      <c r="CE53" s="22"/>
      <c r="CF53" s="22"/>
      <c r="CG53" s="23"/>
      <c r="CH53" s="22"/>
      <c r="CI53" s="22"/>
      <c r="CJ53" s="23"/>
      <c r="CK53" s="22"/>
      <c r="CL53" s="22"/>
      <c r="CM53" s="23"/>
      <c r="CN53" s="22"/>
      <c r="CO53" s="22"/>
      <c r="CP53" s="23"/>
      <c r="CQ53" s="22"/>
      <c r="CR53" s="22"/>
      <c r="CS53" s="23"/>
    </row>
    <row r="54" spans="1:97" s="17" customFormat="1" ht="3.75" customHeight="1">
      <c r="A54" s="35"/>
      <c r="B54" s="44"/>
      <c r="C54" s="45"/>
      <c r="D54" s="26"/>
      <c r="F54" s="27"/>
      <c r="G54" s="6"/>
      <c r="H54" s="6"/>
      <c r="I54" s="6"/>
      <c r="J54" s="6" t="str">
        <f t="shared" si="0"/>
        <v>0</v>
      </c>
      <c r="K54" s="6"/>
      <c r="L54" s="6"/>
      <c r="M54" s="6" t="str">
        <f t="shared" si="1"/>
        <v>0</v>
      </c>
      <c r="N54" s="6"/>
      <c r="O54" s="6"/>
      <c r="P54" s="6" t="str">
        <f t="shared" si="2"/>
        <v>0</v>
      </c>
      <c r="Q54" s="6"/>
      <c r="R54" s="6"/>
      <c r="S54" s="6" t="str">
        <f t="shared" si="3"/>
        <v>0</v>
      </c>
      <c r="T54" s="6"/>
      <c r="U54" s="6"/>
      <c r="V54" s="6" t="str">
        <f t="shared" si="4"/>
        <v>0</v>
      </c>
      <c r="W54" s="6"/>
      <c r="X54" s="6"/>
      <c r="Y54" s="6" t="str">
        <f t="shared" si="5"/>
        <v>0</v>
      </c>
      <c r="Z54" s="6"/>
      <c r="AA54" s="6"/>
      <c r="AB54" s="6" t="str">
        <f t="shared" si="6"/>
        <v>0</v>
      </c>
      <c r="AC54" s="6"/>
      <c r="AD54" s="6"/>
      <c r="AE54" s="6" t="str">
        <f t="shared" si="7"/>
        <v>0</v>
      </c>
      <c r="AF54" s="46"/>
      <c r="AG54" s="46"/>
      <c r="AH54" s="6" t="str">
        <f t="shared" si="8"/>
        <v>0</v>
      </c>
      <c r="AI54" s="6"/>
      <c r="AJ54" s="6"/>
      <c r="AK54" s="6" t="str">
        <f t="shared" si="9"/>
        <v>0</v>
      </c>
      <c r="AL54" s="46"/>
      <c r="AM54" s="46"/>
      <c r="AN54" s="6" t="str">
        <f t="shared" si="10"/>
        <v>0</v>
      </c>
      <c r="AO54" s="6"/>
      <c r="AP54" s="6"/>
      <c r="AQ54" s="6" t="str">
        <f t="shared" si="11"/>
        <v>0</v>
      </c>
      <c r="AR54" s="6"/>
      <c r="AS54" s="6"/>
      <c r="AT54" s="6" t="str">
        <f t="shared" si="12"/>
        <v>0</v>
      </c>
      <c r="AU54" s="46"/>
      <c r="AV54" s="46"/>
      <c r="AW54" s="6" t="str">
        <f t="shared" si="13"/>
        <v>0</v>
      </c>
      <c r="AX54" s="6"/>
      <c r="AY54" s="6"/>
      <c r="AZ54" s="6" t="str">
        <f t="shared" si="14"/>
        <v>0</v>
      </c>
      <c r="BA54" s="184"/>
      <c r="BB54" s="184"/>
      <c r="BC54" s="6" t="str">
        <f t="shared" si="15"/>
        <v>0</v>
      </c>
      <c r="BD54" s="184"/>
      <c r="BE54" s="184"/>
      <c r="BF54" s="6" t="str">
        <f t="shared" si="16"/>
        <v>0</v>
      </c>
      <c r="BG54" s="46"/>
      <c r="BH54" s="46"/>
      <c r="BI54" s="6" t="str">
        <f t="shared" si="17"/>
        <v>0</v>
      </c>
      <c r="BJ54" s="184"/>
      <c r="BK54" s="184"/>
      <c r="BL54" s="6" t="str">
        <f t="shared" si="18"/>
        <v>0</v>
      </c>
      <c r="BM54" s="46"/>
      <c r="BN54" s="46"/>
      <c r="BO54" s="6" t="str">
        <f t="shared" si="19"/>
        <v>0</v>
      </c>
      <c r="BP54" s="184"/>
      <c r="BQ54" s="184"/>
      <c r="BR54" s="6" t="str">
        <f t="shared" si="20"/>
        <v>0</v>
      </c>
      <c r="BS54" s="46"/>
      <c r="BT54" s="46"/>
      <c r="BU54" s="6" t="str">
        <f t="shared" si="21"/>
        <v>0</v>
      </c>
      <c r="BV54" s="46"/>
      <c r="BW54" s="46"/>
      <c r="BX54" s="6" t="str">
        <f t="shared" si="22"/>
        <v>0</v>
      </c>
      <c r="BY54" s="6"/>
      <c r="BZ54" s="6"/>
      <c r="CA54" s="6" t="str">
        <f t="shared" si="23"/>
        <v>0</v>
      </c>
      <c r="CB54" s="46"/>
      <c r="CC54" s="46"/>
      <c r="CD54" s="6" t="str">
        <f t="shared" si="24"/>
        <v>0</v>
      </c>
      <c r="CE54" s="46"/>
      <c r="CF54" s="46"/>
      <c r="CG54" s="6" t="str">
        <f t="shared" si="25"/>
        <v>0</v>
      </c>
      <c r="CH54" s="46"/>
      <c r="CI54" s="46"/>
      <c r="CJ54" s="6" t="str">
        <f t="shared" si="26"/>
        <v>0</v>
      </c>
      <c r="CK54" s="46"/>
      <c r="CL54" s="46"/>
      <c r="CM54" s="6" t="str">
        <f t="shared" si="27"/>
        <v>0</v>
      </c>
      <c r="CN54" s="6"/>
      <c r="CP54" s="6" t="str">
        <f t="shared" si="28"/>
        <v>0</v>
      </c>
      <c r="CS54" s="6" t="str">
        <f t="shared" si="29"/>
        <v>0</v>
      </c>
    </row>
    <row r="55" spans="1:97" s="155" customFormat="1" ht="12.75" hidden="1" customHeight="1">
      <c r="A55" s="25">
        <v>1</v>
      </c>
      <c r="B55" s="26" t="s">
        <v>201</v>
      </c>
      <c r="C55" s="27">
        <v>2</v>
      </c>
      <c r="D55" s="28" t="s">
        <v>168</v>
      </c>
      <c r="E55" s="17">
        <v>11160</v>
      </c>
      <c r="F55" s="17">
        <v>1</v>
      </c>
      <c r="G55" s="6" t="s">
        <v>65</v>
      </c>
      <c r="H55" s="6" t="s">
        <v>35</v>
      </c>
      <c r="I55" s="6" t="s">
        <v>35</v>
      </c>
      <c r="J55" s="6" t="str">
        <f t="shared" si="0"/>
        <v>0</v>
      </c>
      <c r="K55" s="6" t="s">
        <v>35</v>
      </c>
      <c r="L55" s="6" t="s">
        <v>35</v>
      </c>
      <c r="M55" s="6" t="str">
        <f t="shared" si="1"/>
        <v>0</v>
      </c>
      <c r="N55" s="6" t="s">
        <v>35</v>
      </c>
      <c r="O55" s="6" t="s">
        <v>35</v>
      </c>
      <c r="P55" s="6" t="str">
        <f t="shared" si="2"/>
        <v>0</v>
      </c>
      <c r="Q55" s="6" t="s">
        <v>35</v>
      </c>
      <c r="R55" s="6" t="s">
        <v>35</v>
      </c>
      <c r="S55" s="6" t="str">
        <f t="shared" si="3"/>
        <v>0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 t="s">
        <v>35</v>
      </c>
      <c r="AD55" s="6" t="s">
        <v>35</v>
      </c>
      <c r="AE55" s="6" t="str">
        <f t="shared" si="7"/>
        <v>0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 t="s">
        <v>35</v>
      </c>
      <c r="BB55" s="6" t="s">
        <v>35</v>
      </c>
      <c r="BC55" s="6" t="str">
        <f t="shared" si="15"/>
        <v>0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 t="s">
        <v>35</v>
      </c>
      <c r="CP55" s="6" t="str">
        <f t="shared" si="28"/>
        <v>0</v>
      </c>
      <c r="CQ55" s="6" t="s">
        <v>35</v>
      </c>
      <c r="CR55" s="6" t="s">
        <v>35</v>
      </c>
      <c r="CS55" s="6" t="str">
        <f t="shared" si="29"/>
        <v>0</v>
      </c>
    </row>
    <row r="56" spans="1:97" s="17" customFormat="1" ht="12.75" hidden="1" customHeight="1">
      <c r="A56" s="25">
        <v>1</v>
      </c>
      <c r="B56" s="26" t="s">
        <v>201</v>
      </c>
      <c r="C56" s="27">
        <v>52</v>
      </c>
      <c r="D56" s="28" t="s">
        <v>169</v>
      </c>
      <c r="E56" s="17">
        <v>11170</v>
      </c>
      <c r="F56" s="17">
        <v>1</v>
      </c>
      <c r="G56" s="6" t="s">
        <v>65</v>
      </c>
      <c r="H56" s="6" t="s">
        <v>35</v>
      </c>
      <c r="I56" s="6" t="s">
        <v>35</v>
      </c>
      <c r="J56" s="6" t="str">
        <f t="shared" si="0"/>
        <v>0</v>
      </c>
      <c r="K56" s="6" t="s">
        <v>35</v>
      </c>
      <c r="L56" s="6" t="s">
        <v>35</v>
      </c>
      <c r="M56" s="6" t="str">
        <f t="shared" si="1"/>
        <v>0</v>
      </c>
      <c r="N56" s="6" t="s">
        <v>35</v>
      </c>
      <c r="O56" s="6" t="s">
        <v>35</v>
      </c>
      <c r="P56" s="6" t="str">
        <f t="shared" si="2"/>
        <v>0</v>
      </c>
      <c r="Q56" s="6" t="s">
        <v>35</v>
      </c>
      <c r="R56" s="6" t="s">
        <v>35</v>
      </c>
      <c r="S56" s="6" t="str">
        <f t="shared" si="3"/>
        <v>0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 t="s">
        <v>35</v>
      </c>
      <c r="AD56" s="6" t="s">
        <v>35</v>
      </c>
      <c r="AE56" s="6" t="str">
        <f t="shared" si="7"/>
        <v>0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 t="s">
        <v>35</v>
      </c>
      <c r="BB56" s="6" t="s">
        <v>35</v>
      </c>
      <c r="BC56" s="6" t="str">
        <f t="shared" si="15"/>
        <v>0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 t="s">
        <v>35</v>
      </c>
      <c r="BL56" s="6" t="str">
        <f t="shared" si="18"/>
        <v>0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 t="s">
        <v>35</v>
      </c>
      <c r="BR56" s="6" t="str">
        <f t="shared" si="20"/>
        <v>0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 t="s">
        <v>35</v>
      </c>
      <c r="CO56" s="6" t="s">
        <v>35</v>
      </c>
      <c r="CP56" s="6" t="str">
        <f t="shared" si="28"/>
        <v>0</v>
      </c>
      <c r="CQ56" s="6" t="s">
        <v>35</v>
      </c>
      <c r="CR56" s="6" t="s">
        <v>35</v>
      </c>
      <c r="CS56" s="6" t="str">
        <f t="shared" si="29"/>
        <v>0</v>
      </c>
    </row>
    <row r="57" spans="1:97" s="17" customFormat="1" ht="12.75" customHeight="1">
      <c r="A57" s="25">
        <v>1</v>
      </c>
      <c r="B57" s="26" t="s">
        <v>201</v>
      </c>
      <c r="C57" s="27">
        <v>53</v>
      </c>
      <c r="D57" s="28" t="s">
        <v>66</v>
      </c>
      <c r="E57" s="17">
        <v>17503</v>
      </c>
      <c r="F57" s="17">
        <v>1</v>
      </c>
      <c r="G57" s="6" t="s">
        <v>65</v>
      </c>
      <c r="H57" s="6">
        <v>1</v>
      </c>
      <c r="I57" s="6">
        <v>4</v>
      </c>
      <c r="J57" s="6">
        <f t="shared" si="0"/>
        <v>5</v>
      </c>
      <c r="K57" s="6" t="s">
        <v>35</v>
      </c>
      <c r="L57" s="6" t="s">
        <v>35</v>
      </c>
      <c r="M57" s="6" t="str">
        <f t="shared" si="1"/>
        <v>0</v>
      </c>
      <c r="N57" s="6">
        <v>1</v>
      </c>
      <c r="O57" s="6">
        <v>5</v>
      </c>
      <c r="P57" s="6">
        <f t="shared" si="2"/>
        <v>6</v>
      </c>
      <c r="Q57" s="6">
        <v>2</v>
      </c>
      <c r="R57" s="6">
        <v>8</v>
      </c>
      <c r="S57" s="6">
        <f t="shared" si="3"/>
        <v>10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 t="s">
        <v>35</v>
      </c>
      <c r="AN57" s="6" t="str">
        <f t="shared" si="10"/>
        <v>0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 t="s">
        <v>35</v>
      </c>
      <c r="BB57" s="6">
        <v>3</v>
      </c>
      <c r="BC57" s="6">
        <f t="shared" si="15"/>
        <v>3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>
        <v>1</v>
      </c>
      <c r="BR57" s="6">
        <f t="shared" si="20"/>
        <v>1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>
        <v>5</v>
      </c>
      <c r="CR57" s="6">
        <v>23</v>
      </c>
      <c r="CS57" s="6">
        <f t="shared" si="29"/>
        <v>28</v>
      </c>
    </row>
    <row r="58" spans="1:97" s="155" customFormat="1" ht="12.75" customHeight="1">
      <c r="A58" s="25">
        <v>1</v>
      </c>
      <c r="B58" s="26" t="s">
        <v>201</v>
      </c>
      <c r="C58" s="27">
        <v>62</v>
      </c>
      <c r="D58" s="28" t="s">
        <v>67</v>
      </c>
      <c r="E58" s="17">
        <v>18210</v>
      </c>
      <c r="F58" s="17">
        <v>1</v>
      </c>
      <c r="G58" s="6" t="s">
        <v>65</v>
      </c>
      <c r="H58" s="6" t="s">
        <v>35</v>
      </c>
      <c r="I58" s="6">
        <v>3</v>
      </c>
      <c r="J58" s="6">
        <f t="shared" si="0"/>
        <v>3</v>
      </c>
      <c r="K58" s="6">
        <v>1</v>
      </c>
      <c r="L58" s="6">
        <v>2</v>
      </c>
      <c r="M58" s="6">
        <f t="shared" si="1"/>
        <v>3</v>
      </c>
      <c r="N58" s="6">
        <v>3</v>
      </c>
      <c r="O58" s="6">
        <v>3</v>
      </c>
      <c r="P58" s="6">
        <f t="shared" si="2"/>
        <v>6</v>
      </c>
      <c r="Q58" s="6">
        <v>3</v>
      </c>
      <c r="R58" s="6">
        <v>9</v>
      </c>
      <c r="S58" s="6">
        <f t="shared" si="3"/>
        <v>12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>
        <v>2</v>
      </c>
      <c r="AN58" s="6">
        <f t="shared" si="10"/>
        <v>2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>
        <v>1</v>
      </c>
      <c r="BB58" s="6">
        <v>1</v>
      </c>
      <c r="BC58" s="6">
        <f t="shared" si="15"/>
        <v>2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>
        <v>1</v>
      </c>
      <c r="BR58" s="6">
        <f t="shared" si="20"/>
        <v>1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 t="s">
        <v>35</v>
      </c>
      <c r="CO58" s="6" t="s">
        <v>35</v>
      </c>
      <c r="CP58" s="6" t="str">
        <f t="shared" si="28"/>
        <v>0</v>
      </c>
      <c r="CQ58" s="6">
        <v>9</v>
      </c>
      <c r="CR58" s="6">
        <v>23</v>
      </c>
      <c r="CS58" s="6">
        <f t="shared" si="29"/>
        <v>32</v>
      </c>
    </row>
    <row r="59" spans="1:97" s="17" customFormat="1" ht="12.75" customHeight="1">
      <c r="A59" s="25">
        <v>1</v>
      </c>
      <c r="B59" s="26" t="s">
        <v>201</v>
      </c>
      <c r="C59" s="27">
        <v>66</v>
      </c>
      <c r="D59" s="28" t="s">
        <v>68</v>
      </c>
      <c r="E59" s="17">
        <v>15995</v>
      </c>
      <c r="F59" s="17">
        <v>1</v>
      </c>
      <c r="G59" s="6" t="s">
        <v>65</v>
      </c>
      <c r="H59" s="6" t="s">
        <v>35</v>
      </c>
      <c r="I59" s="6">
        <v>4</v>
      </c>
      <c r="J59" s="6">
        <f t="shared" si="0"/>
        <v>4</v>
      </c>
      <c r="K59" s="6">
        <v>1</v>
      </c>
      <c r="L59" s="6">
        <v>3</v>
      </c>
      <c r="M59" s="6">
        <f t="shared" si="1"/>
        <v>4</v>
      </c>
      <c r="N59" s="6">
        <v>1</v>
      </c>
      <c r="O59" s="6">
        <v>6</v>
      </c>
      <c r="P59" s="6">
        <f t="shared" si="2"/>
        <v>7</v>
      </c>
      <c r="Q59" s="6">
        <v>1</v>
      </c>
      <c r="R59" s="6">
        <v>12</v>
      </c>
      <c r="S59" s="6">
        <f t="shared" si="3"/>
        <v>13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>
        <v>2</v>
      </c>
      <c r="AD59" s="6">
        <v>1</v>
      </c>
      <c r="AE59" s="6">
        <f t="shared" si="7"/>
        <v>3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>
        <v>3</v>
      </c>
      <c r="AN59" s="6">
        <f t="shared" si="10"/>
        <v>3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 t="s">
        <v>35</v>
      </c>
      <c r="BC59" s="6" t="str">
        <f t="shared" si="15"/>
        <v>0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>
        <v>1</v>
      </c>
      <c r="CO59" s="6">
        <v>1</v>
      </c>
      <c r="CP59" s="6">
        <f t="shared" si="28"/>
        <v>2</v>
      </c>
      <c r="CQ59" s="6">
        <v>6</v>
      </c>
      <c r="CR59" s="6">
        <v>30</v>
      </c>
      <c r="CS59" s="6">
        <f t="shared" si="29"/>
        <v>36</v>
      </c>
    </row>
    <row r="60" spans="1:97" s="155" customFormat="1" ht="12.75" hidden="1" customHeight="1">
      <c r="A60" s="25">
        <v>1</v>
      </c>
      <c r="B60" s="26" t="s">
        <v>201</v>
      </c>
      <c r="C60" s="27">
        <v>69</v>
      </c>
      <c r="D60" s="28" t="s">
        <v>125</v>
      </c>
      <c r="E60" s="17">
        <v>14075</v>
      </c>
      <c r="F60" s="17">
        <v>1</v>
      </c>
      <c r="G60" s="6" t="s">
        <v>65</v>
      </c>
      <c r="H60" s="6" t="s">
        <v>35</v>
      </c>
      <c r="I60" s="6" t="s">
        <v>35</v>
      </c>
      <c r="J60" s="6" t="str">
        <f t="shared" si="0"/>
        <v>0</v>
      </c>
      <c r="K60" s="6" t="s">
        <v>35</v>
      </c>
      <c r="L60" s="6" t="s">
        <v>35</v>
      </c>
      <c r="M60" s="6" t="str">
        <f t="shared" si="1"/>
        <v>0</v>
      </c>
      <c r="N60" s="6" t="s">
        <v>35</v>
      </c>
      <c r="O60" s="6" t="s">
        <v>35</v>
      </c>
      <c r="P60" s="6" t="str">
        <f t="shared" si="2"/>
        <v>0</v>
      </c>
      <c r="Q60" s="6" t="s">
        <v>35</v>
      </c>
      <c r="R60" s="6" t="s">
        <v>35</v>
      </c>
      <c r="S60" s="6" t="str">
        <f t="shared" si="3"/>
        <v>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 t="s">
        <v>35</v>
      </c>
      <c r="AD60" s="6" t="s">
        <v>35</v>
      </c>
      <c r="AE60" s="6" t="str">
        <f t="shared" si="7"/>
        <v>0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 t="s">
        <v>35</v>
      </c>
      <c r="CR60" s="6" t="s">
        <v>35</v>
      </c>
      <c r="CS60" s="6" t="str">
        <f t="shared" si="29"/>
        <v>0</v>
      </c>
    </row>
    <row r="61" spans="1:97" s="155" customFormat="1" ht="12.75" hidden="1" customHeight="1">
      <c r="A61" s="25">
        <v>1</v>
      </c>
      <c r="B61" s="26" t="s">
        <v>201</v>
      </c>
      <c r="C61" s="27">
        <v>96</v>
      </c>
      <c r="D61" s="28" t="s">
        <v>126</v>
      </c>
      <c r="E61" s="17">
        <v>16849</v>
      </c>
      <c r="F61" s="17">
        <v>1</v>
      </c>
      <c r="G61" s="6" t="s">
        <v>65</v>
      </c>
      <c r="H61" s="6" t="s">
        <v>35</v>
      </c>
      <c r="I61" s="6" t="s">
        <v>35</v>
      </c>
      <c r="J61" s="6" t="str">
        <f t="shared" si="0"/>
        <v>0</v>
      </c>
      <c r="K61" s="6" t="s">
        <v>35</v>
      </c>
      <c r="L61" s="6" t="s">
        <v>35</v>
      </c>
      <c r="M61" s="6" t="str">
        <f t="shared" si="1"/>
        <v>0</v>
      </c>
      <c r="N61" s="6" t="s">
        <v>35</v>
      </c>
      <c r="O61" s="6" t="s">
        <v>35</v>
      </c>
      <c r="P61" s="6" t="str">
        <f t="shared" si="2"/>
        <v>0</v>
      </c>
      <c r="Q61" s="6" t="s">
        <v>35</v>
      </c>
      <c r="R61" s="6" t="s">
        <v>35</v>
      </c>
      <c r="S61" s="6" t="str">
        <f t="shared" si="3"/>
        <v>0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 t="s">
        <v>35</v>
      </c>
      <c r="AE61" s="6" t="str">
        <f t="shared" si="7"/>
        <v>0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 t="s">
        <v>35</v>
      </c>
      <c r="BC61" s="6" t="str">
        <f t="shared" si="15"/>
        <v>0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 t="s">
        <v>35</v>
      </c>
      <c r="BR61" s="6" t="str">
        <f t="shared" si="20"/>
        <v>0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 t="s">
        <v>35</v>
      </c>
      <c r="CP61" s="6" t="str">
        <f t="shared" si="28"/>
        <v>0</v>
      </c>
      <c r="CQ61" s="6" t="s">
        <v>35</v>
      </c>
      <c r="CR61" s="6" t="s">
        <v>35</v>
      </c>
      <c r="CS61" s="6" t="str">
        <f t="shared" si="29"/>
        <v>0</v>
      </c>
    </row>
    <row r="62" spans="1:97" s="155" customFormat="1" ht="12.75" hidden="1" customHeight="1">
      <c r="A62" s="25">
        <v>1</v>
      </c>
      <c r="B62" s="26" t="s">
        <v>201</v>
      </c>
      <c r="C62" s="27">
        <v>117</v>
      </c>
      <c r="D62" s="28" t="s">
        <v>185</v>
      </c>
      <c r="E62" s="17">
        <v>10559</v>
      </c>
      <c r="F62" s="17">
        <v>1</v>
      </c>
      <c r="G62" s="6" t="s">
        <v>65</v>
      </c>
      <c r="H62" s="6" t="s">
        <v>35</v>
      </c>
      <c r="I62" s="6" t="s">
        <v>35</v>
      </c>
      <c r="J62" s="6" t="str">
        <f t="shared" si="0"/>
        <v>0</v>
      </c>
      <c r="K62" s="6" t="s">
        <v>35</v>
      </c>
      <c r="L62" s="6" t="s">
        <v>35</v>
      </c>
      <c r="M62" s="6" t="str">
        <f t="shared" si="1"/>
        <v>0</v>
      </c>
      <c r="N62" s="6" t="s">
        <v>35</v>
      </c>
      <c r="O62" s="6" t="s">
        <v>35</v>
      </c>
      <c r="P62" s="6" t="str">
        <f t="shared" si="2"/>
        <v>0</v>
      </c>
      <c r="Q62" s="6" t="s">
        <v>35</v>
      </c>
      <c r="R62" s="6" t="s">
        <v>35</v>
      </c>
      <c r="S62" s="6" t="str">
        <f t="shared" si="3"/>
        <v>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 t="s">
        <v>35</v>
      </c>
      <c r="AD62" s="6" t="s">
        <v>35</v>
      </c>
      <c r="AE62" s="6" t="str">
        <f t="shared" si="7"/>
        <v>0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 t="s">
        <v>35</v>
      </c>
      <c r="BB62" s="6" t="s">
        <v>35</v>
      </c>
      <c r="BC62" s="6" t="str">
        <f t="shared" si="15"/>
        <v>0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 t="s">
        <v>35</v>
      </c>
      <c r="BR62" s="6" t="str">
        <f t="shared" si="20"/>
        <v>0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 t="s">
        <v>35</v>
      </c>
      <c r="CP62" s="6" t="str">
        <f t="shared" si="28"/>
        <v>0</v>
      </c>
      <c r="CQ62" s="6" t="s">
        <v>35</v>
      </c>
      <c r="CR62" s="6" t="s">
        <v>35</v>
      </c>
      <c r="CS62" s="6" t="str">
        <f t="shared" si="29"/>
        <v>0</v>
      </c>
    </row>
    <row r="63" spans="1:97" s="155" customFormat="1" ht="12.75" hidden="1" customHeight="1">
      <c r="A63" s="25">
        <v>1</v>
      </c>
      <c r="B63" s="26" t="s">
        <v>201</v>
      </c>
      <c r="C63" s="27">
        <v>118</v>
      </c>
      <c r="D63" s="28" t="s">
        <v>127</v>
      </c>
      <c r="E63" s="17">
        <v>11819</v>
      </c>
      <c r="F63" s="17">
        <v>1</v>
      </c>
      <c r="G63" s="6" t="s">
        <v>65</v>
      </c>
      <c r="H63" s="6" t="s">
        <v>35</v>
      </c>
      <c r="I63" s="6" t="s">
        <v>35</v>
      </c>
      <c r="J63" s="6" t="str">
        <f t="shared" si="0"/>
        <v>0</v>
      </c>
      <c r="K63" s="6" t="s">
        <v>35</v>
      </c>
      <c r="L63" s="6" t="s">
        <v>35</v>
      </c>
      <c r="M63" s="6" t="str">
        <f t="shared" si="1"/>
        <v>0</v>
      </c>
      <c r="N63" s="6" t="s">
        <v>35</v>
      </c>
      <c r="O63" s="6" t="s">
        <v>35</v>
      </c>
      <c r="P63" s="6" t="str">
        <f t="shared" si="2"/>
        <v>0</v>
      </c>
      <c r="Q63" s="6" t="s">
        <v>35</v>
      </c>
      <c r="R63" s="6" t="s">
        <v>35</v>
      </c>
      <c r="S63" s="6" t="str">
        <f t="shared" si="3"/>
        <v>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 t="s">
        <v>35</v>
      </c>
      <c r="AD63" s="6" t="s">
        <v>35</v>
      </c>
      <c r="AE63" s="6" t="str">
        <f t="shared" si="7"/>
        <v>0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 t="s">
        <v>35</v>
      </c>
      <c r="BC63" s="6" t="str">
        <f t="shared" si="15"/>
        <v>0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 t="s">
        <v>35</v>
      </c>
      <c r="CP63" s="6" t="str">
        <f t="shared" si="28"/>
        <v>0</v>
      </c>
      <c r="CQ63" s="6" t="s">
        <v>35</v>
      </c>
      <c r="CR63" s="6" t="s">
        <v>35</v>
      </c>
      <c r="CS63" s="6" t="str">
        <f t="shared" si="29"/>
        <v>0</v>
      </c>
    </row>
    <row r="64" spans="1:97" s="155" customFormat="1" ht="12.75" customHeight="1">
      <c r="A64" s="25">
        <v>1</v>
      </c>
      <c r="B64" s="26" t="s">
        <v>201</v>
      </c>
      <c r="C64" s="27">
        <v>131</v>
      </c>
      <c r="D64" s="28" t="s">
        <v>69</v>
      </c>
      <c r="E64" s="17">
        <v>17518</v>
      </c>
      <c r="F64" s="17">
        <v>1</v>
      </c>
      <c r="G64" s="6" t="s">
        <v>65</v>
      </c>
      <c r="H64" s="6">
        <v>1</v>
      </c>
      <c r="I64" s="6">
        <v>5</v>
      </c>
      <c r="J64" s="6">
        <f t="shared" si="0"/>
        <v>6</v>
      </c>
      <c r="K64" s="6">
        <v>1</v>
      </c>
      <c r="L64" s="6">
        <v>3</v>
      </c>
      <c r="M64" s="6">
        <f t="shared" si="1"/>
        <v>4</v>
      </c>
      <c r="N64" s="6">
        <v>2</v>
      </c>
      <c r="O64" s="6">
        <v>6</v>
      </c>
      <c r="P64" s="6">
        <f t="shared" si="2"/>
        <v>8</v>
      </c>
      <c r="Q64" s="6">
        <v>1</v>
      </c>
      <c r="R64" s="6">
        <v>9</v>
      </c>
      <c r="S64" s="6">
        <f t="shared" si="3"/>
        <v>10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>
        <v>1</v>
      </c>
      <c r="AD64" s="6">
        <v>1</v>
      </c>
      <c r="AE64" s="6">
        <f t="shared" si="7"/>
        <v>2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>
        <v>1</v>
      </c>
      <c r="BB64" s="6">
        <v>1</v>
      </c>
      <c r="BC64" s="6">
        <f t="shared" si="15"/>
        <v>2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 t="s">
        <v>35</v>
      </c>
      <c r="BR64" s="6" t="str">
        <f t="shared" si="20"/>
        <v>0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>
        <v>4</v>
      </c>
      <c r="CP64" s="6">
        <f t="shared" si="28"/>
        <v>4</v>
      </c>
      <c r="CQ64" s="6">
        <v>7</v>
      </c>
      <c r="CR64" s="6">
        <v>29</v>
      </c>
      <c r="CS64" s="6">
        <f t="shared" si="29"/>
        <v>36</v>
      </c>
    </row>
    <row r="65" spans="1:97" s="155" customFormat="1" ht="12.75" hidden="1" customHeight="1">
      <c r="A65" s="25">
        <v>1</v>
      </c>
      <c r="B65" s="26" t="s">
        <v>201</v>
      </c>
      <c r="C65" s="27">
        <v>133</v>
      </c>
      <c r="D65" s="28" t="s">
        <v>129</v>
      </c>
      <c r="E65" s="17">
        <v>19095</v>
      </c>
      <c r="F65" s="17">
        <v>1</v>
      </c>
      <c r="G65" s="6" t="s">
        <v>65</v>
      </c>
      <c r="H65" s="6" t="s">
        <v>35</v>
      </c>
      <c r="I65" s="6" t="s">
        <v>35</v>
      </c>
      <c r="J65" s="6" t="str">
        <f t="shared" si="0"/>
        <v>0</v>
      </c>
      <c r="K65" s="6" t="s">
        <v>35</v>
      </c>
      <c r="L65" s="6" t="s">
        <v>35</v>
      </c>
      <c r="M65" s="6" t="str">
        <f t="shared" si="1"/>
        <v>0</v>
      </c>
      <c r="N65" s="6" t="s">
        <v>35</v>
      </c>
      <c r="O65" s="6" t="s">
        <v>35</v>
      </c>
      <c r="P65" s="6" t="str">
        <f t="shared" si="2"/>
        <v>0</v>
      </c>
      <c r="Q65" s="6" t="s">
        <v>35</v>
      </c>
      <c r="R65" s="6" t="s">
        <v>35</v>
      </c>
      <c r="S65" s="6" t="str">
        <f t="shared" si="3"/>
        <v>0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 t="s">
        <v>35</v>
      </c>
      <c r="CR65" s="6" t="s">
        <v>35</v>
      </c>
      <c r="CS65" s="6" t="str">
        <f t="shared" si="29"/>
        <v>0</v>
      </c>
    </row>
    <row r="66" spans="1:97" s="155" customFormat="1" ht="12.75" hidden="1" customHeight="1">
      <c r="A66" s="25">
        <v>1</v>
      </c>
      <c r="B66" s="26" t="s">
        <v>201</v>
      </c>
      <c r="C66" s="27">
        <v>138</v>
      </c>
      <c r="D66" s="28" t="s">
        <v>170</v>
      </c>
      <c r="E66" s="17">
        <v>12583</v>
      </c>
      <c r="F66" s="17">
        <v>1</v>
      </c>
      <c r="G66" s="6" t="s">
        <v>65</v>
      </c>
      <c r="H66" s="6" t="s">
        <v>35</v>
      </c>
      <c r="I66" s="6" t="s">
        <v>35</v>
      </c>
      <c r="J66" s="6" t="str">
        <f t="shared" si="0"/>
        <v>0</v>
      </c>
      <c r="K66" s="6" t="s">
        <v>35</v>
      </c>
      <c r="L66" s="6" t="s">
        <v>35</v>
      </c>
      <c r="M66" s="6" t="str">
        <f t="shared" si="1"/>
        <v>0</v>
      </c>
      <c r="N66" s="6" t="s">
        <v>35</v>
      </c>
      <c r="O66" s="6" t="s">
        <v>35</v>
      </c>
      <c r="P66" s="6" t="str">
        <f t="shared" si="2"/>
        <v>0</v>
      </c>
      <c r="Q66" s="6" t="s">
        <v>35</v>
      </c>
      <c r="R66" s="6" t="s">
        <v>35</v>
      </c>
      <c r="S66" s="6" t="str">
        <f t="shared" si="3"/>
        <v>0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 t="s">
        <v>35</v>
      </c>
      <c r="CR66" s="6" t="s">
        <v>35</v>
      </c>
      <c r="CS66" s="6" t="str">
        <f t="shared" si="29"/>
        <v>0</v>
      </c>
    </row>
    <row r="67" spans="1:97" s="155" customFormat="1" ht="12.75" hidden="1" customHeight="1">
      <c r="A67" s="25">
        <v>1</v>
      </c>
      <c r="B67" s="26" t="s">
        <v>201</v>
      </c>
      <c r="C67" s="27">
        <v>141</v>
      </c>
      <c r="D67" s="28" t="s">
        <v>130</v>
      </c>
      <c r="E67" s="17">
        <v>17286</v>
      </c>
      <c r="F67" s="17">
        <v>1</v>
      </c>
      <c r="G67" s="6" t="s">
        <v>65</v>
      </c>
      <c r="H67" s="6" t="s">
        <v>35</v>
      </c>
      <c r="I67" s="6" t="s">
        <v>35</v>
      </c>
      <c r="J67" s="6" t="str">
        <f t="shared" si="0"/>
        <v>0</v>
      </c>
      <c r="K67" s="6" t="s">
        <v>35</v>
      </c>
      <c r="L67" s="6" t="s">
        <v>35</v>
      </c>
      <c r="M67" s="6" t="str">
        <f t="shared" si="1"/>
        <v>0</v>
      </c>
      <c r="N67" s="6" t="s">
        <v>35</v>
      </c>
      <c r="O67" s="6" t="s">
        <v>35</v>
      </c>
      <c r="P67" s="6" t="str">
        <f t="shared" si="2"/>
        <v>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 t="s">
        <v>35</v>
      </c>
      <c r="CO67" s="6" t="s">
        <v>35</v>
      </c>
      <c r="CP67" s="6" t="str">
        <f t="shared" si="28"/>
        <v>0</v>
      </c>
      <c r="CQ67" s="6" t="s">
        <v>35</v>
      </c>
      <c r="CR67" s="6" t="s">
        <v>35</v>
      </c>
      <c r="CS67" s="6" t="str">
        <f t="shared" si="29"/>
        <v>0</v>
      </c>
    </row>
    <row r="68" spans="1:97" s="155" customFormat="1" ht="12.75" hidden="1" customHeight="1">
      <c r="A68" s="25">
        <v>1</v>
      </c>
      <c r="B68" s="26" t="s">
        <v>201</v>
      </c>
      <c r="C68" s="27">
        <v>154</v>
      </c>
      <c r="D68" s="28" t="s">
        <v>131</v>
      </c>
      <c r="E68" s="17">
        <v>13524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</row>
    <row r="69" spans="1:97" s="155" customFormat="1" ht="12.75" hidden="1" customHeight="1">
      <c r="A69" s="25">
        <v>1</v>
      </c>
      <c r="B69" s="26" t="s">
        <v>201</v>
      </c>
      <c r="C69" s="27">
        <v>155</v>
      </c>
      <c r="D69" s="28" t="s">
        <v>171</v>
      </c>
      <c r="E69" s="17">
        <v>10441</v>
      </c>
      <c r="F69" s="17">
        <v>1</v>
      </c>
      <c r="G69" s="6" t="s">
        <v>65</v>
      </c>
      <c r="H69" s="6" t="s">
        <v>35</v>
      </c>
      <c r="I69" s="6" t="s">
        <v>35</v>
      </c>
      <c r="J69" s="6" t="str">
        <f t="shared" si="0"/>
        <v>0</v>
      </c>
      <c r="K69" s="6" t="s">
        <v>35</v>
      </c>
      <c r="L69" s="6" t="s">
        <v>35</v>
      </c>
      <c r="M69" s="6" t="str">
        <f t="shared" si="1"/>
        <v>0</v>
      </c>
      <c r="N69" s="6" t="s">
        <v>35</v>
      </c>
      <c r="O69" s="6" t="s">
        <v>35</v>
      </c>
      <c r="P69" s="6" t="str">
        <f t="shared" si="2"/>
        <v>0</v>
      </c>
      <c r="Q69" s="6" t="s">
        <v>35</v>
      </c>
      <c r="R69" s="6" t="s">
        <v>35</v>
      </c>
      <c r="S69" s="6" t="str">
        <f t="shared" si="3"/>
        <v>0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 t="s">
        <v>35</v>
      </c>
      <c r="BB69" s="6" t="s">
        <v>35</v>
      </c>
      <c r="BC69" s="6" t="str">
        <f t="shared" si="15"/>
        <v>0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 t="s">
        <v>35</v>
      </c>
      <c r="CR69" s="6" t="s">
        <v>35</v>
      </c>
      <c r="CS69" s="6" t="str">
        <f t="shared" si="29"/>
        <v>0</v>
      </c>
    </row>
    <row r="70" spans="1:97" s="155" customFormat="1" ht="12.75" hidden="1" customHeight="1">
      <c r="A70" s="25">
        <v>1</v>
      </c>
      <c r="B70" s="26" t="s">
        <v>201</v>
      </c>
      <c r="C70" s="27">
        <v>156</v>
      </c>
      <c r="D70" s="28" t="s">
        <v>132</v>
      </c>
      <c r="E70" s="17">
        <v>12705</v>
      </c>
      <c r="F70" s="17">
        <v>1</v>
      </c>
      <c r="G70" s="6" t="s">
        <v>65</v>
      </c>
      <c r="H70" s="6" t="s">
        <v>35</v>
      </c>
      <c r="I70" s="6" t="s">
        <v>35</v>
      </c>
      <c r="J70" s="6" t="str">
        <f t="shared" si="0"/>
        <v>0</v>
      </c>
      <c r="K70" s="6" t="s">
        <v>35</v>
      </c>
      <c r="L70" s="6" t="s">
        <v>35</v>
      </c>
      <c r="M70" s="6" t="str">
        <f t="shared" si="1"/>
        <v>0</v>
      </c>
      <c r="N70" s="6" t="s">
        <v>35</v>
      </c>
      <c r="O70" s="6" t="s">
        <v>35</v>
      </c>
      <c r="P70" s="6" t="str">
        <f t="shared" si="2"/>
        <v>0</v>
      </c>
      <c r="Q70" s="6" t="s">
        <v>35</v>
      </c>
      <c r="R70" s="6" t="s">
        <v>35</v>
      </c>
      <c r="S70" s="6" t="str">
        <f t="shared" si="3"/>
        <v>0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 t="s">
        <v>35</v>
      </c>
      <c r="AD70" s="6" t="s">
        <v>35</v>
      </c>
      <c r="AE70" s="6" t="str">
        <f t="shared" si="7"/>
        <v>0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 t="s">
        <v>35</v>
      </c>
      <c r="BL70" s="6" t="str">
        <f t="shared" si="18"/>
        <v>0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 t="s">
        <v>35</v>
      </c>
      <c r="CR70" s="6" t="s">
        <v>35</v>
      </c>
      <c r="CS70" s="6" t="str">
        <f t="shared" si="29"/>
        <v>0</v>
      </c>
    </row>
    <row r="71" spans="1:97" s="155" customFormat="1" ht="12.75" hidden="1" customHeight="1">
      <c r="A71" s="25">
        <v>1</v>
      </c>
      <c r="B71" s="26" t="s">
        <v>201</v>
      </c>
      <c r="C71" s="27">
        <v>158</v>
      </c>
      <c r="D71" s="28" t="s">
        <v>133</v>
      </c>
      <c r="E71" s="17">
        <v>13886</v>
      </c>
      <c r="F71" s="17">
        <v>1</v>
      </c>
      <c r="G71" s="6" t="s">
        <v>65</v>
      </c>
      <c r="H71" s="6" t="s">
        <v>35</v>
      </c>
      <c r="I71" s="6" t="s">
        <v>35</v>
      </c>
      <c r="J71" s="6" t="str">
        <f t="shared" si="0"/>
        <v>0</v>
      </c>
      <c r="K71" s="6" t="s">
        <v>35</v>
      </c>
      <c r="L71" s="6" t="s">
        <v>35</v>
      </c>
      <c r="M71" s="6" t="str">
        <f t="shared" si="1"/>
        <v>0</v>
      </c>
      <c r="N71" s="6" t="s">
        <v>35</v>
      </c>
      <c r="O71" s="6" t="s">
        <v>35</v>
      </c>
      <c r="P71" s="6" t="str">
        <f t="shared" si="2"/>
        <v>0</v>
      </c>
      <c r="Q71" s="6" t="s">
        <v>35</v>
      </c>
      <c r="R71" s="6" t="s">
        <v>35</v>
      </c>
      <c r="S71" s="6" t="str">
        <f t="shared" si="3"/>
        <v>0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 t="s">
        <v>35</v>
      </c>
      <c r="AE71" s="6" t="str">
        <f t="shared" si="7"/>
        <v>0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 t="s">
        <v>35</v>
      </c>
      <c r="BB71" s="6" t="s">
        <v>35</v>
      </c>
      <c r="BC71" s="6" t="str">
        <f t="shared" si="15"/>
        <v>0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 t="s">
        <v>35</v>
      </c>
      <c r="CO71" s="6" t="s">
        <v>35</v>
      </c>
      <c r="CP71" s="6" t="str">
        <f t="shared" si="28"/>
        <v>0</v>
      </c>
      <c r="CQ71" s="6" t="s">
        <v>35</v>
      </c>
      <c r="CR71" s="6" t="s">
        <v>35</v>
      </c>
      <c r="CS71" s="6" t="str">
        <f t="shared" si="29"/>
        <v>0</v>
      </c>
    </row>
    <row r="72" spans="1:97" s="155" customFormat="1" ht="12.75" hidden="1" customHeight="1">
      <c r="A72" s="25">
        <v>1</v>
      </c>
      <c r="B72" s="26" t="s">
        <v>201</v>
      </c>
      <c r="C72" s="27">
        <v>161</v>
      </c>
      <c r="D72" s="28" t="s">
        <v>134</v>
      </c>
      <c r="E72" s="17">
        <v>12103</v>
      </c>
      <c r="F72" s="17">
        <v>1</v>
      </c>
      <c r="G72" s="6" t="s">
        <v>65</v>
      </c>
      <c r="H72" s="6" t="s">
        <v>35</v>
      </c>
      <c r="I72" s="6" t="s">
        <v>35</v>
      </c>
      <c r="J72" s="6" t="str">
        <f t="shared" si="0"/>
        <v>0</v>
      </c>
      <c r="K72" s="6" t="s">
        <v>35</v>
      </c>
      <c r="L72" s="6" t="s">
        <v>35</v>
      </c>
      <c r="M72" s="6" t="str">
        <f t="shared" si="1"/>
        <v>0</v>
      </c>
      <c r="N72" s="6" t="s">
        <v>35</v>
      </c>
      <c r="O72" s="6" t="s">
        <v>35</v>
      </c>
      <c r="P72" s="6" t="str">
        <f t="shared" si="2"/>
        <v>0</v>
      </c>
      <c r="Q72" s="6" t="s">
        <v>35</v>
      </c>
      <c r="R72" s="6" t="s">
        <v>35</v>
      </c>
      <c r="S72" s="6" t="str">
        <f t="shared" si="3"/>
        <v>0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 t="s">
        <v>35</v>
      </c>
      <c r="AD72" s="6" t="s">
        <v>35</v>
      </c>
      <c r="AE72" s="6" t="str">
        <f t="shared" si="7"/>
        <v>0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 t="s">
        <v>35</v>
      </c>
      <c r="AM72" s="6" t="s">
        <v>35</v>
      </c>
      <c r="AN72" s="6" t="str">
        <f t="shared" si="10"/>
        <v>0</v>
      </c>
      <c r="AO72" s="6" t="s">
        <v>35</v>
      </c>
      <c r="AP72" s="6" t="s">
        <v>35</v>
      </c>
      <c r="AQ72" s="6" t="str">
        <f t="shared" si="11"/>
        <v>0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 t="s">
        <v>35</v>
      </c>
      <c r="BB72" s="6" t="s">
        <v>35</v>
      </c>
      <c r="BC72" s="6" t="str">
        <f t="shared" si="15"/>
        <v>0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 t="s">
        <v>35</v>
      </c>
      <c r="BL72" s="6" t="str">
        <f t="shared" si="18"/>
        <v>0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 t="s">
        <v>35</v>
      </c>
      <c r="CO72" s="6" t="s">
        <v>35</v>
      </c>
      <c r="CP72" s="6" t="str">
        <f t="shared" si="28"/>
        <v>0</v>
      </c>
      <c r="CQ72" s="6" t="s">
        <v>35</v>
      </c>
      <c r="CR72" s="6" t="s">
        <v>35</v>
      </c>
      <c r="CS72" s="6" t="str">
        <f t="shared" si="29"/>
        <v>0</v>
      </c>
    </row>
    <row r="73" spans="1:97" s="155" customFormat="1" ht="12.75" customHeight="1">
      <c r="A73" s="25">
        <v>1</v>
      </c>
      <c r="B73" s="26" t="s">
        <v>201</v>
      </c>
      <c r="C73" s="27">
        <v>174</v>
      </c>
      <c r="D73" s="28" t="s">
        <v>71</v>
      </c>
      <c r="E73" s="17">
        <v>15965</v>
      </c>
      <c r="F73" s="17">
        <v>1</v>
      </c>
      <c r="G73" s="6" t="s">
        <v>65</v>
      </c>
      <c r="H73" s="6">
        <v>2</v>
      </c>
      <c r="I73" s="6">
        <v>4</v>
      </c>
      <c r="J73" s="6">
        <f t="shared" si="0"/>
        <v>6</v>
      </c>
      <c r="K73" s="6">
        <v>1</v>
      </c>
      <c r="L73" s="6">
        <v>1</v>
      </c>
      <c r="M73" s="6">
        <f t="shared" si="1"/>
        <v>2</v>
      </c>
      <c r="N73" s="6">
        <v>3</v>
      </c>
      <c r="O73" s="6">
        <v>4</v>
      </c>
      <c r="P73" s="6">
        <f t="shared" si="2"/>
        <v>7</v>
      </c>
      <c r="Q73" s="6">
        <v>1</v>
      </c>
      <c r="R73" s="6">
        <v>11</v>
      </c>
      <c r="S73" s="6">
        <f t="shared" si="3"/>
        <v>12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>
        <v>1</v>
      </c>
      <c r="AD73" s="6">
        <v>1</v>
      </c>
      <c r="AE73" s="6">
        <f t="shared" si="7"/>
        <v>2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>
        <v>1</v>
      </c>
      <c r="AM73" s="6">
        <v>1</v>
      </c>
      <c r="AN73" s="6">
        <f t="shared" si="10"/>
        <v>2</v>
      </c>
      <c r="AO73" s="6" t="s">
        <v>35</v>
      </c>
      <c r="AP73" s="6">
        <v>2</v>
      </c>
      <c r="AQ73" s="6">
        <f t="shared" si="11"/>
        <v>2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 t="s">
        <v>35</v>
      </c>
      <c r="BB73" s="6">
        <v>3</v>
      </c>
      <c r="BC73" s="6">
        <f t="shared" si="15"/>
        <v>3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 t="s">
        <v>35</v>
      </c>
      <c r="CO73" s="6" t="s">
        <v>35</v>
      </c>
      <c r="CP73" s="6" t="str">
        <f t="shared" si="28"/>
        <v>0</v>
      </c>
      <c r="CQ73" s="6">
        <v>9</v>
      </c>
      <c r="CR73" s="6">
        <v>27</v>
      </c>
      <c r="CS73" s="6">
        <f t="shared" si="29"/>
        <v>36</v>
      </c>
    </row>
    <row r="74" spans="1:97" s="155" customFormat="1" ht="12.75" hidden="1" customHeight="1">
      <c r="A74" s="25">
        <v>1</v>
      </c>
      <c r="B74" s="26" t="s">
        <v>201</v>
      </c>
      <c r="C74" s="27">
        <v>177</v>
      </c>
      <c r="D74" s="28" t="s">
        <v>172</v>
      </c>
      <c r="E74" s="17">
        <v>10824</v>
      </c>
      <c r="F74" s="17">
        <v>1</v>
      </c>
      <c r="G74" s="6" t="s">
        <v>65</v>
      </c>
      <c r="H74" s="6" t="s">
        <v>35</v>
      </c>
      <c r="I74" s="6" t="s">
        <v>35</v>
      </c>
      <c r="J74" s="6" t="str">
        <f t="shared" ref="J74:J137" si="30">IF(OR(ISNUMBER(I74),ISNUMBER(H74)),SUM(H74:I74),"0")</f>
        <v>0</v>
      </c>
      <c r="K74" s="6" t="s">
        <v>35</v>
      </c>
      <c r="L74" s="6" t="s">
        <v>35</v>
      </c>
      <c r="M74" s="6" t="str">
        <f t="shared" ref="M74:M137" si="31">IF(OR(ISNUMBER(L74),ISNUMBER(K74)),SUM(K74:L74),"0")</f>
        <v>0</v>
      </c>
      <c r="N74" s="6" t="s">
        <v>35</v>
      </c>
      <c r="O74" s="6" t="s">
        <v>35</v>
      </c>
      <c r="P74" s="6" t="str">
        <f t="shared" ref="P74:P137" si="32">IF(OR(ISNUMBER(O74),ISNUMBER(N74)),SUM(N74:O74),"0")</f>
        <v>0</v>
      </c>
      <c r="Q74" s="6" t="s">
        <v>35</v>
      </c>
      <c r="R74" s="6" t="s">
        <v>35</v>
      </c>
      <c r="S74" s="6" t="str">
        <f t="shared" ref="S74:S137" si="33">IF(OR(ISNUMBER(R74),ISNUMBER(Q74)),SUM(Q74:R74),"0")</f>
        <v>0</v>
      </c>
      <c r="T74" s="6" t="s">
        <v>35</v>
      </c>
      <c r="U74" s="6" t="s">
        <v>35</v>
      </c>
      <c r="V74" s="6" t="str">
        <f t="shared" ref="V74:V137" si="34">IF(OR(ISNUMBER(U74),ISNUMBER(T74)),SUM(T74:U74),"0")</f>
        <v>0</v>
      </c>
      <c r="W74" s="6" t="s">
        <v>35</v>
      </c>
      <c r="X74" s="6" t="s">
        <v>35</v>
      </c>
      <c r="Y74" s="6" t="str">
        <f t="shared" ref="Y74:Y137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37" si="36">IF(OR(ISNUMBER(AA74),ISNUMBER(Z74)),SUM(Z74:AA74),"0")</f>
        <v>0</v>
      </c>
      <c r="AC74" s="6" t="s">
        <v>35</v>
      </c>
      <c r="AD74" s="6" t="s">
        <v>35</v>
      </c>
      <c r="AE74" s="6" t="str">
        <f t="shared" ref="AE74:AE137" si="37">IF(OR(ISNUMBER(AD74),ISNUMBER(AC74)),SUM(AC74:AD74),"0")</f>
        <v>0</v>
      </c>
      <c r="AF74" s="6" t="s">
        <v>35</v>
      </c>
      <c r="AG74" s="6" t="s">
        <v>35</v>
      </c>
      <c r="AH74" s="6" t="str">
        <f t="shared" ref="AH74:AH137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37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37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37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37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37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37" si="44">IF(OR(ISNUMBER(AY74),ISNUMBER(AX74)),SUM(AX74:AY74),"0")</f>
        <v>0</v>
      </c>
      <c r="BA74" s="6" t="s">
        <v>35</v>
      </c>
      <c r="BB74" s="6" t="s">
        <v>35</v>
      </c>
      <c r="BC74" s="6" t="str">
        <f t="shared" ref="BC74:BC137" si="45">IF(OR(ISNUMBER(BB74),ISNUMBER(BA74)),SUM(BA74:BB74),"0")</f>
        <v>0</v>
      </c>
      <c r="BD74" s="6" t="s">
        <v>35</v>
      </c>
      <c r="BE74" s="6" t="s">
        <v>35</v>
      </c>
      <c r="BF74" s="6" t="str">
        <f t="shared" ref="BF74:BF137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37" si="47">IF(OR(ISNUMBER(BH74),ISNUMBER(BG74)),SUM(BG74:BH74),"0")</f>
        <v>0</v>
      </c>
      <c r="BJ74" s="6" t="s">
        <v>35</v>
      </c>
      <c r="BK74" s="6" t="s">
        <v>35</v>
      </c>
      <c r="BL74" s="6" t="str">
        <f t="shared" ref="BL74:BL137" si="48">IF(OR(ISNUMBER(BK74),ISNUMBER(BJ74)),SUM(BJ74:BK74),"0")</f>
        <v>0</v>
      </c>
      <c r="BM74" s="6" t="s">
        <v>35</v>
      </c>
      <c r="BN74" s="6" t="s">
        <v>35</v>
      </c>
      <c r="BO74" s="6" t="str">
        <f t="shared" ref="BO74:BO137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37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37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37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37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37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37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37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37" si="57">IF(OR(ISNUMBER(CL74),ISNUMBER(CK74)),SUM(CK74:CL74),"0")</f>
        <v>0</v>
      </c>
      <c r="CN74" s="6" t="s">
        <v>35</v>
      </c>
      <c r="CO74" s="6" t="s">
        <v>35</v>
      </c>
      <c r="CP74" s="6" t="str">
        <f t="shared" ref="CP74:CP137" si="58">IF(OR(ISNUMBER(CO74),ISNUMBER(CN74)),SUM(CN74:CO74),"0")</f>
        <v>0</v>
      </c>
      <c r="CQ74" s="6" t="s">
        <v>35</v>
      </c>
      <c r="CR74" s="6" t="s">
        <v>35</v>
      </c>
      <c r="CS74" s="6" t="str">
        <f t="shared" ref="CS74:CS137" si="59">IF(OR(ISNUMBER(CR74),ISNUMBER(CQ74)),SUM(CQ74:CR74),"0")</f>
        <v>0</v>
      </c>
    </row>
    <row r="75" spans="1:97" s="155" customFormat="1" ht="12.75" hidden="1" customHeight="1">
      <c r="A75" s="25">
        <v>1</v>
      </c>
      <c r="B75" s="26" t="s">
        <v>201</v>
      </c>
      <c r="C75" s="27">
        <v>199</v>
      </c>
      <c r="D75" s="28" t="s">
        <v>135</v>
      </c>
      <c r="E75" s="17">
        <v>17604</v>
      </c>
      <c r="F75" s="17">
        <v>1</v>
      </c>
      <c r="G75" s="6" t="s">
        <v>65</v>
      </c>
      <c r="H75" s="6" t="s">
        <v>35</v>
      </c>
      <c r="I75" s="6" t="s">
        <v>35</v>
      </c>
      <c r="J75" s="6" t="str">
        <f t="shared" si="30"/>
        <v>0</v>
      </c>
      <c r="K75" s="6" t="s">
        <v>35</v>
      </c>
      <c r="L75" s="6" t="s">
        <v>35</v>
      </c>
      <c r="M75" s="6" t="str">
        <f t="shared" si="31"/>
        <v>0</v>
      </c>
      <c r="N75" s="6" t="s">
        <v>35</v>
      </c>
      <c r="O75" s="6" t="s">
        <v>35</v>
      </c>
      <c r="P75" s="6" t="str">
        <f t="shared" si="32"/>
        <v>0</v>
      </c>
      <c r="Q75" s="6" t="s">
        <v>35</v>
      </c>
      <c r="R75" s="6" t="s">
        <v>35</v>
      </c>
      <c r="S75" s="6" t="str">
        <f t="shared" si="33"/>
        <v>0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 t="s">
        <v>35</v>
      </c>
      <c r="AE75" s="6" t="str">
        <f t="shared" si="37"/>
        <v>0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 t="s">
        <v>35</v>
      </c>
      <c r="BC75" s="6" t="str">
        <f t="shared" si="45"/>
        <v>0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 t="s">
        <v>35</v>
      </c>
      <c r="CO75" s="6" t="s">
        <v>35</v>
      </c>
      <c r="CP75" s="6" t="str">
        <f t="shared" si="58"/>
        <v>0</v>
      </c>
      <c r="CQ75" s="6" t="s">
        <v>35</v>
      </c>
      <c r="CR75" s="6" t="s">
        <v>35</v>
      </c>
      <c r="CS75" s="6" t="str">
        <f t="shared" si="59"/>
        <v>0</v>
      </c>
    </row>
    <row r="76" spans="1:97" s="155" customFormat="1" ht="12.75" customHeight="1">
      <c r="A76" s="25">
        <v>1</v>
      </c>
      <c r="B76" s="26" t="s">
        <v>201</v>
      </c>
      <c r="C76" s="27">
        <v>247</v>
      </c>
      <c r="D76" s="28" t="s">
        <v>72</v>
      </c>
      <c r="E76" s="17">
        <v>16739</v>
      </c>
      <c r="F76" s="17">
        <v>1</v>
      </c>
      <c r="G76" s="6" t="s">
        <v>65</v>
      </c>
      <c r="H76" s="6" t="s">
        <v>35</v>
      </c>
      <c r="I76" s="6">
        <v>5</v>
      </c>
      <c r="J76" s="6">
        <f t="shared" si="30"/>
        <v>5</v>
      </c>
      <c r="K76" s="6">
        <v>1</v>
      </c>
      <c r="L76" s="6">
        <v>3</v>
      </c>
      <c r="M76" s="6">
        <f t="shared" si="31"/>
        <v>4</v>
      </c>
      <c r="N76" s="6">
        <v>5</v>
      </c>
      <c r="O76" s="6">
        <v>4</v>
      </c>
      <c r="P76" s="6">
        <f t="shared" si="32"/>
        <v>9</v>
      </c>
      <c r="Q76" s="6">
        <v>1</v>
      </c>
      <c r="R76" s="6">
        <v>9</v>
      </c>
      <c r="S76" s="6">
        <f t="shared" si="33"/>
        <v>10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 t="s">
        <v>35</v>
      </c>
      <c r="AD76" s="6">
        <v>2</v>
      </c>
      <c r="AE76" s="6">
        <f t="shared" si="37"/>
        <v>2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 t="s">
        <v>35</v>
      </c>
      <c r="AN76" s="6" t="str">
        <f t="shared" si="40"/>
        <v>0</v>
      </c>
      <c r="AO76" s="6" t="s">
        <v>35</v>
      </c>
      <c r="AP76" s="6" t="s">
        <v>35</v>
      </c>
      <c r="AQ76" s="6" t="str">
        <f t="shared" si="41"/>
        <v>0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>
        <v>2</v>
      </c>
      <c r="BC76" s="6">
        <f t="shared" si="45"/>
        <v>2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>
        <v>1</v>
      </c>
      <c r="CO76" s="6">
        <v>3</v>
      </c>
      <c r="CP76" s="6">
        <f t="shared" si="58"/>
        <v>4</v>
      </c>
      <c r="CQ76" s="6">
        <v>8</v>
      </c>
      <c r="CR76" s="6">
        <v>28</v>
      </c>
      <c r="CS76" s="6">
        <f t="shared" si="59"/>
        <v>36</v>
      </c>
    </row>
    <row r="77" spans="1:97" s="155" customFormat="1" ht="12.75" customHeight="1">
      <c r="A77" s="25">
        <v>2</v>
      </c>
      <c r="B77" s="26" t="s">
        <v>202</v>
      </c>
      <c r="C77" s="27">
        <v>306</v>
      </c>
      <c r="D77" s="28" t="s">
        <v>136</v>
      </c>
      <c r="E77" s="17">
        <v>13929</v>
      </c>
      <c r="F77" s="17">
        <v>1</v>
      </c>
      <c r="G77" s="6" t="s">
        <v>65</v>
      </c>
      <c r="H77" s="6">
        <v>4</v>
      </c>
      <c r="I77" s="6">
        <v>7</v>
      </c>
      <c r="J77" s="6">
        <f t="shared" si="30"/>
        <v>11</v>
      </c>
      <c r="K77" s="6" t="s">
        <v>35</v>
      </c>
      <c r="L77" s="6" t="s">
        <v>35</v>
      </c>
      <c r="M77" s="6" t="str">
        <f t="shared" si="31"/>
        <v>0</v>
      </c>
      <c r="N77" s="6">
        <v>3</v>
      </c>
      <c r="O77" s="6">
        <v>7</v>
      </c>
      <c r="P77" s="6">
        <f t="shared" si="32"/>
        <v>10</v>
      </c>
      <c r="Q77" s="6">
        <v>4</v>
      </c>
      <c r="R77" s="6">
        <v>8</v>
      </c>
      <c r="S77" s="6">
        <f t="shared" si="33"/>
        <v>12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>
        <v>2</v>
      </c>
      <c r="AD77" s="6">
        <v>3</v>
      </c>
      <c r="AE77" s="6">
        <f t="shared" si="37"/>
        <v>5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>
        <v>2</v>
      </c>
      <c r="AN77" s="6">
        <f t="shared" si="40"/>
        <v>2</v>
      </c>
      <c r="AO77" s="6">
        <v>2</v>
      </c>
      <c r="AP77" s="6">
        <v>4</v>
      </c>
      <c r="AQ77" s="6">
        <f t="shared" si="41"/>
        <v>6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 t="s">
        <v>35</v>
      </c>
      <c r="BB77" s="6">
        <v>1</v>
      </c>
      <c r="BC77" s="6">
        <f t="shared" si="45"/>
        <v>1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 t="s">
        <v>35</v>
      </c>
      <c r="BL77" s="6" t="str">
        <f t="shared" si="48"/>
        <v>0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 t="s">
        <v>35</v>
      </c>
      <c r="CO77" s="6" t="s">
        <v>35</v>
      </c>
      <c r="CP77" s="6" t="str">
        <f t="shared" si="58"/>
        <v>0</v>
      </c>
      <c r="CQ77" s="6">
        <v>15</v>
      </c>
      <c r="CR77" s="6">
        <v>32</v>
      </c>
      <c r="CS77" s="6">
        <f t="shared" si="59"/>
        <v>47</v>
      </c>
    </row>
    <row r="78" spans="1:97" s="155" customFormat="1" ht="12.75" customHeight="1">
      <c r="A78" s="25">
        <v>2</v>
      </c>
      <c r="B78" s="26" t="s">
        <v>202</v>
      </c>
      <c r="C78" s="27">
        <v>329</v>
      </c>
      <c r="D78" s="28" t="s">
        <v>73</v>
      </c>
      <c r="E78" s="17">
        <v>15091</v>
      </c>
      <c r="F78" s="17">
        <v>1</v>
      </c>
      <c r="G78" s="6" t="s">
        <v>65</v>
      </c>
      <c r="H78" s="6">
        <v>1</v>
      </c>
      <c r="I78" s="6">
        <v>10</v>
      </c>
      <c r="J78" s="6">
        <f t="shared" si="30"/>
        <v>11</v>
      </c>
      <c r="K78" s="6" t="s">
        <v>35</v>
      </c>
      <c r="L78" s="6" t="s">
        <v>35</v>
      </c>
      <c r="M78" s="6" t="str">
        <f t="shared" si="31"/>
        <v>0</v>
      </c>
      <c r="N78" s="6">
        <v>4</v>
      </c>
      <c r="O78" s="6">
        <v>7</v>
      </c>
      <c r="P78" s="6">
        <f t="shared" si="32"/>
        <v>11</v>
      </c>
      <c r="Q78" s="6">
        <v>1</v>
      </c>
      <c r="R78" s="6">
        <v>8</v>
      </c>
      <c r="S78" s="6">
        <f t="shared" si="33"/>
        <v>9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>
        <v>2</v>
      </c>
      <c r="AD78" s="6">
        <v>2</v>
      </c>
      <c r="AE78" s="6">
        <f t="shared" si="37"/>
        <v>4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>
        <v>2</v>
      </c>
      <c r="AN78" s="6">
        <f t="shared" si="40"/>
        <v>2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>
        <v>2</v>
      </c>
      <c r="BB78" s="6">
        <v>1</v>
      </c>
      <c r="BC78" s="6">
        <f t="shared" si="45"/>
        <v>3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 t="s">
        <v>35</v>
      </c>
      <c r="CO78" s="6" t="s">
        <v>35</v>
      </c>
      <c r="CP78" s="6" t="str">
        <f t="shared" si="58"/>
        <v>0</v>
      </c>
      <c r="CQ78" s="6">
        <v>10</v>
      </c>
      <c r="CR78" s="6">
        <v>30</v>
      </c>
      <c r="CS78" s="6">
        <f t="shared" si="59"/>
        <v>40</v>
      </c>
    </row>
    <row r="79" spans="1:97" s="155" customFormat="1" ht="12.75" customHeight="1">
      <c r="A79" s="25">
        <v>2</v>
      </c>
      <c r="B79" s="26" t="s">
        <v>202</v>
      </c>
      <c r="C79" s="27">
        <v>356</v>
      </c>
      <c r="D79" s="28" t="s">
        <v>74</v>
      </c>
      <c r="E79" s="17">
        <v>12686</v>
      </c>
      <c r="F79" s="17">
        <v>1</v>
      </c>
      <c r="G79" s="6" t="s">
        <v>65</v>
      </c>
      <c r="H79" s="6">
        <v>5</v>
      </c>
      <c r="I79" s="6">
        <v>11</v>
      </c>
      <c r="J79" s="6">
        <f t="shared" si="30"/>
        <v>16</v>
      </c>
      <c r="K79" s="6" t="s">
        <v>35</v>
      </c>
      <c r="L79" s="6" t="s">
        <v>35</v>
      </c>
      <c r="M79" s="6" t="str">
        <f t="shared" si="31"/>
        <v>0</v>
      </c>
      <c r="N79" s="6">
        <v>1</v>
      </c>
      <c r="O79" s="6">
        <v>7</v>
      </c>
      <c r="P79" s="6">
        <f t="shared" si="32"/>
        <v>8</v>
      </c>
      <c r="Q79" s="6" t="s">
        <v>35</v>
      </c>
      <c r="R79" s="6">
        <v>7</v>
      </c>
      <c r="S79" s="6">
        <f t="shared" si="33"/>
        <v>7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>
        <v>1</v>
      </c>
      <c r="AD79" s="6">
        <v>1</v>
      </c>
      <c r="AE79" s="6">
        <f t="shared" si="37"/>
        <v>2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>
        <v>1</v>
      </c>
      <c r="CO79" s="6">
        <v>6</v>
      </c>
      <c r="CP79" s="6">
        <f t="shared" si="58"/>
        <v>7</v>
      </c>
      <c r="CQ79" s="6">
        <v>8</v>
      </c>
      <c r="CR79" s="6">
        <v>32</v>
      </c>
      <c r="CS79" s="6">
        <f t="shared" si="59"/>
        <v>40</v>
      </c>
    </row>
    <row r="80" spans="1:97" s="155" customFormat="1" ht="12.75" hidden="1" customHeight="1">
      <c r="A80" s="25">
        <v>2</v>
      </c>
      <c r="B80" s="26" t="s">
        <v>202</v>
      </c>
      <c r="C80" s="27">
        <v>362</v>
      </c>
      <c r="D80" s="28" t="s">
        <v>137</v>
      </c>
      <c r="E80" s="17">
        <v>10961</v>
      </c>
      <c r="F80" s="17">
        <v>1</v>
      </c>
      <c r="G80" s="6" t="s">
        <v>65</v>
      </c>
      <c r="H80" s="6" t="s">
        <v>35</v>
      </c>
      <c r="I80" s="6" t="s">
        <v>35</v>
      </c>
      <c r="J80" s="6" t="str">
        <f t="shared" si="30"/>
        <v>0</v>
      </c>
      <c r="K80" s="6" t="s">
        <v>35</v>
      </c>
      <c r="L80" s="6" t="s">
        <v>35</v>
      </c>
      <c r="M80" s="6" t="str">
        <f t="shared" si="31"/>
        <v>0</v>
      </c>
      <c r="N80" s="6" t="s">
        <v>35</v>
      </c>
      <c r="O80" s="6" t="s">
        <v>35</v>
      </c>
      <c r="P80" s="6" t="str">
        <f t="shared" si="32"/>
        <v>0</v>
      </c>
      <c r="Q80" s="6" t="s">
        <v>35</v>
      </c>
      <c r="R80" s="6" t="s">
        <v>35</v>
      </c>
      <c r="S80" s="6" t="str">
        <f t="shared" si="33"/>
        <v>0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 t="s">
        <v>35</v>
      </c>
      <c r="AD80" s="6" t="s">
        <v>35</v>
      </c>
      <c r="AE80" s="6" t="str">
        <f t="shared" si="37"/>
        <v>0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 t="s">
        <v>35</v>
      </c>
      <c r="BB80" s="6" t="s">
        <v>35</v>
      </c>
      <c r="BC80" s="6" t="str">
        <f t="shared" si="45"/>
        <v>0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 t="s">
        <v>35</v>
      </c>
      <c r="CO80" s="6" t="s">
        <v>35</v>
      </c>
      <c r="CP80" s="6" t="str">
        <f t="shared" si="58"/>
        <v>0</v>
      </c>
      <c r="CQ80" s="6" t="s">
        <v>35</v>
      </c>
      <c r="CR80" s="6" t="s">
        <v>35</v>
      </c>
      <c r="CS80" s="6" t="str">
        <f t="shared" si="59"/>
        <v>0</v>
      </c>
    </row>
    <row r="81" spans="1:97" s="155" customFormat="1" ht="12.75" customHeight="1">
      <c r="A81" s="25">
        <v>2</v>
      </c>
      <c r="B81" s="26" t="s">
        <v>202</v>
      </c>
      <c r="C81" s="27">
        <v>363</v>
      </c>
      <c r="D81" s="28" t="s">
        <v>75</v>
      </c>
      <c r="E81" s="17">
        <v>15702</v>
      </c>
      <c r="F81" s="17">
        <v>1</v>
      </c>
      <c r="G81" s="6" t="s">
        <v>65</v>
      </c>
      <c r="H81" s="6" t="s">
        <v>35</v>
      </c>
      <c r="I81" s="6">
        <v>4</v>
      </c>
      <c r="J81" s="6">
        <f t="shared" si="30"/>
        <v>4</v>
      </c>
      <c r="K81" s="6">
        <v>1</v>
      </c>
      <c r="L81" s="6">
        <v>1</v>
      </c>
      <c r="M81" s="6">
        <f t="shared" si="31"/>
        <v>2</v>
      </c>
      <c r="N81" s="6">
        <v>1</v>
      </c>
      <c r="O81" s="6">
        <v>13</v>
      </c>
      <c r="P81" s="6">
        <f t="shared" si="32"/>
        <v>14</v>
      </c>
      <c r="Q81" s="6">
        <v>2</v>
      </c>
      <c r="R81" s="6">
        <v>8</v>
      </c>
      <c r="S81" s="6">
        <f t="shared" si="33"/>
        <v>10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3</v>
      </c>
      <c r="AD81" s="6">
        <v>2</v>
      </c>
      <c r="AE81" s="6">
        <f t="shared" si="37"/>
        <v>5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 t="s">
        <v>35</v>
      </c>
      <c r="AP81" s="6" t="s">
        <v>35</v>
      </c>
      <c r="AQ81" s="6" t="str">
        <f t="shared" si="41"/>
        <v>0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 t="s">
        <v>35</v>
      </c>
      <c r="BB81" s="6" t="s">
        <v>35</v>
      </c>
      <c r="BC81" s="6" t="str">
        <f t="shared" si="45"/>
        <v>0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 t="s">
        <v>35</v>
      </c>
      <c r="BL81" s="6" t="str">
        <f t="shared" si="48"/>
        <v>0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 t="s">
        <v>35</v>
      </c>
      <c r="BR81" s="6" t="str">
        <f t="shared" si="50"/>
        <v>0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>
        <v>2</v>
      </c>
      <c r="CO81" s="6">
        <v>3</v>
      </c>
      <c r="CP81" s="6">
        <f t="shared" si="58"/>
        <v>5</v>
      </c>
      <c r="CQ81" s="6">
        <v>9</v>
      </c>
      <c r="CR81" s="6">
        <v>31</v>
      </c>
      <c r="CS81" s="6">
        <f t="shared" si="59"/>
        <v>40</v>
      </c>
    </row>
    <row r="82" spans="1:97" s="155" customFormat="1" ht="12.75" customHeight="1">
      <c r="A82" s="25">
        <v>2</v>
      </c>
      <c r="B82" s="26" t="s">
        <v>202</v>
      </c>
      <c r="C82" s="27">
        <v>404</v>
      </c>
      <c r="D82" s="28" t="s">
        <v>77</v>
      </c>
      <c r="E82" s="17">
        <v>15584</v>
      </c>
      <c r="F82" s="17">
        <v>1</v>
      </c>
      <c r="G82" s="6" t="s">
        <v>65</v>
      </c>
      <c r="H82" s="6">
        <v>2</v>
      </c>
      <c r="I82" s="6">
        <v>4</v>
      </c>
      <c r="J82" s="6">
        <f t="shared" si="30"/>
        <v>6</v>
      </c>
      <c r="K82" s="6" t="s">
        <v>35</v>
      </c>
      <c r="L82" s="6">
        <v>1</v>
      </c>
      <c r="M82" s="6">
        <f t="shared" si="31"/>
        <v>1</v>
      </c>
      <c r="N82" s="6">
        <v>2</v>
      </c>
      <c r="O82" s="6">
        <v>9</v>
      </c>
      <c r="P82" s="6">
        <f t="shared" si="32"/>
        <v>11</v>
      </c>
      <c r="Q82" s="6">
        <v>1</v>
      </c>
      <c r="R82" s="6">
        <v>5</v>
      </c>
      <c r="S82" s="6">
        <f t="shared" si="33"/>
        <v>6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2</v>
      </c>
      <c r="AD82" s="6">
        <v>1</v>
      </c>
      <c r="AE82" s="6">
        <f t="shared" si="37"/>
        <v>3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>
        <v>2</v>
      </c>
      <c r="AP82" s="6">
        <v>5</v>
      </c>
      <c r="AQ82" s="6">
        <f t="shared" si="41"/>
        <v>7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>
        <v>3</v>
      </c>
      <c r="BB82" s="6">
        <v>2</v>
      </c>
      <c r="BC82" s="6">
        <f t="shared" si="45"/>
        <v>5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 t="s">
        <v>35</v>
      </c>
      <c r="BQ82" s="6">
        <v>1</v>
      </c>
      <c r="BR82" s="6">
        <f t="shared" si="50"/>
        <v>1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 t="s">
        <v>35</v>
      </c>
      <c r="CO82" s="6" t="s">
        <v>35</v>
      </c>
      <c r="CP82" s="6" t="str">
        <f t="shared" si="58"/>
        <v>0</v>
      </c>
      <c r="CQ82" s="6">
        <v>12</v>
      </c>
      <c r="CR82" s="6">
        <v>28</v>
      </c>
      <c r="CS82" s="6">
        <f t="shared" si="59"/>
        <v>40</v>
      </c>
    </row>
    <row r="83" spans="1:97" s="155" customFormat="1" ht="12.75" customHeight="1">
      <c r="A83" s="25">
        <v>2</v>
      </c>
      <c r="B83" s="26" t="s">
        <v>202</v>
      </c>
      <c r="C83" s="27">
        <v>616</v>
      </c>
      <c r="D83" s="28" t="s">
        <v>158</v>
      </c>
      <c r="E83" s="17">
        <v>10842</v>
      </c>
      <c r="F83" s="17">
        <v>1</v>
      </c>
      <c r="G83" s="6" t="s">
        <v>65</v>
      </c>
      <c r="H83" s="6" t="s">
        <v>35</v>
      </c>
      <c r="I83" s="6">
        <v>5</v>
      </c>
      <c r="J83" s="6">
        <f t="shared" si="30"/>
        <v>5</v>
      </c>
      <c r="K83" s="6" t="s">
        <v>35</v>
      </c>
      <c r="L83" s="6" t="s">
        <v>35</v>
      </c>
      <c r="M83" s="6" t="str">
        <f t="shared" si="31"/>
        <v>0</v>
      </c>
      <c r="N83" s="6">
        <v>4</v>
      </c>
      <c r="O83" s="6">
        <v>1</v>
      </c>
      <c r="P83" s="6">
        <f t="shared" si="32"/>
        <v>5</v>
      </c>
      <c r="Q83" s="6">
        <v>1</v>
      </c>
      <c r="R83" s="6">
        <v>3</v>
      </c>
      <c r="S83" s="6">
        <f t="shared" si="33"/>
        <v>4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>
        <v>2</v>
      </c>
      <c r="AD83" s="6">
        <v>2</v>
      </c>
      <c r="AE83" s="6">
        <f t="shared" si="37"/>
        <v>4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>
        <v>2</v>
      </c>
      <c r="AQ83" s="6">
        <f t="shared" si="41"/>
        <v>2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>
        <v>3</v>
      </c>
      <c r="BB83" s="6">
        <v>2</v>
      </c>
      <c r="BC83" s="6">
        <f t="shared" si="45"/>
        <v>5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 t="s">
        <v>35</v>
      </c>
      <c r="BR83" s="6" t="str">
        <f t="shared" si="50"/>
        <v>0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>
        <v>1</v>
      </c>
      <c r="CO83" s="6">
        <v>4</v>
      </c>
      <c r="CP83" s="6">
        <f t="shared" si="58"/>
        <v>5</v>
      </c>
      <c r="CQ83" s="6">
        <v>11</v>
      </c>
      <c r="CR83" s="6">
        <v>19</v>
      </c>
      <c r="CS83" s="6">
        <f t="shared" si="59"/>
        <v>30</v>
      </c>
    </row>
    <row r="84" spans="1:97" s="155" customFormat="1" ht="12.75" customHeight="1">
      <c r="A84" s="25">
        <v>2</v>
      </c>
      <c r="B84" s="26" t="s">
        <v>202</v>
      </c>
      <c r="C84" s="27">
        <v>627</v>
      </c>
      <c r="D84" s="28" t="s">
        <v>78</v>
      </c>
      <c r="E84" s="17">
        <v>11266</v>
      </c>
      <c r="F84" s="17">
        <v>1</v>
      </c>
      <c r="G84" s="6" t="s">
        <v>65</v>
      </c>
      <c r="H84" s="6">
        <v>2</v>
      </c>
      <c r="I84" s="6">
        <v>8</v>
      </c>
      <c r="J84" s="6">
        <f t="shared" si="30"/>
        <v>10</v>
      </c>
      <c r="K84" s="6" t="s">
        <v>35</v>
      </c>
      <c r="L84" s="6" t="s">
        <v>35</v>
      </c>
      <c r="M84" s="6" t="str">
        <f t="shared" si="31"/>
        <v>0</v>
      </c>
      <c r="N84" s="6">
        <v>6</v>
      </c>
      <c r="O84" s="6">
        <v>4</v>
      </c>
      <c r="P84" s="6">
        <f t="shared" si="32"/>
        <v>10</v>
      </c>
      <c r="Q84" s="6">
        <v>1</v>
      </c>
      <c r="R84" s="6">
        <v>8</v>
      </c>
      <c r="S84" s="6">
        <f t="shared" si="33"/>
        <v>9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>
        <v>1</v>
      </c>
      <c r="AD84" s="6">
        <v>4</v>
      </c>
      <c r="AE84" s="6">
        <f t="shared" si="37"/>
        <v>5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>
        <v>1</v>
      </c>
      <c r="AN84" s="6">
        <f t="shared" si="40"/>
        <v>1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>
        <v>2</v>
      </c>
      <c r="BB84" s="6">
        <v>2</v>
      </c>
      <c r="BC84" s="6">
        <f t="shared" si="45"/>
        <v>4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 t="s">
        <v>35</v>
      </c>
      <c r="BQ84" s="6">
        <v>1</v>
      </c>
      <c r="BR84" s="6">
        <f t="shared" si="50"/>
        <v>1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 t="s">
        <v>35</v>
      </c>
      <c r="CO84" s="6" t="s">
        <v>35</v>
      </c>
      <c r="CP84" s="6" t="str">
        <f t="shared" si="58"/>
        <v>0</v>
      </c>
      <c r="CQ84" s="6">
        <v>12</v>
      </c>
      <c r="CR84" s="6">
        <v>28</v>
      </c>
      <c r="CS84" s="6">
        <f t="shared" si="59"/>
        <v>40</v>
      </c>
    </row>
    <row r="85" spans="1:97" s="155" customFormat="1" ht="12.75" customHeight="1">
      <c r="A85" s="25">
        <v>2</v>
      </c>
      <c r="B85" s="26" t="s">
        <v>202</v>
      </c>
      <c r="C85" s="27">
        <v>768</v>
      </c>
      <c r="D85" s="28" t="s">
        <v>118</v>
      </c>
      <c r="E85" s="17">
        <v>12417</v>
      </c>
      <c r="F85" s="17">
        <v>1</v>
      </c>
      <c r="G85" s="6" t="s">
        <v>65</v>
      </c>
      <c r="H85" s="6">
        <v>2</v>
      </c>
      <c r="I85" s="6">
        <v>4</v>
      </c>
      <c r="J85" s="6">
        <f t="shared" si="30"/>
        <v>6</v>
      </c>
      <c r="K85" s="6" t="s">
        <v>35</v>
      </c>
      <c r="L85" s="6" t="s">
        <v>35</v>
      </c>
      <c r="M85" s="6" t="str">
        <f t="shared" si="31"/>
        <v>0</v>
      </c>
      <c r="N85" s="6">
        <v>2</v>
      </c>
      <c r="O85" s="6">
        <v>6</v>
      </c>
      <c r="P85" s="6">
        <f t="shared" si="32"/>
        <v>8</v>
      </c>
      <c r="Q85" s="6">
        <v>1</v>
      </c>
      <c r="R85" s="6">
        <v>7</v>
      </c>
      <c r="S85" s="6">
        <f t="shared" si="33"/>
        <v>8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>
        <v>1</v>
      </c>
      <c r="AD85" s="6">
        <v>4</v>
      </c>
      <c r="AE85" s="6">
        <f t="shared" si="37"/>
        <v>5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>
        <v>2</v>
      </c>
      <c r="BB85" s="6">
        <v>2</v>
      </c>
      <c r="BC85" s="6">
        <f t="shared" si="45"/>
        <v>4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>
        <v>1</v>
      </c>
      <c r="BQ85" s="6" t="s">
        <v>35</v>
      </c>
      <c r="BR85" s="6">
        <f t="shared" si="50"/>
        <v>1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>
        <v>2</v>
      </c>
      <c r="CO85" s="6">
        <v>2</v>
      </c>
      <c r="CP85" s="6">
        <f t="shared" si="58"/>
        <v>4</v>
      </c>
      <c r="CQ85" s="6">
        <v>11</v>
      </c>
      <c r="CR85" s="6">
        <v>25</v>
      </c>
      <c r="CS85" s="6">
        <f t="shared" si="59"/>
        <v>36</v>
      </c>
    </row>
    <row r="86" spans="1:97" s="155" customFormat="1" ht="12.75" hidden="1" customHeight="1">
      <c r="A86" s="25">
        <v>2</v>
      </c>
      <c r="B86" s="26" t="s">
        <v>202</v>
      </c>
      <c r="C86" s="27">
        <v>861</v>
      </c>
      <c r="D86" s="28" t="s">
        <v>188</v>
      </c>
      <c r="E86" s="17">
        <v>10551</v>
      </c>
      <c r="F86" s="17">
        <v>1</v>
      </c>
      <c r="G86" s="6" t="s">
        <v>65</v>
      </c>
      <c r="H86" s="6" t="s">
        <v>35</v>
      </c>
      <c r="I86" s="6" t="s">
        <v>35</v>
      </c>
      <c r="J86" s="6" t="str">
        <f t="shared" si="30"/>
        <v>0</v>
      </c>
      <c r="K86" s="6" t="s">
        <v>35</v>
      </c>
      <c r="L86" s="6" t="s">
        <v>35</v>
      </c>
      <c r="M86" s="6" t="str">
        <f t="shared" si="31"/>
        <v>0</v>
      </c>
      <c r="N86" s="6" t="s">
        <v>35</v>
      </c>
      <c r="O86" s="6" t="s">
        <v>35</v>
      </c>
      <c r="P86" s="6" t="str">
        <f t="shared" si="32"/>
        <v>0</v>
      </c>
      <c r="Q86" s="6" t="s">
        <v>35</v>
      </c>
      <c r="R86" s="6" t="s">
        <v>35</v>
      </c>
      <c r="S86" s="6" t="str">
        <f t="shared" si="33"/>
        <v>0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 t="s">
        <v>35</v>
      </c>
      <c r="AE86" s="6" t="str">
        <f t="shared" si="37"/>
        <v>0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 t="s">
        <v>35</v>
      </c>
      <c r="CR86" s="6" t="s">
        <v>35</v>
      </c>
      <c r="CS86" s="6" t="str">
        <f t="shared" si="59"/>
        <v>0</v>
      </c>
    </row>
    <row r="87" spans="1:97" s="155" customFormat="1" ht="12.75" customHeight="1">
      <c r="A87" s="25">
        <v>2</v>
      </c>
      <c r="B87" s="26" t="s">
        <v>202</v>
      </c>
      <c r="C87" s="27">
        <v>939</v>
      </c>
      <c r="D87" s="28" t="s">
        <v>79</v>
      </c>
      <c r="E87" s="17">
        <v>15401</v>
      </c>
      <c r="F87" s="17">
        <v>1</v>
      </c>
      <c r="G87" s="6" t="s">
        <v>65</v>
      </c>
      <c r="H87" s="6">
        <v>2</v>
      </c>
      <c r="I87" s="6">
        <v>3</v>
      </c>
      <c r="J87" s="6">
        <f t="shared" si="30"/>
        <v>5</v>
      </c>
      <c r="K87" s="6" t="s">
        <v>35</v>
      </c>
      <c r="L87" s="6" t="s">
        <v>35</v>
      </c>
      <c r="M87" s="6" t="str">
        <f t="shared" si="31"/>
        <v>0</v>
      </c>
      <c r="N87" s="6">
        <v>3</v>
      </c>
      <c r="O87" s="6">
        <v>4</v>
      </c>
      <c r="P87" s="6">
        <f t="shared" si="32"/>
        <v>7</v>
      </c>
      <c r="Q87" s="6">
        <v>2</v>
      </c>
      <c r="R87" s="6">
        <v>8</v>
      </c>
      <c r="S87" s="6">
        <f t="shared" si="33"/>
        <v>10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>
        <v>1</v>
      </c>
      <c r="AD87" s="6">
        <v>2</v>
      </c>
      <c r="AE87" s="6">
        <f t="shared" si="37"/>
        <v>3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>
        <v>2</v>
      </c>
      <c r="AN87" s="6">
        <f t="shared" si="40"/>
        <v>2</v>
      </c>
      <c r="AO87" s="6">
        <v>1</v>
      </c>
      <c r="AP87" s="6">
        <v>2</v>
      </c>
      <c r="AQ87" s="6">
        <f t="shared" si="41"/>
        <v>3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>
        <v>1</v>
      </c>
      <c r="BC87" s="6">
        <f t="shared" si="45"/>
        <v>1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>
        <v>1</v>
      </c>
      <c r="BQ87" s="6">
        <v>2</v>
      </c>
      <c r="BR87" s="6">
        <f t="shared" si="50"/>
        <v>3</v>
      </c>
      <c r="BS87" s="6" t="s">
        <v>35</v>
      </c>
      <c r="BT87" s="6" t="s">
        <v>35</v>
      </c>
      <c r="BU87" s="6" t="str">
        <f t="shared" si="51"/>
        <v>0</v>
      </c>
      <c r="BV87" s="6" t="s">
        <v>35</v>
      </c>
      <c r="BW87" s="6" t="s">
        <v>35</v>
      </c>
      <c r="BX87" s="6" t="str">
        <f t="shared" si="52"/>
        <v>0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 t="s">
        <v>35</v>
      </c>
      <c r="CO87" s="6" t="s">
        <v>35</v>
      </c>
      <c r="CP87" s="6" t="str">
        <f t="shared" si="58"/>
        <v>0</v>
      </c>
      <c r="CQ87" s="6">
        <v>10</v>
      </c>
      <c r="CR87" s="6">
        <v>24</v>
      </c>
      <c r="CS87" s="6">
        <f t="shared" si="59"/>
        <v>34</v>
      </c>
    </row>
    <row r="88" spans="1:97" s="155" customFormat="1" ht="12.75" hidden="1" customHeight="1">
      <c r="A88" s="25">
        <v>3</v>
      </c>
      <c r="B88" s="26" t="s">
        <v>207</v>
      </c>
      <c r="C88" s="27">
        <v>1054</v>
      </c>
      <c r="D88" s="28" t="s">
        <v>138</v>
      </c>
      <c r="E88" s="17">
        <v>12461</v>
      </c>
      <c r="F88" s="17">
        <v>1</v>
      </c>
      <c r="G88" s="6" t="s">
        <v>65</v>
      </c>
      <c r="H88" s="6" t="s">
        <v>35</v>
      </c>
      <c r="I88" s="6" t="s">
        <v>35</v>
      </c>
      <c r="J88" s="6" t="str">
        <f t="shared" si="30"/>
        <v>0</v>
      </c>
      <c r="K88" s="6" t="s">
        <v>35</v>
      </c>
      <c r="L88" s="6" t="s">
        <v>35</v>
      </c>
      <c r="M88" s="6" t="str">
        <f t="shared" si="31"/>
        <v>0</v>
      </c>
      <c r="N88" s="6" t="s">
        <v>35</v>
      </c>
      <c r="O88" s="6" t="s">
        <v>35</v>
      </c>
      <c r="P88" s="6" t="str">
        <f t="shared" si="32"/>
        <v>0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 t="s">
        <v>35</v>
      </c>
      <c r="CR88" s="6" t="s">
        <v>35</v>
      </c>
      <c r="CS88" s="6" t="str">
        <f t="shared" si="59"/>
        <v>0</v>
      </c>
    </row>
    <row r="89" spans="1:97" s="155" customFormat="1" ht="12.75" customHeight="1">
      <c r="A89" s="25">
        <v>3</v>
      </c>
      <c r="B89" s="26" t="s">
        <v>207</v>
      </c>
      <c r="C89" s="27">
        <v>1058</v>
      </c>
      <c r="D89" s="28" t="s">
        <v>80</v>
      </c>
      <c r="E89" s="17">
        <v>13607</v>
      </c>
      <c r="F89" s="17">
        <v>1</v>
      </c>
      <c r="G89" s="6" t="s">
        <v>65</v>
      </c>
      <c r="H89" s="6">
        <v>3</v>
      </c>
      <c r="I89" s="6">
        <v>4</v>
      </c>
      <c r="J89" s="6">
        <f t="shared" si="30"/>
        <v>7</v>
      </c>
      <c r="K89" s="6">
        <v>2</v>
      </c>
      <c r="L89" s="6">
        <v>7</v>
      </c>
      <c r="M89" s="6">
        <f t="shared" si="31"/>
        <v>9</v>
      </c>
      <c r="N89" s="6" t="s">
        <v>35</v>
      </c>
      <c r="O89" s="6" t="s">
        <v>35</v>
      </c>
      <c r="P89" s="6" t="str">
        <f t="shared" si="32"/>
        <v>0</v>
      </c>
      <c r="Q89" s="6">
        <v>1</v>
      </c>
      <c r="R89" s="6">
        <v>6</v>
      </c>
      <c r="S89" s="6">
        <f t="shared" si="33"/>
        <v>7</v>
      </c>
      <c r="T89" s="6" t="s">
        <v>35</v>
      </c>
      <c r="U89" s="6" t="s">
        <v>35</v>
      </c>
      <c r="V89" s="6" t="str">
        <f t="shared" si="34"/>
        <v>0</v>
      </c>
      <c r="W89" s="6" t="s">
        <v>35</v>
      </c>
      <c r="X89" s="6" t="s">
        <v>35</v>
      </c>
      <c r="Y89" s="6" t="str">
        <f t="shared" si="35"/>
        <v>0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 t="s">
        <v>35</v>
      </c>
      <c r="BB89" s="6" t="s">
        <v>35</v>
      </c>
      <c r="BC89" s="6" t="str">
        <f t="shared" si="45"/>
        <v>0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>
        <v>3</v>
      </c>
      <c r="CO89" s="6">
        <v>4</v>
      </c>
      <c r="CP89" s="6">
        <f t="shared" si="58"/>
        <v>7</v>
      </c>
      <c r="CQ89" s="6">
        <v>9</v>
      </c>
      <c r="CR89" s="6">
        <v>21</v>
      </c>
      <c r="CS89" s="6">
        <f t="shared" si="59"/>
        <v>30</v>
      </c>
    </row>
    <row r="90" spans="1:97" s="155" customFormat="1" ht="12.75" hidden="1" customHeight="1">
      <c r="A90" s="25">
        <v>5</v>
      </c>
      <c r="B90" s="26" t="s">
        <v>222</v>
      </c>
      <c r="C90" s="27">
        <v>1301</v>
      </c>
      <c r="D90" s="28" t="s">
        <v>139</v>
      </c>
      <c r="E90" s="17">
        <v>14438</v>
      </c>
      <c r="F90" s="17">
        <v>1</v>
      </c>
      <c r="G90" s="6" t="s">
        <v>65</v>
      </c>
      <c r="H90" s="6" t="s">
        <v>35</v>
      </c>
      <c r="I90" s="6" t="s">
        <v>35</v>
      </c>
      <c r="J90" s="6" t="str">
        <f t="shared" si="30"/>
        <v>0</v>
      </c>
      <c r="K90" s="6" t="s">
        <v>35</v>
      </c>
      <c r="L90" s="6" t="s">
        <v>35</v>
      </c>
      <c r="M90" s="6" t="str">
        <f t="shared" si="31"/>
        <v>0</v>
      </c>
      <c r="N90" s="6" t="s">
        <v>35</v>
      </c>
      <c r="O90" s="6" t="s">
        <v>35</v>
      </c>
      <c r="P90" s="6" t="str">
        <f t="shared" si="32"/>
        <v>0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 t="s">
        <v>35</v>
      </c>
      <c r="X90" s="6" t="s">
        <v>35</v>
      </c>
      <c r="Y90" s="6" t="str">
        <f t="shared" si="35"/>
        <v>0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 t="s">
        <v>35</v>
      </c>
      <c r="BB90" s="6" t="s">
        <v>35</v>
      </c>
      <c r="BC90" s="6" t="str">
        <f t="shared" si="45"/>
        <v>0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 t="s">
        <v>35</v>
      </c>
      <c r="CO90" s="6" t="s">
        <v>35</v>
      </c>
      <c r="CP90" s="6" t="str">
        <f t="shared" si="58"/>
        <v>0</v>
      </c>
      <c r="CQ90" s="6" t="s">
        <v>35</v>
      </c>
      <c r="CR90" s="6" t="s">
        <v>35</v>
      </c>
      <c r="CS90" s="6" t="str">
        <f t="shared" si="59"/>
        <v>0</v>
      </c>
    </row>
    <row r="91" spans="1:97" s="155" customFormat="1" ht="12.75" hidden="1" customHeight="1">
      <c r="A91" s="25">
        <v>5</v>
      </c>
      <c r="B91" s="26" t="s">
        <v>222</v>
      </c>
      <c r="C91" s="27">
        <v>1322</v>
      </c>
      <c r="D91" s="28" t="s">
        <v>140</v>
      </c>
      <c r="E91" s="17">
        <v>15730</v>
      </c>
      <c r="F91" s="17">
        <v>1</v>
      </c>
      <c r="G91" s="6" t="s">
        <v>65</v>
      </c>
      <c r="H91" s="6" t="s">
        <v>35</v>
      </c>
      <c r="I91" s="6" t="s">
        <v>35</v>
      </c>
      <c r="J91" s="6" t="str">
        <f t="shared" si="30"/>
        <v>0</v>
      </c>
      <c r="K91" s="6" t="s">
        <v>35</v>
      </c>
      <c r="L91" s="6" t="s">
        <v>35</v>
      </c>
      <c r="M91" s="6" t="str">
        <f t="shared" si="31"/>
        <v>0</v>
      </c>
      <c r="N91" s="6" t="s">
        <v>35</v>
      </c>
      <c r="O91" s="6" t="s">
        <v>35</v>
      </c>
      <c r="P91" s="6" t="str">
        <f t="shared" si="32"/>
        <v>0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 t="s">
        <v>35</v>
      </c>
      <c r="X91" s="6" t="s">
        <v>35</v>
      </c>
      <c r="Y91" s="6" t="str">
        <f t="shared" si="35"/>
        <v>0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 t="s">
        <v>35</v>
      </c>
      <c r="CO91" s="6" t="s">
        <v>35</v>
      </c>
      <c r="CP91" s="6" t="str">
        <f t="shared" si="58"/>
        <v>0</v>
      </c>
      <c r="CQ91" s="6" t="s">
        <v>35</v>
      </c>
      <c r="CR91" s="6" t="s">
        <v>35</v>
      </c>
      <c r="CS91" s="6" t="str">
        <f t="shared" si="59"/>
        <v>0</v>
      </c>
    </row>
    <row r="92" spans="1:97" s="155" customFormat="1" ht="12.75" hidden="1" customHeight="1">
      <c r="A92" s="25">
        <v>5</v>
      </c>
      <c r="B92" s="26" t="s">
        <v>222</v>
      </c>
      <c r="C92" s="27">
        <v>1331</v>
      </c>
      <c r="D92" s="28" t="s">
        <v>141</v>
      </c>
      <c r="E92" s="17">
        <v>12238</v>
      </c>
      <c r="F92" s="17">
        <v>1</v>
      </c>
      <c r="G92" s="6" t="s">
        <v>65</v>
      </c>
      <c r="H92" s="6" t="s">
        <v>35</v>
      </c>
      <c r="I92" s="6" t="s">
        <v>35</v>
      </c>
      <c r="J92" s="6" t="str">
        <f t="shared" si="30"/>
        <v>0</v>
      </c>
      <c r="K92" s="6" t="s">
        <v>35</v>
      </c>
      <c r="L92" s="6" t="s">
        <v>35</v>
      </c>
      <c r="M92" s="6" t="str">
        <f t="shared" si="31"/>
        <v>0</v>
      </c>
      <c r="N92" s="6" t="s">
        <v>35</v>
      </c>
      <c r="O92" s="6" t="s">
        <v>35</v>
      </c>
      <c r="P92" s="6" t="str">
        <f t="shared" si="32"/>
        <v>0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 t="s">
        <v>35</v>
      </c>
      <c r="X92" s="6" t="s">
        <v>35</v>
      </c>
      <c r="Y92" s="6" t="str">
        <f t="shared" si="35"/>
        <v>0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 t="s">
        <v>35</v>
      </c>
      <c r="CO92" s="6" t="s">
        <v>35</v>
      </c>
      <c r="CP92" s="6" t="str">
        <f t="shared" si="58"/>
        <v>0</v>
      </c>
      <c r="CQ92" s="6" t="s">
        <v>35</v>
      </c>
      <c r="CR92" s="6" t="s">
        <v>35</v>
      </c>
      <c r="CS92" s="6" t="str">
        <f t="shared" si="59"/>
        <v>0</v>
      </c>
    </row>
    <row r="93" spans="1:97" s="155" customFormat="1" ht="12.75" hidden="1" customHeight="1">
      <c r="A93" s="25">
        <v>5</v>
      </c>
      <c r="B93" s="26" t="s">
        <v>222</v>
      </c>
      <c r="C93" s="27">
        <v>1362</v>
      </c>
      <c r="D93" s="28" t="s">
        <v>173</v>
      </c>
      <c r="E93" s="17">
        <v>10921</v>
      </c>
      <c r="F93" s="17">
        <v>1</v>
      </c>
      <c r="G93" s="6" t="s">
        <v>65</v>
      </c>
      <c r="H93" s="6" t="s">
        <v>35</v>
      </c>
      <c r="I93" s="6" t="s">
        <v>35</v>
      </c>
      <c r="J93" s="6" t="str">
        <f t="shared" si="30"/>
        <v>0</v>
      </c>
      <c r="K93" s="6" t="s">
        <v>35</v>
      </c>
      <c r="L93" s="6" t="s">
        <v>35</v>
      </c>
      <c r="M93" s="6" t="str">
        <f t="shared" si="31"/>
        <v>0</v>
      </c>
      <c r="N93" s="6" t="s">
        <v>35</v>
      </c>
      <c r="O93" s="6" t="s">
        <v>35</v>
      </c>
      <c r="P93" s="6" t="str">
        <f t="shared" si="32"/>
        <v>0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 t="s">
        <v>35</v>
      </c>
      <c r="X93" s="6" t="s">
        <v>35</v>
      </c>
      <c r="Y93" s="6" t="str">
        <f t="shared" si="35"/>
        <v>0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 t="s">
        <v>35</v>
      </c>
      <c r="CO93" s="6" t="s">
        <v>35</v>
      </c>
      <c r="CP93" s="6" t="str">
        <f t="shared" si="58"/>
        <v>0</v>
      </c>
      <c r="CQ93" s="6" t="s">
        <v>35</v>
      </c>
      <c r="CR93" s="6" t="s">
        <v>35</v>
      </c>
      <c r="CS93" s="6" t="str">
        <f t="shared" si="59"/>
        <v>0</v>
      </c>
    </row>
    <row r="94" spans="1:97" s="155" customFormat="1" ht="12.75" hidden="1" customHeight="1">
      <c r="A94" s="25">
        <v>5</v>
      </c>
      <c r="B94" s="26" t="s">
        <v>222</v>
      </c>
      <c r="C94" s="27">
        <v>1372</v>
      </c>
      <c r="D94" s="28" t="s">
        <v>142</v>
      </c>
      <c r="E94" s="17">
        <v>14331</v>
      </c>
      <c r="F94" s="17">
        <v>1</v>
      </c>
      <c r="G94" s="6" t="s">
        <v>65</v>
      </c>
      <c r="H94" s="6" t="s">
        <v>35</v>
      </c>
      <c r="I94" s="6" t="s">
        <v>35</v>
      </c>
      <c r="J94" s="6" t="str">
        <f t="shared" si="30"/>
        <v>0</v>
      </c>
      <c r="K94" s="6" t="s">
        <v>35</v>
      </c>
      <c r="L94" s="6" t="s">
        <v>35</v>
      </c>
      <c r="M94" s="6" t="str">
        <f t="shared" si="31"/>
        <v>0</v>
      </c>
      <c r="N94" s="6" t="s">
        <v>35</v>
      </c>
      <c r="O94" s="6" t="s">
        <v>35</v>
      </c>
      <c r="P94" s="6" t="str">
        <f t="shared" si="32"/>
        <v>0</v>
      </c>
      <c r="Q94" s="6" t="s">
        <v>35</v>
      </c>
      <c r="R94" s="6" t="s">
        <v>35</v>
      </c>
      <c r="S94" s="6" t="str">
        <f t="shared" si="33"/>
        <v>0</v>
      </c>
      <c r="T94" s="6" t="s">
        <v>35</v>
      </c>
      <c r="U94" s="6" t="s">
        <v>35</v>
      </c>
      <c r="V94" s="6" t="str">
        <f t="shared" si="34"/>
        <v>0</v>
      </c>
      <c r="W94" s="6" t="s">
        <v>35</v>
      </c>
      <c r="X94" s="6" t="s">
        <v>35</v>
      </c>
      <c r="Y94" s="6" t="str">
        <f t="shared" si="35"/>
        <v>0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 t="s">
        <v>35</v>
      </c>
      <c r="AS94" s="6" t="s">
        <v>35</v>
      </c>
      <c r="AT94" s="6" t="str">
        <f t="shared" si="42"/>
        <v>0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 t="s">
        <v>35</v>
      </c>
      <c r="CO94" s="6" t="s">
        <v>35</v>
      </c>
      <c r="CP94" s="6" t="str">
        <f t="shared" si="58"/>
        <v>0</v>
      </c>
      <c r="CQ94" s="6" t="s">
        <v>35</v>
      </c>
      <c r="CR94" s="6" t="s">
        <v>35</v>
      </c>
      <c r="CS94" s="6" t="str">
        <f t="shared" si="59"/>
        <v>0</v>
      </c>
    </row>
    <row r="95" spans="1:97" s="155" customFormat="1" ht="12.75" customHeight="1">
      <c r="A95" s="25">
        <v>8</v>
      </c>
      <c r="B95" s="26" t="s">
        <v>223</v>
      </c>
      <c r="C95" s="27">
        <v>1630</v>
      </c>
      <c r="D95" s="28" t="s">
        <v>190</v>
      </c>
      <c r="E95" s="17">
        <v>16988</v>
      </c>
      <c r="F95" s="17">
        <v>1</v>
      </c>
      <c r="G95" s="6" t="s">
        <v>65</v>
      </c>
      <c r="H95" s="6">
        <v>1</v>
      </c>
      <c r="I95" s="6">
        <v>4</v>
      </c>
      <c r="J95" s="6">
        <f t="shared" si="30"/>
        <v>5</v>
      </c>
      <c r="K95" s="6">
        <v>2</v>
      </c>
      <c r="L95" s="6">
        <v>4</v>
      </c>
      <c r="M95" s="6">
        <f t="shared" si="31"/>
        <v>6</v>
      </c>
      <c r="N95" s="6">
        <v>3</v>
      </c>
      <c r="O95" s="6">
        <v>3</v>
      </c>
      <c r="P95" s="6">
        <f t="shared" si="32"/>
        <v>6</v>
      </c>
      <c r="Q95" s="6">
        <v>1</v>
      </c>
      <c r="R95" s="6">
        <v>7</v>
      </c>
      <c r="S95" s="6">
        <f t="shared" si="33"/>
        <v>8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>
        <v>2</v>
      </c>
      <c r="AN95" s="6">
        <f t="shared" si="40"/>
        <v>2</v>
      </c>
      <c r="AO95" s="6">
        <v>1</v>
      </c>
      <c r="AP95" s="6">
        <v>3</v>
      </c>
      <c r="AQ95" s="6">
        <f t="shared" si="41"/>
        <v>4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>
        <v>2</v>
      </c>
      <c r="BB95" s="6" t="s">
        <v>35</v>
      </c>
      <c r="BC95" s="6">
        <f t="shared" si="45"/>
        <v>2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 t="s">
        <v>35</v>
      </c>
      <c r="CP95" s="6" t="str">
        <f t="shared" si="58"/>
        <v>0</v>
      </c>
      <c r="CQ95" s="6">
        <v>10</v>
      </c>
      <c r="CR95" s="6">
        <v>23</v>
      </c>
      <c r="CS95" s="6">
        <f t="shared" si="59"/>
        <v>33</v>
      </c>
    </row>
    <row r="96" spans="1:97" s="155" customFormat="1" ht="12.75" hidden="1" customHeight="1">
      <c r="A96" s="25">
        <v>8</v>
      </c>
      <c r="B96" s="26" t="s">
        <v>223</v>
      </c>
      <c r="C96" s="27">
        <v>1632</v>
      </c>
      <c r="D96" s="28" t="s">
        <v>189</v>
      </c>
      <c r="E96" s="17">
        <v>12291</v>
      </c>
      <c r="F96" s="17">
        <v>1</v>
      </c>
      <c r="G96" s="6" t="s">
        <v>65</v>
      </c>
      <c r="H96" s="6" t="s">
        <v>35</v>
      </c>
      <c r="I96" s="6" t="s">
        <v>35</v>
      </c>
      <c r="J96" s="6" t="str">
        <f t="shared" si="30"/>
        <v>0</v>
      </c>
      <c r="K96" s="6" t="s">
        <v>35</v>
      </c>
      <c r="L96" s="6" t="s">
        <v>35</v>
      </c>
      <c r="M96" s="6" t="str">
        <f t="shared" si="31"/>
        <v>0</v>
      </c>
      <c r="N96" s="6" t="s">
        <v>35</v>
      </c>
      <c r="O96" s="6" t="s">
        <v>35</v>
      </c>
      <c r="P96" s="6" t="str">
        <f t="shared" si="32"/>
        <v>0</v>
      </c>
      <c r="Q96" s="6" t="s">
        <v>35</v>
      </c>
      <c r="R96" s="6" t="s">
        <v>35</v>
      </c>
      <c r="S96" s="6" t="str">
        <f t="shared" si="33"/>
        <v>0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 t="s">
        <v>35</v>
      </c>
      <c r="AE96" s="6" t="str">
        <f t="shared" si="37"/>
        <v>0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 t="s">
        <v>35</v>
      </c>
      <c r="BB96" s="6" t="s">
        <v>35</v>
      </c>
      <c r="BC96" s="6" t="str">
        <f t="shared" si="45"/>
        <v>0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 t="s">
        <v>35</v>
      </c>
      <c r="CO96" s="6" t="s">
        <v>35</v>
      </c>
      <c r="CP96" s="6" t="str">
        <f t="shared" si="58"/>
        <v>0</v>
      </c>
      <c r="CQ96" s="6" t="s">
        <v>35</v>
      </c>
      <c r="CR96" s="6" t="s">
        <v>35</v>
      </c>
      <c r="CS96" s="6" t="str">
        <f t="shared" si="59"/>
        <v>0</v>
      </c>
    </row>
    <row r="97" spans="1:97" s="155" customFormat="1" ht="12.75" hidden="1" customHeight="1">
      <c r="A97" s="25">
        <v>9</v>
      </c>
      <c r="B97" s="26" t="s">
        <v>209</v>
      </c>
      <c r="C97" s="27">
        <v>1702</v>
      </c>
      <c r="D97" s="28" t="s">
        <v>144</v>
      </c>
      <c r="E97" s="17">
        <v>14976</v>
      </c>
      <c r="F97" s="17">
        <v>1</v>
      </c>
      <c r="G97" s="6" t="s">
        <v>65</v>
      </c>
      <c r="H97" s="6" t="s">
        <v>35</v>
      </c>
      <c r="I97" s="6" t="s">
        <v>35</v>
      </c>
      <c r="J97" s="6" t="str">
        <f t="shared" si="30"/>
        <v>0</v>
      </c>
      <c r="K97" s="6" t="s">
        <v>35</v>
      </c>
      <c r="L97" s="6" t="s">
        <v>35</v>
      </c>
      <c r="M97" s="6" t="str">
        <f t="shared" si="31"/>
        <v>0</v>
      </c>
      <c r="N97" s="6" t="s">
        <v>35</v>
      </c>
      <c r="O97" s="6" t="s">
        <v>35</v>
      </c>
      <c r="P97" s="6" t="str">
        <f t="shared" si="32"/>
        <v>0</v>
      </c>
      <c r="Q97" s="6" t="s">
        <v>35</v>
      </c>
      <c r="R97" s="6" t="s">
        <v>35</v>
      </c>
      <c r="S97" s="6" t="str">
        <f t="shared" si="33"/>
        <v>0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 t="s">
        <v>35</v>
      </c>
      <c r="CP97" s="6" t="str">
        <f t="shared" si="58"/>
        <v>0</v>
      </c>
      <c r="CQ97" s="6" t="s">
        <v>35</v>
      </c>
      <c r="CR97" s="6" t="s">
        <v>35</v>
      </c>
      <c r="CS97" s="6" t="str">
        <f t="shared" si="59"/>
        <v>0</v>
      </c>
    </row>
    <row r="98" spans="1:97" s="155" customFormat="1" ht="12.75" customHeight="1">
      <c r="A98" s="25">
        <v>10</v>
      </c>
      <c r="B98" s="26" t="s">
        <v>210</v>
      </c>
      <c r="C98" s="27">
        <v>2125</v>
      </c>
      <c r="D98" s="28" t="s">
        <v>145</v>
      </c>
      <c r="E98" s="17">
        <v>19592</v>
      </c>
      <c r="F98" s="17">
        <v>1</v>
      </c>
      <c r="G98" s="6" t="s">
        <v>65</v>
      </c>
      <c r="H98" s="6">
        <v>2</v>
      </c>
      <c r="I98" s="6">
        <v>13</v>
      </c>
      <c r="J98" s="6">
        <f t="shared" si="30"/>
        <v>15</v>
      </c>
      <c r="K98" s="6">
        <v>4</v>
      </c>
      <c r="L98" s="6">
        <v>8</v>
      </c>
      <c r="M98" s="6">
        <f t="shared" si="31"/>
        <v>12</v>
      </c>
      <c r="N98" s="6">
        <v>6</v>
      </c>
      <c r="O98" s="6">
        <v>10</v>
      </c>
      <c r="P98" s="6">
        <f t="shared" si="32"/>
        <v>16</v>
      </c>
      <c r="Q98" s="6" t="s">
        <v>35</v>
      </c>
      <c r="R98" s="6">
        <v>5</v>
      </c>
      <c r="S98" s="6">
        <f t="shared" si="33"/>
        <v>5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>
        <v>2</v>
      </c>
      <c r="AN98" s="6">
        <f t="shared" si="40"/>
        <v>2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 t="s">
        <v>35</v>
      </c>
      <c r="BB98" s="6" t="s">
        <v>35</v>
      </c>
      <c r="BC98" s="6" t="str">
        <f t="shared" si="45"/>
        <v>0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>
        <v>12</v>
      </c>
      <c r="CR98" s="6">
        <v>38</v>
      </c>
      <c r="CS98" s="6">
        <f t="shared" si="59"/>
        <v>50</v>
      </c>
    </row>
    <row r="99" spans="1:97" s="155" customFormat="1" ht="12.75" customHeight="1">
      <c r="A99" s="25">
        <v>10</v>
      </c>
      <c r="B99" s="26" t="s">
        <v>210</v>
      </c>
      <c r="C99" s="27">
        <v>2228</v>
      </c>
      <c r="D99" s="28" t="s">
        <v>174</v>
      </c>
      <c r="E99" s="17">
        <v>11762</v>
      </c>
      <c r="F99" s="17">
        <v>1</v>
      </c>
      <c r="G99" s="6" t="s">
        <v>65</v>
      </c>
      <c r="H99" s="6">
        <v>2</v>
      </c>
      <c r="I99" s="6">
        <v>8</v>
      </c>
      <c r="J99" s="6">
        <f t="shared" si="30"/>
        <v>10</v>
      </c>
      <c r="K99" s="6">
        <v>4</v>
      </c>
      <c r="L99" s="6">
        <v>5</v>
      </c>
      <c r="M99" s="6">
        <f t="shared" si="31"/>
        <v>9</v>
      </c>
      <c r="N99" s="6">
        <v>6</v>
      </c>
      <c r="O99" s="6">
        <v>11</v>
      </c>
      <c r="P99" s="6">
        <f t="shared" si="32"/>
        <v>17</v>
      </c>
      <c r="Q99" s="6" t="s">
        <v>35</v>
      </c>
      <c r="R99" s="6">
        <v>4</v>
      </c>
      <c r="S99" s="6">
        <f t="shared" si="33"/>
        <v>4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>
        <v>1</v>
      </c>
      <c r="AG99" s="6">
        <v>2</v>
      </c>
      <c r="AH99" s="6">
        <f t="shared" si="38"/>
        <v>3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>
        <v>4</v>
      </c>
      <c r="BB99" s="6">
        <v>3</v>
      </c>
      <c r="BC99" s="6">
        <f t="shared" si="45"/>
        <v>7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 t="s">
        <v>35</v>
      </c>
      <c r="CO99" s="6" t="s">
        <v>35</v>
      </c>
      <c r="CP99" s="6" t="str">
        <f t="shared" si="58"/>
        <v>0</v>
      </c>
      <c r="CQ99" s="6">
        <v>17</v>
      </c>
      <c r="CR99" s="6">
        <v>33</v>
      </c>
      <c r="CS99" s="6">
        <f t="shared" si="59"/>
        <v>50</v>
      </c>
    </row>
    <row r="100" spans="1:97" s="155" customFormat="1" ht="12.75" hidden="1" customHeight="1">
      <c r="A100" s="25">
        <v>11</v>
      </c>
      <c r="B100" s="26" t="s">
        <v>216</v>
      </c>
      <c r="C100" s="27">
        <v>2546</v>
      </c>
      <c r="D100" s="28" t="s">
        <v>146</v>
      </c>
      <c r="E100" s="17">
        <v>15992</v>
      </c>
      <c r="F100" s="17">
        <v>1</v>
      </c>
      <c r="G100" s="6" t="s">
        <v>65</v>
      </c>
      <c r="H100" s="6" t="s">
        <v>35</v>
      </c>
      <c r="I100" s="6" t="s">
        <v>35</v>
      </c>
      <c r="J100" s="6" t="str">
        <f t="shared" si="30"/>
        <v>0</v>
      </c>
      <c r="K100" s="6" t="s">
        <v>35</v>
      </c>
      <c r="L100" s="6" t="s">
        <v>35</v>
      </c>
      <c r="M100" s="6" t="str">
        <f t="shared" si="31"/>
        <v>0</v>
      </c>
      <c r="N100" s="6" t="s">
        <v>35</v>
      </c>
      <c r="O100" s="6" t="s">
        <v>35</v>
      </c>
      <c r="P100" s="6" t="str">
        <f t="shared" si="32"/>
        <v>0</v>
      </c>
      <c r="Q100" s="6" t="s">
        <v>35</v>
      </c>
      <c r="R100" s="6" t="s">
        <v>35</v>
      </c>
      <c r="S100" s="6" t="str">
        <f t="shared" si="33"/>
        <v>0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 t="s">
        <v>35</v>
      </c>
      <c r="AE100" s="6" t="str">
        <f t="shared" si="37"/>
        <v>0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 t="s">
        <v>35</v>
      </c>
      <c r="AN100" s="6" t="str">
        <f t="shared" si="40"/>
        <v>0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 t="s">
        <v>35</v>
      </c>
      <c r="BB100" s="6" t="s">
        <v>35</v>
      </c>
      <c r="BC100" s="6" t="str">
        <f t="shared" si="45"/>
        <v>0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 t="s">
        <v>35</v>
      </c>
      <c r="CR100" s="6" t="s">
        <v>35</v>
      </c>
      <c r="CS100" s="6" t="str">
        <f t="shared" si="59"/>
        <v>0</v>
      </c>
    </row>
    <row r="101" spans="1:97" s="155" customFormat="1" ht="12.75" customHeight="1">
      <c r="A101" s="25">
        <v>11</v>
      </c>
      <c r="B101" s="26" t="s">
        <v>216</v>
      </c>
      <c r="C101" s="27">
        <v>2581</v>
      </c>
      <c r="D101" s="28" t="s">
        <v>82</v>
      </c>
      <c r="E101" s="17">
        <v>17076</v>
      </c>
      <c r="F101" s="17">
        <v>1</v>
      </c>
      <c r="G101" s="6" t="s">
        <v>65</v>
      </c>
      <c r="H101" s="6">
        <v>4</v>
      </c>
      <c r="I101" s="6">
        <v>9</v>
      </c>
      <c r="J101" s="6">
        <f t="shared" si="30"/>
        <v>13</v>
      </c>
      <c r="K101" s="6">
        <v>3</v>
      </c>
      <c r="L101" s="6">
        <v>4</v>
      </c>
      <c r="M101" s="6">
        <f t="shared" si="31"/>
        <v>7</v>
      </c>
      <c r="N101" s="6">
        <v>2</v>
      </c>
      <c r="O101" s="6">
        <v>11</v>
      </c>
      <c r="P101" s="6">
        <f t="shared" si="32"/>
        <v>13</v>
      </c>
      <c r="Q101" s="6">
        <v>1</v>
      </c>
      <c r="R101" s="6">
        <v>6</v>
      </c>
      <c r="S101" s="6">
        <f t="shared" si="33"/>
        <v>7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 t="s">
        <v>35</v>
      </c>
      <c r="Y101" s="6" t="str">
        <f t="shared" si="35"/>
        <v>0</v>
      </c>
      <c r="Z101" s="6" t="s">
        <v>35</v>
      </c>
      <c r="AA101" s="6" t="s">
        <v>35</v>
      </c>
      <c r="AB101" s="6" t="str">
        <f t="shared" si="36"/>
        <v>0</v>
      </c>
      <c r="AC101" s="6">
        <v>1</v>
      </c>
      <c r="AD101" s="6">
        <v>1</v>
      </c>
      <c r="AE101" s="6">
        <f t="shared" si="37"/>
        <v>2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>
        <v>1</v>
      </c>
      <c r="AN101" s="6">
        <f t="shared" si="40"/>
        <v>1</v>
      </c>
      <c r="AO101" s="6" t="s">
        <v>35</v>
      </c>
      <c r="AP101" s="6" t="s">
        <v>35</v>
      </c>
      <c r="AQ101" s="6" t="str">
        <f t="shared" si="41"/>
        <v>0</v>
      </c>
      <c r="AR101" s="6" t="s">
        <v>35</v>
      </c>
      <c r="AS101" s="6" t="s">
        <v>35</v>
      </c>
      <c r="AT101" s="6" t="str">
        <f t="shared" si="42"/>
        <v>0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>
        <v>5</v>
      </c>
      <c r="BB101" s="6">
        <v>2</v>
      </c>
      <c r="BC101" s="6">
        <f t="shared" si="45"/>
        <v>7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>
        <v>16</v>
      </c>
      <c r="CR101" s="6">
        <v>34</v>
      </c>
      <c r="CS101" s="6">
        <f t="shared" si="59"/>
        <v>50</v>
      </c>
    </row>
    <row r="102" spans="1:97" s="155" customFormat="1" ht="12.75" hidden="1" customHeight="1">
      <c r="A102" s="25">
        <v>11</v>
      </c>
      <c r="B102" s="26" t="s">
        <v>216</v>
      </c>
      <c r="C102" s="27">
        <v>2601</v>
      </c>
      <c r="D102" s="28" t="s">
        <v>147</v>
      </c>
      <c r="E102" s="17">
        <v>16301</v>
      </c>
      <c r="F102" s="17">
        <v>1</v>
      </c>
      <c r="G102" s="6" t="s">
        <v>65</v>
      </c>
      <c r="H102" s="6" t="s">
        <v>35</v>
      </c>
      <c r="I102" s="6" t="s">
        <v>35</v>
      </c>
      <c r="J102" s="6" t="str">
        <f t="shared" si="30"/>
        <v>0</v>
      </c>
      <c r="K102" s="6" t="s">
        <v>35</v>
      </c>
      <c r="L102" s="6" t="s">
        <v>35</v>
      </c>
      <c r="M102" s="6" t="str">
        <f t="shared" si="31"/>
        <v>0</v>
      </c>
      <c r="N102" s="6" t="s">
        <v>35</v>
      </c>
      <c r="O102" s="6" t="s">
        <v>35</v>
      </c>
      <c r="P102" s="6" t="str">
        <f t="shared" si="32"/>
        <v>0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 t="s">
        <v>35</v>
      </c>
      <c r="X102" s="6" t="s">
        <v>35</v>
      </c>
      <c r="Y102" s="6" t="str">
        <f t="shared" si="35"/>
        <v>0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 t="s">
        <v>35</v>
      </c>
      <c r="AS102" s="6" t="s">
        <v>35</v>
      </c>
      <c r="AT102" s="6" t="str">
        <f t="shared" si="42"/>
        <v>0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 t="s">
        <v>35</v>
      </c>
      <c r="BB102" s="6" t="s">
        <v>35</v>
      </c>
      <c r="BC102" s="6" t="str">
        <f t="shared" si="45"/>
        <v>0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 t="s">
        <v>35</v>
      </c>
      <c r="CR102" s="6" t="s">
        <v>35</v>
      </c>
      <c r="CS102" s="6" t="str">
        <f t="shared" si="59"/>
        <v>0</v>
      </c>
    </row>
    <row r="103" spans="1:97" s="155" customFormat="1" ht="12.75" hidden="1" customHeight="1">
      <c r="A103" s="25">
        <v>13</v>
      </c>
      <c r="B103" s="26" t="s">
        <v>217</v>
      </c>
      <c r="C103" s="27">
        <v>2761</v>
      </c>
      <c r="D103" s="28" t="s">
        <v>175</v>
      </c>
      <c r="E103" s="17">
        <v>10246</v>
      </c>
      <c r="F103" s="17">
        <v>1</v>
      </c>
      <c r="G103" s="6" t="s">
        <v>65</v>
      </c>
      <c r="H103" s="6" t="s">
        <v>35</v>
      </c>
      <c r="I103" s="6" t="s">
        <v>35</v>
      </c>
      <c r="J103" s="6" t="str">
        <f t="shared" si="30"/>
        <v>0</v>
      </c>
      <c r="K103" s="6" t="s">
        <v>35</v>
      </c>
      <c r="L103" s="6" t="s">
        <v>35</v>
      </c>
      <c r="M103" s="6" t="str">
        <f t="shared" si="31"/>
        <v>0</v>
      </c>
      <c r="N103" s="6" t="s">
        <v>35</v>
      </c>
      <c r="O103" s="6" t="s">
        <v>35</v>
      </c>
      <c r="P103" s="6" t="str">
        <f t="shared" si="32"/>
        <v>0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 t="s">
        <v>35</v>
      </c>
      <c r="X103" s="6" t="s">
        <v>35</v>
      </c>
      <c r="Y103" s="6" t="str">
        <f t="shared" si="35"/>
        <v>0</v>
      </c>
      <c r="Z103" s="6" t="s">
        <v>35</v>
      </c>
      <c r="AA103" s="6" t="s">
        <v>35</v>
      </c>
      <c r="AB103" s="6" t="str">
        <f t="shared" si="36"/>
        <v>0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 t="s">
        <v>35</v>
      </c>
      <c r="BB103" s="6" t="s">
        <v>35</v>
      </c>
      <c r="BC103" s="6" t="str">
        <f t="shared" si="45"/>
        <v>0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 t="s">
        <v>35</v>
      </c>
      <c r="BL103" s="6" t="str">
        <f t="shared" si="48"/>
        <v>0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 t="s">
        <v>35</v>
      </c>
      <c r="CR103" s="6" t="s">
        <v>35</v>
      </c>
      <c r="CS103" s="6" t="str">
        <f t="shared" si="59"/>
        <v>0</v>
      </c>
    </row>
    <row r="104" spans="1:97" s="155" customFormat="1" ht="12.75" customHeight="1">
      <c r="A104" s="25">
        <v>13</v>
      </c>
      <c r="B104" s="26" t="s">
        <v>217</v>
      </c>
      <c r="C104" s="27">
        <v>2762</v>
      </c>
      <c r="D104" s="28" t="s">
        <v>83</v>
      </c>
      <c r="E104" s="17">
        <v>19716</v>
      </c>
      <c r="F104" s="17">
        <v>1</v>
      </c>
      <c r="G104" s="6" t="s">
        <v>65</v>
      </c>
      <c r="H104" s="6">
        <v>3</v>
      </c>
      <c r="I104" s="6">
        <v>3</v>
      </c>
      <c r="J104" s="6">
        <f t="shared" si="30"/>
        <v>6</v>
      </c>
      <c r="K104" s="6">
        <v>1</v>
      </c>
      <c r="L104" s="6">
        <v>7</v>
      </c>
      <c r="M104" s="6">
        <f t="shared" si="31"/>
        <v>8</v>
      </c>
      <c r="N104" s="6">
        <v>4</v>
      </c>
      <c r="O104" s="6">
        <v>7</v>
      </c>
      <c r="P104" s="6">
        <f t="shared" si="32"/>
        <v>11</v>
      </c>
      <c r="Q104" s="6">
        <v>3</v>
      </c>
      <c r="R104" s="6">
        <v>4</v>
      </c>
      <c r="S104" s="6">
        <f t="shared" si="33"/>
        <v>7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 t="s">
        <v>35</v>
      </c>
      <c r="Y104" s="6" t="str">
        <f t="shared" si="35"/>
        <v>0</v>
      </c>
      <c r="Z104" s="6" t="s">
        <v>35</v>
      </c>
      <c r="AA104" s="6" t="s">
        <v>35</v>
      </c>
      <c r="AB104" s="6" t="str">
        <f t="shared" si="36"/>
        <v>0</v>
      </c>
      <c r="AC104" s="6">
        <v>1</v>
      </c>
      <c r="AD104" s="6">
        <v>1</v>
      </c>
      <c r="AE104" s="6">
        <f t="shared" si="37"/>
        <v>2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>
        <v>2</v>
      </c>
      <c r="AN104" s="6">
        <f t="shared" si="40"/>
        <v>2</v>
      </c>
      <c r="AO104" s="6">
        <v>1</v>
      </c>
      <c r="AP104" s="6" t="s">
        <v>35</v>
      </c>
      <c r="AQ104" s="6">
        <f t="shared" si="41"/>
        <v>1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 t="s">
        <v>35</v>
      </c>
      <c r="BB104" s="6">
        <v>2</v>
      </c>
      <c r="BC104" s="6">
        <f t="shared" si="45"/>
        <v>2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 t="s">
        <v>35</v>
      </c>
      <c r="CO104" s="6">
        <v>1</v>
      </c>
      <c r="CP104" s="6">
        <f t="shared" si="58"/>
        <v>1</v>
      </c>
      <c r="CQ104" s="6">
        <v>13</v>
      </c>
      <c r="CR104" s="6">
        <v>27</v>
      </c>
      <c r="CS104" s="6">
        <f t="shared" si="59"/>
        <v>40</v>
      </c>
    </row>
    <row r="105" spans="1:97" s="155" customFormat="1" ht="12.75" customHeight="1">
      <c r="A105" s="25">
        <v>13</v>
      </c>
      <c r="B105" s="26" t="s">
        <v>217</v>
      </c>
      <c r="C105" s="27">
        <v>2765</v>
      </c>
      <c r="D105" s="28" t="s">
        <v>84</v>
      </c>
      <c r="E105" s="17">
        <v>14782</v>
      </c>
      <c r="F105" s="17">
        <v>1</v>
      </c>
      <c r="G105" s="6" t="s">
        <v>65</v>
      </c>
      <c r="H105" s="6">
        <v>1</v>
      </c>
      <c r="I105" s="6">
        <v>8</v>
      </c>
      <c r="J105" s="6">
        <f t="shared" si="30"/>
        <v>9</v>
      </c>
      <c r="K105" s="6">
        <v>3</v>
      </c>
      <c r="L105" s="6">
        <v>1</v>
      </c>
      <c r="M105" s="6">
        <f t="shared" si="31"/>
        <v>4</v>
      </c>
      <c r="N105" s="6">
        <v>6</v>
      </c>
      <c r="O105" s="6">
        <v>3</v>
      </c>
      <c r="P105" s="6">
        <f t="shared" si="32"/>
        <v>9</v>
      </c>
      <c r="Q105" s="6">
        <v>2</v>
      </c>
      <c r="R105" s="6">
        <v>6</v>
      </c>
      <c r="S105" s="6">
        <f t="shared" si="33"/>
        <v>8</v>
      </c>
      <c r="T105" s="6" t="s">
        <v>35</v>
      </c>
      <c r="U105" s="6" t="s">
        <v>35</v>
      </c>
      <c r="V105" s="6" t="str">
        <f t="shared" si="34"/>
        <v>0</v>
      </c>
      <c r="W105" s="6" t="s">
        <v>35</v>
      </c>
      <c r="X105" s="6" t="s">
        <v>35</v>
      </c>
      <c r="Y105" s="6" t="str">
        <f t="shared" si="35"/>
        <v>0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>
        <v>1</v>
      </c>
      <c r="AE105" s="6">
        <f t="shared" si="37"/>
        <v>1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 t="s">
        <v>35</v>
      </c>
      <c r="AM105" s="6">
        <v>2</v>
      </c>
      <c r="AN105" s="6">
        <f t="shared" si="40"/>
        <v>2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>
        <v>3</v>
      </c>
      <c r="BB105" s="6">
        <v>1</v>
      </c>
      <c r="BC105" s="6">
        <f t="shared" si="45"/>
        <v>4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>
        <v>1</v>
      </c>
      <c r="CO105" s="6">
        <v>2</v>
      </c>
      <c r="CP105" s="6">
        <f t="shared" si="58"/>
        <v>3</v>
      </c>
      <c r="CQ105" s="6">
        <v>16</v>
      </c>
      <c r="CR105" s="6">
        <v>24</v>
      </c>
      <c r="CS105" s="6">
        <f t="shared" si="59"/>
        <v>40</v>
      </c>
    </row>
    <row r="106" spans="1:97" s="155" customFormat="1" ht="12.75" hidden="1" customHeight="1">
      <c r="A106" s="25">
        <v>13</v>
      </c>
      <c r="B106" s="26" t="s">
        <v>217</v>
      </c>
      <c r="C106" s="27">
        <v>2766</v>
      </c>
      <c r="D106" s="28" t="s">
        <v>85</v>
      </c>
      <c r="E106" s="17">
        <v>10300</v>
      </c>
      <c r="F106" s="17">
        <v>1</v>
      </c>
      <c r="G106" s="6" t="s">
        <v>65</v>
      </c>
      <c r="H106" s="6" t="s">
        <v>35</v>
      </c>
      <c r="I106" s="6" t="s">
        <v>35</v>
      </c>
      <c r="J106" s="6" t="str">
        <f t="shared" si="30"/>
        <v>0</v>
      </c>
      <c r="K106" s="6" t="s">
        <v>35</v>
      </c>
      <c r="L106" s="6" t="s">
        <v>35</v>
      </c>
      <c r="M106" s="6" t="str">
        <f t="shared" si="31"/>
        <v>0</v>
      </c>
      <c r="N106" s="6" t="s">
        <v>35</v>
      </c>
      <c r="O106" s="6" t="s">
        <v>35</v>
      </c>
      <c r="P106" s="6" t="str">
        <f t="shared" si="32"/>
        <v>0</v>
      </c>
      <c r="Q106" s="6" t="s">
        <v>35</v>
      </c>
      <c r="R106" s="6" t="s">
        <v>35</v>
      </c>
      <c r="S106" s="6" t="str">
        <f t="shared" si="33"/>
        <v>0</v>
      </c>
      <c r="T106" s="6" t="s">
        <v>35</v>
      </c>
      <c r="U106" s="6" t="s">
        <v>35</v>
      </c>
      <c r="V106" s="6" t="str">
        <f t="shared" si="34"/>
        <v>0</v>
      </c>
      <c r="W106" s="6" t="s">
        <v>35</v>
      </c>
      <c r="X106" s="6" t="s">
        <v>35</v>
      </c>
      <c r="Y106" s="6" t="str">
        <f t="shared" si="35"/>
        <v>0</v>
      </c>
      <c r="Z106" s="6" t="s">
        <v>35</v>
      </c>
      <c r="AA106" s="6" t="s">
        <v>35</v>
      </c>
      <c r="AB106" s="6" t="str">
        <f t="shared" si="36"/>
        <v>0</v>
      </c>
      <c r="AC106" s="6" t="s">
        <v>35</v>
      </c>
      <c r="AD106" s="6" t="s">
        <v>35</v>
      </c>
      <c r="AE106" s="6" t="str">
        <f t="shared" si="37"/>
        <v>0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 t="s">
        <v>35</v>
      </c>
      <c r="AM106" s="6" t="s">
        <v>35</v>
      </c>
      <c r="AN106" s="6" t="str">
        <f t="shared" si="40"/>
        <v>0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 t="s">
        <v>35</v>
      </c>
      <c r="BB106" s="6" t="s">
        <v>35</v>
      </c>
      <c r="BC106" s="6" t="str">
        <f t="shared" si="45"/>
        <v>0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 t="s">
        <v>35</v>
      </c>
      <c r="BL106" s="6" t="str">
        <f t="shared" si="48"/>
        <v>0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 t="s">
        <v>35</v>
      </c>
      <c r="BU106" s="6" t="str">
        <f t="shared" si="51"/>
        <v>0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 t="s">
        <v>35</v>
      </c>
      <c r="CR106" s="6" t="s">
        <v>35</v>
      </c>
      <c r="CS106" s="6" t="str">
        <f t="shared" si="59"/>
        <v>0</v>
      </c>
    </row>
    <row r="107" spans="1:97" s="155" customFormat="1" ht="12.75" hidden="1" customHeight="1">
      <c r="A107" s="25">
        <v>13</v>
      </c>
      <c r="B107" s="26" t="s">
        <v>217</v>
      </c>
      <c r="C107" s="27">
        <v>2769</v>
      </c>
      <c r="D107" s="28" t="s">
        <v>148</v>
      </c>
      <c r="E107" s="17">
        <v>11739</v>
      </c>
      <c r="F107" s="17">
        <v>1</v>
      </c>
      <c r="G107" s="6" t="s">
        <v>65</v>
      </c>
      <c r="H107" s="6" t="s">
        <v>35</v>
      </c>
      <c r="I107" s="6" t="s">
        <v>35</v>
      </c>
      <c r="J107" s="6" t="str">
        <f t="shared" si="30"/>
        <v>0</v>
      </c>
      <c r="K107" s="6" t="s">
        <v>35</v>
      </c>
      <c r="L107" s="6" t="s">
        <v>35</v>
      </c>
      <c r="M107" s="6" t="str">
        <f t="shared" si="31"/>
        <v>0</v>
      </c>
      <c r="N107" s="6" t="s">
        <v>35</v>
      </c>
      <c r="O107" s="6" t="s">
        <v>35</v>
      </c>
      <c r="P107" s="6" t="str">
        <f t="shared" si="32"/>
        <v>0</v>
      </c>
      <c r="Q107" s="6" t="s">
        <v>35</v>
      </c>
      <c r="R107" s="6" t="s">
        <v>35</v>
      </c>
      <c r="S107" s="6" t="str">
        <f t="shared" si="33"/>
        <v>0</v>
      </c>
      <c r="T107" s="6" t="s">
        <v>35</v>
      </c>
      <c r="U107" s="6" t="s">
        <v>35</v>
      </c>
      <c r="V107" s="6" t="str">
        <f t="shared" si="34"/>
        <v>0</v>
      </c>
      <c r="W107" s="6" t="s">
        <v>35</v>
      </c>
      <c r="X107" s="6" t="s">
        <v>35</v>
      </c>
      <c r="Y107" s="6" t="str">
        <f t="shared" si="35"/>
        <v>0</v>
      </c>
      <c r="Z107" s="6" t="s">
        <v>35</v>
      </c>
      <c r="AA107" s="6" t="s">
        <v>35</v>
      </c>
      <c r="AB107" s="6" t="str">
        <f t="shared" si="36"/>
        <v>0</v>
      </c>
      <c r="AC107" s="6" t="s">
        <v>35</v>
      </c>
      <c r="AD107" s="6" t="s">
        <v>35</v>
      </c>
      <c r="AE107" s="6" t="str">
        <f t="shared" si="37"/>
        <v>0</v>
      </c>
      <c r="AF107" s="6" t="s">
        <v>35</v>
      </c>
      <c r="AG107" s="6" t="s">
        <v>35</v>
      </c>
      <c r="AH107" s="6" t="str">
        <f t="shared" si="38"/>
        <v>0</v>
      </c>
      <c r="AI107" s="6" t="s">
        <v>35</v>
      </c>
      <c r="AJ107" s="6" t="s">
        <v>35</v>
      </c>
      <c r="AK107" s="6" t="str">
        <f t="shared" si="39"/>
        <v>0</v>
      </c>
      <c r="AL107" s="6" t="s">
        <v>35</v>
      </c>
      <c r="AM107" s="6" t="s">
        <v>35</v>
      </c>
      <c r="AN107" s="6" t="str">
        <f t="shared" si="40"/>
        <v>0</v>
      </c>
      <c r="AO107" s="6" t="s">
        <v>35</v>
      </c>
      <c r="AP107" s="6" t="s">
        <v>35</v>
      </c>
      <c r="AQ107" s="6" t="str">
        <f t="shared" si="41"/>
        <v>0</v>
      </c>
      <c r="AR107" s="6" t="s">
        <v>35</v>
      </c>
      <c r="AS107" s="6" t="s">
        <v>35</v>
      </c>
      <c r="AT107" s="6" t="str">
        <f t="shared" si="42"/>
        <v>0</v>
      </c>
      <c r="AU107" s="6" t="s">
        <v>35</v>
      </c>
      <c r="AV107" s="6" t="s">
        <v>35</v>
      </c>
      <c r="AW107" s="6" t="str">
        <f t="shared" si="43"/>
        <v>0</v>
      </c>
      <c r="AX107" s="6" t="s">
        <v>35</v>
      </c>
      <c r="AY107" s="6" t="s">
        <v>35</v>
      </c>
      <c r="AZ107" s="6" t="str">
        <f t="shared" si="44"/>
        <v>0</v>
      </c>
      <c r="BA107" s="6" t="s">
        <v>35</v>
      </c>
      <c r="BB107" s="6" t="s">
        <v>35</v>
      </c>
      <c r="BC107" s="6" t="str">
        <f t="shared" si="45"/>
        <v>0</v>
      </c>
      <c r="BD107" s="6" t="s">
        <v>35</v>
      </c>
      <c r="BE107" s="6" t="s">
        <v>35</v>
      </c>
      <c r="BF107" s="6" t="str">
        <f t="shared" si="46"/>
        <v>0</v>
      </c>
      <c r="BG107" s="6" t="s">
        <v>35</v>
      </c>
      <c r="BH107" s="6" t="s">
        <v>35</v>
      </c>
      <c r="BI107" s="6" t="str">
        <f t="shared" si="47"/>
        <v>0</v>
      </c>
      <c r="BJ107" s="6" t="s">
        <v>35</v>
      </c>
      <c r="BK107" s="6" t="s">
        <v>35</v>
      </c>
      <c r="BL107" s="6" t="str">
        <f t="shared" si="48"/>
        <v>0</v>
      </c>
      <c r="BM107" s="6" t="s">
        <v>35</v>
      </c>
      <c r="BN107" s="6" t="s">
        <v>35</v>
      </c>
      <c r="BO107" s="6" t="str">
        <f t="shared" si="49"/>
        <v>0</v>
      </c>
      <c r="BP107" s="6" t="s">
        <v>35</v>
      </c>
      <c r="BQ107" s="6" t="s">
        <v>35</v>
      </c>
      <c r="BR107" s="6" t="str">
        <f t="shared" si="50"/>
        <v>0</v>
      </c>
      <c r="BS107" s="6" t="s">
        <v>35</v>
      </c>
      <c r="BT107" s="6" t="s">
        <v>35</v>
      </c>
      <c r="BU107" s="6" t="str">
        <f t="shared" si="51"/>
        <v>0</v>
      </c>
      <c r="BV107" s="6" t="s">
        <v>35</v>
      </c>
      <c r="BW107" s="6" t="s">
        <v>35</v>
      </c>
      <c r="BX107" s="6" t="str">
        <f t="shared" si="52"/>
        <v>0</v>
      </c>
      <c r="BY107" s="6" t="s">
        <v>35</v>
      </c>
      <c r="BZ107" s="6" t="s">
        <v>35</v>
      </c>
      <c r="CA107" s="6" t="str">
        <f t="shared" si="53"/>
        <v>0</v>
      </c>
      <c r="CB107" s="6" t="s">
        <v>35</v>
      </c>
      <c r="CC107" s="6" t="s">
        <v>35</v>
      </c>
      <c r="CD107" s="6" t="str">
        <f t="shared" si="54"/>
        <v>0</v>
      </c>
      <c r="CE107" s="6" t="s">
        <v>35</v>
      </c>
      <c r="CF107" s="6" t="s">
        <v>35</v>
      </c>
      <c r="CG107" s="6" t="str">
        <f t="shared" si="55"/>
        <v>0</v>
      </c>
      <c r="CH107" s="6" t="s">
        <v>35</v>
      </c>
      <c r="CI107" s="6" t="s">
        <v>35</v>
      </c>
      <c r="CJ107" s="6" t="str">
        <f t="shared" si="56"/>
        <v>0</v>
      </c>
      <c r="CK107" s="6" t="s">
        <v>35</v>
      </c>
      <c r="CL107" s="6" t="s">
        <v>35</v>
      </c>
      <c r="CM107" s="6" t="str">
        <f t="shared" si="57"/>
        <v>0</v>
      </c>
      <c r="CN107" s="6" t="s">
        <v>35</v>
      </c>
      <c r="CO107" s="6" t="s">
        <v>35</v>
      </c>
      <c r="CP107" s="6" t="str">
        <f t="shared" si="58"/>
        <v>0</v>
      </c>
      <c r="CQ107" s="6" t="s">
        <v>35</v>
      </c>
      <c r="CR107" s="6" t="s">
        <v>35</v>
      </c>
      <c r="CS107" s="6" t="str">
        <f t="shared" si="59"/>
        <v>0</v>
      </c>
    </row>
    <row r="108" spans="1:97" s="155" customFormat="1" ht="12.75" hidden="1" customHeight="1">
      <c r="A108" s="25">
        <v>13</v>
      </c>
      <c r="B108" s="26" t="s">
        <v>217</v>
      </c>
      <c r="C108" s="27">
        <v>2770</v>
      </c>
      <c r="D108" s="28" t="s">
        <v>149</v>
      </c>
      <c r="E108" s="17">
        <v>17309</v>
      </c>
      <c r="F108" s="17">
        <v>1</v>
      </c>
      <c r="G108" s="6" t="s">
        <v>65</v>
      </c>
      <c r="H108" s="6" t="s">
        <v>35</v>
      </c>
      <c r="I108" s="6" t="s">
        <v>35</v>
      </c>
      <c r="J108" s="6" t="str">
        <f t="shared" si="30"/>
        <v>0</v>
      </c>
      <c r="K108" s="6" t="s">
        <v>35</v>
      </c>
      <c r="L108" s="6" t="s">
        <v>35</v>
      </c>
      <c r="M108" s="6" t="str">
        <f t="shared" si="31"/>
        <v>0</v>
      </c>
      <c r="N108" s="6" t="s">
        <v>35</v>
      </c>
      <c r="O108" s="6" t="s">
        <v>35</v>
      </c>
      <c r="P108" s="6" t="str">
        <f t="shared" si="32"/>
        <v>0</v>
      </c>
      <c r="Q108" s="6" t="s">
        <v>35</v>
      </c>
      <c r="R108" s="6" t="s">
        <v>35</v>
      </c>
      <c r="S108" s="6" t="str">
        <f t="shared" si="33"/>
        <v>0</v>
      </c>
      <c r="T108" s="6" t="s">
        <v>35</v>
      </c>
      <c r="U108" s="6" t="s">
        <v>35</v>
      </c>
      <c r="V108" s="6" t="str">
        <f t="shared" si="34"/>
        <v>0</v>
      </c>
      <c r="W108" s="6" t="s">
        <v>35</v>
      </c>
      <c r="X108" s="6" t="s">
        <v>35</v>
      </c>
      <c r="Y108" s="6" t="str">
        <f t="shared" si="35"/>
        <v>0</v>
      </c>
      <c r="Z108" s="6" t="s">
        <v>35</v>
      </c>
      <c r="AA108" s="6" t="s">
        <v>35</v>
      </c>
      <c r="AB108" s="6" t="str">
        <f t="shared" si="36"/>
        <v>0</v>
      </c>
      <c r="AC108" s="6" t="s">
        <v>35</v>
      </c>
      <c r="AD108" s="6" t="s">
        <v>35</v>
      </c>
      <c r="AE108" s="6" t="str">
        <f t="shared" si="37"/>
        <v>0</v>
      </c>
      <c r="AF108" s="6" t="s">
        <v>35</v>
      </c>
      <c r="AG108" s="6" t="s">
        <v>35</v>
      </c>
      <c r="AH108" s="6" t="str">
        <f t="shared" si="38"/>
        <v>0</v>
      </c>
      <c r="AI108" s="6" t="s">
        <v>35</v>
      </c>
      <c r="AJ108" s="6" t="s">
        <v>35</v>
      </c>
      <c r="AK108" s="6" t="str">
        <f t="shared" si="39"/>
        <v>0</v>
      </c>
      <c r="AL108" s="6" t="s">
        <v>35</v>
      </c>
      <c r="AM108" s="6" t="s">
        <v>35</v>
      </c>
      <c r="AN108" s="6" t="str">
        <f t="shared" si="40"/>
        <v>0</v>
      </c>
      <c r="AO108" s="6" t="s">
        <v>35</v>
      </c>
      <c r="AP108" s="6" t="s">
        <v>35</v>
      </c>
      <c r="AQ108" s="6" t="str">
        <f t="shared" si="41"/>
        <v>0</v>
      </c>
      <c r="AR108" s="6" t="s">
        <v>35</v>
      </c>
      <c r="AS108" s="6" t="s">
        <v>35</v>
      </c>
      <c r="AT108" s="6" t="str">
        <f t="shared" si="42"/>
        <v>0</v>
      </c>
      <c r="AU108" s="6" t="s">
        <v>35</v>
      </c>
      <c r="AV108" s="6" t="s">
        <v>35</v>
      </c>
      <c r="AW108" s="6" t="str">
        <f t="shared" si="43"/>
        <v>0</v>
      </c>
      <c r="AX108" s="6" t="s">
        <v>35</v>
      </c>
      <c r="AY108" s="6" t="s">
        <v>35</v>
      </c>
      <c r="AZ108" s="6" t="str">
        <f t="shared" si="44"/>
        <v>0</v>
      </c>
      <c r="BA108" s="6" t="s">
        <v>35</v>
      </c>
      <c r="BB108" s="6" t="s">
        <v>35</v>
      </c>
      <c r="BC108" s="6" t="str">
        <f t="shared" si="45"/>
        <v>0</v>
      </c>
      <c r="BD108" s="6" t="s">
        <v>35</v>
      </c>
      <c r="BE108" s="6" t="s">
        <v>35</v>
      </c>
      <c r="BF108" s="6" t="str">
        <f t="shared" si="46"/>
        <v>0</v>
      </c>
      <c r="BG108" s="6" t="s">
        <v>35</v>
      </c>
      <c r="BH108" s="6" t="s">
        <v>35</v>
      </c>
      <c r="BI108" s="6" t="str">
        <f t="shared" si="47"/>
        <v>0</v>
      </c>
      <c r="BJ108" s="6" t="s">
        <v>35</v>
      </c>
      <c r="BK108" s="6" t="s">
        <v>35</v>
      </c>
      <c r="BL108" s="6" t="str">
        <f t="shared" si="48"/>
        <v>0</v>
      </c>
      <c r="BM108" s="6" t="s">
        <v>35</v>
      </c>
      <c r="BN108" s="6" t="s">
        <v>35</v>
      </c>
      <c r="BO108" s="6" t="str">
        <f t="shared" si="49"/>
        <v>0</v>
      </c>
      <c r="BP108" s="6" t="s">
        <v>35</v>
      </c>
      <c r="BQ108" s="6" t="s">
        <v>35</v>
      </c>
      <c r="BR108" s="6" t="str">
        <f t="shared" si="50"/>
        <v>0</v>
      </c>
      <c r="BS108" s="6" t="s">
        <v>35</v>
      </c>
      <c r="BT108" s="6" t="s">
        <v>35</v>
      </c>
      <c r="BU108" s="6" t="str">
        <f t="shared" si="51"/>
        <v>0</v>
      </c>
      <c r="BV108" s="6" t="s">
        <v>35</v>
      </c>
      <c r="BW108" s="6" t="s">
        <v>35</v>
      </c>
      <c r="BX108" s="6" t="str">
        <f t="shared" si="52"/>
        <v>0</v>
      </c>
      <c r="BY108" s="6" t="s">
        <v>35</v>
      </c>
      <c r="BZ108" s="6" t="s">
        <v>35</v>
      </c>
      <c r="CA108" s="6" t="str">
        <f t="shared" si="53"/>
        <v>0</v>
      </c>
      <c r="CB108" s="6" t="s">
        <v>35</v>
      </c>
      <c r="CC108" s="6" t="s">
        <v>35</v>
      </c>
      <c r="CD108" s="6" t="str">
        <f t="shared" si="54"/>
        <v>0</v>
      </c>
      <c r="CE108" s="6" t="s">
        <v>35</v>
      </c>
      <c r="CF108" s="6" t="s">
        <v>35</v>
      </c>
      <c r="CG108" s="6" t="str">
        <f t="shared" si="55"/>
        <v>0</v>
      </c>
      <c r="CH108" s="6" t="s">
        <v>35</v>
      </c>
      <c r="CI108" s="6" t="s">
        <v>35</v>
      </c>
      <c r="CJ108" s="6" t="str">
        <f t="shared" si="56"/>
        <v>0</v>
      </c>
      <c r="CK108" s="6" t="s">
        <v>35</v>
      </c>
      <c r="CL108" s="6" t="s">
        <v>35</v>
      </c>
      <c r="CM108" s="6" t="str">
        <f t="shared" si="57"/>
        <v>0</v>
      </c>
      <c r="CN108" s="6" t="s">
        <v>35</v>
      </c>
      <c r="CO108" s="6" t="s">
        <v>35</v>
      </c>
      <c r="CP108" s="6" t="str">
        <f t="shared" si="58"/>
        <v>0</v>
      </c>
      <c r="CQ108" s="6" t="s">
        <v>35</v>
      </c>
      <c r="CR108" s="6" t="s">
        <v>35</v>
      </c>
      <c r="CS108" s="6" t="str">
        <f t="shared" si="59"/>
        <v>0</v>
      </c>
    </row>
    <row r="109" spans="1:97" s="155" customFormat="1" ht="12.75" hidden="1" customHeight="1">
      <c r="A109" s="25">
        <v>13</v>
      </c>
      <c r="B109" s="26" t="s">
        <v>217</v>
      </c>
      <c r="C109" s="27">
        <v>2771</v>
      </c>
      <c r="D109" s="28" t="s">
        <v>176</v>
      </c>
      <c r="E109" s="17">
        <v>10545</v>
      </c>
      <c r="F109" s="17">
        <v>1</v>
      </c>
      <c r="G109" s="6" t="s">
        <v>65</v>
      </c>
      <c r="H109" s="6" t="s">
        <v>35</v>
      </c>
      <c r="I109" s="6" t="s">
        <v>35</v>
      </c>
      <c r="J109" s="6" t="str">
        <f t="shared" si="30"/>
        <v>0</v>
      </c>
      <c r="K109" s="6" t="s">
        <v>35</v>
      </c>
      <c r="L109" s="6" t="s">
        <v>35</v>
      </c>
      <c r="M109" s="6" t="str">
        <f t="shared" si="31"/>
        <v>0</v>
      </c>
      <c r="N109" s="6" t="s">
        <v>35</v>
      </c>
      <c r="O109" s="6" t="s">
        <v>35</v>
      </c>
      <c r="P109" s="6" t="str">
        <f t="shared" si="32"/>
        <v>0</v>
      </c>
      <c r="Q109" s="6" t="s">
        <v>35</v>
      </c>
      <c r="R109" s="6" t="s">
        <v>35</v>
      </c>
      <c r="S109" s="6" t="str">
        <f t="shared" si="33"/>
        <v>0</v>
      </c>
      <c r="T109" s="6" t="s">
        <v>35</v>
      </c>
      <c r="U109" s="6" t="s">
        <v>35</v>
      </c>
      <c r="V109" s="6" t="str">
        <f t="shared" si="34"/>
        <v>0</v>
      </c>
      <c r="W109" s="6" t="s">
        <v>35</v>
      </c>
      <c r="X109" s="6" t="s">
        <v>35</v>
      </c>
      <c r="Y109" s="6" t="str">
        <f t="shared" si="35"/>
        <v>0</v>
      </c>
      <c r="Z109" s="6" t="s">
        <v>35</v>
      </c>
      <c r="AA109" s="6" t="s">
        <v>35</v>
      </c>
      <c r="AB109" s="6" t="str">
        <f t="shared" si="36"/>
        <v>0</v>
      </c>
      <c r="AC109" s="6" t="s">
        <v>35</v>
      </c>
      <c r="AD109" s="6" t="s">
        <v>35</v>
      </c>
      <c r="AE109" s="6" t="str">
        <f t="shared" si="37"/>
        <v>0</v>
      </c>
      <c r="AF109" s="6" t="s">
        <v>35</v>
      </c>
      <c r="AG109" s="6" t="s">
        <v>35</v>
      </c>
      <c r="AH109" s="6" t="str">
        <f t="shared" si="38"/>
        <v>0</v>
      </c>
      <c r="AI109" s="6" t="s">
        <v>35</v>
      </c>
      <c r="AJ109" s="6" t="s">
        <v>35</v>
      </c>
      <c r="AK109" s="6" t="str">
        <f t="shared" si="39"/>
        <v>0</v>
      </c>
      <c r="AL109" s="6" t="s">
        <v>35</v>
      </c>
      <c r="AM109" s="6" t="s">
        <v>35</v>
      </c>
      <c r="AN109" s="6" t="str">
        <f t="shared" si="40"/>
        <v>0</v>
      </c>
      <c r="AO109" s="6" t="s">
        <v>35</v>
      </c>
      <c r="AP109" s="6" t="s">
        <v>35</v>
      </c>
      <c r="AQ109" s="6" t="str">
        <f t="shared" si="41"/>
        <v>0</v>
      </c>
      <c r="AR109" s="6" t="s">
        <v>35</v>
      </c>
      <c r="AS109" s="6" t="s">
        <v>35</v>
      </c>
      <c r="AT109" s="6" t="str">
        <f t="shared" si="42"/>
        <v>0</v>
      </c>
      <c r="AU109" s="6" t="s">
        <v>35</v>
      </c>
      <c r="AV109" s="6" t="s">
        <v>35</v>
      </c>
      <c r="AW109" s="6" t="str">
        <f t="shared" si="43"/>
        <v>0</v>
      </c>
      <c r="AX109" s="6" t="s">
        <v>35</v>
      </c>
      <c r="AY109" s="6" t="s">
        <v>35</v>
      </c>
      <c r="AZ109" s="6" t="str">
        <f t="shared" si="44"/>
        <v>0</v>
      </c>
      <c r="BA109" s="6" t="s">
        <v>35</v>
      </c>
      <c r="BB109" s="6" t="s">
        <v>35</v>
      </c>
      <c r="BC109" s="6" t="str">
        <f t="shared" si="45"/>
        <v>0</v>
      </c>
      <c r="BD109" s="6" t="s">
        <v>35</v>
      </c>
      <c r="BE109" s="6" t="s">
        <v>35</v>
      </c>
      <c r="BF109" s="6" t="str">
        <f t="shared" si="46"/>
        <v>0</v>
      </c>
      <c r="BG109" s="6" t="s">
        <v>35</v>
      </c>
      <c r="BH109" s="6" t="s">
        <v>35</v>
      </c>
      <c r="BI109" s="6" t="str">
        <f t="shared" si="47"/>
        <v>0</v>
      </c>
      <c r="BJ109" s="6" t="s">
        <v>35</v>
      </c>
      <c r="BK109" s="6" t="s">
        <v>35</v>
      </c>
      <c r="BL109" s="6" t="str">
        <f t="shared" si="48"/>
        <v>0</v>
      </c>
      <c r="BM109" s="6" t="s">
        <v>35</v>
      </c>
      <c r="BN109" s="6" t="s">
        <v>35</v>
      </c>
      <c r="BO109" s="6" t="str">
        <f t="shared" si="49"/>
        <v>0</v>
      </c>
      <c r="BP109" s="6" t="s">
        <v>35</v>
      </c>
      <c r="BQ109" s="6" t="s">
        <v>35</v>
      </c>
      <c r="BR109" s="6" t="str">
        <f t="shared" si="50"/>
        <v>0</v>
      </c>
      <c r="BS109" s="6" t="s">
        <v>35</v>
      </c>
      <c r="BT109" s="6" t="s">
        <v>35</v>
      </c>
      <c r="BU109" s="6" t="str">
        <f t="shared" si="51"/>
        <v>0</v>
      </c>
      <c r="BV109" s="6" t="s">
        <v>35</v>
      </c>
      <c r="BW109" s="6" t="s">
        <v>35</v>
      </c>
      <c r="BX109" s="6" t="str">
        <f t="shared" si="52"/>
        <v>0</v>
      </c>
      <c r="BY109" s="6" t="s">
        <v>35</v>
      </c>
      <c r="BZ109" s="6" t="s">
        <v>35</v>
      </c>
      <c r="CA109" s="6" t="str">
        <f t="shared" si="53"/>
        <v>0</v>
      </c>
      <c r="CB109" s="6" t="s">
        <v>35</v>
      </c>
      <c r="CC109" s="6" t="s">
        <v>35</v>
      </c>
      <c r="CD109" s="6" t="str">
        <f t="shared" si="54"/>
        <v>0</v>
      </c>
      <c r="CE109" s="6" t="s">
        <v>35</v>
      </c>
      <c r="CF109" s="6" t="s">
        <v>35</v>
      </c>
      <c r="CG109" s="6" t="str">
        <f t="shared" si="55"/>
        <v>0</v>
      </c>
      <c r="CH109" s="6" t="s">
        <v>35</v>
      </c>
      <c r="CI109" s="6" t="s">
        <v>35</v>
      </c>
      <c r="CJ109" s="6" t="str">
        <f t="shared" si="56"/>
        <v>0</v>
      </c>
      <c r="CK109" s="6" t="s">
        <v>35</v>
      </c>
      <c r="CL109" s="6" t="s">
        <v>35</v>
      </c>
      <c r="CM109" s="6" t="str">
        <f t="shared" si="57"/>
        <v>0</v>
      </c>
      <c r="CN109" s="6" t="s">
        <v>35</v>
      </c>
      <c r="CO109" s="6" t="s">
        <v>35</v>
      </c>
      <c r="CP109" s="6" t="str">
        <f t="shared" si="58"/>
        <v>0</v>
      </c>
      <c r="CQ109" s="6" t="s">
        <v>35</v>
      </c>
      <c r="CR109" s="6" t="s">
        <v>35</v>
      </c>
      <c r="CS109" s="6" t="str">
        <f t="shared" si="59"/>
        <v>0</v>
      </c>
    </row>
    <row r="110" spans="1:97" s="155" customFormat="1" ht="12.75" customHeight="1">
      <c r="A110" s="25">
        <v>13</v>
      </c>
      <c r="B110" s="26" t="s">
        <v>217</v>
      </c>
      <c r="C110" s="27">
        <v>2773</v>
      </c>
      <c r="D110" s="28" t="s">
        <v>86</v>
      </c>
      <c r="E110" s="17">
        <v>18643</v>
      </c>
      <c r="F110" s="17">
        <v>1</v>
      </c>
      <c r="G110" s="6" t="s">
        <v>65</v>
      </c>
      <c r="H110" s="6">
        <v>5</v>
      </c>
      <c r="I110" s="6">
        <v>2</v>
      </c>
      <c r="J110" s="6">
        <f t="shared" si="30"/>
        <v>7</v>
      </c>
      <c r="K110" s="6">
        <v>3</v>
      </c>
      <c r="L110" s="6">
        <v>3</v>
      </c>
      <c r="M110" s="6">
        <f t="shared" si="31"/>
        <v>6</v>
      </c>
      <c r="N110" s="6">
        <v>4</v>
      </c>
      <c r="O110" s="6">
        <v>7</v>
      </c>
      <c r="P110" s="6">
        <f t="shared" si="32"/>
        <v>11</v>
      </c>
      <c r="Q110" s="6">
        <v>2</v>
      </c>
      <c r="R110" s="6">
        <v>7</v>
      </c>
      <c r="S110" s="6">
        <f t="shared" si="33"/>
        <v>9</v>
      </c>
      <c r="T110" s="6" t="s">
        <v>35</v>
      </c>
      <c r="U110" s="6" t="s">
        <v>35</v>
      </c>
      <c r="V110" s="6" t="str">
        <f t="shared" si="34"/>
        <v>0</v>
      </c>
      <c r="W110" s="6" t="s">
        <v>35</v>
      </c>
      <c r="X110" s="6" t="s">
        <v>35</v>
      </c>
      <c r="Y110" s="6" t="str">
        <f t="shared" si="35"/>
        <v>0</v>
      </c>
      <c r="Z110" s="6" t="s">
        <v>35</v>
      </c>
      <c r="AA110" s="6" t="s">
        <v>35</v>
      </c>
      <c r="AB110" s="6" t="str">
        <f t="shared" si="36"/>
        <v>0</v>
      </c>
      <c r="AC110" s="6" t="s">
        <v>35</v>
      </c>
      <c r="AD110" s="6" t="s">
        <v>35</v>
      </c>
      <c r="AE110" s="6" t="str">
        <f t="shared" si="37"/>
        <v>0</v>
      </c>
      <c r="AF110" s="6" t="s">
        <v>35</v>
      </c>
      <c r="AG110" s="6" t="s">
        <v>35</v>
      </c>
      <c r="AH110" s="6" t="str">
        <f t="shared" si="38"/>
        <v>0</v>
      </c>
      <c r="AI110" s="6" t="s">
        <v>35</v>
      </c>
      <c r="AJ110" s="6" t="s">
        <v>35</v>
      </c>
      <c r="AK110" s="6" t="str">
        <f t="shared" si="39"/>
        <v>0</v>
      </c>
      <c r="AL110" s="6" t="s">
        <v>35</v>
      </c>
      <c r="AM110" s="6">
        <v>1</v>
      </c>
      <c r="AN110" s="6">
        <f t="shared" si="40"/>
        <v>1</v>
      </c>
      <c r="AO110" s="6">
        <v>2</v>
      </c>
      <c r="AP110" s="6">
        <v>2</v>
      </c>
      <c r="AQ110" s="6">
        <f t="shared" si="41"/>
        <v>4</v>
      </c>
      <c r="AR110" s="6" t="s">
        <v>35</v>
      </c>
      <c r="AS110" s="6" t="s">
        <v>35</v>
      </c>
      <c r="AT110" s="6" t="str">
        <f t="shared" si="42"/>
        <v>0</v>
      </c>
      <c r="AU110" s="6" t="s">
        <v>35</v>
      </c>
      <c r="AV110" s="6" t="s">
        <v>35</v>
      </c>
      <c r="AW110" s="6" t="str">
        <f t="shared" si="43"/>
        <v>0</v>
      </c>
      <c r="AX110" s="6" t="s">
        <v>35</v>
      </c>
      <c r="AY110" s="6" t="s">
        <v>35</v>
      </c>
      <c r="AZ110" s="6" t="str">
        <f t="shared" si="44"/>
        <v>0</v>
      </c>
      <c r="BA110" s="6">
        <v>1</v>
      </c>
      <c r="BB110" s="6">
        <v>1</v>
      </c>
      <c r="BC110" s="6">
        <f t="shared" si="45"/>
        <v>2</v>
      </c>
      <c r="BD110" s="6" t="s">
        <v>35</v>
      </c>
      <c r="BE110" s="6" t="s">
        <v>35</v>
      </c>
      <c r="BF110" s="6" t="str">
        <f t="shared" si="46"/>
        <v>0</v>
      </c>
      <c r="BG110" s="6" t="s">
        <v>35</v>
      </c>
      <c r="BH110" s="6" t="s">
        <v>35</v>
      </c>
      <c r="BI110" s="6" t="str">
        <f t="shared" si="47"/>
        <v>0</v>
      </c>
      <c r="BJ110" s="6" t="s">
        <v>35</v>
      </c>
      <c r="BK110" s="6" t="s">
        <v>35</v>
      </c>
      <c r="BL110" s="6" t="str">
        <f t="shared" si="48"/>
        <v>0</v>
      </c>
      <c r="BM110" s="6" t="s">
        <v>35</v>
      </c>
      <c r="BN110" s="6" t="s">
        <v>35</v>
      </c>
      <c r="BO110" s="6" t="str">
        <f t="shared" si="49"/>
        <v>0</v>
      </c>
      <c r="BP110" s="6" t="s">
        <v>35</v>
      </c>
      <c r="BQ110" s="6" t="s">
        <v>35</v>
      </c>
      <c r="BR110" s="6" t="str">
        <f t="shared" si="50"/>
        <v>0</v>
      </c>
      <c r="BS110" s="6" t="s">
        <v>35</v>
      </c>
      <c r="BT110" s="6" t="s">
        <v>35</v>
      </c>
      <c r="BU110" s="6" t="str">
        <f t="shared" si="51"/>
        <v>0</v>
      </c>
      <c r="BV110" s="6" t="s">
        <v>35</v>
      </c>
      <c r="BW110" s="6" t="s">
        <v>35</v>
      </c>
      <c r="BX110" s="6" t="str">
        <f t="shared" si="52"/>
        <v>0</v>
      </c>
      <c r="BY110" s="6" t="s">
        <v>35</v>
      </c>
      <c r="BZ110" s="6" t="s">
        <v>35</v>
      </c>
      <c r="CA110" s="6" t="str">
        <f t="shared" si="53"/>
        <v>0</v>
      </c>
      <c r="CB110" s="6" t="s">
        <v>35</v>
      </c>
      <c r="CC110" s="6" t="s">
        <v>35</v>
      </c>
      <c r="CD110" s="6" t="str">
        <f t="shared" si="54"/>
        <v>0</v>
      </c>
      <c r="CE110" s="6" t="s">
        <v>35</v>
      </c>
      <c r="CF110" s="6" t="s">
        <v>35</v>
      </c>
      <c r="CG110" s="6" t="str">
        <f t="shared" si="55"/>
        <v>0</v>
      </c>
      <c r="CH110" s="6" t="s">
        <v>35</v>
      </c>
      <c r="CI110" s="6" t="s">
        <v>35</v>
      </c>
      <c r="CJ110" s="6" t="str">
        <f t="shared" si="56"/>
        <v>0</v>
      </c>
      <c r="CK110" s="6" t="s">
        <v>35</v>
      </c>
      <c r="CL110" s="6" t="s">
        <v>35</v>
      </c>
      <c r="CM110" s="6" t="str">
        <f t="shared" si="57"/>
        <v>0</v>
      </c>
      <c r="CN110" s="6" t="s">
        <v>35</v>
      </c>
      <c r="CO110" s="6" t="s">
        <v>35</v>
      </c>
      <c r="CP110" s="6" t="str">
        <f t="shared" si="58"/>
        <v>0</v>
      </c>
      <c r="CQ110" s="6">
        <v>17</v>
      </c>
      <c r="CR110" s="6">
        <v>23</v>
      </c>
      <c r="CS110" s="6">
        <f t="shared" si="59"/>
        <v>40</v>
      </c>
    </row>
    <row r="111" spans="1:97" s="155" customFormat="1" ht="12.75" customHeight="1">
      <c r="A111" s="25">
        <v>13</v>
      </c>
      <c r="B111" s="26" t="s">
        <v>217</v>
      </c>
      <c r="C111" s="27">
        <v>2829</v>
      </c>
      <c r="D111" s="28" t="s">
        <v>87</v>
      </c>
      <c r="E111" s="17">
        <v>13609</v>
      </c>
      <c r="F111" s="17">
        <v>1</v>
      </c>
      <c r="G111" s="6" t="s">
        <v>65</v>
      </c>
      <c r="H111" s="6">
        <v>1</v>
      </c>
      <c r="I111" s="6">
        <v>8</v>
      </c>
      <c r="J111" s="6">
        <f t="shared" si="30"/>
        <v>9</v>
      </c>
      <c r="K111" s="6">
        <v>1</v>
      </c>
      <c r="L111" s="6">
        <v>1</v>
      </c>
      <c r="M111" s="6">
        <f t="shared" si="31"/>
        <v>2</v>
      </c>
      <c r="N111" s="6">
        <v>3</v>
      </c>
      <c r="O111" s="6">
        <v>6</v>
      </c>
      <c r="P111" s="6">
        <f t="shared" si="32"/>
        <v>9</v>
      </c>
      <c r="Q111" s="6" t="s">
        <v>35</v>
      </c>
      <c r="R111" s="6">
        <v>7</v>
      </c>
      <c r="S111" s="6">
        <f t="shared" si="33"/>
        <v>7</v>
      </c>
      <c r="T111" s="6" t="s">
        <v>35</v>
      </c>
      <c r="U111" s="6" t="s">
        <v>35</v>
      </c>
      <c r="V111" s="6" t="str">
        <f t="shared" si="34"/>
        <v>0</v>
      </c>
      <c r="W111" s="6" t="s">
        <v>35</v>
      </c>
      <c r="X111" s="6" t="s">
        <v>35</v>
      </c>
      <c r="Y111" s="6" t="str">
        <f t="shared" si="35"/>
        <v>0</v>
      </c>
      <c r="Z111" s="6" t="s">
        <v>35</v>
      </c>
      <c r="AA111" s="6" t="s">
        <v>35</v>
      </c>
      <c r="AB111" s="6" t="str">
        <f t="shared" si="36"/>
        <v>0</v>
      </c>
      <c r="AC111" s="6">
        <v>2</v>
      </c>
      <c r="AD111" s="6" t="s">
        <v>35</v>
      </c>
      <c r="AE111" s="6">
        <f t="shared" si="37"/>
        <v>2</v>
      </c>
      <c r="AF111" s="6" t="s">
        <v>35</v>
      </c>
      <c r="AG111" s="6" t="s">
        <v>35</v>
      </c>
      <c r="AH111" s="6" t="str">
        <f t="shared" si="38"/>
        <v>0</v>
      </c>
      <c r="AI111" s="6" t="s">
        <v>35</v>
      </c>
      <c r="AJ111" s="6" t="s">
        <v>35</v>
      </c>
      <c r="AK111" s="6" t="str">
        <f t="shared" si="39"/>
        <v>0</v>
      </c>
      <c r="AL111" s="6">
        <v>2</v>
      </c>
      <c r="AM111" s="6">
        <v>2</v>
      </c>
      <c r="AN111" s="6">
        <f t="shared" si="40"/>
        <v>4</v>
      </c>
      <c r="AO111" s="6" t="s">
        <v>35</v>
      </c>
      <c r="AP111" s="6" t="s">
        <v>35</v>
      </c>
      <c r="AQ111" s="6" t="str">
        <f t="shared" si="41"/>
        <v>0</v>
      </c>
      <c r="AR111" s="6" t="s">
        <v>35</v>
      </c>
      <c r="AS111" s="6" t="s">
        <v>35</v>
      </c>
      <c r="AT111" s="6" t="str">
        <f t="shared" si="42"/>
        <v>0</v>
      </c>
      <c r="AU111" s="6" t="s">
        <v>35</v>
      </c>
      <c r="AV111" s="6" t="s">
        <v>35</v>
      </c>
      <c r="AW111" s="6" t="str">
        <f t="shared" si="43"/>
        <v>0</v>
      </c>
      <c r="AX111" s="6" t="s">
        <v>35</v>
      </c>
      <c r="AY111" s="6" t="s">
        <v>35</v>
      </c>
      <c r="AZ111" s="6" t="str">
        <f t="shared" si="44"/>
        <v>0</v>
      </c>
      <c r="BA111" s="6">
        <v>5</v>
      </c>
      <c r="BB111" s="6">
        <v>2</v>
      </c>
      <c r="BC111" s="6">
        <f t="shared" si="45"/>
        <v>7</v>
      </c>
      <c r="BD111" s="6" t="s">
        <v>35</v>
      </c>
      <c r="BE111" s="6" t="s">
        <v>35</v>
      </c>
      <c r="BF111" s="6" t="str">
        <f t="shared" si="46"/>
        <v>0</v>
      </c>
      <c r="BG111" s="6" t="s">
        <v>35</v>
      </c>
      <c r="BH111" s="6" t="s">
        <v>35</v>
      </c>
      <c r="BI111" s="6" t="str">
        <f t="shared" si="47"/>
        <v>0</v>
      </c>
      <c r="BJ111" s="6" t="s">
        <v>35</v>
      </c>
      <c r="BK111" s="6" t="s">
        <v>35</v>
      </c>
      <c r="BL111" s="6" t="str">
        <f t="shared" si="48"/>
        <v>0</v>
      </c>
      <c r="BM111" s="6" t="s">
        <v>35</v>
      </c>
      <c r="BN111" s="6" t="s">
        <v>35</v>
      </c>
      <c r="BO111" s="6" t="str">
        <f t="shared" si="49"/>
        <v>0</v>
      </c>
      <c r="BP111" s="6" t="s">
        <v>35</v>
      </c>
      <c r="BQ111" s="6" t="s">
        <v>35</v>
      </c>
      <c r="BR111" s="6" t="str">
        <f t="shared" si="50"/>
        <v>0</v>
      </c>
      <c r="BS111" s="6" t="s">
        <v>35</v>
      </c>
      <c r="BT111" s="6" t="s">
        <v>35</v>
      </c>
      <c r="BU111" s="6" t="str">
        <f t="shared" si="51"/>
        <v>0</v>
      </c>
      <c r="BV111" s="6" t="s">
        <v>35</v>
      </c>
      <c r="BW111" s="6" t="s">
        <v>35</v>
      </c>
      <c r="BX111" s="6" t="str">
        <f t="shared" si="52"/>
        <v>0</v>
      </c>
      <c r="BY111" s="6" t="s">
        <v>35</v>
      </c>
      <c r="BZ111" s="6" t="s">
        <v>35</v>
      </c>
      <c r="CA111" s="6" t="str">
        <f t="shared" si="53"/>
        <v>0</v>
      </c>
      <c r="CB111" s="6" t="s">
        <v>35</v>
      </c>
      <c r="CC111" s="6" t="s">
        <v>35</v>
      </c>
      <c r="CD111" s="6" t="str">
        <f t="shared" si="54"/>
        <v>0</v>
      </c>
      <c r="CE111" s="6" t="s">
        <v>35</v>
      </c>
      <c r="CF111" s="6" t="s">
        <v>35</v>
      </c>
      <c r="CG111" s="6" t="str">
        <f t="shared" si="55"/>
        <v>0</v>
      </c>
      <c r="CH111" s="6" t="s">
        <v>35</v>
      </c>
      <c r="CI111" s="6" t="s">
        <v>35</v>
      </c>
      <c r="CJ111" s="6" t="str">
        <f t="shared" si="56"/>
        <v>0</v>
      </c>
      <c r="CK111" s="6" t="s">
        <v>35</v>
      </c>
      <c r="CL111" s="6" t="s">
        <v>35</v>
      </c>
      <c r="CM111" s="6" t="str">
        <f t="shared" si="57"/>
        <v>0</v>
      </c>
      <c r="CN111" s="6" t="s">
        <v>35</v>
      </c>
      <c r="CO111" s="6" t="s">
        <v>35</v>
      </c>
      <c r="CP111" s="6" t="str">
        <f t="shared" si="58"/>
        <v>0</v>
      </c>
      <c r="CQ111" s="6">
        <v>14</v>
      </c>
      <c r="CR111" s="6">
        <v>26</v>
      </c>
      <c r="CS111" s="6">
        <f t="shared" si="59"/>
        <v>40</v>
      </c>
    </row>
    <row r="112" spans="1:97" s="155" customFormat="1" ht="12.75" customHeight="1">
      <c r="A112" s="25">
        <v>13</v>
      </c>
      <c r="B112" s="26" t="s">
        <v>217</v>
      </c>
      <c r="C112" s="27">
        <v>2831</v>
      </c>
      <c r="D112" s="28" t="s">
        <v>88</v>
      </c>
      <c r="E112" s="17">
        <v>15190</v>
      </c>
      <c r="F112" s="17">
        <v>1</v>
      </c>
      <c r="G112" s="6" t="s">
        <v>65</v>
      </c>
      <c r="H112" s="6">
        <v>1</v>
      </c>
      <c r="I112" s="6">
        <v>6</v>
      </c>
      <c r="J112" s="6">
        <f t="shared" si="30"/>
        <v>7</v>
      </c>
      <c r="K112" s="6">
        <v>2</v>
      </c>
      <c r="L112" s="6">
        <v>1</v>
      </c>
      <c r="M112" s="6">
        <f t="shared" si="31"/>
        <v>3</v>
      </c>
      <c r="N112" s="6">
        <v>5</v>
      </c>
      <c r="O112" s="6">
        <v>6</v>
      </c>
      <c r="P112" s="6">
        <f t="shared" si="32"/>
        <v>11</v>
      </c>
      <c r="Q112" s="6">
        <v>1</v>
      </c>
      <c r="R112" s="6">
        <v>10</v>
      </c>
      <c r="S112" s="6">
        <f t="shared" si="33"/>
        <v>11</v>
      </c>
      <c r="T112" s="6" t="s">
        <v>35</v>
      </c>
      <c r="U112" s="6" t="s">
        <v>35</v>
      </c>
      <c r="V112" s="6" t="str">
        <f t="shared" si="34"/>
        <v>0</v>
      </c>
      <c r="W112" s="6" t="s">
        <v>35</v>
      </c>
      <c r="X112" s="6" t="s">
        <v>35</v>
      </c>
      <c r="Y112" s="6" t="str">
        <f t="shared" si="35"/>
        <v>0</v>
      </c>
      <c r="Z112" s="6" t="s">
        <v>35</v>
      </c>
      <c r="AA112" s="6" t="s">
        <v>35</v>
      </c>
      <c r="AB112" s="6" t="str">
        <f t="shared" si="36"/>
        <v>0</v>
      </c>
      <c r="AC112" s="6" t="s">
        <v>35</v>
      </c>
      <c r="AD112" s="6" t="s">
        <v>35</v>
      </c>
      <c r="AE112" s="6" t="str">
        <f t="shared" si="37"/>
        <v>0</v>
      </c>
      <c r="AF112" s="6" t="s">
        <v>35</v>
      </c>
      <c r="AG112" s="6" t="s">
        <v>35</v>
      </c>
      <c r="AH112" s="6" t="str">
        <f t="shared" si="38"/>
        <v>0</v>
      </c>
      <c r="AI112" s="6" t="s">
        <v>35</v>
      </c>
      <c r="AJ112" s="6" t="s">
        <v>35</v>
      </c>
      <c r="AK112" s="6" t="str">
        <f t="shared" si="39"/>
        <v>0</v>
      </c>
      <c r="AL112" s="6" t="s">
        <v>35</v>
      </c>
      <c r="AM112" s="6" t="s">
        <v>35</v>
      </c>
      <c r="AN112" s="6" t="str">
        <f t="shared" si="40"/>
        <v>0</v>
      </c>
      <c r="AO112" s="6" t="s">
        <v>35</v>
      </c>
      <c r="AP112" s="6">
        <v>1</v>
      </c>
      <c r="AQ112" s="6">
        <f t="shared" si="41"/>
        <v>1</v>
      </c>
      <c r="AR112" s="6" t="s">
        <v>35</v>
      </c>
      <c r="AS112" s="6" t="s">
        <v>35</v>
      </c>
      <c r="AT112" s="6" t="str">
        <f t="shared" si="42"/>
        <v>0</v>
      </c>
      <c r="AU112" s="6" t="s">
        <v>35</v>
      </c>
      <c r="AV112" s="6" t="s">
        <v>35</v>
      </c>
      <c r="AW112" s="6" t="str">
        <f t="shared" si="43"/>
        <v>0</v>
      </c>
      <c r="AX112" s="6" t="s">
        <v>35</v>
      </c>
      <c r="AY112" s="6" t="s">
        <v>35</v>
      </c>
      <c r="AZ112" s="6" t="str">
        <f t="shared" si="44"/>
        <v>0</v>
      </c>
      <c r="BA112" s="6" t="s">
        <v>35</v>
      </c>
      <c r="BB112" s="6">
        <v>7</v>
      </c>
      <c r="BC112" s="6">
        <f t="shared" si="45"/>
        <v>7</v>
      </c>
      <c r="BD112" s="6" t="s">
        <v>35</v>
      </c>
      <c r="BE112" s="6" t="s">
        <v>35</v>
      </c>
      <c r="BF112" s="6" t="str">
        <f t="shared" si="46"/>
        <v>0</v>
      </c>
      <c r="BG112" s="6" t="s">
        <v>35</v>
      </c>
      <c r="BH112" s="6" t="s">
        <v>35</v>
      </c>
      <c r="BI112" s="6" t="str">
        <f t="shared" si="47"/>
        <v>0</v>
      </c>
      <c r="BJ112" s="6" t="s">
        <v>35</v>
      </c>
      <c r="BK112" s="6" t="s">
        <v>35</v>
      </c>
      <c r="BL112" s="6" t="str">
        <f t="shared" si="48"/>
        <v>0</v>
      </c>
      <c r="BM112" s="6" t="s">
        <v>35</v>
      </c>
      <c r="BN112" s="6" t="s">
        <v>35</v>
      </c>
      <c r="BO112" s="6" t="str">
        <f t="shared" si="49"/>
        <v>0</v>
      </c>
      <c r="BP112" s="6" t="s">
        <v>35</v>
      </c>
      <c r="BQ112" s="6" t="s">
        <v>35</v>
      </c>
      <c r="BR112" s="6" t="str">
        <f t="shared" si="50"/>
        <v>0</v>
      </c>
      <c r="BS112" s="6" t="s">
        <v>35</v>
      </c>
      <c r="BT112" s="6" t="s">
        <v>35</v>
      </c>
      <c r="BU112" s="6" t="str">
        <f t="shared" si="51"/>
        <v>0</v>
      </c>
      <c r="BV112" s="6" t="s">
        <v>35</v>
      </c>
      <c r="BW112" s="6" t="s">
        <v>35</v>
      </c>
      <c r="BX112" s="6" t="str">
        <f t="shared" si="52"/>
        <v>0</v>
      </c>
      <c r="BY112" s="6" t="s">
        <v>35</v>
      </c>
      <c r="BZ112" s="6" t="s">
        <v>35</v>
      </c>
      <c r="CA112" s="6" t="str">
        <f t="shared" si="53"/>
        <v>0</v>
      </c>
      <c r="CB112" s="6" t="s">
        <v>35</v>
      </c>
      <c r="CC112" s="6" t="s">
        <v>35</v>
      </c>
      <c r="CD112" s="6" t="str">
        <f t="shared" si="54"/>
        <v>0</v>
      </c>
      <c r="CE112" s="6" t="s">
        <v>35</v>
      </c>
      <c r="CF112" s="6" t="s">
        <v>35</v>
      </c>
      <c r="CG112" s="6" t="str">
        <f t="shared" si="55"/>
        <v>0</v>
      </c>
      <c r="CH112" s="6" t="s">
        <v>35</v>
      </c>
      <c r="CI112" s="6" t="s">
        <v>35</v>
      </c>
      <c r="CJ112" s="6" t="str">
        <f t="shared" si="56"/>
        <v>0</v>
      </c>
      <c r="CK112" s="6" t="s">
        <v>35</v>
      </c>
      <c r="CL112" s="6" t="s">
        <v>35</v>
      </c>
      <c r="CM112" s="6" t="str">
        <f t="shared" si="57"/>
        <v>0</v>
      </c>
      <c r="CN112" s="6" t="s">
        <v>35</v>
      </c>
      <c r="CO112" s="6" t="s">
        <v>35</v>
      </c>
      <c r="CP112" s="6" t="str">
        <f t="shared" si="58"/>
        <v>0</v>
      </c>
      <c r="CQ112" s="6">
        <v>9</v>
      </c>
      <c r="CR112" s="6">
        <v>31</v>
      </c>
      <c r="CS112" s="6">
        <f t="shared" si="59"/>
        <v>40</v>
      </c>
    </row>
    <row r="113" spans="1:97" s="155" customFormat="1" ht="12.75" customHeight="1">
      <c r="A113" s="25">
        <v>14</v>
      </c>
      <c r="B113" s="26" t="s">
        <v>211</v>
      </c>
      <c r="C113" s="27">
        <v>2937</v>
      </c>
      <c r="D113" s="28" t="s">
        <v>89</v>
      </c>
      <c r="E113" s="17">
        <v>10283</v>
      </c>
      <c r="F113" s="17">
        <v>1</v>
      </c>
      <c r="G113" s="6" t="s">
        <v>65</v>
      </c>
      <c r="H113" s="6" t="s">
        <v>35</v>
      </c>
      <c r="I113" s="6">
        <v>4</v>
      </c>
      <c r="J113" s="6">
        <f t="shared" si="30"/>
        <v>4</v>
      </c>
      <c r="K113" s="6">
        <v>1</v>
      </c>
      <c r="L113" s="6">
        <v>1</v>
      </c>
      <c r="M113" s="6">
        <f t="shared" si="31"/>
        <v>2</v>
      </c>
      <c r="N113" s="6">
        <v>2</v>
      </c>
      <c r="O113" s="6">
        <v>4</v>
      </c>
      <c r="P113" s="6">
        <f t="shared" si="32"/>
        <v>6</v>
      </c>
      <c r="Q113" s="6" t="s">
        <v>35</v>
      </c>
      <c r="R113" s="6">
        <v>5</v>
      </c>
      <c r="S113" s="6">
        <f t="shared" si="33"/>
        <v>5</v>
      </c>
      <c r="T113" s="6" t="s">
        <v>35</v>
      </c>
      <c r="U113" s="6" t="s">
        <v>35</v>
      </c>
      <c r="V113" s="6" t="str">
        <f t="shared" si="34"/>
        <v>0</v>
      </c>
      <c r="W113" s="6" t="s">
        <v>35</v>
      </c>
      <c r="X113" s="6" t="s">
        <v>35</v>
      </c>
      <c r="Y113" s="6" t="str">
        <f t="shared" si="35"/>
        <v>0</v>
      </c>
      <c r="Z113" s="6" t="s">
        <v>35</v>
      </c>
      <c r="AA113" s="6" t="s">
        <v>35</v>
      </c>
      <c r="AB113" s="6" t="str">
        <f t="shared" si="36"/>
        <v>0</v>
      </c>
      <c r="AC113" s="6" t="s">
        <v>35</v>
      </c>
      <c r="AD113" s="6" t="s">
        <v>35</v>
      </c>
      <c r="AE113" s="6" t="str">
        <f t="shared" si="37"/>
        <v>0</v>
      </c>
      <c r="AF113" s="6" t="s">
        <v>35</v>
      </c>
      <c r="AG113" s="6" t="s">
        <v>35</v>
      </c>
      <c r="AH113" s="6" t="str">
        <f t="shared" si="38"/>
        <v>0</v>
      </c>
      <c r="AI113" s="6" t="s">
        <v>35</v>
      </c>
      <c r="AJ113" s="6" t="s">
        <v>35</v>
      </c>
      <c r="AK113" s="6" t="str">
        <f t="shared" si="39"/>
        <v>0</v>
      </c>
      <c r="AL113" s="6" t="s">
        <v>35</v>
      </c>
      <c r="AM113" s="6" t="s">
        <v>35</v>
      </c>
      <c r="AN113" s="6" t="str">
        <f t="shared" si="40"/>
        <v>0</v>
      </c>
      <c r="AO113" s="6" t="s">
        <v>35</v>
      </c>
      <c r="AP113" s="6" t="s">
        <v>35</v>
      </c>
      <c r="AQ113" s="6" t="str">
        <f t="shared" si="41"/>
        <v>0</v>
      </c>
      <c r="AR113" s="6" t="s">
        <v>35</v>
      </c>
      <c r="AS113" s="6" t="s">
        <v>35</v>
      </c>
      <c r="AT113" s="6" t="str">
        <f t="shared" si="42"/>
        <v>0</v>
      </c>
      <c r="AU113" s="6" t="s">
        <v>35</v>
      </c>
      <c r="AV113" s="6" t="s">
        <v>35</v>
      </c>
      <c r="AW113" s="6" t="str">
        <f t="shared" si="43"/>
        <v>0</v>
      </c>
      <c r="AX113" s="6" t="s">
        <v>35</v>
      </c>
      <c r="AY113" s="6" t="s">
        <v>35</v>
      </c>
      <c r="AZ113" s="6" t="str">
        <f t="shared" si="44"/>
        <v>0</v>
      </c>
      <c r="BA113" s="6" t="s">
        <v>35</v>
      </c>
      <c r="BB113" s="6">
        <v>2</v>
      </c>
      <c r="BC113" s="6">
        <f t="shared" si="45"/>
        <v>2</v>
      </c>
      <c r="BD113" s="6" t="s">
        <v>35</v>
      </c>
      <c r="BE113" s="6" t="s">
        <v>35</v>
      </c>
      <c r="BF113" s="6" t="str">
        <f t="shared" si="46"/>
        <v>0</v>
      </c>
      <c r="BG113" s="6" t="s">
        <v>35</v>
      </c>
      <c r="BH113" s="6" t="s">
        <v>35</v>
      </c>
      <c r="BI113" s="6" t="str">
        <f t="shared" si="47"/>
        <v>0</v>
      </c>
      <c r="BJ113" s="6" t="s">
        <v>35</v>
      </c>
      <c r="BK113" s="6" t="s">
        <v>35</v>
      </c>
      <c r="BL113" s="6" t="str">
        <f t="shared" si="48"/>
        <v>0</v>
      </c>
      <c r="BM113" s="6" t="s">
        <v>35</v>
      </c>
      <c r="BN113" s="6" t="s">
        <v>35</v>
      </c>
      <c r="BO113" s="6" t="str">
        <f t="shared" si="49"/>
        <v>0</v>
      </c>
      <c r="BP113" s="6" t="s">
        <v>35</v>
      </c>
      <c r="BQ113" s="6" t="s">
        <v>35</v>
      </c>
      <c r="BR113" s="6" t="str">
        <f t="shared" si="50"/>
        <v>0</v>
      </c>
      <c r="BS113" s="6" t="s">
        <v>35</v>
      </c>
      <c r="BT113" s="6" t="s">
        <v>35</v>
      </c>
      <c r="BU113" s="6" t="str">
        <f t="shared" si="51"/>
        <v>0</v>
      </c>
      <c r="BV113" s="6" t="s">
        <v>35</v>
      </c>
      <c r="BW113" s="6" t="s">
        <v>35</v>
      </c>
      <c r="BX113" s="6" t="str">
        <f t="shared" si="52"/>
        <v>0</v>
      </c>
      <c r="BY113" s="6" t="s">
        <v>35</v>
      </c>
      <c r="BZ113" s="6" t="s">
        <v>35</v>
      </c>
      <c r="CA113" s="6" t="str">
        <f t="shared" si="53"/>
        <v>0</v>
      </c>
      <c r="CB113" s="6" t="s">
        <v>35</v>
      </c>
      <c r="CC113" s="6" t="s">
        <v>35</v>
      </c>
      <c r="CD113" s="6" t="str">
        <f t="shared" si="54"/>
        <v>0</v>
      </c>
      <c r="CE113" s="6" t="s">
        <v>35</v>
      </c>
      <c r="CF113" s="6" t="s">
        <v>35</v>
      </c>
      <c r="CG113" s="6" t="str">
        <f t="shared" si="55"/>
        <v>0</v>
      </c>
      <c r="CH113" s="6" t="s">
        <v>35</v>
      </c>
      <c r="CI113" s="6" t="s">
        <v>35</v>
      </c>
      <c r="CJ113" s="6" t="str">
        <f t="shared" si="56"/>
        <v>0</v>
      </c>
      <c r="CK113" s="6" t="s">
        <v>35</v>
      </c>
      <c r="CL113" s="6" t="s">
        <v>35</v>
      </c>
      <c r="CM113" s="6" t="str">
        <f t="shared" si="57"/>
        <v>0</v>
      </c>
      <c r="CN113" s="6" t="s">
        <v>35</v>
      </c>
      <c r="CO113" s="6">
        <v>1</v>
      </c>
      <c r="CP113" s="6">
        <f t="shared" si="58"/>
        <v>1</v>
      </c>
      <c r="CQ113" s="6">
        <v>3</v>
      </c>
      <c r="CR113" s="6">
        <v>17</v>
      </c>
      <c r="CS113" s="6">
        <f t="shared" si="59"/>
        <v>20</v>
      </c>
    </row>
    <row r="114" spans="1:97" s="155" customFormat="1" ht="12.75" customHeight="1">
      <c r="A114" s="25">
        <v>15</v>
      </c>
      <c r="B114" s="26" t="s">
        <v>218</v>
      </c>
      <c r="C114" s="27">
        <v>3001</v>
      </c>
      <c r="D114" s="28" t="s">
        <v>90</v>
      </c>
      <c r="E114" s="17">
        <v>15174</v>
      </c>
      <c r="F114" s="17">
        <v>1</v>
      </c>
      <c r="G114" s="6" t="s">
        <v>65</v>
      </c>
      <c r="H114" s="6">
        <v>2</v>
      </c>
      <c r="I114" s="6">
        <v>6</v>
      </c>
      <c r="J114" s="6">
        <f t="shared" si="30"/>
        <v>8</v>
      </c>
      <c r="K114" s="6">
        <v>1</v>
      </c>
      <c r="L114" s="6">
        <v>4</v>
      </c>
      <c r="M114" s="6">
        <f t="shared" si="31"/>
        <v>5</v>
      </c>
      <c r="N114" s="6">
        <v>2</v>
      </c>
      <c r="O114" s="6">
        <v>4</v>
      </c>
      <c r="P114" s="6">
        <f t="shared" si="32"/>
        <v>6</v>
      </c>
      <c r="Q114" s="6">
        <v>3</v>
      </c>
      <c r="R114" s="6">
        <v>6</v>
      </c>
      <c r="S114" s="6">
        <f t="shared" si="33"/>
        <v>9</v>
      </c>
      <c r="T114" s="6" t="s">
        <v>35</v>
      </c>
      <c r="U114" s="6" t="s">
        <v>35</v>
      </c>
      <c r="V114" s="6" t="str">
        <f t="shared" si="34"/>
        <v>0</v>
      </c>
      <c r="W114" s="6" t="s">
        <v>35</v>
      </c>
      <c r="X114" s="6" t="s">
        <v>35</v>
      </c>
      <c r="Y114" s="6" t="str">
        <f t="shared" si="35"/>
        <v>0</v>
      </c>
      <c r="Z114" s="6" t="s">
        <v>35</v>
      </c>
      <c r="AA114" s="6" t="s">
        <v>35</v>
      </c>
      <c r="AB114" s="6" t="str">
        <f t="shared" si="36"/>
        <v>0</v>
      </c>
      <c r="AC114" s="6">
        <v>2</v>
      </c>
      <c r="AD114" s="6">
        <v>1</v>
      </c>
      <c r="AE114" s="6">
        <f t="shared" si="37"/>
        <v>3</v>
      </c>
      <c r="AF114" s="6" t="s">
        <v>35</v>
      </c>
      <c r="AG114" s="6" t="s">
        <v>35</v>
      </c>
      <c r="AH114" s="6" t="str">
        <f t="shared" si="38"/>
        <v>0</v>
      </c>
      <c r="AI114" s="6" t="s">
        <v>35</v>
      </c>
      <c r="AJ114" s="6" t="s">
        <v>35</v>
      </c>
      <c r="AK114" s="6" t="str">
        <f t="shared" si="39"/>
        <v>0</v>
      </c>
      <c r="AL114" s="6" t="s">
        <v>35</v>
      </c>
      <c r="AM114" s="6" t="s">
        <v>35</v>
      </c>
      <c r="AN114" s="6" t="str">
        <f t="shared" si="40"/>
        <v>0</v>
      </c>
      <c r="AO114" s="6" t="s">
        <v>35</v>
      </c>
      <c r="AP114" s="6" t="s">
        <v>35</v>
      </c>
      <c r="AQ114" s="6" t="str">
        <f t="shared" si="41"/>
        <v>0</v>
      </c>
      <c r="AR114" s="6" t="s">
        <v>35</v>
      </c>
      <c r="AS114" s="6" t="s">
        <v>35</v>
      </c>
      <c r="AT114" s="6" t="str">
        <f t="shared" si="42"/>
        <v>0</v>
      </c>
      <c r="AU114" s="6" t="s">
        <v>35</v>
      </c>
      <c r="AV114" s="6" t="s">
        <v>35</v>
      </c>
      <c r="AW114" s="6" t="str">
        <f t="shared" si="43"/>
        <v>0</v>
      </c>
      <c r="AX114" s="6" t="s">
        <v>35</v>
      </c>
      <c r="AY114" s="6" t="s">
        <v>35</v>
      </c>
      <c r="AZ114" s="6" t="str">
        <f t="shared" si="44"/>
        <v>0</v>
      </c>
      <c r="BA114" s="6" t="s">
        <v>35</v>
      </c>
      <c r="BB114" s="6" t="s">
        <v>35</v>
      </c>
      <c r="BC114" s="6" t="str">
        <f t="shared" si="45"/>
        <v>0</v>
      </c>
      <c r="BD114" s="6" t="s">
        <v>35</v>
      </c>
      <c r="BE114" s="6" t="s">
        <v>35</v>
      </c>
      <c r="BF114" s="6" t="str">
        <f t="shared" si="46"/>
        <v>0</v>
      </c>
      <c r="BG114" s="6" t="s">
        <v>35</v>
      </c>
      <c r="BH114" s="6" t="s">
        <v>35</v>
      </c>
      <c r="BI114" s="6" t="str">
        <f t="shared" si="47"/>
        <v>0</v>
      </c>
      <c r="BJ114" s="6" t="s">
        <v>35</v>
      </c>
      <c r="BK114" s="6" t="s">
        <v>35</v>
      </c>
      <c r="BL114" s="6" t="str">
        <f t="shared" si="48"/>
        <v>0</v>
      </c>
      <c r="BM114" s="6" t="s">
        <v>35</v>
      </c>
      <c r="BN114" s="6" t="s">
        <v>35</v>
      </c>
      <c r="BO114" s="6" t="str">
        <f t="shared" si="49"/>
        <v>0</v>
      </c>
      <c r="BP114" s="6" t="s">
        <v>35</v>
      </c>
      <c r="BQ114" s="6" t="s">
        <v>35</v>
      </c>
      <c r="BR114" s="6" t="str">
        <f t="shared" si="50"/>
        <v>0</v>
      </c>
      <c r="BS114" s="6" t="s">
        <v>35</v>
      </c>
      <c r="BT114" s="6" t="s">
        <v>35</v>
      </c>
      <c r="BU114" s="6" t="str">
        <f t="shared" si="51"/>
        <v>0</v>
      </c>
      <c r="BV114" s="6" t="s">
        <v>35</v>
      </c>
      <c r="BW114" s="6" t="s">
        <v>35</v>
      </c>
      <c r="BX114" s="6" t="str">
        <f t="shared" si="52"/>
        <v>0</v>
      </c>
      <c r="BY114" s="6" t="s">
        <v>35</v>
      </c>
      <c r="BZ114" s="6" t="s">
        <v>35</v>
      </c>
      <c r="CA114" s="6" t="str">
        <f t="shared" si="53"/>
        <v>0</v>
      </c>
      <c r="CB114" s="6" t="s">
        <v>35</v>
      </c>
      <c r="CC114" s="6" t="s">
        <v>35</v>
      </c>
      <c r="CD114" s="6" t="str">
        <f t="shared" si="54"/>
        <v>0</v>
      </c>
      <c r="CE114" s="6" t="s">
        <v>35</v>
      </c>
      <c r="CF114" s="6" t="s">
        <v>35</v>
      </c>
      <c r="CG114" s="6" t="str">
        <f t="shared" si="55"/>
        <v>0</v>
      </c>
      <c r="CH114" s="6" t="s">
        <v>35</v>
      </c>
      <c r="CI114" s="6" t="s">
        <v>35</v>
      </c>
      <c r="CJ114" s="6" t="str">
        <f t="shared" si="56"/>
        <v>0</v>
      </c>
      <c r="CK114" s="6" t="s">
        <v>35</v>
      </c>
      <c r="CL114" s="6" t="s">
        <v>35</v>
      </c>
      <c r="CM114" s="6" t="str">
        <f t="shared" si="57"/>
        <v>0</v>
      </c>
      <c r="CN114" s="6" t="s">
        <v>35</v>
      </c>
      <c r="CO114" s="6" t="s">
        <v>35</v>
      </c>
      <c r="CP114" s="6" t="str">
        <f t="shared" si="58"/>
        <v>0</v>
      </c>
      <c r="CQ114" s="6">
        <v>10</v>
      </c>
      <c r="CR114" s="6">
        <v>21</v>
      </c>
      <c r="CS114" s="6">
        <f t="shared" si="59"/>
        <v>31</v>
      </c>
    </row>
    <row r="115" spans="1:97" s="155" customFormat="1" ht="12.75" hidden="1" customHeight="1">
      <c r="A115" s="25">
        <v>17</v>
      </c>
      <c r="B115" s="26" t="s">
        <v>208</v>
      </c>
      <c r="C115" s="27">
        <v>3251</v>
      </c>
      <c r="D115" s="28" t="s">
        <v>150</v>
      </c>
      <c r="E115" s="17">
        <v>10985</v>
      </c>
      <c r="F115" s="17">
        <v>1</v>
      </c>
      <c r="G115" s="6" t="s">
        <v>65</v>
      </c>
      <c r="H115" s="6" t="s">
        <v>35</v>
      </c>
      <c r="I115" s="6" t="s">
        <v>35</v>
      </c>
      <c r="J115" s="6" t="str">
        <f t="shared" si="30"/>
        <v>0</v>
      </c>
      <c r="K115" s="6" t="s">
        <v>35</v>
      </c>
      <c r="L115" s="6" t="s">
        <v>35</v>
      </c>
      <c r="M115" s="6" t="str">
        <f t="shared" si="31"/>
        <v>0</v>
      </c>
      <c r="N115" s="6" t="s">
        <v>35</v>
      </c>
      <c r="O115" s="6" t="s">
        <v>35</v>
      </c>
      <c r="P115" s="6" t="str">
        <f t="shared" si="32"/>
        <v>0</v>
      </c>
      <c r="Q115" s="6" t="s">
        <v>35</v>
      </c>
      <c r="R115" s="6" t="s">
        <v>35</v>
      </c>
      <c r="S115" s="6" t="str">
        <f t="shared" si="33"/>
        <v>0</v>
      </c>
      <c r="T115" s="6" t="s">
        <v>35</v>
      </c>
      <c r="U115" s="6" t="s">
        <v>35</v>
      </c>
      <c r="V115" s="6" t="str">
        <f t="shared" si="34"/>
        <v>0</v>
      </c>
      <c r="W115" s="6" t="s">
        <v>35</v>
      </c>
      <c r="X115" s="6" t="s">
        <v>35</v>
      </c>
      <c r="Y115" s="6" t="str">
        <f t="shared" si="35"/>
        <v>0</v>
      </c>
      <c r="Z115" s="6" t="s">
        <v>35</v>
      </c>
      <c r="AA115" s="6" t="s">
        <v>35</v>
      </c>
      <c r="AB115" s="6" t="str">
        <f t="shared" si="36"/>
        <v>0</v>
      </c>
      <c r="AC115" s="6" t="s">
        <v>35</v>
      </c>
      <c r="AD115" s="6" t="s">
        <v>35</v>
      </c>
      <c r="AE115" s="6" t="str">
        <f t="shared" si="37"/>
        <v>0</v>
      </c>
      <c r="AF115" s="6" t="s">
        <v>35</v>
      </c>
      <c r="AG115" s="6" t="s">
        <v>35</v>
      </c>
      <c r="AH115" s="6" t="str">
        <f t="shared" si="38"/>
        <v>0</v>
      </c>
      <c r="AI115" s="6" t="s">
        <v>35</v>
      </c>
      <c r="AJ115" s="6" t="s">
        <v>35</v>
      </c>
      <c r="AK115" s="6" t="str">
        <f t="shared" si="39"/>
        <v>0</v>
      </c>
      <c r="AL115" s="6" t="s">
        <v>35</v>
      </c>
      <c r="AM115" s="6" t="s">
        <v>35</v>
      </c>
      <c r="AN115" s="6" t="str">
        <f t="shared" si="40"/>
        <v>0</v>
      </c>
      <c r="AO115" s="6" t="s">
        <v>35</v>
      </c>
      <c r="AP115" s="6" t="s">
        <v>35</v>
      </c>
      <c r="AQ115" s="6" t="str">
        <f t="shared" si="41"/>
        <v>0</v>
      </c>
      <c r="AR115" s="6" t="s">
        <v>35</v>
      </c>
      <c r="AS115" s="6" t="s">
        <v>35</v>
      </c>
      <c r="AT115" s="6" t="str">
        <f t="shared" si="42"/>
        <v>0</v>
      </c>
      <c r="AU115" s="6" t="s">
        <v>35</v>
      </c>
      <c r="AV115" s="6" t="s">
        <v>35</v>
      </c>
      <c r="AW115" s="6" t="str">
        <f t="shared" si="43"/>
        <v>0</v>
      </c>
      <c r="AX115" s="6" t="s">
        <v>35</v>
      </c>
      <c r="AY115" s="6" t="s">
        <v>35</v>
      </c>
      <c r="AZ115" s="6" t="str">
        <f t="shared" si="44"/>
        <v>0</v>
      </c>
      <c r="BA115" s="6" t="s">
        <v>35</v>
      </c>
      <c r="BB115" s="6" t="s">
        <v>35</v>
      </c>
      <c r="BC115" s="6" t="str">
        <f t="shared" si="45"/>
        <v>0</v>
      </c>
      <c r="BD115" s="6" t="s">
        <v>35</v>
      </c>
      <c r="BE115" s="6" t="s">
        <v>35</v>
      </c>
      <c r="BF115" s="6" t="str">
        <f t="shared" si="46"/>
        <v>0</v>
      </c>
      <c r="BG115" s="6" t="s">
        <v>35</v>
      </c>
      <c r="BH115" s="6" t="s">
        <v>35</v>
      </c>
      <c r="BI115" s="6" t="str">
        <f t="shared" si="47"/>
        <v>0</v>
      </c>
      <c r="BJ115" s="6" t="s">
        <v>35</v>
      </c>
      <c r="BK115" s="6" t="s">
        <v>35</v>
      </c>
      <c r="BL115" s="6" t="str">
        <f t="shared" si="48"/>
        <v>0</v>
      </c>
      <c r="BM115" s="6" t="s">
        <v>35</v>
      </c>
      <c r="BN115" s="6" t="s">
        <v>35</v>
      </c>
      <c r="BO115" s="6" t="str">
        <f t="shared" si="49"/>
        <v>0</v>
      </c>
      <c r="BP115" s="6" t="s">
        <v>35</v>
      </c>
      <c r="BQ115" s="6" t="s">
        <v>35</v>
      </c>
      <c r="BR115" s="6" t="str">
        <f t="shared" si="50"/>
        <v>0</v>
      </c>
      <c r="BS115" s="6" t="s">
        <v>35</v>
      </c>
      <c r="BT115" s="6" t="s">
        <v>35</v>
      </c>
      <c r="BU115" s="6" t="str">
        <f t="shared" si="51"/>
        <v>0</v>
      </c>
      <c r="BV115" s="6" t="s">
        <v>35</v>
      </c>
      <c r="BW115" s="6" t="s">
        <v>35</v>
      </c>
      <c r="BX115" s="6" t="str">
        <f t="shared" si="52"/>
        <v>0</v>
      </c>
      <c r="BY115" s="6" t="s">
        <v>35</v>
      </c>
      <c r="BZ115" s="6" t="s">
        <v>35</v>
      </c>
      <c r="CA115" s="6" t="str">
        <f t="shared" si="53"/>
        <v>0</v>
      </c>
      <c r="CB115" s="6" t="s">
        <v>35</v>
      </c>
      <c r="CC115" s="6" t="s">
        <v>35</v>
      </c>
      <c r="CD115" s="6" t="str">
        <f t="shared" si="54"/>
        <v>0</v>
      </c>
      <c r="CE115" s="6" t="s">
        <v>35</v>
      </c>
      <c r="CF115" s="6" t="s">
        <v>35</v>
      </c>
      <c r="CG115" s="6" t="str">
        <f t="shared" si="55"/>
        <v>0</v>
      </c>
      <c r="CH115" s="6" t="s">
        <v>35</v>
      </c>
      <c r="CI115" s="6" t="s">
        <v>35</v>
      </c>
      <c r="CJ115" s="6" t="str">
        <f t="shared" si="56"/>
        <v>0</v>
      </c>
      <c r="CK115" s="6" t="s">
        <v>35</v>
      </c>
      <c r="CL115" s="6" t="s">
        <v>35</v>
      </c>
      <c r="CM115" s="6" t="str">
        <f t="shared" si="57"/>
        <v>0</v>
      </c>
      <c r="CN115" s="6" t="s">
        <v>35</v>
      </c>
      <c r="CO115" s="6" t="s">
        <v>35</v>
      </c>
      <c r="CP115" s="6" t="str">
        <f t="shared" si="58"/>
        <v>0</v>
      </c>
      <c r="CQ115" s="6" t="s">
        <v>35</v>
      </c>
      <c r="CR115" s="6" t="s">
        <v>35</v>
      </c>
      <c r="CS115" s="6" t="str">
        <f t="shared" si="59"/>
        <v>0</v>
      </c>
    </row>
    <row r="116" spans="1:97" s="155" customFormat="1" ht="12.75" hidden="1" customHeight="1">
      <c r="A116" s="25">
        <v>17</v>
      </c>
      <c r="B116" s="26" t="s">
        <v>208</v>
      </c>
      <c r="C116" s="27">
        <v>3271</v>
      </c>
      <c r="D116" s="28" t="s">
        <v>151</v>
      </c>
      <c r="E116" s="17">
        <v>11418</v>
      </c>
      <c r="F116" s="17">
        <v>1</v>
      </c>
      <c r="G116" s="6" t="s">
        <v>65</v>
      </c>
      <c r="H116" s="6" t="s">
        <v>35</v>
      </c>
      <c r="I116" s="6" t="s">
        <v>35</v>
      </c>
      <c r="J116" s="6" t="str">
        <f t="shared" si="30"/>
        <v>0</v>
      </c>
      <c r="K116" s="6" t="s">
        <v>35</v>
      </c>
      <c r="L116" s="6" t="s">
        <v>35</v>
      </c>
      <c r="M116" s="6" t="str">
        <f t="shared" si="31"/>
        <v>0</v>
      </c>
      <c r="N116" s="6" t="s">
        <v>35</v>
      </c>
      <c r="O116" s="6" t="s">
        <v>35</v>
      </c>
      <c r="P116" s="6" t="str">
        <f t="shared" si="32"/>
        <v>0</v>
      </c>
      <c r="Q116" s="6" t="s">
        <v>35</v>
      </c>
      <c r="R116" s="6" t="s">
        <v>35</v>
      </c>
      <c r="S116" s="6" t="str">
        <f t="shared" si="33"/>
        <v>0</v>
      </c>
      <c r="T116" s="6" t="s">
        <v>35</v>
      </c>
      <c r="U116" s="6" t="s">
        <v>35</v>
      </c>
      <c r="V116" s="6" t="str">
        <f t="shared" si="34"/>
        <v>0</v>
      </c>
      <c r="W116" s="6" t="s">
        <v>35</v>
      </c>
      <c r="X116" s="6" t="s">
        <v>35</v>
      </c>
      <c r="Y116" s="6" t="str">
        <f t="shared" si="35"/>
        <v>0</v>
      </c>
      <c r="Z116" s="6" t="s">
        <v>35</v>
      </c>
      <c r="AA116" s="6" t="s">
        <v>35</v>
      </c>
      <c r="AB116" s="6" t="str">
        <f t="shared" si="36"/>
        <v>0</v>
      </c>
      <c r="AC116" s="6" t="s">
        <v>35</v>
      </c>
      <c r="AD116" s="6" t="s">
        <v>35</v>
      </c>
      <c r="AE116" s="6" t="str">
        <f t="shared" si="37"/>
        <v>0</v>
      </c>
      <c r="AF116" s="6" t="s">
        <v>35</v>
      </c>
      <c r="AG116" s="6" t="s">
        <v>35</v>
      </c>
      <c r="AH116" s="6" t="str">
        <f t="shared" si="38"/>
        <v>0</v>
      </c>
      <c r="AI116" s="6" t="s">
        <v>35</v>
      </c>
      <c r="AJ116" s="6" t="s">
        <v>35</v>
      </c>
      <c r="AK116" s="6" t="str">
        <f t="shared" si="39"/>
        <v>0</v>
      </c>
      <c r="AL116" s="6" t="s">
        <v>35</v>
      </c>
      <c r="AM116" s="6" t="s">
        <v>35</v>
      </c>
      <c r="AN116" s="6" t="str">
        <f t="shared" si="40"/>
        <v>0</v>
      </c>
      <c r="AO116" s="6" t="s">
        <v>35</v>
      </c>
      <c r="AP116" s="6" t="s">
        <v>35</v>
      </c>
      <c r="AQ116" s="6" t="str">
        <f t="shared" si="41"/>
        <v>0</v>
      </c>
      <c r="AR116" s="6" t="s">
        <v>35</v>
      </c>
      <c r="AS116" s="6" t="s">
        <v>35</v>
      </c>
      <c r="AT116" s="6" t="str">
        <f t="shared" si="42"/>
        <v>0</v>
      </c>
      <c r="AU116" s="6" t="s">
        <v>35</v>
      </c>
      <c r="AV116" s="6" t="s">
        <v>35</v>
      </c>
      <c r="AW116" s="6" t="str">
        <f t="shared" si="43"/>
        <v>0</v>
      </c>
      <c r="AX116" s="6" t="s">
        <v>35</v>
      </c>
      <c r="AY116" s="6" t="s">
        <v>35</v>
      </c>
      <c r="AZ116" s="6" t="str">
        <f t="shared" si="44"/>
        <v>0</v>
      </c>
      <c r="BA116" s="6" t="s">
        <v>35</v>
      </c>
      <c r="BB116" s="6" t="s">
        <v>35</v>
      </c>
      <c r="BC116" s="6" t="str">
        <f t="shared" si="45"/>
        <v>0</v>
      </c>
      <c r="BD116" s="6" t="s">
        <v>35</v>
      </c>
      <c r="BE116" s="6" t="s">
        <v>35</v>
      </c>
      <c r="BF116" s="6" t="str">
        <f t="shared" si="46"/>
        <v>0</v>
      </c>
      <c r="BG116" s="6" t="s">
        <v>35</v>
      </c>
      <c r="BH116" s="6" t="s">
        <v>35</v>
      </c>
      <c r="BI116" s="6" t="str">
        <f t="shared" si="47"/>
        <v>0</v>
      </c>
      <c r="BJ116" s="6" t="s">
        <v>35</v>
      </c>
      <c r="BK116" s="6" t="s">
        <v>35</v>
      </c>
      <c r="BL116" s="6" t="str">
        <f t="shared" si="48"/>
        <v>0</v>
      </c>
      <c r="BM116" s="6" t="s">
        <v>35</v>
      </c>
      <c r="BN116" s="6" t="s">
        <v>35</v>
      </c>
      <c r="BO116" s="6" t="str">
        <f t="shared" si="49"/>
        <v>0</v>
      </c>
      <c r="BP116" s="6" t="s">
        <v>35</v>
      </c>
      <c r="BQ116" s="6" t="s">
        <v>35</v>
      </c>
      <c r="BR116" s="6" t="str">
        <f t="shared" si="50"/>
        <v>0</v>
      </c>
      <c r="BS116" s="6" t="s">
        <v>35</v>
      </c>
      <c r="BT116" s="6" t="s">
        <v>35</v>
      </c>
      <c r="BU116" s="6" t="str">
        <f t="shared" si="51"/>
        <v>0</v>
      </c>
      <c r="BV116" s="6" t="s">
        <v>35</v>
      </c>
      <c r="BW116" s="6" t="s">
        <v>35</v>
      </c>
      <c r="BX116" s="6" t="str">
        <f t="shared" si="52"/>
        <v>0</v>
      </c>
      <c r="BY116" s="6" t="s">
        <v>35</v>
      </c>
      <c r="BZ116" s="6" t="s">
        <v>35</v>
      </c>
      <c r="CA116" s="6" t="str">
        <f t="shared" si="53"/>
        <v>0</v>
      </c>
      <c r="CB116" s="6" t="s">
        <v>35</v>
      </c>
      <c r="CC116" s="6" t="s">
        <v>35</v>
      </c>
      <c r="CD116" s="6" t="str">
        <f t="shared" si="54"/>
        <v>0</v>
      </c>
      <c r="CE116" s="6" t="s">
        <v>35</v>
      </c>
      <c r="CF116" s="6" t="s">
        <v>35</v>
      </c>
      <c r="CG116" s="6" t="str">
        <f t="shared" si="55"/>
        <v>0</v>
      </c>
      <c r="CH116" s="6" t="s">
        <v>35</v>
      </c>
      <c r="CI116" s="6" t="s">
        <v>35</v>
      </c>
      <c r="CJ116" s="6" t="str">
        <f t="shared" si="56"/>
        <v>0</v>
      </c>
      <c r="CK116" s="6" t="s">
        <v>35</v>
      </c>
      <c r="CL116" s="6" t="s">
        <v>35</v>
      </c>
      <c r="CM116" s="6" t="str">
        <f t="shared" si="57"/>
        <v>0</v>
      </c>
      <c r="CN116" s="6" t="s">
        <v>35</v>
      </c>
      <c r="CO116" s="6" t="s">
        <v>35</v>
      </c>
      <c r="CP116" s="6" t="str">
        <f t="shared" si="58"/>
        <v>0</v>
      </c>
      <c r="CQ116" s="6" t="s">
        <v>35</v>
      </c>
      <c r="CR116" s="6" t="s">
        <v>35</v>
      </c>
      <c r="CS116" s="6" t="str">
        <f t="shared" si="59"/>
        <v>0</v>
      </c>
    </row>
    <row r="117" spans="1:97" s="155" customFormat="1" ht="12.75" hidden="1" customHeight="1">
      <c r="A117" s="25">
        <v>17</v>
      </c>
      <c r="B117" s="26" t="s">
        <v>208</v>
      </c>
      <c r="C117" s="27">
        <v>3402</v>
      </c>
      <c r="D117" s="28" t="s">
        <v>197</v>
      </c>
      <c r="E117" s="17">
        <v>10045</v>
      </c>
      <c r="F117" s="17">
        <v>1</v>
      </c>
      <c r="G117" s="6" t="s">
        <v>65</v>
      </c>
      <c r="H117" s="6" t="s">
        <v>35</v>
      </c>
      <c r="I117" s="6" t="s">
        <v>35</v>
      </c>
      <c r="J117" s="6" t="str">
        <f t="shared" si="30"/>
        <v>0</v>
      </c>
      <c r="K117" s="6" t="s">
        <v>35</v>
      </c>
      <c r="L117" s="6" t="s">
        <v>35</v>
      </c>
      <c r="M117" s="6" t="str">
        <f t="shared" si="31"/>
        <v>0</v>
      </c>
      <c r="N117" s="6" t="s">
        <v>35</v>
      </c>
      <c r="O117" s="6" t="s">
        <v>35</v>
      </c>
      <c r="P117" s="6" t="str">
        <f t="shared" si="32"/>
        <v>0</v>
      </c>
      <c r="Q117" s="6" t="s">
        <v>35</v>
      </c>
      <c r="R117" s="6" t="s">
        <v>35</v>
      </c>
      <c r="S117" s="6" t="str">
        <f t="shared" si="33"/>
        <v>0</v>
      </c>
      <c r="T117" s="6" t="s">
        <v>35</v>
      </c>
      <c r="U117" s="6" t="s">
        <v>35</v>
      </c>
      <c r="V117" s="6" t="str">
        <f t="shared" si="34"/>
        <v>0</v>
      </c>
      <c r="W117" s="6" t="s">
        <v>35</v>
      </c>
      <c r="X117" s="6" t="s">
        <v>35</v>
      </c>
      <c r="Y117" s="6" t="str">
        <f t="shared" si="35"/>
        <v>0</v>
      </c>
      <c r="Z117" s="6" t="s">
        <v>35</v>
      </c>
      <c r="AA117" s="6" t="s">
        <v>35</v>
      </c>
      <c r="AB117" s="6" t="str">
        <f t="shared" si="36"/>
        <v>0</v>
      </c>
      <c r="AC117" s="6" t="s">
        <v>35</v>
      </c>
      <c r="AD117" s="6" t="s">
        <v>35</v>
      </c>
      <c r="AE117" s="6" t="str">
        <f t="shared" si="37"/>
        <v>0</v>
      </c>
      <c r="AF117" s="6" t="s">
        <v>35</v>
      </c>
      <c r="AG117" s="6" t="s">
        <v>35</v>
      </c>
      <c r="AH117" s="6" t="str">
        <f t="shared" si="38"/>
        <v>0</v>
      </c>
      <c r="AI117" s="6" t="s">
        <v>35</v>
      </c>
      <c r="AJ117" s="6" t="s">
        <v>35</v>
      </c>
      <c r="AK117" s="6" t="str">
        <f t="shared" si="39"/>
        <v>0</v>
      </c>
      <c r="AL117" s="6" t="s">
        <v>35</v>
      </c>
      <c r="AM117" s="6" t="s">
        <v>35</v>
      </c>
      <c r="AN117" s="6" t="str">
        <f t="shared" si="40"/>
        <v>0</v>
      </c>
      <c r="AO117" s="6" t="s">
        <v>35</v>
      </c>
      <c r="AP117" s="6" t="s">
        <v>35</v>
      </c>
      <c r="AQ117" s="6" t="str">
        <f t="shared" si="41"/>
        <v>0</v>
      </c>
      <c r="AR117" s="6" t="s">
        <v>35</v>
      </c>
      <c r="AS117" s="6" t="s">
        <v>35</v>
      </c>
      <c r="AT117" s="6" t="str">
        <f t="shared" si="42"/>
        <v>0</v>
      </c>
      <c r="AU117" s="6" t="s">
        <v>35</v>
      </c>
      <c r="AV117" s="6" t="s">
        <v>35</v>
      </c>
      <c r="AW117" s="6" t="str">
        <f t="shared" si="43"/>
        <v>0</v>
      </c>
      <c r="AX117" s="6" t="s">
        <v>35</v>
      </c>
      <c r="AY117" s="6" t="s">
        <v>35</v>
      </c>
      <c r="AZ117" s="6" t="str">
        <f t="shared" si="44"/>
        <v>0</v>
      </c>
      <c r="BA117" s="6" t="s">
        <v>35</v>
      </c>
      <c r="BB117" s="6" t="s">
        <v>35</v>
      </c>
      <c r="BC117" s="6" t="str">
        <f t="shared" si="45"/>
        <v>0</v>
      </c>
      <c r="BD117" s="6" t="s">
        <v>35</v>
      </c>
      <c r="BE117" s="6" t="s">
        <v>35</v>
      </c>
      <c r="BF117" s="6" t="str">
        <f t="shared" si="46"/>
        <v>0</v>
      </c>
      <c r="BG117" s="6" t="s">
        <v>35</v>
      </c>
      <c r="BH117" s="6" t="s">
        <v>35</v>
      </c>
      <c r="BI117" s="6" t="str">
        <f t="shared" si="47"/>
        <v>0</v>
      </c>
      <c r="BJ117" s="6" t="s">
        <v>35</v>
      </c>
      <c r="BK117" s="6" t="s">
        <v>35</v>
      </c>
      <c r="BL117" s="6" t="str">
        <f t="shared" si="48"/>
        <v>0</v>
      </c>
      <c r="BM117" s="6" t="s">
        <v>35</v>
      </c>
      <c r="BN117" s="6" t="s">
        <v>35</v>
      </c>
      <c r="BO117" s="6" t="str">
        <f t="shared" si="49"/>
        <v>0</v>
      </c>
      <c r="BP117" s="6" t="s">
        <v>35</v>
      </c>
      <c r="BQ117" s="6" t="s">
        <v>35</v>
      </c>
      <c r="BR117" s="6" t="str">
        <f t="shared" si="50"/>
        <v>0</v>
      </c>
      <c r="BS117" s="6" t="s">
        <v>35</v>
      </c>
      <c r="BT117" s="6" t="s">
        <v>35</v>
      </c>
      <c r="BU117" s="6" t="str">
        <f t="shared" si="51"/>
        <v>0</v>
      </c>
      <c r="BV117" s="6" t="s">
        <v>35</v>
      </c>
      <c r="BW117" s="6" t="s">
        <v>35</v>
      </c>
      <c r="BX117" s="6" t="str">
        <f t="shared" si="52"/>
        <v>0</v>
      </c>
      <c r="BY117" s="6" t="s">
        <v>35</v>
      </c>
      <c r="BZ117" s="6" t="s">
        <v>35</v>
      </c>
      <c r="CA117" s="6" t="str">
        <f t="shared" si="53"/>
        <v>0</v>
      </c>
      <c r="CB117" s="6" t="s">
        <v>35</v>
      </c>
      <c r="CC117" s="6" t="s">
        <v>35</v>
      </c>
      <c r="CD117" s="6" t="str">
        <f t="shared" si="54"/>
        <v>0</v>
      </c>
      <c r="CE117" s="6" t="s">
        <v>35</v>
      </c>
      <c r="CF117" s="6" t="s">
        <v>35</v>
      </c>
      <c r="CG117" s="6" t="str">
        <f t="shared" si="55"/>
        <v>0</v>
      </c>
      <c r="CH117" s="6" t="s">
        <v>35</v>
      </c>
      <c r="CI117" s="6" t="s">
        <v>35</v>
      </c>
      <c r="CJ117" s="6" t="str">
        <f t="shared" si="56"/>
        <v>0</v>
      </c>
      <c r="CK117" s="6" t="s">
        <v>35</v>
      </c>
      <c r="CL117" s="6" t="s">
        <v>35</v>
      </c>
      <c r="CM117" s="6" t="str">
        <f t="shared" si="57"/>
        <v>0</v>
      </c>
      <c r="CN117" s="6" t="s">
        <v>35</v>
      </c>
      <c r="CO117" s="6" t="s">
        <v>35</v>
      </c>
      <c r="CP117" s="6" t="str">
        <f t="shared" si="58"/>
        <v>0</v>
      </c>
      <c r="CQ117" s="6" t="s">
        <v>35</v>
      </c>
      <c r="CR117" s="6" t="s">
        <v>35</v>
      </c>
      <c r="CS117" s="6" t="str">
        <f t="shared" si="59"/>
        <v>0</v>
      </c>
    </row>
    <row r="118" spans="1:97" s="155" customFormat="1" ht="12.75" hidden="1" customHeight="1">
      <c r="A118" s="25">
        <v>17</v>
      </c>
      <c r="B118" s="26" t="s">
        <v>208</v>
      </c>
      <c r="C118" s="27">
        <v>3408</v>
      </c>
      <c r="D118" s="28" t="s">
        <v>153</v>
      </c>
      <c r="E118" s="17">
        <v>12722</v>
      </c>
      <c r="F118" s="17">
        <v>1</v>
      </c>
      <c r="G118" s="6" t="s">
        <v>65</v>
      </c>
      <c r="H118" s="6" t="s">
        <v>35</v>
      </c>
      <c r="I118" s="6" t="s">
        <v>35</v>
      </c>
      <c r="J118" s="6" t="str">
        <f t="shared" si="30"/>
        <v>0</v>
      </c>
      <c r="K118" s="6" t="s">
        <v>35</v>
      </c>
      <c r="L118" s="6" t="s">
        <v>35</v>
      </c>
      <c r="M118" s="6" t="str">
        <f t="shared" si="31"/>
        <v>0</v>
      </c>
      <c r="N118" s="6" t="s">
        <v>35</v>
      </c>
      <c r="O118" s="6" t="s">
        <v>35</v>
      </c>
      <c r="P118" s="6" t="str">
        <f t="shared" si="32"/>
        <v>0</v>
      </c>
      <c r="Q118" s="6" t="s">
        <v>35</v>
      </c>
      <c r="R118" s="6" t="s">
        <v>35</v>
      </c>
      <c r="S118" s="6" t="str">
        <f t="shared" si="33"/>
        <v>0</v>
      </c>
      <c r="T118" s="6" t="s">
        <v>35</v>
      </c>
      <c r="U118" s="6" t="s">
        <v>35</v>
      </c>
      <c r="V118" s="6" t="str">
        <f t="shared" si="34"/>
        <v>0</v>
      </c>
      <c r="W118" s="6" t="s">
        <v>35</v>
      </c>
      <c r="X118" s="6" t="s">
        <v>35</v>
      </c>
      <c r="Y118" s="6" t="str">
        <f t="shared" si="35"/>
        <v>0</v>
      </c>
      <c r="Z118" s="6" t="s">
        <v>35</v>
      </c>
      <c r="AA118" s="6" t="s">
        <v>35</v>
      </c>
      <c r="AB118" s="6" t="str">
        <f t="shared" si="36"/>
        <v>0</v>
      </c>
      <c r="AC118" s="6" t="s">
        <v>35</v>
      </c>
      <c r="AD118" s="6" t="s">
        <v>35</v>
      </c>
      <c r="AE118" s="6" t="str">
        <f t="shared" si="37"/>
        <v>0</v>
      </c>
      <c r="AF118" s="6" t="s">
        <v>35</v>
      </c>
      <c r="AG118" s="6" t="s">
        <v>35</v>
      </c>
      <c r="AH118" s="6" t="str">
        <f t="shared" si="38"/>
        <v>0</v>
      </c>
      <c r="AI118" s="6" t="s">
        <v>35</v>
      </c>
      <c r="AJ118" s="6" t="s">
        <v>35</v>
      </c>
      <c r="AK118" s="6" t="str">
        <f t="shared" si="39"/>
        <v>0</v>
      </c>
      <c r="AL118" s="6" t="s">
        <v>35</v>
      </c>
      <c r="AM118" s="6" t="s">
        <v>35</v>
      </c>
      <c r="AN118" s="6" t="str">
        <f t="shared" si="40"/>
        <v>0</v>
      </c>
      <c r="AO118" s="6" t="s">
        <v>35</v>
      </c>
      <c r="AP118" s="6" t="s">
        <v>35</v>
      </c>
      <c r="AQ118" s="6" t="str">
        <f t="shared" si="41"/>
        <v>0</v>
      </c>
      <c r="AR118" s="6" t="s">
        <v>35</v>
      </c>
      <c r="AS118" s="6" t="s">
        <v>35</v>
      </c>
      <c r="AT118" s="6" t="str">
        <f t="shared" si="42"/>
        <v>0</v>
      </c>
      <c r="AU118" s="6" t="s">
        <v>35</v>
      </c>
      <c r="AV118" s="6" t="s">
        <v>35</v>
      </c>
      <c r="AW118" s="6" t="str">
        <f t="shared" si="43"/>
        <v>0</v>
      </c>
      <c r="AX118" s="6" t="s">
        <v>35</v>
      </c>
      <c r="AY118" s="6" t="s">
        <v>35</v>
      </c>
      <c r="AZ118" s="6" t="str">
        <f t="shared" si="44"/>
        <v>0</v>
      </c>
      <c r="BA118" s="6" t="s">
        <v>35</v>
      </c>
      <c r="BB118" s="6" t="s">
        <v>35</v>
      </c>
      <c r="BC118" s="6" t="str">
        <f t="shared" si="45"/>
        <v>0</v>
      </c>
      <c r="BD118" s="6" t="s">
        <v>35</v>
      </c>
      <c r="BE118" s="6" t="s">
        <v>35</v>
      </c>
      <c r="BF118" s="6" t="str">
        <f t="shared" si="46"/>
        <v>0</v>
      </c>
      <c r="BG118" s="6" t="s">
        <v>35</v>
      </c>
      <c r="BH118" s="6" t="s">
        <v>35</v>
      </c>
      <c r="BI118" s="6" t="str">
        <f t="shared" si="47"/>
        <v>0</v>
      </c>
      <c r="BJ118" s="6" t="s">
        <v>35</v>
      </c>
      <c r="BK118" s="6" t="s">
        <v>35</v>
      </c>
      <c r="BL118" s="6" t="str">
        <f t="shared" si="48"/>
        <v>0</v>
      </c>
      <c r="BM118" s="6" t="s">
        <v>35</v>
      </c>
      <c r="BN118" s="6" t="s">
        <v>35</v>
      </c>
      <c r="BO118" s="6" t="str">
        <f t="shared" si="49"/>
        <v>0</v>
      </c>
      <c r="BP118" s="6" t="s">
        <v>35</v>
      </c>
      <c r="BQ118" s="6" t="s">
        <v>35</v>
      </c>
      <c r="BR118" s="6" t="str">
        <f t="shared" si="50"/>
        <v>0</v>
      </c>
      <c r="BS118" s="6" t="s">
        <v>35</v>
      </c>
      <c r="BT118" s="6" t="s">
        <v>35</v>
      </c>
      <c r="BU118" s="6" t="str">
        <f t="shared" si="51"/>
        <v>0</v>
      </c>
      <c r="BV118" s="6" t="s">
        <v>35</v>
      </c>
      <c r="BW118" s="6" t="s">
        <v>35</v>
      </c>
      <c r="BX118" s="6" t="str">
        <f t="shared" si="52"/>
        <v>0</v>
      </c>
      <c r="BY118" s="6" t="s">
        <v>35</v>
      </c>
      <c r="BZ118" s="6" t="s">
        <v>35</v>
      </c>
      <c r="CA118" s="6" t="str">
        <f t="shared" si="53"/>
        <v>0</v>
      </c>
      <c r="CB118" s="6" t="s">
        <v>35</v>
      </c>
      <c r="CC118" s="6" t="s">
        <v>35</v>
      </c>
      <c r="CD118" s="6" t="str">
        <f t="shared" si="54"/>
        <v>0</v>
      </c>
      <c r="CE118" s="6" t="s">
        <v>35</v>
      </c>
      <c r="CF118" s="6" t="s">
        <v>35</v>
      </c>
      <c r="CG118" s="6" t="str">
        <f t="shared" si="55"/>
        <v>0</v>
      </c>
      <c r="CH118" s="6" t="s">
        <v>35</v>
      </c>
      <c r="CI118" s="6" t="s">
        <v>35</v>
      </c>
      <c r="CJ118" s="6" t="str">
        <f t="shared" si="56"/>
        <v>0</v>
      </c>
      <c r="CK118" s="6" t="s">
        <v>35</v>
      </c>
      <c r="CL118" s="6" t="s">
        <v>35</v>
      </c>
      <c r="CM118" s="6" t="str">
        <f t="shared" si="57"/>
        <v>0</v>
      </c>
      <c r="CN118" s="6" t="s">
        <v>35</v>
      </c>
      <c r="CO118" s="6" t="s">
        <v>35</v>
      </c>
      <c r="CP118" s="6" t="str">
        <f t="shared" si="58"/>
        <v>0</v>
      </c>
      <c r="CQ118" s="6" t="s">
        <v>35</v>
      </c>
      <c r="CR118" s="6" t="s">
        <v>35</v>
      </c>
      <c r="CS118" s="6" t="str">
        <f t="shared" si="59"/>
        <v>0</v>
      </c>
    </row>
    <row r="119" spans="1:97" s="155" customFormat="1" ht="12.75" customHeight="1">
      <c r="A119" s="25">
        <v>17</v>
      </c>
      <c r="B119" s="26" t="s">
        <v>208</v>
      </c>
      <c r="C119" s="27">
        <v>3425</v>
      </c>
      <c r="D119" s="28" t="s">
        <v>119</v>
      </c>
      <c r="E119" s="17">
        <v>18169</v>
      </c>
      <c r="F119" s="17">
        <v>1</v>
      </c>
      <c r="G119" s="6" t="s">
        <v>65</v>
      </c>
      <c r="H119" s="6" t="s">
        <v>35</v>
      </c>
      <c r="I119" s="6">
        <v>7</v>
      </c>
      <c r="J119" s="6">
        <f t="shared" si="30"/>
        <v>7</v>
      </c>
      <c r="K119" s="6">
        <v>3</v>
      </c>
      <c r="L119" s="6">
        <v>9</v>
      </c>
      <c r="M119" s="6">
        <f t="shared" si="31"/>
        <v>12</v>
      </c>
      <c r="N119" s="6">
        <v>3</v>
      </c>
      <c r="O119" s="6">
        <v>2</v>
      </c>
      <c r="P119" s="6">
        <f t="shared" si="32"/>
        <v>5</v>
      </c>
      <c r="Q119" s="6" t="s">
        <v>35</v>
      </c>
      <c r="R119" s="6">
        <v>7</v>
      </c>
      <c r="S119" s="6">
        <f t="shared" si="33"/>
        <v>7</v>
      </c>
      <c r="T119" s="6" t="s">
        <v>35</v>
      </c>
      <c r="U119" s="6" t="s">
        <v>35</v>
      </c>
      <c r="V119" s="6" t="str">
        <f t="shared" si="34"/>
        <v>0</v>
      </c>
      <c r="W119" s="6" t="s">
        <v>35</v>
      </c>
      <c r="X119" s="6" t="s">
        <v>35</v>
      </c>
      <c r="Y119" s="6" t="str">
        <f t="shared" si="35"/>
        <v>0</v>
      </c>
      <c r="Z119" s="6" t="s">
        <v>35</v>
      </c>
      <c r="AA119" s="6" t="s">
        <v>35</v>
      </c>
      <c r="AB119" s="6" t="str">
        <f t="shared" si="36"/>
        <v>0</v>
      </c>
      <c r="AC119" s="6" t="s">
        <v>35</v>
      </c>
      <c r="AD119" s="6">
        <v>1</v>
      </c>
      <c r="AE119" s="6">
        <f t="shared" si="37"/>
        <v>1</v>
      </c>
      <c r="AF119" s="6" t="s">
        <v>35</v>
      </c>
      <c r="AG119" s="6" t="s">
        <v>35</v>
      </c>
      <c r="AH119" s="6" t="str">
        <f t="shared" si="38"/>
        <v>0</v>
      </c>
      <c r="AI119" s="6" t="s">
        <v>35</v>
      </c>
      <c r="AJ119" s="6" t="s">
        <v>35</v>
      </c>
      <c r="AK119" s="6" t="str">
        <f t="shared" si="39"/>
        <v>0</v>
      </c>
      <c r="AL119" s="6">
        <v>1</v>
      </c>
      <c r="AM119" s="6" t="s">
        <v>35</v>
      </c>
      <c r="AN119" s="6">
        <f t="shared" si="40"/>
        <v>1</v>
      </c>
      <c r="AO119" s="6" t="s">
        <v>35</v>
      </c>
      <c r="AP119" s="6" t="s">
        <v>35</v>
      </c>
      <c r="AQ119" s="6" t="str">
        <f t="shared" si="41"/>
        <v>0</v>
      </c>
      <c r="AR119" s="6" t="s">
        <v>35</v>
      </c>
      <c r="AS119" s="6" t="s">
        <v>35</v>
      </c>
      <c r="AT119" s="6" t="str">
        <f t="shared" si="42"/>
        <v>0</v>
      </c>
      <c r="AU119" s="6" t="s">
        <v>35</v>
      </c>
      <c r="AV119" s="6" t="s">
        <v>35</v>
      </c>
      <c r="AW119" s="6" t="str">
        <f t="shared" si="43"/>
        <v>0</v>
      </c>
      <c r="AX119" s="6" t="s">
        <v>35</v>
      </c>
      <c r="AY119" s="6" t="s">
        <v>35</v>
      </c>
      <c r="AZ119" s="6" t="str">
        <f t="shared" si="44"/>
        <v>0</v>
      </c>
      <c r="BA119" s="6">
        <v>1</v>
      </c>
      <c r="BB119" s="6">
        <v>5</v>
      </c>
      <c r="BC119" s="6">
        <f t="shared" si="45"/>
        <v>6</v>
      </c>
      <c r="BD119" s="6" t="s">
        <v>35</v>
      </c>
      <c r="BE119" s="6" t="s">
        <v>35</v>
      </c>
      <c r="BF119" s="6" t="str">
        <f t="shared" si="46"/>
        <v>0</v>
      </c>
      <c r="BG119" s="6" t="s">
        <v>35</v>
      </c>
      <c r="BH119" s="6" t="s">
        <v>35</v>
      </c>
      <c r="BI119" s="6" t="str">
        <f t="shared" si="47"/>
        <v>0</v>
      </c>
      <c r="BJ119" s="6" t="s">
        <v>35</v>
      </c>
      <c r="BK119" s="6" t="s">
        <v>35</v>
      </c>
      <c r="BL119" s="6" t="str">
        <f t="shared" si="48"/>
        <v>0</v>
      </c>
      <c r="BM119" s="6" t="s">
        <v>35</v>
      </c>
      <c r="BN119" s="6" t="s">
        <v>35</v>
      </c>
      <c r="BO119" s="6" t="str">
        <f t="shared" si="49"/>
        <v>0</v>
      </c>
      <c r="BP119" s="6" t="s">
        <v>35</v>
      </c>
      <c r="BQ119" s="6" t="s">
        <v>35</v>
      </c>
      <c r="BR119" s="6" t="str">
        <f t="shared" si="50"/>
        <v>0</v>
      </c>
      <c r="BS119" s="6" t="s">
        <v>35</v>
      </c>
      <c r="BT119" s="6" t="s">
        <v>35</v>
      </c>
      <c r="BU119" s="6" t="str">
        <f t="shared" si="51"/>
        <v>0</v>
      </c>
      <c r="BV119" s="6" t="s">
        <v>35</v>
      </c>
      <c r="BW119" s="6" t="s">
        <v>35</v>
      </c>
      <c r="BX119" s="6" t="str">
        <f t="shared" si="52"/>
        <v>0</v>
      </c>
      <c r="BY119" s="6" t="s">
        <v>35</v>
      </c>
      <c r="BZ119" s="6" t="s">
        <v>35</v>
      </c>
      <c r="CA119" s="6" t="str">
        <f t="shared" si="53"/>
        <v>0</v>
      </c>
      <c r="CB119" s="6" t="s">
        <v>35</v>
      </c>
      <c r="CC119" s="6" t="s">
        <v>35</v>
      </c>
      <c r="CD119" s="6" t="str">
        <f t="shared" si="54"/>
        <v>0</v>
      </c>
      <c r="CE119" s="6" t="s">
        <v>35</v>
      </c>
      <c r="CF119" s="6" t="s">
        <v>35</v>
      </c>
      <c r="CG119" s="6" t="str">
        <f t="shared" si="55"/>
        <v>0</v>
      </c>
      <c r="CH119" s="6" t="s">
        <v>35</v>
      </c>
      <c r="CI119" s="6" t="s">
        <v>35</v>
      </c>
      <c r="CJ119" s="6" t="str">
        <f t="shared" si="56"/>
        <v>0</v>
      </c>
      <c r="CK119" s="6" t="s">
        <v>35</v>
      </c>
      <c r="CL119" s="6" t="s">
        <v>35</v>
      </c>
      <c r="CM119" s="6" t="str">
        <f t="shared" si="57"/>
        <v>0</v>
      </c>
      <c r="CN119" s="6" t="s">
        <v>35</v>
      </c>
      <c r="CO119" s="6">
        <v>1</v>
      </c>
      <c r="CP119" s="6">
        <f t="shared" si="58"/>
        <v>1</v>
      </c>
      <c r="CQ119" s="6">
        <v>8</v>
      </c>
      <c r="CR119" s="6">
        <v>32</v>
      </c>
      <c r="CS119" s="6">
        <f t="shared" si="59"/>
        <v>40</v>
      </c>
    </row>
    <row r="120" spans="1:97" s="155" customFormat="1" ht="12.75" customHeight="1">
      <c r="A120" s="25">
        <v>17</v>
      </c>
      <c r="B120" s="26" t="s">
        <v>208</v>
      </c>
      <c r="C120" s="27">
        <v>3443</v>
      </c>
      <c r="D120" s="28" t="s">
        <v>154</v>
      </c>
      <c r="E120" s="17">
        <v>17983</v>
      </c>
      <c r="F120" s="17">
        <v>1</v>
      </c>
      <c r="G120" s="6" t="s">
        <v>65</v>
      </c>
      <c r="H120" s="6" t="s">
        <v>35</v>
      </c>
      <c r="I120" s="6">
        <v>4</v>
      </c>
      <c r="J120" s="6">
        <f t="shared" si="30"/>
        <v>4</v>
      </c>
      <c r="K120" s="6">
        <v>2</v>
      </c>
      <c r="L120" s="6">
        <v>9</v>
      </c>
      <c r="M120" s="6">
        <f t="shared" si="31"/>
        <v>11</v>
      </c>
      <c r="N120" s="6" t="s">
        <v>35</v>
      </c>
      <c r="O120" s="6">
        <v>2</v>
      </c>
      <c r="P120" s="6">
        <f t="shared" si="32"/>
        <v>2</v>
      </c>
      <c r="Q120" s="6">
        <v>1</v>
      </c>
      <c r="R120" s="6">
        <v>8</v>
      </c>
      <c r="S120" s="6">
        <f t="shared" si="33"/>
        <v>9</v>
      </c>
      <c r="T120" s="6" t="s">
        <v>35</v>
      </c>
      <c r="U120" s="6" t="s">
        <v>35</v>
      </c>
      <c r="V120" s="6" t="str">
        <f t="shared" si="34"/>
        <v>0</v>
      </c>
      <c r="W120" s="6" t="s">
        <v>35</v>
      </c>
      <c r="X120" s="6" t="s">
        <v>35</v>
      </c>
      <c r="Y120" s="6" t="str">
        <f t="shared" si="35"/>
        <v>0</v>
      </c>
      <c r="Z120" s="6" t="s">
        <v>35</v>
      </c>
      <c r="AA120" s="6" t="s">
        <v>35</v>
      </c>
      <c r="AB120" s="6" t="str">
        <f t="shared" si="36"/>
        <v>0</v>
      </c>
      <c r="AC120" s="6" t="s">
        <v>35</v>
      </c>
      <c r="AD120" s="6" t="s">
        <v>35</v>
      </c>
      <c r="AE120" s="6" t="str">
        <f t="shared" si="37"/>
        <v>0</v>
      </c>
      <c r="AF120" s="6" t="s">
        <v>35</v>
      </c>
      <c r="AG120" s="6" t="s">
        <v>35</v>
      </c>
      <c r="AH120" s="6" t="str">
        <f t="shared" si="38"/>
        <v>0</v>
      </c>
      <c r="AI120" s="6" t="s">
        <v>35</v>
      </c>
      <c r="AJ120" s="6" t="s">
        <v>35</v>
      </c>
      <c r="AK120" s="6" t="str">
        <f t="shared" si="39"/>
        <v>0</v>
      </c>
      <c r="AL120" s="6" t="s">
        <v>35</v>
      </c>
      <c r="AM120" s="6" t="s">
        <v>35</v>
      </c>
      <c r="AN120" s="6" t="str">
        <f t="shared" si="40"/>
        <v>0</v>
      </c>
      <c r="AO120" s="6" t="s">
        <v>35</v>
      </c>
      <c r="AP120" s="6" t="s">
        <v>35</v>
      </c>
      <c r="AQ120" s="6" t="str">
        <f t="shared" si="41"/>
        <v>0</v>
      </c>
      <c r="AR120" s="6" t="s">
        <v>35</v>
      </c>
      <c r="AS120" s="6" t="s">
        <v>35</v>
      </c>
      <c r="AT120" s="6" t="str">
        <f t="shared" si="42"/>
        <v>0</v>
      </c>
      <c r="AU120" s="6" t="s">
        <v>35</v>
      </c>
      <c r="AV120" s="6" t="s">
        <v>35</v>
      </c>
      <c r="AW120" s="6" t="str">
        <f t="shared" si="43"/>
        <v>0</v>
      </c>
      <c r="AX120" s="6" t="s">
        <v>35</v>
      </c>
      <c r="AY120" s="6" t="s">
        <v>35</v>
      </c>
      <c r="AZ120" s="6" t="str">
        <f t="shared" si="44"/>
        <v>0</v>
      </c>
      <c r="BA120" s="6" t="s">
        <v>35</v>
      </c>
      <c r="BB120" s="6" t="s">
        <v>35</v>
      </c>
      <c r="BC120" s="6" t="str">
        <f t="shared" si="45"/>
        <v>0</v>
      </c>
      <c r="BD120" s="6" t="s">
        <v>35</v>
      </c>
      <c r="BE120" s="6" t="s">
        <v>35</v>
      </c>
      <c r="BF120" s="6" t="str">
        <f t="shared" si="46"/>
        <v>0</v>
      </c>
      <c r="BG120" s="6" t="s">
        <v>35</v>
      </c>
      <c r="BH120" s="6" t="s">
        <v>35</v>
      </c>
      <c r="BI120" s="6" t="str">
        <f t="shared" si="47"/>
        <v>0</v>
      </c>
      <c r="BJ120" s="6" t="s">
        <v>35</v>
      </c>
      <c r="BK120" s="6" t="s">
        <v>35</v>
      </c>
      <c r="BL120" s="6" t="str">
        <f t="shared" si="48"/>
        <v>0</v>
      </c>
      <c r="BM120" s="6" t="s">
        <v>35</v>
      </c>
      <c r="BN120" s="6" t="s">
        <v>35</v>
      </c>
      <c r="BO120" s="6" t="str">
        <f t="shared" si="49"/>
        <v>0</v>
      </c>
      <c r="BP120" s="6" t="s">
        <v>35</v>
      </c>
      <c r="BQ120" s="6" t="s">
        <v>35</v>
      </c>
      <c r="BR120" s="6" t="str">
        <f t="shared" si="50"/>
        <v>0</v>
      </c>
      <c r="BS120" s="6" t="s">
        <v>35</v>
      </c>
      <c r="BT120" s="6" t="s">
        <v>35</v>
      </c>
      <c r="BU120" s="6" t="str">
        <f t="shared" si="51"/>
        <v>0</v>
      </c>
      <c r="BV120" s="6" t="s">
        <v>35</v>
      </c>
      <c r="BW120" s="6" t="s">
        <v>35</v>
      </c>
      <c r="BX120" s="6" t="str">
        <f t="shared" si="52"/>
        <v>0</v>
      </c>
      <c r="BY120" s="6" t="s">
        <v>35</v>
      </c>
      <c r="BZ120" s="6" t="s">
        <v>35</v>
      </c>
      <c r="CA120" s="6" t="str">
        <f t="shared" si="53"/>
        <v>0</v>
      </c>
      <c r="CB120" s="6" t="s">
        <v>35</v>
      </c>
      <c r="CC120" s="6" t="s">
        <v>35</v>
      </c>
      <c r="CD120" s="6" t="str">
        <f t="shared" si="54"/>
        <v>0</v>
      </c>
      <c r="CE120" s="6" t="s">
        <v>35</v>
      </c>
      <c r="CF120" s="6" t="s">
        <v>35</v>
      </c>
      <c r="CG120" s="6" t="str">
        <f t="shared" si="55"/>
        <v>0</v>
      </c>
      <c r="CH120" s="6" t="s">
        <v>35</v>
      </c>
      <c r="CI120" s="6" t="s">
        <v>35</v>
      </c>
      <c r="CJ120" s="6" t="str">
        <f t="shared" si="56"/>
        <v>0</v>
      </c>
      <c r="CK120" s="6" t="s">
        <v>35</v>
      </c>
      <c r="CL120" s="6" t="s">
        <v>35</v>
      </c>
      <c r="CM120" s="6" t="str">
        <f t="shared" si="57"/>
        <v>0</v>
      </c>
      <c r="CN120" s="6">
        <v>2</v>
      </c>
      <c r="CO120" s="6">
        <v>2</v>
      </c>
      <c r="CP120" s="6">
        <f t="shared" si="58"/>
        <v>4</v>
      </c>
      <c r="CQ120" s="6">
        <v>5</v>
      </c>
      <c r="CR120" s="6">
        <v>25</v>
      </c>
      <c r="CS120" s="6">
        <f t="shared" si="59"/>
        <v>30</v>
      </c>
    </row>
    <row r="121" spans="1:97" s="155" customFormat="1" ht="12.75" customHeight="1">
      <c r="A121" s="25">
        <v>18</v>
      </c>
      <c r="B121" s="26" t="s">
        <v>212</v>
      </c>
      <c r="C121" s="27">
        <v>3851</v>
      </c>
      <c r="D121" s="28" t="s">
        <v>91</v>
      </c>
      <c r="E121" s="17">
        <v>11131</v>
      </c>
      <c r="F121" s="17">
        <v>1</v>
      </c>
      <c r="G121" s="6" t="s">
        <v>65</v>
      </c>
      <c r="H121" s="6">
        <v>1</v>
      </c>
      <c r="I121" s="6">
        <v>7</v>
      </c>
      <c r="J121" s="6">
        <f t="shared" si="30"/>
        <v>8</v>
      </c>
      <c r="K121" s="6" t="s">
        <v>35</v>
      </c>
      <c r="L121" s="6">
        <v>1</v>
      </c>
      <c r="M121" s="6">
        <f t="shared" si="31"/>
        <v>1</v>
      </c>
      <c r="N121" s="6" t="s">
        <v>35</v>
      </c>
      <c r="O121" s="6">
        <v>2</v>
      </c>
      <c r="P121" s="6">
        <f t="shared" si="32"/>
        <v>2</v>
      </c>
      <c r="Q121" s="6" t="s">
        <v>35</v>
      </c>
      <c r="R121" s="6">
        <v>2</v>
      </c>
      <c r="S121" s="6">
        <f t="shared" si="33"/>
        <v>2</v>
      </c>
      <c r="T121" s="6" t="s">
        <v>35</v>
      </c>
      <c r="U121" s="6" t="s">
        <v>35</v>
      </c>
      <c r="V121" s="6" t="str">
        <f t="shared" si="34"/>
        <v>0</v>
      </c>
      <c r="W121" s="6" t="s">
        <v>35</v>
      </c>
      <c r="X121" s="6" t="s">
        <v>35</v>
      </c>
      <c r="Y121" s="6" t="str">
        <f t="shared" si="35"/>
        <v>0</v>
      </c>
      <c r="Z121" s="6" t="s">
        <v>35</v>
      </c>
      <c r="AA121" s="6" t="s">
        <v>35</v>
      </c>
      <c r="AB121" s="6" t="str">
        <f t="shared" si="36"/>
        <v>0</v>
      </c>
      <c r="AC121" s="6" t="s">
        <v>35</v>
      </c>
      <c r="AD121" s="6" t="s">
        <v>35</v>
      </c>
      <c r="AE121" s="6" t="str">
        <f t="shared" si="37"/>
        <v>0</v>
      </c>
      <c r="AF121" s="6" t="s">
        <v>35</v>
      </c>
      <c r="AG121" s="6" t="s">
        <v>35</v>
      </c>
      <c r="AH121" s="6" t="str">
        <f t="shared" si="38"/>
        <v>0</v>
      </c>
      <c r="AI121" s="6" t="s">
        <v>35</v>
      </c>
      <c r="AJ121" s="6" t="s">
        <v>35</v>
      </c>
      <c r="AK121" s="6" t="str">
        <f t="shared" si="39"/>
        <v>0</v>
      </c>
      <c r="AL121" s="6" t="s">
        <v>35</v>
      </c>
      <c r="AM121" s="6" t="s">
        <v>35</v>
      </c>
      <c r="AN121" s="6" t="str">
        <f t="shared" si="40"/>
        <v>0</v>
      </c>
      <c r="AO121" s="6" t="s">
        <v>35</v>
      </c>
      <c r="AP121" s="6">
        <v>2</v>
      </c>
      <c r="AQ121" s="6">
        <f t="shared" si="41"/>
        <v>2</v>
      </c>
      <c r="AR121" s="6" t="s">
        <v>35</v>
      </c>
      <c r="AS121" s="6" t="s">
        <v>35</v>
      </c>
      <c r="AT121" s="6" t="str">
        <f t="shared" si="42"/>
        <v>0</v>
      </c>
      <c r="AU121" s="6" t="s">
        <v>35</v>
      </c>
      <c r="AV121" s="6" t="s">
        <v>35</v>
      </c>
      <c r="AW121" s="6" t="str">
        <f t="shared" si="43"/>
        <v>0</v>
      </c>
      <c r="AX121" s="6" t="s">
        <v>35</v>
      </c>
      <c r="AY121" s="6" t="s">
        <v>35</v>
      </c>
      <c r="AZ121" s="6" t="str">
        <f t="shared" si="44"/>
        <v>0</v>
      </c>
      <c r="BA121" s="6" t="s">
        <v>35</v>
      </c>
      <c r="BB121" s="6">
        <v>1</v>
      </c>
      <c r="BC121" s="6">
        <f t="shared" si="45"/>
        <v>1</v>
      </c>
      <c r="BD121" s="6" t="s">
        <v>35</v>
      </c>
      <c r="BE121" s="6" t="s">
        <v>35</v>
      </c>
      <c r="BF121" s="6" t="str">
        <f t="shared" si="46"/>
        <v>0</v>
      </c>
      <c r="BG121" s="6" t="s">
        <v>35</v>
      </c>
      <c r="BH121" s="6" t="s">
        <v>35</v>
      </c>
      <c r="BI121" s="6" t="str">
        <f t="shared" si="47"/>
        <v>0</v>
      </c>
      <c r="BJ121" s="6" t="s">
        <v>35</v>
      </c>
      <c r="BK121" s="6" t="s">
        <v>35</v>
      </c>
      <c r="BL121" s="6" t="str">
        <f t="shared" si="48"/>
        <v>0</v>
      </c>
      <c r="BM121" s="6" t="s">
        <v>35</v>
      </c>
      <c r="BN121" s="6" t="s">
        <v>35</v>
      </c>
      <c r="BO121" s="6" t="str">
        <f t="shared" si="49"/>
        <v>0</v>
      </c>
      <c r="BP121" s="6" t="s">
        <v>35</v>
      </c>
      <c r="BQ121" s="6" t="s">
        <v>35</v>
      </c>
      <c r="BR121" s="6" t="str">
        <f t="shared" si="50"/>
        <v>0</v>
      </c>
      <c r="BS121" s="6" t="s">
        <v>35</v>
      </c>
      <c r="BT121" s="6" t="s">
        <v>35</v>
      </c>
      <c r="BU121" s="6" t="str">
        <f t="shared" si="51"/>
        <v>0</v>
      </c>
      <c r="BV121" s="6" t="s">
        <v>35</v>
      </c>
      <c r="BW121" s="6" t="s">
        <v>35</v>
      </c>
      <c r="BX121" s="6" t="str">
        <f t="shared" si="52"/>
        <v>0</v>
      </c>
      <c r="BY121" s="6" t="s">
        <v>35</v>
      </c>
      <c r="BZ121" s="6" t="s">
        <v>35</v>
      </c>
      <c r="CA121" s="6" t="str">
        <f t="shared" si="53"/>
        <v>0</v>
      </c>
      <c r="CB121" s="6" t="s">
        <v>35</v>
      </c>
      <c r="CC121" s="6" t="s">
        <v>35</v>
      </c>
      <c r="CD121" s="6" t="str">
        <f t="shared" si="54"/>
        <v>0</v>
      </c>
      <c r="CE121" s="6" t="s">
        <v>35</v>
      </c>
      <c r="CF121" s="6" t="s">
        <v>35</v>
      </c>
      <c r="CG121" s="6" t="str">
        <f t="shared" si="55"/>
        <v>0</v>
      </c>
      <c r="CH121" s="6" t="s">
        <v>35</v>
      </c>
      <c r="CI121" s="6" t="s">
        <v>35</v>
      </c>
      <c r="CJ121" s="6" t="str">
        <f t="shared" si="56"/>
        <v>0</v>
      </c>
      <c r="CK121" s="6" t="s">
        <v>35</v>
      </c>
      <c r="CL121" s="6" t="s">
        <v>35</v>
      </c>
      <c r="CM121" s="6" t="str">
        <f t="shared" si="57"/>
        <v>0</v>
      </c>
      <c r="CN121" s="6" t="s">
        <v>35</v>
      </c>
      <c r="CO121" s="6">
        <v>1</v>
      </c>
      <c r="CP121" s="6">
        <f t="shared" si="58"/>
        <v>1</v>
      </c>
      <c r="CQ121" s="6">
        <v>1</v>
      </c>
      <c r="CR121" s="6">
        <v>16</v>
      </c>
      <c r="CS121" s="6">
        <f t="shared" si="59"/>
        <v>17</v>
      </c>
    </row>
    <row r="122" spans="1:97" s="155" customFormat="1" ht="12.75" customHeight="1">
      <c r="A122" s="25">
        <v>19</v>
      </c>
      <c r="B122" s="26" t="s">
        <v>219</v>
      </c>
      <c r="C122" s="27">
        <v>4001</v>
      </c>
      <c r="D122" s="28" t="s">
        <v>92</v>
      </c>
      <c r="E122" s="17">
        <v>19840</v>
      </c>
      <c r="F122" s="17">
        <v>1</v>
      </c>
      <c r="G122" s="6" t="s">
        <v>65</v>
      </c>
      <c r="H122" s="6">
        <v>4</v>
      </c>
      <c r="I122" s="6">
        <v>6</v>
      </c>
      <c r="J122" s="6">
        <f t="shared" si="30"/>
        <v>10</v>
      </c>
      <c r="K122" s="6">
        <v>1</v>
      </c>
      <c r="L122" s="6">
        <v>2</v>
      </c>
      <c r="M122" s="6">
        <f t="shared" si="31"/>
        <v>3</v>
      </c>
      <c r="N122" s="6">
        <v>4</v>
      </c>
      <c r="O122" s="6">
        <v>7</v>
      </c>
      <c r="P122" s="6">
        <f t="shared" si="32"/>
        <v>11</v>
      </c>
      <c r="Q122" s="6">
        <v>1</v>
      </c>
      <c r="R122" s="6">
        <v>11</v>
      </c>
      <c r="S122" s="6">
        <f t="shared" si="33"/>
        <v>12</v>
      </c>
      <c r="T122" s="6" t="s">
        <v>35</v>
      </c>
      <c r="U122" s="6" t="s">
        <v>35</v>
      </c>
      <c r="V122" s="6" t="str">
        <f t="shared" si="34"/>
        <v>0</v>
      </c>
      <c r="W122" s="6" t="s">
        <v>35</v>
      </c>
      <c r="X122" s="6" t="s">
        <v>35</v>
      </c>
      <c r="Y122" s="6" t="str">
        <f t="shared" si="35"/>
        <v>0</v>
      </c>
      <c r="Z122" s="6" t="s">
        <v>35</v>
      </c>
      <c r="AA122" s="6" t="s">
        <v>35</v>
      </c>
      <c r="AB122" s="6" t="str">
        <f t="shared" si="36"/>
        <v>0</v>
      </c>
      <c r="AC122" s="6">
        <v>1</v>
      </c>
      <c r="AD122" s="6">
        <v>1</v>
      </c>
      <c r="AE122" s="6">
        <f t="shared" si="37"/>
        <v>2</v>
      </c>
      <c r="AF122" s="6" t="s">
        <v>35</v>
      </c>
      <c r="AG122" s="6" t="s">
        <v>35</v>
      </c>
      <c r="AH122" s="6" t="str">
        <f t="shared" si="38"/>
        <v>0</v>
      </c>
      <c r="AI122" s="6" t="s">
        <v>35</v>
      </c>
      <c r="AJ122" s="6" t="s">
        <v>35</v>
      </c>
      <c r="AK122" s="6" t="str">
        <f t="shared" si="39"/>
        <v>0</v>
      </c>
      <c r="AL122" s="6" t="s">
        <v>35</v>
      </c>
      <c r="AM122" s="6">
        <v>2</v>
      </c>
      <c r="AN122" s="6">
        <f t="shared" si="40"/>
        <v>2</v>
      </c>
      <c r="AO122" s="6" t="s">
        <v>35</v>
      </c>
      <c r="AP122" s="6" t="s">
        <v>35</v>
      </c>
      <c r="AQ122" s="6" t="str">
        <f t="shared" si="41"/>
        <v>0</v>
      </c>
      <c r="AR122" s="6" t="s">
        <v>35</v>
      </c>
      <c r="AS122" s="6" t="s">
        <v>35</v>
      </c>
      <c r="AT122" s="6" t="str">
        <f t="shared" si="42"/>
        <v>0</v>
      </c>
      <c r="AU122" s="6" t="s">
        <v>35</v>
      </c>
      <c r="AV122" s="6" t="s">
        <v>35</v>
      </c>
      <c r="AW122" s="6" t="str">
        <f t="shared" si="43"/>
        <v>0</v>
      </c>
      <c r="AX122" s="6" t="s">
        <v>35</v>
      </c>
      <c r="AY122" s="6" t="s">
        <v>35</v>
      </c>
      <c r="AZ122" s="6" t="str">
        <f t="shared" si="44"/>
        <v>0</v>
      </c>
      <c r="BA122" s="6">
        <v>2</v>
      </c>
      <c r="BB122" s="6">
        <v>4</v>
      </c>
      <c r="BC122" s="6">
        <f t="shared" si="45"/>
        <v>6</v>
      </c>
      <c r="BD122" s="6" t="s">
        <v>35</v>
      </c>
      <c r="BE122" s="6" t="s">
        <v>35</v>
      </c>
      <c r="BF122" s="6" t="str">
        <f t="shared" si="46"/>
        <v>0</v>
      </c>
      <c r="BG122" s="6" t="s">
        <v>35</v>
      </c>
      <c r="BH122" s="6" t="s">
        <v>35</v>
      </c>
      <c r="BI122" s="6" t="str">
        <f t="shared" si="47"/>
        <v>0</v>
      </c>
      <c r="BJ122" s="6" t="s">
        <v>35</v>
      </c>
      <c r="BK122" s="6" t="s">
        <v>35</v>
      </c>
      <c r="BL122" s="6" t="str">
        <f t="shared" si="48"/>
        <v>0</v>
      </c>
      <c r="BM122" s="6" t="s">
        <v>35</v>
      </c>
      <c r="BN122" s="6" t="s">
        <v>35</v>
      </c>
      <c r="BO122" s="6" t="str">
        <f t="shared" si="49"/>
        <v>0</v>
      </c>
      <c r="BP122" s="6" t="s">
        <v>35</v>
      </c>
      <c r="BQ122" s="6" t="s">
        <v>35</v>
      </c>
      <c r="BR122" s="6" t="str">
        <f t="shared" si="50"/>
        <v>0</v>
      </c>
      <c r="BS122" s="6" t="s">
        <v>35</v>
      </c>
      <c r="BT122" s="6" t="s">
        <v>35</v>
      </c>
      <c r="BU122" s="6" t="str">
        <f t="shared" si="51"/>
        <v>0</v>
      </c>
      <c r="BV122" s="6" t="s">
        <v>35</v>
      </c>
      <c r="BW122" s="6" t="s">
        <v>35</v>
      </c>
      <c r="BX122" s="6" t="str">
        <f t="shared" si="52"/>
        <v>0</v>
      </c>
      <c r="BY122" s="6" t="s">
        <v>35</v>
      </c>
      <c r="BZ122" s="6" t="s">
        <v>35</v>
      </c>
      <c r="CA122" s="6" t="str">
        <f t="shared" si="53"/>
        <v>0</v>
      </c>
      <c r="CB122" s="6" t="s">
        <v>35</v>
      </c>
      <c r="CC122" s="6" t="s">
        <v>35</v>
      </c>
      <c r="CD122" s="6" t="str">
        <f t="shared" si="54"/>
        <v>0</v>
      </c>
      <c r="CE122" s="6" t="s">
        <v>35</v>
      </c>
      <c r="CF122" s="6" t="s">
        <v>35</v>
      </c>
      <c r="CG122" s="6" t="str">
        <f t="shared" si="55"/>
        <v>0</v>
      </c>
      <c r="CH122" s="6" t="s">
        <v>35</v>
      </c>
      <c r="CI122" s="6" t="s">
        <v>35</v>
      </c>
      <c r="CJ122" s="6" t="str">
        <f t="shared" si="56"/>
        <v>0</v>
      </c>
      <c r="CK122" s="6" t="s">
        <v>35</v>
      </c>
      <c r="CL122" s="6" t="s">
        <v>35</v>
      </c>
      <c r="CM122" s="6" t="str">
        <f t="shared" si="57"/>
        <v>0</v>
      </c>
      <c r="CN122" s="6">
        <v>3</v>
      </c>
      <c r="CO122" s="6">
        <v>1</v>
      </c>
      <c r="CP122" s="6">
        <f t="shared" si="58"/>
        <v>4</v>
      </c>
      <c r="CQ122" s="6">
        <v>16</v>
      </c>
      <c r="CR122" s="6">
        <v>34</v>
      </c>
      <c r="CS122" s="6">
        <f t="shared" si="59"/>
        <v>50</v>
      </c>
    </row>
    <row r="123" spans="1:97" s="155" customFormat="1" ht="12.75" customHeight="1">
      <c r="A123" s="25">
        <v>19</v>
      </c>
      <c r="B123" s="26" t="s">
        <v>219</v>
      </c>
      <c r="C123" s="27">
        <v>4021</v>
      </c>
      <c r="D123" s="28" t="s">
        <v>93</v>
      </c>
      <c r="E123" s="17">
        <v>18189</v>
      </c>
      <c r="F123" s="17">
        <v>1</v>
      </c>
      <c r="G123" s="6" t="s">
        <v>65</v>
      </c>
      <c r="H123" s="6">
        <v>2</v>
      </c>
      <c r="I123" s="6">
        <v>9</v>
      </c>
      <c r="J123" s="6">
        <f t="shared" si="30"/>
        <v>11</v>
      </c>
      <c r="K123" s="6">
        <v>2</v>
      </c>
      <c r="L123" s="6">
        <v>6</v>
      </c>
      <c r="M123" s="6">
        <f t="shared" si="31"/>
        <v>8</v>
      </c>
      <c r="N123" s="6">
        <v>4</v>
      </c>
      <c r="O123" s="6">
        <v>5</v>
      </c>
      <c r="P123" s="6">
        <f t="shared" si="32"/>
        <v>9</v>
      </c>
      <c r="Q123" s="6">
        <v>1</v>
      </c>
      <c r="R123" s="6">
        <v>7</v>
      </c>
      <c r="S123" s="6">
        <f t="shared" si="33"/>
        <v>8</v>
      </c>
      <c r="T123" s="6" t="s">
        <v>35</v>
      </c>
      <c r="U123" s="6" t="s">
        <v>35</v>
      </c>
      <c r="V123" s="6" t="str">
        <f t="shared" si="34"/>
        <v>0</v>
      </c>
      <c r="W123" s="6" t="s">
        <v>35</v>
      </c>
      <c r="X123" s="6" t="s">
        <v>35</v>
      </c>
      <c r="Y123" s="6" t="str">
        <f t="shared" si="35"/>
        <v>0</v>
      </c>
      <c r="Z123" s="6" t="s">
        <v>35</v>
      </c>
      <c r="AA123" s="6" t="s">
        <v>35</v>
      </c>
      <c r="AB123" s="6" t="str">
        <f t="shared" si="36"/>
        <v>0</v>
      </c>
      <c r="AC123" s="6" t="s">
        <v>35</v>
      </c>
      <c r="AD123" s="6">
        <v>1</v>
      </c>
      <c r="AE123" s="6">
        <f t="shared" si="37"/>
        <v>1</v>
      </c>
      <c r="AF123" s="6" t="s">
        <v>35</v>
      </c>
      <c r="AG123" s="6" t="s">
        <v>35</v>
      </c>
      <c r="AH123" s="6" t="str">
        <f t="shared" si="38"/>
        <v>0</v>
      </c>
      <c r="AI123" s="6" t="s">
        <v>35</v>
      </c>
      <c r="AJ123" s="6" t="s">
        <v>35</v>
      </c>
      <c r="AK123" s="6" t="str">
        <f t="shared" si="39"/>
        <v>0</v>
      </c>
      <c r="AL123" s="6">
        <v>1</v>
      </c>
      <c r="AM123" s="6">
        <v>1</v>
      </c>
      <c r="AN123" s="6">
        <f t="shared" si="40"/>
        <v>2</v>
      </c>
      <c r="AO123" s="6" t="s">
        <v>35</v>
      </c>
      <c r="AP123" s="6" t="s">
        <v>35</v>
      </c>
      <c r="AQ123" s="6" t="str">
        <f t="shared" si="41"/>
        <v>0</v>
      </c>
      <c r="AR123" s="6" t="s">
        <v>35</v>
      </c>
      <c r="AS123" s="6" t="s">
        <v>35</v>
      </c>
      <c r="AT123" s="6" t="str">
        <f t="shared" si="42"/>
        <v>0</v>
      </c>
      <c r="AU123" s="6" t="s">
        <v>35</v>
      </c>
      <c r="AV123" s="6" t="s">
        <v>35</v>
      </c>
      <c r="AW123" s="6" t="str">
        <f t="shared" si="43"/>
        <v>0</v>
      </c>
      <c r="AX123" s="6" t="s">
        <v>35</v>
      </c>
      <c r="AY123" s="6" t="s">
        <v>35</v>
      </c>
      <c r="AZ123" s="6" t="str">
        <f t="shared" si="44"/>
        <v>0</v>
      </c>
      <c r="BA123" s="6">
        <v>2</v>
      </c>
      <c r="BB123" s="6">
        <v>2</v>
      </c>
      <c r="BC123" s="6">
        <f t="shared" si="45"/>
        <v>4</v>
      </c>
      <c r="BD123" s="6" t="s">
        <v>35</v>
      </c>
      <c r="BE123" s="6" t="s">
        <v>35</v>
      </c>
      <c r="BF123" s="6" t="str">
        <f t="shared" si="46"/>
        <v>0</v>
      </c>
      <c r="BG123" s="6" t="s">
        <v>35</v>
      </c>
      <c r="BH123" s="6" t="s">
        <v>35</v>
      </c>
      <c r="BI123" s="6" t="str">
        <f t="shared" si="47"/>
        <v>0</v>
      </c>
      <c r="BJ123" s="6" t="s">
        <v>35</v>
      </c>
      <c r="BK123" s="6" t="s">
        <v>35</v>
      </c>
      <c r="BL123" s="6" t="str">
        <f t="shared" si="48"/>
        <v>0</v>
      </c>
      <c r="BM123" s="6" t="s">
        <v>35</v>
      </c>
      <c r="BN123" s="6" t="s">
        <v>35</v>
      </c>
      <c r="BO123" s="6" t="str">
        <f t="shared" si="49"/>
        <v>0</v>
      </c>
      <c r="BP123" s="6" t="s">
        <v>35</v>
      </c>
      <c r="BQ123" s="6" t="s">
        <v>35</v>
      </c>
      <c r="BR123" s="6" t="str">
        <f t="shared" si="50"/>
        <v>0</v>
      </c>
      <c r="BS123" s="6" t="s">
        <v>35</v>
      </c>
      <c r="BT123" s="6" t="s">
        <v>35</v>
      </c>
      <c r="BU123" s="6" t="str">
        <f t="shared" si="51"/>
        <v>0</v>
      </c>
      <c r="BV123" s="6" t="s">
        <v>35</v>
      </c>
      <c r="BW123" s="6" t="s">
        <v>35</v>
      </c>
      <c r="BX123" s="6" t="str">
        <f t="shared" si="52"/>
        <v>0</v>
      </c>
      <c r="BY123" s="6" t="s">
        <v>35</v>
      </c>
      <c r="BZ123" s="6" t="s">
        <v>35</v>
      </c>
      <c r="CA123" s="6" t="str">
        <f t="shared" si="53"/>
        <v>0</v>
      </c>
      <c r="CB123" s="6" t="s">
        <v>35</v>
      </c>
      <c r="CC123" s="6" t="s">
        <v>35</v>
      </c>
      <c r="CD123" s="6" t="str">
        <f t="shared" si="54"/>
        <v>0</v>
      </c>
      <c r="CE123" s="6" t="s">
        <v>35</v>
      </c>
      <c r="CF123" s="6" t="s">
        <v>35</v>
      </c>
      <c r="CG123" s="6" t="str">
        <f t="shared" si="55"/>
        <v>0</v>
      </c>
      <c r="CH123" s="6" t="s">
        <v>35</v>
      </c>
      <c r="CI123" s="6" t="s">
        <v>35</v>
      </c>
      <c r="CJ123" s="6" t="str">
        <f t="shared" si="56"/>
        <v>0</v>
      </c>
      <c r="CK123" s="6" t="s">
        <v>35</v>
      </c>
      <c r="CL123" s="6" t="s">
        <v>35</v>
      </c>
      <c r="CM123" s="6" t="str">
        <f t="shared" si="57"/>
        <v>0</v>
      </c>
      <c r="CN123" s="6">
        <v>1</v>
      </c>
      <c r="CO123" s="6">
        <v>6</v>
      </c>
      <c r="CP123" s="6">
        <f t="shared" si="58"/>
        <v>7</v>
      </c>
      <c r="CQ123" s="6">
        <v>13</v>
      </c>
      <c r="CR123" s="6">
        <v>37</v>
      </c>
      <c r="CS123" s="6">
        <f t="shared" si="59"/>
        <v>50</v>
      </c>
    </row>
    <row r="124" spans="1:97" s="155" customFormat="1" ht="12.75" hidden="1" customHeight="1">
      <c r="A124" s="25">
        <v>19</v>
      </c>
      <c r="B124" s="26" t="s">
        <v>219</v>
      </c>
      <c r="C124" s="27">
        <v>4040</v>
      </c>
      <c r="D124" s="28" t="s">
        <v>177</v>
      </c>
      <c r="E124" s="17">
        <v>10782</v>
      </c>
      <c r="F124" s="17">
        <v>1</v>
      </c>
      <c r="G124" s="6" t="s">
        <v>65</v>
      </c>
      <c r="H124" s="6" t="s">
        <v>35</v>
      </c>
      <c r="I124" s="6" t="s">
        <v>35</v>
      </c>
      <c r="J124" s="6" t="str">
        <f t="shared" si="30"/>
        <v>0</v>
      </c>
      <c r="K124" s="6" t="s">
        <v>35</v>
      </c>
      <c r="L124" s="6" t="s">
        <v>35</v>
      </c>
      <c r="M124" s="6" t="str">
        <f t="shared" si="31"/>
        <v>0</v>
      </c>
      <c r="N124" s="6" t="s">
        <v>35</v>
      </c>
      <c r="O124" s="6" t="s">
        <v>35</v>
      </c>
      <c r="P124" s="6" t="str">
        <f t="shared" si="32"/>
        <v>0</v>
      </c>
      <c r="Q124" s="6" t="s">
        <v>35</v>
      </c>
      <c r="R124" s="6" t="s">
        <v>35</v>
      </c>
      <c r="S124" s="6" t="str">
        <f t="shared" si="33"/>
        <v>0</v>
      </c>
      <c r="T124" s="6" t="s">
        <v>35</v>
      </c>
      <c r="U124" s="6" t="s">
        <v>35</v>
      </c>
      <c r="V124" s="6" t="str">
        <f t="shared" si="34"/>
        <v>0</v>
      </c>
      <c r="W124" s="6" t="s">
        <v>35</v>
      </c>
      <c r="X124" s="6" t="s">
        <v>35</v>
      </c>
      <c r="Y124" s="6" t="str">
        <f t="shared" si="35"/>
        <v>0</v>
      </c>
      <c r="Z124" s="6" t="s">
        <v>35</v>
      </c>
      <c r="AA124" s="6" t="s">
        <v>35</v>
      </c>
      <c r="AB124" s="6" t="str">
        <f t="shared" si="36"/>
        <v>0</v>
      </c>
      <c r="AC124" s="6" t="s">
        <v>35</v>
      </c>
      <c r="AD124" s="6" t="s">
        <v>35</v>
      </c>
      <c r="AE124" s="6" t="str">
        <f t="shared" si="37"/>
        <v>0</v>
      </c>
      <c r="AF124" s="6" t="s">
        <v>35</v>
      </c>
      <c r="AG124" s="6" t="s">
        <v>35</v>
      </c>
      <c r="AH124" s="6" t="str">
        <f t="shared" si="38"/>
        <v>0</v>
      </c>
      <c r="AI124" s="6" t="s">
        <v>35</v>
      </c>
      <c r="AJ124" s="6" t="s">
        <v>35</v>
      </c>
      <c r="AK124" s="6" t="str">
        <f t="shared" si="39"/>
        <v>0</v>
      </c>
      <c r="AL124" s="6" t="s">
        <v>35</v>
      </c>
      <c r="AM124" s="6" t="s">
        <v>35</v>
      </c>
      <c r="AN124" s="6" t="str">
        <f t="shared" si="40"/>
        <v>0</v>
      </c>
      <c r="AO124" s="6" t="s">
        <v>35</v>
      </c>
      <c r="AP124" s="6" t="s">
        <v>35</v>
      </c>
      <c r="AQ124" s="6" t="str">
        <f t="shared" si="41"/>
        <v>0</v>
      </c>
      <c r="AR124" s="6" t="s">
        <v>35</v>
      </c>
      <c r="AS124" s="6" t="s">
        <v>35</v>
      </c>
      <c r="AT124" s="6" t="str">
        <f t="shared" si="42"/>
        <v>0</v>
      </c>
      <c r="AU124" s="6" t="s">
        <v>35</v>
      </c>
      <c r="AV124" s="6" t="s">
        <v>35</v>
      </c>
      <c r="AW124" s="6" t="str">
        <f t="shared" si="43"/>
        <v>0</v>
      </c>
      <c r="AX124" s="6" t="s">
        <v>35</v>
      </c>
      <c r="AY124" s="6" t="s">
        <v>35</v>
      </c>
      <c r="AZ124" s="6" t="str">
        <f t="shared" si="44"/>
        <v>0</v>
      </c>
      <c r="BA124" s="6" t="s">
        <v>35</v>
      </c>
      <c r="BB124" s="6" t="s">
        <v>35</v>
      </c>
      <c r="BC124" s="6" t="str">
        <f t="shared" si="45"/>
        <v>0</v>
      </c>
      <c r="BD124" s="6" t="s">
        <v>35</v>
      </c>
      <c r="BE124" s="6" t="s">
        <v>35</v>
      </c>
      <c r="BF124" s="6" t="str">
        <f t="shared" si="46"/>
        <v>0</v>
      </c>
      <c r="BG124" s="6" t="s">
        <v>35</v>
      </c>
      <c r="BH124" s="6" t="s">
        <v>35</v>
      </c>
      <c r="BI124" s="6" t="str">
        <f t="shared" si="47"/>
        <v>0</v>
      </c>
      <c r="BJ124" s="6" t="s">
        <v>35</v>
      </c>
      <c r="BK124" s="6" t="s">
        <v>35</v>
      </c>
      <c r="BL124" s="6" t="str">
        <f t="shared" si="48"/>
        <v>0</v>
      </c>
      <c r="BM124" s="6" t="s">
        <v>35</v>
      </c>
      <c r="BN124" s="6" t="s">
        <v>35</v>
      </c>
      <c r="BO124" s="6" t="str">
        <f t="shared" si="49"/>
        <v>0</v>
      </c>
      <c r="BP124" s="6" t="s">
        <v>35</v>
      </c>
      <c r="BQ124" s="6" t="s">
        <v>35</v>
      </c>
      <c r="BR124" s="6" t="str">
        <f t="shared" si="50"/>
        <v>0</v>
      </c>
      <c r="BS124" s="6" t="s">
        <v>35</v>
      </c>
      <c r="BT124" s="6" t="s">
        <v>35</v>
      </c>
      <c r="BU124" s="6" t="str">
        <f t="shared" si="51"/>
        <v>0</v>
      </c>
      <c r="BV124" s="6" t="s">
        <v>35</v>
      </c>
      <c r="BW124" s="6" t="s">
        <v>35</v>
      </c>
      <c r="BX124" s="6" t="str">
        <f t="shared" si="52"/>
        <v>0</v>
      </c>
      <c r="BY124" s="6" t="s">
        <v>35</v>
      </c>
      <c r="BZ124" s="6" t="s">
        <v>35</v>
      </c>
      <c r="CA124" s="6" t="str">
        <f t="shared" si="53"/>
        <v>0</v>
      </c>
      <c r="CB124" s="6" t="s">
        <v>35</v>
      </c>
      <c r="CC124" s="6" t="s">
        <v>35</v>
      </c>
      <c r="CD124" s="6" t="str">
        <f t="shared" si="54"/>
        <v>0</v>
      </c>
      <c r="CE124" s="6" t="s">
        <v>35</v>
      </c>
      <c r="CF124" s="6" t="s">
        <v>35</v>
      </c>
      <c r="CG124" s="6" t="str">
        <f t="shared" si="55"/>
        <v>0</v>
      </c>
      <c r="CH124" s="6" t="s">
        <v>35</v>
      </c>
      <c r="CI124" s="6" t="s">
        <v>35</v>
      </c>
      <c r="CJ124" s="6" t="str">
        <f t="shared" si="56"/>
        <v>0</v>
      </c>
      <c r="CK124" s="6" t="s">
        <v>35</v>
      </c>
      <c r="CL124" s="6" t="s">
        <v>35</v>
      </c>
      <c r="CM124" s="6" t="str">
        <f t="shared" si="57"/>
        <v>0</v>
      </c>
      <c r="CN124" s="6" t="s">
        <v>35</v>
      </c>
      <c r="CO124" s="6" t="s">
        <v>35</v>
      </c>
      <c r="CP124" s="6" t="str">
        <f t="shared" si="58"/>
        <v>0</v>
      </c>
      <c r="CQ124" s="6" t="s">
        <v>35</v>
      </c>
      <c r="CR124" s="6" t="s">
        <v>35</v>
      </c>
      <c r="CS124" s="6" t="str">
        <f t="shared" si="59"/>
        <v>0</v>
      </c>
    </row>
    <row r="125" spans="1:97" s="155" customFormat="1" ht="12.75" customHeight="1">
      <c r="A125" s="25">
        <v>19</v>
      </c>
      <c r="B125" s="26" t="s">
        <v>219</v>
      </c>
      <c r="C125" s="27">
        <v>4045</v>
      </c>
      <c r="D125" s="28" t="s">
        <v>94</v>
      </c>
      <c r="E125" s="17">
        <v>19986</v>
      </c>
      <c r="F125" s="17">
        <v>1</v>
      </c>
      <c r="G125" s="6" t="s">
        <v>65</v>
      </c>
      <c r="H125" s="6">
        <v>2</v>
      </c>
      <c r="I125" s="6">
        <v>5</v>
      </c>
      <c r="J125" s="6">
        <f t="shared" si="30"/>
        <v>7</v>
      </c>
      <c r="K125" s="6">
        <v>3</v>
      </c>
      <c r="L125" s="6">
        <v>11</v>
      </c>
      <c r="M125" s="6">
        <f t="shared" si="31"/>
        <v>14</v>
      </c>
      <c r="N125" s="6">
        <v>4</v>
      </c>
      <c r="O125" s="6">
        <v>4</v>
      </c>
      <c r="P125" s="6">
        <f t="shared" si="32"/>
        <v>8</v>
      </c>
      <c r="Q125" s="6">
        <v>1</v>
      </c>
      <c r="R125" s="6">
        <v>11</v>
      </c>
      <c r="S125" s="6">
        <f t="shared" si="33"/>
        <v>12</v>
      </c>
      <c r="T125" s="6" t="s">
        <v>35</v>
      </c>
      <c r="U125" s="6" t="s">
        <v>35</v>
      </c>
      <c r="V125" s="6" t="str">
        <f t="shared" si="34"/>
        <v>0</v>
      </c>
      <c r="W125" s="6" t="s">
        <v>35</v>
      </c>
      <c r="X125" s="6" t="s">
        <v>35</v>
      </c>
      <c r="Y125" s="6" t="str">
        <f t="shared" si="35"/>
        <v>0</v>
      </c>
      <c r="Z125" s="6" t="s">
        <v>35</v>
      </c>
      <c r="AA125" s="6" t="s">
        <v>35</v>
      </c>
      <c r="AB125" s="6" t="str">
        <f t="shared" si="36"/>
        <v>0</v>
      </c>
      <c r="AC125" s="6">
        <v>3</v>
      </c>
      <c r="AD125" s="6" t="s">
        <v>35</v>
      </c>
      <c r="AE125" s="6">
        <f t="shared" si="37"/>
        <v>3</v>
      </c>
      <c r="AF125" s="6" t="s">
        <v>35</v>
      </c>
      <c r="AG125" s="6" t="s">
        <v>35</v>
      </c>
      <c r="AH125" s="6" t="str">
        <f t="shared" si="38"/>
        <v>0</v>
      </c>
      <c r="AI125" s="6" t="s">
        <v>35</v>
      </c>
      <c r="AJ125" s="6" t="s">
        <v>35</v>
      </c>
      <c r="AK125" s="6" t="str">
        <f t="shared" si="39"/>
        <v>0</v>
      </c>
      <c r="AL125" s="6" t="s">
        <v>35</v>
      </c>
      <c r="AM125" s="6" t="s">
        <v>35</v>
      </c>
      <c r="AN125" s="6" t="str">
        <f t="shared" si="40"/>
        <v>0</v>
      </c>
      <c r="AO125" s="6" t="s">
        <v>35</v>
      </c>
      <c r="AP125" s="6">
        <v>1</v>
      </c>
      <c r="AQ125" s="6">
        <f t="shared" si="41"/>
        <v>1</v>
      </c>
      <c r="AR125" s="6" t="s">
        <v>35</v>
      </c>
      <c r="AS125" s="6" t="s">
        <v>35</v>
      </c>
      <c r="AT125" s="6" t="str">
        <f t="shared" si="42"/>
        <v>0</v>
      </c>
      <c r="AU125" s="6" t="s">
        <v>35</v>
      </c>
      <c r="AV125" s="6" t="s">
        <v>35</v>
      </c>
      <c r="AW125" s="6" t="str">
        <f t="shared" si="43"/>
        <v>0</v>
      </c>
      <c r="AX125" s="6" t="s">
        <v>35</v>
      </c>
      <c r="AY125" s="6" t="s">
        <v>35</v>
      </c>
      <c r="AZ125" s="6" t="str">
        <f t="shared" si="44"/>
        <v>0</v>
      </c>
      <c r="BA125" s="6" t="s">
        <v>35</v>
      </c>
      <c r="BB125" s="6">
        <v>3</v>
      </c>
      <c r="BC125" s="6">
        <f t="shared" si="45"/>
        <v>3</v>
      </c>
      <c r="BD125" s="6" t="s">
        <v>35</v>
      </c>
      <c r="BE125" s="6" t="s">
        <v>35</v>
      </c>
      <c r="BF125" s="6" t="str">
        <f t="shared" si="46"/>
        <v>0</v>
      </c>
      <c r="BG125" s="6" t="s">
        <v>35</v>
      </c>
      <c r="BH125" s="6" t="s">
        <v>35</v>
      </c>
      <c r="BI125" s="6" t="str">
        <f t="shared" si="47"/>
        <v>0</v>
      </c>
      <c r="BJ125" s="6" t="s">
        <v>35</v>
      </c>
      <c r="BK125" s="6" t="s">
        <v>35</v>
      </c>
      <c r="BL125" s="6" t="str">
        <f t="shared" si="48"/>
        <v>0</v>
      </c>
      <c r="BM125" s="6" t="s">
        <v>35</v>
      </c>
      <c r="BN125" s="6" t="s">
        <v>35</v>
      </c>
      <c r="BO125" s="6" t="str">
        <f t="shared" si="49"/>
        <v>0</v>
      </c>
      <c r="BP125" s="6" t="s">
        <v>35</v>
      </c>
      <c r="BQ125" s="6" t="s">
        <v>35</v>
      </c>
      <c r="BR125" s="6" t="str">
        <f t="shared" si="50"/>
        <v>0</v>
      </c>
      <c r="BS125" s="6" t="s">
        <v>35</v>
      </c>
      <c r="BT125" s="6" t="s">
        <v>35</v>
      </c>
      <c r="BU125" s="6" t="str">
        <f t="shared" si="51"/>
        <v>0</v>
      </c>
      <c r="BV125" s="6" t="s">
        <v>35</v>
      </c>
      <c r="BW125" s="6" t="s">
        <v>35</v>
      </c>
      <c r="BX125" s="6" t="str">
        <f t="shared" si="52"/>
        <v>0</v>
      </c>
      <c r="BY125" s="6" t="s">
        <v>35</v>
      </c>
      <c r="BZ125" s="6" t="s">
        <v>35</v>
      </c>
      <c r="CA125" s="6" t="str">
        <f t="shared" si="53"/>
        <v>0</v>
      </c>
      <c r="CB125" s="6" t="s">
        <v>35</v>
      </c>
      <c r="CC125" s="6" t="s">
        <v>35</v>
      </c>
      <c r="CD125" s="6" t="str">
        <f t="shared" si="54"/>
        <v>0</v>
      </c>
      <c r="CE125" s="6" t="s">
        <v>35</v>
      </c>
      <c r="CF125" s="6" t="s">
        <v>35</v>
      </c>
      <c r="CG125" s="6" t="str">
        <f t="shared" si="55"/>
        <v>0</v>
      </c>
      <c r="CH125" s="6" t="s">
        <v>35</v>
      </c>
      <c r="CI125" s="6" t="s">
        <v>35</v>
      </c>
      <c r="CJ125" s="6" t="str">
        <f t="shared" si="56"/>
        <v>0</v>
      </c>
      <c r="CK125" s="6" t="s">
        <v>35</v>
      </c>
      <c r="CL125" s="6" t="s">
        <v>35</v>
      </c>
      <c r="CM125" s="6" t="str">
        <f t="shared" si="57"/>
        <v>0</v>
      </c>
      <c r="CN125" s="6" t="s">
        <v>35</v>
      </c>
      <c r="CO125" s="6">
        <v>2</v>
      </c>
      <c r="CP125" s="6">
        <f t="shared" si="58"/>
        <v>2</v>
      </c>
      <c r="CQ125" s="6">
        <v>13</v>
      </c>
      <c r="CR125" s="6">
        <v>37</v>
      </c>
      <c r="CS125" s="6">
        <f t="shared" si="59"/>
        <v>50</v>
      </c>
    </row>
    <row r="126" spans="1:97" s="155" customFormat="1" ht="12.75" customHeight="1">
      <c r="A126" s="25">
        <v>19</v>
      </c>
      <c r="B126" s="26" t="s">
        <v>219</v>
      </c>
      <c r="C126" s="27">
        <v>4082</v>
      </c>
      <c r="D126" s="28" t="s">
        <v>95</v>
      </c>
      <c r="E126" s="17">
        <v>14547</v>
      </c>
      <c r="F126" s="17">
        <v>1</v>
      </c>
      <c r="G126" s="6" t="s">
        <v>65</v>
      </c>
      <c r="H126" s="6">
        <v>1</v>
      </c>
      <c r="I126" s="6">
        <v>3</v>
      </c>
      <c r="J126" s="6">
        <f t="shared" si="30"/>
        <v>4</v>
      </c>
      <c r="K126" s="6">
        <v>2</v>
      </c>
      <c r="L126" s="6">
        <v>7</v>
      </c>
      <c r="M126" s="6">
        <f t="shared" si="31"/>
        <v>9</v>
      </c>
      <c r="N126" s="6">
        <v>1</v>
      </c>
      <c r="O126" s="6">
        <v>4</v>
      </c>
      <c r="P126" s="6">
        <f t="shared" si="32"/>
        <v>5</v>
      </c>
      <c r="Q126" s="6">
        <v>1</v>
      </c>
      <c r="R126" s="6">
        <v>11</v>
      </c>
      <c r="S126" s="6">
        <f t="shared" si="33"/>
        <v>12</v>
      </c>
      <c r="T126" s="6" t="s">
        <v>35</v>
      </c>
      <c r="U126" s="6" t="s">
        <v>35</v>
      </c>
      <c r="V126" s="6" t="str">
        <f t="shared" si="34"/>
        <v>0</v>
      </c>
      <c r="W126" s="6" t="s">
        <v>35</v>
      </c>
      <c r="X126" s="6" t="s">
        <v>35</v>
      </c>
      <c r="Y126" s="6" t="str">
        <f t="shared" si="35"/>
        <v>0</v>
      </c>
      <c r="Z126" s="6" t="s">
        <v>35</v>
      </c>
      <c r="AA126" s="6" t="s">
        <v>35</v>
      </c>
      <c r="AB126" s="6" t="str">
        <f t="shared" si="36"/>
        <v>0</v>
      </c>
      <c r="AC126" s="6">
        <v>1</v>
      </c>
      <c r="AD126" s="6" t="s">
        <v>35</v>
      </c>
      <c r="AE126" s="6">
        <f t="shared" si="37"/>
        <v>1</v>
      </c>
      <c r="AF126" s="6" t="s">
        <v>35</v>
      </c>
      <c r="AG126" s="6" t="s">
        <v>35</v>
      </c>
      <c r="AH126" s="6" t="str">
        <f t="shared" si="38"/>
        <v>0</v>
      </c>
      <c r="AI126" s="6" t="s">
        <v>35</v>
      </c>
      <c r="AJ126" s="6" t="s">
        <v>35</v>
      </c>
      <c r="AK126" s="6" t="str">
        <f t="shared" si="39"/>
        <v>0</v>
      </c>
      <c r="AL126" s="6">
        <v>1</v>
      </c>
      <c r="AM126" s="6">
        <v>3</v>
      </c>
      <c r="AN126" s="6">
        <f t="shared" si="40"/>
        <v>4</v>
      </c>
      <c r="AO126" s="6" t="s">
        <v>35</v>
      </c>
      <c r="AP126" s="6" t="s">
        <v>35</v>
      </c>
      <c r="AQ126" s="6" t="str">
        <f t="shared" si="41"/>
        <v>0</v>
      </c>
      <c r="AR126" s="6" t="s">
        <v>35</v>
      </c>
      <c r="AS126" s="6" t="s">
        <v>35</v>
      </c>
      <c r="AT126" s="6" t="str">
        <f t="shared" si="42"/>
        <v>0</v>
      </c>
      <c r="AU126" s="6" t="s">
        <v>35</v>
      </c>
      <c r="AV126" s="6" t="s">
        <v>35</v>
      </c>
      <c r="AW126" s="6" t="str">
        <f t="shared" si="43"/>
        <v>0</v>
      </c>
      <c r="AX126" s="6" t="s">
        <v>35</v>
      </c>
      <c r="AY126" s="6" t="s">
        <v>35</v>
      </c>
      <c r="AZ126" s="6" t="str">
        <f t="shared" si="44"/>
        <v>0</v>
      </c>
      <c r="BA126" s="6">
        <v>1</v>
      </c>
      <c r="BB126" s="6">
        <v>2</v>
      </c>
      <c r="BC126" s="6">
        <f t="shared" si="45"/>
        <v>3</v>
      </c>
      <c r="BD126" s="6" t="s">
        <v>35</v>
      </c>
      <c r="BE126" s="6" t="s">
        <v>35</v>
      </c>
      <c r="BF126" s="6" t="str">
        <f t="shared" si="46"/>
        <v>0</v>
      </c>
      <c r="BG126" s="6" t="s">
        <v>35</v>
      </c>
      <c r="BH126" s="6" t="s">
        <v>35</v>
      </c>
      <c r="BI126" s="6" t="str">
        <f t="shared" si="47"/>
        <v>0</v>
      </c>
      <c r="BJ126" s="6" t="s">
        <v>35</v>
      </c>
      <c r="BK126" s="6" t="s">
        <v>35</v>
      </c>
      <c r="BL126" s="6" t="str">
        <f t="shared" si="48"/>
        <v>0</v>
      </c>
      <c r="BM126" s="6" t="s">
        <v>35</v>
      </c>
      <c r="BN126" s="6" t="s">
        <v>35</v>
      </c>
      <c r="BO126" s="6" t="str">
        <f t="shared" si="49"/>
        <v>0</v>
      </c>
      <c r="BP126" s="6" t="s">
        <v>35</v>
      </c>
      <c r="BQ126" s="6" t="s">
        <v>35</v>
      </c>
      <c r="BR126" s="6" t="str">
        <f t="shared" si="50"/>
        <v>0</v>
      </c>
      <c r="BS126" s="6" t="s">
        <v>35</v>
      </c>
      <c r="BT126" s="6" t="s">
        <v>35</v>
      </c>
      <c r="BU126" s="6" t="str">
        <f t="shared" si="51"/>
        <v>0</v>
      </c>
      <c r="BV126" s="6" t="s">
        <v>35</v>
      </c>
      <c r="BW126" s="6" t="s">
        <v>35</v>
      </c>
      <c r="BX126" s="6" t="str">
        <f t="shared" si="52"/>
        <v>0</v>
      </c>
      <c r="BY126" s="6" t="s">
        <v>35</v>
      </c>
      <c r="BZ126" s="6" t="s">
        <v>35</v>
      </c>
      <c r="CA126" s="6" t="str">
        <f t="shared" si="53"/>
        <v>0</v>
      </c>
      <c r="CB126" s="6" t="s">
        <v>35</v>
      </c>
      <c r="CC126" s="6" t="s">
        <v>35</v>
      </c>
      <c r="CD126" s="6" t="str">
        <f t="shared" si="54"/>
        <v>0</v>
      </c>
      <c r="CE126" s="6" t="s">
        <v>35</v>
      </c>
      <c r="CF126" s="6" t="s">
        <v>35</v>
      </c>
      <c r="CG126" s="6" t="str">
        <f t="shared" si="55"/>
        <v>0</v>
      </c>
      <c r="CH126" s="6" t="s">
        <v>35</v>
      </c>
      <c r="CI126" s="6" t="s">
        <v>35</v>
      </c>
      <c r="CJ126" s="6" t="str">
        <f t="shared" si="56"/>
        <v>0</v>
      </c>
      <c r="CK126" s="6" t="s">
        <v>35</v>
      </c>
      <c r="CL126" s="6" t="s">
        <v>35</v>
      </c>
      <c r="CM126" s="6" t="str">
        <f t="shared" si="57"/>
        <v>0</v>
      </c>
      <c r="CN126" s="6" t="s">
        <v>35</v>
      </c>
      <c r="CO126" s="6">
        <v>2</v>
      </c>
      <c r="CP126" s="6">
        <f t="shared" si="58"/>
        <v>2</v>
      </c>
      <c r="CQ126" s="6">
        <v>8</v>
      </c>
      <c r="CR126" s="6">
        <v>32</v>
      </c>
      <c r="CS126" s="6">
        <f t="shared" si="59"/>
        <v>40</v>
      </c>
    </row>
    <row r="127" spans="1:97" s="155" customFormat="1" ht="12.75" customHeight="1">
      <c r="A127" s="25">
        <v>19</v>
      </c>
      <c r="B127" s="26" t="s">
        <v>219</v>
      </c>
      <c r="C127" s="27">
        <v>4095</v>
      </c>
      <c r="D127" s="28" t="s">
        <v>191</v>
      </c>
      <c r="E127" s="17">
        <v>10540</v>
      </c>
      <c r="F127" s="17">
        <v>1</v>
      </c>
      <c r="G127" s="6" t="s">
        <v>65</v>
      </c>
      <c r="H127" s="6">
        <v>3</v>
      </c>
      <c r="I127" s="6">
        <v>10</v>
      </c>
      <c r="J127" s="6">
        <f t="shared" si="30"/>
        <v>13</v>
      </c>
      <c r="K127" s="6">
        <v>2</v>
      </c>
      <c r="L127" s="6">
        <v>4</v>
      </c>
      <c r="M127" s="6">
        <f t="shared" si="31"/>
        <v>6</v>
      </c>
      <c r="N127" s="6">
        <v>5</v>
      </c>
      <c r="O127" s="6">
        <v>3</v>
      </c>
      <c r="P127" s="6">
        <f t="shared" si="32"/>
        <v>8</v>
      </c>
      <c r="Q127" s="6">
        <v>1</v>
      </c>
      <c r="R127" s="6">
        <v>9</v>
      </c>
      <c r="S127" s="6">
        <f t="shared" si="33"/>
        <v>10</v>
      </c>
      <c r="T127" s="6" t="s">
        <v>35</v>
      </c>
      <c r="U127" s="6" t="s">
        <v>35</v>
      </c>
      <c r="V127" s="6" t="str">
        <f t="shared" si="34"/>
        <v>0</v>
      </c>
      <c r="W127" s="6" t="s">
        <v>35</v>
      </c>
      <c r="X127" s="6" t="s">
        <v>35</v>
      </c>
      <c r="Y127" s="6" t="str">
        <f t="shared" si="35"/>
        <v>0</v>
      </c>
      <c r="Z127" s="6" t="s">
        <v>35</v>
      </c>
      <c r="AA127" s="6" t="s">
        <v>35</v>
      </c>
      <c r="AB127" s="6" t="str">
        <f t="shared" si="36"/>
        <v>0</v>
      </c>
      <c r="AC127" s="6" t="s">
        <v>35</v>
      </c>
      <c r="AD127" s="6">
        <v>4</v>
      </c>
      <c r="AE127" s="6">
        <f t="shared" si="37"/>
        <v>4</v>
      </c>
      <c r="AF127" s="6" t="s">
        <v>35</v>
      </c>
      <c r="AG127" s="6" t="s">
        <v>35</v>
      </c>
      <c r="AH127" s="6" t="str">
        <f t="shared" si="38"/>
        <v>0</v>
      </c>
      <c r="AI127" s="6" t="s">
        <v>35</v>
      </c>
      <c r="AJ127" s="6" t="s">
        <v>35</v>
      </c>
      <c r="AK127" s="6" t="str">
        <f t="shared" si="39"/>
        <v>0</v>
      </c>
      <c r="AL127" s="6">
        <v>1</v>
      </c>
      <c r="AM127" s="6">
        <v>1</v>
      </c>
      <c r="AN127" s="6">
        <f t="shared" si="40"/>
        <v>2</v>
      </c>
      <c r="AO127" s="6" t="s">
        <v>35</v>
      </c>
      <c r="AP127" s="6" t="s">
        <v>35</v>
      </c>
      <c r="AQ127" s="6" t="str">
        <f t="shared" si="41"/>
        <v>0</v>
      </c>
      <c r="AR127" s="6" t="s">
        <v>35</v>
      </c>
      <c r="AS127" s="6" t="s">
        <v>35</v>
      </c>
      <c r="AT127" s="6" t="str">
        <f t="shared" si="42"/>
        <v>0</v>
      </c>
      <c r="AU127" s="6" t="s">
        <v>35</v>
      </c>
      <c r="AV127" s="6" t="s">
        <v>35</v>
      </c>
      <c r="AW127" s="6" t="str">
        <f t="shared" si="43"/>
        <v>0</v>
      </c>
      <c r="AX127" s="6" t="s">
        <v>35</v>
      </c>
      <c r="AY127" s="6" t="s">
        <v>35</v>
      </c>
      <c r="AZ127" s="6" t="str">
        <f t="shared" si="44"/>
        <v>0</v>
      </c>
      <c r="BA127" s="6">
        <v>4</v>
      </c>
      <c r="BB127" s="6">
        <v>2</v>
      </c>
      <c r="BC127" s="6">
        <f t="shared" si="45"/>
        <v>6</v>
      </c>
      <c r="BD127" s="6" t="s">
        <v>35</v>
      </c>
      <c r="BE127" s="6" t="s">
        <v>35</v>
      </c>
      <c r="BF127" s="6" t="str">
        <f t="shared" si="46"/>
        <v>0</v>
      </c>
      <c r="BG127" s="6" t="s">
        <v>35</v>
      </c>
      <c r="BH127" s="6" t="s">
        <v>35</v>
      </c>
      <c r="BI127" s="6" t="str">
        <f t="shared" si="47"/>
        <v>0</v>
      </c>
      <c r="BJ127" s="6" t="s">
        <v>35</v>
      </c>
      <c r="BK127" s="6" t="s">
        <v>35</v>
      </c>
      <c r="BL127" s="6" t="str">
        <f t="shared" si="48"/>
        <v>0</v>
      </c>
      <c r="BM127" s="6" t="s">
        <v>35</v>
      </c>
      <c r="BN127" s="6" t="s">
        <v>35</v>
      </c>
      <c r="BO127" s="6" t="str">
        <f t="shared" si="49"/>
        <v>0</v>
      </c>
      <c r="BP127" s="6" t="s">
        <v>35</v>
      </c>
      <c r="BQ127" s="6" t="s">
        <v>35</v>
      </c>
      <c r="BR127" s="6" t="str">
        <f t="shared" si="50"/>
        <v>0</v>
      </c>
      <c r="BS127" s="6" t="s">
        <v>35</v>
      </c>
      <c r="BT127" s="6" t="s">
        <v>35</v>
      </c>
      <c r="BU127" s="6" t="str">
        <f t="shared" si="51"/>
        <v>0</v>
      </c>
      <c r="BV127" s="6" t="s">
        <v>35</v>
      </c>
      <c r="BW127" s="6" t="s">
        <v>35</v>
      </c>
      <c r="BX127" s="6" t="str">
        <f t="shared" si="52"/>
        <v>0</v>
      </c>
      <c r="BY127" s="6" t="s">
        <v>35</v>
      </c>
      <c r="BZ127" s="6" t="s">
        <v>35</v>
      </c>
      <c r="CA127" s="6" t="str">
        <f t="shared" si="53"/>
        <v>0</v>
      </c>
      <c r="CB127" s="6" t="s">
        <v>35</v>
      </c>
      <c r="CC127" s="6" t="s">
        <v>35</v>
      </c>
      <c r="CD127" s="6" t="str">
        <f t="shared" si="54"/>
        <v>0</v>
      </c>
      <c r="CE127" s="6" t="s">
        <v>35</v>
      </c>
      <c r="CF127" s="6" t="s">
        <v>35</v>
      </c>
      <c r="CG127" s="6" t="str">
        <f t="shared" si="55"/>
        <v>0</v>
      </c>
      <c r="CH127" s="6" t="s">
        <v>35</v>
      </c>
      <c r="CI127" s="6" t="s">
        <v>35</v>
      </c>
      <c r="CJ127" s="6" t="str">
        <f t="shared" si="56"/>
        <v>0</v>
      </c>
      <c r="CK127" s="6" t="s">
        <v>35</v>
      </c>
      <c r="CL127" s="6" t="s">
        <v>35</v>
      </c>
      <c r="CM127" s="6" t="str">
        <f t="shared" si="57"/>
        <v>0</v>
      </c>
      <c r="CN127" s="6" t="s">
        <v>35</v>
      </c>
      <c r="CO127" s="6">
        <v>1</v>
      </c>
      <c r="CP127" s="6">
        <f t="shared" si="58"/>
        <v>1</v>
      </c>
      <c r="CQ127" s="6">
        <v>16</v>
      </c>
      <c r="CR127" s="6">
        <v>34</v>
      </c>
      <c r="CS127" s="6">
        <f t="shared" si="59"/>
        <v>50</v>
      </c>
    </row>
    <row r="128" spans="1:97" s="155" customFormat="1" ht="12.75" hidden="1" customHeight="1">
      <c r="A128" s="25">
        <v>19</v>
      </c>
      <c r="B128" s="26" t="s">
        <v>219</v>
      </c>
      <c r="C128" s="27">
        <v>4254</v>
      </c>
      <c r="D128" s="28" t="s">
        <v>192</v>
      </c>
      <c r="E128" s="17">
        <v>10191</v>
      </c>
      <c r="F128" s="17">
        <v>1</v>
      </c>
      <c r="G128" s="6" t="s">
        <v>65</v>
      </c>
      <c r="H128" s="6" t="s">
        <v>35</v>
      </c>
      <c r="I128" s="6" t="s">
        <v>35</v>
      </c>
      <c r="J128" s="6" t="str">
        <f t="shared" si="30"/>
        <v>0</v>
      </c>
      <c r="K128" s="6" t="s">
        <v>35</v>
      </c>
      <c r="L128" s="6" t="s">
        <v>35</v>
      </c>
      <c r="M128" s="6" t="str">
        <f t="shared" si="31"/>
        <v>0</v>
      </c>
      <c r="N128" s="6" t="s">
        <v>35</v>
      </c>
      <c r="O128" s="6" t="s">
        <v>35</v>
      </c>
      <c r="P128" s="6" t="str">
        <f t="shared" si="32"/>
        <v>0</v>
      </c>
      <c r="Q128" s="6" t="s">
        <v>35</v>
      </c>
      <c r="R128" s="6" t="s">
        <v>35</v>
      </c>
      <c r="S128" s="6" t="str">
        <f t="shared" si="33"/>
        <v>0</v>
      </c>
      <c r="T128" s="6" t="s">
        <v>35</v>
      </c>
      <c r="U128" s="6" t="s">
        <v>35</v>
      </c>
      <c r="V128" s="6" t="str">
        <f t="shared" si="34"/>
        <v>0</v>
      </c>
      <c r="W128" s="6" t="s">
        <v>35</v>
      </c>
      <c r="X128" s="6" t="s">
        <v>35</v>
      </c>
      <c r="Y128" s="6" t="str">
        <f t="shared" si="35"/>
        <v>0</v>
      </c>
      <c r="Z128" s="6" t="s">
        <v>35</v>
      </c>
      <c r="AA128" s="6" t="s">
        <v>35</v>
      </c>
      <c r="AB128" s="6" t="str">
        <f t="shared" si="36"/>
        <v>0</v>
      </c>
      <c r="AC128" s="6" t="s">
        <v>35</v>
      </c>
      <c r="AD128" s="6" t="s">
        <v>35</v>
      </c>
      <c r="AE128" s="6" t="str">
        <f t="shared" si="37"/>
        <v>0</v>
      </c>
      <c r="AF128" s="6" t="s">
        <v>35</v>
      </c>
      <c r="AG128" s="6" t="s">
        <v>35</v>
      </c>
      <c r="AH128" s="6" t="str">
        <f t="shared" si="38"/>
        <v>0</v>
      </c>
      <c r="AI128" s="6" t="s">
        <v>35</v>
      </c>
      <c r="AJ128" s="6" t="s">
        <v>35</v>
      </c>
      <c r="AK128" s="6" t="str">
        <f t="shared" si="39"/>
        <v>0</v>
      </c>
      <c r="AL128" s="6" t="s">
        <v>35</v>
      </c>
      <c r="AM128" s="6" t="s">
        <v>35</v>
      </c>
      <c r="AN128" s="6" t="str">
        <f t="shared" si="40"/>
        <v>0</v>
      </c>
      <c r="AO128" s="6" t="s">
        <v>35</v>
      </c>
      <c r="AP128" s="6" t="s">
        <v>35</v>
      </c>
      <c r="AQ128" s="6" t="str">
        <f t="shared" si="41"/>
        <v>0</v>
      </c>
      <c r="AR128" s="6" t="s">
        <v>35</v>
      </c>
      <c r="AS128" s="6" t="s">
        <v>35</v>
      </c>
      <c r="AT128" s="6" t="str">
        <f t="shared" si="42"/>
        <v>0</v>
      </c>
      <c r="AU128" s="6" t="s">
        <v>35</v>
      </c>
      <c r="AV128" s="6" t="s">
        <v>35</v>
      </c>
      <c r="AW128" s="6" t="str">
        <f t="shared" si="43"/>
        <v>0</v>
      </c>
      <c r="AX128" s="6" t="s">
        <v>35</v>
      </c>
      <c r="AY128" s="6" t="s">
        <v>35</v>
      </c>
      <c r="AZ128" s="6" t="str">
        <f t="shared" si="44"/>
        <v>0</v>
      </c>
      <c r="BA128" s="6" t="s">
        <v>35</v>
      </c>
      <c r="BB128" s="6" t="s">
        <v>35</v>
      </c>
      <c r="BC128" s="6" t="str">
        <f t="shared" si="45"/>
        <v>0</v>
      </c>
      <c r="BD128" s="6" t="s">
        <v>35</v>
      </c>
      <c r="BE128" s="6" t="s">
        <v>35</v>
      </c>
      <c r="BF128" s="6" t="str">
        <f t="shared" si="46"/>
        <v>0</v>
      </c>
      <c r="BG128" s="6" t="s">
        <v>35</v>
      </c>
      <c r="BH128" s="6" t="s">
        <v>35</v>
      </c>
      <c r="BI128" s="6" t="str">
        <f t="shared" si="47"/>
        <v>0</v>
      </c>
      <c r="BJ128" s="6" t="s">
        <v>35</v>
      </c>
      <c r="BK128" s="6" t="s">
        <v>35</v>
      </c>
      <c r="BL128" s="6" t="str">
        <f t="shared" si="48"/>
        <v>0</v>
      </c>
      <c r="BM128" s="6" t="s">
        <v>35</v>
      </c>
      <c r="BN128" s="6" t="s">
        <v>35</v>
      </c>
      <c r="BO128" s="6" t="str">
        <f t="shared" si="49"/>
        <v>0</v>
      </c>
      <c r="BP128" s="6" t="s">
        <v>35</v>
      </c>
      <c r="BQ128" s="6" t="s">
        <v>35</v>
      </c>
      <c r="BR128" s="6" t="str">
        <f t="shared" si="50"/>
        <v>0</v>
      </c>
      <c r="BS128" s="6" t="s">
        <v>35</v>
      </c>
      <c r="BT128" s="6" t="s">
        <v>35</v>
      </c>
      <c r="BU128" s="6" t="str">
        <f t="shared" si="51"/>
        <v>0</v>
      </c>
      <c r="BV128" s="6" t="s">
        <v>35</v>
      </c>
      <c r="BW128" s="6" t="s">
        <v>35</v>
      </c>
      <c r="BX128" s="6" t="str">
        <f t="shared" si="52"/>
        <v>0</v>
      </c>
      <c r="BY128" s="6" t="s">
        <v>35</v>
      </c>
      <c r="BZ128" s="6" t="s">
        <v>35</v>
      </c>
      <c r="CA128" s="6" t="str">
        <f t="shared" si="53"/>
        <v>0</v>
      </c>
      <c r="CB128" s="6" t="s">
        <v>35</v>
      </c>
      <c r="CC128" s="6" t="s">
        <v>35</v>
      </c>
      <c r="CD128" s="6" t="str">
        <f t="shared" si="54"/>
        <v>0</v>
      </c>
      <c r="CE128" s="6" t="s">
        <v>35</v>
      </c>
      <c r="CF128" s="6" t="s">
        <v>35</v>
      </c>
      <c r="CG128" s="6" t="str">
        <f t="shared" si="55"/>
        <v>0</v>
      </c>
      <c r="CH128" s="6" t="s">
        <v>35</v>
      </c>
      <c r="CI128" s="6" t="s">
        <v>35</v>
      </c>
      <c r="CJ128" s="6" t="str">
        <f t="shared" si="56"/>
        <v>0</v>
      </c>
      <c r="CK128" s="6" t="s">
        <v>35</v>
      </c>
      <c r="CL128" s="6" t="s">
        <v>35</v>
      </c>
      <c r="CM128" s="6" t="str">
        <f t="shared" si="57"/>
        <v>0</v>
      </c>
      <c r="CN128" s="6" t="s">
        <v>35</v>
      </c>
      <c r="CO128" s="6" t="s">
        <v>35</v>
      </c>
      <c r="CP128" s="6" t="str">
        <f t="shared" si="58"/>
        <v>0</v>
      </c>
      <c r="CQ128" s="6" t="s">
        <v>35</v>
      </c>
      <c r="CR128" s="6" t="s">
        <v>35</v>
      </c>
      <c r="CS128" s="6" t="str">
        <f t="shared" si="59"/>
        <v>0</v>
      </c>
    </row>
    <row r="129" spans="1:98" s="155" customFormat="1" ht="12.75" hidden="1" customHeight="1">
      <c r="A129" s="25">
        <v>19</v>
      </c>
      <c r="B129" s="26" t="s">
        <v>219</v>
      </c>
      <c r="C129" s="27">
        <v>4258</v>
      </c>
      <c r="D129" s="28" t="s">
        <v>155</v>
      </c>
      <c r="E129" s="17">
        <v>12034</v>
      </c>
      <c r="F129" s="17">
        <v>1</v>
      </c>
      <c r="G129" s="6" t="s">
        <v>65</v>
      </c>
      <c r="H129" s="6" t="s">
        <v>35</v>
      </c>
      <c r="I129" s="6" t="s">
        <v>35</v>
      </c>
      <c r="J129" s="6" t="str">
        <f t="shared" si="30"/>
        <v>0</v>
      </c>
      <c r="K129" s="6" t="s">
        <v>35</v>
      </c>
      <c r="L129" s="6" t="s">
        <v>35</v>
      </c>
      <c r="M129" s="6" t="str">
        <f t="shared" si="31"/>
        <v>0</v>
      </c>
      <c r="N129" s="6" t="s">
        <v>35</v>
      </c>
      <c r="O129" s="6" t="s">
        <v>35</v>
      </c>
      <c r="P129" s="6" t="str">
        <f t="shared" si="32"/>
        <v>0</v>
      </c>
      <c r="Q129" s="6" t="s">
        <v>35</v>
      </c>
      <c r="R129" s="6" t="s">
        <v>35</v>
      </c>
      <c r="S129" s="6" t="str">
        <f t="shared" si="33"/>
        <v>0</v>
      </c>
      <c r="T129" s="6" t="s">
        <v>35</v>
      </c>
      <c r="U129" s="6" t="s">
        <v>35</v>
      </c>
      <c r="V129" s="6" t="str">
        <f t="shared" si="34"/>
        <v>0</v>
      </c>
      <c r="W129" s="6" t="s">
        <v>35</v>
      </c>
      <c r="X129" s="6" t="s">
        <v>35</v>
      </c>
      <c r="Y129" s="6" t="str">
        <f t="shared" si="35"/>
        <v>0</v>
      </c>
      <c r="Z129" s="6" t="s">
        <v>35</v>
      </c>
      <c r="AA129" s="6" t="s">
        <v>35</v>
      </c>
      <c r="AB129" s="6" t="str">
        <f t="shared" si="36"/>
        <v>0</v>
      </c>
      <c r="AC129" s="6" t="s">
        <v>35</v>
      </c>
      <c r="AD129" s="6" t="s">
        <v>35</v>
      </c>
      <c r="AE129" s="6" t="str">
        <f t="shared" si="37"/>
        <v>0</v>
      </c>
      <c r="AF129" s="6" t="s">
        <v>35</v>
      </c>
      <c r="AG129" s="6" t="s">
        <v>35</v>
      </c>
      <c r="AH129" s="6" t="str">
        <f t="shared" si="38"/>
        <v>0</v>
      </c>
      <c r="AI129" s="6" t="s">
        <v>35</v>
      </c>
      <c r="AJ129" s="6" t="s">
        <v>35</v>
      </c>
      <c r="AK129" s="6" t="str">
        <f t="shared" si="39"/>
        <v>0</v>
      </c>
      <c r="AL129" s="6" t="s">
        <v>35</v>
      </c>
      <c r="AM129" s="6" t="s">
        <v>35</v>
      </c>
      <c r="AN129" s="6" t="str">
        <f t="shared" si="40"/>
        <v>0</v>
      </c>
      <c r="AO129" s="6" t="s">
        <v>35</v>
      </c>
      <c r="AP129" s="6" t="s">
        <v>35</v>
      </c>
      <c r="AQ129" s="6" t="str">
        <f t="shared" si="41"/>
        <v>0</v>
      </c>
      <c r="AR129" s="6" t="s">
        <v>35</v>
      </c>
      <c r="AS129" s="6" t="s">
        <v>35</v>
      </c>
      <c r="AT129" s="6" t="str">
        <f t="shared" si="42"/>
        <v>0</v>
      </c>
      <c r="AU129" s="6" t="s">
        <v>35</v>
      </c>
      <c r="AV129" s="6" t="s">
        <v>35</v>
      </c>
      <c r="AW129" s="6" t="str">
        <f t="shared" si="43"/>
        <v>0</v>
      </c>
      <c r="AX129" s="6" t="s">
        <v>35</v>
      </c>
      <c r="AY129" s="6" t="s">
        <v>35</v>
      </c>
      <c r="AZ129" s="6" t="str">
        <f t="shared" si="44"/>
        <v>0</v>
      </c>
      <c r="BA129" s="6" t="s">
        <v>35</v>
      </c>
      <c r="BB129" s="6" t="s">
        <v>35</v>
      </c>
      <c r="BC129" s="6" t="str">
        <f t="shared" si="45"/>
        <v>0</v>
      </c>
      <c r="BD129" s="6" t="s">
        <v>35</v>
      </c>
      <c r="BE129" s="6" t="s">
        <v>35</v>
      </c>
      <c r="BF129" s="6" t="str">
        <f t="shared" si="46"/>
        <v>0</v>
      </c>
      <c r="BG129" s="6" t="s">
        <v>35</v>
      </c>
      <c r="BH129" s="6" t="s">
        <v>35</v>
      </c>
      <c r="BI129" s="6" t="str">
        <f t="shared" si="47"/>
        <v>0</v>
      </c>
      <c r="BJ129" s="6" t="s">
        <v>35</v>
      </c>
      <c r="BK129" s="6" t="s">
        <v>35</v>
      </c>
      <c r="BL129" s="6" t="str">
        <f t="shared" si="48"/>
        <v>0</v>
      </c>
      <c r="BM129" s="6" t="s">
        <v>35</v>
      </c>
      <c r="BN129" s="6" t="s">
        <v>35</v>
      </c>
      <c r="BO129" s="6" t="str">
        <f t="shared" si="49"/>
        <v>0</v>
      </c>
      <c r="BP129" s="6" t="s">
        <v>35</v>
      </c>
      <c r="BQ129" s="6" t="s">
        <v>35</v>
      </c>
      <c r="BR129" s="6" t="str">
        <f t="shared" si="50"/>
        <v>0</v>
      </c>
      <c r="BS129" s="6" t="s">
        <v>35</v>
      </c>
      <c r="BT129" s="6" t="s">
        <v>35</v>
      </c>
      <c r="BU129" s="6" t="str">
        <f t="shared" si="51"/>
        <v>0</v>
      </c>
      <c r="BV129" s="6" t="s">
        <v>35</v>
      </c>
      <c r="BW129" s="6" t="s">
        <v>35</v>
      </c>
      <c r="BX129" s="6" t="str">
        <f t="shared" si="52"/>
        <v>0</v>
      </c>
      <c r="BY129" s="6" t="s">
        <v>35</v>
      </c>
      <c r="BZ129" s="6" t="s">
        <v>35</v>
      </c>
      <c r="CA129" s="6" t="str">
        <f t="shared" si="53"/>
        <v>0</v>
      </c>
      <c r="CB129" s="6" t="s">
        <v>35</v>
      </c>
      <c r="CC129" s="6" t="s">
        <v>35</v>
      </c>
      <c r="CD129" s="6" t="str">
        <f t="shared" si="54"/>
        <v>0</v>
      </c>
      <c r="CE129" s="6" t="s">
        <v>35</v>
      </c>
      <c r="CF129" s="6" t="s">
        <v>35</v>
      </c>
      <c r="CG129" s="6" t="str">
        <f t="shared" si="55"/>
        <v>0</v>
      </c>
      <c r="CH129" s="6" t="s">
        <v>35</v>
      </c>
      <c r="CI129" s="6" t="s">
        <v>35</v>
      </c>
      <c r="CJ129" s="6" t="str">
        <f t="shared" si="56"/>
        <v>0</v>
      </c>
      <c r="CK129" s="6" t="s">
        <v>35</v>
      </c>
      <c r="CL129" s="6" t="s">
        <v>35</v>
      </c>
      <c r="CM129" s="6" t="str">
        <f t="shared" si="57"/>
        <v>0</v>
      </c>
      <c r="CN129" s="6" t="s">
        <v>35</v>
      </c>
      <c r="CO129" s="6" t="s">
        <v>35</v>
      </c>
      <c r="CP129" s="6" t="str">
        <f t="shared" si="58"/>
        <v>0</v>
      </c>
      <c r="CQ129" s="6" t="s">
        <v>35</v>
      </c>
      <c r="CR129" s="6" t="s">
        <v>35</v>
      </c>
      <c r="CS129" s="6" t="str">
        <f t="shared" si="59"/>
        <v>0</v>
      </c>
    </row>
    <row r="130" spans="1:98" s="155" customFormat="1" ht="12.75" hidden="1" customHeight="1">
      <c r="A130" s="25">
        <v>19</v>
      </c>
      <c r="B130" s="26" t="s">
        <v>219</v>
      </c>
      <c r="C130" s="27">
        <v>4280</v>
      </c>
      <c r="D130" s="28" t="s">
        <v>178</v>
      </c>
      <c r="E130" s="17">
        <v>12572</v>
      </c>
      <c r="F130" s="17">
        <v>1</v>
      </c>
      <c r="G130" s="6" t="s">
        <v>65</v>
      </c>
      <c r="H130" s="6" t="s">
        <v>35</v>
      </c>
      <c r="I130" s="6" t="s">
        <v>35</v>
      </c>
      <c r="J130" s="6" t="str">
        <f t="shared" si="30"/>
        <v>0</v>
      </c>
      <c r="K130" s="6" t="s">
        <v>35</v>
      </c>
      <c r="L130" s="6" t="s">
        <v>35</v>
      </c>
      <c r="M130" s="6" t="str">
        <f t="shared" si="31"/>
        <v>0</v>
      </c>
      <c r="N130" s="6" t="s">
        <v>35</v>
      </c>
      <c r="O130" s="6" t="s">
        <v>35</v>
      </c>
      <c r="P130" s="6" t="str">
        <f t="shared" si="32"/>
        <v>0</v>
      </c>
      <c r="Q130" s="6" t="s">
        <v>35</v>
      </c>
      <c r="R130" s="6" t="s">
        <v>35</v>
      </c>
      <c r="S130" s="6" t="str">
        <f t="shared" si="33"/>
        <v>0</v>
      </c>
      <c r="T130" s="6" t="s">
        <v>35</v>
      </c>
      <c r="U130" s="6" t="s">
        <v>35</v>
      </c>
      <c r="V130" s="6" t="str">
        <f t="shared" si="34"/>
        <v>0</v>
      </c>
      <c r="W130" s="6" t="s">
        <v>35</v>
      </c>
      <c r="X130" s="6" t="s">
        <v>35</v>
      </c>
      <c r="Y130" s="6" t="str">
        <f t="shared" si="35"/>
        <v>0</v>
      </c>
      <c r="Z130" s="6" t="s">
        <v>35</v>
      </c>
      <c r="AA130" s="6" t="s">
        <v>35</v>
      </c>
      <c r="AB130" s="6" t="str">
        <f t="shared" si="36"/>
        <v>0</v>
      </c>
      <c r="AC130" s="6" t="s">
        <v>35</v>
      </c>
      <c r="AD130" s="6" t="s">
        <v>35</v>
      </c>
      <c r="AE130" s="6" t="str">
        <f t="shared" si="37"/>
        <v>0</v>
      </c>
      <c r="AF130" s="6" t="s">
        <v>35</v>
      </c>
      <c r="AG130" s="6" t="s">
        <v>35</v>
      </c>
      <c r="AH130" s="6" t="str">
        <f t="shared" si="38"/>
        <v>0</v>
      </c>
      <c r="AI130" s="6" t="s">
        <v>35</v>
      </c>
      <c r="AJ130" s="6" t="s">
        <v>35</v>
      </c>
      <c r="AK130" s="6" t="str">
        <f t="shared" si="39"/>
        <v>0</v>
      </c>
      <c r="AL130" s="6" t="s">
        <v>35</v>
      </c>
      <c r="AM130" s="6" t="s">
        <v>35</v>
      </c>
      <c r="AN130" s="6" t="str">
        <f t="shared" si="40"/>
        <v>0</v>
      </c>
      <c r="AO130" s="6" t="s">
        <v>35</v>
      </c>
      <c r="AP130" s="6" t="s">
        <v>35</v>
      </c>
      <c r="AQ130" s="6" t="str">
        <f t="shared" si="41"/>
        <v>0</v>
      </c>
      <c r="AR130" s="6" t="s">
        <v>35</v>
      </c>
      <c r="AS130" s="6" t="s">
        <v>35</v>
      </c>
      <c r="AT130" s="6" t="str">
        <f t="shared" si="42"/>
        <v>0</v>
      </c>
      <c r="AU130" s="6" t="s">
        <v>35</v>
      </c>
      <c r="AV130" s="6" t="s">
        <v>35</v>
      </c>
      <c r="AW130" s="6" t="str">
        <f t="shared" si="43"/>
        <v>0</v>
      </c>
      <c r="AX130" s="6" t="s">
        <v>35</v>
      </c>
      <c r="AY130" s="6" t="s">
        <v>35</v>
      </c>
      <c r="AZ130" s="6" t="str">
        <f t="shared" si="44"/>
        <v>0</v>
      </c>
      <c r="BA130" s="6" t="s">
        <v>35</v>
      </c>
      <c r="BB130" s="6" t="s">
        <v>35</v>
      </c>
      <c r="BC130" s="6" t="str">
        <f t="shared" si="45"/>
        <v>0</v>
      </c>
      <c r="BD130" s="6" t="s">
        <v>35</v>
      </c>
      <c r="BE130" s="6" t="s">
        <v>35</v>
      </c>
      <c r="BF130" s="6" t="str">
        <f t="shared" si="46"/>
        <v>0</v>
      </c>
      <c r="BG130" s="6" t="s">
        <v>35</v>
      </c>
      <c r="BH130" s="6" t="s">
        <v>35</v>
      </c>
      <c r="BI130" s="6" t="str">
        <f t="shared" si="47"/>
        <v>0</v>
      </c>
      <c r="BJ130" s="6" t="s">
        <v>35</v>
      </c>
      <c r="BK130" s="6" t="s">
        <v>35</v>
      </c>
      <c r="BL130" s="6" t="str">
        <f t="shared" si="48"/>
        <v>0</v>
      </c>
      <c r="BM130" s="6" t="s">
        <v>35</v>
      </c>
      <c r="BN130" s="6" t="s">
        <v>35</v>
      </c>
      <c r="BO130" s="6" t="str">
        <f t="shared" si="49"/>
        <v>0</v>
      </c>
      <c r="BP130" s="6" t="s">
        <v>35</v>
      </c>
      <c r="BQ130" s="6" t="s">
        <v>35</v>
      </c>
      <c r="BR130" s="6" t="str">
        <f t="shared" si="50"/>
        <v>0</v>
      </c>
      <c r="BS130" s="6" t="s">
        <v>35</v>
      </c>
      <c r="BT130" s="6" t="s">
        <v>35</v>
      </c>
      <c r="BU130" s="6" t="str">
        <f t="shared" si="51"/>
        <v>0</v>
      </c>
      <c r="BV130" s="6" t="s">
        <v>35</v>
      </c>
      <c r="BW130" s="6" t="s">
        <v>35</v>
      </c>
      <c r="BX130" s="6" t="str">
        <f t="shared" si="52"/>
        <v>0</v>
      </c>
      <c r="BY130" s="6" t="s">
        <v>35</v>
      </c>
      <c r="BZ130" s="6" t="s">
        <v>35</v>
      </c>
      <c r="CA130" s="6" t="str">
        <f t="shared" si="53"/>
        <v>0</v>
      </c>
      <c r="CB130" s="6" t="s">
        <v>35</v>
      </c>
      <c r="CC130" s="6" t="s">
        <v>35</v>
      </c>
      <c r="CD130" s="6" t="str">
        <f t="shared" si="54"/>
        <v>0</v>
      </c>
      <c r="CE130" s="6" t="s">
        <v>35</v>
      </c>
      <c r="CF130" s="6" t="s">
        <v>35</v>
      </c>
      <c r="CG130" s="6" t="str">
        <f t="shared" si="55"/>
        <v>0</v>
      </c>
      <c r="CH130" s="6" t="s">
        <v>35</v>
      </c>
      <c r="CI130" s="6" t="s">
        <v>35</v>
      </c>
      <c r="CJ130" s="6" t="str">
        <f t="shared" si="56"/>
        <v>0</v>
      </c>
      <c r="CK130" s="6" t="s">
        <v>35</v>
      </c>
      <c r="CL130" s="6" t="s">
        <v>35</v>
      </c>
      <c r="CM130" s="6" t="str">
        <f t="shared" si="57"/>
        <v>0</v>
      </c>
      <c r="CN130" s="6" t="s">
        <v>35</v>
      </c>
      <c r="CO130" s="6" t="s">
        <v>35</v>
      </c>
      <c r="CP130" s="6" t="str">
        <f t="shared" si="58"/>
        <v>0</v>
      </c>
      <c r="CQ130" s="6" t="s">
        <v>35</v>
      </c>
      <c r="CR130" s="6" t="s">
        <v>35</v>
      </c>
      <c r="CS130" s="6" t="str">
        <f t="shared" si="59"/>
        <v>0</v>
      </c>
    </row>
    <row r="131" spans="1:98" s="155" customFormat="1" ht="12.75" customHeight="1">
      <c r="A131" s="25">
        <v>19</v>
      </c>
      <c r="B131" s="26" t="s">
        <v>219</v>
      </c>
      <c r="C131" s="27">
        <v>4289</v>
      </c>
      <c r="D131" s="28" t="s">
        <v>179</v>
      </c>
      <c r="E131" s="17">
        <v>10897</v>
      </c>
      <c r="F131" s="17">
        <v>1</v>
      </c>
      <c r="G131" s="6" t="s">
        <v>65</v>
      </c>
      <c r="H131" s="6">
        <v>2</v>
      </c>
      <c r="I131" s="6">
        <v>7</v>
      </c>
      <c r="J131" s="6">
        <f t="shared" si="30"/>
        <v>9</v>
      </c>
      <c r="K131" s="6">
        <v>1</v>
      </c>
      <c r="L131" s="6">
        <v>2</v>
      </c>
      <c r="M131" s="6">
        <f t="shared" si="31"/>
        <v>3</v>
      </c>
      <c r="N131" s="6">
        <v>3</v>
      </c>
      <c r="O131" s="6">
        <v>8</v>
      </c>
      <c r="P131" s="6">
        <f t="shared" si="32"/>
        <v>11</v>
      </c>
      <c r="Q131" s="6">
        <v>3</v>
      </c>
      <c r="R131" s="6">
        <v>7</v>
      </c>
      <c r="S131" s="6">
        <f t="shared" si="33"/>
        <v>10</v>
      </c>
      <c r="T131" s="6" t="s">
        <v>35</v>
      </c>
      <c r="U131" s="6" t="s">
        <v>35</v>
      </c>
      <c r="V131" s="6" t="str">
        <f t="shared" si="34"/>
        <v>0</v>
      </c>
      <c r="W131" s="6" t="s">
        <v>35</v>
      </c>
      <c r="X131" s="6" t="s">
        <v>35</v>
      </c>
      <c r="Y131" s="6" t="str">
        <f t="shared" si="35"/>
        <v>0</v>
      </c>
      <c r="Z131" s="6" t="s">
        <v>35</v>
      </c>
      <c r="AA131" s="6" t="s">
        <v>35</v>
      </c>
      <c r="AB131" s="6" t="str">
        <f t="shared" si="36"/>
        <v>0</v>
      </c>
      <c r="AC131" s="6">
        <v>2</v>
      </c>
      <c r="AD131" s="6">
        <v>1</v>
      </c>
      <c r="AE131" s="6">
        <f t="shared" si="37"/>
        <v>3</v>
      </c>
      <c r="AF131" s="6" t="s">
        <v>35</v>
      </c>
      <c r="AG131" s="6" t="s">
        <v>35</v>
      </c>
      <c r="AH131" s="6" t="str">
        <f t="shared" si="38"/>
        <v>0</v>
      </c>
      <c r="AI131" s="6" t="s">
        <v>35</v>
      </c>
      <c r="AJ131" s="6" t="s">
        <v>35</v>
      </c>
      <c r="AK131" s="6" t="str">
        <f t="shared" si="39"/>
        <v>0</v>
      </c>
      <c r="AL131" s="6">
        <v>1</v>
      </c>
      <c r="AM131" s="6">
        <v>2</v>
      </c>
      <c r="AN131" s="6">
        <f t="shared" si="40"/>
        <v>3</v>
      </c>
      <c r="AO131" s="6" t="s">
        <v>35</v>
      </c>
      <c r="AP131" s="6" t="s">
        <v>35</v>
      </c>
      <c r="AQ131" s="6" t="str">
        <f t="shared" si="41"/>
        <v>0</v>
      </c>
      <c r="AR131" s="6" t="s">
        <v>35</v>
      </c>
      <c r="AS131" s="6" t="s">
        <v>35</v>
      </c>
      <c r="AT131" s="6" t="str">
        <f t="shared" si="42"/>
        <v>0</v>
      </c>
      <c r="AU131" s="6" t="s">
        <v>35</v>
      </c>
      <c r="AV131" s="6" t="s">
        <v>35</v>
      </c>
      <c r="AW131" s="6" t="str">
        <f t="shared" si="43"/>
        <v>0</v>
      </c>
      <c r="AX131" s="6" t="s">
        <v>35</v>
      </c>
      <c r="AY131" s="6" t="s">
        <v>35</v>
      </c>
      <c r="AZ131" s="6" t="str">
        <f t="shared" si="44"/>
        <v>0</v>
      </c>
      <c r="BA131" s="6" t="s">
        <v>35</v>
      </c>
      <c r="BB131" s="6" t="s">
        <v>35</v>
      </c>
      <c r="BC131" s="6" t="str">
        <f t="shared" si="45"/>
        <v>0</v>
      </c>
      <c r="BD131" s="6" t="s">
        <v>35</v>
      </c>
      <c r="BE131" s="6" t="s">
        <v>35</v>
      </c>
      <c r="BF131" s="6" t="str">
        <f t="shared" si="46"/>
        <v>0</v>
      </c>
      <c r="BG131" s="6" t="s">
        <v>35</v>
      </c>
      <c r="BH131" s="6" t="s">
        <v>35</v>
      </c>
      <c r="BI131" s="6" t="str">
        <f t="shared" si="47"/>
        <v>0</v>
      </c>
      <c r="BJ131" s="6" t="s">
        <v>35</v>
      </c>
      <c r="BK131" s="6" t="s">
        <v>35</v>
      </c>
      <c r="BL131" s="6" t="str">
        <f t="shared" si="48"/>
        <v>0</v>
      </c>
      <c r="BM131" s="6" t="s">
        <v>35</v>
      </c>
      <c r="BN131" s="6" t="s">
        <v>35</v>
      </c>
      <c r="BO131" s="6" t="str">
        <f t="shared" si="49"/>
        <v>0</v>
      </c>
      <c r="BP131" s="6" t="s">
        <v>35</v>
      </c>
      <c r="BQ131" s="6" t="s">
        <v>35</v>
      </c>
      <c r="BR131" s="6" t="str">
        <f t="shared" si="50"/>
        <v>0</v>
      </c>
      <c r="BS131" s="6" t="s">
        <v>35</v>
      </c>
      <c r="BT131" s="6" t="s">
        <v>35</v>
      </c>
      <c r="BU131" s="6" t="str">
        <f t="shared" si="51"/>
        <v>0</v>
      </c>
      <c r="BV131" s="6" t="s">
        <v>35</v>
      </c>
      <c r="BW131" s="6" t="s">
        <v>35</v>
      </c>
      <c r="BX131" s="6" t="str">
        <f t="shared" si="52"/>
        <v>0</v>
      </c>
      <c r="BY131" s="6" t="s">
        <v>35</v>
      </c>
      <c r="BZ131" s="6" t="s">
        <v>35</v>
      </c>
      <c r="CA131" s="6" t="str">
        <f t="shared" si="53"/>
        <v>0</v>
      </c>
      <c r="CB131" s="6" t="s">
        <v>35</v>
      </c>
      <c r="CC131" s="6" t="s">
        <v>35</v>
      </c>
      <c r="CD131" s="6" t="str">
        <f t="shared" si="54"/>
        <v>0</v>
      </c>
      <c r="CE131" s="6" t="s">
        <v>35</v>
      </c>
      <c r="CF131" s="6" t="s">
        <v>35</v>
      </c>
      <c r="CG131" s="6" t="str">
        <f t="shared" si="55"/>
        <v>0</v>
      </c>
      <c r="CH131" s="6" t="s">
        <v>35</v>
      </c>
      <c r="CI131" s="6" t="s">
        <v>35</v>
      </c>
      <c r="CJ131" s="6" t="str">
        <f t="shared" si="56"/>
        <v>0</v>
      </c>
      <c r="CK131" s="6" t="s">
        <v>35</v>
      </c>
      <c r="CL131" s="6" t="s">
        <v>35</v>
      </c>
      <c r="CM131" s="6" t="str">
        <f t="shared" si="57"/>
        <v>0</v>
      </c>
      <c r="CN131" s="6">
        <v>1</v>
      </c>
      <c r="CO131" s="6" t="s">
        <v>35</v>
      </c>
      <c r="CP131" s="6">
        <f t="shared" si="58"/>
        <v>1</v>
      </c>
      <c r="CQ131" s="6">
        <v>13</v>
      </c>
      <c r="CR131" s="6">
        <v>27</v>
      </c>
      <c r="CS131" s="6">
        <f t="shared" si="59"/>
        <v>40</v>
      </c>
    </row>
    <row r="132" spans="1:98" s="155" customFormat="1" ht="12.75" customHeight="1">
      <c r="A132" s="25">
        <v>20</v>
      </c>
      <c r="B132" s="26" t="s">
        <v>220</v>
      </c>
      <c r="C132" s="27">
        <v>4401</v>
      </c>
      <c r="D132" s="28" t="s">
        <v>162</v>
      </c>
      <c r="E132" s="17">
        <v>13768</v>
      </c>
      <c r="F132" s="17">
        <v>1</v>
      </c>
      <c r="G132" s="6" t="s">
        <v>65</v>
      </c>
      <c r="H132" s="6">
        <v>3</v>
      </c>
      <c r="I132" s="6">
        <v>3</v>
      </c>
      <c r="J132" s="6">
        <f t="shared" si="30"/>
        <v>6</v>
      </c>
      <c r="K132" s="6" t="s">
        <v>35</v>
      </c>
      <c r="L132" s="6">
        <v>4</v>
      </c>
      <c r="M132" s="6">
        <f t="shared" si="31"/>
        <v>4</v>
      </c>
      <c r="N132" s="6">
        <v>2</v>
      </c>
      <c r="O132" s="6">
        <v>8</v>
      </c>
      <c r="P132" s="6">
        <f t="shared" si="32"/>
        <v>10</v>
      </c>
      <c r="Q132" s="6">
        <v>3</v>
      </c>
      <c r="R132" s="6">
        <v>5</v>
      </c>
      <c r="S132" s="6">
        <f t="shared" si="33"/>
        <v>8</v>
      </c>
      <c r="T132" s="6" t="s">
        <v>35</v>
      </c>
      <c r="U132" s="6" t="s">
        <v>35</v>
      </c>
      <c r="V132" s="6" t="str">
        <f t="shared" si="34"/>
        <v>0</v>
      </c>
      <c r="W132" s="6" t="s">
        <v>35</v>
      </c>
      <c r="X132" s="6" t="s">
        <v>35</v>
      </c>
      <c r="Y132" s="6" t="str">
        <f t="shared" si="35"/>
        <v>0</v>
      </c>
      <c r="Z132" s="6" t="s">
        <v>35</v>
      </c>
      <c r="AA132" s="6" t="s">
        <v>35</v>
      </c>
      <c r="AB132" s="6" t="str">
        <f t="shared" si="36"/>
        <v>0</v>
      </c>
      <c r="AC132" s="6" t="s">
        <v>35</v>
      </c>
      <c r="AD132" s="6">
        <v>2</v>
      </c>
      <c r="AE132" s="6">
        <f t="shared" si="37"/>
        <v>2</v>
      </c>
      <c r="AF132" s="6" t="s">
        <v>35</v>
      </c>
      <c r="AG132" s="6" t="s">
        <v>35</v>
      </c>
      <c r="AH132" s="6" t="str">
        <f t="shared" si="38"/>
        <v>0</v>
      </c>
      <c r="AI132" s="6" t="s">
        <v>35</v>
      </c>
      <c r="AJ132" s="6" t="s">
        <v>35</v>
      </c>
      <c r="AK132" s="6" t="str">
        <f t="shared" si="39"/>
        <v>0</v>
      </c>
      <c r="AL132" s="6" t="s">
        <v>35</v>
      </c>
      <c r="AM132" s="6" t="s">
        <v>35</v>
      </c>
      <c r="AN132" s="6" t="str">
        <f t="shared" si="40"/>
        <v>0</v>
      </c>
      <c r="AO132" s="6" t="s">
        <v>35</v>
      </c>
      <c r="AP132" s="6" t="s">
        <v>35</v>
      </c>
      <c r="AQ132" s="6" t="str">
        <f t="shared" si="41"/>
        <v>0</v>
      </c>
      <c r="AR132" s="6" t="s">
        <v>35</v>
      </c>
      <c r="AS132" s="6" t="s">
        <v>35</v>
      </c>
      <c r="AT132" s="6" t="str">
        <f t="shared" si="42"/>
        <v>0</v>
      </c>
      <c r="AU132" s="6" t="s">
        <v>35</v>
      </c>
      <c r="AV132" s="6" t="s">
        <v>35</v>
      </c>
      <c r="AW132" s="6" t="str">
        <f t="shared" si="43"/>
        <v>0</v>
      </c>
      <c r="AX132" s="6" t="s">
        <v>35</v>
      </c>
      <c r="AY132" s="6" t="s">
        <v>35</v>
      </c>
      <c r="AZ132" s="6" t="str">
        <f t="shared" si="44"/>
        <v>0</v>
      </c>
      <c r="BA132" s="6" t="s">
        <v>35</v>
      </c>
      <c r="BB132" s="6" t="s">
        <v>35</v>
      </c>
      <c r="BC132" s="6" t="str">
        <f t="shared" si="45"/>
        <v>0</v>
      </c>
      <c r="BD132" s="6" t="s">
        <v>35</v>
      </c>
      <c r="BE132" s="6" t="s">
        <v>35</v>
      </c>
      <c r="BF132" s="6" t="str">
        <f t="shared" si="46"/>
        <v>0</v>
      </c>
      <c r="BG132" s="6" t="s">
        <v>35</v>
      </c>
      <c r="BH132" s="6" t="s">
        <v>35</v>
      </c>
      <c r="BI132" s="6" t="str">
        <f t="shared" si="47"/>
        <v>0</v>
      </c>
      <c r="BJ132" s="6" t="s">
        <v>35</v>
      </c>
      <c r="BK132" s="6" t="s">
        <v>35</v>
      </c>
      <c r="BL132" s="6" t="str">
        <f t="shared" si="48"/>
        <v>0</v>
      </c>
      <c r="BM132" s="6" t="s">
        <v>35</v>
      </c>
      <c r="BN132" s="6" t="s">
        <v>35</v>
      </c>
      <c r="BO132" s="6" t="str">
        <f t="shared" si="49"/>
        <v>0</v>
      </c>
      <c r="BP132" s="6" t="s">
        <v>35</v>
      </c>
      <c r="BQ132" s="6" t="s">
        <v>35</v>
      </c>
      <c r="BR132" s="6" t="str">
        <f t="shared" si="50"/>
        <v>0</v>
      </c>
      <c r="BS132" s="6" t="s">
        <v>35</v>
      </c>
      <c r="BT132" s="6" t="s">
        <v>35</v>
      </c>
      <c r="BU132" s="6" t="str">
        <f t="shared" si="51"/>
        <v>0</v>
      </c>
      <c r="BV132" s="6" t="s">
        <v>35</v>
      </c>
      <c r="BW132" s="6" t="s">
        <v>35</v>
      </c>
      <c r="BX132" s="6" t="str">
        <f t="shared" si="52"/>
        <v>0</v>
      </c>
      <c r="BY132" s="6" t="s">
        <v>35</v>
      </c>
      <c r="BZ132" s="6" t="s">
        <v>35</v>
      </c>
      <c r="CA132" s="6" t="str">
        <f t="shared" si="53"/>
        <v>0</v>
      </c>
      <c r="CB132" s="6" t="s">
        <v>35</v>
      </c>
      <c r="CC132" s="6" t="s">
        <v>35</v>
      </c>
      <c r="CD132" s="6" t="str">
        <f t="shared" si="54"/>
        <v>0</v>
      </c>
      <c r="CE132" s="6" t="s">
        <v>35</v>
      </c>
      <c r="CF132" s="6" t="s">
        <v>35</v>
      </c>
      <c r="CG132" s="6" t="str">
        <f t="shared" si="55"/>
        <v>0</v>
      </c>
      <c r="CH132" s="6" t="s">
        <v>35</v>
      </c>
      <c r="CI132" s="6" t="s">
        <v>35</v>
      </c>
      <c r="CJ132" s="6" t="str">
        <f t="shared" si="56"/>
        <v>0</v>
      </c>
      <c r="CK132" s="6" t="s">
        <v>35</v>
      </c>
      <c r="CL132" s="6" t="s">
        <v>35</v>
      </c>
      <c r="CM132" s="6" t="str">
        <f t="shared" si="57"/>
        <v>0</v>
      </c>
      <c r="CN132" s="6" t="s">
        <v>35</v>
      </c>
      <c r="CO132" s="6" t="s">
        <v>35</v>
      </c>
      <c r="CP132" s="6" t="str">
        <f t="shared" si="58"/>
        <v>0</v>
      </c>
      <c r="CQ132" s="6">
        <v>8</v>
      </c>
      <c r="CR132" s="6">
        <v>22</v>
      </c>
      <c r="CS132" s="6">
        <f t="shared" si="59"/>
        <v>30</v>
      </c>
    </row>
    <row r="133" spans="1:98" s="155" customFormat="1" ht="12.75" hidden="1" customHeight="1">
      <c r="A133" s="25">
        <v>20</v>
      </c>
      <c r="B133" s="26" t="s">
        <v>220</v>
      </c>
      <c r="C133" s="27">
        <v>4436</v>
      </c>
      <c r="D133" s="28" t="s">
        <v>198</v>
      </c>
      <c r="E133" s="17">
        <v>10129</v>
      </c>
      <c r="F133" s="17">
        <v>1</v>
      </c>
      <c r="G133" s="6" t="s">
        <v>65</v>
      </c>
      <c r="H133" s="6" t="s">
        <v>35</v>
      </c>
      <c r="I133" s="6" t="s">
        <v>35</v>
      </c>
      <c r="J133" s="6" t="str">
        <f t="shared" si="30"/>
        <v>0</v>
      </c>
      <c r="K133" s="6" t="s">
        <v>35</v>
      </c>
      <c r="L133" s="6" t="s">
        <v>35</v>
      </c>
      <c r="M133" s="6" t="str">
        <f t="shared" si="31"/>
        <v>0</v>
      </c>
      <c r="N133" s="6" t="s">
        <v>35</v>
      </c>
      <c r="O133" s="6" t="s">
        <v>35</v>
      </c>
      <c r="P133" s="6" t="str">
        <f t="shared" si="32"/>
        <v>0</v>
      </c>
      <c r="Q133" s="6" t="s">
        <v>35</v>
      </c>
      <c r="R133" s="6" t="s">
        <v>35</v>
      </c>
      <c r="S133" s="6" t="str">
        <f t="shared" si="33"/>
        <v>0</v>
      </c>
      <c r="T133" s="6" t="s">
        <v>35</v>
      </c>
      <c r="U133" s="6" t="s">
        <v>35</v>
      </c>
      <c r="V133" s="6" t="str">
        <f t="shared" si="34"/>
        <v>0</v>
      </c>
      <c r="W133" s="6" t="s">
        <v>35</v>
      </c>
      <c r="X133" s="6" t="s">
        <v>35</v>
      </c>
      <c r="Y133" s="6" t="str">
        <f t="shared" si="35"/>
        <v>0</v>
      </c>
      <c r="Z133" s="6" t="s">
        <v>35</v>
      </c>
      <c r="AA133" s="6" t="s">
        <v>35</v>
      </c>
      <c r="AB133" s="6" t="str">
        <f t="shared" si="36"/>
        <v>0</v>
      </c>
      <c r="AC133" s="6" t="s">
        <v>35</v>
      </c>
      <c r="AD133" s="6" t="s">
        <v>35</v>
      </c>
      <c r="AE133" s="6" t="str">
        <f t="shared" si="37"/>
        <v>0</v>
      </c>
      <c r="AF133" s="6" t="s">
        <v>35</v>
      </c>
      <c r="AG133" s="6" t="s">
        <v>35</v>
      </c>
      <c r="AH133" s="6" t="str">
        <f t="shared" si="38"/>
        <v>0</v>
      </c>
      <c r="AI133" s="6" t="s">
        <v>35</v>
      </c>
      <c r="AJ133" s="6" t="s">
        <v>35</v>
      </c>
      <c r="AK133" s="6" t="str">
        <f t="shared" si="39"/>
        <v>0</v>
      </c>
      <c r="AL133" s="6" t="s">
        <v>35</v>
      </c>
      <c r="AM133" s="6" t="s">
        <v>35</v>
      </c>
      <c r="AN133" s="6" t="str">
        <f t="shared" si="40"/>
        <v>0</v>
      </c>
      <c r="AO133" s="6" t="s">
        <v>35</v>
      </c>
      <c r="AP133" s="6" t="s">
        <v>35</v>
      </c>
      <c r="AQ133" s="6" t="str">
        <f t="shared" si="41"/>
        <v>0</v>
      </c>
      <c r="AR133" s="6" t="s">
        <v>35</v>
      </c>
      <c r="AS133" s="6" t="s">
        <v>35</v>
      </c>
      <c r="AT133" s="6" t="str">
        <f t="shared" si="42"/>
        <v>0</v>
      </c>
      <c r="AU133" s="6" t="s">
        <v>35</v>
      </c>
      <c r="AV133" s="6" t="s">
        <v>35</v>
      </c>
      <c r="AW133" s="6" t="str">
        <f t="shared" si="43"/>
        <v>0</v>
      </c>
      <c r="AX133" s="6" t="s">
        <v>35</v>
      </c>
      <c r="AY133" s="6" t="s">
        <v>35</v>
      </c>
      <c r="AZ133" s="6" t="str">
        <f t="shared" si="44"/>
        <v>0</v>
      </c>
      <c r="BA133" s="6" t="s">
        <v>35</v>
      </c>
      <c r="BB133" s="6" t="s">
        <v>35</v>
      </c>
      <c r="BC133" s="6" t="str">
        <f t="shared" si="45"/>
        <v>0</v>
      </c>
      <c r="BD133" s="6" t="s">
        <v>35</v>
      </c>
      <c r="BE133" s="6" t="s">
        <v>35</v>
      </c>
      <c r="BF133" s="6" t="str">
        <f t="shared" si="46"/>
        <v>0</v>
      </c>
      <c r="BG133" s="6" t="s">
        <v>35</v>
      </c>
      <c r="BH133" s="6" t="s">
        <v>35</v>
      </c>
      <c r="BI133" s="6" t="str">
        <f t="shared" si="47"/>
        <v>0</v>
      </c>
      <c r="BJ133" s="6" t="s">
        <v>35</v>
      </c>
      <c r="BK133" s="6" t="s">
        <v>35</v>
      </c>
      <c r="BL133" s="6" t="str">
        <f t="shared" si="48"/>
        <v>0</v>
      </c>
      <c r="BM133" s="6" t="s">
        <v>35</v>
      </c>
      <c r="BN133" s="6" t="s">
        <v>35</v>
      </c>
      <c r="BO133" s="6" t="str">
        <f t="shared" si="49"/>
        <v>0</v>
      </c>
      <c r="BP133" s="6" t="s">
        <v>35</v>
      </c>
      <c r="BQ133" s="6" t="s">
        <v>35</v>
      </c>
      <c r="BR133" s="6" t="str">
        <f t="shared" si="50"/>
        <v>0</v>
      </c>
      <c r="BS133" s="6" t="s">
        <v>35</v>
      </c>
      <c r="BT133" s="6" t="s">
        <v>35</v>
      </c>
      <c r="BU133" s="6" t="str">
        <f t="shared" si="51"/>
        <v>0</v>
      </c>
      <c r="BV133" s="6" t="s">
        <v>35</v>
      </c>
      <c r="BW133" s="6" t="s">
        <v>35</v>
      </c>
      <c r="BX133" s="6" t="str">
        <f t="shared" si="52"/>
        <v>0</v>
      </c>
      <c r="BY133" s="6" t="s">
        <v>35</v>
      </c>
      <c r="BZ133" s="6" t="s">
        <v>35</v>
      </c>
      <c r="CA133" s="6" t="str">
        <f t="shared" si="53"/>
        <v>0</v>
      </c>
      <c r="CB133" s="6" t="s">
        <v>35</v>
      </c>
      <c r="CC133" s="6" t="s">
        <v>35</v>
      </c>
      <c r="CD133" s="6" t="str">
        <f t="shared" si="54"/>
        <v>0</v>
      </c>
      <c r="CE133" s="6" t="s">
        <v>35</v>
      </c>
      <c r="CF133" s="6" t="s">
        <v>35</v>
      </c>
      <c r="CG133" s="6" t="str">
        <f t="shared" si="55"/>
        <v>0</v>
      </c>
      <c r="CH133" s="6" t="s">
        <v>35</v>
      </c>
      <c r="CI133" s="6" t="s">
        <v>35</v>
      </c>
      <c r="CJ133" s="6" t="str">
        <f t="shared" si="56"/>
        <v>0</v>
      </c>
      <c r="CK133" s="6" t="s">
        <v>35</v>
      </c>
      <c r="CL133" s="6" t="s">
        <v>35</v>
      </c>
      <c r="CM133" s="6" t="str">
        <f t="shared" si="57"/>
        <v>0</v>
      </c>
      <c r="CN133" s="6" t="s">
        <v>35</v>
      </c>
      <c r="CO133" s="6" t="s">
        <v>35</v>
      </c>
      <c r="CP133" s="6" t="str">
        <f t="shared" si="58"/>
        <v>0</v>
      </c>
      <c r="CQ133" s="6" t="s">
        <v>35</v>
      </c>
      <c r="CR133" s="6" t="s">
        <v>35</v>
      </c>
      <c r="CS133" s="6" t="str">
        <f t="shared" si="59"/>
        <v>0</v>
      </c>
    </row>
    <row r="134" spans="1:98" s="155" customFormat="1" ht="12.75" hidden="1" customHeight="1">
      <c r="A134" s="25">
        <v>20</v>
      </c>
      <c r="B134" s="26" t="s">
        <v>220</v>
      </c>
      <c r="C134" s="27">
        <v>4461</v>
      </c>
      <c r="D134" s="28" t="s">
        <v>156</v>
      </c>
      <c r="E134" s="17">
        <v>12422</v>
      </c>
      <c r="F134" s="17">
        <v>1</v>
      </c>
      <c r="G134" s="6" t="s">
        <v>65</v>
      </c>
      <c r="H134" s="6" t="s">
        <v>35</v>
      </c>
      <c r="I134" s="6" t="s">
        <v>35</v>
      </c>
      <c r="J134" s="6" t="str">
        <f t="shared" si="30"/>
        <v>0</v>
      </c>
      <c r="K134" s="6" t="s">
        <v>35</v>
      </c>
      <c r="L134" s="6" t="s">
        <v>35</v>
      </c>
      <c r="M134" s="6" t="str">
        <f t="shared" si="31"/>
        <v>0</v>
      </c>
      <c r="N134" s="6" t="s">
        <v>35</v>
      </c>
      <c r="O134" s="6" t="s">
        <v>35</v>
      </c>
      <c r="P134" s="6" t="str">
        <f t="shared" si="32"/>
        <v>0</v>
      </c>
      <c r="Q134" s="6" t="s">
        <v>35</v>
      </c>
      <c r="R134" s="6" t="s">
        <v>35</v>
      </c>
      <c r="S134" s="6" t="str">
        <f t="shared" si="33"/>
        <v>0</v>
      </c>
      <c r="T134" s="6" t="s">
        <v>35</v>
      </c>
      <c r="U134" s="6" t="s">
        <v>35</v>
      </c>
      <c r="V134" s="6" t="str">
        <f t="shared" si="34"/>
        <v>0</v>
      </c>
      <c r="W134" s="6" t="s">
        <v>35</v>
      </c>
      <c r="X134" s="6" t="s">
        <v>35</v>
      </c>
      <c r="Y134" s="6" t="str">
        <f t="shared" si="35"/>
        <v>0</v>
      </c>
      <c r="Z134" s="6" t="s">
        <v>35</v>
      </c>
      <c r="AA134" s="6" t="s">
        <v>35</v>
      </c>
      <c r="AB134" s="6" t="str">
        <f t="shared" si="36"/>
        <v>0</v>
      </c>
      <c r="AC134" s="6" t="s">
        <v>35</v>
      </c>
      <c r="AD134" s="6" t="s">
        <v>35</v>
      </c>
      <c r="AE134" s="6" t="str">
        <f t="shared" si="37"/>
        <v>0</v>
      </c>
      <c r="AF134" s="6" t="s">
        <v>35</v>
      </c>
      <c r="AG134" s="6" t="s">
        <v>35</v>
      </c>
      <c r="AH134" s="6" t="str">
        <f t="shared" si="38"/>
        <v>0</v>
      </c>
      <c r="AI134" s="6" t="s">
        <v>35</v>
      </c>
      <c r="AJ134" s="6" t="s">
        <v>35</v>
      </c>
      <c r="AK134" s="6" t="str">
        <f t="shared" si="39"/>
        <v>0</v>
      </c>
      <c r="AL134" s="6" t="s">
        <v>35</v>
      </c>
      <c r="AM134" s="6" t="s">
        <v>35</v>
      </c>
      <c r="AN134" s="6" t="str">
        <f t="shared" si="40"/>
        <v>0</v>
      </c>
      <c r="AO134" s="6" t="s">
        <v>35</v>
      </c>
      <c r="AP134" s="6" t="s">
        <v>35</v>
      </c>
      <c r="AQ134" s="6" t="str">
        <f t="shared" si="41"/>
        <v>0</v>
      </c>
      <c r="AR134" s="6" t="s">
        <v>35</v>
      </c>
      <c r="AS134" s="6" t="s">
        <v>35</v>
      </c>
      <c r="AT134" s="6" t="str">
        <f t="shared" si="42"/>
        <v>0</v>
      </c>
      <c r="AU134" s="6" t="s">
        <v>35</v>
      </c>
      <c r="AV134" s="6" t="s">
        <v>35</v>
      </c>
      <c r="AW134" s="6" t="str">
        <f t="shared" si="43"/>
        <v>0</v>
      </c>
      <c r="AX134" s="6" t="s">
        <v>35</v>
      </c>
      <c r="AY134" s="6" t="s">
        <v>35</v>
      </c>
      <c r="AZ134" s="6" t="str">
        <f t="shared" si="44"/>
        <v>0</v>
      </c>
      <c r="BA134" s="6" t="s">
        <v>35</v>
      </c>
      <c r="BB134" s="6" t="s">
        <v>35</v>
      </c>
      <c r="BC134" s="6" t="str">
        <f t="shared" si="45"/>
        <v>0</v>
      </c>
      <c r="BD134" s="6" t="s">
        <v>35</v>
      </c>
      <c r="BE134" s="6" t="s">
        <v>35</v>
      </c>
      <c r="BF134" s="6" t="str">
        <f t="shared" si="46"/>
        <v>0</v>
      </c>
      <c r="BG134" s="6" t="s">
        <v>35</v>
      </c>
      <c r="BH134" s="6" t="s">
        <v>35</v>
      </c>
      <c r="BI134" s="6" t="str">
        <f t="shared" si="47"/>
        <v>0</v>
      </c>
      <c r="BJ134" s="6" t="s">
        <v>35</v>
      </c>
      <c r="BK134" s="6" t="s">
        <v>35</v>
      </c>
      <c r="BL134" s="6" t="str">
        <f t="shared" si="48"/>
        <v>0</v>
      </c>
      <c r="BM134" s="6" t="s">
        <v>35</v>
      </c>
      <c r="BN134" s="6" t="s">
        <v>35</v>
      </c>
      <c r="BO134" s="6" t="str">
        <f t="shared" si="49"/>
        <v>0</v>
      </c>
      <c r="BP134" s="6" t="s">
        <v>35</v>
      </c>
      <c r="BQ134" s="6" t="s">
        <v>35</v>
      </c>
      <c r="BR134" s="6" t="str">
        <f t="shared" si="50"/>
        <v>0</v>
      </c>
      <c r="BS134" s="6" t="s">
        <v>35</v>
      </c>
      <c r="BT134" s="6" t="s">
        <v>35</v>
      </c>
      <c r="BU134" s="6" t="str">
        <f t="shared" si="51"/>
        <v>0</v>
      </c>
      <c r="BV134" s="6" t="s">
        <v>35</v>
      </c>
      <c r="BW134" s="6" t="s">
        <v>35</v>
      </c>
      <c r="BX134" s="6" t="str">
        <f t="shared" si="52"/>
        <v>0</v>
      </c>
      <c r="BY134" s="6" t="s">
        <v>35</v>
      </c>
      <c r="BZ134" s="6" t="s">
        <v>35</v>
      </c>
      <c r="CA134" s="6" t="str">
        <f t="shared" si="53"/>
        <v>0</v>
      </c>
      <c r="CB134" s="6" t="s">
        <v>35</v>
      </c>
      <c r="CC134" s="6" t="s">
        <v>35</v>
      </c>
      <c r="CD134" s="6" t="str">
        <f t="shared" si="54"/>
        <v>0</v>
      </c>
      <c r="CE134" s="6" t="s">
        <v>35</v>
      </c>
      <c r="CF134" s="6" t="s">
        <v>35</v>
      </c>
      <c r="CG134" s="6" t="str">
        <f t="shared" si="55"/>
        <v>0</v>
      </c>
      <c r="CH134" s="6" t="s">
        <v>35</v>
      </c>
      <c r="CI134" s="6" t="s">
        <v>35</v>
      </c>
      <c r="CJ134" s="6" t="str">
        <f t="shared" si="56"/>
        <v>0</v>
      </c>
      <c r="CK134" s="6" t="s">
        <v>35</v>
      </c>
      <c r="CL134" s="6" t="s">
        <v>35</v>
      </c>
      <c r="CM134" s="6" t="str">
        <f t="shared" si="57"/>
        <v>0</v>
      </c>
      <c r="CN134" s="6" t="s">
        <v>35</v>
      </c>
      <c r="CO134" s="6" t="s">
        <v>35</v>
      </c>
      <c r="CP134" s="6" t="str">
        <f t="shared" si="58"/>
        <v>0</v>
      </c>
      <c r="CQ134" s="6" t="s">
        <v>35</v>
      </c>
      <c r="CR134" s="6" t="s">
        <v>35</v>
      </c>
      <c r="CS134" s="6" t="str">
        <f t="shared" si="59"/>
        <v>0</v>
      </c>
    </row>
    <row r="135" spans="1:98" s="155" customFormat="1" ht="12.75" customHeight="1">
      <c r="A135" s="25">
        <v>20</v>
      </c>
      <c r="B135" s="26" t="s">
        <v>220</v>
      </c>
      <c r="C135" s="27">
        <v>4671</v>
      </c>
      <c r="D135" s="28" t="s">
        <v>97</v>
      </c>
      <c r="E135" s="17">
        <v>19927</v>
      </c>
      <c r="F135" s="17">
        <v>1</v>
      </c>
      <c r="G135" s="6" t="s">
        <v>65</v>
      </c>
      <c r="H135" s="6">
        <v>2</v>
      </c>
      <c r="I135" s="6">
        <v>5</v>
      </c>
      <c r="J135" s="6">
        <f t="shared" si="30"/>
        <v>7</v>
      </c>
      <c r="K135" s="6" t="s">
        <v>35</v>
      </c>
      <c r="L135" s="6">
        <v>6</v>
      </c>
      <c r="M135" s="6">
        <f t="shared" si="31"/>
        <v>6</v>
      </c>
      <c r="N135" s="6">
        <v>2</v>
      </c>
      <c r="O135" s="6">
        <v>7</v>
      </c>
      <c r="P135" s="6">
        <f t="shared" si="32"/>
        <v>9</v>
      </c>
      <c r="Q135" s="6">
        <v>3</v>
      </c>
      <c r="R135" s="6">
        <v>7</v>
      </c>
      <c r="S135" s="6">
        <f t="shared" si="33"/>
        <v>10</v>
      </c>
      <c r="T135" s="6" t="s">
        <v>35</v>
      </c>
      <c r="U135" s="6" t="s">
        <v>35</v>
      </c>
      <c r="V135" s="6" t="str">
        <f t="shared" si="34"/>
        <v>0</v>
      </c>
      <c r="W135" s="6" t="s">
        <v>35</v>
      </c>
      <c r="X135" s="6" t="s">
        <v>35</v>
      </c>
      <c r="Y135" s="6" t="str">
        <f t="shared" si="35"/>
        <v>0</v>
      </c>
      <c r="Z135" s="6" t="s">
        <v>35</v>
      </c>
      <c r="AA135" s="6" t="s">
        <v>35</v>
      </c>
      <c r="AB135" s="6" t="str">
        <f t="shared" si="36"/>
        <v>0</v>
      </c>
      <c r="AC135" s="6">
        <v>1</v>
      </c>
      <c r="AD135" s="6">
        <v>2</v>
      </c>
      <c r="AE135" s="6">
        <f t="shared" si="37"/>
        <v>3</v>
      </c>
      <c r="AF135" s="6" t="s">
        <v>35</v>
      </c>
      <c r="AG135" s="6" t="s">
        <v>35</v>
      </c>
      <c r="AH135" s="6" t="str">
        <f t="shared" si="38"/>
        <v>0</v>
      </c>
      <c r="AI135" s="6" t="s">
        <v>35</v>
      </c>
      <c r="AJ135" s="6" t="s">
        <v>35</v>
      </c>
      <c r="AK135" s="6" t="str">
        <f t="shared" si="39"/>
        <v>0</v>
      </c>
      <c r="AL135" s="6" t="s">
        <v>35</v>
      </c>
      <c r="AM135" s="6" t="s">
        <v>35</v>
      </c>
      <c r="AN135" s="6" t="str">
        <f t="shared" si="40"/>
        <v>0</v>
      </c>
      <c r="AO135" s="6" t="s">
        <v>35</v>
      </c>
      <c r="AP135" s="6" t="s">
        <v>35</v>
      </c>
      <c r="AQ135" s="6" t="str">
        <f t="shared" si="41"/>
        <v>0</v>
      </c>
      <c r="AR135" s="6" t="s">
        <v>35</v>
      </c>
      <c r="AS135" s="6" t="s">
        <v>35</v>
      </c>
      <c r="AT135" s="6" t="str">
        <f t="shared" si="42"/>
        <v>0</v>
      </c>
      <c r="AU135" s="6" t="s">
        <v>35</v>
      </c>
      <c r="AV135" s="6" t="s">
        <v>35</v>
      </c>
      <c r="AW135" s="6" t="str">
        <f t="shared" si="43"/>
        <v>0</v>
      </c>
      <c r="AX135" s="6" t="s">
        <v>35</v>
      </c>
      <c r="AY135" s="6" t="s">
        <v>35</v>
      </c>
      <c r="AZ135" s="6" t="str">
        <f t="shared" si="44"/>
        <v>0</v>
      </c>
      <c r="BA135" s="6" t="s">
        <v>35</v>
      </c>
      <c r="BB135" s="6" t="s">
        <v>35</v>
      </c>
      <c r="BC135" s="6" t="str">
        <f t="shared" si="45"/>
        <v>0</v>
      </c>
      <c r="BD135" s="6" t="s">
        <v>35</v>
      </c>
      <c r="BE135" s="6" t="s">
        <v>35</v>
      </c>
      <c r="BF135" s="6" t="str">
        <f t="shared" si="46"/>
        <v>0</v>
      </c>
      <c r="BG135" s="6" t="s">
        <v>35</v>
      </c>
      <c r="BH135" s="6" t="s">
        <v>35</v>
      </c>
      <c r="BI135" s="6" t="str">
        <f t="shared" si="47"/>
        <v>0</v>
      </c>
      <c r="BJ135" s="6" t="s">
        <v>35</v>
      </c>
      <c r="BK135" s="6" t="s">
        <v>35</v>
      </c>
      <c r="BL135" s="6" t="str">
        <f t="shared" si="48"/>
        <v>0</v>
      </c>
      <c r="BM135" s="6" t="s">
        <v>35</v>
      </c>
      <c r="BN135" s="6" t="s">
        <v>35</v>
      </c>
      <c r="BO135" s="6" t="str">
        <f t="shared" si="49"/>
        <v>0</v>
      </c>
      <c r="BP135" s="6" t="s">
        <v>35</v>
      </c>
      <c r="BQ135" s="6" t="s">
        <v>35</v>
      </c>
      <c r="BR135" s="6" t="str">
        <f t="shared" si="50"/>
        <v>0</v>
      </c>
      <c r="BS135" s="6" t="s">
        <v>35</v>
      </c>
      <c r="BT135" s="6" t="s">
        <v>35</v>
      </c>
      <c r="BU135" s="6" t="str">
        <f t="shared" si="51"/>
        <v>0</v>
      </c>
      <c r="BV135" s="6" t="s">
        <v>35</v>
      </c>
      <c r="BW135" s="6" t="s">
        <v>35</v>
      </c>
      <c r="BX135" s="6" t="str">
        <f t="shared" si="52"/>
        <v>0</v>
      </c>
      <c r="BY135" s="6" t="s">
        <v>35</v>
      </c>
      <c r="BZ135" s="6" t="s">
        <v>35</v>
      </c>
      <c r="CA135" s="6" t="str">
        <f t="shared" si="53"/>
        <v>0</v>
      </c>
      <c r="CB135" s="6" t="s">
        <v>35</v>
      </c>
      <c r="CC135" s="6" t="s">
        <v>35</v>
      </c>
      <c r="CD135" s="6" t="str">
        <f t="shared" si="54"/>
        <v>0</v>
      </c>
      <c r="CE135" s="6" t="s">
        <v>35</v>
      </c>
      <c r="CF135" s="6" t="s">
        <v>35</v>
      </c>
      <c r="CG135" s="6" t="str">
        <f t="shared" si="55"/>
        <v>0</v>
      </c>
      <c r="CH135" s="6" t="s">
        <v>35</v>
      </c>
      <c r="CI135" s="6" t="s">
        <v>35</v>
      </c>
      <c r="CJ135" s="6" t="str">
        <f t="shared" si="56"/>
        <v>0</v>
      </c>
      <c r="CK135" s="6" t="s">
        <v>35</v>
      </c>
      <c r="CL135" s="6" t="s">
        <v>35</v>
      </c>
      <c r="CM135" s="6" t="str">
        <f t="shared" si="57"/>
        <v>0</v>
      </c>
      <c r="CN135" s="6">
        <v>2</v>
      </c>
      <c r="CO135" s="6">
        <v>3</v>
      </c>
      <c r="CP135" s="6">
        <f t="shared" si="58"/>
        <v>5</v>
      </c>
      <c r="CQ135" s="6">
        <v>10</v>
      </c>
      <c r="CR135" s="6">
        <v>30</v>
      </c>
      <c r="CS135" s="6">
        <f t="shared" si="59"/>
        <v>40</v>
      </c>
    </row>
    <row r="136" spans="1:98" s="155" customFormat="1" ht="12.75" customHeight="1">
      <c r="A136" s="25">
        <v>20</v>
      </c>
      <c r="B136" s="26" t="s">
        <v>220</v>
      </c>
      <c r="C136" s="27">
        <v>4946</v>
      </c>
      <c r="D136" s="28" t="s">
        <v>180</v>
      </c>
      <c r="E136" s="17">
        <v>10490</v>
      </c>
      <c r="F136" s="17">
        <v>1</v>
      </c>
      <c r="G136" s="6" t="s">
        <v>65</v>
      </c>
      <c r="H136" s="6">
        <v>1</v>
      </c>
      <c r="I136" s="6">
        <v>4</v>
      </c>
      <c r="J136" s="6">
        <f t="shared" si="30"/>
        <v>5</v>
      </c>
      <c r="K136" s="6">
        <v>2</v>
      </c>
      <c r="L136" s="6">
        <v>3</v>
      </c>
      <c r="M136" s="6">
        <f t="shared" si="31"/>
        <v>5</v>
      </c>
      <c r="N136" s="6" t="s">
        <v>35</v>
      </c>
      <c r="O136" s="6">
        <v>3</v>
      </c>
      <c r="P136" s="6">
        <f t="shared" si="32"/>
        <v>3</v>
      </c>
      <c r="Q136" s="6">
        <v>1</v>
      </c>
      <c r="R136" s="6">
        <v>7</v>
      </c>
      <c r="S136" s="6">
        <f t="shared" si="33"/>
        <v>8</v>
      </c>
      <c r="T136" s="6" t="s">
        <v>35</v>
      </c>
      <c r="U136" s="6" t="s">
        <v>35</v>
      </c>
      <c r="V136" s="6" t="str">
        <f t="shared" si="34"/>
        <v>0</v>
      </c>
      <c r="W136" s="6" t="s">
        <v>35</v>
      </c>
      <c r="X136" s="6" t="s">
        <v>35</v>
      </c>
      <c r="Y136" s="6" t="str">
        <f t="shared" si="35"/>
        <v>0</v>
      </c>
      <c r="Z136" s="6" t="s">
        <v>35</v>
      </c>
      <c r="AA136" s="6" t="s">
        <v>35</v>
      </c>
      <c r="AB136" s="6" t="str">
        <f t="shared" si="36"/>
        <v>0</v>
      </c>
      <c r="AC136" s="6">
        <v>1</v>
      </c>
      <c r="AD136" s="6">
        <v>2</v>
      </c>
      <c r="AE136" s="6">
        <f t="shared" si="37"/>
        <v>3</v>
      </c>
      <c r="AF136" s="6" t="s">
        <v>35</v>
      </c>
      <c r="AG136" s="6" t="s">
        <v>35</v>
      </c>
      <c r="AH136" s="6" t="str">
        <f t="shared" si="38"/>
        <v>0</v>
      </c>
      <c r="AI136" s="6" t="s">
        <v>35</v>
      </c>
      <c r="AJ136" s="6" t="s">
        <v>35</v>
      </c>
      <c r="AK136" s="6" t="str">
        <f t="shared" si="39"/>
        <v>0</v>
      </c>
      <c r="AL136" s="6" t="s">
        <v>35</v>
      </c>
      <c r="AM136" s="6" t="s">
        <v>35</v>
      </c>
      <c r="AN136" s="6" t="str">
        <f t="shared" si="40"/>
        <v>0</v>
      </c>
      <c r="AO136" s="6" t="s">
        <v>35</v>
      </c>
      <c r="AP136" s="6" t="s">
        <v>35</v>
      </c>
      <c r="AQ136" s="6" t="str">
        <f t="shared" si="41"/>
        <v>0</v>
      </c>
      <c r="AR136" s="6" t="s">
        <v>35</v>
      </c>
      <c r="AS136" s="6" t="s">
        <v>35</v>
      </c>
      <c r="AT136" s="6" t="str">
        <f t="shared" si="42"/>
        <v>0</v>
      </c>
      <c r="AU136" s="6" t="s">
        <v>35</v>
      </c>
      <c r="AV136" s="6" t="s">
        <v>35</v>
      </c>
      <c r="AW136" s="6" t="str">
        <f t="shared" si="43"/>
        <v>0</v>
      </c>
      <c r="AX136" s="6" t="s">
        <v>35</v>
      </c>
      <c r="AY136" s="6" t="s">
        <v>35</v>
      </c>
      <c r="AZ136" s="6" t="str">
        <f t="shared" si="44"/>
        <v>0</v>
      </c>
      <c r="BA136" s="6">
        <v>2</v>
      </c>
      <c r="BB136" s="6">
        <v>1</v>
      </c>
      <c r="BC136" s="6">
        <f t="shared" si="45"/>
        <v>3</v>
      </c>
      <c r="BD136" s="6" t="s">
        <v>35</v>
      </c>
      <c r="BE136" s="6" t="s">
        <v>35</v>
      </c>
      <c r="BF136" s="6" t="str">
        <f t="shared" si="46"/>
        <v>0</v>
      </c>
      <c r="BG136" s="6" t="s">
        <v>35</v>
      </c>
      <c r="BH136" s="6" t="s">
        <v>35</v>
      </c>
      <c r="BI136" s="6" t="str">
        <f t="shared" si="47"/>
        <v>0</v>
      </c>
      <c r="BJ136" s="6" t="s">
        <v>35</v>
      </c>
      <c r="BK136" s="6" t="s">
        <v>35</v>
      </c>
      <c r="BL136" s="6" t="str">
        <f t="shared" si="48"/>
        <v>0</v>
      </c>
      <c r="BM136" s="6" t="s">
        <v>35</v>
      </c>
      <c r="BN136" s="6" t="s">
        <v>35</v>
      </c>
      <c r="BO136" s="6" t="str">
        <f t="shared" si="49"/>
        <v>0</v>
      </c>
      <c r="BP136" s="6" t="s">
        <v>35</v>
      </c>
      <c r="BQ136" s="6" t="s">
        <v>35</v>
      </c>
      <c r="BR136" s="6" t="str">
        <f t="shared" si="50"/>
        <v>0</v>
      </c>
      <c r="BS136" s="6" t="s">
        <v>35</v>
      </c>
      <c r="BT136" s="6" t="s">
        <v>35</v>
      </c>
      <c r="BU136" s="6" t="str">
        <f t="shared" si="51"/>
        <v>0</v>
      </c>
      <c r="BV136" s="6" t="s">
        <v>35</v>
      </c>
      <c r="BW136" s="6" t="s">
        <v>35</v>
      </c>
      <c r="BX136" s="6" t="str">
        <f t="shared" si="52"/>
        <v>0</v>
      </c>
      <c r="BY136" s="6" t="s">
        <v>35</v>
      </c>
      <c r="BZ136" s="6" t="s">
        <v>35</v>
      </c>
      <c r="CA136" s="6" t="str">
        <f t="shared" si="53"/>
        <v>0</v>
      </c>
      <c r="CB136" s="6" t="s">
        <v>35</v>
      </c>
      <c r="CC136" s="6" t="s">
        <v>35</v>
      </c>
      <c r="CD136" s="6" t="str">
        <f t="shared" si="54"/>
        <v>0</v>
      </c>
      <c r="CE136" s="6" t="s">
        <v>35</v>
      </c>
      <c r="CF136" s="6" t="s">
        <v>35</v>
      </c>
      <c r="CG136" s="6" t="str">
        <f t="shared" si="55"/>
        <v>0</v>
      </c>
      <c r="CH136" s="6" t="s">
        <v>35</v>
      </c>
      <c r="CI136" s="6" t="s">
        <v>35</v>
      </c>
      <c r="CJ136" s="6" t="str">
        <f t="shared" si="56"/>
        <v>0</v>
      </c>
      <c r="CK136" s="6" t="s">
        <v>35</v>
      </c>
      <c r="CL136" s="6" t="s">
        <v>35</v>
      </c>
      <c r="CM136" s="6" t="str">
        <f t="shared" si="57"/>
        <v>0</v>
      </c>
      <c r="CN136" s="6" t="s">
        <v>35</v>
      </c>
      <c r="CO136" s="6">
        <v>3</v>
      </c>
      <c r="CP136" s="6">
        <f t="shared" si="58"/>
        <v>3</v>
      </c>
      <c r="CQ136" s="6">
        <v>7</v>
      </c>
      <c r="CR136" s="6">
        <v>23</v>
      </c>
      <c r="CS136" s="6">
        <f t="shared" si="59"/>
        <v>30</v>
      </c>
    </row>
    <row r="137" spans="1:98" s="155" customFormat="1" ht="12.75" customHeight="1">
      <c r="A137" s="25">
        <v>21</v>
      </c>
      <c r="B137" s="26" t="s">
        <v>213</v>
      </c>
      <c r="C137" s="27">
        <v>5002</v>
      </c>
      <c r="D137" s="28" t="s">
        <v>98</v>
      </c>
      <c r="E137" s="17">
        <v>17544</v>
      </c>
      <c r="F137" s="17">
        <v>1</v>
      </c>
      <c r="G137" s="6" t="s">
        <v>65</v>
      </c>
      <c r="H137" s="6">
        <v>2</v>
      </c>
      <c r="I137" s="6">
        <v>14</v>
      </c>
      <c r="J137" s="6">
        <f t="shared" si="30"/>
        <v>16</v>
      </c>
      <c r="K137" s="6">
        <v>5</v>
      </c>
      <c r="L137" s="6">
        <v>4</v>
      </c>
      <c r="M137" s="6">
        <f t="shared" si="31"/>
        <v>9</v>
      </c>
      <c r="N137" s="6">
        <v>4</v>
      </c>
      <c r="O137" s="6">
        <v>8</v>
      </c>
      <c r="P137" s="6">
        <f t="shared" si="32"/>
        <v>12</v>
      </c>
      <c r="Q137" s="6" t="s">
        <v>35</v>
      </c>
      <c r="R137" s="6">
        <v>1</v>
      </c>
      <c r="S137" s="6">
        <f t="shared" si="33"/>
        <v>1</v>
      </c>
      <c r="T137" s="6" t="s">
        <v>35</v>
      </c>
      <c r="U137" s="6" t="s">
        <v>35</v>
      </c>
      <c r="V137" s="6" t="str">
        <f t="shared" si="34"/>
        <v>0</v>
      </c>
      <c r="W137" s="6" t="s">
        <v>35</v>
      </c>
      <c r="X137" s="6" t="s">
        <v>35</v>
      </c>
      <c r="Y137" s="6" t="str">
        <f t="shared" si="35"/>
        <v>0</v>
      </c>
      <c r="Z137" s="6" t="s">
        <v>35</v>
      </c>
      <c r="AA137" s="6" t="s">
        <v>35</v>
      </c>
      <c r="AB137" s="6" t="str">
        <f t="shared" si="36"/>
        <v>0</v>
      </c>
      <c r="AC137" s="6" t="s">
        <v>35</v>
      </c>
      <c r="AD137" s="6" t="s">
        <v>35</v>
      </c>
      <c r="AE137" s="6" t="str">
        <f t="shared" si="37"/>
        <v>0</v>
      </c>
      <c r="AF137" s="6" t="s">
        <v>35</v>
      </c>
      <c r="AG137" s="6" t="s">
        <v>35</v>
      </c>
      <c r="AH137" s="6" t="str">
        <f t="shared" si="38"/>
        <v>0</v>
      </c>
      <c r="AI137" s="6" t="s">
        <v>35</v>
      </c>
      <c r="AJ137" s="6" t="s">
        <v>35</v>
      </c>
      <c r="AK137" s="6" t="str">
        <f t="shared" si="39"/>
        <v>0</v>
      </c>
      <c r="AL137" s="6" t="s">
        <v>35</v>
      </c>
      <c r="AM137" s="6" t="s">
        <v>35</v>
      </c>
      <c r="AN137" s="6" t="str">
        <f t="shared" si="40"/>
        <v>0</v>
      </c>
      <c r="AO137" s="6" t="s">
        <v>35</v>
      </c>
      <c r="AP137" s="6" t="s">
        <v>35</v>
      </c>
      <c r="AQ137" s="6" t="str">
        <f t="shared" si="41"/>
        <v>0</v>
      </c>
      <c r="AR137" s="6" t="s">
        <v>35</v>
      </c>
      <c r="AS137" s="6">
        <v>1</v>
      </c>
      <c r="AT137" s="6">
        <f t="shared" si="42"/>
        <v>1</v>
      </c>
      <c r="AU137" s="6" t="s">
        <v>35</v>
      </c>
      <c r="AV137" s="6" t="s">
        <v>35</v>
      </c>
      <c r="AW137" s="6" t="str">
        <f t="shared" si="43"/>
        <v>0</v>
      </c>
      <c r="AX137" s="6" t="s">
        <v>35</v>
      </c>
      <c r="AY137" s="6" t="s">
        <v>35</v>
      </c>
      <c r="AZ137" s="6" t="str">
        <f t="shared" si="44"/>
        <v>0</v>
      </c>
      <c r="BA137" s="6" t="s">
        <v>35</v>
      </c>
      <c r="BB137" s="6">
        <v>3</v>
      </c>
      <c r="BC137" s="6">
        <f t="shared" si="45"/>
        <v>3</v>
      </c>
      <c r="BD137" s="6" t="s">
        <v>35</v>
      </c>
      <c r="BE137" s="6" t="s">
        <v>35</v>
      </c>
      <c r="BF137" s="6" t="str">
        <f t="shared" si="46"/>
        <v>0</v>
      </c>
      <c r="BG137" s="6" t="s">
        <v>35</v>
      </c>
      <c r="BH137" s="6" t="s">
        <v>35</v>
      </c>
      <c r="BI137" s="6" t="str">
        <f t="shared" si="47"/>
        <v>0</v>
      </c>
      <c r="BJ137" s="6" t="s">
        <v>35</v>
      </c>
      <c r="BK137" s="6" t="s">
        <v>35</v>
      </c>
      <c r="BL137" s="6" t="str">
        <f t="shared" si="48"/>
        <v>0</v>
      </c>
      <c r="BM137" s="6" t="s">
        <v>35</v>
      </c>
      <c r="BN137" s="6" t="s">
        <v>35</v>
      </c>
      <c r="BO137" s="6" t="str">
        <f t="shared" si="49"/>
        <v>0</v>
      </c>
      <c r="BP137" s="6" t="s">
        <v>35</v>
      </c>
      <c r="BQ137" s="6" t="s">
        <v>35</v>
      </c>
      <c r="BR137" s="6" t="str">
        <f t="shared" si="50"/>
        <v>0</v>
      </c>
      <c r="BS137" s="6" t="s">
        <v>35</v>
      </c>
      <c r="BT137" s="6" t="s">
        <v>35</v>
      </c>
      <c r="BU137" s="6" t="str">
        <f t="shared" si="51"/>
        <v>0</v>
      </c>
      <c r="BV137" s="6">
        <v>1</v>
      </c>
      <c r="BW137" s="6">
        <v>2</v>
      </c>
      <c r="BX137" s="6">
        <f t="shared" si="52"/>
        <v>3</v>
      </c>
      <c r="BY137" s="6" t="s">
        <v>35</v>
      </c>
      <c r="BZ137" s="6" t="s">
        <v>35</v>
      </c>
      <c r="CA137" s="6" t="str">
        <f t="shared" si="53"/>
        <v>0</v>
      </c>
      <c r="CB137" s="6" t="s">
        <v>35</v>
      </c>
      <c r="CC137" s="6" t="s">
        <v>35</v>
      </c>
      <c r="CD137" s="6" t="str">
        <f t="shared" si="54"/>
        <v>0</v>
      </c>
      <c r="CE137" s="6" t="s">
        <v>35</v>
      </c>
      <c r="CF137" s="6" t="s">
        <v>35</v>
      </c>
      <c r="CG137" s="6" t="str">
        <f t="shared" si="55"/>
        <v>0</v>
      </c>
      <c r="CH137" s="6" t="s">
        <v>35</v>
      </c>
      <c r="CI137" s="6" t="s">
        <v>35</v>
      </c>
      <c r="CJ137" s="6" t="str">
        <f t="shared" si="56"/>
        <v>0</v>
      </c>
      <c r="CK137" s="6" t="s">
        <v>35</v>
      </c>
      <c r="CL137" s="6" t="s">
        <v>35</v>
      </c>
      <c r="CM137" s="6" t="str">
        <f t="shared" si="57"/>
        <v>0</v>
      </c>
      <c r="CN137" s="6">
        <v>1</v>
      </c>
      <c r="CO137" s="6">
        <v>4</v>
      </c>
      <c r="CP137" s="6">
        <f t="shared" si="58"/>
        <v>5</v>
      </c>
      <c r="CQ137" s="6">
        <v>13</v>
      </c>
      <c r="CR137" s="6">
        <v>37</v>
      </c>
      <c r="CS137" s="6">
        <f t="shared" si="59"/>
        <v>50</v>
      </c>
      <c r="CT137" s="17"/>
    </row>
    <row r="138" spans="1:98" s="155" customFormat="1" ht="12.75" customHeight="1">
      <c r="A138" s="25">
        <v>21</v>
      </c>
      <c r="B138" s="26" t="s">
        <v>213</v>
      </c>
      <c r="C138" s="27">
        <v>5113</v>
      </c>
      <c r="D138" s="28" t="s">
        <v>99</v>
      </c>
      <c r="E138" s="17">
        <v>15303</v>
      </c>
      <c r="F138" s="17">
        <v>1</v>
      </c>
      <c r="G138" s="6" t="s">
        <v>65</v>
      </c>
      <c r="H138" s="6">
        <v>4</v>
      </c>
      <c r="I138" s="6">
        <v>10</v>
      </c>
      <c r="J138" s="6">
        <f t="shared" ref="J138:J161" si="60">IF(OR(ISNUMBER(I138),ISNUMBER(H138)),SUM(H138:I138),"0")</f>
        <v>14</v>
      </c>
      <c r="K138" s="6">
        <v>2</v>
      </c>
      <c r="L138" s="6">
        <v>7</v>
      </c>
      <c r="M138" s="6">
        <f t="shared" ref="M138:M161" si="61">IF(OR(ISNUMBER(L138),ISNUMBER(K138)),SUM(K138:L138),"0")</f>
        <v>9</v>
      </c>
      <c r="N138" s="6">
        <v>3</v>
      </c>
      <c r="O138" s="6">
        <v>5</v>
      </c>
      <c r="P138" s="6">
        <f t="shared" ref="P138:P161" si="62">IF(OR(ISNUMBER(O138),ISNUMBER(N138)),SUM(N138:O138),"0")</f>
        <v>8</v>
      </c>
      <c r="Q138" s="6" t="s">
        <v>35</v>
      </c>
      <c r="R138" s="6">
        <v>2</v>
      </c>
      <c r="S138" s="6">
        <f t="shared" ref="S138:S161" si="63">IF(OR(ISNUMBER(R138),ISNUMBER(Q138)),SUM(Q138:R138),"0")</f>
        <v>2</v>
      </c>
      <c r="T138" s="6" t="s">
        <v>35</v>
      </c>
      <c r="U138" s="6" t="s">
        <v>35</v>
      </c>
      <c r="V138" s="6" t="str">
        <f t="shared" ref="V138:V161" si="64">IF(OR(ISNUMBER(U138),ISNUMBER(T138)),SUM(T138:U138),"0")</f>
        <v>0</v>
      </c>
      <c r="W138" s="6" t="s">
        <v>35</v>
      </c>
      <c r="X138" s="6" t="s">
        <v>35</v>
      </c>
      <c r="Y138" s="6" t="str">
        <f t="shared" ref="Y138:Y161" si="65">IF(OR(ISNUMBER(X138),ISNUMBER(W138)),SUM(W138:X138),"0")</f>
        <v>0</v>
      </c>
      <c r="Z138" s="6" t="s">
        <v>35</v>
      </c>
      <c r="AA138" s="6" t="s">
        <v>35</v>
      </c>
      <c r="AB138" s="6" t="str">
        <f t="shared" ref="AB138:AB161" si="66">IF(OR(ISNUMBER(AA138),ISNUMBER(Z138)),SUM(Z138:AA138),"0")</f>
        <v>0</v>
      </c>
      <c r="AC138" s="6" t="s">
        <v>35</v>
      </c>
      <c r="AD138" s="6" t="s">
        <v>35</v>
      </c>
      <c r="AE138" s="6" t="str">
        <f t="shared" ref="AE138:AE161" si="67">IF(OR(ISNUMBER(AD138),ISNUMBER(AC138)),SUM(AC138:AD138),"0")</f>
        <v>0</v>
      </c>
      <c r="AF138" s="6" t="s">
        <v>35</v>
      </c>
      <c r="AG138" s="6" t="s">
        <v>35</v>
      </c>
      <c r="AH138" s="6" t="str">
        <f t="shared" ref="AH138:AH161" si="68">IF(OR(ISNUMBER(AG138),ISNUMBER(AF138)),SUM(AF138:AG138),"0")</f>
        <v>0</v>
      </c>
      <c r="AI138" s="6" t="s">
        <v>35</v>
      </c>
      <c r="AJ138" s="6" t="s">
        <v>35</v>
      </c>
      <c r="AK138" s="6" t="str">
        <f t="shared" ref="AK138:AK161" si="69">IF(OR(ISNUMBER(AJ138),ISNUMBER(AI138)),SUM(AI138:AJ138),"0")</f>
        <v>0</v>
      </c>
      <c r="AL138" s="6" t="s">
        <v>35</v>
      </c>
      <c r="AM138" s="6" t="s">
        <v>35</v>
      </c>
      <c r="AN138" s="6" t="str">
        <f t="shared" ref="AN138:AN161" si="70">IF(OR(ISNUMBER(AM138),ISNUMBER(AL138)),SUM(AL138:AM138),"0")</f>
        <v>0</v>
      </c>
      <c r="AO138" s="6" t="s">
        <v>35</v>
      </c>
      <c r="AP138" s="6" t="s">
        <v>35</v>
      </c>
      <c r="AQ138" s="6" t="str">
        <f t="shared" ref="AQ138:AQ161" si="71">IF(OR(ISNUMBER(AP138),ISNUMBER(AO138)),SUM(AO138:AP138),"0")</f>
        <v>0</v>
      </c>
      <c r="AR138" s="6" t="s">
        <v>35</v>
      </c>
      <c r="AS138" s="6" t="s">
        <v>35</v>
      </c>
      <c r="AT138" s="6" t="str">
        <f t="shared" ref="AT138:AT161" si="72">IF(OR(ISNUMBER(AS138),ISNUMBER(AR138)),SUM(AR138:AS138),"0")</f>
        <v>0</v>
      </c>
      <c r="AU138" s="6" t="s">
        <v>35</v>
      </c>
      <c r="AV138" s="6" t="s">
        <v>35</v>
      </c>
      <c r="AW138" s="6" t="str">
        <f t="shared" ref="AW138:AW161" si="73">IF(OR(ISNUMBER(AV138),ISNUMBER(AU138)),SUM(AU138:AV138),"0")</f>
        <v>0</v>
      </c>
      <c r="AX138" s="6" t="s">
        <v>35</v>
      </c>
      <c r="AY138" s="6" t="s">
        <v>35</v>
      </c>
      <c r="AZ138" s="6" t="str">
        <f t="shared" ref="AZ138:AZ161" si="74">IF(OR(ISNUMBER(AY138),ISNUMBER(AX138)),SUM(AX138:AY138),"0")</f>
        <v>0</v>
      </c>
      <c r="BA138" s="6">
        <v>2</v>
      </c>
      <c r="BB138" s="6">
        <v>1</v>
      </c>
      <c r="BC138" s="6">
        <f t="shared" ref="BC138:BC161" si="75">IF(OR(ISNUMBER(BB138),ISNUMBER(BA138)),SUM(BA138:BB138),"0")</f>
        <v>3</v>
      </c>
      <c r="BD138" s="6" t="s">
        <v>35</v>
      </c>
      <c r="BE138" s="6" t="s">
        <v>35</v>
      </c>
      <c r="BF138" s="6" t="str">
        <f t="shared" ref="BF138:BF161" si="76">IF(OR(ISNUMBER(BE138),ISNUMBER(BD138)),SUM(BD138:BE138),"0")</f>
        <v>0</v>
      </c>
      <c r="BG138" s="6" t="s">
        <v>35</v>
      </c>
      <c r="BH138" s="6" t="s">
        <v>35</v>
      </c>
      <c r="BI138" s="6" t="str">
        <f t="shared" ref="BI138:BI161" si="77">IF(OR(ISNUMBER(BH138),ISNUMBER(BG138)),SUM(BG138:BH138),"0")</f>
        <v>0</v>
      </c>
      <c r="BJ138" s="6" t="s">
        <v>35</v>
      </c>
      <c r="BK138" s="6" t="s">
        <v>35</v>
      </c>
      <c r="BL138" s="6" t="str">
        <f t="shared" ref="BL138:BL161" si="78">IF(OR(ISNUMBER(BK138),ISNUMBER(BJ138)),SUM(BJ138:BK138),"0")</f>
        <v>0</v>
      </c>
      <c r="BM138" s="6" t="s">
        <v>35</v>
      </c>
      <c r="BN138" s="6" t="s">
        <v>35</v>
      </c>
      <c r="BO138" s="6" t="str">
        <f t="shared" ref="BO138:BO161" si="79">IF(OR(ISNUMBER(BN138),ISNUMBER(BM138)),SUM(BM138:BN138),"0")</f>
        <v>0</v>
      </c>
      <c r="BP138" s="6" t="s">
        <v>35</v>
      </c>
      <c r="BQ138" s="6" t="s">
        <v>35</v>
      </c>
      <c r="BR138" s="6" t="str">
        <f t="shared" ref="BR138:BR161" si="80">IF(OR(ISNUMBER(BQ138),ISNUMBER(BP138)),SUM(BP138:BQ138),"0")</f>
        <v>0</v>
      </c>
      <c r="BS138" s="6" t="s">
        <v>35</v>
      </c>
      <c r="BT138" s="6" t="s">
        <v>35</v>
      </c>
      <c r="BU138" s="6" t="str">
        <f t="shared" ref="BU138:BU161" si="81">IF(OR(ISNUMBER(BT138),ISNUMBER(BS138)),SUM(BS138:BT138),"0")</f>
        <v>0</v>
      </c>
      <c r="BV138" s="6" t="s">
        <v>35</v>
      </c>
      <c r="BW138" s="6">
        <v>3</v>
      </c>
      <c r="BX138" s="6">
        <f t="shared" ref="BX138:BX161" si="82">IF(OR(ISNUMBER(BW138),ISNUMBER(BV138)),SUM(BV138:BW138),"0")</f>
        <v>3</v>
      </c>
      <c r="BY138" s="6" t="s">
        <v>35</v>
      </c>
      <c r="BZ138" s="6" t="s">
        <v>35</v>
      </c>
      <c r="CA138" s="6" t="str">
        <f t="shared" ref="CA138:CA161" si="83">IF(OR(ISNUMBER(BZ138),ISNUMBER(BY138)),SUM(BY138:BZ138),"0")</f>
        <v>0</v>
      </c>
      <c r="CB138" s="6" t="s">
        <v>35</v>
      </c>
      <c r="CC138" s="6" t="s">
        <v>35</v>
      </c>
      <c r="CD138" s="6" t="str">
        <f t="shared" ref="CD138:CD161" si="84">IF(OR(ISNUMBER(CC138),ISNUMBER(CB138)),SUM(CB138:CC138),"0")</f>
        <v>0</v>
      </c>
      <c r="CE138" s="6" t="s">
        <v>35</v>
      </c>
      <c r="CF138" s="6" t="s">
        <v>35</v>
      </c>
      <c r="CG138" s="6" t="str">
        <f t="shared" ref="CG138:CG161" si="85">IF(OR(ISNUMBER(CF138),ISNUMBER(CE138)),SUM(CE138:CF138),"0")</f>
        <v>0</v>
      </c>
      <c r="CH138" s="6" t="s">
        <v>35</v>
      </c>
      <c r="CI138" s="6" t="s">
        <v>35</v>
      </c>
      <c r="CJ138" s="6" t="str">
        <f t="shared" ref="CJ138:CJ161" si="86">IF(OR(ISNUMBER(CI138),ISNUMBER(CH138)),SUM(CH138:CI138),"0")</f>
        <v>0</v>
      </c>
      <c r="CK138" s="6" t="s">
        <v>35</v>
      </c>
      <c r="CL138" s="6" t="s">
        <v>35</v>
      </c>
      <c r="CM138" s="6" t="str">
        <f t="shared" ref="CM138:CM161" si="87">IF(OR(ISNUMBER(CL138),ISNUMBER(CK138)),SUM(CK138:CL138),"0")</f>
        <v>0</v>
      </c>
      <c r="CN138" s="6" t="s">
        <v>35</v>
      </c>
      <c r="CO138" s="6">
        <v>1</v>
      </c>
      <c r="CP138" s="6">
        <f t="shared" ref="CP138:CP161" si="88">IF(OR(ISNUMBER(CO138),ISNUMBER(CN138)),SUM(CN138:CO138),"0")</f>
        <v>1</v>
      </c>
      <c r="CQ138" s="6">
        <v>11</v>
      </c>
      <c r="CR138" s="6">
        <v>29</v>
      </c>
      <c r="CS138" s="6">
        <f t="shared" ref="CS138:CS161" si="89">IF(OR(ISNUMBER(CR138),ISNUMBER(CQ138)),SUM(CQ138:CR138),"0")</f>
        <v>40</v>
      </c>
    </row>
    <row r="139" spans="1:98" s="155" customFormat="1" ht="12.75" customHeight="1">
      <c r="A139" s="25">
        <v>21</v>
      </c>
      <c r="B139" s="26" t="s">
        <v>213</v>
      </c>
      <c r="C139" s="27">
        <v>5254</v>
      </c>
      <c r="D139" s="28" t="s">
        <v>193</v>
      </c>
      <c r="E139" s="17">
        <v>11673</v>
      </c>
      <c r="F139" s="17">
        <v>1</v>
      </c>
      <c r="G139" s="6" t="s">
        <v>65</v>
      </c>
      <c r="H139" s="6">
        <v>3</v>
      </c>
      <c r="I139" s="6">
        <v>17</v>
      </c>
      <c r="J139" s="6">
        <f t="shared" si="60"/>
        <v>20</v>
      </c>
      <c r="K139" s="6">
        <v>7</v>
      </c>
      <c r="L139" s="6">
        <v>17</v>
      </c>
      <c r="M139" s="6">
        <f t="shared" si="61"/>
        <v>24</v>
      </c>
      <c r="N139" s="6">
        <v>3</v>
      </c>
      <c r="O139" s="6">
        <v>6</v>
      </c>
      <c r="P139" s="6">
        <f t="shared" si="62"/>
        <v>9</v>
      </c>
      <c r="Q139" s="6" t="s">
        <v>35</v>
      </c>
      <c r="R139" s="6" t="s">
        <v>35</v>
      </c>
      <c r="S139" s="6" t="str">
        <f t="shared" si="63"/>
        <v>0</v>
      </c>
      <c r="T139" s="6" t="s">
        <v>35</v>
      </c>
      <c r="U139" s="6" t="s">
        <v>35</v>
      </c>
      <c r="V139" s="6" t="str">
        <f t="shared" si="64"/>
        <v>0</v>
      </c>
      <c r="W139" s="6" t="s">
        <v>35</v>
      </c>
      <c r="X139" s="6" t="s">
        <v>35</v>
      </c>
      <c r="Y139" s="6" t="str">
        <f t="shared" si="65"/>
        <v>0</v>
      </c>
      <c r="Z139" s="6" t="s">
        <v>35</v>
      </c>
      <c r="AA139" s="6" t="s">
        <v>35</v>
      </c>
      <c r="AB139" s="6" t="str">
        <f t="shared" si="66"/>
        <v>0</v>
      </c>
      <c r="AC139" s="6" t="s">
        <v>35</v>
      </c>
      <c r="AD139" s="6" t="s">
        <v>35</v>
      </c>
      <c r="AE139" s="6" t="str">
        <f t="shared" si="67"/>
        <v>0</v>
      </c>
      <c r="AF139" s="6" t="s">
        <v>35</v>
      </c>
      <c r="AG139" s="6" t="s">
        <v>35</v>
      </c>
      <c r="AH139" s="6" t="str">
        <f t="shared" si="68"/>
        <v>0</v>
      </c>
      <c r="AI139" s="6" t="s">
        <v>35</v>
      </c>
      <c r="AJ139" s="6" t="s">
        <v>35</v>
      </c>
      <c r="AK139" s="6" t="str">
        <f t="shared" si="69"/>
        <v>0</v>
      </c>
      <c r="AL139" s="6" t="s">
        <v>35</v>
      </c>
      <c r="AM139" s="6" t="s">
        <v>35</v>
      </c>
      <c r="AN139" s="6" t="str">
        <f t="shared" si="70"/>
        <v>0</v>
      </c>
      <c r="AO139" s="6" t="s">
        <v>35</v>
      </c>
      <c r="AP139" s="6" t="s">
        <v>35</v>
      </c>
      <c r="AQ139" s="6" t="str">
        <f t="shared" si="71"/>
        <v>0</v>
      </c>
      <c r="AR139" s="6" t="s">
        <v>35</v>
      </c>
      <c r="AS139" s="6" t="s">
        <v>35</v>
      </c>
      <c r="AT139" s="6" t="str">
        <f t="shared" si="72"/>
        <v>0</v>
      </c>
      <c r="AU139" s="6" t="s">
        <v>35</v>
      </c>
      <c r="AV139" s="6" t="s">
        <v>35</v>
      </c>
      <c r="AW139" s="6" t="str">
        <f t="shared" si="73"/>
        <v>0</v>
      </c>
      <c r="AX139" s="6" t="s">
        <v>35</v>
      </c>
      <c r="AY139" s="6" t="s">
        <v>35</v>
      </c>
      <c r="AZ139" s="6" t="str">
        <f t="shared" si="74"/>
        <v>0</v>
      </c>
      <c r="BA139" s="6">
        <v>1</v>
      </c>
      <c r="BB139" s="6">
        <v>1</v>
      </c>
      <c r="BC139" s="6">
        <f t="shared" si="75"/>
        <v>2</v>
      </c>
      <c r="BD139" s="6" t="s">
        <v>35</v>
      </c>
      <c r="BE139" s="6" t="s">
        <v>35</v>
      </c>
      <c r="BF139" s="6" t="str">
        <f t="shared" si="76"/>
        <v>0</v>
      </c>
      <c r="BG139" s="6" t="s">
        <v>35</v>
      </c>
      <c r="BH139" s="6" t="s">
        <v>35</v>
      </c>
      <c r="BI139" s="6" t="str">
        <f t="shared" si="77"/>
        <v>0</v>
      </c>
      <c r="BJ139" s="6" t="s">
        <v>35</v>
      </c>
      <c r="BK139" s="6" t="s">
        <v>35</v>
      </c>
      <c r="BL139" s="6" t="str">
        <f t="shared" si="78"/>
        <v>0</v>
      </c>
      <c r="BM139" s="6" t="s">
        <v>35</v>
      </c>
      <c r="BN139" s="6" t="s">
        <v>35</v>
      </c>
      <c r="BO139" s="6" t="str">
        <f t="shared" si="79"/>
        <v>0</v>
      </c>
      <c r="BP139" s="6" t="s">
        <v>35</v>
      </c>
      <c r="BQ139" s="6" t="s">
        <v>35</v>
      </c>
      <c r="BR139" s="6" t="str">
        <f t="shared" si="80"/>
        <v>0</v>
      </c>
      <c r="BS139" s="6" t="s">
        <v>35</v>
      </c>
      <c r="BT139" s="6" t="s">
        <v>35</v>
      </c>
      <c r="BU139" s="6" t="str">
        <f t="shared" si="81"/>
        <v>0</v>
      </c>
      <c r="BV139" s="6" t="s">
        <v>35</v>
      </c>
      <c r="BW139" s="6" t="s">
        <v>35</v>
      </c>
      <c r="BX139" s="6" t="str">
        <f t="shared" si="82"/>
        <v>0</v>
      </c>
      <c r="BY139" s="6" t="s">
        <v>35</v>
      </c>
      <c r="BZ139" s="6" t="s">
        <v>35</v>
      </c>
      <c r="CA139" s="6" t="str">
        <f t="shared" si="83"/>
        <v>0</v>
      </c>
      <c r="CB139" s="6" t="s">
        <v>35</v>
      </c>
      <c r="CC139" s="6" t="s">
        <v>35</v>
      </c>
      <c r="CD139" s="6" t="str">
        <f t="shared" si="84"/>
        <v>0</v>
      </c>
      <c r="CE139" s="6" t="s">
        <v>35</v>
      </c>
      <c r="CF139" s="6" t="s">
        <v>35</v>
      </c>
      <c r="CG139" s="6" t="str">
        <f t="shared" si="85"/>
        <v>0</v>
      </c>
      <c r="CH139" s="6" t="s">
        <v>35</v>
      </c>
      <c r="CI139" s="6" t="s">
        <v>35</v>
      </c>
      <c r="CJ139" s="6" t="str">
        <f t="shared" si="86"/>
        <v>0</v>
      </c>
      <c r="CK139" s="6" t="s">
        <v>35</v>
      </c>
      <c r="CL139" s="6" t="s">
        <v>35</v>
      </c>
      <c r="CM139" s="6" t="str">
        <f t="shared" si="87"/>
        <v>0</v>
      </c>
      <c r="CN139" s="6">
        <v>2</v>
      </c>
      <c r="CO139" s="6">
        <v>3</v>
      </c>
      <c r="CP139" s="6">
        <f t="shared" si="88"/>
        <v>5</v>
      </c>
      <c r="CQ139" s="6">
        <v>16</v>
      </c>
      <c r="CR139" s="6">
        <v>44</v>
      </c>
      <c r="CS139" s="6">
        <f t="shared" si="89"/>
        <v>60</v>
      </c>
    </row>
    <row r="140" spans="1:98" s="155" customFormat="1" ht="12.75" customHeight="1">
      <c r="A140" s="25">
        <v>22</v>
      </c>
      <c r="B140" s="26" t="s">
        <v>204</v>
      </c>
      <c r="C140" s="27">
        <v>5589</v>
      </c>
      <c r="D140" s="28" t="s">
        <v>100</v>
      </c>
      <c r="E140" s="17">
        <v>11626</v>
      </c>
      <c r="F140" s="17">
        <v>1</v>
      </c>
      <c r="G140" s="6" t="s">
        <v>65</v>
      </c>
      <c r="H140" s="6">
        <v>5</v>
      </c>
      <c r="I140" s="6">
        <v>20</v>
      </c>
      <c r="J140" s="6">
        <f t="shared" si="60"/>
        <v>25</v>
      </c>
      <c r="K140" s="6">
        <v>1</v>
      </c>
      <c r="L140" s="6">
        <v>3</v>
      </c>
      <c r="M140" s="6">
        <f t="shared" si="61"/>
        <v>4</v>
      </c>
      <c r="N140" s="6">
        <v>11</v>
      </c>
      <c r="O140" s="6">
        <v>12</v>
      </c>
      <c r="P140" s="6">
        <f t="shared" si="62"/>
        <v>23</v>
      </c>
      <c r="Q140" s="6">
        <v>3</v>
      </c>
      <c r="R140" s="6">
        <v>6</v>
      </c>
      <c r="S140" s="6">
        <f t="shared" si="63"/>
        <v>9</v>
      </c>
      <c r="T140" s="6" t="s">
        <v>35</v>
      </c>
      <c r="U140" s="6" t="s">
        <v>35</v>
      </c>
      <c r="V140" s="6" t="str">
        <f t="shared" si="64"/>
        <v>0</v>
      </c>
      <c r="W140" s="6" t="s">
        <v>35</v>
      </c>
      <c r="X140" s="6" t="s">
        <v>35</v>
      </c>
      <c r="Y140" s="6" t="str">
        <f t="shared" si="65"/>
        <v>0</v>
      </c>
      <c r="Z140" s="6" t="s">
        <v>35</v>
      </c>
      <c r="AA140" s="6" t="s">
        <v>35</v>
      </c>
      <c r="AB140" s="6" t="str">
        <f t="shared" si="66"/>
        <v>0</v>
      </c>
      <c r="AC140" s="6" t="s">
        <v>35</v>
      </c>
      <c r="AD140" s="6" t="s">
        <v>35</v>
      </c>
      <c r="AE140" s="6" t="str">
        <f t="shared" si="67"/>
        <v>0</v>
      </c>
      <c r="AF140" s="6" t="s">
        <v>35</v>
      </c>
      <c r="AG140" s="6" t="s">
        <v>35</v>
      </c>
      <c r="AH140" s="6" t="str">
        <f t="shared" si="68"/>
        <v>0</v>
      </c>
      <c r="AI140" s="6" t="s">
        <v>35</v>
      </c>
      <c r="AJ140" s="6" t="s">
        <v>35</v>
      </c>
      <c r="AK140" s="6" t="str">
        <f t="shared" si="69"/>
        <v>0</v>
      </c>
      <c r="AL140" s="6" t="s">
        <v>35</v>
      </c>
      <c r="AM140" s="6" t="s">
        <v>35</v>
      </c>
      <c r="AN140" s="6" t="str">
        <f t="shared" si="70"/>
        <v>0</v>
      </c>
      <c r="AO140" s="6" t="s">
        <v>35</v>
      </c>
      <c r="AP140" s="6" t="s">
        <v>35</v>
      </c>
      <c r="AQ140" s="6" t="str">
        <f t="shared" si="71"/>
        <v>0</v>
      </c>
      <c r="AR140" s="6">
        <v>3</v>
      </c>
      <c r="AS140" s="6">
        <v>1</v>
      </c>
      <c r="AT140" s="6">
        <f t="shared" si="72"/>
        <v>4</v>
      </c>
      <c r="AU140" s="6" t="s">
        <v>35</v>
      </c>
      <c r="AV140" s="6" t="s">
        <v>35</v>
      </c>
      <c r="AW140" s="6" t="str">
        <f t="shared" si="73"/>
        <v>0</v>
      </c>
      <c r="AX140" s="6" t="s">
        <v>35</v>
      </c>
      <c r="AY140" s="6" t="s">
        <v>35</v>
      </c>
      <c r="AZ140" s="6" t="str">
        <f t="shared" si="74"/>
        <v>0</v>
      </c>
      <c r="BA140" s="6">
        <v>4</v>
      </c>
      <c r="BB140" s="6">
        <v>4</v>
      </c>
      <c r="BC140" s="6">
        <f t="shared" si="75"/>
        <v>8</v>
      </c>
      <c r="BD140" s="6" t="s">
        <v>35</v>
      </c>
      <c r="BE140" s="6" t="s">
        <v>35</v>
      </c>
      <c r="BF140" s="6" t="str">
        <f t="shared" si="76"/>
        <v>0</v>
      </c>
      <c r="BG140" s="6" t="s">
        <v>35</v>
      </c>
      <c r="BH140" s="6" t="s">
        <v>35</v>
      </c>
      <c r="BI140" s="6" t="str">
        <f t="shared" si="77"/>
        <v>0</v>
      </c>
      <c r="BJ140" s="6" t="s">
        <v>35</v>
      </c>
      <c r="BK140" s="6" t="s">
        <v>35</v>
      </c>
      <c r="BL140" s="6" t="str">
        <f t="shared" si="78"/>
        <v>0</v>
      </c>
      <c r="BM140" s="6" t="s">
        <v>35</v>
      </c>
      <c r="BN140" s="6" t="s">
        <v>35</v>
      </c>
      <c r="BO140" s="6" t="str">
        <f t="shared" si="79"/>
        <v>0</v>
      </c>
      <c r="BP140" s="6" t="s">
        <v>35</v>
      </c>
      <c r="BQ140" s="6" t="s">
        <v>35</v>
      </c>
      <c r="BR140" s="6" t="str">
        <f t="shared" si="80"/>
        <v>0</v>
      </c>
      <c r="BS140" s="6" t="s">
        <v>35</v>
      </c>
      <c r="BT140" s="6" t="s">
        <v>35</v>
      </c>
      <c r="BU140" s="6" t="str">
        <f t="shared" si="81"/>
        <v>0</v>
      </c>
      <c r="BV140" s="6" t="s">
        <v>35</v>
      </c>
      <c r="BW140" s="6" t="s">
        <v>35</v>
      </c>
      <c r="BX140" s="6" t="str">
        <f t="shared" si="82"/>
        <v>0</v>
      </c>
      <c r="BY140" s="6" t="s">
        <v>35</v>
      </c>
      <c r="BZ140" s="6" t="s">
        <v>35</v>
      </c>
      <c r="CA140" s="6" t="str">
        <f t="shared" si="83"/>
        <v>0</v>
      </c>
      <c r="CB140" s="6" t="s">
        <v>35</v>
      </c>
      <c r="CC140" s="6" t="s">
        <v>35</v>
      </c>
      <c r="CD140" s="6" t="str">
        <f t="shared" si="84"/>
        <v>0</v>
      </c>
      <c r="CE140" s="6" t="s">
        <v>35</v>
      </c>
      <c r="CF140" s="6" t="s">
        <v>35</v>
      </c>
      <c r="CG140" s="6" t="str">
        <f t="shared" si="85"/>
        <v>0</v>
      </c>
      <c r="CH140" s="6" t="s">
        <v>35</v>
      </c>
      <c r="CI140" s="6" t="s">
        <v>35</v>
      </c>
      <c r="CJ140" s="6" t="str">
        <f t="shared" si="86"/>
        <v>0</v>
      </c>
      <c r="CK140" s="6" t="s">
        <v>35</v>
      </c>
      <c r="CL140" s="6" t="s">
        <v>35</v>
      </c>
      <c r="CM140" s="6" t="str">
        <f t="shared" si="87"/>
        <v>0</v>
      </c>
      <c r="CN140" s="6" t="s">
        <v>35</v>
      </c>
      <c r="CO140" s="6" t="s">
        <v>35</v>
      </c>
      <c r="CP140" s="6" t="str">
        <f t="shared" si="88"/>
        <v>0</v>
      </c>
      <c r="CQ140" s="6">
        <v>27</v>
      </c>
      <c r="CR140" s="6">
        <v>46</v>
      </c>
      <c r="CS140" s="6">
        <f t="shared" si="89"/>
        <v>73</v>
      </c>
    </row>
    <row r="141" spans="1:98" s="155" customFormat="1" ht="12.75" customHeight="1">
      <c r="A141" s="25">
        <v>22</v>
      </c>
      <c r="B141" s="26" t="s">
        <v>204</v>
      </c>
      <c r="C141" s="27">
        <v>5590</v>
      </c>
      <c r="D141" s="28" t="s">
        <v>101</v>
      </c>
      <c r="E141" s="17">
        <v>17336</v>
      </c>
      <c r="F141" s="17">
        <v>1</v>
      </c>
      <c r="G141" s="6" t="s">
        <v>65</v>
      </c>
      <c r="H141" s="6">
        <v>9</v>
      </c>
      <c r="I141" s="6">
        <v>28</v>
      </c>
      <c r="J141" s="6">
        <f t="shared" si="60"/>
        <v>37</v>
      </c>
      <c r="K141" s="6" t="s">
        <v>35</v>
      </c>
      <c r="L141" s="6" t="s">
        <v>35</v>
      </c>
      <c r="M141" s="6" t="str">
        <f t="shared" si="61"/>
        <v>0</v>
      </c>
      <c r="N141" s="6">
        <v>6</v>
      </c>
      <c r="O141" s="6">
        <v>12</v>
      </c>
      <c r="P141" s="6">
        <f t="shared" si="62"/>
        <v>18</v>
      </c>
      <c r="Q141" s="6">
        <v>2</v>
      </c>
      <c r="R141" s="6">
        <v>9</v>
      </c>
      <c r="S141" s="6">
        <f t="shared" si="63"/>
        <v>11</v>
      </c>
      <c r="T141" s="6" t="s">
        <v>35</v>
      </c>
      <c r="U141" s="6" t="s">
        <v>35</v>
      </c>
      <c r="V141" s="6" t="str">
        <f t="shared" si="64"/>
        <v>0</v>
      </c>
      <c r="W141" s="6" t="s">
        <v>35</v>
      </c>
      <c r="X141" s="6" t="s">
        <v>35</v>
      </c>
      <c r="Y141" s="6" t="str">
        <f t="shared" si="65"/>
        <v>0</v>
      </c>
      <c r="Z141" s="6" t="s">
        <v>35</v>
      </c>
      <c r="AA141" s="6" t="s">
        <v>35</v>
      </c>
      <c r="AB141" s="6" t="str">
        <f t="shared" si="66"/>
        <v>0</v>
      </c>
      <c r="AC141" s="6" t="s">
        <v>35</v>
      </c>
      <c r="AD141" s="6" t="s">
        <v>35</v>
      </c>
      <c r="AE141" s="6" t="str">
        <f t="shared" si="67"/>
        <v>0</v>
      </c>
      <c r="AF141" s="6" t="s">
        <v>35</v>
      </c>
      <c r="AG141" s="6" t="s">
        <v>35</v>
      </c>
      <c r="AH141" s="6" t="str">
        <f t="shared" si="68"/>
        <v>0</v>
      </c>
      <c r="AI141" s="6" t="s">
        <v>35</v>
      </c>
      <c r="AJ141" s="6" t="s">
        <v>35</v>
      </c>
      <c r="AK141" s="6" t="str">
        <f t="shared" si="69"/>
        <v>0</v>
      </c>
      <c r="AL141" s="6">
        <v>2</v>
      </c>
      <c r="AM141" s="6">
        <v>3</v>
      </c>
      <c r="AN141" s="6">
        <f t="shared" si="70"/>
        <v>5</v>
      </c>
      <c r="AO141" s="6" t="s">
        <v>35</v>
      </c>
      <c r="AP141" s="6" t="s">
        <v>35</v>
      </c>
      <c r="AQ141" s="6" t="str">
        <f t="shared" si="71"/>
        <v>0</v>
      </c>
      <c r="AR141" s="6" t="s">
        <v>35</v>
      </c>
      <c r="AS141" s="6" t="s">
        <v>35</v>
      </c>
      <c r="AT141" s="6" t="str">
        <f t="shared" si="72"/>
        <v>0</v>
      </c>
      <c r="AU141" s="6" t="s">
        <v>35</v>
      </c>
      <c r="AV141" s="6" t="s">
        <v>35</v>
      </c>
      <c r="AW141" s="6" t="str">
        <f t="shared" si="73"/>
        <v>0</v>
      </c>
      <c r="AX141" s="6" t="s">
        <v>35</v>
      </c>
      <c r="AY141" s="6" t="s">
        <v>35</v>
      </c>
      <c r="AZ141" s="6" t="str">
        <f t="shared" si="74"/>
        <v>0</v>
      </c>
      <c r="BA141" s="6">
        <v>7</v>
      </c>
      <c r="BB141" s="6">
        <v>7</v>
      </c>
      <c r="BC141" s="6">
        <f t="shared" si="75"/>
        <v>14</v>
      </c>
      <c r="BD141" s="6" t="s">
        <v>35</v>
      </c>
      <c r="BE141" s="6" t="s">
        <v>35</v>
      </c>
      <c r="BF141" s="6" t="str">
        <f t="shared" si="76"/>
        <v>0</v>
      </c>
      <c r="BG141" s="6" t="s">
        <v>35</v>
      </c>
      <c r="BH141" s="6" t="s">
        <v>35</v>
      </c>
      <c r="BI141" s="6" t="str">
        <f t="shared" si="77"/>
        <v>0</v>
      </c>
      <c r="BJ141" s="6" t="s">
        <v>35</v>
      </c>
      <c r="BK141" s="6" t="s">
        <v>35</v>
      </c>
      <c r="BL141" s="6" t="str">
        <f t="shared" si="78"/>
        <v>0</v>
      </c>
      <c r="BM141" s="6" t="s">
        <v>35</v>
      </c>
      <c r="BN141" s="6" t="s">
        <v>35</v>
      </c>
      <c r="BO141" s="6" t="str">
        <f t="shared" si="79"/>
        <v>0</v>
      </c>
      <c r="BP141" s="6" t="s">
        <v>35</v>
      </c>
      <c r="BQ141" s="6" t="s">
        <v>35</v>
      </c>
      <c r="BR141" s="6" t="str">
        <f t="shared" si="80"/>
        <v>0</v>
      </c>
      <c r="BS141" s="6" t="s">
        <v>35</v>
      </c>
      <c r="BT141" s="6" t="s">
        <v>35</v>
      </c>
      <c r="BU141" s="6" t="str">
        <f t="shared" si="81"/>
        <v>0</v>
      </c>
      <c r="BV141" s="6" t="s">
        <v>35</v>
      </c>
      <c r="BW141" s="6" t="s">
        <v>35</v>
      </c>
      <c r="BX141" s="6" t="str">
        <f t="shared" si="82"/>
        <v>0</v>
      </c>
      <c r="BY141" s="6" t="s">
        <v>35</v>
      </c>
      <c r="BZ141" s="6" t="s">
        <v>35</v>
      </c>
      <c r="CA141" s="6" t="str">
        <f t="shared" si="83"/>
        <v>0</v>
      </c>
      <c r="CB141" s="6" t="s">
        <v>35</v>
      </c>
      <c r="CC141" s="6" t="s">
        <v>35</v>
      </c>
      <c r="CD141" s="6" t="str">
        <f t="shared" si="84"/>
        <v>0</v>
      </c>
      <c r="CE141" s="6" t="s">
        <v>35</v>
      </c>
      <c r="CF141" s="6" t="s">
        <v>35</v>
      </c>
      <c r="CG141" s="6" t="str">
        <f t="shared" si="85"/>
        <v>0</v>
      </c>
      <c r="CH141" s="6" t="s">
        <v>35</v>
      </c>
      <c r="CI141" s="6" t="s">
        <v>35</v>
      </c>
      <c r="CJ141" s="6" t="str">
        <f t="shared" si="86"/>
        <v>0</v>
      </c>
      <c r="CK141" s="6" t="s">
        <v>35</v>
      </c>
      <c r="CL141" s="6" t="s">
        <v>35</v>
      </c>
      <c r="CM141" s="6" t="str">
        <f t="shared" si="87"/>
        <v>0</v>
      </c>
      <c r="CN141" s="6">
        <v>4</v>
      </c>
      <c r="CO141" s="6">
        <v>11</v>
      </c>
      <c r="CP141" s="6">
        <f t="shared" si="88"/>
        <v>15</v>
      </c>
      <c r="CQ141" s="6">
        <v>30</v>
      </c>
      <c r="CR141" s="6">
        <v>70</v>
      </c>
      <c r="CS141" s="6">
        <f t="shared" si="89"/>
        <v>100</v>
      </c>
    </row>
    <row r="142" spans="1:98" s="155" customFormat="1" ht="12.75" customHeight="1">
      <c r="A142" s="25">
        <v>22</v>
      </c>
      <c r="B142" s="26" t="s">
        <v>204</v>
      </c>
      <c r="C142" s="27">
        <v>5635</v>
      </c>
      <c r="D142" s="28" t="s">
        <v>163</v>
      </c>
      <c r="E142" s="17">
        <v>11280</v>
      </c>
      <c r="F142" s="17">
        <v>1</v>
      </c>
      <c r="G142" s="6" t="s">
        <v>65</v>
      </c>
      <c r="H142" s="6">
        <v>2</v>
      </c>
      <c r="I142" s="6">
        <v>21</v>
      </c>
      <c r="J142" s="6">
        <f t="shared" si="60"/>
        <v>23</v>
      </c>
      <c r="K142" s="6" t="s">
        <v>35</v>
      </c>
      <c r="L142" s="6" t="s">
        <v>35</v>
      </c>
      <c r="M142" s="6" t="str">
        <f t="shared" si="61"/>
        <v>0</v>
      </c>
      <c r="N142" s="6">
        <v>7</v>
      </c>
      <c r="O142" s="6">
        <v>12</v>
      </c>
      <c r="P142" s="6">
        <f t="shared" si="62"/>
        <v>19</v>
      </c>
      <c r="Q142" s="6">
        <v>3</v>
      </c>
      <c r="R142" s="6">
        <v>4</v>
      </c>
      <c r="S142" s="6">
        <f t="shared" si="63"/>
        <v>7</v>
      </c>
      <c r="T142" s="6" t="s">
        <v>35</v>
      </c>
      <c r="U142" s="6" t="s">
        <v>35</v>
      </c>
      <c r="V142" s="6" t="str">
        <f t="shared" si="64"/>
        <v>0</v>
      </c>
      <c r="W142" s="6" t="s">
        <v>35</v>
      </c>
      <c r="X142" s="6" t="s">
        <v>35</v>
      </c>
      <c r="Y142" s="6" t="str">
        <f t="shared" si="65"/>
        <v>0</v>
      </c>
      <c r="Z142" s="6" t="s">
        <v>35</v>
      </c>
      <c r="AA142" s="6" t="s">
        <v>35</v>
      </c>
      <c r="AB142" s="6" t="str">
        <f t="shared" si="66"/>
        <v>0</v>
      </c>
      <c r="AC142" s="6" t="s">
        <v>35</v>
      </c>
      <c r="AD142" s="6" t="s">
        <v>35</v>
      </c>
      <c r="AE142" s="6" t="str">
        <f t="shared" si="67"/>
        <v>0</v>
      </c>
      <c r="AF142" s="6" t="s">
        <v>35</v>
      </c>
      <c r="AG142" s="6" t="s">
        <v>35</v>
      </c>
      <c r="AH142" s="6" t="str">
        <f t="shared" si="68"/>
        <v>0</v>
      </c>
      <c r="AI142" s="6" t="s">
        <v>35</v>
      </c>
      <c r="AJ142" s="6" t="s">
        <v>35</v>
      </c>
      <c r="AK142" s="6" t="str">
        <f t="shared" si="69"/>
        <v>0</v>
      </c>
      <c r="AL142" s="6" t="s">
        <v>35</v>
      </c>
      <c r="AM142" s="6" t="s">
        <v>35</v>
      </c>
      <c r="AN142" s="6" t="str">
        <f t="shared" si="70"/>
        <v>0</v>
      </c>
      <c r="AO142" s="6" t="s">
        <v>35</v>
      </c>
      <c r="AP142" s="6" t="s">
        <v>35</v>
      </c>
      <c r="AQ142" s="6" t="str">
        <f t="shared" si="71"/>
        <v>0</v>
      </c>
      <c r="AR142" s="6" t="s">
        <v>35</v>
      </c>
      <c r="AS142" s="6" t="s">
        <v>35</v>
      </c>
      <c r="AT142" s="6" t="str">
        <f t="shared" si="72"/>
        <v>0</v>
      </c>
      <c r="AU142" s="6" t="s">
        <v>35</v>
      </c>
      <c r="AV142" s="6" t="s">
        <v>35</v>
      </c>
      <c r="AW142" s="6" t="str">
        <f t="shared" si="73"/>
        <v>0</v>
      </c>
      <c r="AX142" s="6" t="s">
        <v>35</v>
      </c>
      <c r="AY142" s="6" t="s">
        <v>35</v>
      </c>
      <c r="AZ142" s="6" t="str">
        <f t="shared" si="74"/>
        <v>0</v>
      </c>
      <c r="BA142" s="6">
        <v>1</v>
      </c>
      <c r="BB142" s="6">
        <v>6</v>
      </c>
      <c r="BC142" s="6">
        <f t="shared" si="75"/>
        <v>7</v>
      </c>
      <c r="BD142" s="6" t="s">
        <v>35</v>
      </c>
      <c r="BE142" s="6" t="s">
        <v>35</v>
      </c>
      <c r="BF142" s="6" t="str">
        <f t="shared" si="76"/>
        <v>0</v>
      </c>
      <c r="BG142" s="6" t="s">
        <v>35</v>
      </c>
      <c r="BH142" s="6" t="s">
        <v>35</v>
      </c>
      <c r="BI142" s="6" t="str">
        <f t="shared" si="77"/>
        <v>0</v>
      </c>
      <c r="BJ142" s="6" t="s">
        <v>35</v>
      </c>
      <c r="BK142" s="6" t="s">
        <v>35</v>
      </c>
      <c r="BL142" s="6" t="str">
        <f t="shared" si="78"/>
        <v>0</v>
      </c>
      <c r="BM142" s="6" t="s">
        <v>35</v>
      </c>
      <c r="BN142" s="6" t="s">
        <v>35</v>
      </c>
      <c r="BO142" s="6" t="str">
        <f t="shared" si="79"/>
        <v>0</v>
      </c>
      <c r="BP142" s="6" t="s">
        <v>35</v>
      </c>
      <c r="BQ142" s="6" t="s">
        <v>35</v>
      </c>
      <c r="BR142" s="6" t="str">
        <f t="shared" si="80"/>
        <v>0</v>
      </c>
      <c r="BS142" s="6" t="s">
        <v>35</v>
      </c>
      <c r="BT142" s="6" t="s">
        <v>35</v>
      </c>
      <c r="BU142" s="6" t="str">
        <f t="shared" si="81"/>
        <v>0</v>
      </c>
      <c r="BV142" s="6" t="s">
        <v>35</v>
      </c>
      <c r="BW142" s="6" t="s">
        <v>35</v>
      </c>
      <c r="BX142" s="6" t="str">
        <f t="shared" si="82"/>
        <v>0</v>
      </c>
      <c r="BY142" s="6" t="s">
        <v>35</v>
      </c>
      <c r="BZ142" s="6" t="s">
        <v>35</v>
      </c>
      <c r="CA142" s="6" t="str">
        <f t="shared" si="83"/>
        <v>0</v>
      </c>
      <c r="CB142" s="6" t="s">
        <v>35</v>
      </c>
      <c r="CC142" s="6" t="s">
        <v>35</v>
      </c>
      <c r="CD142" s="6" t="str">
        <f t="shared" si="84"/>
        <v>0</v>
      </c>
      <c r="CE142" s="6" t="s">
        <v>35</v>
      </c>
      <c r="CF142" s="6" t="s">
        <v>35</v>
      </c>
      <c r="CG142" s="6" t="str">
        <f t="shared" si="85"/>
        <v>0</v>
      </c>
      <c r="CH142" s="6" t="s">
        <v>35</v>
      </c>
      <c r="CI142" s="6" t="s">
        <v>35</v>
      </c>
      <c r="CJ142" s="6" t="str">
        <f t="shared" si="86"/>
        <v>0</v>
      </c>
      <c r="CK142" s="6" t="s">
        <v>35</v>
      </c>
      <c r="CL142" s="6" t="s">
        <v>35</v>
      </c>
      <c r="CM142" s="6" t="str">
        <f t="shared" si="87"/>
        <v>0</v>
      </c>
      <c r="CN142" s="6">
        <v>4</v>
      </c>
      <c r="CO142" s="6">
        <v>15</v>
      </c>
      <c r="CP142" s="6">
        <f t="shared" si="88"/>
        <v>19</v>
      </c>
      <c r="CQ142" s="6">
        <v>17</v>
      </c>
      <c r="CR142" s="6">
        <v>58</v>
      </c>
      <c r="CS142" s="6">
        <f t="shared" si="89"/>
        <v>75</v>
      </c>
    </row>
    <row r="143" spans="1:98" s="155" customFormat="1" ht="12.75" customHeight="1">
      <c r="A143" s="25">
        <v>22</v>
      </c>
      <c r="B143" s="26" t="s">
        <v>204</v>
      </c>
      <c r="C143" s="27">
        <v>5642</v>
      </c>
      <c r="D143" s="28" t="s">
        <v>103</v>
      </c>
      <c r="E143" s="17">
        <v>14896</v>
      </c>
      <c r="F143" s="17">
        <v>1</v>
      </c>
      <c r="G143" s="6" t="s">
        <v>65</v>
      </c>
      <c r="H143" s="6">
        <v>9</v>
      </c>
      <c r="I143" s="6">
        <v>21</v>
      </c>
      <c r="J143" s="6">
        <f t="shared" si="60"/>
        <v>30</v>
      </c>
      <c r="K143" s="6" t="s">
        <v>35</v>
      </c>
      <c r="L143" s="6" t="s">
        <v>35</v>
      </c>
      <c r="M143" s="6" t="str">
        <f t="shared" si="61"/>
        <v>0</v>
      </c>
      <c r="N143" s="6">
        <v>14</v>
      </c>
      <c r="O143" s="6">
        <v>25</v>
      </c>
      <c r="P143" s="6">
        <f t="shared" si="62"/>
        <v>39</v>
      </c>
      <c r="Q143" s="6">
        <v>3</v>
      </c>
      <c r="R143" s="6">
        <v>7</v>
      </c>
      <c r="S143" s="6">
        <f t="shared" si="63"/>
        <v>10</v>
      </c>
      <c r="T143" s="6" t="s">
        <v>35</v>
      </c>
      <c r="U143" s="6" t="s">
        <v>35</v>
      </c>
      <c r="V143" s="6" t="str">
        <f t="shared" si="64"/>
        <v>0</v>
      </c>
      <c r="W143" s="6" t="s">
        <v>35</v>
      </c>
      <c r="X143" s="6" t="s">
        <v>35</v>
      </c>
      <c r="Y143" s="6" t="str">
        <f t="shared" si="65"/>
        <v>0</v>
      </c>
      <c r="Z143" s="6" t="s">
        <v>35</v>
      </c>
      <c r="AA143" s="6" t="s">
        <v>35</v>
      </c>
      <c r="AB143" s="6" t="str">
        <f t="shared" si="66"/>
        <v>0</v>
      </c>
      <c r="AC143" s="6" t="s">
        <v>35</v>
      </c>
      <c r="AD143" s="6" t="s">
        <v>35</v>
      </c>
      <c r="AE143" s="6" t="str">
        <f t="shared" si="67"/>
        <v>0</v>
      </c>
      <c r="AF143" s="6" t="s">
        <v>35</v>
      </c>
      <c r="AG143" s="6" t="s">
        <v>35</v>
      </c>
      <c r="AH143" s="6" t="str">
        <f t="shared" si="68"/>
        <v>0</v>
      </c>
      <c r="AI143" s="6" t="s">
        <v>35</v>
      </c>
      <c r="AJ143" s="6" t="s">
        <v>35</v>
      </c>
      <c r="AK143" s="6" t="str">
        <f t="shared" si="69"/>
        <v>0</v>
      </c>
      <c r="AL143" s="6" t="s">
        <v>35</v>
      </c>
      <c r="AM143" s="6" t="s">
        <v>35</v>
      </c>
      <c r="AN143" s="6" t="str">
        <f t="shared" si="70"/>
        <v>0</v>
      </c>
      <c r="AO143" s="6" t="s">
        <v>35</v>
      </c>
      <c r="AP143" s="6" t="s">
        <v>35</v>
      </c>
      <c r="AQ143" s="6" t="str">
        <f t="shared" si="71"/>
        <v>0</v>
      </c>
      <c r="AR143" s="6" t="s">
        <v>35</v>
      </c>
      <c r="AS143" s="6" t="s">
        <v>35</v>
      </c>
      <c r="AT143" s="6" t="str">
        <f t="shared" si="72"/>
        <v>0</v>
      </c>
      <c r="AU143" s="6" t="s">
        <v>35</v>
      </c>
      <c r="AV143" s="6" t="s">
        <v>35</v>
      </c>
      <c r="AW143" s="6" t="str">
        <f t="shared" si="73"/>
        <v>0</v>
      </c>
      <c r="AX143" s="6" t="s">
        <v>35</v>
      </c>
      <c r="AY143" s="6" t="s">
        <v>35</v>
      </c>
      <c r="AZ143" s="6" t="str">
        <f t="shared" si="74"/>
        <v>0</v>
      </c>
      <c r="BA143" s="6">
        <v>4</v>
      </c>
      <c r="BB143" s="6">
        <v>6</v>
      </c>
      <c r="BC143" s="6">
        <f t="shared" si="75"/>
        <v>10</v>
      </c>
      <c r="BD143" s="6" t="s">
        <v>35</v>
      </c>
      <c r="BE143" s="6" t="s">
        <v>35</v>
      </c>
      <c r="BF143" s="6" t="str">
        <f t="shared" si="76"/>
        <v>0</v>
      </c>
      <c r="BG143" s="6" t="s">
        <v>35</v>
      </c>
      <c r="BH143" s="6" t="s">
        <v>35</v>
      </c>
      <c r="BI143" s="6" t="str">
        <f t="shared" si="77"/>
        <v>0</v>
      </c>
      <c r="BJ143" s="6" t="s">
        <v>35</v>
      </c>
      <c r="BK143" s="6" t="s">
        <v>35</v>
      </c>
      <c r="BL143" s="6" t="str">
        <f t="shared" si="78"/>
        <v>0</v>
      </c>
      <c r="BM143" s="6" t="s">
        <v>35</v>
      </c>
      <c r="BN143" s="6" t="s">
        <v>35</v>
      </c>
      <c r="BO143" s="6" t="str">
        <f t="shared" si="79"/>
        <v>0</v>
      </c>
      <c r="BP143" s="6" t="s">
        <v>35</v>
      </c>
      <c r="BQ143" s="6" t="s">
        <v>35</v>
      </c>
      <c r="BR143" s="6" t="str">
        <f t="shared" si="80"/>
        <v>0</v>
      </c>
      <c r="BS143" s="6" t="s">
        <v>35</v>
      </c>
      <c r="BT143" s="6" t="s">
        <v>35</v>
      </c>
      <c r="BU143" s="6" t="str">
        <f t="shared" si="81"/>
        <v>0</v>
      </c>
      <c r="BV143" s="6" t="s">
        <v>35</v>
      </c>
      <c r="BW143" s="6" t="s">
        <v>35</v>
      </c>
      <c r="BX143" s="6" t="str">
        <f t="shared" si="82"/>
        <v>0</v>
      </c>
      <c r="BY143" s="6" t="s">
        <v>35</v>
      </c>
      <c r="BZ143" s="6" t="s">
        <v>35</v>
      </c>
      <c r="CA143" s="6" t="str">
        <f t="shared" si="83"/>
        <v>0</v>
      </c>
      <c r="CB143" s="6" t="s">
        <v>35</v>
      </c>
      <c r="CC143" s="6" t="s">
        <v>35</v>
      </c>
      <c r="CD143" s="6" t="str">
        <f t="shared" si="84"/>
        <v>0</v>
      </c>
      <c r="CE143" s="6" t="s">
        <v>35</v>
      </c>
      <c r="CF143" s="6" t="s">
        <v>35</v>
      </c>
      <c r="CG143" s="6" t="str">
        <f t="shared" si="85"/>
        <v>0</v>
      </c>
      <c r="CH143" s="6" t="s">
        <v>35</v>
      </c>
      <c r="CI143" s="6" t="s">
        <v>35</v>
      </c>
      <c r="CJ143" s="6" t="str">
        <f t="shared" si="86"/>
        <v>0</v>
      </c>
      <c r="CK143" s="6" t="s">
        <v>35</v>
      </c>
      <c r="CL143" s="6" t="s">
        <v>35</v>
      </c>
      <c r="CM143" s="6" t="str">
        <f t="shared" si="87"/>
        <v>0</v>
      </c>
      <c r="CN143" s="6">
        <v>5</v>
      </c>
      <c r="CO143" s="6">
        <v>6</v>
      </c>
      <c r="CP143" s="6">
        <f t="shared" si="88"/>
        <v>11</v>
      </c>
      <c r="CQ143" s="6">
        <v>35</v>
      </c>
      <c r="CR143" s="6">
        <v>65</v>
      </c>
      <c r="CS143" s="6">
        <f t="shared" si="89"/>
        <v>100</v>
      </c>
    </row>
    <row r="144" spans="1:98" s="155" customFormat="1" ht="12.75" customHeight="1">
      <c r="A144" s="25">
        <v>22</v>
      </c>
      <c r="B144" s="26" t="s">
        <v>204</v>
      </c>
      <c r="C144" s="27">
        <v>5721</v>
      </c>
      <c r="D144" s="28" t="s">
        <v>181</v>
      </c>
      <c r="E144" s="17">
        <v>11748</v>
      </c>
      <c r="F144" s="17">
        <v>1</v>
      </c>
      <c r="G144" s="6" t="s">
        <v>65</v>
      </c>
      <c r="H144" s="6">
        <v>7</v>
      </c>
      <c r="I144" s="6">
        <v>10</v>
      </c>
      <c r="J144" s="6">
        <f t="shared" si="60"/>
        <v>17</v>
      </c>
      <c r="K144" s="6" t="s">
        <v>35</v>
      </c>
      <c r="L144" s="6" t="s">
        <v>35</v>
      </c>
      <c r="M144" s="6" t="str">
        <f t="shared" si="61"/>
        <v>0</v>
      </c>
      <c r="N144" s="6">
        <v>6</v>
      </c>
      <c r="O144" s="6">
        <v>8</v>
      </c>
      <c r="P144" s="6">
        <f t="shared" si="62"/>
        <v>14</v>
      </c>
      <c r="Q144" s="6">
        <v>1</v>
      </c>
      <c r="R144" s="6">
        <v>6</v>
      </c>
      <c r="S144" s="6">
        <f t="shared" si="63"/>
        <v>7</v>
      </c>
      <c r="T144" s="6" t="s">
        <v>35</v>
      </c>
      <c r="U144" s="6" t="s">
        <v>35</v>
      </c>
      <c r="V144" s="6" t="str">
        <f t="shared" si="64"/>
        <v>0</v>
      </c>
      <c r="W144" s="6" t="s">
        <v>35</v>
      </c>
      <c r="X144" s="6" t="s">
        <v>35</v>
      </c>
      <c r="Y144" s="6" t="str">
        <f t="shared" si="65"/>
        <v>0</v>
      </c>
      <c r="Z144" s="6" t="s">
        <v>35</v>
      </c>
      <c r="AA144" s="6" t="s">
        <v>35</v>
      </c>
      <c r="AB144" s="6" t="str">
        <f t="shared" si="66"/>
        <v>0</v>
      </c>
      <c r="AC144" s="6" t="s">
        <v>35</v>
      </c>
      <c r="AD144" s="6" t="s">
        <v>35</v>
      </c>
      <c r="AE144" s="6" t="str">
        <f t="shared" si="67"/>
        <v>0</v>
      </c>
      <c r="AF144" s="6" t="s">
        <v>35</v>
      </c>
      <c r="AG144" s="6" t="s">
        <v>35</v>
      </c>
      <c r="AH144" s="6" t="str">
        <f t="shared" si="68"/>
        <v>0</v>
      </c>
      <c r="AI144" s="6" t="s">
        <v>35</v>
      </c>
      <c r="AJ144" s="6" t="s">
        <v>35</v>
      </c>
      <c r="AK144" s="6" t="str">
        <f t="shared" si="69"/>
        <v>0</v>
      </c>
      <c r="AL144" s="6" t="s">
        <v>35</v>
      </c>
      <c r="AM144" s="6" t="s">
        <v>35</v>
      </c>
      <c r="AN144" s="6" t="str">
        <f t="shared" si="70"/>
        <v>0</v>
      </c>
      <c r="AO144" s="6" t="s">
        <v>35</v>
      </c>
      <c r="AP144" s="6" t="s">
        <v>35</v>
      </c>
      <c r="AQ144" s="6" t="str">
        <f t="shared" si="71"/>
        <v>0</v>
      </c>
      <c r="AR144" s="6" t="s">
        <v>35</v>
      </c>
      <c r="AS144" s="6" t="s">
        <v>35</v>
      </c>
      <c r="AT144" s="6" t="str">
        <f t="shared" si="72"/>
        <v>0</v>
      </c>
      <c r="AU144" s="6" t="s">
        <v>35</v>
      </c>
      <c r="AV144" s="6" t="s">
        <v>35</v>
      </c>
      <c r="AW144" s="6" t="str">
        <f t="shared" si="73"/>
        <v>0</v>
      </c>
      <c r="AX144" s="6" t="s">
        <v>35</v>
      </c>
      <c r="AY144" s="6" t="s">
        <v>35</v>
      </c>
      <c r="AZ144" s="6" t="str">
        <f t="shared" si="74"/>
        <v>0</v>
      </c>
      <c r="BA144" s="6">
        <v>2</v>
      </c>
      <c r="BB144" s="6">
        <v>6</v>
      </c>
      <c r="BC144" s="6">
        <f t="shared" si="75"/>
        <v>8</v>
      </c>
      <c r="BD144" s="6" t="s">
        <v>35</v>
      </c>
      <c r="BE144" s="6" t="s">
        <v>35</v>
      </c>
      <c r="BF144" s="6" t="str">
        <f t="shared" si="76"/>
        <v>0</v>
      </c>
      <c r="BG144" s="6" t="s">
        <v>35</v>
      </c>
      <c r="BH144" s="6" t="s">
        <v>35</v>
      </c>
      <c r="BI144" s="6" t="str">
        <f t="shared" si="77"/>
        <v>0</v>
      </c>
      <c r="BJ144" s="6" t="s">
        <v>35</v>
      </c>
      <c r="BK144" s="6" t="s">
        <v>35</v>
      </c>
      <c r="BL144" s="6" t="str">
        <f t="shared" si="78"/>
        <v>0</v>
      </c>
      <c r="BM144" s="6" t="s">
        <v>35</v>
      </c>
      <c r="BN144" s="6" t="s">
        <v>35</v>
      </c>
      <c r="BO144" s="6" t="str">
        <f t="shared" si="79"/>
        <v>0</v>
      </c>
      <c r="BP144" s="6" t="s">
        <v>35</v>
      </c>
      <c r="BQ144" s="6" t="s">
        <v>35</v>
      </c>
      <c r="BR144" s="6" t="str">
        <f t="shared" si="80"/>
        <v>0</v>
      </c>
      <c r="BS144" s="6" t="s">
        <v>35</v>
      </c>
      <c r="BT144" s="6" t="s">
        <v>35</v>
      </c>
      <c r="BU144" s="6" t="str">
        <f t="shared" si="81"/>
        <v>0</v>
      </c>
      <c r="BV144" s="6" t="s">
        <v>35</v>
      </c>
      <c r="BW144" s="6" t="s">
        <v>35</v>
      </c>
      <c r="BX144" s="6" t="str">
        <f t="shared" si="82"/>
        <v>0</v>
      </c>
      <c r="BY144" s="6" t="s">
        <v>35</v>
      </c>
      <c r="BZ144" s="6" t="s">
        <v>35</v>
      </c>
      <c r="CA144" s="6" t="str">
        <f t="shared" si="83"/>
        <v>0</v>
      </c>
      <c r="CB144" s="6" t="s">
        <v>35</v>
      </c>
      <c r="CC144" s="6" t="s">
        <v>35</v>
      </c>
      <c r="CD144" s="6" t="str">
        <f t="shared" si="84"/>
        <v>0</v>
      </c>
      <c r="CE144" s="6" t="s">
        <v>35</v>
      </c>
      <c r="CF144" s="6" t="s">
        <v>35</v>
      </c>
      <c r="CG144" s="6" t="str">
        <f t="shared" si="85"/>
        <v>0</v>
      </c>
      <c r="CH144" s="6" t="s">
        <v>35</v>
      </c>
      <c r="CI144" s="6" t="s">
        <v>35</v>
      </c>
      <c r="CJ144" s="6" t="str">
        <f t="shared" si="86"/>
        <v>0</v>
      </c>
      <c r="CK144" s="6" t="s">
        <v>35</v>
      </c>
      <c r="CL144" s="6" t="s">
        <v>35</v>
      </c>
      <c r="CM144" s="6" t="str">
        <f t="shared" si="87"/>
        <v>0</v>
      </c>
      <c r="CN144" s="6">
        <v>9</v>
      </c>
      <c r="CO144" s="6">
        <v>20</v>
      </c>
      <c r="CP144" s="6">
        <f t="shared" si="88"/>
        <v>29</v>
      </c>
      <c r="CQ144" s="6">
        <v>25</v>
      </c>
      <c r="CR144" s="6">
        <v>50</v>
      </c>
      <c r="CS144" s="6">
        <f t="shared" si="89"/>
        <v>75</v>
      </c>
    </row>
    <row r="145" spans="1:97" s="155" customFormat="1" ht="12.75" customHeight="1">
      <c r="A145" s="25">
        <v>22</v>
      </c>
      <c r="B145" s="26" t="s">
        <v>204</v>
      </c>
      <c r="C145" s="27">
        <v>5724</v>
      </c>
      <c r="D145" s="28" t="s">
        <v>104</v>
      </c>
      <c r="E145" s="17">
        <v>19101</v>
      </c>
      <c r="F145" s="17">
        <v>1</v>
      </c>
      <c r="G145" s="6" t="s">
        <v>65</v>
      </c>
      <c r="H145" s="6">
        <v>7</v>
      </c>
      <c r="I145" s="6">
        <v>20</v>
      </c>
      <c r="J145" s="6">
        <f t="shared" si="60"/>
        <v>27</v>
      </c>
      <c r="K145" s="6" t="s">
        <v>35</v>
      </c>
      <c r="L145" s="6" t="s">
        <v>35</v>
      </c>
      <c r="M145" s="6" t="str">
        <f t="shared" si="61"/>
        <v>0</v>
      </c>
      <c r="N145" s="6">
        <v>8</v>
      </c>
      <c r="O145" s="6">
        <v>17</v>
      </c>
      <c r="P145" s="6">
        <f t="shared" si="62"/>
        <v>25</v>
      </c>
      <c r="Q145" s="6">
        <v>2</v>
      </c>
      <c r="R145" s="6">
        <v>11</v>
      </c>
      <c r="S145" s="6">
        <f t="shared" si="63"/>
        <v>13</v>
      </c>
      <c r="T145" s="6" t="s">
        <v>35</v>
      </c>
      <c r="U145" s="6" t="s">
        <v>35</v>
      </c>
      <c r="V145" s="6" t="str">
        <f t="shared" si="64"/>
        <v>0</v>
      </c>
      <c r="W145" s="6" t="s">
        <v>35</v>
      </c>
      <c r="X145" s="6" t="s">
        <v>35</v>
      </c>
      <c r="Y145" s="6" t="str">
        <f t="shared" si="65"/>
        <v>0</v>
      </c>
      <c r="Z145" s="6" t="s">
        <v>35</v>
      </c>
      <c r="AA145" s="6" t="s">
        <v>35</v>
      </c>
      <c r="AB145" s="6" t="str">
        <f t="shared" si="66"/>
        <v>0</v>
      </c>
      <c r="AC145" s="6" t="s">
        <v>35</v>
      </c>
      <c r="AD145" s="6" t="s">
        <v>35</v>
      </c>
      <c r="AE145" s="6" t="str">
        <f t="shared" si="67"/>
        <v>0</v>
      </c>
      <c r="AF145" s="6" t="s">
        <v>35</v>
      </c>
      <c r="AG145" s="6" t="s">
        <v>35</v>
      </c>
      <c r="AH145" s="6" t="str">
        <f t="shared" si="68"/>
        <v>0</v>
      </c>
      <c r="AI145" s="6" t="s">
        <v>35</v>
      </c>
      <c r="AJ145" s="6" t="s">
        <v>35</v>
      </c>
      <c r="AK145" s="6" t="str">
        <f t="shared" si="69"/>
        <v>0</v>
      </c>
      <c r="AL145" s="6">
        <v>3</v>
      </c>
      <c r="AM145" s="6">
        <v>4</v>
      </c>
      <c r="AN145" s="6">
        <f t="shared" si="70"/>
        <v>7</v>
      </c>
      <c r="AO145" s="6" t="s">
        <v>35</v>
      </c>
      <c r="AP145" s="6" t="s">
        <v>35</v>
      </c>
      <c r="AQ145" s="6" t="str">
        <f t="shared" si="71"/>
        <v>0</v>
      </c>
      <c r="AR145" s="6" t="s">
        <v>35</v>
      </c>
      <c r="AS145" s="6" t="s">
        <v>35</v>
      </c>
      <c r="AT145" s="6" t="str">
        <f t="shared" si="72"/>
        <v>0</v>
      </c>
      <c r="AU145" s="6" t="s">
        <v>35</v>
      </c>
      <c r="AV145" s="6" t="s">
        <v>35</v>
      </c>
      <c r="AW145" s="6" t="str">
        <f t="shared" si="73"/>
        <v>0</v>
      </c>
      <c r="AX145" s="6" t="s">
        <v>35</v>
      </c>
      <c r="AY145" s="6" t="s">
        <v>35</v>
      </c>
      <c r="AZ145" s="6" t="str">
        <f t="shared" si="74"/>
        <v>0</v>
      </c>
      <c r="BA145" s="6">
        <v>6</v>
      </c>
      <c r="BB145" s="6">
        <v>11</v>
      </c>
      <c r="BC145" s="6">
        <f t="shared" si="75"/>
        <v>17</v>
      </c>
      <c r="BD145" s="6" t="s">
        <v>35</v>
      </c>
      <c r="BE145" s="6" t="s">
        <v>35</v>
      </c>
      <c r="BF145" s="6" t="str">
        <f t="shared" si="76"/>
        <v>0</v>
      </c>
      <c r="BG145" s="6" t="s">
        <v>35</v>
      </c>
      <c r="BH145" s="6" t="s">
        <v>35</v>
      </c>
      <c r="BI145" s="6" t="str">
        <f t="shared" si="77"/>
        <v>0</v>
      </c>
      <c r="BJ145" s="6" t="s">
        <v>35</v>
      </c>
      <c r="BK145" s="6" t="s">
        <v>35</v>
      </c>
      <c r="BL145" s="6" t="str">
        <f t="shared" si="78"/>
        <v>0</v>
      </c>
      <c r="BM145" s="6" t="s">
        <v>35</v>
      </c>
      <c r="BN145" s="6" t="s">
        <v>35</v>
      </c>
      <c r="BO145" s="6" t="str">
        <f t="shared" si="79"/>
        <v>0</v>
      </c>
      <c r="BP145" s="6" t="s">
        <v>35</v>
      </c>
      <c r="BQ145" s="6" t="s">
        <v>35</v>
      </c>
      <c r="BR145" s="6" t="str">
        <f t="shared" si="80"/>
        <v>0</v>
      </c>
      <c r="BS145" s="6" t="s">
        <v>35</v>
      </c>
      <c r="BT145" s="6" t="s">
        <v>35</v>
      </c>
      <c r="BU145" s="6" t="str">
        <f t="shared" si="81"/>
        <v>0</v>
      </c>
      <c r="BV145" s="6" t="s">
        <v>35</v>
      </c>
      <c r="BW145" s="6" t="s">
        <v>35</v>
      </c>
      <c r="BX145" s="6" t="str">
        <f t="shared" si="82"/>
        <v>0</v>
      </c>
      <c r="BY145" s="6" t="s">
        <v>35</v>
      </c>
      <c r="BZ145" s="6" t="s">
        <v>35</v>
      </c>
      <c r="CA145" s="6" t="str">
        <f t="shared" si="83"/>
        <v>0</v>
      </c>
      <c r="CB145" s="6" t="s">
        <v>35</v>
      </c>
      <c r="CC145" s="6" t="s">
        <v>35</v>
      </c>
      <c r="CD145" s="6" t="str">
        <f t="shared" si="84"/>
        <v>0</v>
      </c>
      <c r="CE145" s="6" t="s">
        <v>35</v>
      </c>
      <c r="CF145" s="6" t="s">
        <v>35</v>
      </c>
      <c r="CG145" s="6" t="str">
        <f t="shared" si="85"/>
        <v>0</v>
      </c>
      <c r="CH145" s="6" t="s">
        <v>35</v>
      </c>
      <c r="CI145" s="6" t="s">
        <v>35</v>
      </c>
      <c r="CJ145" s="6" t="str">
        <f t="shared" si="86"/>
        <v>0</v>
      </c>
      <c r="CK145" s="6" t="s">
        <v>35</v>
      </c>
      <c r="CL145" s="6" t="s">
        <v>35</v>
      </c>
      <c r="CM145" s="6" t="str">
        <f t="shared" si="87"/>
        <v>0</v>
      </c>
      <c r="CN145" s="6">
        <v>2</v>
      </c>
      <c r="CO145" s="6">
        <v>9</v>
      </c>
      <c r="CP145" s="6">
        <f t="shared" si="88"/>
        <v>11</v>
      </c>
      <c r="CQ145" s="6">
        <v>28</v>
      </c>
      <c r="CR145" s="6">
        <v>72</v>
      </c>
      <c r="CS145" s="6">
        <f t="shared" si="89"/>
        <v>100</v>
      </c>
    </row>
    <row r="146" spans="1:97" s="155" customFormat="1" ht="12.75" customHeight="1">
      <c r="A146" s="25">
        <v>22</v>
      </c>
      <c r="B146" s="26" t="s">
        <v>204</v>
      </c>
      <c r="C146" s="27">
        <v>5889</v>
      </c>
      <c r="D146" s="28" t="s">
        <v>120</v>
      </c>
      <c r="E146" s="17">
        <v>10807</v>
      </c>
      <c r="F146" s="17">
        <v>1</v>
      </c>
      <c r="G146" s="6" t="s">
        <v>65</v>
      </c>
      <c r="H146" s="6">
        <v>9</v>
      </c>
      <c r="I146" s="6">
        <v>22</v>
      </c>
      <c r="J146" s="6">
        <f t="shared" si="60"/>
        <v>31</v>
      </c>
      <c r="K146" s="6">
        <v>2</v>
      </c>
      <c r="L146" s="6">
        <v>7</v>
      </c>
      <c r="M146" s="6">
        <f t="shared" si="61"/>
        <v>9</v>
      </c>
      <c r="N146" s="6">
        <v>12</v>
      </c>
      <c r="O146" s="6">
        <v>14</v>
      </c>
      <c r="P146" s="6">
        <f t="shared" si="62"/>
        <v>26</v>
      </c>
      <c r="Q146" s="6">
        <v>1</v>
      </c>
      <c r="R146" s="6">
        <v>9</v>
      </c>
      <c r="S146" s="6">
        <f t="shared" si="63"/>
        <v>10</v>
      </c>
      <c r="T146" s="6" t="s">
        <v>35</v>
      </c>
      <c r="U146" s="6" t="s">
        <v>35</v>
      </c>
      <c r="V146" s="6" t="str">
        <f t="shared" si="64"/>
        <v>0</v>
      </c>
      <c r="W146" s="6" t="s">
        <v>35</v>
      </c>
      <c r="X146" s="6" t="s">
        <v>35</v>
      </c>
      <c r="Y146" s="6" t="str">
        <f t="shared" si="65"/>
        <v>0</v>
      </c>
      <c r="Z146" s="6" t="s">
        <v>35</v>
      </c>
      <c r="AA146" s="6" t="s">
        <v>35</v>
      </c>
      <c r="AB146" s="6" t="str">
        <f t="shared" si="66"/>
        <v>0</v>
      </c>
      <c r="AC146" s="6" t="s">
        <v>35</v>
      </c>
      <c r="AD146" s="6" t="s">
        <v>35</v>
      </c>
      <c r="AE146" s="6" t="str">
        <f t="shared" si="67"/>
        <v>0</v>
      </c>
      <c r="AF146" s="6" t="s">
        <v>35</v>
      </c>
      <c r="AG146" s="6" t="s">
        <v>35</v>
      </c>
      <c r="AH146" s="6" t="str">
        <f t="shared" si="68"/>
        <v>0</v>
      </c>
      <c r="AI146" s="6" t="s">
        <v>35</v>
      </c>
      <c r="AJ146" s="6" t="s">
        <v>35</v>
      </c>
      <c r="AK146" s="6" t="str">
        <f t="shared" si="69"/>
        <v>0</v>
      </c>
      <c r="AL146" s="6" t="s">
        <v>35</v>
      </c>
      <c r="AM146" s="6" t="s">
        <v>35</v>
      </c>
      <c r="AN146" s="6" t="str">
        <f t="shared" si="70"/>
        <v>0</v>
      </c>
      <c r="AO146" s="6" t="s">
        <v>35</v>
      </c>
      <c r="AP146" s="6" t="s">
        <v>35</v>
      </c>
      <c r="AQ146" s="6" t="str">
        <f t="shared" si="71"/>
        <v>0</v>
      </c>
      <c r="AR146" s="6" t="s">
        <v>35</v>
      </c>
      <c r="AS146" s="6" t="s">
        <v>35</v>
      </c>
      <c r="AT146" s="6" t="str">
        <f t="shared" si="72"/>
        <v>0</v>
      </c>
      <c r="AU146" s="6" t="s">
        <v>35</v>
      </c>
      <c r="AV146" s="6" t="s">
        <v>35</v>
      </c>
      <c r="AW146" s="6" t="str">
        <f t="shared" si="73"/>
        <v>0</v>
      </c>
      <c r="AX146" s="6" t="s">
        <v>35</v>
      </c>
      <c r="AY146" s="6" t="s">
        <v>35</v>
      </c>
      <c r="AZ146" s="6" t="str">
        <f t="shared" si="74"/>
        <v>0</v>
      </c>
      <c r="BA146" s="6">
        <v>5</v>
      </c>
      <c r="BB146" s="6">
        <v>4</v>
      </c>
      <c r="BC146" s="6">
        <f t="shared" si="75"/>
        <v>9</v>
      </c>
      <c r="BD146" s="6" t="s">
        <v>35</v>
      </c>
      <c r="BE146" s="6" t="s">
        <v>35</v>
      </c>
      <c r="BF146" s="6" t="str">
        <f t="shared" si="76"/>
        <v>0</v>
      </c>
      <c r="BG146" s="6" t="s">
        <v>35</v>
      </c>
      <c r="BH146" s="6" t="s">
        <v>35</v>
      </c>
      <c r="BI146" s="6" t="str">
        <f t="shared" si="77"/>
        <v>0</v>
      </c>
      <c r="BJ146" s="6" t="s">
        <v>35</v>
      </c>
      <c r="BK146" s="6" t="s">
        <v>35</v>
      </c>
      <c r="BL146" s="6" t="str">
        <f t="shared" si="78"/>
        <v>0</v>
      </c>
      <c r="BM146" s="6" t="s">
        <v>35</v>
      </c>
      <c r="BN146" s="6" t="s">
        <v>35</v>
      </c>
      <c r="BO146" s="6" t="str">
        <f t="shared" si="79"/>
        <v>0</v>
      </c>
      <c r="BP146" s="6" t="s">
        <v>35</v>
      </c>
      <c r="BQ146" s="6" t="s">
        <v>35</v>
      </c>
      <c r="BR146" s="6" t="str">
        <f t="shared" si="80"/>
        <v>0</v>
      </c>
      <c r="BS146" s="6" t="s">
        <v>35</v>
      </c>
      <c r="BT146" s="6" t="s">
        <v>35</v>
      </c>
      <c r="BU146" s="6" t="str">
        <f t="shared" si="81"/>
        <v>0</v>
      </c>
      <c r="BV146" s="6" t="s">
        <v>35</v>
      </c>
      <c r="BW146" s="6" t="s">
        <v>35</v>
      </c>
      <c r="BX146" s="6" t="str">
        <f t="shared" si="82"/>
        <v>0</v>
      </c>
      <c r="BY146" s="6" t="s">
        <v>35</v>
      </c>
      <c r="BZ146" s="6" t="s">
        <v>35</v>
      </c>
      <c r="CA146" s="6" t="str">
        <f t="shared" si="83"/>
        <v>0</v>
      </c>
      <c r="CB146" s="6" t="s">
        <v>35</v>
      </c>
      <c r="CC146" s="6" t="s">
        <v>35</v>
      </c>
      <c r="CD146" s="6" t="str">
        <f t="shared" si="84"/>
        <v>0</v>
      </c>
      <c r="CE146" s="6" t="s">
        <v>35</v>
      </c>
      <c r="CF146" s="6" t="s">
        <v>35</v>
      </c>
      <c r="CG146" s="6" t="str">
        <f t="shared" si="85"/>
        <v>0</v>
      </c>
      <c r="CH146" s="6" t="s">
        <v>35</v>
      </c>
      <c r="CI146" s="6" t="s">
        <v>35</v>
      </c>
      <c r="CJ146" s="6" t="str">
        <f t="shared" si="86"/>
        <v>0</v>
      </c>
      <c r="CK146" s="6" t="s">
        <v>35</v>
      </c>
      <c r="CL146" s="6" t="s">
        <v>35</v>
      </c>
      <c r="CM146" s="6" t="str">
        <f t="shared" si="87"/>
        <v>0</v>
      </c>
      <c r="CN146" s="6" t="s">
        <v>35</v>
      </c>
      <c r="CO146" s="6" t="s">
        <v>35</v>
      </c>
      <c r="CP146" s="6" t="str">
        <f t="shared" si="88"/>
        <v>0</v>
      </c>
      <c r="CQ146" s="6">
        <v>29</v>
      </c>
      <c r="CR146" s="6">
        <v>56</v>
      </c>
      <c r="CS146" s="6">
        <f t="shared" si="89"/>
        <v>85</v>
      </c>
    </row>
    <row r="147" spans="1:97" s="155" customFormat="1" ht="12.75" customHeight="1">
      <c r="A147" s="25">
        <v>22</v>
      </c>
      <c r="B147" s="26" t="s">
        <v>204</v>
      </c>
      <c r="C147" s="27">
        <v>5890</v>
      </c>
      <c r="D147" s="28" t="s">
        <v>106</v>
      </c>
      <c r="E147" s="17">
        <v>18364</v>
      </c>
      <c r="F147" s="17">
        <v>1</v>
      </c>
      <c r="G147" s="6" t="s">
        <v>65</v>
      </c>
      <c r="H147" s="6">
        <v>9</v>
      </c>
      <c r="I147" s="6">
        <v>13</v>
      </c>
      <c r="J147" s="6">
        <f t="shared" si="60"/>
        <v>22</v>
      </c>
      <c r="K147" s="6">
        <v>1</v>
      </c>
      <c r="L147" s="6">
        <v>6</v>
      </c>
      <c r="M147" s="6">
        <f t="shared" si="61"/>
        <v>7</v>
      </c>
      <c r="N147" s="6">
        <v>7</v>
      </c>
      <c r="O147" s="6">
        <v>21</v>
      </c>
      <c r="P147" s="6">
        <f t="shared" si="62"/>
        <v>28</v>
      </c>
      <c r="Q147" s="6">
        <v>4</v>
      </c>
      <c r="R147" s="6">
        <v>7</v>
      </c>
      <c r="S147" s="6">
        <f t="shared" si="63"/>
        <v>11</v>
      </c>
      <c r="T147" s="6" t="s">
        <v>35</v>
      </c>
      <c r="U147" s="6" t="s">
        <v>35</v>
      </c>
      <c r="V147" s="6" t="str">
        <f t="shared" si="64"/>
        <v>0</v>
      </c>
      <c r="W147" s="6" t="s">
        <v>35</v>
      </c>
      <c r="X147" s="6" t="s">
        <v>35</v>
      </c>
      <c r="Y147" s="6" t="str">
        <f t="shared" si="65"/>
        <v>0</v>
      </c>
      <c r="Z147" s="6" t="s">
        <v>35</v>
      </c>
      <c r="AA147" s="6" t="s">
        <v>35</v>
      </c>
      <c r="AB147" s="6" t="str">
        <f t="shared" si="66"/>
        <v>0</v>
      </c>
      <c r="AC147" s="6" t="s">
        <v>35</v>
      </c>
      <c r="AD147" s="6" t="s">
        <v>35</v>
      </c>
      <c r="AE147" s="6" t="str">
        <f t="shared" si="67"/>
        <v>0</v>
      </c>
      <c r="AF147" s="6" t="s">
        <v>35</v>
      </c>
      <c r="AG147" s="6" t="s">
        <v>35</v>
      </c>
      <c r="AH147" s="6" t="str">
        <f t="shared" si="68"/>
        <v>0</v>
      </c>
      <c r="AI147" s="6" t="s">
        <v>35</v>
      </c>
      <c r="AJ147" s="6" t="s">
        <v>35</v>
      </c>
      <c r="AK147" s="6" t="str">
        <f t="shared" si="69"/>
        <v>0</v>
      </c>
      <c r="AL147" s="6" t="s">
        <v>35</v>
      </c>
      <c r="AM147" s="6" t="s">
        <v>35</v>
      </c>
      <c r="AN147" s="6" t="str">
        <f t="shared" si="70"/>
        <v>0</v>
      </c>
      <c r="AO147" s="6" t="s">
        <v>35</v>
      </c>
      <c r="AP147" s="6" t="s">
        <v>35</v>
      </c>
      <c r="AQ147" s="6" t="str">
        <f t="shared" si="71"/>
        <v>0</v>
      </c>
      <c r="AR147" s="6" t="s">
        <v>35</v>
      </c>
      <c r="AS147" s="6" t="s">
        <v>35</v>
      </c>
      <c r="AT147" s="6" t="str">
        <f t="shared" si="72"/>
        <v>0</v>
      </c>
      <c r="AU147" s="6" t="s">
        <v>35</v>
      </c>
      <c r="AV147" s="6" t="s">
        <v>35</v>
      </c>
      <c r="AW147" s="6" t="str">
        <f t="shared" si="73"/>
        <v>0</v>
      </c>
      <c r="AX147" s="6" t="s">
        <v>35</v>
      </c>
      <c r="AY147" s="6" t="s">
        <v>35</v>
      </c>
      <c r="AZ147" s="6" t="str">
        <f t="shared" si="74"/>
        <v>0</v>
      </c>
      <c r="BA147" s="6">
        <v>6</v>
      </c>
      <c r="BB147" s="6">
        <v>6</v>
      </c>
      <c r="BC147" s="6">
        <f t="shared" si="75"/>
        <v>12</v>
      </c>
      <c r="BD147" s="6" t="s">
        <v>35</v>
      </c>
      <c r="BE147" s="6" t="s">
        <v>35</v>
      </c>
      <c r="BF147" s="6" t="str">
        <f t="shared" si="76"/>
        <v>0</v>
      </c>
      <c r="BG147" s="6" t="s">
        <v>35</v>
      </c>
      <c r="BH147" s="6" t="s">
        <v>35</v>
      </c>
      <c r="BI147" s="6" t="str">
        <f t="shared" si="77"/>
        <v>0</v>
      </c>
      <c r="BJ147" s="6" t="s">
        <v>35</v>
      </c>
      <c r="BK147" s="6" t="s">
        <v>35</v>
      </c>
      <c r="BL147" s="6" t="str">
        <f t="shared" si="78"/>
        <v>0</v>
      </c>
      <c r="BM147" s="6" t="s">
        <v>35</v>
      </c>
      <c r="BN147" s="6" t="s">
        <v>35</v>
      </c>
      <c r="BO147" s="6" t="str">
        <f t="shared" si="79"/>
        <v>0</v>
      </c>
      <c r="BP147" s="6" t="s">
        <v>35</v>
      </c>
      <c r="BQ147" s="6" t="s">
        <v>35</v>
      </c>
      <c r="BR147" s="6" t="str">
        <f t="shared" si="80"/>
        <v>0</v>
      </c>
      <c r="BS147" s="6" t="s">
        <v>35</v>
      </c>
      <c r="BT147" s="6" t="s">
        <v>35</v>
      </c>
      <c r="BU147" s="6" t="str">
        <f t="shared" si="81"/>
        <v>0</v>
      </c>
      <c r="BV147" s="6" t="s">
        <v>35</v>
      </c>
      <c r="BW147" s="6" t="s">
        <v>35</v>
      </c>
      <c r="BX147" s="6" t="str">
        <f t="shared" si="82"/>
        <v>0</v>
      </c>
      <c r="BY147" s="6" t="s">
        <v>35</v>
      </c>
      <c r="BZ147" s="6" t="s">
        <v>35</v>
      </c>
      <c r="CA147" s="6" t="str">
        <f t="shared" si="83"/>
        <v>0</v>
      </c>
      <c r="CB147" s="6" t="s">
        <v>35</v>
      </c>
      <c r="CC147" s="6" t="s">
        <v>35</v>
      </c>
      <c r="CD147" s="6" t="str">
        <f t="shared" si="84"/>
        <v>0</v>
      </c>
      <c r="CE147" s="6" t="s">
        <v>35</v>
      </c>
      <c r="CF147" s="6" t="s">
        <v>35</v>
      </c>
      <c r="CG147" s="6" t="str">
        <f t="shared" si="85"/>
        <v>0</v>
      </c>
      <c r="CH147" s="6" t="s">
        <v>35</v>
      </c>
      <c r="CI147" s="6" t="s">
        <v>35</v>
      </c>
      <c r="CJ147" s="6" t="str">
        <f t="shared" si="86"/>
        <v>0</v>
      </c>
      <c r="CK147" s="6" t="s">
        <v>35</v>
      </c>
      <c r="CL147" s="6" t="s">
        <v>35</v>
      </c>
      <c r="CM147" s="6" t="str">
        <f t="shared" si="87"/>
        <v>0</v>
      </c>
      <c r="CN147" s="6">
        <v>5</v>
      </c>
      <c r="CO147" s="6">
        <v>15</v>
      </c>
      <c r="CP147" s="6">
        <f t="shared" si="88"/>
        <v>20</v>
      </c>
      <c r="CQ147" s="6">
        <v>32</v>
      </c>
      <c r="CR147" s="6">
        <v>68</v>
      </c>
      <c r="CS147" s="6">
        <f t="shared" si="89"/>
        <v>100</v>
      </c>
    </row>
    <row r="148" spans="1:97" s="155" customFormat="1" ht="12.75" hidden="1" customHeight="1">
      <c r="A148" s="25">
        <v>23</v>
      </c>
      <c r="B148" s="26" t="s">
        <v>214</v>
      </c>
      <c r="C148" s="27">
        <v>6002</v>
      </c>
      <c r="D148" s="28" t="s">
        <v>159</v>
      </c>
      <c r="E148" s="17">
        <v>12511</v>
      </c>
      <c r="F148" s="17">
        <v>1</v>
      </c>
      <c r="G148" s="6" t="s">
        <v>65</v>
      </c>
      <c r="H148" s="6" t="s">
        <v>35</v>
      </c>
      <c r="I148" s="6" t="s">
        <v>35</v>
      </c>
      <c r="J148" s="6" t="str">
        <f t="shared" si="60"/>
        <v>0</v>
      </c>
      <c r="K148" s="6" t="s">
        <v>35</v>
      </c>
      <c r="L148" s="6" t="s">
        <v>35</v>
      </c>
      <c r="M148" s="6" t="str">
        <f t="shared" si="61"/>
        <v>0</v>
      </c>
      <c r="N148" s="6" t="s">
        <v>35</v>
      </c>
      <c r="O148" s="6" t="s">
        <v>35</v>
      </c>
      <c r="P148" s="6" t="str">
        <f t="shared" si="62"/>
        <v>0</v>
      </c>
      <c r="Q148" s="6" t="s">
        <v>35</v>
      </c>
      <c r="R148" s="6" t="s">
        <v>35</v>
      </c>
      <c r="S148" s="6" t="str">
        <f t="shared" si="63"/>
        <v>0</v>
      </c>
      <c r="T148" s="6" t="s">
        <v>35</v>
      </c>
      <c r="U148" s="6" t="s">
        <v>35</v>
      </c>
      <c r="V148" s="6" t="str">
        <f t="shared" si="64"/>
        <v>0</v>
      </c>
      <c r="W148" s="6" t="s">
        <v>35</v>
      </c>
      <c r="X148" s="6" t="s">
        <v>35</v>
      </c>
      <c r="Y148" s="6" t="str">
        <f t="shared" si="65"/>
        <v>0</v>
      </c>
      <c r="Z148" s="6" t="s">
        <v>35</v>
      </c>
      <c r="AA148" s="6" t="s">
        <v>35</v>
      </c>
      <c r="AB148" s="6" t="str">
        <f t="shared" si="66"/>
        <v>0</v>
      </c>
      <c r="AC148" s="6" t="s">
        <v>35</v>
      </c>
      <c r="AD148" s="6" t="s">
        <v>35</v>
      </c>
      <c r="AE148" s="6" t="str">
        <f t="shared" si="67"/>
        <v>0</v>
      </c>
      <c r="AF148" s="6" t="s">
        <v>35</v>
      </c>
      <c r="AG148" s="6" t="s">
        <v>35</v>
      </c>
      <c r="AH148" s="6" t="str">
        <f t="shared" si="68"/>
        <v>0</v>
      </c>
      <c r="AI148" s="6" t="s">
        <v>35</v>
      </c>
      <c r="AJ148" s="6" t="s">
        <v>35</v>
      </c>
      <c r="AK148" s="6" t="str">
        <f t="shared" si="69"/>
        <v>0</v>
      </c>
      <c r="AL148" s="6" t="s">
        <v>35</v>
      </c>
      <c r="AM148" s="6" t="s">
        <v>35</v>
      </c>
      <c r="AN148" s="6" t="str">
        <f t="shared" si="70"/>
        <v>0</v>
      </c>
      <c r="AO148" s="6" t="s">
        <v>35</v>
      </c>
      <c r="AP148" s="6" t="s">
        <v>35</v>
      </c>
      <c r="AQ148" s="6" t="str">
        <f t="shared" si="71"/>
        <v>0</v>
      </c>
      <c r="AR148" s="6" t="s">
        <v>35</v>
      </c>
      <c r="AS148" s="6" t="s">
        <v>35</v>
      </c>
      <c r="AT148" s="6" t="str">
        <f t="shared" si="72"/>
        <v>0</v>
      </c>
      <c r="AU148" s="6" t="s">
        <v>35</v>
      </c>
      <c r="AV148" s="6" t="s">
        <v>35</v>
      </c>
      <c r="AW148" s="6" t="str">
        <f t="shared" si="73"/>
        <v>0</v>
      </c>
      <c r="AX148" s="6" t="s">
        <v>35</v>
      </c>
      <c r="AY148" s="6" t="s">
        <v>35</v>
      </c>
      <c r="AZ148" s="6" t="str">
        <f t="shared" si="74"/>
        <v>0</v>
      </c>
      <c r="BA148" s="6" t="s">
        <v>35</v>
      </c>
      <c r="BB148" s="6" t="s">
        <v>35</v>
      </c>
      <c r="BC148" s="6" t="str">
        <f t="shared" si="75"/>
        <v>0</v>
      </c>
      <c r="BD148" s="6" t="s">
        <v>35</v>
      </c>
      <c r="BE148" s="6" t="s">
        <v>35</v>
      </c>
      <c r="BF148" s="6" t="str">
        <f t="shared" si="76"/>
        <v>0</v>
      </c>
      <c r="BG148" s="6" t="s">
        <v>35</v>
      </c>
      <c r="BH148" s="6" t="s">
        <v>35</v>
      </c>
      <c r="BI148" s="6" t="str">
        <f t="shared" si="77"/>
        <v>0</v>
      </c>
      <c r="BJ148" s="6" t="s">
        <v>35</v>
      </c>
      <c r="BK148" s="6" t="s">
        <v>35</v>
      </c>
      <c r="BL148" s="6" t="str">
        <f t="shared" si="78"/>
        <v>0</v>
      </c>
      <c r="BM148" s="6" t="s">
        <v>35</v>
      </c>
      <c r="BN148" s="6" t="s">
        <v>35</v>
      </c>
      <c r="BO148" s="6" t="str">
        <f t="shared" si="79"/>
        <v>0</v>
      </c>
      <c r="BP148" s="6" t="s">
        <v>35</v>
      </c>
      <c r="BQ148" s="6" t="s">
        <v>35</v>
      </c>
      <c r="BR148" s="6" t="str">
        <f t="shared" si="80"/>
        <v>0</v>
      </c>
      <c r="BS148" s="6" t="s">
        <v>35</v>
      </c>
      <c r="BT148" s="6" t="s">
        <v>35</v>
      </c>
      <c r="BU148" s="6" t="str">
        <f t="shared" si="81"/>
        <v>0</v>
      </c>
      <c r="BV148" s="6" t="s">
        <v>35</v>
      </c>
      <c r="BW148" s="6" t="s">
        <v>35</v>
      </c>
      <c r="BX148" s="6" t="str">
        <f t="shared" si="82"/>
        <v>0</v>
      </c>
      <c r="BY148" s="6" t="s">
        <v>35</v>
      </c>
      <c r="BZ148" s="6" t="s">
        <v>35</v>
      </c>
      <c r="CA148" s="6" t="str">
        <f t="shared" si="83"/>
        <v>0</v>
      </c>
      <c r="CB148" s="6" t="s">
        <v>35</v>
      </c>
      <c r="CC148" s="6" t="s">
        <v>35</v>
      </c>
      <c r="CD148" s="6" t="str">
        <f t="shared" si="84"/>
        <v>0</v>
      </c>
      <c r="CE148" s="6" t="s">
        <v>35</v>
      </c>
      <c r="CF148" s="6" t="s">
        <v>35</v>
      </c>
      <c r="CG148" s="6" t="str">
        <f t="shared" si="85"/>
        <v>0</v>
      </c>
      <c r="CH148" s="6" t="s">
        <v>35</v>
      </c>
      <c r="CI148" s="6" t="s">
        <v>35</v>
      </c>
      <c r="CJ148" s="6" t="str">
        <f t="shared" si="86"/>
        <v>0</v>
      </c>
      <c r="CK148" s="6" t="s">
        <v>35</v>
      </c>
      <c r="CL148" s="6" t="s">
        <v>35</v>
      </c>
      <c r="CM148" s="6" t="str">
        <f t="shared" si="87"/>
        <v>0</v>
      </c>
      <c r="CN148" s="6" t="s">
        <v>35</v>
      </c>
      <c r="CO148" s="6" t="s">
        <v>35</v>
      </c>
      <c r="CP148" s="6" t="str">
        <f t="shared" si="88"/>
        <v>0</v>
      </c>
      <c r="CQ148" s="6" t="s">
        <v>35</v>
      </c>
      <c r="CR148" s="6" t="s">
        <v>35</v>
      </c>
      <c r="CS148" s="6" t="str">
        <f t="shared" si="89"/>
        <v>0</v>
      </c>
    </row>
    <row r="149" spans="1:97" s="183" customFormat="1" ht="12.75" customHeight="1">
      <c r="A149" s="25">
        <v>23</v>
      </c>
      <c r="B149" s="26" t="s">
        <v>214</v>
      </c>
      <c r="C149" s="27">
        <v>6136</v>
      </c>
      <c r="D149" s="28" t="s">
        <v>107</v>
      </c>
      <c r="E149" s="17">
        <v>16345</v>
      </c>
      <c r="F149" s="17">
        <v>1</v>
      </c>
      <c r="G149" s="6" t="s">
        <v>65</v>
      </c>
      <c r="H149" s="6">
        <v>6</v>
      </c>
      <c r="I149" s="6">
        <v>24</v>
      </c>
      <c r="J149" s="6">
        <f t="shared" si="60"/>
        <v>30</v>
      </c>
      <c r="K149" s="6">
        <v>9</v>
      </c>
      <c r="L149" s="6">
        <v>11</v>
      </c>
      <c r="M149" s="6">
        <f t="shared" si="61"/>
        <v>20</v>
      </c>
      <c r="N149" s="6">
        <v>6</v>
      </c>
      <c r="O149" s="6">
        <v>4</v>
      </c>
      <c r="P149" s="6">
        <f t="shared" si="62"/>
        <v>10</v>
      </c>
      <c r="Q149" s="6" t="s">
        <v>35</v>
      </c>
      <c r="R149" s="6" t="s">
        <v>35</v>
      </c>
      <c r="S149" s="6" t="str">
        <f t="shared" si="63"/>
        <v>0</v>
      </c>
      <c r="T149" s="6" t="s">
        <v>35</v>
      </c>
      <c r="U149" s="6" t="s">
        <v>35</v>
      </c>
      <c r="V149" s="6" t="str">
        <f t="shared" si="64"/>
        <v>0</v>
      </c>
      <c r="W149" s="6" t="s">
        <v>35</v>
      </c>
      <c r="X149" s="6" t="s">
        <v>35</v>
      </c>
      <c r="Y149" s="6" t="str">
        <f t="shared" si="65"/>
        <v>0</v>
      </c>
      <c r="Z149" s="6" t="s">
        <v>35</v>
      </c>
      <c r="AA149" s="6" t="s">
        <v>35</v>
      </c>
      <c r="AB149" s="6" t="str">
        <f t="shared" si="66"/>
        <v>0</v>
      </c>
      <c r="AC149" s="6" t="s">
        <v>35</v>
      </c>
      <c r="AD149" s="6" t="s">
        <v>35</v>
      </c>
      <c r="AE149" s="6" t="str">
        <f t="shared" si="67"/>
        <v>0</v>
      </c>
      <c r="AF149" s="6" t="s">
        <v>35</v>
      </c>
      <c r="AG149" s="6" t="s">
        <v>35</v>
      </c>
      <c r="AH149" s="6" t="str">
        <f t="shared" si="68"/>
        <v>0</v>
      </c>
      <c r="AI149" s="6" t="s">
        <v>35</v>
      </c>
      <c r="AJ149" s="6" t="s">
        <v>35</v>
      </c>
      <c r="AK149" s="6" t="str">
        <f t="shared" si="69"/>
        <v>0</v>
      </c>
      <c r="AL149" s="6" t="s">
        <v>35</v>
      </c>
      <c r="AM149" s="6" t="s">
        <v>35</v>
      </c>
      <c r="AN149" s="6" t="str">
        <f t="shared" si="70"/>
        <v>0</v>
      </c>
      <c r="AO149" s="6" t="s">
        <v>35</v>
      </c>
      <c r="AP149" s="6" t="s">
        <v>35</v>
      </c>
      <c r="AQ149" s="6" t="str">
        <f t="shared" si="71"/>
        <v>0</v>
      </c>
      <c r="AR149" s="6" t="s">
        <v>35</v>
      </c>
      <c r="AS149" s="6" t="s">
        <v>35</v>
      </c>
      <c r="AT149" s="6" t="str">
        <f t="shared" si="72"/>
        <v>0</v>
      </c>
      <c r="AU149" s="6" t="s">
        <v>35</v>
      </c>
      <c r="AV149" s="6" t="s">
        <v>35</v>
      </c>
      <c r="AW149" s="6" t="str">
        <f t="shared" si="73"/>
        <v>0</v>
      </c>
      <c r="AX149" s="6" t="s">
        <v>35</v>
      </c>
      <c r="AY149" s="6" t="s">
        <v>35</v>
      </c>
      <c r="AZ149" s="6" t="str">
        <f t="shared" si="74"/>
        <v>0</v>
      </c>
      <c r="BA149" s="6" t="s">
        <v>35</v>
      </c>
      <c r="BB149" s="6" t="s">
        <v>35</v>
      </c>
      <c r="BC149" s="6" t="str">
        <f t="shared" si="75"/>
        <v>0</v>
      </c>
      <c r="BD149" s="6" t="s">
        <v>35</v>
      </c>
      <c r="BE149" s="6" t="s">
        <v>35</v>
      </c>
      <c r="BF149" s="6" t="str">
        <f t="shared" si="76"/>
        <v>0</v>
      </c>
      <c r="BG149" s="6" t="s">
        <v>35</v>
      </c>
      <c r="BH149" s="6" t="s">
        <v>35</v>
      </c>
      <c r="BI149" s="6" t="str">
        <f t="shared" si="77"/>
        <v>0</v>
      </c>
      <c r="BJ149" s="6" t="s">
        <v>35</v>
      </c>
      <c r="BK149" s="6" t="s">
        <v>35</v>
      </c>
      <c r="BL149" s="6" t="str">
        <f t="shared" si="78"/>
        <v>0</v>
      </c>
      <c r="BM149" s="6" t="s">
        <v>35</v>
      </c>
      <c r="BN149" s="6" t="s">
        <v>35</v>
      </c>
      <c r="BO149" s="6" t="str">
        <f t="shared" si="79"/>
        <v>0</v>
      </c>
      <c r="BP149" s="6" t="s">
        <v>35</v>
      </c>
      <c r="BQ149" s="6" t="s">
        <v>35</v>
      </c>
      <c r="BR149" s="6" t="str">
        <f t="shared" si="80"/>
        <v>0</v>
      </c>
      <c r="BS149" s="6" t="s">
        <v>35</v>
      </c>
      <c r="BT149" s="6" t="s">
        <v>35</v>
      </c>
      <c r="BU149" s="6" t="str">
        <f t="shared" si="81"/>
        <v>0</v>
      </c>
      <c r="BV149" s="6" t="s">
        <v>35</v>
      </c>
      <c r="BW149" s="6" t="s">
        <v>35</v>
      </c>
      <c r="BX149" s="6" t="str">
        <f t="shared" si="82"/>
        <v>0</v>
      </c>
      <c r="BY149" s="6" t="s">
        <v>35</v>
      </c>
      <c r="BZ149" s="6" t="s">
        <v>35</v>
      </c>
      <c r="CA149" s="6" t="str">
        <f t="shared" si="83"/>
        <v>0</v>
      </c>
      <c r="CB149" s="6" t="s">
        <v>35</v>
      </c>
      <c r="CC149" s="6" t="s">
        <v>35</v>
      </c>
      <c r="CD149" s="6" t="str">
        <f t="shared" si="84"/>
        <v>0</v>
      </c>
      <c r="CE149" s="6" t="s">
        <v>35</v>
      </c>
      <c r="CF149" s="6" t="s">
        <v>35</v>
      </c>
      <c r="CG149" s="6" t="str">
        <f t="shared" si="85"/>
        <v>0</v>
      </c>
      <c r="CH149" s="6" t="s">
        <v>35</v>
      </c>
      <c r="CI149" s="6" t="s">
        <v>35</v>
      </c>
      <c r="CJ149" s="6" t="str">
        <f t="shared" si="86"/>
        <v>0</v>
      </c>
      <c r="CK149" s="6" t="s">
        <v>35</v>
      </c>
      <c r="CL149" s="6" t="s">
        <v>35</v>
      </c>
      <c r="CM149" s="6" t="str">
        <f t="shared" si="87"/>
        <v>0</v>
      </c>
      <c r="CN149" s="6" t="s">
        <v>35</v>
      </c>
      <c r="CO149" s="6" t="s">
        <v>35</v>
      </c>
      <c r="CP149" s="6" t="str">
        <f t="shared" si="88"/>
        <v>0</v>
      </c>
      <c r="CQ149" s="6">
        <v>21</v>
      </c>
      <c r="CR149" s="6">
        <v>39</v>
      </c>
      <c r="CS149" s="6">
        <f t="shared" si="89"/>
        <v>60</v>
      </c>
    </row>
    <row r="150" spans="1:97" s="155" customFormat="1" ht="12.75" customHeight="1">
      <c r="A150" s="25">
        <v>23</v>
      </c>
      <c r="B150" s="26" t="s">
        <v>214</v>
      </c>
      <c r="C150" s="27">
        <v>6153</v>
      </c>
      <c r="D150" s="28" t="s">
        <v>108</v>
      </c>
      <c r="E150" s="17">
        <v>16628</v>
      </c>
      <c r="F150" s="17">
        <v>1</v>
      </c>
      <c r="G150" s="6" t="s">
        <v>65</v>
      </c>
      <c r="H150" s="6">
        <v>1</v>
      </c>
      <c r="I150" s="6">
        <v>17</v>
      </c>
      <c r="J150" s="6">
        <f t="shared" si="60"/>
        <v>18</v>
      </c>
      <c r="K150" s="6">
        <v>3</v>
      </c>
      <c r="L150" s="6">
        <v>11</v>
      </c>
      <c r="M150" s="6">
        <f t="shared" si="61"/>
        <v>14</v>
      </c>
      <c r="N150" s="6">
        <v>6</v>
      </c>
      <c r="O150" s="6">
        <v>6</v>
      </c>
      <c r="P150" s="6">
        <f t="shared" si="62"/>
        <v>12</v>
      </c>
      <c r="Q150" s="6" t="s">
        <v>35</v>
      </c>
      <c r="R150" s="6" t="s">
        <v>35</v>
      </c>
      <c r="S150" s="6" t="str">
        <f t="shared" si="63"/>
        <v>0</v>
      </c>
      <c r="T150" s="6" t="s">
        <v>35</v>
      </c>
      <c r="U150" s="6" t="s">
        <v>35</v>
      </c>
      <c r="V150" s="6" t="str">
        <f t="shared" si="64"/>
        <v>0</v>
      </c>
      <c r="W150" s="6" t="s">
        <v>35</v>
      </c>
      <c r="X150" s="6" t="s">
        <v>35</v>
      </c>
      <c r="Y150" s="6" t="str">
        <f t="shared" si="65"/>
        <v>0</v>
      </c>
      <c r="Z150" s="6" t="s">
        <v>35</v>
      </c>
      <c r="AA150" s="6" t="s">
        <v>35</v>
      </c>
      <c r="AB150" s="6" t="str">
        <f t="shared" si="66"/>
        <v>0</v>
      </c>
      <c r="AC150" s="6" t="s">
        <v>35</v>
      </c>
      <c r="AD150" s="6" t="s">
        <v>35</v>
      </c>
      <c r="AE150" s="6" t="str">
        <f t="shared" si="67"/>
        <v>0</v>
      </c>
      <c r="AF150" s="6" t="s">
        <v>35</v>
      </c>
      <c r="AG150" s="6" t="s">
        <v>35</v>
      </c>
      <c r="AH150" s="6" t="str">
        <f t="shared" si="68"/>
        <v>0</v>
      </c>
      <c r="AI150" s="6" t="s">
        <v>35</v>
      </c>
      <c r="AJ150" s="6" t="s">
        <v>35</v>
      </c>
      <c r="AK150" s="6" t="str">
        <f t="shared" si="69"/>
        <v>0</v>
      </c>
      <c r="AL150" s="6" t="s">
        <v>35</v>
      </c>
      <c r="AM150" s="6" t="s">
        <v>35</v>
      </c>
      <c r="AN150" s="6" t="str">
        <f t="shared" si="70"/>
        <v>0</v>
      </c>
      <c r="AO150" s="6" t="s">
        <v>35</v>
      </c>
      <c r="AP150" s="6" t="s">
        <v>35</v>
      </c>
      <c r="AQ150" s="6" t="str">
        <f t="shared" si="71"/>
        <v>0</v>
      </c>
      <c r="AR150" s="6" t="s">
        <v>35</v>
      </c>
      <c r="AS150" s="6" t="s">
        <v>35</v>
      </c>
      <c r="AT150" s="6" t="str">
        <f t="shared" si="72"/>
        <v>0</v>
      </c>
      <c r="AU150" s="6" t="s">
        <v>35</v>
      </c>
      <c r="AV150" s="6" t="s">
        <v>35</v>
      </c>
      <c r="AW150" s="6" t="str">
        <f t="shared" si="73"/>
        <v>0</v>
      </c>
      <c r="AX150" s="6" t="s">
        <v>35</v>
      </c>
      <c r="AY150" s="6" t="s">
        <v>35</v>
      </c>
      <c r="AZ150" s="6" t="str">
        <f t="shared" si="74"/>
        <v>0</v>
      </c>
      <c r="BA150" s="6" t="s">
        <v>35</v>
      </c>
      <c r="BB150" s="6" t="s">
        <v>35</v>
      </c>
      <c r="BC150" s="6" t="str">
        <f t="shared" si="75"/>
        <v>0</v>
      </c>
      <c r="BD150" s="6" t="s">
        <v>35</v>
      </c>
      <c r="BE150" s="6" t="s">
        <v>35</v>
      </c>
      <c r="BF150" s="6" t="str">
        <f t="shared" si="76"/>
        <v>0</v>
      </c>
      <c r="BG150" s="6" t="s">
        <v>35</v>
      </c>
      <c r="BH150" s="6" t="s">
        <v>35</v>
      </c>
      <c r="BI150" s="6" t="str">
        <f t="shared" si="77"/>
        <v>0</v>
      </c>
      <c r="BJ150" s="6" t="s">
        <v>35</v>
      </c>
      <c r="BK150" s="6" t="s">
        <v>35</v>
      </c>
      <c r="BL150" s="6" t="str">
        <f t="shared" si="78"/>
        <v>0</v>
      </c>
      <c r="BM150" s="6" t="s">
        <v>35</v>
      </c>
      <c r="BN150" s="6" t="s">
        <v>35</v>
      </c>
      <c r="BO150" s="6" t="str">
        <f t="shared" si="79"/>
        <v>0</v>
      </c>
      <c r="BP150" s="6" t="s">
        <v>35</v>
      </c>
      <c r="BQ150" s="6" t="s">
        <v>35</v>
      </c>
      <c r="BR150" s="6" t="str">
        <f t="shared" si="80"/>
        <v>0</v>
      </c>
      <c r="BS150" s="6" t="s">
        <v>35</v>
      </c>
      <c r="BT150" s="6" t="s">
        <v>35</v>
      </c>
      <c r="BU150" s="6" t="str">
        <f t="shared" si="81"/>
        <v>0</v>
      </c>
      <c r="BV150" s="6" t="s">
        <v>35</v>
      </c>
      <c r="BW150" s="6" t="s">
        <v>35</v>
      </c>
      <c r="BX150" s="6" t="str">
        <f t="shared" si="82"/>
        <v>0</v>
      </c>
      <c r="BY150" s="6" t="s">
        <v>35</v>
      </c>
      <c r="BZ150" s="6" t="s">
        <v>35</v>
      </c>
      <c r="CA150" s="6" t="str">
        <f t="shared" si="83"/>
        <v>0</v>
      </c>
      <c r="CB150" s="6" t="s">
        <v>35</v>
      </c>
      <c r="CC150" s="6" t="s">
        <v>35</v>
      </c>
      <c r="CD150" s="6" t="str">
        <f t="shared" si="84"/>
        <v>0</v>
      </c>
      <c r="CE150" s="6" t="s">
        <v>35</v>
      </c>
      <c r="CF150" s="6" t="s">
        <v>35</v>
      </c>
      <c r="CG150" s="6" t="str">
        <f t="shared" si="85"/>
        <v>0</v>
      </c>
      <c r="CH150" s="6" t="s">
        <v>35</v>
      </c>
      <c r="CI150" s="6" t="s">
        <v>35</v>
      </c>
      <c r="CJ150" s="6" t="str">
        <f t="shared" si="86"/>
        <v>0</v>
      </c>
      <c r="CK150" s="6" t="s">
        <v>35</v>
      </c>
      <c r="CL150" s="6" t="s">
        <v>35</v>
      </c>
      <c r="CM150" s="6" t="str">
        <f t="shared" si="87"/>
        <v>0</v>
      </c>
      <c r="CN150" s="6">
        <v>3</v>
      </c>
      <c r="CO150" s="6">
        <v>13</v>
      </c>
      <c r="CP150" s="6">
        <f t="shared" si="88"/>
        <v>16</v>
      </c>
      <c r="CQ150" s="6">
        <v>13</v>
      </c>
      <c r="CR150" s="6">
        <v>47</v>
      </c>
      <c r="CS150" s="6">
        <f t="shared" si="89"/>
        <v>60</v>
      </c>
    </row>
    <row r="151" spans="1:97" s="155" customFormat="1" ht="12.75" customHeight="1">
      <c r="A151" s="25">
        <v>23</v>
      </c>
      <c r="B151" s="26" t="s">
        <v>214</v>
      </c>
      <c r="C151" s="27">
        <v>6248</v>
      </c>
      <c r="D151" s="28" t="s">
        <v>121</v>
      </c>
      <c r="E151" s="17">
        <v>15752</v>
      </c>
      <c r="F151" s="17">
        <v>1</v>
      </c>
      <c r="G151" s="6" t="s">
        <v>65</v>
      </c>
      <c r="H151" s="6">
        <v>7</v>
      </c>
      <c r="I151" s="6">
        <v>15</v>
      </c>
      <c r="J151" s="6">
        <f t="shared" si="60"/>
        <v>22</v>
      </c>
      <c r="K151" s="6">
        <v>4</v>
      </c>
      <c r="L151" s="6">
        <v>19</v>
      </c>
      <c r="M151" s="6">
        <f t="shared" si="61"/>
        <v>23</v>
      </c>
      <c r="N151" s="6">
        <v>3</v>
      </c>
      <c r="O151" s="6">
        <v>7</v>
      </c>
      <c r="P151" s="6">
        <f t="shared" si="62"/>
        <v>10</v>
      </c>
      <c r="Q151" s="6" t="s">
        <v>35</v>
      </c>
      <c r="R151" s="6" t="s">
        <v>35</v>
      </c>
      <c r="S151" s="6" t="str">
        <f t="shared" si="63"/>
        <v>0</v>
      </c>
      <c r="T151" s="6" t="s">
        <v>35</v>
      </c>
      <c r="U151" s="6" t="s">
        <v>35</v>
      </c>
      <c r="V151" s="6" t="str">
        <f t="shared" si="64"/>
        <v>0</v>
      </c>
      <c r="W151" s="6" t="s">
        <v>35</v>
      </c>
      <c r="X151" s="6" t="s">
        <v>35</v>
      </c>
      <c r="Y151" s="6" t="str">
        <f t="shared" si="65"/>
        <v>0</v>
      </c>
      <c r="Z151" s="6" t="s">
        <v>35</v>
      </c>
      <c r="AA151" s="6" t="s">
        <v>35</v>
      </c>
      <c r="AB151" s="6" t="str">
        <f t="shared" si="66"/>
        <v>0</v>
      </c>
      <c r="AC151" s="6" t="s">
        <v>35</v>
      </c>
      <c r="AD151" s="6" t="s">
        <v>35</v>
      </c>
      <c r="AE151" s="6" t="str">
        <f t="shared" si="67"/>
        <v>0</v>
      </c>
      <c r="AF151" s="6" t="s">
        <v>35</v>
      </c>
      <c r="AG151" s="6">
        <v>3</v>
      </c>
      <c r="AH151" s="6">
        <f t="shared" si="68"/>
        <v>3</v>
      </c>
      <c r="AI151" s="6" t="s">
        <v>35</v>
      </c>
      <c r="AJ151" s="6" t="s">
        <v>35</v>
      </c>
      <c r="AK151" s="6" t="str">
        <f t="shared" si="69"/>
        <v>0</v>
      </c>
      <c r="AL151" s="6" t="s">
        <v>35</v>
      </c>
      <c r="AM151" s="6" t="s">
        <v>35</v>
      </c>
      <c r="AN151" s="6" t="str">
        <f t="shared" si="70"/>
        <v>0</v>
      </c>
      <c r="AO151" s="6" t="s">
        <v>35</v>
      </c>
      <c r="AP151" s="6" t="s">
        <v>35</v>
      </c>
      <c r="AQ151" s="6" t="str">
        <f t="shared" si="71"/>
        <v>0</v>
      </c>
      <c r="AR151" s="6" t="s">
        <v>35</v>
      </c>
      <c r="AS151" s="6" t="s">
        <v>35</v>
      </c>
      <c r="AT151" s="6" t="str">
        <f t="shared" si="72"/>
        <v>0</v>
      </c>
      <c r="AU151" s="6" t="s">
        <v>35</v>
      </c>
      <c r="AV151" s="6" t="s">
        <v>35</v>
      </c>
      <c r="AW151" s="6" t="str">
        <f t="shared" si="73"/>
        <v>0</v>
      </c>
      <c r="AX151" s="6" t="s">
        <v>35</v>
      </c>
      <c r="AY151" s="6" t="s">
        <v>35</v>
      </c>
      <c r="AZ151" s="6" t="str">
        <f t="shared" si="74"/>
        <v>0</v>
      </c>
      <c r="BA151" s="6">
        <v>1</v>
      </c>
      <c r="BB151" s="6">
        <v>1</v>
      </c>
      <c r="BC151" s="6">
        <f t="shared" si="75"/>
        <v>2</v>
      </c>
      <c r="BD151" s="6" t="s">
        <v>35</v>
      </c>
      <c r="BE151" s="6" t="s">
        <v>35</v>
      </c>
      <c r="BF151" s="6" t="str">
        <f t="shared" si="76"/>
        <v>0</v>
      </c>
      <c r="BG151" s="6" t="s">
        <v>35</v>
      </c>
      <c r="BH151" s="6" t="s">
        <v>35</v>
      </c>
      <c r="BI151" s="6" t="str">
        <f t="shared" si="77"/>
        <v>0</v>
      </c>
      <c r="BJ151" s="6" t="s">
        <v>35</v>
      </c>
      <c r="BK151" s="6" t="s">
        <v>35</v>
      </c>
      <c r="BL151" s="6" t="str">
        <f t="shared" si="78"/>
        <v>0</v>
      </c>
      <c r="BM151" s="6" t="s">
        <v>35</v>
      </c>
      <c r="BN151" s="6" t="s">
        <v>35</v>
      </c>
      <c r="BO151" s="6" t="str">
        <f t="shared" si="79"/>
        <v>0</v>
      </c>
      <c r="BP151" s="6" t="s">
        <v>35</v>
      </c>
      <c r="BQ151" s="6" t="s">
        <v>35</v>
      </c>
      <c r="BR151" s="6" t="str">
        <f t="shared" si="80"/>
        <v>0</v>
      </c>
      <c r="BS151" s="6" t="s">
        <v>35</v>
      </c>
      <c r="BT151" s="6" t="s">
        <v>35</v>
      </c>
      <c r="BU151" s="6" t="str">
        <f t="shared" si="81"/>
        <v>0</v>
      </c>
      <c r="BV151" s="6" t="s">
        <v>35</v>
      </c>
      <c r="BW151" s="6" t="s">
        <v>35</v>
      </c>
      <c r="BX151" s="6" t="str">
        <f t="shared" si="82"/>
        <v>0</v>
      </c>
      <c r="BY151" s="6" t="s">
        <v>35</v>
      </c>
      <c r="BZ151" s="6" t="s">
        <v>35</v>
      </c>
      <c r="CA151" s="6" t="str">
        <f t="shared" si="83"/>
        <v>0</v>
      </c>
      <c r="CB151" s="6" t="s">
        <v>35</v>
      </c>
      <c r="CC151" s="6" t="s">
        <v>35</v>
      </c>
      <c r="CD151" s="6" t="str">
        <f t="shared" si="84"/>
        <v>0</v>
      </c>
      <c r="CE151" s="6" t="s">
        <v>35</v>
      </c>
      <c r="CF151" s="6" t="s">
        <v>35</v>
      </c>
      <c r="CG151" s="6" t="str">
        <f t="shared" si="85"/>
        <v>0</v>
      </c>
      <c r="CH151" s="6" t="s">
        <v>35</v>
      </c>
      <c r="CI151" s="6" t="s">
        <v>35</v>
      </c>
      <c r="CJ151" s="6" t="str">
        <f t="shared" si="86"/>
        <v>0</v>
      </c>
      <c r="CK151" s="6" t="s">
        <v>35</v>
      </c>
      <c r="CL151" s="6" t="s">
        <v>35</v>
      </c>
      <c r="CM151" s="6" t="str">
        <f t="shared" si="87"/>
        <v>0</v>
      </c>
      <c r="CN151" s="6" t="s">
        <v>35</v>
      </c>
      <c r="CO151" s="6" t="s">
        <v>35</v>
      </c>
      <c r="CP151" s="6" t="str">
        <f t="shared" si="88"/>
        <v>0</v>
      </c>
      <c r="CQ151" s="6">
        <v>15</v>
      </c>
      <c r="CR151" s="6">
        <v>45</v>
      </c>
      <c r="CS151" s="6">
        <f t="shared" si="89"/>
        <v>60</v>
      </c>
    </row>
    <row r="152" spans="1:97" s="155" customFormat="1" ht="12.75" customHeight="1">
      <c r="A152" s="25">
        <v>24</v>
      </c>
      <c r="B152" s="26" t="s">
        <v>215</v>
      </c>
      <c r="C152" s="27">
        <v>6436</v>
      </c>
      <c r="D152" s="28" t="s">
        <v>109</v>
      </c>
      <c r="E152" s="17">
        <v>10077</v>
      </c>
      <c r="F152" s="17">
        <v>1</v>
      </c>
      <c r="G152" s="6" t="s">
        <v>65</v>
      </c>
      <c r="H152" s="6">
        <v>4</v>
      </c>
      <c r="I152" s="6">
        <v>8</v>
      </c>
      <c r="J152" s="6">
        <f t="shared" si="60"/>
        <v>12</v>
      </c>
      <c r="K152" s="6" t="s">
        <v>35</v>
      </c>
      <c r="L152" s="6">
        <v>1</v>
      </c>
      <c r="M152" s="6">
        <f t="shared" si="61"/>
        <v>1</v>
      </c>
      <c r="N152" s="6" t="s">
        <v>35</v>
      </c>
      <c r="O152" s="6">
        <v>5</v>
      </c>
      <c r="P152" s="6">
        <f t="shared" si="62"/>
        <v>5</v>
      </c>
      <c r="Q152" s="6" t="s">
        <v>35</v>
      </c>
      <c r="R152" s="6" t="s">
        <v>35</v>
      </c>
      <c r="S152" s="6" t="str">
        <f t="shared" si="63"/>
        <v>0</v>
      </c>
      <c r="T152" s="6" t="s">
        <v>35</v>
      </c>
      <c r="U152" s="6" t="s">
        <v>35</v>
      </c>
      <c r="V152" s="6" t="str">
        <f t="shared" si="64"/>
        <v>0</v>
      </c>
      <c r="W152" s="6" t="s">
        <v>35</v>
      </c>
      <c r="X152" s="6" t="s">
        <v>35</v>
      </c>
      <c r="Y152" s="6" t="str">
        <f t="shared" si="65"/>
        <v>0</v>
      </c>
      <c r="Z152" s="6" t="s">
        <v>35</v>
      </c>
      <c r="AA152" s="6" t="s">
        <v>35</v>
      </c>
      <c r="AB152" s="6" t="str">
        <f t="shared" si="66"/>
        <v>0</v>
      </c>
      <c r="AC152" s="6" t="s">
        <v>35</v>
      </c>
      <c r="AD152" s="6" t="s">
        <v>35</v>
      </c>
      <c r="AE152" s="6" t="str">
        <f t="shared" si="67"/>
        <v>0</v>
      </c>
      <c r="AF152" s="6" t="s">
        <v>35</v>
      </c>
      <c r="AG152" s="6" t="s">
        <v>35</v>
      </c>
      <c r="AH152" s="6" t="str">
        <f t="shared" si="68"/>
        <v>0</v>
      </c>
      <c r="AI152" s="6" t="s">
        <v>35</v>
      </c>
      <c r="AJ152" s="6" t="s">
        <v>35</v>
      </c>
      <c r="AK152" s="6" t="str">
        <f t="shared" si="69"/>
        <v>0</v>
      </c>
      <c r="AL152" s="6" t="s">
        <v>35</v>
      </c>
      <c r="AM152" s="6" t="s">
        <v>35</v>
      </c>
      <c r="AN152" s="6" t="str">
        <f t="shared" si="70"/>
        <v>0</v>
      </c>
      <c r="AO152" s="6" t="s">
        <v>35</v>
      </c>
      <c r="AP152" s="6" t="s">
        <v>35</v>
      </c>
      <c r="AQ152" s="6" t="str">
        <f t="shared" si="71"/>
        <v>0</v>
      </c>
      <c r="AR152" s="6">
        <v>1</v>
      </c>
      <c r="AS152" s="6">
        <v>16</v>
      </c>
      <c r="AT152" s="6">
        <f t="shared" si="72"/>
        <v>17</v>
      </c>
      <c r="AU152" s="6" t="s">
        <v>35</v>
      </c>
      <c r="AV152" s="6" t="s">
        <v>35</v>
      </c>
      <c r="AW152" s="6" t="str">
        <f t="shared" si="73"/>
        <v>0</v>
      </c>
      <c r="AX152" s="6" t="s">
        <v>35</v>
      </c>
      <c r="AY152" s="6" t="s">
        <v>35</v>
      </c>
      <c r="AZ152" s="6" t="str">
        <f t="shared" si="74"/>
        <v>0</v>
      </c>
      <c r="BA152" s="6">
        <v>2</v>
      </c>
      <c r="BB152" s="6">
        <v>4</v>
      </c>
      <c r="BC152" s="6">
        <f t="shared" si="75"/>
        <v>6</v>
      </c>
      <c r="BD152" s="6" t="s">
        <v>35</v>
      </c>
      <c r="BE152" s="6" t="s">
        <v>35</v>
      </c>
      <c r="BF152" s="6" t="str">
        <f t="shared" si="76"/>
        <v>0</v>
      </c>
      <c r="BG152" s="6" t="s">
        <v>35</v>
      </c>
      <c r="BH152" s="6" t="s">
        <v>35</v>
      </c>
      <c r="BI152" s="6" t="str">
        <f t="shared" si="77"/>
        <v>0</v>
      </c>
      <c r="BJ152" s="6" t="s">
        <v>35</v>
      </c>
      <c r="BK152" s="6" t="s">
        <v>35</v>
      </c>
      <c r="BL152" s="6" t="str">
        <f t="shared" si="78"/>
        <v>0</v>
      </c>
      <c r="BM152" s="6" t="s">
        <v>35</v>
      </c>
      <c r="BN152" s="6" t="s">
        <v>35</v>
      </c>
      <c r="BO152" s="6" t="str">
        <f t="shared" si="79"/>
        <v>0</v>
      </c>
      <c r="BP152" s="6" t="s">
        <v>35</v>
      </c>
      <c r="BQ152" s="6" t="s">
        <v>35</v>
      </c>
      <c r="BR152" s="6" t="str">
        <f t="shared" si="80"/>
        <v>0</v>
      </c>
      <c r="BS152" s="6" t="s">
        <v>35</v>
      </c>
      <c r="BT152" s="6" t="s">
        <v>35</v>
      </c>
      <c r="BU152" s="6" t="str">
        <f t="shared" si="81"/>
        <v>0</v>
      </c>
      <c r="BV152" s="6" t="s">
        <v>35</v>
      </c>
      <c r="BW152" s="6" t="s">
        <v>35</v>
      </c>
      <c r="BX152" s="6" t="str">
        <f t="shared" si="82"/>
        <v>0</v>
      </c>
      <c r="BY152" s="6" t="s">
        <v>35</v>
      </c>
      <c r="BZ152" s="6" t="s">
        <v>35</v>
      </c>
      <c r="CA152" s="6" t="str">
        <f t="shared" si="83"/>
        <v>0</v>
      </c>
      <c r="CB152" s="6" t="s">
        <v>35</v>
      </c>
      <c r="CC152" s="6" t="s">
        <v>35</v>
      </c>
      <c r="CD152" s="6" t="str">
        <f t="shared" si="84"/>
        <v>0</v>
      </c>
      <c r="CE152" s="6" t="s">
        <v>35</v>
      </c>
      <c r="CF152" s="6" t="s">
        <v>35</v>
      </c>
      <c r="CG152" s="6" t="str">
        <f t="shared" si="85"/>
        <v>0</v>
      </c>
      <c r="CH152" s="6" t="s">
        <v>35</v>
      </c>
      <c r="CI152" s="6" t="s">
        <v>35</v>
      </c>
      <c r="CJ152" s="6" t="str">
        <f t="shared" si="86"/>
        <v>0</v>
      </c>
      <c r="CK152" s="6" t="s">
        <v>35</v>
      </c>
      <c r="CL152" s="6" t="s">
        <v>35</v>
      </c>
      <c r="CM152" s="6" t="str">
        <f t="shared" si="87"/>
        <v>0</v>
      </c>
      <c r="CN152" s="6" t="s">
        <v>35</v>
      </c>
      <c r="CO152" s="6" t="s">
        <v>35</v>
      </c>
      <c r="CP152" s="6" t="str">
        <f t="shared" si="88"/>
        <v>0</v>
      </c>
      <c r="CQ152" s="6">
        <v>7</v>
      </c>
      <c r="CR152" s="6">
        <v>34</v>
      </c>
      <c r="CS152" s="6">
        <f t="shared" si="89"/>
        <v>41</v>
      </c>
    </row>
    <row r="153" spans="1:97" s="155" customFormat="1" ht="12.75" customHeight="1">
      <c r="A153" s="25">
        <v>24</v>
      </c>
      <c r="B153" s="26" t="s">
        <v>215</v>
      </c>
      <c r="C153" s="27">
        <v>6512</v>
      </c>
      <c r="D153" s="28" t="s">
        <v>186</v>
      </c>
      <c r="E153" s="17">
        <v>10857</v>
      </c>
      <c r="F153" s="17">
        <v>1</v>
      </c>
      <c r="G153" s="6" t="s">
        <v>65</v>
      </c>
      <c r="H153" s="6">
        <v>3</v>
      </c>
      <c r="I153" s="6">
        <v>14</v>
      </c>
      <c r="J153" s="6">
        <f t="shared" si="60"/>
        <v>17</v>
      </c>
      <c r="K153" s="6" t="s">
        <v>35</v>
      </c>
      <c r="L153" s="6" t="s">
        <v>35</v>
      </c>
      <c r="M153" s="6" t="str">
        <f t="shared" si="61"/>
        <v>0</v>
      </c>
      <c r="N153" s="6">
        <v>1</v>
      </c>
      <c r="O153" s="6">
        <v>13</v>
      </c>
      <c r="P153" s="6">
        <f t="shared" si="62"/>
        <v>14</v>
      </c>
      <c r="Q153" s="6" t="s">
        <v>35</v>
      </c>
      <c r="R153" s="6">
        <v>6</v>
      </c>
      <c r="S153" s="6">
        <f t="shared" si="63"/>
        <v>6</v>
      </c>
      <c r="T153" s="6" t="s">
        <v>35</v>
      </c>
      <c r="U153" s="6" t="s">
        <v>35</v>
      </c>
      <c r="V153" s="6" t="str">
        <f t="shared" si="64"/>
        <v>0</v>
      </c>
      <c r="W153" s="6" t="s">
        <v>35</v>
      </c>
      <c r="X153" s="6" t="s">
        <v>35</v>
      </c>
      <c r="Y153" s="6" t="str">
        <f t="shared" si="65"/>
        <v>0</v>
      </c>
      <c r="Z153" s="6" t="s">
        <v>35</v>
      </c>
      <c r="AA153" s="6" t="s">
        <v>35</v>
      </c>
      <c r="AB153" s="6" t="str">
        <f t="shared" si="66"/>
        <v>0</v>
      </c>
      <c r="AC153" s="6" t="s">
        <v>35</v>
      </c>
      <c r="AD153" s="6" t="s">
        <v>35</v>
      </c>
      <c r="AE153" s="6" t="str">
        <f t="shared" si="67"/>
        <v>0</v>
      </c>
      <c r="AF153" s="6" t="s">
        <v>35</v>
      </c>
      <c r="AG153" s="6" t="s">
        <v>35</v>
      </c>
      <c r="AH153" s="6" t="str">
        <f t="shared" si="68"/>
        <v>0</v>
      </c>
      <c r="AI153" s="6" t="s">
        <v>35</v>
      </c>
      <c r="AJ153" s="6" t="s">
        <v>35</v>
      </c>
      <c r="AK153" s="6" t="str">
        <f t="shared" si="69"/>
        <v>0</v>
      </c>
      <c r="AL153" s="6" t="s">
        <v>35</v>
      </c>
      <c r="AM153" s="6" t="s">
        <v>35</v>
      </c>
      <c r="AN153" s="6" t="str">
        <f t="shared" si="70"/>
        <v>0</v>
      </c>
      <c r="AO153" s="6" t="s">
        <v>35</v>
      </c>
      <c r="AP153" s="6" t="s">
        <v>35</v>
      </c>
      <c r="AQ153" s="6" t="str">
        <f t="shared" si="71"/>
        <v>0</v>
      </c>
      <c r="AR153" s="6">
        <v>1</v>
      </c>
      <c r="AS153" s="6">
        <v>1</v>
      </c>
      <c r="AT153" s="6">
        <f t="shared" si="72"/>
        <v>2</v>
      </c>
      <c r="AU153" s="6" t="s">
        <v>35</v>
      </c>
      <c r="AV153" s="6" t="s">
        <v>35</v>
      </c>
      <c r="AW153" s="6" t="str">
        <f t="shared" si="73"/>
        <v>0</v>
      </c>
      <c r="AX153" s="6" t="s">
        <v>35</v>
      </c>
      <c r="AY153" s="6" t="s">
        <v>35</v>
      </c>
      <c r="AZ153" s="6" t="str">
        <f t="shared" si="74"/>
        <v>0</v>
      </c>
      <c r="BA153" s="6">
        <v>1</v>
      </c>
      <c r="BB153" s="6">
        <v>1</v>
      </c>
      <c r="BC153" s="6">
        <f t="shared" si="75"/>
        <v>2</v>
      </c>
      <c r="BD153" s="6" t="s">
        <v>35</v>
      </c>
      <c r="BE153" s="6" t="s">
        <v>35</v>
      </c>
      <c r="BF153" s="6" t="str">
        <f t="shared" si="76"/>
        <v>0</v>
      </c>
      <c r="BG153" s="6" t="s">
        <v>35</v>
      </c>
      <c r="BH153" s="6" t="s">
        <v>35</v>
      </c>
      <c r="BI153" s="6" t="str">
        <f t="shared" si="77"/>
        <v>0</v>
      </c>
      <c r="BJ153" s="6" t="s">
        <v>35</v>
      </c>
      <c r="BK153" s="6" t="s">
        <v>35</v>
      </c>
      <c r="BL153" s="6" t="str">
        <f t="shared" si="78"/>
        <v>0</v>
      </c>
      <c r="BM153" s="6" t="s">
        <v>35</v>
      </c>
      <c r="BN153" s="6" t="s">
        <v>35</v>
      </c>
      <c r="BO153" s="6" t="str">
        <f t="shared" si="79"/>
        <v>0</v>
      </c>
      <c r="BP153" s="6" t="s">
        <v>35</v>
      </c>
      <c r="BQ153" s="6" t="s">
        <v>35</v>
      </c>
      <c r="BR153" s="6" t="str">
        <f t="shared" si="80"/>
        <v>0</v>
      </c>
      <c r="BS153" s="6" t="s">
        <v>35</v>
      </c>
      <c r="BT153" s="6" t="s">
        <v>35</v>
      </c>
      <c r="BU153" s="6" t="str">
        <f t="shared" si="81"/>
        <v>0</v>
      </c>
      <c r="BV153" s="6" t="s">
        <v>35</v>
      </c>
      <c r="BW153" s="6" t="s">
        <v>35</v>
      </c>
      <c r="BX153" s="6" t="str">
        <f t="shared" si="82"/>
        <v>0</v>
      </c>
      <c r="BY153" s="6" t="s">
        <v>35</v>
      </c>
      <c r="BZ153" s="6" t="s">
        <v>35</v>
      </c>
      <c r="CA153" s="6" t="str">
        <f t="shared" si="83"/>
        <v>0</v>
      </c>
      <c r="CB153" s="6" t="s">
        <v>35</v>
      </c>
      <c r="CC153" s="6" t="s">
        <v>35</v>
      </c>
      <c r="CD153" s="6" t="str">
        <f t="shared" si="84"/>
        <v>0</v>
      </c>
      <c r="CE153" s="6" t="s">
        <v>35</v>
      </c>
      <c r="CF153" s="6" t="s">
        <v>35</v>
      </c>
      <c r="CG153" s="6" t="str">
        <f t="shared" si="85"/>
        <v>0</v>
      </c>
      <c r="CH153" s="6" t="s">
        <v>35</v>
      </c>
      <c r="CI153" s="6" t="s">
        <v>35</v>
      </c>
      <c r="CJ153" s="6" t="str">
        <f t="shared" si="86"/>
        <v>0</v>
      </c>
      <c r="CK153" s="6" t="s">
        <v>35</v>
      </c>
      <c r="CL153" s="6" t="s">
        <v>35</v>
      </c>
      <c r="CM153" s="6" t="str">
        <f t="shared" si="87"/>
        <v>0</v>
      </c>
      <c r="CN153" s="6" t="s">
        <v>35</v>
      </c>
      <c r="CO153" s="6" t="s">
        <v>35</v>
      </c>
      <c r="CP153" s="6" t="str">
        <f t="shared" si="88"/>
        <v>0</v>
      </c>
      <c r="CQ153" s="6">
        <v>6</v>
      </c>
      <c r="CR153" s="6">
        <v>35</v>
      </c>
      <c r="CS153" s="6">
        <f t="shared" si="89"/>
        <v>41</v>
      </c>
    </row>
    <row r="154" spans="1:97" s="155" customFormat="1" ht="12.75" customHeight="1">
      <c r="A154" s="25">
        <v>25</v>
      </c>
      <c r="B154" s="26" t="s">
        <v>205</v>
      </c>
      <c r="C154" s="27">
        <v>6612</v>
      </c>
      <c r="D154" s="28" t="s">
        <v>182</v>
      </c>
      <c r="E154" s="17">
        <v>10337</v>
      </c>
      <c r="F154" s="17">
        <v>1</v>
      </c>
      <c r="G154" s="6" t="s">
        <v>65</v>
      </c>
      <c r="H154" s="6">
        <v>4</v>
      </c>
      <c r="I154" s="6">
        <v>6</v>
      </c>
      <c r="J154" s="6">
        <f t="shared" si="60"/>
        <v>10</v>
      </c>
      <c r="K154" s="6" t="s">
        <v>35</v>
      </c>
      <c r="L154" s="6" t="s">
        <v>35</v>
      </c>
      <c r="M154" s="6" t="str">
        <f t="shared" si="61"/>
        <v>0</v>
      </c>
      <c r="N154" s="6">
        <v>2</v>
      </c>
      <c r="O154" s="6">
        <v>1</v>
      </c>
      <c r="P154" s="6">
        <f t="shared" si="62"/>
        <v>3</v>
      </c>
      <c r="Q154" s="6" t="s">
        <v>35</v>
      </c>
      <c r="R154" s="6" t="s">
        <v>35</v>
      </c>
      <c r="S154" s="6" t="str">
        <f t="shared" si="63"/>
        <v>0</v>
      </c>
      <c r="T154" s="6" t="s">
        <v>35</v>
      </c>
      <c r="U154" s="6" t="s">
        <v>35</v>
      </c>
      <c r="V154" s="6" t="str">
        <f t="shared" si="64"/>
        <v>0</v>
      </c>
      <c r="W154" s="6" t="s">
        <v>35</v>
      </c>
      <c r="X154" s="6" t="s">
        <v>35</v>
      </c>
      <c r="Y154" s="6" t="str">
        <f t="shared" si="65"/>
        <v>0</v>
      </c>
      <c r="Z154" s="6" t="s">
        <v>35</v>
      </c>
      <c r="AA154" s="6" t="s">
        <v>35</v>
      </c>
      <c r="AB154" s="6" t="str">
        <f t="shared" si="66"/>
        <v>0</v>
      </c>
      <c r="AC154" s="6" t="s">
        <v>35</v>
      </c>
      <c r="AD154" s="6" t="s">
        <v>35</v>
      </c>
      <c r="AE154" s="6" t="str">
        <f t="shared" si="67"/>
        <v>0</v>
      </c>
      <c r="AF154" s="6" t="s">
        <v>35</v>
      </c>
      <c r="AG154" s="6" t="s">
        <v>35</v>
      </c>
      <c r="AH154" s="6" t="str">
        <f t="shared" si="68"/>
        <v>0</v>
      </c>
      <c r="AI154" s="6" t="s">
        <v>35</v>
      </c>
      <c r="AJ154" s="6" t="s">
        <v>35</v>
      </c>
      <c r="AK154" s="6" t="str">
        <f t="shared" si="69"/>
        <v>0</v>
      </c>
      <c r="AL154" s="6">
        <v>1</v>
      </c>
      <c r="AM154" s="6">
        <v>2</v>
      </c>
      <c r="AN154" s="6">
        <f t="shared" si="70"/>
        <v>3</v>
      </c>
      <c r="AO154" s="6" t="s">
        <v>35</v>
      </c>
      <c r="AP154" s="6" t="s">
        <v>35</v>
      </c>
      <c r="AQ154" s="6" t="str">
        <f t="shared" si="71"/>
        <v>0</v>
      </c>
      <c r="AR154" s="6" t="s">
        <v>35</v>
      </c>
      <c r="AS154" s="6" t="s">
        <v>35</v>
      </c>
      <c r="AT154" s="6" t="str">
        <f t="shared" si="72"/>
        <v>0</v>
      </c>
      <c r="AU154" s="6" t="s">
        <v>35</v>
      </c>
      <c r="AV154" s="6" t="s">
        <v>35</v>
      </c>
      <c r="AW154" s="6" t="str">
        <f t="shared" si="73"/>
        <v>0</v>
      </c>
      <c r="AX154" s="6" t="s">
        <v>35</v>
      </c>
      <c r="AY154" s="6" t="s">
        <v>35</v>
      </c>
      <c r="AZ154" s="6" t="str">
        <f t="shared" si="74"/>
        <v>0</v>
      </c>
      <c r="BA154" s="6">
        <v>2</v>
      </c>
      <c r="BB154" s="6">
        <v>5</v>
      </c>
      <c r="BC154" s="6">
        <f t="shared" si="75"/>
        <v>7</v>
      </c>
      <c r="BD154" s="6" t="s">
        <v>35</v>
      </c>
      <c r="BE154" s="6" t="s">
        <v>35</v>
      </c>
      <c r="BF154" s="6" t="str">
        <f t="shared" si="76"/>
        <v>0</v>
      </c>
      <c r="BG154" s="6" t="s">
        <v>35</v>
      </c>
      <c r="BH154" s="6" t="s">
        <v>35</v>
      </c>
      <c r="BI154" s="6" t="str">
        <f t="shared" si="77"/>
        <v>0</v>
      </c>
      <c r="BJ154" s="6" t="s">
        <v>35</v>
      </c>
      <c r="BK154" s="6" t="s">
        <v>35</v>
      </c>
      <c r="BL154" s="6" t="str">
        <f t="shared" si="78"/>
        <v>0</v>
      </c>
      <c r="BM154" s="6" t="s">
        <v>35</v>
      </c>
      <c r="BN154" s="6" t="s">
        <v>35</v>
      </c>
      <c r="BO154" s="6" t="str">
        <f t="shared" si="79"/>
        <v>0</v>
      </c>
      <c r="BP154" s="6" t="s">
        <v>35</v>
      </c>
      <c r="BQ154" s="6" t="s">
        <v>35</v>
      </c>
      <c r="BR154" s="6" t="str">
        <f t="shared" si="80"/>
        <v>0</v>
      </c>
      <c r="BS154" s="6" t="s">
        <v>35</v>
      </c>
      <c r="BT154" s="6" t="s">
        <v>35</v>
      </c>
      <c r="BU154" s="6" t="str">
        <f t="shared" si="81"/>
        <v>0</v>
      </c>
      <c r="BV154" s="6" t="s">
        <v>35</v>
      </c>
      <c r="BW154" s="6" t="s">
        <v>35</v>
      </c>
      <c r="BX154" s="6" t="str">
        <f t="shared" si="82"/>
        <v>0</v>
      </c>
      <c r="BY154" s="6" t="s">
        <v>35</v>
      </c>
      <c r="BZ154" s="6">
        <v>2</v>
      </c>
      <c r="CA154" s="6">
        <f t="shared" si="83"/>
        <v>2</v>
      </c>
      <c r="CB154" s="6" t="s">
        <v>35</v>
      </c>
      <c r="CC154" s="6" t="s">
        <v>35</v>
      </c>
      <c r="CD154" s="6" t="str">
        <f t="shared" si="84"/>
        <v>0</v>
      </c>
      <c r="CE154" s="6" t="s">
        <v>35</v>
      </c>
      <c r="CF154" s="6" t="s">
        <v>35</v>
      </c>
      <c r="CG154" s="6" t="str">
        <f t="shared" si="85"/>
        <v>0</v>
      </c>
      <c r="CH154" s="6" t="s">
        <v>35</v>
      </c>
      <c r="CI154" s="6" t="s">
        <v>35</v>
      </c>
      <c r="CJ154" s="6" t="str">
        <f t="shared" si="86"/>
        <v>0</v>
      </c>
      <c r="CK154" s="6" t="s">
        <v>35</v>
      </c>
      <c r="CL154" s="6" t="s">
        <v>35</v>
      </c>
      <c r="CM154" s="6" t="str">
        <f t="shared" si="87"/>
        <v>0</v>
      </c>
      <c r="CN154" s="6" t="s">
        <v>35</v>
      </c>
      <c r="CO154" s="6" t="s">
        <v>35</v>
      </c>
      <c r="CP154" s="6" t="str">
        <f t="shared" si="88"/>
        <v>0</v>
      </c>
      <c r="CQ154" s="6">
        <v>9</v>
      </c>
      <c r="CR154" s="6">
        <v>16</v>
      </c>
      <c r="CS154" s="6">
        <f t="shared" si="89"/>
        <v>25</v>
      </c>
    </row>
    <row r="155" spans="1:97" s="155" customFormat="1" ht="12.75" customHeight="1">
      <c r="A155" s="25">
        <v>25</v>
      </c>
      <c r="B155" s="26" t="s">
        <v>205</v>
      </c>
      <c r="C155" s="27">
        <v>6623</v>
      </c>
      <c r="D155" s="28" t="s">
        <v>183</v>
      </c>
      <c r="E155" s="17">
        <v>11759</v>
      </c>
      <c r="F155" s="17">
        <v>1</v>
      </c>
      <c r="G155" s="6" t="s">
        <v>65</v>
      </c>
      <c r="H155" s="6">
        <v>2</v>
      </c>
      <c r="I155" s="6">
        <v>5</v>
      </c>
      <c r="J155" s="6">
        <f t="shared" si="60"/>
        <v>7</v>
      </c>
      <c r="K155" s="6">
        <v>3</v>
      </c>
      <c r="L155" s="6">
        <v>1</v>
      </c>
      <c r="M155" s="6">
        <f t="shared" si="61"/>
        <v>4</v>
      </c>
      <c r="N155" s="6">
        <v>1</v>
      </c>
      <c r="O155" s="6">
        <v>2</v>
      </c>
      <c r="P155" s="6">
        <f t="shared" si="62"/>
        <v>3</v>
      </c>
      <c r="Q155" s="6">
        <v>1</v>
      </c>
      <c r="R155" s="6">
        <v>2</v>
      </c>
      <c r="S155" s="6">
        <f t="shared" si="63"/>
        <v>3</v>
      </c>
      <c r="T155" s="6" t="s">
        <v>35</v>
      </c>
      <c r="U155" s="6" t="s">
        <v>35</v>
      </c>
      <c r="V155" s="6" t="str">
        <f t="shared" si="64"/>
        <v>0</v>
      </c>
      <c r="W155" s="6" t="s">
        <v>35</v>
      </c>
      <c r="X155" s="6" t="s">
        <v>35</v>
      </c>
      <c r="Y155" s="6" t="str">
        <f t="shared" si="65"/>
        <v>0</v>
      </c>
      <c r="Z155" s="6" t="s">
        <v>35</v>
      </c>
      <c r="AA155" s="6" t="s">
        <v>35</v>
      </c>
      <c r="AB155" s="6" t="str">
        <f t="shared" si="66"/>
        <v>0</v>
      </c>
      <c r="AC155" s="6" t="s">
        <v>35</v>
      </c>
      <c r="AD155" s="6" t="s">
        <v>35</v>
      </c>
      <c r="AE155" s="6" t="str">
        <f t="shared" si="67"/>
        <v>0</v>
      </c>
      <c r="AF155" s="6" t="s">
        <v>35</v>
      </c>
      <c r="AG155" s="6" t="s">
        <v>35</v>
      </c>
      <c r="AH155" s="6" t="str">
        <f t="shared" si="68"/>
        <v>0</v>
      </c>
      <c r="AI155" s="6" t="s">
        <v>35</v>
      </c>
      <c r="AJ155" s="6" t="s">
        <v>35</v>
      </c>
      <c r="AK155" s="6" t="str">
        <f t="shared" si="69"/>
        <v>0</v>
      </c>
      <c r="AL155" s="6" t="s">
        <v>35</v>
      </c>
      <c r="AM155" s="6" t="s">
        <v>35</v>
      </c>
      <c r="AN155" s="6" t="str">
        <f t="shared" si="70"/>
        <v>0</v>
      </c>
      <c r="AO155" s="6" t="s">
        <v>35</v>
      </c>
      <c r="AP155" s="6" t="s">
        <v>35</v>
      </c>
      <c r="AQ155" s="6" t="str">
        <f t="shared" si="71"/>
        <v>0</v>
      </c>
      <c r="AR155" s="6" t="s">
        <v>35</v>
      </c>
      <c r="AS155" s="6" t="s">
        <v>35</v>
      </c>
      <c r="AT155" s="6" t="str">
        <f t="shared" si="72"/>
        <v>0</v>
      </c>
      <c r="AU155" s="6" t="s">
        <v>35</v>
      </c>
      <c r="AV155" s="6" t="s">
        <v>35</v>
      </c>
      <c r="AW155" s="6" t="str">
        <f t="shared" si="73"/>
        <v>0</v>
      </c>
      <c r="AX155" s="6" t="s">
        <v>35</v>
      </c>
      <c r="AY155" s="6" t="s">
        <v>35</v>
      </c>
      <c r="AZ155" s="6" t="str">
        <f t="shared" si="74"/>
        <v>0</v>
      </c>
      <c r="BA155" s="6">
        <v>2</v>
      </c>
      <c r="BB155" s="6">
        <v>4</v>
      </c>
      <c r="BC155" s="6">
        <f t="shared" si="75"/>
        <v>6</v>
      </c>
      <c r="BD155" s="6" t="s">
        <v>35</v>
      </c>
      <c r="BE155" s="6" t="s">
        <v>35</v>
      </c>
      <c r="BF155" s="6" t="str">
        <f t="shared" si="76"/>
        <v>0</v>
      </c>
      <c r="BG155" s="6" t="s">
        <v>35</v>
      </c>
      <c r="BH155" s="6" t="s">
        <v>35</v>
      </c>
      <c r="BI155" s="6" t="str">
        <f t="shared" si="77"/>
        <v>0</v>
      </c>
      <c r="BJ155" s="6" t="s">
        <v>35</v>
      </c>
      <c r="BK155" s="6" t="s">
        <v>35</v>
      </c>
      <c r="BL155" s="6" t="str">
        <f t="shared" si="78"/>
        <v>0</v>
      </c>
      <c r="BM155" s="6" t="s">
        <v>35</v>
      </c>
      <c r="BN155" s="6" t="s">
        <v>35</v>
      </c>
      <c r="BO155" s="6" t="str">
        <f t="shared" si="79"/>
        <v>0</v>
      </c>
      <c r="BP155" s="6" t="s">
        <v>35</v>
      </c>
      <c r="BQ155" s="6" t="s">
        <v>35</v>
      </c>
      <c r="BR155" s="6" t="str">
        <f t="shared" si="80"/>
        <v>0</v>
      </c>
      <c r="BS155" s="6" t="s">
        <v>35</v>
      </c>
      <c r="BT155" s="6" t="s">
        <v>35</v>
      </c>
      <c r="BU155" s="6" t="str">
        <f t="shared" si="81"/>
        <v>0</v>
      </c>
      <c r="BV155" s="6" t="s">
        <v>35</v>
      </c>
      <c r="BW155" s="6" t="s">
        <v>35</v>
      </c>
      <c r="BX155" s="6" t="str">
        <f t="shared" si="82"/>
        <v>0</v>
      </c>
      <c r="BY155" s="6" t="s">
        <v>35</v>
      </c>
      <c r="BZ155" s="6" t="s">
        <v>35</v>
      </c>
      <c r="CA155" s="6" t="str">
        <f t="shared" si="83"/>
        <v>0</v>
      </c>
      <c r="CB155" s="6" t="s">
        <v>35</v>
      </c>
      <c r="CC155" s="6" t="s">
        <v>35</v>
      </c>
      <c r="CD155" s="6" t="str">
        <f t="shared" si="84"/>
        <v>0</v>
      </c>
      <c r="CE155" s="6" t="s">
        <v>35</v>
      </c>
      <c r="CF155" s="6" t="s">
        <v>35</v>
      </c>
      <c r="CG155" s="6" t="str">
        <f t="shared" si="85"/>
        <v>0</v>
      </c>
      <c r="CH155" s="6" t="s">
        <v>35</v>
      </c>
      <c r="CI155" s="6" t="s">
        <v>35</v>
      </c>
      <c r="CJ155" s="6" t="str">
        <f t="shared" si="86"/>
        <v>0</v>
      </c>
      <c r="CK155" s="6" t="s">
        <v>35</v>
      </c>
      <c r="CL155" s="6" t="s">
        <v>35</v>
      </c>
      <c r="CM155" s="6" t="str">
        <f t="shared" si="87"/>
        <v>0</v>
      </c>
      <c r="CN155" s="6">
        <v>1</v>
      </c>
      <c r="CO155" s="6">
        <v>1</v>
      </c>
      <c r="CP155" s="6">
        <f t="shared" si="88"/>
        <v>2</v>
      </c>
      <c r="CQ155" s="6">
        <v>10</v>
      </c>
      <c r="CR155" s="6">
        <v>15</v>
      </c>
      <c r="CS155" s="6">
        <f t="shared" si="89"/>
        <v>25</v>
      </c>
    </row>
    <row r="156" spans="1:97" s="155" customFormat="1" ht="12.75" customHeight="1">
      <c r="A156" s="25">
        <v>25</v>
      </c>
      <c r="B156" s="26" t="s">
        <v>205</v>
      </c>
      <c r="C156" s="27">
        <v>6631</v>
      </c>
      <c r="D156" s="28" t="s">
        <v>112</v>
      </c>
      <c r="E156" s="17">
        <v>17637</v>
      </c>
      <c r="F156" s="17">
        <v>1</v>
      </c>
      <c r="G156" s="6" t="s">
        <v>65</v>
      </c>
      <c r="H156" s="6" t="s">
        <v>35</v>
      </c>
      <c r="I156" s="6">
        <v>5</v>
      </c>
      <c r="J156" s="6">
        <f t="shared" si="60"/>
        <v>5</v>
      </c>
      <c r="K156" s="6">
        <v>1</v>
      </c>
      <c r="L156" s="6">
        <v>3</v>
      </c>
      <c r="M156" s="6">
        <f t="shared" si="61"/>
        <v>4</v>
      </c>
      <c r="N156" s="6">
        <v>2</v>
      </c>
      <c r="O156" s="6">
        <v>6</v>
      </c>
      <c r="P156" s="6">
        <f t="shared" si="62"/>
        <v>8</v>
      </c>
      <c r="Q156" s="6" t="s">
        <v>35</v>
      </c>
      <c r="R156" s="6" t="s">
        <v>35</v>
      </c>
      <c r="S156" s="6" t="str">
        <f t="shared" si="63"/>
        <v>0</v>
      </c>
      <c r="T156" s="6" t="s">
        <v>35</v>
      </c>
      <c r="U156" s="6" t="s">
        <v>35</v>
      </c>
      <c r="V156" s="6" t="str">
        <f t="shared" si="64"/>
        <v>0</v>
      </c>
      <c r="W156" s="6" t="s">
        <v>35</v>
      </c>
      <c r="X156" s="6" t="s">
        <v>35</v>
      </c>
      <c r="Y156" s="6" t="str">
        <f t="shared" si="65"/>
        <v>0</v>
      </c>
      <c r="Z156" s="6" t="s">
        <v>35</v>
      </c>
      <c r="AA156" s="6" t="s">
        <v>35</v>
      </c>
      <c r="AB156" s="6" t="str">
        <f t="shared" si="66"/>
        <v>0</v>
      </c>
      <c r="AC156" s="6" t="s">
        <v>35</v>
      </c>
      <c r="AD156" s="6" t="s">
        <v>35</v>
      </c>
      <c r="AE156" s="6" t="str">
        <f t="shared" si="67"/>
        <v>0</v>
      </c>
      <c r="AF156" s="6" t="s">
        <v>35</v>
      </c>
      <c r="AG156" s="6" t="s">
        <v>35</v>
      </c>
      <c r="AH156" s="6" t="str">
        <f t="shared" si="68"/>
        <v>0</v>
      </c>
      <c r="AI156" s="6" t="s">
        <v>35</v>
      </c>
      <c r="AJ156" s="6" t="s">
        <v>35</v>
      </c>
      <c r="AK156" s="6" t="str">
        <f t="shared" si="69"/>
        <v>0</v>
      </c>
      <c r="AL156" s="6" t="s">
        <v>35</v>
      </c>
      <c r="AM156" s="6" t="s">
        <v>35</v>
      </c>
      <c r="AN156" s="6" t="str">
        <f t="shared" si="70"/>
        <v>0</v>
      </c>
      <c r="AO156" s="6" t="s">
        <v>35</v>
      </c>
      <c r="AP156" s="6" t="s">
        <v>35</v>
      </c>
      <c r="AQ156" s="6" t="str">
        <f t="shared" si="71"/>
        <v>0</v>
      </c>
      <c r="AR156" s="6" t="s">
        <v>35</v>
      </c>
      <c r="AS156" s="6" t="s">
        <v>35</v>
      </c>
      <c r="AT156" s="6" t="str">
        <f t="shared" si="72"/>
        <v>0</v>
      </c>
      <c r="AU156" s="6" t="s">
        <v>35</v>
      </c>
      <c r="AV156" s="6" t="s">
        <v>35</v>
      </c>
      <c r="AW156" s="6" t="str">
        <f t="shared" si="73"/>
        <v>0</v>
      </c>
      <c r="AX156" s="6" t="s">
        <v>35</v>
      </c>
      <c r="AY156" s="6" t="s">
        <v>35</v>
      </c>
      <c r="AZ156" s="6" t="str">
        <f t="shared" si="74"/>
        <v>0</v>
      </c>
      <c r="BA156" s="6">
        <v>2</v>
      </c>
      <c r="BB156" s="6">
        <v>2</v>
      </c>
      <c r="BC156" s="6">
        <f t="shared" si="75"/>
        <v>4</v>
      </c>
      <c r="BD156" s="6" t="s">
        <v>35</v>
      </c>
      <c r="BE156" s="6" t="s">
        <v>35</v>
      </c>
      <c r="BF156" s="6" t="str">
        <f t="shared" si="76"/>
        <v>0</v>
      </c>
      <c r="BG156" s="6" t="s">
        <v>35</v>
      </c>
      <c r="BH156" s="6" t="s">
        <v>35</v>
      </c>
      <c r="BI156" s="6" t="str">
        <f t="shared" si="77"/>
        <v>0</v>
      </c>
      <c r="BJ156" s="6" t="s">
        <v>35</v>
      </c>
      <c r="BK156" s="6" t="s">
        <v>35</v>
      </c>
      <c r="BL156" s="6" t="str">
        <f t="shared" si="78"/>
        <v>0</v>
      </c>
      <c r="BM156" s="6" t="s">
        <v>35</v>
      </c>
      <c r="BN156" s="6" t="s">
        <v>35</v>
      </c>
      <c r="BO156" s="6" t="str">
        <f t="shared" si="79"/>
        <v>0</v>
      </c>
      <c r="BP156" s="6" t="s">
        <v>35</v>
      </c>
      <c r="BQ156" s="6" t="s">
        <v>35</v>
      </c>
      <c r="BR156" s="6" t="str">
        <f t="shared" si="80"/>
        <v>0</v>
      </c>
      <c r="BS156" s="6" t="s">
        <v>35</v>
      </c>
      <c r="BT156" s="6" t="s">
        <v>35</v>
      </c>
      <c r="BU156" s="6" t="str">
        <f t="shared" si="81"/>
        <v>0</v>
      </c>
      <c r="BV156" s="6" t="s">
        <v>35</v>
      </c>
      <c r="BW156" s="6" t="s">
        <v>35</v>
      </c>
      <c r="BX156" s="6" t="str">
        <f t="shared" si="82"/>
        <v>0</v>
      </c>
      <c r="BY156" s="6">
        <v>1</v>
      </c>
      <c r="BZ156" s="6">
        <v>7</v>
      </c>
      <c r="CA156" s="6">
        <f t="shared" si="83"/>
        <v>8</v>
      </c>
      <c r="CB156" s="6" t="s">
        <v>35</v>
      </c>
      <c r="CC156" s="6" t="s">
        <v>35</v>
      </c>
      <c r="CD156" s="6" t="str">
        <f t="shared" si="84"/>
        <v>0</v>
      </c>
      <c r="CE156" s="6" t="s">
        <v>35</v>
      </c>
      <c r="CF156" s="6" t="s">
        <v>35</v>
      </c>
      <c r="CG156" s="6" t="str">
        <f t="shared" si="85"/>
        <v>0</v>
      </c>
      <c r="CH156" s="6" t="s">
        <v>35</v>
      </c>
      <c r="CI156" s="6" t="s">
        <v>35</v>
      </c>
      <c r="CJ156" s="6" t="str">
        <f t="shared" si="86"/>
        <v>0</v>
      </c>
      <c r="CK156" s="6" t="s">
        <v>35</v>
      </c>
      <c r="CL156" s="6" t="s">
        <v>35</v>
      </c>
      <c r="CM156" s="6" t="str">
        <f t="shared" si="87"/>
        <v>0</v>
      </c>
      <c r="CN156" s="6" t="s">
        <v>35</v>
      </c>
      <c r="CO156" s="6" t="s">
        <v>35</v>
      </c>
      <c r="CP156" s="6" t="str">
        <f t="shared" si="88"/>
        <v>0</v>
      </c>
      <c r="CQ156" s="6">
        <v>6</v>
      </c>
      <c r="CR156" s="6">
        <v>23</v>
      </c>
      <c r="CS156" s="6">
        <f t="shared" si="89"/>
        <v>29</v>
      </c>
    </row>
    <row r="157" spans="1:97" s="155" customFormat="1" ht="12.75" customHeight="1">
      <c r="A157" s="25">
        <v>25</v>
      </c>
      <c r="B157" s="26" t="s">
        <v>205</v>
      </c>
      <c r="C157" s="27">
        <v>6633</v>
      </c>
      <c r="D157" s="28" t="s">
        <v>199</v>
      </c>
      <c r="E157" s="17">
        <v>10196</v>
      </c>
      <c r="F157" s="17">
        <v>1</v>
      </c>
      <c r="G157" s="6" t="s">
        <v>65</v>
      </c>
      <c r="H157" s="6" t="s">
        <v>35</v>
      </c>
      <c r="I157" s="6">
        <v>5</v>
      </c>
      <c r="J157" s="6">
        <f t="shared" si="60"/>
        <v>5</v>
      </c>
      <c r="K157" s="6">
        <v>2</v>
      </c>
      <c r="L157" s="6">
        <v>5</v>
      </c>
      <c r="M157" s="6">
        <f t="shared" si="61"/>
        <v>7</v>
      </c>
      <c r="N157" s="6" t="s">
        <v>35</v>
      </c>
      <c r="O157" s="6">
        <v>3</v>
      </c>
      <c r="P157" s="6">
        <f t="shared" si="62"/>
        <v>3</v>
      </c>
      <c r="Q157" s="6" t="s">
        <v>35</v>
      </c>
      <c r="R157" s="6" t="s">
        <v>35</v>
      </c>
      <c r="S157" s="6" t="str">
        <f t="shared" si="63"/>
        <v>0</v>
      </c>
      <c r="T157" s="6" t="s">
        <v>35</v>
      </c>
      <c r="U157" s="6" t="s">
        <v>35</v>
      </c>
      <c r="V157" s="6" t="str">
        <f t="shared" si="64"/>
        <v>0</v>
      </c>
      <c r="W157" s="6" t="s">
        <v>35</v>
      </c>
      <c r="X157" s="6" t="s">
        <v>35</v>
      </c>
      <c r="Y157" s="6" t="str">
        <f t="shared" si="65"/>
        <v>0</v>
      </c>
      <c r="Z157" s="6" t="s">
        <v>35</v>
      </c>
      <c r="AA157" s="6" t="s">
        <v>35</v>
      </c>
      <c r="AB157" s="6" t="str">
        <f t="shared" si="66"/>
        <v>0</v>
      </c>
      <c r="AC157" s="6" t="s">
        <v>35</v>
      </c>
      <c r="AD157" s="6" t="s">
        <v>35</v>
      </c>
      <c r="AE157" s="6" t="str">
        <f t="shared" si="67"/>
        <v>0</v>
      </c>
      <c r="AF157" s="6" t="s">
        <v>35</v>
      </c>
      <c r="AG157" s="6" t="s">
        <v>35</v>
      </c>
      <c r="AH157" s="6" t="str">
        <f t="shared" si="68"/>
        <v>0</v>
      </c>
      <c r="AI157" s="6" t="s">
        <v>35</v>
      </c>
      <c r="AJ157" s="6" t="s">
        <v>35</v>
      </c>
      <c r="AK157" s="6" t="str">
        <f t="shared" si="69"/>
        <v>0</v>
      </c>
      <c r="AL157" s="6">
        <v>1</v>
      </c>
      <c r="AM157" s="6">
        <v>2</v>
      </c>
      <c r="AN157" s="6">
        <f t="shared" si="70"/>
        <v>3</v>
      </c>
      <c r="AO157" s="6" t="s">
        <v>35</v>
      </c>
      <c r="AP157" s="6" t="s">
        <v>35</v>
      </c>
      <c r="AQ157" s="6" t="str">
        <f t="shared" si="71"/>
        <v>0</v>
      </c>
      <c r="AR157" s="6" t="s">
        <v>35</v>
      </c>
      <c r="AS157" s="6" t="s">
        <v>35</v>
      </c>
      <c r="AT157" s="6" t="str">
        <f t="shared" si="72"/>
        <v>0</v>
      </c>
      <c r="AU157" s="6" t="s">
        <v>35</v>
      </c>
      <c r="AV157" s="6" t="s">
        <v>35</v>
      </c>
      <c r="AW157" s="6" t="str">
        <f t="shared" si="73"/>
        <v>0</v>
      </c>
      <c r="AX157" s="6" t="s">
        <v>35</v>
      </c>
      <c r="AY157" s="6" t="s">
        <v>35</v>
      </c>
      <c r="AZ157" s="6" t="str">
        <f t="shared" si="74"/>
        <v>0</v>
      </c>
      <c r="BA157" s="6">
        <v>1</v>
      </c>
      <c r="BB157" s="6">
        <v>2</v>
      </c>
      <c r="BC157" s="6">
        <f t="shared" si="75"/>
        <v>3</v>
      </c>
      <c r="BD157" s="6" t="s">
        <v>35</v>
      </c>
      <c r="BE157" s="6" t="s">
        <v>35</v>
      </c>
      <c r="BF157" s="6" t="str">
        <f t="shared" si="76"/>
        <v>0</v>
      </c>
      <c r="BG157" s="6" t="s">
        <v>35</v>
      </c>
      <c r="BH157" s="6" t="s">
        <v>35</v>
      </c>
      <c r="BI157" s="6" t="str">
        <f t="shared" si="77"/>
        <v>0</v>
      </c>
      <c r="BJ157" s="6" t="s">
        <v>35</v>
      </c>
      <c r="BK157" s="6" t="s">
        <v>35</v>
      </c>
      <c r="BL157" s="6" t="str">
        <f t="shared" si="78"/>
        <v>0</v>
      </c>
      <c r="BM157" s="6" t="s">
        <v>35</v>
      </c>
      <c r="BN157" s="6" t="s">
        <v>35</v>
      </c>
      <c r="BO157" s="6" t="str">
        <f t="shared" si="79"/>
        <v>0</v>
      </c>
      <c r="BP157" s="6" t="s">
        <v>35</v>
      </c>
      <c r="BQ157" s="6" t="s">
        <v>35</v>
      </c>
      <c r="BR157" s="6" t="str">
        <f t="shared" si="80"/>
        <v>0</v>
      </c>
      <c r="BS157" s="6" t="s">
        <v>35</v>
      </c>
      <c r="BT157" s="6" t="s">
        <v>35</v>
      </c>
      <c r="BU157" s="6" t="str">
        <f t="shared" si="81"/>
        <v>0</v>
      </c>
      <c r="BV157" s="6" t="s">
        <v>35</v>
      </c>
      <c r="BW157" s="6" t="s">
        <v>35</v>
      </c>
      <c r="BX157" s="6" t="str">
        <f t="shared" si="82"/>
        <v>0</v>
      </c>
      <c r="BY157" s="6">
        <v>2</v>
      </c>
      <c r="BZ157" s="6">
        <v>2</v>
      </c>
      <c r="CA157" s="6">
        <f t="shared" si="83"/>
        <v>4</v>
      </c>
      <c r="CB157" s="6" t="s">
        <v>35</v>
      </c>
      <c r="CC157" s="6" t="s">
        <v>35</v>
      </c>
      <c r="CD157" s="6" t="str">
        <f t="shared" si="84"/>
        <v>0</v>
      </c>
      <c r="CE157" s="6" t="s">
        <v>35</v>
      </c>
      <c r="CF157" s="6" t="s">
        <v>35</v>
      </c>
      <c r="CG157" s="6" t="str">
        <f t="shared" si="85"/>
        <v>0</v>
      </c>
      <c r="CH157" s="6" t="s">
        <v>35</v>
      </c>
      <c r="CI157" s="6" t="s">
        <v>35</v>
      </c>
      <c r="CJ157" s="6" t="str">
        <f t="shared" si="86"/>
        <v>0</v>
      </c>
      <c r="CK157" s="6" t="s">
        <v>35</v>
      </c>
      <c r="CL157" s="6" t="s">
        <v>35</v>
      </c>
      <c r="CM157" s="6" t="str">
        <f t="shared" si="87"/>
        <v>0</v>
      </c>
      <c r="CN157" s="6" t="s">
        <v>35</v>
      </c>
      <c r="CO157" s="6" t="s">
        <v>35</v>
      </c>
      <c r="CP157" s="6" t="str">
        <f t="shared" si="88"/>
        <v>0</v>
      </c>
      <c r="CQ157" s="6">
        <v>6</v>
      </c>
      <c r="CR157" s="6">
        <v>19</v>
      </c>
      <c r="CS157" s="6">
        <f t="shared" si="89"/>
        <v>25</v>
      </c>
    </row>
    <row r="158" spans="1:97" s="155" customFormat="1" ht="12.75" customHeight="1">
      <c r="A158" s="25">
        <v>25</v>
      </c>
      <c r="B158" s="26" t="s">
        <v>205</v>
      </c>
      <c r="C158" s="27">
        <v>6640</v>
      </c>
      <c r="D158" s="28" t="s">
        <v>122</v>
      </c>
      <c r="E158" s="17">
        <v>13478</v>
      </c>
      <c r="F158" s="17">
        <v>1</v>
      </c>
      <c r="G158" s="6" t="s">
        <v>65</v>
      </c>
      <c r="H158" s="6">
        <v>1</v>
      </c>
      <c r="I158" s="6">
        <v>8</v>
      </c>
      <c r="J158" s="6">
        <f t="shared" si="60"/>
        <v>9</v>
      </c>
      <c r="K158" s="6">
        <v>1</v>
      </c>
      <c r="L158" s="6">
        <v>3</v>
      </c>
      <c r="M158" s="6">
        <f t="shared" si="61"/>
        <v>4</v>
      </c>
      <c r="N158" s="6">
        <v>1</v>
      </c>
      <c r="O158" s="6">
        <v>2</v>
      </c>
      <c r="P158" s="6">
        <f t="shared" si="62"/>
        <v>3</v>
      </c>
      <c r="Q158" s="6">
        <v>1</v>
      </c>
      <c r="R158" s="6">
        <v>1</v>
      </c>
      <c r="S158" s="6">
        <f t="shared" si="63"/>
        <v>2</v>
      </c>
      <c r="T158" s="6" t="s">
        <v>35</v>
      </c>
      <c r="U158" s="6" t="s">
        <v>35</v>
      </c>
      <c r="V158" s="6" t="str">
        <f t="shared" si="64"/>
        <v>0</v>
      </c>
      <c r="W158" s="6" t="s">
        <v>35</v>
      </c>
      <c r="X158" s="6" t="s">
        <v>35</v>
      </c>
      <c r="Y158" s="6" t="str">
        <f t="shared" si="65"/>
        <v>0</v>
      </c>
      <c r="Z158" s="6" t="s">
        <v>35</v>
      </c>
      <c r="AA158" s="6" t="s">
        <v>35</v>
      </c>
      <c r="AB158" s="6" t="str">
        <f t="shared" si="66"/>
        <v>0</v>
      </c>
      <c r="AC158" s="6" t="s">
        <v>35</v>
      </c>
      <c r="AD158" s="6" t="s">
        <v>35</v>
      </c>
      <c r="AE158" s="6" t="str">
        <f t="shared" si="67"/>
        <v>0</v>
      </c>
      <c r="AF158" s="6" t="s">
        <v>35</v>
      </c>
      <c r="AG158" s="6" t="s">
        <v>35</v>
      </c>
      <c r="AH158" s="6" t="str">
        <f t="shared" si="68"/>
        <v>0</v>
      </c>
      <c r="AI158" s="6" t="s">
        <v>35</v>
      </c>
      <c r="AJ158" s="6" t="s">
        <v>35</v>
      </c>
      <c r="AK158" s="6" t="str">
        <f t="shared" si="69"/>
        <v>0</v>
      </c>
      <c r="AL158" s="6" t="s">
        <v>35</v>
      </c>
      <c r="AM158" s="6" t="s">
        <v>35</v>
      </c>
      <c r="AN158" s="6" t="str">
        <f t="shared" si="70"/>
        <v>0</v>
      </c>
      <c r="AO158" s="6" t="s">
        <v>35</v>
      </c>
      <c r="AP158" s="6" t="s">
        <v>35</v>
      </c>
      <c r="AQ158" s="6" t="str">
        <f t="shared" si="71"/>
        <v>0</v>
      </c>
      <c r="AR158" s="6" t="s">
        <v>35</v>
      </c>
      <c r="AS158" s="6" t="s">
        <v>35</v>
      </c>
      <c r="AT158" s="6" t="str">
        <f t="shared" si="72"/>
        <v>0</v>
      </c>
      <c r="AU158" s="6" t="s">
        <v>35</v>
      </c>
      <c r="AV158" s="6" t="s">
        <v>35</v>
      </c>
      <c r="AW158" s="6" t="str">
        <f t="shared" si="73"/>
        <v>0</v>
      </c>
      <c r="AX158" s="6" t="s">
        <v>35</v>
      </c>
      <c r="AY158" s="6" t="s">
        <v>35</v>
      </c>
      <c r="AZ158" s="6" t="str">
        <f t="shared" si="74"/>
        <v>0</v>
      </c>
      <c r="BA158" s="6">
        <v>1</v>
      </c>
      <c r="BB158" s="6">
        <v>5</v>
      </c>
      <c r="BC158" s="6">
        <f t="shared" si="75"/>
        <v>6</v>
      </c>
      <c r="BD158" s="6" t="s">
        <v>35</v>
      </c>
      <c r="BE158" s="6" t="s">
        <v>35</v>
      </c>
      <c r="BF158" s="6" t="str">
        <f t="shared" si="76"/>
        <v>0</v>
      </c>
      <c r="BG158" s="6" t="s">
        <v>35</v>
      </c>
      <c r="BH158" s="6" t="s">
        <v>35</v>
      </c>
      <c r="BI158" s="6" t="str">
        <f t="shared" si="77"/>
        <v>0</v>
      </c>
      <c r="BJ158" s="6" t="s">
        <v>35</v>
      </c>
      <c r="BK158" s="6" t="s">
        <v>35</v>
      </c>
      <c r="BL158" s="6" t="str">
        <f t="shared" si="78"/>
        <v>0</v>
      </c>
      <c r="BM158" s="6" t="s">
        <v>35</v>
      </c>
      <c r="BN158" s="6" t="s">
        <v>35</v>
      </c>
      <c r="BO158" s="6" t="str">
        <f t="shared" si="79"/>
        <v>0</v>
      </c>
      <c r="BP158" s="6" t="s">
        <v>35</v>
      </c>
      <c r="BQ158" s="6" t="s">
        <v>35</v>
      </c>
      <c r="BR158" s="6" t="str">
        <f t="shared" si="80"/>
        <v>0</v>
      </c>
      <c r="BS158" s="6" t="s">
        <v>35</v>
      </c>
      <c r="BT158" s="6" t="s">
        <v>35</v>
      </c>
      <c r="BU158" s="6" t="str">
        <f t="shared" si="81"/>
        <v>0</v>
      </c>
      <c r="BV158" s="6" t="s">
        <v>35</v>
      </c>
      <c r="BW158" s="6" t="s">
        <v>35</v>
      </c>
      <c r="BX158" s="6" t="str">
        <f t="shared" si="82"/>
        <v>0</v>
      </c>
      <c r="BY158" s="6" t="s">
        <v>35</v>
      </c>
      <c r="BZ158" s="6">
        <v>3</v>
      </c>
      <c r="CA158" s="6">
        <f t="shared" si="83"/>
        <v>3</v>
      </c>
      <c r="CB158" s="6" t="s">
        <v>35</v>
      </c>
      <c r="CC158" s="6" t="s">
        <v>35</v>
      </c>
      <c r="CD158" s="6" t="str">
        <f t="shared" si="84"/>
        <v>0</v>
      </c>
      <c r="CE158" s="6" t="s">
        <v>35</v>
      </c>
      <c r="CF158" s="6" t="s">
        <v>35</v>
      </c>
      <c r="CG158" s="6" t="str">
        <f t="shared" si="85"/>
        <v>0</v>
      </c>
      <c r="CH158" s="6" t="s">
        <v>35</v>
      </c>
      <c r="CI158" s="6" t="s">
        <v>35</v>
      </c>
      <c r="CJ158" s="6" t="str">
        <f t="shared" si="86"/>
        <v>0</v>
      </c>
      <c r="CK158" s="6" t="s">
        <v>35</v>
      </c>
      <c r="CL158" s="6" t="s">
        <v>35</v>
      </c>
      <c r="CM158" s="6" t="str">
        <f t="shared" si="87"/>
        <v>0</v>
      </c>
      <c r="CN158" s="6" t="s">
        <v>35</v>
      </c>
      <c r="CO158" s="6" t="s">
        <v>35</v>
      </c>
      <c r="CP158" s="6" t="str">
        <f t="shared" si="88"/>
        <v>0</v>
      </c>
      <c r="CQ158" s="6">
        <v>5</v>
      </c>
      <c r="CR158" s="6">
        <v>22</v>
      </c>
      <c r="CS158" s="6">
        <f t="shared" si="89"/>
        <v>27</v>
      </c>
    </row>
    <row r="159" spans="1:97" s="155" customFormat="1" ht="12.75" customHeight="1">
      <c r="A159" s="25">
        <v>25</v>
      </c>
      <c r="B159" s="26" t="s">
        <v>205</v>
      </c>
      <c r="C159" s="27">
        <v>6644</v>
      </c>
      <c r="D159" s="28" t="s">
        <v>160</v>
      </c>
      <c r="E159" s="17">
        <v>12942</v>
      </c>
      <c r="F159" s="17">
        <v>1</v>
      </c>
      <c r="G159" s="6" t="s">
        <v>65</v>
      </c>
      <c r="H159" s="6">
        <v>3</v>
      </c>
      <c r="I159" s="6">
        <v>8</v>
      </c>
      <c r="J159" s="6">
        <f t="shared" si="60"/>
        <v>11</v>
      </c>
      <c r="K159" s="6">
        <v>1</v>
      </c>
      <c r="L159" s="6">
        <v>4</v>
      </c>
      <c r="M159" s="6">
        <f t="shared" si="61"/>
        <v>5</v>
      </c>
      <c r="N159" s="6">
        <v>1</v>
      </c>
      <c r="O159" s="6">
        <v>2</v>
      </c>
      <c r="P159" s="6">
        <f t="shared" si="62"/>
        <v>3</v>
      </c>
      <c r="Q159" s="6" t="s">
        <v>35</v>
      </c>
      <c r="R159" s="6" t="s">
        <v>35</v>
      </c>
      <c r="S159" s="6" t="str">
        <f t="shared" si="63"/>
        <v>0</v>
      </c>
      <c r="T159" s="6" t="s">
        <v>35</v>
      </c>
      <c r="U159" s="6" t="s">
        <v>35</v>
      </c>
      <c r="V159" s="6" t="str">
        <f t="shared" si="64"/>
        <v>0</v>
      </c>
      <c r="W159" s="6" t="s">
        <v>35</v>
      </c>
      <c r="X159" s="6" t="s">
        <v>35</v>
      </c>
      <c r="Y159" s="6" t="str">
        <f t="shared" si="65"/>
        <v>0</v>
      </c>
      <c r="Z159" s="6" t="s">
        <v>35</v>
      </c>
      <c r="AA159" s="6" t="s">
        <v>35</v>
      </c>
      <c r="AB159" s="6" t="str">
        <f t="shared" si="66"/>
        <v>0</v>
      </c>
      <c r="AC159" s="6" t="s">
        <v>35</v>
      </c>
      <c r="AD159" s="6" t="s">
        <v>35</v>
      </c>
      <c r="AE159" s="6" t="str">
        <f t="shared" si="67"/>
        <v>0</v>
      </c>
      <c r="AF159" s="6" t="s">
        <v>35</v>
      </c>
      <c r="AG159" s="6" t="s">
        <v>35</v>
      </c>
      <c r="AH159" s="6" t="str">
        <f t="shared" si="68"/>
        <v>0</v>
      </c>
      <c r="AI159" s="6" t="s">
        <v>35</v>
      </c>
      <c r="AJ159" s="6" t="s">
        <v>35</v>
      </c>
      <c r="AK159" s="6" t="str">
        <f t="shared" si="69"/>
        <v>0</v>
      </c>
      <c r="AL159" s="6" t="s">
        <v>35</v>
      </c>
      <c r="AM159" s="6" t="s">
        <v>35</v>
      </c>
      <c r="AN159" s="6" t="str">
        <f t="shared" si="70"/>
        <v>0</v>
      </c>
      <c r="AO159" s="6" t="s">
        <v>35</v>
      </c>
      <c r="AP159" s="6" t="s">
        <v>35</v>
      </c>
      <c r="AQ159" s="6" t="str">
        <f t="shared" si="71"/>
        <v>0</v>
      </c>
      <c r="AR159" s="6" t="s">
        <v>35</v>
      </c>
      <c r="AS159" s="6" t="s">
        <v>35</v>
      </c>
      <c r="AT159" s="6" t="str">
        <f t="shared" si="72"/>
        <v>0</v>
      </c>
      <c r="AU159" s="6" t="s">
        <v>35</v>
      </c>
      <c r="AV159" s="6" t="s">
        <v>35</v>
      </c>
      <c r="AW159" s="6" t="str">
        <f t="shared" si="73"/>
        <v>0</v>
      </c>
      <c r="AX159" s="6" t="s">
        <v>35</v>
      </c>
      <c r="AY159" s="6" t="s">
        <v>35</v>
      </c>
      <c r="AZ159" s="6" t="str">
        <f t="shared" si="74"/>
        <v>0</v>
      </c>
      <c r="BA159" s="6">
        <v>2</v>
      </c>
      <c r="BB159" s="6">
        <v>4</v>
      </c>
      <c r="BC159" s="6">
        <f t="shared" si="75"/>
        <v>6</v>
      </c>
      <c r="BD159" s="6" t="s">
        <v>35</v>
      </c>
      <c r="BE159" s="6" t="s">
        <v>35</v>
      </c>
      <c r="BF159" s="6" t="str">
        <f t="shared" si="76"/>
        <v>0</v>
      </c>
      <c r="BG159" s="6" t="s">
        <v>35</v>
      </c>
      <c r="BH159" s="6" t="s">
        <v>35</v>
      </c>
      <c r="BI159" s="6" t="str">
        <f t="shared" si="77"/>
        <v>0</v>
      </c>
      <c r="BJ159" s="6" t="s">
        <v>35</v>
      </c>
      <c r="BK159" s="6" t="s">
        <v>35</v>
      </c>
      <c r="BL159" s="6" t="str">
        <f t="shared" si="78"/>
        <v>0</v>
      </c>
      <c r="BM159" s="6" t="s">
        <v>35</v>
      </c>
      <c r="BN159" s="6" t="s">
        <v>35</v>
      </c>
      <c r="BO159" s="6" t="str">
        <f t="shared" si="79"/>
        <v>0</v>
      </c>
      <c r="BP159" s="6" t="s">
        <v>35</v>
      </c>
      <c r="BQ159" s="6" t="s">
        <v>35</v>
      </c>
      <c r="BR159" s="6" t="str">
        <f t="shared" si="80"/>
        <v>0</v>
      </c>
      <c r="BS159" s="6" t="s">
        <v>35</v>
      </c>
      <c r="BT159" s="6" t="s">
        <v>35</v>
      </c>
      <c r="BU159" s="6" t="str">
        <f t="shared" si="81"/>
        <v>0</v>
      </c>
      <c r="BV159" s="6" t="s">
        <v>35</v>
      </c>
      <c r="BW159" s="6" t="s">
        <v>35</v>
      </c>
      <c r="BX159" s="6" t="str">
        <f t="shared" si="82"/>
        <v>0</v>
      </c>
      <c r="BY159" s="6">
        <v>1</v>
      </c>
      <c r="BZ159" s="6">
        <v>1</v>
      </c>
      <c r="CA159" s="6">
        <f t="shared" si="83"/>
        <v>2</v>
      </c>
      <c r="CB159" s="6" t="s">
        <v>35</v>
      </c>
      <c r="CC159" s="6" t="s">
        <v>35</v>
      </c>
      <c r="CD159" s="6" t="str">
        <f t="shared" si="84"/>
        <v>0</v>
      </c>
      <c r="CE159" s="6" t="s">
        <v>35</v>
      </c>
      <c r="CF159" s="6" t="s">
        <v>35</v>
      </c>
      <c r="CG159" s="6" t="str">
        <f t="shared" si="85"/>
        <v>0</v>
      </c>
      <c r="CH159" s="6" t="s">
        <v>35</v>
      </c>
      <c r="CI159" s="6" t="s">
        <v>35</v>
      </c>
      <c r="CJ159" s="6" t="str">
        <f t="shared" si="86"/>
        <v>0</v>
      </c>
      <c r="CK159" s="6" t="s">
        <v>35</v>
      </c>
      <c r="CL159" s="6" t="s">
        <v>35</v>
      </c>
      <c r="CM159" s="6" t="str">
        <f t="shared" si="87"/>
        <v>0</v>
      </c>
      <c r="CN159" s="6" t="s">
        <v>35</v>
      </c>
      <c r="CO159" s="6" t="s">
        <v>35</v>
      </c>
      <c r="CP159" s="6" t="str">
        <f t="shared" si="88"/>
        <v>0</v>
      </c>
      <c r="CQ159" s="6">
        <v>8</v>
      </c>
      <c r="CR159" s="6">
        <v>19</v>
      </c>
      <c r="CS159" s="6">
        <f t="shared" si="89"/>
        <v>27</v>
      </c>
    </row>
    <row r="160" spans="1:97" s="155" customFormat="1" ht="12.75" customHeight="1">
      <c r="A160" s="25">
        <v>25</v>
      </c>
      <c r="B160" s="26" t="s">
        <v>205</v>
      </c>
      <c r="C160" s="27">
        <v>6645</v>
      </c>
      <c r="D160" s="28" t="s">
        <v>194</v>
      </c>
      <c r="E160" s="17">
        <v>10289</v>
      </c>
      <c r="F160" s="17">
        <v>1</v>
      </c>
      <c r="G160" s="6" t="s">
        <v>65</v>
      </c>
      <c r="H160" s="6">
        <v>3</v>
      </c>
      <c r="I160" s="6">
        <v>9</v>
      </c>
      <c r="J160" s="6">
        <f t="shared" si="60"/>
        <v>12</v>
      </c>
      <c r="K160" s="6">
        <v>1</v>
      </c>
      <c r="L160" s="6">
        <v>2</v>
      </c>
      <c r="M160" s="6">
        <f t="shared" si="61"/>
        <v>3</v>
      </c>
      <c r="N160" s="6">
        <v>3</v>
      </c>
      <c r="O160" s="6">
        <v>1</v>
      </c>
      <c r="P160" s="6">
        <f t="shared" si="62"/>
        <v>4</v>
      </c>
      <c r="Q160" s="6" t="s">
        <v>35</v>
      </c>
      <c r="R160" s="6" t="s">
        <v>35</v>
      </c>
      <c r="S160" s="6" t="str">
        <f t="shared" si="63"/>
        <v>0</v>
      </c>
      <c r="T160" s="6" t="s">
        <v>35</v>
      </c>
      <c r="U160" s="6" t="s">
        <v>35</v>
      </c>
      <c r="V160" s="6" t="str">
        <f t="shared" si="64"/>
        <v>0</v>
      </c>
      <c r="W160" s="6" t="s">
        <v>35</v>
      </c>
      <c r="X160" s="6" t="s">
        <v>35</v>
      </c>
      <c r="Y160" s="6" t="str">
        <f t="shared" si="65"/>
        <v>0</v>
      </c>
      <c r="Z160" s="6" t="s">
        <v>35</v>
      </c>
      <c r="AA160" s="6" t="s">
        <v>35</v>
      </c>
      <c r="AB160" s="6" t="str">
        <f t="shared" si="66"/>
        <v>0</v>
      </c>
      <c r="AC160" s="6" t="s">
        <v>35</v>
      </c>
      <c r="AD160" s="6" t="s">
        <v>35</v>
      </c>
      <c r="AE160" s="6" t="str">
        <f t="shared" si="67"/>
        <v>0</v>
      </c>
      <c r="AF160" s="6" t="s">
        <v>35</v>
      </c>
      <c r="AG160" s="6" t="s">
        <v>35</v>
      </c>
      <c r="AH160" s="6" t="str">
        <f t="shared" si="68"/>
        <v>0</v>
      </c>
      <c r="AI160" s="6" t="s">
        <v>35</v>
      </c>
      <c r="AJ160" s="6" t="s">
        <v>35</v>
      </c>
      <c r="AK160" s="6" t="str">
        <f t="shared" si="69"/>
        <v>0</v>
      </c>
      <c r="AL160" s="6" t="s">
        <v>35</v>
      </c>
      <c r="AM160" s="6" t="s">
        <v>35</v>
      </c>
      <c r="AN160" s="6" t="str">
        <f t="shared" si="70"/>
        <v>0</v>
      </c>
      <c r="AO160" s="6" t="s">
        <v>35</v>
      </c>
      <c r="AP160" s="6" t="s">
        <v>35</v>
      </c>
      <c r="AQ160" s="6" t="str">
        <f t="shared" si="71"/>
        <v>0</v>
      </c>
      <c r="AR160" s="6" t="s">
        <v>35</v>
      </c>
      <c r="AS160" s="6" t="s">
        <v>35</v>
      </c>
      <c r="AT160" s="6" t="str">
        <f t="shared" si="72"/>
        <v>0</v>
      </c>
      <c r="AU160" s="6" t="s">
        <v>35</v>
      </c>
      <c r="AV160" s="6" t="s">
        <v>35</v>
      </c>
      <c r="AW160" s="6" t="str">
        <f t="shared" si="73"/>
        <v>0</v>
      </c>
      <c r="AX160" s="6" t="s">
        <v>35</v>
      </c>
      <c r="AY160" s="6" t="s">
        <v>35</v>
      </c>
      <c r="AZ160" s="6" t="str">
        <f t="shared" si="74"/>
        <v>0</v>
      </c>
      <c r="BA160" s="6">
        <v>2</v>
      </c>
      <c r="BB160" s="6">
        <v>1</v>
      </c>
      <c r="BC160" s="6">
        <f t="shared" si="75"/>
        <v>3</v>
      </c>
      <c r="BD160" s="6" t="s">
        <v>35</v>
      </c>
      <c r="BE160" s="6" t="s">
        <v>35</v>
      </c>
      <c r="BF160" s="6" t="str">
        <f t="shared" si="76"/>
        <v>0</v>
      </c>
      <c r="BG160" s="6" t="s">
        <v>35</v>
      </c>
      <c r="BH160" s="6" t="s">
        <v>35</v>
      </c>
      <c r="BI160" s="6" t="str">
        <f t="shared" si="77"/>
        <v>0</v>
      </c>
      <c r="BJ160" s="6" t="s">
        <v>35</v>
      </c>
      <c r="BK160" s="6" t="s">
        <v>35</v>
      </c>
      <c r="BL160" s="6" t="str">
        <f t="shared" si="78"/>
        <v>0</v>
      </c>
      <c r="BM160" s="6" t="s">
        <v>35</v>
      </c>
      <c r="BN160" s="6" t="s">
        <v>35</v>
      </c>
      <c r="BO160" s="6" t="str">
        <f t="shared" si="79"/>
        <v>0</v>
      </c>
      <c r="BP160" s="6" t="s">
        <v>35</v>
      </c>
      <c r="BQ160" s="6" t="s">
        <v>35</v>
      </c>
      <c r="BR160" s="6" t="str">
        <f t="shared" si="80"/>
        <v>0</v>
      </c>
      <c r="BS160" s="6" t="s">
        <v>35</v>
      </c>
      <c r="BT160" s="6" t="s">
        <v>35</v>
      </c>
      <c r="BU160" s="6" t="str">
        <f t="shared" si="81"/>
        <v>0</v>
      </c>
      <c r="BV160" s="6" t="s">
        <v>35</v>
      </c>
      <c r="BW160" s="6" t="s">
        <v>35</v>
      </c>
      <c r="BX160" s="6" t="str">
        <f t="shared" si="82"/>
        <v>0</v>
      </c>
      <c r="BY160" s="6">
        <v>2</v>
      </c>
      <c r="BZ160" s="6" t="s">
        <v>35</v>
      </c>
      <c r="CA160" s="6">
        <f t="shared" si="83"/>
        <v>2</v>
      </c>
      <c r="CB160" s="6" t="s">
        <v>35</v>
      </c>
      <c r="CC160" s="6" t="s">
        <v>35</v>
      </c>
      <c r="CD160" s="6" t="str">
        <f t="shared" si="84"/>
        <v>0</v>
      </c>
      <c r="CE160" s="6" t="s">
        <v>35</v>
      </c>
      <c r="CF160" s="6" t="s">
        <v>35</v>
      </c>
      <c r="CG160" s="6" t="str">
        <f t="shared" si="85"/>
        <v>0</v>
      </c>
      <c r="CH160" s="6" t="s">
        <v>35</v>
      </c>
      <c r="CI160" s="6" t="s">
        <v>35</v>
      </c>
      <c r="CJ160" s="6" t="str">
        <f t="shared" si="86"/>
        <v>0</v>
      </c>
      <c r="CK160" s="6" t="s">
        <v>35</v>
      </c>
      <c r="CL160" s="6" t="s">
        <v>35</v>
      </c>
      <c r="CM160" s="6" t="str">
        <f t="shared" si="87"/>
        <v>0</v>
      </c>
      <c r="CN160" s="6">
        <v>1</v>
      </c>
      <c r="CO160" s="6" t="s">
        <v>35</v>
      </c>
      <c r="CP160" s="6">
        <f t="shared" si="88"/>
        <v>1</v>
      </c>
      <c r="CQ160" s="6">
        <v>12</v>
      </c>
      <c r="CR160" s="6">
        <v>13</v>
      </c>
      <c r="CS160" s="6">
        <f t="shared" si="89"/>
        <v>25</v>
      </c>
    </row>
    <row r="161" spans="1:97" s="155" customFormat="1" ht="12.75" customHeight="1">
      <c r="A161" s="47">
        <v>26</v>
      </c>
      <c r="B161" s="39" t="s">
        <v>221</v>
      </c>
      <c r="C161" s="36">
        <v>6711</v>
      </c>
      <c r="D161" s="37" t="s">
        <v>113</v>
      </c>
      <c r="E161" s="52">
        <v>11676</v>
      </c>
      <c r="F161" s="48">
        <v>1</v>
      </c>
      <c r="G161" s="40" t="s">
        <v>65</v>
      </c>
      <c r="H161" s="40" t="s">
        <v>35</v>
      </c>
      <c r="I161" s="40">
        <v>5</v>
      </c>
      <c r="J161" s="40">
        <f t="shared" si="60"/>
        <v>5</v>
      </c>
      <c r="K161" s="40">
        <v>4</v>
      </c>
      <c r="L161" s="40">
        <v>6</v>
      </c>
      <c r="M161" s="40">
        <f t="shared" si="61"/>
        <v>10</v>
      </c>
      <c r="N161" s="40">
        <v>3</v>
      </c>
      <c r="O161" s="40">
        <v>8</v>
      </c>
      <c r="P161" s="40">
        <f t="shared" si="62"/>
        <v>11</v>
      </c>
      <c r="Q161" s="40" t="s">
        <v>35</v>
      </c>
      <c r="R161" s="40">
        <v>2</v>
      </c>
      <c r="S161" s="40">
        <f t="shared" si="63"/>
        <v>2</v>
      </c>
      <c r="T161" s="40" t="s">
        <v>35</v>
      </c>
      <c r="U161" s="40" t="s">
        <v>35</v>
      </c>
      <c r="V161" s="40" t="str">
        <f t="shared" si="64"/>
        <v>0</v>
      </c>
      <c r="W161" s="40" t="s">
        <v>35</v>
      </c>
      <c r="X161" s="40" t="s">
        <v>35</v>
      </c>
      <c r="Y161" s="40" t="str">
        <f t="shared" si="65"/>
        <v>0</v>
      </c>
      <c r="Z161" s="40" t="s">
        <v>35</v>
      </c>
      <c r="AA161" s="40" t="s">
        <v>35</v>
      </c>
      <c r="AB161" s="40" t="str">
        <f t="shared" si="66"/>
        <v>0</v>
      </c>
      <c r="AC161" s="40" t="s">
        <v>35</v>
      </c>
      <c r="AD161" s="40" t="s">
        <v>35</v>
      </c>
      <c r="AE161" s="40" t="str">
        <f t="shared" si="67"/>
        <v>0</v>
      </c>
      <c r="AF161" s="40" t="s">
        <v>35</v>
      </c>
      <c r="AG161" s="40">
        <v>5</v>
      </c>
      <c r="AH161" s="40">
        <f t="shared" si="68"/>
        <v>5</v>
      </c>
      <c r="AI161" s="40" t="s">
        <v>35</v>
      </c>
      <c r="AJ161" s="40" t="s">
        <v>35</v>
      </c>
      <c r="AK161" s="40" t="str">
        <f t="shared" si="69"/>
        <v>0</v>
      </c>
      <c r="AL161" s="40" t="s">
        <v>35</v>
      </c>
      <c r="AM161" s="40" t="s">
        <v>35</v>
      </c>
      <c r="AN161" s="40" t="str">
        <f t="shared" si="70"/>
        <v>0</v>
      </c>
      <c r="AO161" s="40" t="s">
        <v>35</v>
      </c>
      <c r="AP161" s="40" t="s">
        <v>35</v>
      </c>
      <c r="AQ161" s="40" t="str">
        <f t="shared" si="71"/>
        <v>0</v>
      </c>
      <c r="AR161" s="40" t="s">
        <v>35</v>
      </c>
      <c r="AS161" s="40" t="s">
        <v>35</v>
      </c>
      <c r="AT161" s="40" t="str">
        <f t="shared" si="72"/>
        <v>0</v>
      </c>
      <c r="AU161" s="40" t="s">
        <v>35</v>
      </c>
      <c r="AV161" s="40" t="s">
        <v>35</v>
      </c>
      <c r="AW161" s="40" t="str">
        <f t="shared" si="73"/>
        <v>0</v>
      </c>
      <c r="AX161" s="40" t="s">
        <v>35</v>
      </c>
      <c r="AY161" s="40" t="s">
        <v>35</v>
      </c>
      <c r="AZ161" s="40" t="str">
        <f t="shared" si="74"/>
        <v>0</v>
      </c>
      <c r="BA161" s="40" t="s">
        <v>35</v>
      </c>
      <c r="BB161" s="40" t="s">
        <v>35</v>
      </c>
      <c r="BC161" s="40" t="str">
        <f t="shared" si="75"/>
        <v>0</v>
      </c>
      <c r="BD161" s="40" t="s">
        <v>35</v>
      </c>
      <c r="BE161" s="40" t="s">
        <v>35</v>
      </c>
      <c r="BF161" s="40" t="str">
        <f t="shared" si="76"/>
        <v>0</v>
      </c>
      <c r="BG161" s="40" t="s">
        <v>35</v>
      </c>
      <c r="BH161" s="40" t="s">
        <v>35</v>
      </c>
      <c r="BI161" s="40" t="str">
        <f t="shared" si="77"/>
        <v>0</v>
      </c>
      <c r="BJ161" s="40" t="s">
        <v>35</v>
      </c>
      <c r="BK161" s="40" t="s">
        <v>35</v>
      </c>
      <c r="BL161" s="40" t="str">
        <f t="shared" si="78"/>
        <v>0</v>
      </c>
      <c r="BM161" s="40" t="s">
        <v>35</v>
      </c>
      <c r="BN161" s="40" t="s">
        <v>35</v>
      </c>
      <c r="BO161" s="40" t="str">
        <f t="shared" si="79"/>
        <v>0</v>
      </c>
      <c r="BP161" s="40" t="s">
        <v>35</v>
      </c>
      <c r="BQ161" s="40" t="s">
        <v>35</v>
      </c>
      <c r="BR161" s="40" t="str">
        <f t="shared" si="80"/>
        <v>0</v>
      </c>
      <c r="BS161" s="40" t="s">
        <v>35</v>
      </c>
      <c r="BT161" s="40" t="s">
        <v>35</v>
      </c>
      <c r="BU161" s="40" t="str">
        <f t="shared" si="81"/>
        <v>0</v>
      </c>
      <c r="BV161" s="40" t="s">
        <v>35</v>
      </c>
      <c r="BW161" s="40" t="s">
        <v>35</v>
      </c>
      <c r="BX161" s="40" t="str">
        <f t="shared" si="82"/>
        <v>0</v>
      </c>
      <c r="BY161" s="40" t="s">
        <v>35</v>
      </c>
      <c r="BZ161" s="40" t="s">
        <v>35</v>
      </c>
      <c r="CA161" s="40" t="str">
        <f t="shared" si="83"/>
        <v>0</v>
      </c>
      <c r="CB161" s="40" t="s">
        <v>35</v>
      </c>
      <c r="CC161" s="40" t="s">
        <v>35</v>
      </c>
      <c r="CD161" s="40" t="str">
        <f t="shared" si="84"/>
        <v>0</v>
      </c>
      <c r="CE161" s="40" t="s">
        <v>35</v>
      </c>
      <c r="CF161" s="40" t="s">
        <v>35</v>
      </c>
      <c r="CG161" s="40" t="str">
        <f t="shared" si="85"/>
        <v>0</v>
      </c>
      <c r="CH161" s="40" t="s">
        <v>35</v>
      </c>
      <c r="CI161" s="40" t="s">
        <v>35</v>
      </c>
      <c r="CJ161" s="40" t="str">
        <f t="shared" si="86"/>
        <v>0</v>
      </c>
      <c r="CK161" s="40" t="s">
        <v>35</v>
      </c>
      <c r="CL161" s="40" t="s">
        <v>35</v>
      </c>
      <c r="CM161" s="40" t="str">
        <f t="shared" si="87"/>
        <v>0</v>
      </c>
      <c r="CN161" s="40">
        <v>2</v>
      </c>
      <c r="CO161" s="40">
        <v>6</v>
      </c>
      <c r="CP161" s="40">
        <f t="shared" si="88"/>
        <v>8</v>
      </c>
      <c r="CQ161" s="40">
        <v>9</v>
      </c>
      <c r="CR161" s="40">
        <v>32</v>
      </c>
      <c r="CS161" s="40">
        <f t="shared" si="89"/>
        <v>41</v>
      </c>
    </row>
    <row r="162" spans="1:97" s="155" customFormat="1" ht="10.9" customHeight="1"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97" s="155" customFormat="1" ht="12.75" customHeight="1">
      <c r="A163" s="11" t="s">
        <v>250</v>
      </c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97" s="155" customFormat="1" ht="12.75" customHeight="1">
      <c r="A164" s="12" t="s">
        <v>251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s="155" customFormat="1" ht="12.75" customHeight="1">
      <c r="A165" s="12"/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s="155" customFormat="1" ht="12.75" customHeight="1">
      <c r="A166" s="7" t="s">
        <v>123</v>
      </c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s="155" customFormat="1" ht="12.75" customHeight="1">
      <c r="A167" s="7" t="s">
        <v>224</v>
      </c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s="155" customFormat="1" ht="12.75" customHeight="1">
      <c r="A168" s="7" t="s">
        <v>200</v>
      </c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s="155" customFormat="1" ht="12.75" customHeight="1">
      <c r="A169" s="7" t="s">
        <v>304</v>
      </c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s="155" customFormat="1" ht="12.75" customHeight="1">
      <c r="A170" s="8" t="s">
        <v>116</v>
      </c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s="155" customFormat="1" ht="12.75" customHeight="1">
      <c r="A171" s="8" t="s">
        <v>264</v>
      </c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s="155" customFormat="1" ht="12.75" customHeight="1">
      <c r="A172" s="8" t="s">
        <v>117</v>
      </c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AF4:AH4"/>
    <mergeCell ref="AC4:AE4"/>
    <mergeCell ref="Z4:AB4"/>
    <mergeCell ref="BD4:BF4"/>
    <mergeCell ref="AL4:AN4"/>
    <mergeCell ref="AI4:AK4"/>
    <mergeCell ref="AU4:AW4"/>
    <mergeCell ref="AR4:AT4"/>
    <mergeCell ref="AO4:AQ4"/>
    <mergeCell ref="BS4:BU4"/>
    <mergeCell ref="BP4:BR4"/>
    <mergeCell ref="BM4:BO4"/>
    <mergeCell ref="BJ4:BL4"/>
    <mergeCell ref="BG4:BI4"/>
    <mergeCell ref="CQ4:CS4"/>
    <mergeCell ref="BA4:BC4"/>
    <mergeCell ref="AX4:AZ4"/>
    <mergeCell ref="A4:A5"/>
    <mergeCell ref="B4:B5"/>
    <mergeCell ref="C4:C5"/>
    <mergeCell ref="D4:D5"/>
    <mergeCell ref="E4:E5"/>
    <mergeCell ref="H4:J4"/>
    <mergeCell ref="CN4:CP4"/>
    <mergeCell ref="CK4:CM4"/>
    <mergeCell ref="CH4:CJ4"/>
    <mergeCell ref="CE4:CG4"/>
    <mergeCell ref="CB4:CD4"/>
    <mergeCell ref="BY4:CA4"/>
    <mergeCell ref="BV4:BX4"/>
    <mergeCell ref="A6:D6"/>
    <mergeCell ref="G4:G5"/>
    <mergeCell ref="F4:F5"/>
    <mergeCell ref="W4:Y4"/>
    <mergeCell ref="T4:V4"/>
    <mergeCell ref="Q4:S4"/>
    <mergeCell ref="N4:P4"/>
    <mergeCell ref="K4:M4"/>
  </mergeCells>
  <pageMargins left="0.70866141732283472" right="0.70866141732283472" top="0.78740157480314965" bottom="0.78740157480314965" header="0.31496062992125984" footer="0.31496062992125984"/>
  <pageSetup paperSize="9" scale="57" fitToWidth="2" fitToHeight="2" pageOrder="overThenDown" orientation="portrait" r:id="rId1"/>
  <rowBreaks count="1" manualBreakCount="1">
    <brk id="87" max="67" man="1"/>
  </rowBreaks>
  <colBreaks count="1" manualBreakCount="1">
    <brk id="40" max="1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14" customWidth="1"/>
    <col min="2" max="2" width="5" style="14" bestFit="1" customWidth="1"/>
    <col min="3" max="3" width="8.77734375" style="14" bestFit="1" customWidth="1"/>
    <col min="4" max="4" width="13.44140625" style="14" bestFit="1" customWidth="1"/>
    <col min="5" max="5" width="7" style="14" bestFit="1" customWidth="1"/>
    <col min="6" max="6" width="11.21875" style="14" hidden="1" customWidth="1"/>
    <col min="7" max="7" width="25.33203125" style="14" hidden="1" customWidth="1"/>
    <col min="8" max="19" width="5.6640625" style="14" customWidth="1"/>
    <col min="20" max="22" width="5.6640625" style="14" hidden="1" customWidth="1"/>
    <col min="23" max="25" width="5.6640625" style="14" customWidth="1"/>
    <col min="26" max="28" width="5.6640625" style="14" hidden="1" customWidth="1"/>
    <col min="29" max="34" width="5.6640625" style="14" customWidth="1"/>
    <col min="35" max="37" width="5.6640625" style="14" hidden="1" customWidth="1"/>
    <col min="38" max="46" width="5.6640625" style="14" customWidth="1"/>
    <col min="47" max="52" width="5.6640625" style="14" hidden="1" customWidth="1"/>
    <col min="53" max="55" width="5.6640625" style="14" customWidth="1"/>
    <col min="56" max="61" width="5.6640625" style="14" hidden="1" customWidth="1"/>
    <col min="62" max="64" width="5.6640625" style="14" customWidth="1"/>
    <col min="65" max="67" width="5.6640625" style="14" hidden="1" customWidth="1"/>
    <col min="68" max="79" width="5.6640625" style="14" customWidth="1"/>
    <col min="80" max="91" width="5.6640625" style="14" hidden="1" customWidth="1"/>
    <col min="92" max="97" width="5.6640625" style="14" customWidth="1"/>
    <col min="98" max="16384" width="11" style="14"/>
  </cols>
  <sheetData>
    <row r="1" spans="1:98" ht="13.6">
      <c r="A1" s="13" t="s">
        <v>0</v>
      </c>
      <c r="B1" s="13"/>
      <c r="C1" s="13"/>
    </row>
    <row r="2" spans="1:98" ht="13.6">
      <c r="A2" s="13" t="s">
        <v>253</v>
      </c>
      <c r="B2" s="13"/>
      <c r="C2" s="13"/>
    </row>
    <row r="3" spans="1:98" ht="3.75" customHeight="1">
      <c r="A3" s="16"/>
      <c r="B3" s="16"/>
      <c r="C3" s="16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249</v>
      </c>
      <c r="I6" s="2">
        <v>817</v>
      </c>
      <c r="J6" s="2">
        <f>SUM(H6:I6)</f>
        <v>1066</v>
      </c>
      <c r="K6" s="2">
        <v>149</v>
      </c>
      <c r="L6" s="2">
        <v>360</v>
      </c>
      <c r="M6" s="2">
        <f>SUM(K6:L6)</f>
        <v>509</v>
      </c>
      <c r="N6" s="2">
        <v>426</v>
      </c>
      <c r="O6" s="2">
        <v>636</v>
      </c>
      <c r="P6" s="2">
        <f>SUM(N6:O6)</f>
        <v>1062</v>
      </c>
      <c r="Q6" s="2">
        <v>120</v>
      </c>
      <c r="R6" s="2">
        <v>599</v>
      </c>
      <c r="S6" s="2">
        <f>SUM(Q6:R6)</f>
        <v>719</v>
      </c>
      <c r="T6" s="2" t="s">
        <v>35</v>
      </c>
      <c r="U6" s="2" t="s">
        <v>35</v>
      </c>
      <c r="V6" s="2">
        <f>SUM(T6:U6)</f>
        <v>0</v>
      </c>
      <c r="W6" s="2">
        <v>9</v>
      </c>
      <c r="X6" s="2">
        <v>28</v>
      </c>
      <c r="Y6" s="2">
        <f>SUM(W6:X6)</f>
        <v>37</v>
      </c>
      <c r="Z6" s="2" t="s">
        <v>35</v>
      </c>
      <c r="AA6" s="2" t="s">
        <v>35</v>
      </c>
      <c r="AB6" s="2">
        <f>SUM(Z6:AA6)</f>
        <v>0</v>
      </c>
      <c r="AC6" s="2">
        <v>48</v>
      </c>
      <c r="AD6" s="2">
        <v>78</v>
      </c>
      <c r="AE6" s="2">
        <f>SUM(AC6:AD6)</f>
        <v>126</v>
      </c>
      <c r="AF6" s="2">
        <v>3</v>
      </c>
      <c r="AG6" s="2">
        <v>11</v>
      </c>
      <c r="AH6" s="2">
        <f>SUM(AF6:AG6)</f>
        <v>14</v>
      </c>
      <c r="AI6" s="2" t="s">
        <v>35</v>
      </c>
      <c r="AJ6" s="2" t="s">
        <v>35</v>
      </c>
      <c r="AK6" s="2">
        <f>SUM(AI6:AJ6)</f>
        <v>0</v>
      </c>
      <c r="AL6" s="2">
        <v>35</v>
      </c>
      <c r="AM6" s="2">
        <v>78</v>
      </c>
      <c r="AN6" s="2">
        <f>SUM(AL6:AM6)</f>
        <v>113</v>
      </c>
      <c r="AO6" s="2">
        <v>14</v>
      </c>
      <c r="AP6" s="2">
        <v>41</v>
      </c>
      <c r="AQ6" s="2">
        <f>SUM(AO6:AP6)</f>
        <v>55</v>
      </c>
      <c r="AR6" s="2">
        <v>22</v>
      </c>
      <c r="AS6" s="2">
        <v>32</v>
      </c>
      <c r="AT6" s="2">
        <f>SUM(AR6:AS6)</f>
        <v>54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200</v>
      </c>
      <c r="BB6" s="2">
        <v>268</v>
      </c>
      <c r="BC6" s="2">
        <f>SUM(BA6:BB6)</f>
        <v>468</v>
      </c>
      <c r="BD6" s="2" t="s">
        <v>35</v>
      </c>
      <c r="BE6" s="2" t="s">
        <v>35</v>
      </c>
      <c r="BF6" s="2">
        <f>SUM(BD6:BE6)</f>
        <v>0</v>
      </c>
      <c r="BG6" s="2" t="s">
        <v>35</v>
      </c>
      <c r="BH6" s="2" t="s">
        <v>35</v>
      </c>
      <c r="BI6" s="2">
        <f>SUM(BG6:BH6)</f>
        <v>0</v>
      </c>
      <c r="BJ6" s="2">
        <v>1</v>
      </c>
      <c r="BK6" s="2">
        <v>6</v>
      </c>
      <c r="BL6" s="2">
        <f>SUM(BJ6:BK6)</f>
        <v>7</v>
      </c>
      <c r="BM6" s="2" t="s">
        <v>35</v>
      </c>
      <c r="BN6" s="2" t="s">
        <v>35</v>
      </c>
      <c r="BO6" s="2">
        <f>SUM(BM6:BN6)</f>
        <v>0</v>
      </c>
      <c r="BP6" s="2">
        <v>6</v>
      </c>
      <c r="BQ6" s="2">
        <v>18</v>
      </c>
      <c r="BR6" s="2">
        <f>SUM(BP6:BQ6)</f>
        <v>24</v>
      </c>
      <c r="BS6" s="2" t="s">
        <v>35</v>
      </c>
      <c r="BT6" s="2">
        <v>1</v>
      </c>
      <c r="BU6" s="2">
        <f>SUM(BS6:BT6)</f>
        <v>1</v>
      </c>
      <c r="BV6" s="2">
        <v>2</v>
      </c>
      <c r="BW6" s="2">
        <v>16</v>
      </c>
      <c r="BX6" s="2">
        <f>SUM(BV6:BW6)</f>
        <v>18</v>
      </c>
      <c r="BY6" s="2">
        <v>15</v>
      </c>
      <c r="BZ6" s="2">
        <v>42</v>
      </c>
      <c r="CA6" s="2">
        <f>SUM(BY6:BZ6)</f>
        <v>57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113</v>
      </c>
      <c r="CO6" s="2">
        <v>257</v>
      </c>
      <c r="CP6" s="2">
        <f>SUM(CN6:CO6)</f>
        <v>370</v>
      </c>
      <c r="CQ6" s="2">
        <v>1412</v>
      </c>
      <c r="CR6" s="2">
        <v>3288</v>
      </c>
      <c r="CS6" s="2">
        <f>SUM(CQ6:CR6)</f>
        <v>4700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5"/>
      <c r="D8" s="189"/>
      <c r="E8" s="183"/>
      <c r="G8" s="188"/>
    </row>
    <row r="9" spans="1:98" s="17" customFormat="1" ht="12.75" customHeight="1">
      <c r="A9" s="25">
        <v>1</v>
      </c>
      <c r="B9" s="26" t="s">
        <v>201</v>
      </c>
      <c r="C9" s="27">
        <v>230</v>
      </c>
      <c r="D9" s="28" t="s">
        <v>41</v>
      </c>
      <c r="E9" s="17">
        <v>100947</v>
      </c>
      <c r="F9" s="17">
        <v>4</v>
      </c>
      <c r="G9" s="6" t="s">
        <v>272</v>
      </c>
      <c r="H9" s="6">
        <v>3</v>
      </c>
      <c r="I9" s="6">
        <v>4</v>
      </c>
      <c r="J9" s="6">
        <f>IF(OR(ISNUMBER(I9),ISNUMBER(H9)),SUM(H9:I9),"0")</f>
        <v>7</v>
      </c>
      <c r="K9" s="6" t="s">
        <v>35</v>
      </c>
      <c r="L9" s="6">
        <v>5</v>
      </c>
      <c r="M9" s="6">
        <f>IF(OR(ISNUMBER(L9),ISNUMBER(K9)),SUM(K9:L9),"0")</f>
        <v>5</v>
      </c>
      <c r="N9" s="6">
        <v>6</v>
      </c>
      <c r="O9" s="6">
        <v>10</v>
      </c>
      <c r="P9" s="6">
        <f>IF(OR(ISNUMBER(O9),ISNUMBER(N9)),SUM(N9:O9),"0")</f>
        <v>16</v>
      </c>
      <c r="Q9" s="6">
        <v>2</v>
      </c>
      <c r="R9" s="6">
        <v>11</v>
      </c>
      <c r="S9" s="6">
        <f>IF(OR(ISNUMBER(R9),ISNUMBER(Q9)),SUM(Q9:R9),"0")</f>
        <v>13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>
        <v>2</v>
      </c>
      <c r="AD9" s="6">
        <v>2</v>
      </c>
      <c r="AE9" s="6">
        <f>IF(OR(ISNUMBER(AD9),ISNUMBER(AC9)),SUM(AC9:AD9),"0")</f>
        <v>4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>
        <v>3</v>
      </c>
      <c r="AM9" s="6">
        <v>3</v>
      </c>
      <c r="AN9" s="6">
        <f>IF(OR(ISNUMBER(AM9),ISNUMBER(AL9)),SUM(AL9:AM9),"0")</f>
        <v>6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1</v>
      </c>
      <c r="BB9" s="6">
        <v>4</v>
      </c>
      <c r="BC9" s="6">
        <f>IF(OR(ISNUMBER(BB9),ISNUMBER(BA9)),SUM(BA9:BB9),"0")</f>
        <v>5</v>
      </c>
      <c r="BD9" s="6" t="s">
        <v>35</v>
      </c>
      <c r="BE9" s="6" t="s">
        <v>35</v>
      </c>
      <c r="BF9" s="6" t="str">
        <f>IF(OR(ISNUMBER(BE9),ISNUMBER(BD9)),SUM(BD9:BE9),"0")</f>
        <v>0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>
        <v>1</v>
      </c>
      <c r="BL9" s="6">
        <f>IF(OR(ISNUMBER(BK9),ISNUMBER(BJ9)),SUM(BJ9:BK9),"0")</f>
        <v>1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>
        <v>1</v>
      </c>
      <c r="BR9" s="6">
        <f>IF(OR(ISNUMBER(BQ9),ISNUMBER(BP9)),SUM(BP9:BQ9),"0")</f>
        <v>1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 t="s">
        <v>35</v>
      </c>
      <c r="CO9" s="6">
        <v>2</v>
      </c>
      <c r="CP9" s="6">
        <f>IF(OR(ISNUMBER(CO9),ISNUMBER(CN9)),SUM(CN9:CO9),"0")</f>
        <v>2</v>
      </c>
      <c r="CQ9" s="6">
        <v>17</v>
      </c>
      <c r="CR9" s="6">
        <v>43</v>
      </c>
      <c r="CS9" s="6">
        <f>IF(OR(ISNUMBER(CR9),ISNUMBER(CQ9)),SUM(CQ9:CR9),"0")</f>
        <v>60</v>
      </c>
    </row>
    <row r="10" spans="1:98" s="17" customFormat="1" ht="12.75" customHeight="1">
      <c r="A10" s="25">
        <v>1</v>
      </c>
      <c r="B10" s="26" t="s">
        <v>201</v>
      </c>
      <c r="C10" s="27">
        <v>261</v>
      </c>
      <c r="D10" s="28" t="s">
        <v>34</v>
      </c>
      <c r="E10" s="17">
        <v>371633</v>
      </c>
      <c r="F10" s="17">
        <v>4</v>
      </c>
      <c r="G10" s="6" t="s">
        <v>272</v>
      </c>
      <c r="H10" s="6">
        <v>4</v>
      </c>
      <c r="I10" s="6">
        <v>13</v>
      </c>
      <c r="J10" s="6">
        <f t="shared" ref="J10:J73" si="0">IF(OR(ISNUMBER(I10),ISNUMBER(H10)),SUM(H10:I10),"0")</f>
        <v>17</v>
      </c>
      <c r="K10" s="6" t="s">
        <v>35</v>
      </c>
      <c r="L10" s="6">
        <v>7</v>
      </c>
      <c r="M10" s="6">
        <f t="shared" ref="M10:M73" si="1">IF(OR(ISNUMBER(L10),ISNUMBER(K10)),SUM(K10:L10),"0")</f>
        <v>7</v>
      </c>
      <c r="N10" s="6">
        <v>22</v>
      </c>
      <c r="O10" s="6">
        <v>17</v>
      </c>
      <c r="P10" s="6">
        <f t="shared" ref="P10:P73" si="2">IF(OR(ISNUMBER(O10),ISNUMBER(N10)),SUM(N10:O10),"0")</f>
        <v>39</v>
      </c>
      <c r="Q10" s="6">
        <v>5</v>
      </c>
      <c r="R10" s="6">
        <v>19</v>
      </c>
      <c r="S10" s="6">
        <f t="shared" ref="S10:S73" si="3">IF(OR(ISNUMBER(R10),ISNUMBER(Q10)),SUM(Q10:R10),"0")</f>
        <v>24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>
        <v>2</v>
      </c>
      <c r="AD10" s="6">
        <v>2</v>
      </c>
      <c r="AE10" s="6">
        <f t="shared" ref="AE10:AE73" si="7">IF(OR(ISNUMBER(AD10),ISNUMBER(AC10)),SUM(AC10:AD10),"0")</f>
        <v>4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>
        <v>6</v>
      </c>
      <c r="AM10" s="6">
        <v>6</v>
      </c>
      <c r="AN10" s="6">
        <f t="shared" ref="AN10:AN73" si="10">IF(OR(ISNUMBER(AM10),ISNUMBER(AL10)),SUM(AL10:AM10),"0")</f>
        <v>12</v>
      </c>
      <c r="AO10" s="6" t="s">
        <v>35</v>
      </c>
      <c r="AP10" s="6" t="s">
        <v>35</v>
      </c>
      <c r="AQ10" s="6" t="str">
        <f t="shared" ref="AQ10:AQ73" si="11">IF(OR(ISNUMBER(AP10),ISNUMBER(AO10)),SUM(AO10:AP10),"0")</f>
        <v>0</v>
      </c>
      <c r="AR10" s="6" t="s">
        <v>35</v>
      </c>
      <c r="AS10" s="6" t="s">
        <v>35</v>
      </c>
      <c r="AT10" s="6" t="str">
        <f t="shared" ref="AT10:AT73" si="12">IF(OR(ISNUMBER(AS10),ISNUMBER(AR10)),SUM(AR10:AS10),"0")</f>
        <v>0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6</v>
      </c>
      <c r="BB10" s="6">
        <v>9</v>
      </c>
      <c r="BC10" s="6">
        <f t="shared" ref="BC10:BC73" si="15">IF(OR(ISNUMBER(BB10),ISNUMBER(BA10)),SUM(BA10:BB10),"0")</f>
        <v>15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 t="s">
        <v>35</v>
      </c>
      <c r="BK10" s="6">
        <v>2</v>
      </c>
      <c r="BL10" s="6">
        <f t="shared" ref="BL10:BL73" si="18">IF(OR(ISNUMBER(BK10),ISNUMBER(BJ10)),SUM(BJ10:BK10),"0")</f>
        <v>2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 t="s">
        <v>35</v>
      </c>
      <c r="BR10" s="6" t="str">
        <f t="shared" ref="BR10:BR73" si="20">IF(OR(ISNUMBER(BQ10),ISNUMBER(BP10)),SUM(BP10:BQ10),"0")</f>
        <v>0</v>
      </c>
      <c r="BS10" s="6" t="s">
        <v>35</v>
      </c>
      <c r="BT10" s="6" t="s">
        <v>35</v>
      </c>
      <c r="BU10" s="6" t="str">
        <f t="shared" ref="BU10:BU73" si="21">IF(OR(ISNUMBER(BT10),ISNUMBER(BS10)),SUM(BS10:BT10),"0")</f>
        <v>0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>
        <v>1</v>
      </c>
      <c r="CO10" s="6">
        <v>4</v>
      </c>
      <c r="CP10" s="6">
        <f t="shared" ref="CP10:CP73" si="28">IF(OR(ISNUMBER(CO10),ISNUMBER(CN10)),SUM(CN10:CO10),"0")</f>
        <v>5</v>
      </c>
      <c r="CQ10" s="6">
        <v>46</v>
      </c>
      <c r="CR10" s="6">
        <v>79</v>
      </c>
      <c r="CS10" s="6">
        <f t="shared" ref="CS10:CS73" si="29">IF(OR(ISNUMBER(CR10),ISNUMBER(CQ10)),SUM(CQ10:CR10),"0")</f>
        <v>125</v>
      </c>
    </row>
    <row r="11" spans="1:98" s="17" customFormat="1" ht="12.75" customHeight="1">
      <c r="A11" s="25">
        <v>2</v>
      </c>
      <c r="B11" s="26" t="s">
        <v>202</v>
      </c>
      <c r="C11" s="27">
        <v>351</v>
      </c>
      <c r="D11" s="28" t="s">
        <v>36</v>
      </c>
      <c r="E11" s="17">
        <v>123841</v>
      </c>
      <c r="F11" s="17">
        <v>4</v>
      </c>
      <c r="G11" s="6" t="s">
        <v>272</v>
      </c>
      <c r="H11" s="6">
        <v>2</v>
      </c>
      <c r="I11" s="6">
        <v>8</v>
      </c>
      <c r="J11" s="6">
        <f t="shared" si="0"/>
        <v>10</v>
      </c>
      <c r="K11" s="6">
        <v>1</v>
      </c>
      <c r="L11" s="6">
        <v>2</v>
      </c>
      <c r="M11" s="6">
        <f t="shared" si="1"/>
        <v>3</v>
      </c>
      <c r="N11" s="6">
        <v>11</v>
      </c>
      <c r="O11" s="6">
        <v>9</v>
      </c>
      <c r="P11" s="6">
        <f t="shared" si="2"/>
        <v>20</v>
      </c>
      <c r="Q11" s="6">
        <v>1</v>
      </c>
      <c r="R11" s="6">
        <v>6</v>
      </c>
      <c r="S11" s="6">
        <f t="shared" si="3"/>
        <v>7</v>
      </c>
      <c r="T11" s="6" t="s">
        <v>35</v>
      </c>
      <c r="U11" s="6" t="s">
        <v>35</v>
      </c>
      <c r="V11" s="6" t="str">
        <f t="shared" si="4"/>
        <v>0</v>
      </c>
      <c r="W11" s="6" t="s">
        <v>35</v>
      </c>
      <c r="X11" s="6" t="s">
        <v>35</v>
      </c>
      <c r="Y11" s="6" t="str">
        <f t="shared" si="5"/>
        <v>0</v>
      </c>
      <c r="Z11" s="6" t="s">
        <v>35</v>
      </c>
      <c r="AA11" s="6" t="s">
        <v>35</v>
      </c>
      <c r="AB11" s="6" t="str">
        <f t="shared" si="6"/>
        <v>0</v>
      </c>
      <c r="AC11" s="6">
        <v>1</v>
      </c>
      <c r="AD11" s="6">
        <v>1</v>
      </c>
      <c r="AE11" s="6">
        <f t="shared" si="7"/>
        <v>2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>
        <v>1</v>
      </c>
      <c r="AM11" s="6">
        <v>4</v>
      </c>
      <c r="AN11" s="6">
        <f t="shared" si="10"/>
        <v>5</v>
      </c>
      <c r="AO11" s="6">
        <v>3</v>
      </c>
      <c r="AP11" s="6">
        <v>4</v>
      </c>
      <c r="AQ11" s="6">
        <f t="shared" si="11"/>
        <v>7</v>
      </c>
      <c r="AR11" s="6" t="s">
        <v>35</v>
      </c>
      <c r="AS11" s="6">
        <v>1</v>
      </c>
      <c r="AT11" s="6">
        <f t="shared" si="12"/>
        <v>1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12</v>
      </c>
      <c r="BB11" s="6">
        <v>7</v>
      </c>
      <c r="BC11" s="6">
        <f t="shared" si="15"/>
        <v>19</v>
      </c>
      <c r="BD11" s="6" t="s">
        <v>35</v>
      </c>
      <c r="BE11" s="6" t="s">
        <v>35</v>
      </c>
      <c r="BF11" s="6" t="str">
        <f t="shared" si="16"/>
        <v>0</v>
      </c>
      <c r="BG11" s="6" t="s">
        <v>35</v>
      </c>
      <c r="BH11" s="6" t="s">
        <v>35</v>
      </c>
      <c r="BI11" s="6" t="str">
        <f t="shared" si="17"/>
        <v>0</v>
      </c>
      <c r="BJ11" s="6" t="s">
        <v>35</v>
      </c>
      <c r="BK11" s="6">
        <v>1</v>
      </c>
      <c r="BL11" s="6">
        <f t="shared" si="18"/>
        <v>1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>
        <v>1</v>
      </c>
      <c r="BR11" s="6">
        <f t="shared" si="20"/>
        <v>1</v>
      </c>
      <c r="BS11" s="6" t="s">
        <v>35</v>
      </c>
      <c r="BT11" s="6" t="s">
        <v>35</v>
      </c>
      <c r="BU11" s="6" t="str">
        <f t="shared" si="21"/>
        <v>0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>
        <v>2</v>
      </c>
      <c r="CO11" s="6">
        <v>2</v>
      </c>
      <c r="CP11" s="6">
        <f t="shared" si="28"/>
        <v>4</v>
      </c>
      <c r="CQ11" s="6">
        <v>34</v>
      </c>
      <c r="CR11" s="6">
        <v>46</v>
      </c>
      <c r="CS11" s="6">
        <f t="shared" si="29"/>
        <v>80</v>
      </c>
    </row>
    <row r="12" spans="1:98" s="17" customFormat="1" ht="12.75" customHeight="1">
      <c r="A12" s="25">
        <v>12</v>
      </c>
      <c r="B12" s="26" t="s">
        <v>203</v>
      </c>
      <c r="C12" s="27">
        <v>2701</v>
      </c>
      <c r="D12" s="28" t="s">
        <v>37</v>
      </c>
      <c r="E12" s="17">
        <v>167458</v>
      </c>
      <c r="F12" s="17">
        <v>4</v>
      </c>
      <c r="G12" s="6" t="s">
        <v>272</v>
      </c>
      <c r="H12" s="6">
        <v>1</v>
      </c>
      <c r="I12" s="6">
        <v>10</v>
      </c>
      <c r="J12" s="6">
        <f t="shared" si="0"/>
        <v>11</v>
      </c>
      <c r="K12" s="6">
        <v>1</v>
      </c>
      <c r="L12" s="6">
        <v>7</v>
      </c>
      <c r="M12" s="6">
        <f t="shared" si="1"/>
        <v>8</v>
      </c>
      <c r="N12" s="6">
        <v>20</v>
      </c>
      <c r="O12" s="6">
        <v>12</v>
      </c>
      <c r="P12" s="6">
        <f t="shared" si="2"/>
        <v>32</v>
      </c>
      <c r="Q12" s="6">
        <v>1</v>
      </c>
      <c r="R12" s="6">
        <v>14</v>
      </c>
      <c r="S12" s="6">
        <f t="shared" si="3"/>
        <v>15</v>
      </c>
      <c r="T12" s="6" t="s">
        <v>35</v>
      </c>
      <c r="U12" s="6" t="s">
        <v>35</v>
      </c>
      <c r="V12" s="6" t="str">
        <f t="shared" si="4"/>
        <v>0</v>
      </c>
      <c r="W12" s="6">
        <v>2</v>
      </c>
      <c r="X12" s="6">
        <v>7</v>
      </c>
      <c r="Y12" s="6">
        <f t="shared" si="5"/>
        <v>9</v>
      </c>
      <c r="Z12" s="6" t="s">
        <v>35</v>
      </c>
      <c r="AA12" s="6" t="s">
        <v>35</v>
      </c>
      <c r="AB12" s="6" t="str">
        <f t="shared" si="6"/>
        <v>0</v>
      </c>
      <c r="AC12" s="6">
        <v>1</v>
      </c>
      <c r="AD12" s="6">
        <v>4</v>
      </c>
      <c r="AE12" s="6">
        <f t="shared" si="7"/>
        <v>5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>
        <v>1</v>
      </c>
      <c r="AM12" s="6">
        <v>5</v>
      </c>
      <c r="AN12" s="6">
        <f t="shared" si="10"/>
        <v>6</v>
      </c>
      <c r="AO12" s="6" t="s">
        <v>35</v>
      </c>
      <c r="AP12" s="6" t="s">
        <v>35</v>
      </c>
      <c r="AQ12" s="6" t="str">
        <f t="shared" si="11"/>
        <v>0</v>
      </c>
      <c r="AR12" s="6" t="s">
        <v>35</v>
      </c>
      <c r="AS12" s="6" t="s">
        <v>35</v>
      </c>
      <c r="AT12" s="6" t="str">
        <f t="shared" si="12"/>
        <v>0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8</v>
      </c>
      <c r="BB12" s="6">
        <v>6</v>
      </c>
      <c r="BC12" s="6">
        <f t="shared" si="15"/>
        <v>14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 t="s">
        <v>35</v>
      </c>
      <c r="CO12" s="6" t="s">
        <v>35</v>
      </c>
      <c r="CP12" s="6" t="str">
        <f t="shared" si="28"/>
        <v>0</v>
      </c>
      <c r="CQ12" s="6">
        <v>35</v>
      </c>
      <c r="CR12" s="6">
        <v>65</v>
      </c>
      <c r="CS12" s="6">
        <f t="shared" si="29"/>
        <v>100</v>
      </c>
    </row>
    <row r="13" spans="1:98" s="17" customFormat="1" ht="12.75" customHeight="1">
      <c r="A13" s="25">
        <v>22</v>
      </c>
      <c r="B13" s="26" t="s">
        <v>204</v>
      </c>
      <c r="C13" s="27">
        <v>5586</v>
      </c>
      <c r="D13" s="28" t="s">
        <v>38</v>
      </c>
      <c r="E13" s="17">
        <v>126998</v>
      </c>
      <c r="F13" s="17">
        <v>4</v>
      </c>
      <c r="G13" s="6" t="s">
        <v>272</v>
      </c>
      <c r="H13" s="6">
        <v>8</v>
      </c>
      <c r="I13" s="6">
        <v>16</v>
      </c>
      <c r="J13" s="6">
        <f t="shared" si="0"/>
        <v>24</v>
      </c>
      <c r="K13" s="6" t="s">
        <v>35</v>
      </c>
      <c r="L13" s="6" t="s">
        <v>35</v>
      </c>
      <c r="M13" s="6" t="str">
        <f t="shared" si="1"/>
        <v>0</v>
      </c>
      <c r="N13" s="6">
        <v>11</v>
      </c>
      <c r="O13" s="6">
        <v>18</v>
      </c>
      <c r="P13" s="6">
        <f t="shared" si="2"/>
        <v>29</v>
      </c>
      <c r="Q13" s="6">
        <v>3</v>
      </c>
      <c r="R13" s="6">
        <v>11</v>
      </c>
      <c r="S13" s="6">
        <f t="shared" si="3"/>
        <v>14</v>
      </c>
      <c r="T13" s="6" t="s">
        <v>35</v>
      </c>
      <c r="U13" s="6" t="s">
        <v>35</v>
      </c>
      <c r="V13" s="6" t="str">
        <f t="shared" si="4"/>
        <v>0</v>
      </c>
      <c r="W13" s="6" t="s">
        <v>35</v>
      </c>
      <c r="X13" s="6" t="s">
        <v>35</v>
      </c>
      <c r="Y13" s="6" t="str">
        <f t="shared" si="5"/>
        <v>0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 t="s">
        <v>35</v>
      </c>
      <c r="AS13" s="6" t="s">
        <v>35</v>
      </c>
      <c r="AT13" s="6" t="str">
        <f t="shared" si="12"/>
        <v>0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10</v>
      </c>
      <c r="BB13" s="6">
        <v>10</v>
      </c>
      <c r="BC13" s="6">
        <f t="shared" si="15"/>
        <v>20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>
        <v>7</v>
      </c>
      <c r="CO13" s="6">
        <v>6</v>
      </c>
      <c r="CP13" s="6">
        <f t="shared" si="28"/>
        <v>13</v>
      </c>
      <c r="CQ13" s="6">
        <v>39</v>
      </c>
      <c r="CR13" s="6">
        <v>61</v>
      </c>
      <c r="CS13" s="6">
        <f t="shared" si="29"/>
        <v>100</v>
      </c>
    </row>
    <row r="14" spans="1:98" s="17" customFormat="1" ht="12.75" customHeight="1">
      <c r="A14" s="25">
        <v>25</v>
      </c>
      <c r="B14" s="26" t="s">
        <v>205</v>
      </c>
      <c r="C14" s="27">
        <v>6621</v>
      </c>
      <c r="D14" s="28" t="s">
        <v>39</v>
      </c>
      <c r="E14" s="17">
        <v>187295</v>
      </c>
      <c r="F14" s="17">
        <v>4</v>
      </c>
      <c r="G14" s="6" t="s">
        <v>272</v>
      </c>
      <c r="H14" s="6">
        <v>4</v>
      </c>
      <c r="I14" s="6">
        <v>10</v>
      </c>
      <c r="J14" s="6">
        <f t="shared" si="0"/>
        <v>14</v>
      </c>
      <c r="K14" s="6">
        <v>3</v>
      </c>
      <c r="L14" s="6">
        <v>4</v>
      </c>
      <c r="M14" s="6">
        <f t="shared" si="1"/>
        <v>7</v>
      </c>
      <c r="N14" s="6">
        <v>8</v>
      </c>
      <c r="O14" s="6">
        <v>7</v>
      </c>
      <c r="P14" s="6">
        <f t="shared" si="2"/>
        <v>15</v>
      </c>
      <c r="Q14" s="6" t="s">
        <v>35</v>
      </c>
      <c r="R14" s="6">
        <v>7</v>
      </c>
      <c r="S14" s="6">
        <f t="shared" si="3"/>
        <v>7</v>
      </c>
      <c r="T14" s="6" t="s">
        <v>35</v>
      </c>
      <c r="U14" s="6" t="s">
        <v>35</v>
      </c>
      <c r="V14" s="6" t="str">
        <f t="shared" si="4"/>
        <v>0</v>
      </c>
      <c r="W14" s="6" t="s">
        <v>35</v>
      </c>
      <c r="X14" s="6" t="s">
        <v>35</v>
      </c>
      <c r="Y14" s="6" t="str">
        <f t="shared" si="5"/>
        <v>0</v>
      </c>
      <c r="Z14" s="6" t="s">
        <v>35</v>
      </c>
      <c r="AA14" s="6" t="s">
        <v>35</v>
      </c>
      <c r="AB14" s="6" t="str">
        <f t="shared" si="6"/>
        <v>0</v>
      </c>
      <c r="AC14" s="6" t="s">
        <v>35</v>
      </c>
      <c r="AD14" s="6" t="s">
        <v>35</v>
      </c>
      <c r="AE14" s="6" t="str">
        <f t="shared" si="7"/>
        <v>0</v>
      </c>
      <c r="AF14" s="6" t="s">
        <v>35</v>
      </c>
      <c r="AG14" s="6" t="s">
        <v>35</v>
      </c>
      <c r="AH14" s="6" t="str">
        <f t="shared" si="8"/>
        <v>0</v>
      </c>
      <c r="AI14" s="6" t="s">
        <v>35</v>
      </c>
      <c r="AJ14" s="6" t="s">
        <v>35</v>
      </c>
      <c r="AK14" s="6" t="str">
        <f t="shared" si="9"/>
        <v>0</v>
      </c>
      <c r="AL14" s="6" t="s">
        <v>35</v>
      </c>
      <c r="AM14" s="6" t="s">
        <v>35</v>
      </c>
      <c r="AN14" s="6" t="str">
        <f t="shared" si="10"/>
        <v>0</v>
      </c>
      <c r="AO14" s="6" t="s">
        <v>35</v>
      </c>
      <c r="AP14" s="6" t="s">
        <v>35</v>
      </c>
      <c r="AQ14" s="6" t="str">
        <f t="shared" si="11"/>
        <v>0</v>
      </c>
      <c r="AR14" s="6" t="s">
        <v>35</v>
      </c>
      <c r="AS14" s="6" t="s">
        <v>35</v>
      </c>
      <c r="AT14" s="6" t="str">
        <f t="shared" si="12"/>
        <v>0</v>
      </c>
      <c r="AU14" s="6" t="s">
        <v>35</v>
      </c>
      <c r="AV14" s="6" t="s">
        <v>35</v>
      </c>
      <c r="AW14" s="6" t="str">
        <f t="shared" si="13"/>
        <v>0</v>
      </c>
      <c r="AX14" s="6" t="s">
        <v>35</v>
      </c>
      <c r="AY14" s="6" t="s">
        <v>35</v>
      </c>
      <c r="AZ14" s="6" t="str">
        <f t="shared" si="14"/>
        <v>0</v>
      </c>
      <c r="BA14" s="6">
        <v>6</v>
      </c>
      <c r="BB14" s="6">
        <v>5</v>
      </c>
      <c r="BC14" s="6">
        <f t="shared" si="15"/>
        <v>11</v>
      </c>
      <c r="BD14" s="6" t="s">
        <v>35</v>
      </c>
      <c r="BE14" s="6" t="s">
        <v>35</v>
      </c>
      <c r="BF14" s="6" t="str">
        <f t="shared" si="16"/>
        <v>0</v>
      </c>
      <c r="BG14" s="6" t="s">
        <v>35</v>
      </c>
      <c r="BH14" s="6" t="s">
        <v>35</v>
      </c>
      <c r="BI14" s="6" t="str">
        <f t="shared" si="17"/>
        <v>0</v>
      </c>
      <c r="BJ14" s="6" t="s">
        <v>35</v>
      </c>
      <c r="BK14" s="6" t="s">
        <v>35</v>
      </c>
      <c r="BL14" s="6" t="str">
        <f t="shared" si="18"/>
        <v>0</v>
      </c>
      <c r="BM14" s="6" t="s">
        <v>35</v>
      </c>
      <c r="BN14" s="6" t="s">
        <v>35</v>
      </c>
      <c r="BO14" s="6" t="str">
        <f t="shared" si="19"/>
        <v>0</v>
      </c>
      <c r="BP14" s="6" t="s">
        <v>35</v>
      </c>
      <c r="BQ14" s="6" t="s">
        <v>35</v>
      </c>
      <c r="BR14" s="6" t="str">
        <f t="shared" si="20"/>
        <v>0</v>
      </c>
      <c r="BS14" s="6" t="s">
        <v>35</v>
      </c>
      <c r="BT14" s="6" t="s">
        <v>35</v>
      </c>
      <c r="BU14" s="6" t="str">
        <f t="shared" si="21"/>
        <v>0</v>
      </c>
      <c r="BV14" s="6" t="s">
        <v>35</v>
      </c>
      <c r="BW14" s="6" t="s">
        <v>35</v>
      </c>
      <c r="BX14" s="6" t="str">
        <f t="shared" si="22"/>
        <v>0</v>
      </c>
      <c r="BY14" s="6">
        <v>2</v>
      </c>
      <c r="BZ14" s="6">
        <v>9</v>
      </c>
      <c r="CA14" s="6">
        <f t="shared" si="23"/>
        <v>11</v>
      </c>
      <c r="CB14" s="6" t="s">
        <v>35</v>
      </c>
      <c r="CC14" s="6" t="s">
        <v>35</v>
      </c>
      <c r="CD14" s="6" t="str">
        <f t="shared" si="24"/>
        <v>0</v>
      </c>
      <c r="CE14" s="6" t="s">
        <v>35</v>
      </c>
      <c r="CF14" s="6" t="s">
        <v>35</v>
      </c>
      <c r="CG14" s="6" t="str">
        <f t="shared" si="25"/>
        <v>0</v>
      </c>
      <c r="CH14" s="6" t="s">
        <v>35</v>
      </c>
      <c r="CI14" s="6" t="s">
        <v>35</v>
      </c>
      <c r="CJ14" s="6" t="str">
        <f t="shared" si="26"/>
        <v>0</v>
      </c>
      <c r="CK14" s="6" t="s">
        <v>35</v>
      </c>
      <c r="CL14" s="6" t="s">
        <v>35</v>
      </c>
      <c r="CM14" s="6" t="str">
        <f t="shared" si="27"/>
        <v>0</v>
      </c>
      <c r="CN14" s="6">
        <v>6</v>
      </c>
      <c r="CO14" s="6">
        <v>9</v>
      </c>
      <c r="CP14" s="6">
        <f t="shared" si="28"/>
        <v>15</v>
      </c>
      <c r="CQ14" s="6">
        <v>29</v>
      </c>
      <c r="CR14" s="6">
        <v>51</v>
      </c>
      <c r="CS14" s="6">
        <f t="shared" si="29"/>
        <v>80</v>
      </c>
    </row>
    <row r="15" spans="1:98" s="17" customFormat="1" ht="3.75" customHeight="1">
      <c r="A15" s="29"/>
      <c r="B15" s="26"/>
      <c r="C15" s="30"/>
      <c r="D15" s="26"/>
      <c r="F15" s="27"/>
      <c r="G15" s="6"/>
      <c r="H15" s="6"/>
      <c r="I15" s="6"/>
      <c r="J15" s="6" t="str">
        <f t="shared" si="0"/>
        <v>0</v>
      </c>
      <c r="K15" s="6"/>
      <c r="L15" s="6"/>
      <c r="M15" s="6" t="str">
        <f t="shared" si="1"/>
        <v>0</v>
      </c>
      <c r="N15" s="6"/>
      <c r="O15" s="6"/>
      <c r="P15" s="6" t="str">
        <f t="shared" si="2"/>
        <v>0</v>
      </c>
      <c r="Q15" s="6"/>
      <c r="R15" s="6"/>
      <c r="S15" s="6" t="str">
        <f t="shared" si="3"/>
        <v>0</v>
      </c>
      <c r="T15" s="6"/>
      <c r="U15" s="6"/>
      <c r="V15" s="6" t="str">
        <f t="shared" si="4"/>
        <v>0</v>
      </c>
      <c r="W15" s="6"/>
      <c r="X15" s="6"/>
      <c r="Y15" s="6" t="str">
        <f t="shared" si="5"/>
        <v>0</v>
      </c>
      <c r="Z15" s="6"/>
      <c r="AA15" s="6"/>
      <c r="AB15" s="6" t="str">
        <f t="shared" si="6"/>
        <v>0</v>
      </c>
      <c r="AC15" s="6"/>
      <c r="AD15" s="6"/>
      <c r="AE15" s="6" t="str">
        <f t="shared" si="7"/>
        <v>0</v>
      </c>
      <c r="AF15" s="6"/>
      <c r="AG15" s="6"/>
      <c r="AH15" s="6" t="str">
        <f t="shared" si="8"/>
        <v>0</v>
      </c>
      <c r="AI15" s="6"/>
      <c r="AJ15" s="6"/>
      <c r="AK15" s="6" t="str">
        <f t="shared" si="9"/>
        <v>0</v>
      </c>
      <c r="AN15" s="6" t="str">
        <f t="shared" si="10"/>
        <v>0</v>
      </c>
      <c r="AO15" s="6"/>
      <c r="AP15" s="6"/>
      <c r="AQ15" s="6" t="str">
        <f t="shared" si="11"/>
        <v>0</v>
      </c>
      <c r="AR15" s="6"/>
      <c r="AS15" s="6"/>
      <c r="AT15" s="6" t="str">
        <f t="shared" si="12"/>
        <v>0</v>
      </c>
      <c r="AU15" s="6"/>
      <c r="AV15" s="6"/>
      <c r="AW15" s="6" t="str">
        <f t="shared" si="13"/>
        <v>0</v>
      </c>
      <c r="AX15" s="6"/>
      <c r="AY15" s="6"/>
      <c r="AZ15" s="6" t="str">
        <f t="shared" si="14"/>
        <v>0</v>
      </c>
      <c r="BA15" s="6"/>
      <c r="BB15" s="6"/>
      <c r="BC15" s="6" t="str">
        <f t="shared" si="15"/>
        <v>0</v>
      </c>
      <c r="BD15" s="6"/>
      <c r="BE15" s="6"/>
      <c r="BF15" s="6" t="str">
        <f t="shared" si="16"/>
        <v>0</v>
      </c>
      <c r="BI15" s="6" t="str">
        <f t="shared" si="17"/>
        <v>0</v>
      </c>
      <c r="BJ15" s="6"/>
      <c r="BK15" s="6"/>
      <c r="BL15" s="6" t="str">
        <f t="shared" si="18"/>
        <v>0</v>
      </c>
      <c r="BO15" s="6" t="str">
        <f t="shared" si="19"/>
        <v>0</v>
      </c>
      <c r="BP15" s="6"/>
      <c r="BQ15" s="6"/>
      <c r="BR15" s="6" t="str">
        <f t="shared" si="20"/>
        <v>0</v>
      </c>
      <c r="BS15" s="6"/>
      <c r="BU15" s="6" t="str">
        <f t="shared" si="21"/>
        <v>0</v>
      </c>
      <c r="BX15" s="6" t="str">
        <f t="shared" si="22"/>
        <v>0</v>
      </c>
      <c r="BY15" s="6"/>
      <c r="BZ15" s="6"/>
      <c r="CA15" s="6" t="str">
        <f t="shared" si="23"/>
        <v>0</v>
      </c>
      <c r="CD15" s="6" t="str">
        <f t="shared" si="24"/>
        <v>0</v>
      </c>
      <c r="CG15" s="6" t="str">
        <f t="shared" si="25"/>
        <v>0</v>
      </c>
      <c r="CJ15" s="6" t="str">
        <f t="shared" si="26"/>
        <v>0</v>
      </c>
      <c r="CM15" s="6" t="str">
        <f t="shared" si="27"/>
        <v>0</v>
      </c>
      <c r="CN15" s="6"/>
      <c r="CP15" s="6" t="str">
        <f t="shared" si="28"/>
        <v>0</v>
      </c>
      <c r="CS15" s="6" t="str">
        <f t="shared" si="29"/>
        <v>0</v>
      </c>
    </row>
    <row r="16" spans="1:98" s="17" customFormat="1" ht="12.25">
      <c r="A16" s="65" t="s">
        <v>40</v>
      </c>
      <c r="B16" s="31"/>
      <c r="C16" s="32"/>
      <c r="D16" s="33"/>
      <c r="E16" s="22"/>
      <c r="F16" s="22"/>
      <c r="G16" s="22"/>
      <c r="H16" s="22"/>
      <c r="I16" s="22"/>
      <c r="J16" s="23"/>
      <c r="K16" s="22"/>
      <c r="L16" s="22"/>
      <c r="M16" s="23"/>
      <c r="N16" s="22"/>
      <c r="O16" s="22"/>
      <c r="P16" s="23"/>
      <c r="Q16" s="22"/>
      <c r="R16" s="22"/>
      <c r="S16" s="23"/>
      <c r="T16" s="22"/>
      <c r="U16" s="22"/>
      <c r="V16" s="23"/>
      <c r="W16" s="22"/>
      <c r="X16" s="22"/>
      <c r="Y16" s="23"/>
      <c r="Z16" s="22"/>
      <c r="AA16" s="22"/>
      <c r="AB16" s="23"/>
      <c r="AC16" s="22"/>
      <c r="AD16" s="22"/>
      <c r="AE16" s="23"/>
      <c r="AF16" s="22"/>
      <c r="AG16" s="22"/>
      <c r="AH16" s="23"/>
      <c r="AI16" s="22"/>
      <c r="AJ16" s="22"/>
      <c r="AK16" s="23"/>
      <c r="AL16" s="22"/>
      <c r="AM16" s="22"/>
      <c r="AN16" s="23"/>
      <c r="AO16" s="22"/>
      <c r="AP16" s="22"/>
      <c r="AQ16" s="23"/>
      <c r="AR16" s="22"/>
      <c r="AS16" s="22"/>
      <c r="AT16" s="23"/>
      <c r="AU16" s="22"/>
      <c r="AV16" s="22"/>
      <c r="AW16" s="23"/>
      <c r="AX16" s="22"/>
      <c r="AY16" s="22"/>
      <c r="AZ16" s="23"/>
      <c r="BA16" s="22"/>
      <c r="BB16" s="22"/>
      <c r="BC16" s="23"/>
      <c r="BD16" s="22"/>
      <c r="BE16" s="22"/>
      <c r="BF16" s="23"/>
      <c r="BG16" s="22"/>
      <c r="BH16" s="22"/>
      <c r="BI16" s="23"/>
      <c r="BJ16" s="22"/>
      <c r="BK16" s="22"/>
      <c r="BL16" s="23"/>
      <c r="BM16" s="22"/>
      <c r="BN16" s="22"/>
      <c r="BO16" s="23"/>
      <c r="BP16" s="22"/>
      <c r="BQ16" s="22"/>
      <c r="BR16" s="23"/>
      <c r="BS16" s="22"/>
      <c r="BT16" s="22"/>
      <c r="BU16" s="23"/>
      <c r="BV16" s="22"/>
      <c r="BW16" s="22"/>
      <c r="BX16" s="23"/>
      <c r="BY16" s="22"/>
      <c r="BZ16" s="22"/>
      <c r="CA16" s="23"/>
      <c r="CB16" s="22"/>
      <c r="CC16" s="22"/>
      <c r="CD16" s="23"/>
      <c r="CE16" s="22"/>
      <c r="CF16" s="22"/>
      <c r="CG16" s="23"/>
      <c r="CH16" s="22"/>
      <c r="CI16" s="22"/>
      <c r="CJ16" s="23"/>
      <c r="CK16" s="22"/>
      <c r="CL16" s="22"/>
      <c r="CM16" s="23"/>
      <c r="CN16" s="22"/>
      <c r="CO16" s="22"/>
      <c r="CP16" s="23"/>
      <c r="CQ16" s="22"/>
      <c r="CR16" s="22"/>
      <c r="CS16" s="23"/>
    </row>
    <row r="17" spans="1:97" s="17" customFormat="1" ht="3.75" customHeight="1">
      <c r="A17" s="35"/>
      <c r="B17" s="28"/>
      <c r="C17" s="30"/>
      <c r="D17" s="26"/>
      <c r="F17" s="27"/>
      <c r="G17" s="6"/>
      <c r="H17" s="6"/>
      <c r="I17" s="6"/>
      <c r="J17" s="6" t="str">
        <f t="shared" si="0"/>
        <v>0</v>
      </c>
      <c r="K17" s="6"/>
      <c r="L17" s="6"/>
      <c r="M17" s="6" t="str">
        <f t="shared" si="1"/>
        <v>0</v>
      </c>
      <c r="N17" s="6"/>
      <c r="O17" s="6"/>
      <c r="P17" s="6" t="str">
        <f t="shared" si="2"/>
        <v>0</v>
      </c>
      <c r="Q17" s="6"/>
      <c r="R17" s="6"/>
      <c r="S17" s="6" t="str">
        <f t="shared" si="3"/>
        <v>0</v>
      </c>
      <c r="T17" s="6"/>
      <c r="U17" s="6"/>
      <c r="V17" s="6" t="str">
        <f t="shared" si="4"/>
        <v>0</v>
      </c>
      <c r="W17" s="6"/>
      <c r="X17" s="6"/>
      <c r="Y17" s="6" t="str">
        <f t="shared" si="5"/>
        <v>0</v>
      </c>
      <c r="Z17" s="6"/>
      <c r="AA17" s="6"/>
      <c r="AB17" s="6" t="str">
        <f t="shared" si="6"/>
        <v>0</v>
      </c>
      <c r="AC17" s="6"/>
      <c r="AD17" s="6"/>
      <c r="AE17" s="6" t="str">
        <f t="shared" si="7"/>
        <v>0</v>
      </c>
      <c r="AF17" s="6"/>
      <c r="AG17" s="6"/>
      <c r="AH17" s="6" t="str">
        <f t="shared" si="8"/>
        <v>0</v>
      </c>
      <c r="AI17" s="6"/>
      <c r="AJ17" s="6"/>
      <c r="AK17" s="6" t="str">
        <f t="shared" si="9"/>
        <v>0</v>
      </c>
      <c r="AN17" s="6" t="str">
        <f t="shared" si="10"/>
        <v>0</v>
      </c>
      <c r="AO17" s="6"/>
      <c r="AP17" s="6"/>
      <c r="AQ17" s="6" t="str">
        <f t="shared" si="11"/>
        <v>0</v>
      </c>
      <c r="AR17" s="6"/>
      <c r="AS17" s="6"/>
      <c r="AT17" s="6" t="str">
        <f t="shared" si="12"/>
        <v>0</v>
      </c>
      <c r="AU17" s="6"/>
      <c r="AV17" s="6"/>
      <c r="AW17" s="6" t="str">
        <f t="shared" si="13"/>
        <v>0</v>
      </c>
      <c r="AX17" s="6"/>
      <c r="AY17" s="6"/>
      <c r="AZ17" s="6" t="str">
        <f t="shared" si="14"/>
        <v>0</v>
      </c>
      <c r="BA17" s="6"/>
      <c r="BB17" s="6"/>
      <c r="BC17" s="6" t="str">
        <f t="shared" si="15"/>
        <v>0</v>
      </c>
      <c r="BD17" s="6"/>
      <c r="BE17" s="6"/>
      <c r="BF17" s="6" t="str">
        <f t="shared" si="16"/>
        <v>0</v>
      </c>
      <c r="BI17" s="6" t="str">
        <f t="shared" si="17"/>
        <v>0</v>
      </c>
      <c r="BJ17" s="6"/>
      <c r="BK17" s="6"/>
      <c r="BL17" s="6" t="str">
        <f t="shared" si="18"/>
        <v>0</v>
      </c>
      <c r="BO17" s="6" t="str">
        <f t="shared" si="19"/>
        <v>0</v>
      </c>
      <c r="BP17" s="6"/>
      <c r="BQ17" s="6"/>
      <c r="BR17" s="6" t="str">
        <f t="shared" si="20"/>
        <v>0</v>
      </c>
      <c r="BS17" s="6"/>
      <c r="BU17" s="6" t="str">
        <f t="shared" si="21"/>
        <v>0</v>
      </c>
      <c r="BX17" s="6" t="str">
        <f t="shared" si="22"/>
        <v>0</v>
      </c>
      <c r="BY17" s="6"/>
      <c r="BZ17" s="6"/>
      <c r="CA17" s="6" t="str">
        <f t="shared" si="23"/>
        <v>0</v>
      </c>
      <c r="CD17" s="6" t="str">
        <f t="shared" si="24"/>
        <v>0</v>
      </c>
      <c r="CG17" s="6" t="str">
        <f t="shared" si="25"/>
        <v>0</v>
      </c>
      <c r="CJ17" s="6" t="str">
        <f t="shared" si="26"/>
        <v>0</v>
      </c>
      <c r="CM17" s="6" t="str">
        <f t="shared" si="27"/>
        <v>0</v>
      </c>
      <c r="CN17" s="6"/>
      <c r="CP17" s="6" t="str">
        <f t="shared" si="28"/>
        <v>0</v>
      </c>
      <c r="CS17" s="6" t="str">
        <f t="shared" si="29"/>
        <v>0</v>
      </c>
    </row>
    <row r="18" spans="1:97" s="17" customFormat="1" ht="12.75" customHeight="1">
      <c r="A18" s="25">
        <v>2</v>
      </c>
      <c r="B18" s="26" t="s">
        <v>202</v>
      </c>
      <c r="C18" s="27">
        <v>371</v>
      </c>
      <c r="D18" s="28" t="s">
        <v>166</v>
      </c>
      <c r="E18" s="17">
        <v>50673</v>
      </c>
      <c r="F18" s="17">
        <v>3</v>
      </c>
      <c r="G18" s="6" t="s">
        <v>206</v>
      </c>
      <c r="H18" s="6">
        <v>2</v>
      </c>
      <c r="I18" s="6">
        <v>9</v>
      </c>
      <c r="J18" s="6">
        <f t="shared" si="0"/>
        <v>11</v>
      </c>
      <c r="K18" s="6">
        <v>1</v>
      </c>
      <c r="L18" s="6" t="s">
        <v>35</v>
      </c>
      <c r="M18" s="6">
        <f t="shared" si="1"/>
        <v>1</v>
      </c>
      <c r="N18" s="6">
        <v>10</v>
      </c>
      <c r="O18" s="6">
        <v>12</v>
      </c>
      <c r="P18" s="6">
        <f t="shared" si="2"/>
        <v>22</v>
      </c>
      <c r="Q18" s="6" t="s">
        <v>35</v>
      </c>
      <c r="R18" s="6">
        <v>1</v>
      </c>
      <c r="S18" s="6">
        <f t="shared" si="3"/>
        <v>1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>
        <v>1</v>
      </c>
      <c r="AD18" s="6">
        <v>2</v>
      </c>
      <c r="AE18" s="6">
        <f t="shared" si="7"/>
        <v>3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>
        <v>4</v>
      </c>
      <c r="AN18" s="6">
        <f t="shared" si="10"/>
        <v>4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>
        <v>1</v>
      </c>
      <c r="BR18" s="6">
        <f t="shared" si="20"/>
        <v>1</v>
      </c>
      <c r="BS18" s="6" t="s">
        <v>35</v>
      </c>
      <c r="BT18" s="6">
        <v>1</v>
      </c>
      <c r="BU18" s="6">
        <f t="shared" si="21"/>
        <v>1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 t="s">
        <v>35</v>
      </c>
      <c r="CO18" s="6">
        <v>8</v>
      </c>
      <c r="CP18" s="6">
        <f t="shared" si="28"/>
        <v>8</v>
      </c>
      <c r="CQ18" s="6">
        <v>19</v>
      </c>
      <c r="CR18" s="6">
        <v>41</v>
      </c>
      <c r="CS18" s="6">
        <f t="shared" si="29"/>
        <v>60</v>
      </c>
    </row>
    <row r="19" spans="1:97" s="17" customFormat="1" ht="12.75" customHeight="1">
      <c r="A19" s="25">
        <v>3</v>
      </c>
      <c r="B19" s="26" t="s">
        <v>207</v>
      </c>
      <c r="C19" s="27">
        <v>1061</v>
      </c>
      <c r="D19" s="28" t="s">
        <v>43</v>
      </c>
      <c r="E19" s="17">
        <v>77198</v>
      </c>
      <c r="F19" s="17">
        <v>3</v>
      </c>
      <c r="G19" s="6" t="s">
        <v>206</v>
      </c>
      <c r="H19" s="6">
        <v>2</v>
      </c>
      <c r="I19" s="6">
        <v>7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5</v>
      </c>
      <c r="O19" s="6">
        <v>6</v>
      </c>
      <c r="P19" s="6">
        <f t="shared" si="2"/>
        <v>11</v>
      </c>
      <c r="Q19" s="6" t="s">
        <v>35</v>
      </c>
      <c r="R19" s="6">
        <v>7</v>
      </c>
      <c r="S19" s="6">
        <f t="shared" si="3"/>
        <v>7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 t="s">
        <v>35</v>
      </c>
      <c r="AD19" s="6" t="s">
        <v>35</v>
      </c>
      <c r="AE19" s="6" t="str">
        <f t="shared" si="7"/>
        <v>0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>
        <v>1</v>
      </c>
      <c r="AM19" s="6">
        <v>2</v>
      </c>
      <c r="AN19" s="6">
        <f t="shared" si="10"/>
        <v>3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5</v>
      </c>
      <c r="BB19" s="6">
        <v>3</v>
      </c>
      <c r="BC19" s="6">
        <f t="shared" si="15"/>
        <v>8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 t="s">
        <v>35</v>
      </c>
      <c r="CO19" s="6" t="s">
        <v>35</v>
      </c>
      <c r="CP19" s="6" t="str">
        <f t="shared" si="28"/>
        <v>0</v>
      </c>
      <c r="CQ19" s="6">
        <v>17</v>
      </c>
      <c r="CR19" s="6">
        <v>31</v>
      </c>
      <c r="CS19" s="6">
        <f t="shared" si="29"/>
        <v>48</v>
      </c>
    </row>
    <row r="20" spans="1:97" s="17" customFormat="1" ht="12.75" customHeight="1">
      <c r="A20" s="25">
        <v>17</v>
      </c>
      <c r="B20" s="26" t="s">
        <v>208</v>
      </c>
      <c r="C20" s="27">
        <v>3203</v>
      </c>
      <c r="D20" s="28" t="s">
        <v>44</v>
      </c>
      <c r="E20" s="17">
        <v>72855</v>
      </c>
      <c r="F20" s="17">
        <v>3</v>
      </c>
      <c r="G20" s="6" t="s">
        <v>206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7</v>
      </c>
      <c r="P20" s="6">
        <f t="shared" si="2"/>
        <v>14</v>
      </c>
      <c r="Q20" s="6">
        <v>2</v>
      </c>
      <c r="R20" s="6">
        <v>9</v>
      </c>
      <c r="S20" s="6">
        <f t="shared" si="3"/>
        <v>11</v>
      </c>
      <c r="T20" s="6" t="s">
        <v>35</v>
      </c>
      <c r="U20" s="6" t="s">
        <v>35</v>
      </c>
      <c r="V20" s="6" t="str">
        <f t="shared" si="4"/>
        <v>0</v>
      </c>
      <c r="W20" s="6" t="s">
        <v>35</v>
      </c>
      <c r="X20" s="6" t="s">
        <v>35</v>
      </c>
      <c r="Y20" s="6" t="str">
        <f t="shared" si="5"/>
        <v>0</v>
      </c>
      <c r="Z20" s="6" t="s">
        <v>35</v>
      </c>
      <c r="AA20" s="6" t="s">
        <v>35</v>
      </c>
      <c r="AB20" s="6" t="str">
        <f t="shared" si="6"/>
        <v>0</v>
      </c>
      <c r="AC20" s="6" t="s">
        <v>35</v>
      </c>
      <c r="AD20" s="6">
        <v>2</v>
      </c>
      <c r="AE20" s="6">
        <f t="shared" si="7"/>
        <v>2</v>
      </c>
      <c r="AF20" s="6" t="s">
        <v>35</v>
      </c>
      <c r="AG20" s="6" t="s">
        <v>35</v>
      </c>
      <c r="AH20" s="6" t="str">
        <f t="shared" si="8"/>
        <v>0</v>
      </c>
      <c r="AI20" s="6" t="s">
        <v>35</v>
      </c>
      <c r="AJ20" s="6" t="s">
        <v>35</v>
      </c>
      <c r="AK20" s="6" t="str">
        <f t="shared" si="9"/>
        <v>0</v>
      </c>
      <c r="AL20" s="6" t="s">
        <v>35</v>
      </c>
      <c r="AM20" s="6">
        <v>4</v>
      </c>
      <c r="AN20" s="6">
        <f t="shared" si="10"/>
        <v>4</v>
      </c>
      <c r="AO20" s="6" t="s">
        <v>35</v>
      </c>
      <c r="AP20" s="6" t="s">
        <v>35</v>
      </c>
      <c r="AQ20" s="6" t="str">
        <f t="shared" si="11"/>
        <v>0</v>
      </c>
      <c r="AR20" s="6" t="s">
        <v>35</v>
      </c>
      <c r="AS20" s="6" t="s">
        <v>35</v>
      </c>
      <c r="AT20" s="6" t="str">
        <f t="shared" si="12"/>
        <v>0</v>
      </c>
      <c r="AU20" s="6" t="s">
        <v>35</v>
      </c>
      <c r="AV20" s="6" t="s">
        <v>35</v>
      </c>
      <c r="AW20" s="6" t="str">
        <f t="shared" si="13"/>
        <v>0</v>
      </c>
      <c r="AX20" s="6" t="s">
        <v>35</v>
      </c>
      <c r="AY20" s="6" t="s">
        <v>35</v>
      </c>
      <c r="AZ20" s="6" t="str">
        <f t="shared" si="14"/>
        <v>0</v>
      </c>
      <c r="BA20" s="6">
        <v>2</v>
      </c>
      <c r="BB20" s="6">
        <v>2</v>
      </c>
      <c r="BC20" s="6">
        <f t="shared" si="15"/>
        <v>4</v>
      </c>
      <c r="BD20" s="6" t="s">
        <v>35</v>
      </c>
      <c r="BE20" s="6" t="s">
        <v>35</v>
      </c>
      <c r="BF20" s="6" t="str">
        <f t="shared" si="16"/>
        <v>0</v>
      </c>
      <c r="BG20" s="6" t="s">
        <v>35</v>
      </c>
      <c r="BH20" s="6" t="s">
        <v>35</v>
      </c>
      <c r="BI20" s="6" t="str">
        <f t="shared" si="17"/>
        <v>0</v>
      </c>
      <c r="BJ20" s="6" t="s">
        <v>35</v>
      </c>
      <c r="BK20" s="6" t="s">
        <v>35</v>
      </c>
      <c r="BL20" s="6" t="str">
        <f t="shared" si="18"/>
        <v>0</v>
      </c>
      <c r="BM20" s="6" t="s">
        <v>35</v>
      </c>
      <c r="BN20" s="6" t="s">
        <v>35</v>
      </c>
      <c r="BO20" s="6" t="str">
        <f t="shared" si="19"/>
        <v>0</v>
      </c>
      <c r="BP20" s="6" t="s">
        <v>35</v>
      </c>
      <c r="BQ20" s="6" t="s">
        <v>35</v>
      </c>
      <c r="BR20" s="6" t="str">
        <f t="shared" si="20"/>
        <v>0</v>
      </c>
      <c r="BS20" s="6" t="s">
        <v>35</v>
      </c>
      <c r="BT20" s="6" t="s">
        <v>35</v>
      </c>
      <c r="BU20" s="6" t="str">
        <f t="shared" si="21"/>
        <v>0</v>
      </c>
      <c r="BV20" s="6" t="s">
        <v>35</v>
      </c>
      <c r="BW20" s="6" t="s">
        <v>35</v>
      </c>
      <c r="BX20" s="6" t="str">
        <f t="shared" si="22"/>
        <v>0</v>
      </c>
      <c r="BY20" s="6" t="s">
        <v>35</v>
      </c>
      <c r="BZ20" s="6" t="s">
        <v>35</v>
      </c>
      <c r="CA20" s="6" t="str">
        <f t="shared" si="23"/>
        <v>0</v>
      </c>
      <c r="CB20" s="6" t="s">
        <v>35</v>
      </c>
      <c r="CC20" s="6" t="s">
        <v>35</v>
      </c>
      <c r="CD20" s="6" t="str">
        <f t="shared" si="24"/>
        <v>0</v>
      </c>
      <c r="CE20" s="6" t="s">
        <v>35</v>
      </c>
      <c r="CF20" s="6" t="s">
        <v>35</v>
      </c>
      <c r="CG20" s="6" t="str">
        <f t="shared" si="25"/>
        <v>0</v>
      </c>
      <c r="CH20" s="6" t="s">
        <v>35</v>
      </c>
      <c r="CI20" s="6" t="s">
        <v>35</v>
      </c>
      <c r="CJ20" s="6" t="str">
        <f t="shared" si="26"/>
        <v>0</v>
      </c>
      <c r="CK20" s="6" t="s">
        <v>35</v>
      </c>
      <c r="CL20" s="6" t="s">
        <v>35</v>
      </c>
      <c r="CM20" s="6" t="str">
        <f t="shared" si="27"/>
        <v>0</v>
      </c>
      <c r="CN20" s="6">
        <v>1</v>
      </c>
      <c r="CO20" s="6">
        <v>2</v>
      </c>
      <c r="CP20" s="6">
        <f t="shared" si="28"/>
        <v>3</v>
      </c>
      <c r="CQ20" s="6">
        <v>19</v>
      </c>
      <c r="CR20" s="6">
        <v>44</v>
      </c>
      <c r="CS20" s="6">
        <f t="shared" si="29"/>
        <v>63</v>
      </c>
    </row>
    <row r="21" spans="1:97" s="17" customFormat="1" ht="12.75" customHeight="1">
      <c r="A21" s="25">
        <v>21</v>
      </c>
      <c r="B21" s="26" t="s">
        <v>213</v>
      </c>
      <c r="C21" s="27">
        <v>5192</v>
      </c>
      <c r="D21" s="28" t="s">
        <v>58</v>
      </c>
      <c r="E21" s="17">
        <v>55942</v>
      </c>
      <c r="F21" s="17">
        <v>3</v>
      </c>
      <c r="G21" s="6" t="s">
        <v>206</v>
      </c>
      <c r="H21" s="6">
        <v>4</v>
      </c>
      <c r="I21" s="6">
        <v>16</v>
      </c>
      <c r="J21" s="6">
        <f t="shared" si="0"/>
        <v>20</v>
      </c>
      <c r="K21" s="6">
        <v>5</v>
      </c>
      <c r="L21" s="6">
        <v>5</v>
      </c>
      <c r="M21" s="6">
        <f t="shared" si="1"/>
        <v>10</v>
      </c>
      <c r="N21" s="6">
        <v>2</v>
      </c>
      <c r="O21" s="6">
        <v>8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35</v>
      </c>
      <c r="U21" s="6" t="s">
        <v>35</v>
      </c>
      <c r="V21" s="6" t="str">
        <f t="shared" si="4"/>
        <v>0</v>
      </c>
      <c r="W21" s="6" t="s">
        <v>35</v>
      </c>
      <c r="X21" s="6" t="s">
        <v>35</v>
      </c>
      <c r="Y21" s="6" t="str">
        <f t="shared" si="5"/>
        <v>0</v>
      </c>
      <c r="Z21" s="6" t="s">
        <v>35</v>
      </c>
      <c r="AA21" s="6" t="s">
        <v>35</v>
      </c>
      <c r="AB21" s="6" t="str">
        <f t="shared" si="6"/>
        <v>0</v>
      </c>
      <c r="AC21" s="6" t="s">
        <v>35</v>
      </c>
      <c r="AD21" s="6" t="s">
        <v>35</v>
      </c>
      <c r="AE21" s="6" t="str">
        <f t="shared" si="7"/>
        <v>0</v>
      </c>
      <c r="AF21" s="6" t="s">
        <v>35</v>
      </c>
      <c r="AG21" s="6" t="s">
        <v>35</v>
      </c>
      <c r="AH21" s="6" t="str">
        <f t="shared" si="8"/>
        <v>0</v>
      </c>
      <c r="AI21" s="6" t="s">
        <v>35</v>
      </c>
      <c r="AJ21" s="6" t="s">
        <v>35</v>
      </c>
      <c r="AK21" s="6" t="str">
        <f t="shared" si="9"/>
        <v>0</v>
      </c>
      <c r="AL21" s="6" t="s">
        <v>35</v>
      </c>
      <c r="AM21" s="6" t="s">
        <v>35</v>
      </c>
      <c r="AN21" s="6" t="str">
        <f t="shared" si="10"/>
        <v>0</v>
      </c>
      <c r="AO21" s="6" t="s">
        <v>35</v>
      </c>
      <c r="AP21" s="6" t="s">
        <v>35</v>
      </c>
      <c r="AQ21" s="6" t="str">
        <f t="shared" si="11"/>
        <v>0</v>
      </c>
      <c r="AR21" s="6" t="s">
        <v>35</v>
      </c>
      <c r="AS21" s="6" t="s">
        <v>35</v>
      </c>
      <c r="AT21" s="6" t="str">
        <f t="shared" si="12"/>
        <v>0</v>
      </c>
      <c r="AU21" s="6" t="s">
        <v>35</v>
      </c>
      <c r="AV21" s="6" t="s">
        <v>35</v>
      </c>
      <c r="AW21" s="6" t="str">
        <f t="shared" si="13"/>
        <v>0</v>
      </c>
      <c r="AX21" s="6" t="s">
        <v>35</v>
      </c>
      <c r="AY21" s="6" t="s">
        <v>35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35</v>
      </c>
      <c r="BE21" s="6" t="s">
        <v>35</v>
      </c>
      <c r="BF21" s="6" t="str">
        <f t="shared" si="16"/>
        <v>0</v>
      </c>
      <c r="BG21" s="6" t="s">
        <v>35</v>
      </c>
      <c r="BH21" s="6" t="s">
        <v>35</v>
      </c>
      <c r="BI21" s="6" t="str">
        <f t="shared" si="17"/>
        <v>0</v>
      </c>
      <c r="BJ21" s="6" t="s">
        <v>35</v>
      </c>
      <c r="BK21" s="6" t="s">
        <v>35</v>
      </c>
      <c r="BL21" s="6" t="str">
        <f t="shared" si="18"/>
        <v>0</v>
      </c>
      <c r="BM21" s="6" t="s">
        <v>35</v>
      </c>
      <c r="BN21" s="6" t="s">
        <v>35</v>
      </c>
      <c r="BO21" s="6" t="str">
        <f t="shared" si="19"/>
        <v>0</v>
      </c>
      <c r="BP21" s="6" t="s">
        <v>35</v>
      </c>
      <c r="BQ21" s="6" t="s">
        <v>35</v>
      </c>
      <c r="BR21" s="6" t="str">
        <f t="shared" si="20"/>
        <v>0</v>
      </c>
      <c r="BS21" s="6" t="s">
        <v>35</v>
      </c>
      <c r="BT21" s="6" t="s">
        <v>35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35</v>
      </c>
      <c r="BZ21" s="6" t="s">
        <v>35</v>
      </c>
      <c r="CA21" s="6" t="str">
        <f t="shared" si="23"/>
        <v>0</v>
      </c>
      <c r="CB21" s="6" t="s">
        <v>35</v>
      </c>
      <c r="CC21" s="6" t="s">
        <v>35</v>
      </c>
      <c r="CD21" s="6" t="str">
        <f t="shared" si="24"/>
        <v>0</v>
      </c>
      <c r="CE21" s="6" t="s">
        <v>35</v>
      </c>
      <c r="CF21" s="6" t="s">
        <v>35</v>
      </c>
      <c r="CG21" s="6" t="str">
        <f t="shared" si="25"/>
        <v>0</v>
      </c>
      <c r="CH21" s="6" t="s">
        <v>35</v>
      </c>
      <c r="CI21" s="6" t="s">
        <v>35</v>
      </c>
      <c r="CJ21" s="6" t="str">
        <f t="shared" si="26"/>
        <v>0</v>
      </c>
      <c r="CK21" s="6" t="s">
        <v>35</v>
      </c>
      <c r="CL21" s="6" t="s">
        <v>35</v>
      </c>
      <c r="CM21" s="6" t="str">
        <f t="shared" si="27"/>
        <v>0</v>
      </c>
      <c r="CN21" s="6" t="s">
        <v>35</v>
      </c>
      <c r="CO21" s="6">
        <v>1</v>
      </c>
      <c r="CP21" s="6">
        <f t="shared" si="28"/>
        <v>1</v>
      </c>
      <c r="CQ21" s="6">
        <v>14</v>
      </c>
      <c r="CR21" s="6">
        <v>46</v>
      </c>
      <c r="CS21" s="6">
        <f t="shared" si="29"/>
        <v>60</v>
      </c>
    </row>
    <row r="22" spans="1:97" s="17" customFormat="1" ht="3.75" customHeight="1">
      <c r="A22" s="49"/>
      <c r="B22" s="37"/>
      <c r="C22" s="38"/>
      <c r="D22" s="39"/>
      <c r="F22" s="27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6"/>
      <c r="U22" s="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76"/>
      <c r="AG22" s="176"/>
      <c r="AH22" s="6" t="str">
        <f t="shared" si="8"/>
        <v>0</v>
      </c>
      <c r="AI22" s="176"/>
      <c r="AJ22" s="176"/>
      <c r="AK22" s="6" t="str">
        <f t="shared" si="9"/>
        <v>0</v>
      </c>
      <c r="AL22" s="40"/>
      <c r="AM22" s="40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76"/>
      <c r="AV22" s="176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40"/>
      <c r="BH22" s="40"/>
      <c r="BI22" s="6" t="str">
        <f t="shared" si="17"/>
        <v>0</v>
      </c>
      <c r="BJ22" s="6"/>
      <c r="BK22" s="6"/>
      <c r="BL22" s="6" t="str">
        <f t="shared" si="18"/>
        <v>0</v>
      </c>
      <c r="BM22" s="40"/>
      <c r="BN22" s="40"/>
      <c r="BO22" s="6" t="str">
        <f t="shared" si="19"/>
        <v>0</v>
      </c>
      <c r="BP22" s="6"/>
      <c r="BQ22" s="6"/>
      <c r="BR22" s="6" t="str">
        <f t="shared" si="20"/>
        <v>0</v>
      </c>
      <c r="BS22" s="40"/>
      <c r="BT22" s="40"/>
      <c r="BU22" s="6" t="str">
        <f t="shared" si="21"/>
        <v>0</v>
      </c>
      <c r="BV22" s="40"/>
      <c r="BW22" s="40"/>
      <c r="BX22" s="6" t="str">
        <f t="shared" si="22"/>
        <v>0</v>
      </c>
      <c r="BY22" s="6"/>
      <c r="BZ22" s="6"/>
      <c r="CA22" s="6" t="str">
        <f t="shared" si="23"/>
        <v>0</v>
      </c>
      <c r="CB22" s="40"/>
      <c r="CC22" s="40"/>
      <c r="CD22" s="6" t="str">
        <f t="shared" si="24"/>
        <v>0</v>
      </c>
      <c r="CE22" s="40"/>
      <c r="CF22" s="40"/>
      <c r="CG22" s="6" t="str">
        <f t="shared" si="25"/>
        <v>0</v>
      </c>
      <c r="CH22" s="40"/>
      <c r="CI22" s="40"/>
      <c r="CJ22" s="6" t="str">
        <f t="shared" si="26"/>
        <v>0</v>
      </c>
      <c r="CK22" s="40"/>
      <c r="CL22" s="40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97" s="155" customFormat="1" ht="14.3">
      <c r="A23" s="65" t="s">
        <v>45</v>
      </c>
      <c r="B23" s="41"/>
      <c r="C23" s="164"/>
      <c r="D23" s="165"/>
      <c r="E23" s="22"/>
      <c r="F23" s="164"/>
      <c r="G23" s="175"/>
      <c r="H23" s="22"/>
      <c r="I23" s="22"/>
      <c r="J23" s="23"/>
      <c r="K23" s="22"/>
      <c r="L23" s="22"/>
      <c r="M23" s="23"/>
      <c r="N23" s="22"/>
      <c r="O23" s="22"/>
      <c r="P23" s="23"/>
      <c r="Q23" s="22"/>
      <c r="R23" s="22"/>
      <c r="S23" s="23"/>
      <c r="T23" s="22"/>
      <c r="U23" s="22"/>
      <c r="V23" s="23"/>
      <c r="W23" s="22"/>
      <c r="X23" s="22"/>
      <c r="Y23" s="23"/>
      <c r="Z23" s="22"/>
      <c r="AA23" s="22"/>
      <c r="AB23" s="23"/>
      <c r="AC23" s="22"/>
      <c r="AD23" s="22"/>
      <c r="AE23" s="23"/>
      <c r="AF23" s="22"/>
      <c r="AG23" s="22"/>
      <c r="AH23" s="23"/>
      <c r="AI23" s="22"/>
      <c r="AJ23" s="22"/>
      <c r="AK23" s="23"/>
      <c r="AL23" s="22"/>
      <c r="AM23" s="22"/>
      <c r="AN23" s="23"/>
      <c r="AO23" s="22"/>
      <c r="AP23" s="22"/>
      <c r="AQ23" s="23"/>
      <c r="AR23" s="22"/>
      <c r="AS23" s="22"/>
      <c r="AT23" s="23"/>
      <c r="AU23" s="22"/>
      <c r="AV23" s="22"/>
      <c r="AW23" s="23"/>
      <c r="AX23" s="22"/>
      <c r="AY23" s="22"/>
      <c r="AZ23" s="23"/>
      <c r="BA23" s="22"/>
      <c r="BB23" s="22"/>
      <c r="BC23" s="23"/>
      <c r="BD23" s="22"/>
      <c r="BE23" s="22"/>
      <c r="BF23" s="23"/>
      <c r="BG23" s="22"/>
      <c r="BH23" s="22"/>
      <c r="BI23" s="23"/>
      <c r="BJ23" s="22"/>
      <c r="BK23" s="22"/>
      <c r="BL23" s="23"/>
      <c r="BM23" s="22"/>
      <c r="BN23" s="22"/>
      <c r="BO23" s="23"/>
      <c r="BP23" s="22"/>
      <c r="BQ23" s="22"/>
      <c r="BR23" s="23"/>
      <c r="BS23" s="22"/>
      <c r="BT23" s="22"/>
      <c r="BU23" s="23"/>
      <c r="BV23" s="22"/>
      <c r="BW23" s="22"/>
      <c r="BX23" s="23"/>
      <c r="BY23" s="22"/>
      <c r="BZ23" s="22"/>
      <c r="CA23" s="23"/>
      <c r="CB23" s="22"/>
      <c r="CC23" s="22"/>
      <c r="CD23" s="23"/>
      <c r="CE23" s="22"/>
      <c r="CF23" s="22"/>
      <c r="CG23" s="23"/>
      <c r="CH23" s="22"/>
      <c r="CI23" s="22"/>
      <c r="CJ23" s="23"/>
      <c r="CK23" s="22"/>
      <c r="CL23" s="22"/>
      <c r="CM23" s="23"/>
      <c r="CN23" s="22"/>
      <c r="CO23" s="22"/>
      <c r="CP23" s="23"/>
      <c r="CQ23" s="22"/>
      <c r="CR23" s="22"/>
      <c r="CS23" s="23"/>
    </row>
    <row r="24" spans="1:97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6" t="str">
        <f t="shared" si="0"/>
        <v>0</v>
      </c>
      <c r="K24" s="182"/>
      <c r="L24" s="182"/>
      <c r="M24" s="6" t="str">
        <f t="shared" si="1"/>
        <v>0</v>
      </c>
      <c r="N24" s="182"/>
      <c r="O24" s="182"/>
      <c r="P24" s="6" t="str">
        <f t="shared" si="2"/>
        <v>0</v>
      </c>
      <c r="Q24" s="182"/>
      <c r="R24" s="182"/>
      <c r="S24" s="6" t="str">
        <f t="shared" si="3"/>
        <v>0</v>
      </c>
      <c r="T24" s="182"/>
      <c r="U24" s="182"/>
      <c r="V24" s="6" t="str">
        <f t="shared" si="4"/>
        <v>0</v>
      </c>
      <c r="W24" s="182"/>
      <c r="X24" s="182"/>
      <c r="Y24" s="6" t="str">
        <f t="shared" si="5"/>
        <v>0</v>
      </c>
      <c r="Z24" s="182"/>
      <c r="AA24" s="182"/>
      <c r="AB24" s="6" t="str">
        <f t="shared" si="6"/>
        <v>0</v>
      </c>
      <c r="AC24" s="182"/>
      <c r="AD24" s="182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83"/>
      <c r="AM24" s="183"/>
      <c r="AN24" s="6" t="str">
        <f t="shared" si="10"/>
        <v>0</v>
      </c>
      <c r="AO24" s="182"/>
      <c r="AP24" s="182"/>
      <c r="AQ24" s="6" t="str">
        <f t="shared" si="11"/>
        <v>0</v>
      </c>
      <c r="AR24" s="182"/>
      <c r="AS24" s="182"/>
      <c r="AT24" s="6" t="str">
        <f t="shared" si="12"/>
        <v>0</v>
      </c>
      <c r="AU24" s="6"/>
      <c r="AV24" s="6"/>
      <c r="AW24" s="6" t="str">
        <f t="shared" si="13"/>
        <v>0</v>
      </c>
      <c r="AX24" s="182"/>
      <c r="AY24" s="182"/>
      <c r="AZ24" s="6" t="str">
        <f t="shared" si="14"/>
        <v>0</v>
      </c>
      <c r="BA24" s="182"/>
      <c r="BB24" s="182"/>
      <c r="BC24" s="6" t="str">
        <f t="shared" si="15"/>
        <v>0</v>
      </c>
      <c r="BD24" s="182"/>
      <c r="BE24" s="182"/>
      <c r="BF24" s="6" t="str">
        <f t="shared" si="16"/>
        <v>0</v>
      </c>
      <c r="BG24" s="183"/>
      <c r="BH24" s="183"/>
      <c r="BI24" s="6" t="str">
        <f t="shared" si="17"/>
        <v>0</v>
      </c>
      <c r="BJ24" s="182"/>
      <c r="BK24" s="182"/>
      <c r="BL24" s="6" t="str">
        <f t="shared" si="18"/>
        <v>0</v>
      </c>
      <c r="BM24" s="183"/>
      <c r="BN24" s="183"/>
      <c r="BO24" s="6" t="str">
        <f t="shared" si="19"/>
        <v>0</v>
      </c>
      <c r="BP24" s="182"/>
      <c r="BQ24" s="182"/>
      <c r="BR24" s="6" t="str">
        <f t="shared" si="20"/>
        <v>0</v>
      </c>
      <c r="BS24" s="6"/>
      <c r="BT24" s="183"/>
      <c r="BU24" s="6" t="str">
        <f t="shared" si="21"/>
        <v>0</v>
      </c>
      <c r="BV24" s="183"/>
      <c r="BW24" s="183"/>
      <c r="BX24" s="6" t="str">
        <f t="shared" si="22"/>
        <v>0</v>
      </c>
      <c r="BY24" s="182"/>
      <c r="BZ24" s="182"/>
      <c r="CA24" s="6" t="str">
        <f t="shared" si="23"/>
        <v>0</v>
      </c>
      <c r="CB24" s="183"/>
      <c r="CC24" s="183"/>
      <c r="CD24" s="6" t="str">
        <f t="shared" si="24"/>
        <v>0</v>
      </c>
      <c r="CE24" s="183"/>
      <c r="CF24" s="183"/>
      <c r="CG24" s="6" t="str">
        <f t="shared" si="25"/>
        <v>0</v>
      </c>
      <c r="CH24" s="183"/>
      <c r="CI24" s="183"/>
      <c r="CJ24" s="6" t="str">
        <f t="shared" si="26"/>
        <v>0</v>
      </c>
      <c r="CK24" s="183"/>
      <c r="CL24" s="183"/>
      <c r="CM24" s="6" t="str">
        <f t="shared" si="27"/>
        <v>0</v>
      </c>
      <c r="CN24" s="182"/>
      <c r="CO24" s="155"/>
      <c r="CP24" s="6" t="str">
        <f t="shared" si="28"/>
        <v>0</v>
      </c>
      <c r="CQ24" s="155"/>
      <c r="CR24" s="155"/>
      <c r="CS24" s="6" t="str">
        <f t="shared" si="29"/>
        <v>0</v>
      </c>
    </row>
    <row r="25" spans="1:97" s="17" customFormat="1" ht="12.75" hidden="1" customHeight="1">
      <c r="A25" s="25">
        <v>1</v>
      </c>
      <c r="B25" s="26" t="s">
        <v>201</v>
      </c>
      <c r="C25" s="27">
        <v>121</v>
      </c>
      <c r="D25" s="28" t="s">
        <v>128</v>
      </c>
      <c r="E25" s="17">
        <v>22034</v>
      </c>
      <c r="F25" s="17">
        <v>2</v>
      </c>
      <c r="G25" s="6" t="s">
        <v>45</v>
      </c>
      <c r="H25" s="6" t="s">
        <v>35</v>
      </c>
      <c r="I25" s="6" t="s">
        <v>35</v>
      </c>
      <c r="J25" s="6" t="str">
        <f t="shared" si="0"/>
        <v>0</v>
      </c>
      <c r="K25" s="6" t="s">
        <v>35</v>
      </c>
      <c r="L25" s="6" t="s">
        <v>35</v>
      </c>
      <c r="M25" s="6" t="str">
        <f t="shared" si="1"/>
        <v>0</v>
      </c>
      <c r="N25" s="6" t="s">
        <v>35</v>
      </c>
      <c r="O25" s="6" t="s">
        <v>35</v>
      </c>
      <c r="P25" s="6" t="str">
        <f t="shared" si="2"/>
        <v>0</v>
      </c>
      <c r="Q25" s="6" t="s">
        <v>35</v>
      </c>
      <c r="R25" s="6" t="s">
        <v>35</v>
      </c>
      <c r="S25" s="6" t="str">
        <f t="shared" si="3"/>
        <v>0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 t="s">
        <v>35</v>
      </c>
      <c r="AD25" s="6" t="s">
        <v>35</v>
      </c>
      <c r="AE25" s="6" t="str">
        <f t="shared" si="7"/>
        <v>0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 t="s">
        <v>35</v>
      </c>
      <c r="BC25" s="6" t="str">
        <f t="shared" si="15"/>
        <v>0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 t="s">
        <v>35</v>
      </c>
      <c r="CO25" s="6" t="s">
        <v>35</v>
      </c>
      <c r="CP25" s="6" t="str">
        <f t="shared" si="28"/>
        <v>0</v>
      </c>
      <c r="CQ25" s="6" t="s">
        <v>35</v>
      </c>
      <c r="CR25" s="6" t="s">
        <v>35</v>
      </c>
      <c r="CS25" s="6" t="str">
        <f t="shared" si="29"/>
        <v>0</v>
      </c>
    </row>
    <row r="26" spans="1:97" s="17" customFormat="1" ht="12.75" customHeight="1">
      <c r="A26" s="25">
        <v>1</v>
      </c>
      <c r="B26" s="26" t="s">
        <v>201</v>
      </c>
      <c r="C26" s="27">
        <v>142</v>
      </c>
      <c r="D26" s="28" t="s">
        <v>70</v>
      </c>
      <c r="E26" s="17">
        <v>20327</v>
      </c>
      <c r="F26" s="17">
        <v>2</v>
      </c>
      <c r="G26" s="6" t="s">
        <v>45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2</v>
      </c>
      <c r="O26" s="6">
        <v>4</v>
      </c>
      <c r="P26" s="6">
        <f t="shared" si="2"/>
        <v>6</v>
      </c>
      <c r="Q26" s="6">
        <v>3</v>
      </c>
      <c r="R26" s="6">
        <v>6</v>
      </c>
      <c r="S26" s="6">
        <f t="shared" si="3"/>
        <v>9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>
        <v>1</v>
      </c>
      <c r="AN26" s="6">
        <f t="shared" si="10"/>
        <v>1</v>
      </c>
      <c r="AO26" s="6" t="s">
        <v>35</v>
      </c>
      <c r="AP26" s="6">
        <v>1</v>
      </c>
      <c r="AQ26" s="6">
        <f t="shared" si="11"/>
        <v>1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 t="s">
        <v>35</v>
      </c>
      <c r="BL26" s="6" t="str">
        <f t="shared" si="18"/>
        <v>0</v>
      </c>
      <c r="BM26" s="6" t="s">
        <v>35</v>
      </c>
      <c r="BN26" s="6" t="s">
        <v>35</v>
      </c>
      <c r="BO26" s="6" t="str">
        <f t="shared" si="19"/>
        <v>0</v>
      </c>
      <c r="BP26" s="6">
        <v>1</v>
      </c>
      <c r="BQ26" s="6" t="s">
        <v>35</v>
      </c>
      <c r="BR26" s="6">
        <f t="shared" si="20"/>
        <v>1</v>
      </c>
      <c r="BS26" s="6" t="s">
        <v>35</v>
      </c>
      <c r="BT26" s="6" t="s">
        <v>35</v>
      </c>
      <c r="BU26" s="6" t="str">
        <f t="shared" si="21"/>
        <v>0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 t="s">
        <v>35</v>
      </c>
      <c r="CO26" s="6">
        <v>2</v>
      </c>
      <c r="CP26" s="6">
        <f t="shared" si="28"/>
        <v>2</v>
      </c>
      <c r="CQ26" s="6">
        <v>10</v>
      </c>
      <c r="CR26" s="6">
        <v>25</v>
      </c>
      <c r="CS26" s="6">
        <f t="shared" si="29"/>
        <v>35</v>
      </c>
    </row>
    <row r="27" spans="1:97" s="17" customFormat="1" ht="12.75" customHeight="1">
      <c r="A27" s="25">
        <v>1</v>
      </c>
      <c r="B27" s="26" t="s">
        <v>201</v>
      </c>
      <c r="C27" s="27">
        <v>191</v>
      </c>
      <c r="D27" s="28" t="s">
        <v>46</v>
      </c>
      <c r="E27" s="17">
        <v>24621</v>
      </c>
      <c r="F27" s="17">
        <v>2</v>
      </c>
      <c r="G27" s="6" t="s">
        <v>45</v>
      </c>
      <c r="H27" s="6">
        <v>1</v>
      </c>
      <c r="I27" s="6">
        <v>3</v>
      </c>
      <c r="J27" s="6">
        <f t="shared" si="0"/>
        <v>4</v>
      </c>
      <c r="K27" s="6">
        <v>1</v>
      </c>
      <c r="L27" s="6">
        <v>2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 t="s">
        <v>35</v>
      </c>
      <c r="AD27" s="6">
        <v>1</v>
      </c>
      <c r="AE27" s="6">
        <f t="shared" si="7"/>
        <v>1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35</v>
      </c>
      <c r="AP27" s="6">
        <v>5</v>
      </c>
      <c r="AQ27" s="6">
        <f t="shared" si="11"/>
        <v>5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 t="s">
        <v>35</v>
      </c>
      <c r="BB27" s="6">
        <v>1</v>
      </c>
      <c r="BC27" s="6">
        <f t="shared" si="15"/>
        <v>1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 t="s">
        <v>35</v>
      </c>
      <c r="BL27" s="6" t="str">
        <f t="shared" si="18"/>
        <v>0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>
        <v>1</v>
      </c>
      <c r="BR27" s="6">
        <f t="shared" si="20"/>
        <v>1</v>
      </c>
      <c r="BS27" s="6" t="s">
        <v>35</v>
      </c>
      <c r="BT27" s="6" t="s">
        <v>35</v>
      </c>
      <c r="BU27" s="6" t="str">
        <f t="shared" si="21"/>
        <v>0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 t="s">
        <v>35</v>
      </c>
      <c r="CO27" s="6" t="s">
        <v>35</v>
      </c>
      <c r="CP27" s="6" t="str">
        <f t="shared" si="28"/>
        <v>0</v>
      </c>
      <c r="CQ27" s="6">
        <v>9</v>
      </c>
      <c r="CR27" s="6">
        <v>31</v>
      </c>
      <c r="CS27" s="6">
        <f t="shared" si="29"/>
        <v>40</v>
      </c>
    </row>
    <row r="28" spans="1:97" s="17" customFormat="1" ht="12.75" customHeight="1">
      <c r="A28" s="25">
        <v>1</v>
      </c>
      <c r="B28" s="26" t="s">
        <v>201</v>
      </c>
      <c r="C28" s="27">
        <v>198</v>
      </c>
      <c r="D28" s="28" t="s">
        <v>47</v>
      </c>
      <c r="E28" s="17">
        <v>32614</v>
      </c>
      <c r="F28" s="17">
        <v>2</v>
      </c>
      <c r="G28" s="6" t="s">
        <v>45</v>
      </c>
      <c r="H28" s="6">
        <v>2</v>
      </c>
      <c r="I28" s="6">
        <v>3</v>
      </c>
      <c r="J28" s="6">
        <f t="shared" si="0"/>
        <v>5</v>
      </c>
      <c r="K28" s="6" t="s">
        <v>35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3</v>
      </c>
      <c r="R28" s="6">
        <v>7</v>
      </c>
      <c r="S28" s="6">
        <f t="shared" si="3"/>
        <v>10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 t="s">
        <v>35</v>
      </c>
      <c r="AD28" s="6">
        <v>2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1</v>
      </c>
      <c r="BL28" s="6">
        <f t="shared" si="18"/>
        <v>1</v>
      </c>
      <c r="BM28" s="6" t="s">
        <v>35</v>
      </c>
      <c r="BN28" s="6" t="s">
        <v>35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12</v>
      </c>
      <c r="CR28" s="6">
        <v>24</v>
      </c>
      <c r="CS28" s="6">
        <f t="shared" si="29"/>
        <v>36</v>
      </c>
    </row>
    <row r="29" spans="1:97" s="17" customFormat="1" ht="12.75" customHeight="1">
      <c r="A29" s="25">
        <v>1</v>
      </c>
      <c r="B29" s="26" t="s">
        <v>201</v>
      </c>
      <c r="C29" s="27">
        <v>243</v>
      </c>
      <c r="D29" s="28" t="s">
        <v>48</v>
      </c>
      <c r="E29" s="17">
        <v>23519</v>
      </c>
      <c r="F29" s="17">
        <v>2</v>
      </c>
      <c r="G29" s="6" t="s">
        <v>45</v>
      </c>
      <c r="H29" s="6" t="s">
        <v>35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>
        <v>1</v>
      </c>
      <c r="BB29" s="6">
        <v>2</v>
      </c>
      <c r="BC29" s="6">
        <f t="shared" si="15"/>
        <v>3</v>
      </c>
      <c r="BD29" s="6" t="s">
        <v>35</v>
      </c>
      <c r="BE29" s="6" t="s">
        <v>35</v>
      </c>
      <c r="BF29" s="6" t="str">
        <f t="shared" si="16"/>
        <v>0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 t="s">
        <v>35</v>
      </c>
      <c r="BL29" s="6" t="str">
        <f t="shared" si="18"/>
        <v>0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>
        <v>1</v>
      </c>
      <c r="CP29" s="6">
        <f t="shared" si="28"/>
        <v>1</v>
      </c>
      <c r="CQ29" s="6">
        <v>11</v>
      </c>
      <c r="CR29" s="6">
        <v>25</v>
      </c>
      <c r="CS29" s="6">
        <f t="shared" si="29"/>
        <v>36</v>
      </c>
    </row>
    <row r="30" spans="1:97" s="183" customFormat="1" ht="12.75" customHeight="1">
      <c r="A30" s="25">
        <v>2</v>
      </c>
      <c r="B30" s="26" t="s">
        <v>202</v>
      </c>
      <c r="C30" s="27">
        <v>355</v>
      </c>
      <c r="D30" s="28" t="s">
        <v>49</v>
      </c>
      <c r="E30" s="17">
        <v>38701</v>
      </c>
      <c r="F30" s="17">
        <v>2</v>
      </c>
      <c r="G30" s="6" t="s">
        <v>45</v>
      </c>
      <c r="H30" s="6">
        <v>2</v>
      </c>
      <c r="I30" s="6">
        <v>5</v>
      </c>
      <c r="J30" s="6">
        <f t="shared" si="0"/>
        <v>7</v>
      </c>
      <c r="K30" s="6">
        <v>1</v>
      </c>
      <c r="L30" s="6" t="s">
        <v>35</v>
      </c>
      <c r="M30" s="6">
        <f t="shared" si="1"/>
        <v>1</v>
      </c>
      <c r="N30" s="6">
        <v>3</v>
      </c>
      <c r="O30" s="6">
        <v>7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>
        <v>3</v>
      </c>
      <c r="AE30" s="6">
        <f t="shared" si="7"/>
        <v>3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>
        <v>1</v>
      </c>
      <c r="AM30" s="6" t="s">
        <v>35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>
        <v>2</v>
      </c>
      <c r="BB30" s="6">
        <v>3</v>
      </c>
      <c r="BC30" s="6">
        <f t="shared" si="15"/>
        <v>5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</row>
    <row r="31" spans="1:97" s="17" customFormat="1" ht="12.75" customHeight="1">
      <c r="A31" s="25">
        <v>2</v>
      </c>
      <c r="B31" s="26" t="s">
        <v>202</v>
      </c>
      <c r="C31" s="27">
        <v>942</v>
      </c>
      <c r="D31" s="28" t="s">
        <v>50</v>
      </c>
      <c r="E31" s="17">
        <v>42726</v>
      </c>
      <c r="F31" s="17">
        <v>2</v>
      </c>
      <c r="G31" s="6" t="s">
        <v>45</v>
      </c>
      <c r="H31" s="6">
        <v>1</v>
      </c>
      <c r="I31" s="6">
        <v>3</v>
      </c>
      <c r="J31" s="6">
        <f t="shared" si="0"/>
        <v>4</v>
      </c>
      <c r="K31" s="6" t="s">
        <v>35</v>
      </c>
      <c r="L31" s="6">
        <v>1</v>
      </c>
      <c r="M31" s="6">
        <f t="shared" si="1"/>
        <v>1</v>
      </c>
      <c r="N31" s="6">
        <v>4</v>
      </c>
      <c r="O31" s="6">
        <v>4</v>
      </c>
      <c r="P31" s="6">
        <f t="shared" si="2"/>
        <v>8</v>
      </c>
      <c r="Q31" s="6">
        <v>2</v>
      </c>
      <c r="R31" s="6">
        <v>10</v>
      </c>
      <c r="S31" s="6">
        <f t="shared" si="3"/>
        <v>12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>
        <v>2</v>
      </c>
      <c r="AE31" s="6">
        <f t="shared" si="7"/>
        <v>2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>
        <v>1</v>
      </c>
      <c r="AM31" s="6" t="s">
        <v>35</v>
      </c>
      <c r="AN31" s="6">
        <f t="shared" si="10"/>
        <v>1</v>
      </c>
      <c r="AO31" s="6">
        <v>1</v>
      </c>
      <c r="AP31" s="6">
        <v>5</v>
      </c>
      <c r="AQ31" s="6">
        <f t="shared" si="11"/>
        <v>6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2</v>
      </c>
      <c r="BB31" s="6">
        <v>2</v>
      </c>
      <c r="BC31" s="6">
        <f t="shared" si="15"/>
        <v>4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>
        <v>2</v>
      </c>
      <c r="BR31" s="6">
        <f t="shared" si="20"/>
        <v>2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 t="s">
        <v>35</v>
      </c>
      <c r="CO31" s="6" t="s">
        <v>35</v>
      </c>
      <c r="CP31" s="6" t="str">
        <f t="shared" si="28"/>
        <v>0</v>
      </c>
      <c r="CQ31" s="6">
        <v>11</v>
      </c>
      <c r="CR31" s="6">
        <v>29</v>
      </c>
      <c r="CS31" s="6">
        <f t="shared" si="29"/>
        <v>40</v>
      </c>
    </row>
    <row r="32" spans="1:97" s="17" customFormat="1" ht="12.75" customHeight="1">
      <c r="A32" s="25">
        <v>3</v>
      </c>
      <c r="B32" s="26" t="s">
        <v>207</v>
      </c>
      <c r="C32" s="27">
        <v>1024</v>
      </c>
      <c r="D32" s="28" t="s">
        <v>51</v>
      </c>
      <c r="E32" s="17">
        <v>27980</v>
      </c>
      <c r="F32" s="17">
        <v>2</v>
      </c>
      <c r="G32" s="6" t="s">
        <v>45</v>
      </c>
      <c r="H32" s="6">
        <v>3</v>
      </c>
      <c r="I32" s="6">
        <v>7</v>
      </c>
      <c r="J32" s="6">
        <f t="shared" si="0"/>
        <v>10</v>
      </c>
      <c r="K32" s="6">
        <v>3</v>
      </c>
      <c r="L32" s="6">
        <v>7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 t="s">
        <v>35</v>
      </c>
      <c r="AT32" s="6" t="str">
        <f t="shared" si="12"/>
        <v>0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 t="s">
        <v>35</v>
      </c>
      <c r="CO32" s="6" t="s">
        <v>35</v>
      </c>
      <c r="CP32" s="6" t="str">
        <f t="shared" si="28"/>
        <v>0</v>
      </c>
      <c r="CQ32" s="6">
        <v>11</v>
      </c>
      <c r="CR32" s="6">
        <v>29</v>
      </c>
      <c r="CS32" s="6">
        <f t="shared" si="29"/>
        <v>40</v>
      </c>
    </row>
    <row r="33" spans="1:97" s="17" customFormat="1" ht="12.75" customHeight="1">
      <c r="A33" s="25">
        <v>3</v>
      </c>
      <c r="B33" s="26" t="s">
        <v>207</v>
      </c>
      <c r="C33" s="27">
        <v>1059</v>
      </c>
      <c r="D33" s="28" t="s">
        <v>52</v>
      </c>
      <c r="E33" s="17">
        <v>26176</v>
      </c>
      <c r="F33" s="17">
        <v>2</v>
      </c>
      <c r="G33" s="6" t="s">
        <v>45</v>
      </c>
      <c r="H33" s="6">
        <v>3</v>
      </c>
      <c r="I33" s="6">
        <v>5</v>
      </c>
      <c r="J33" s="6">
        <f t="shared" si="0"/>
        <v>8</v>
      </c>
      <c r="K33" s="6">
        <v>5</v>
      </c>
      <c r="L33" s="6">
        <v>3</v>
      </c>
      <c r="M33" s="6">
        <f t="shared" si="1"/>
        <v>8</v>
      </c>
      <c r="N33" s="6">
        <v>2</v>
      </c>
      <c r="O33" s="6">
        <v>3</v>
      </c>
      <c r="P33" s="6">
        <f t="shared" si="2"/>
        <v>5</v>
      </c>
      <c r="Q33" s="6" t="s">
        <v>35</v>
      </c>
      <c r="R33" s="6">
        <v>10</v>
      </c>
      <c r="S33" s="6">
        <f t="shared" si="3"/>
        <v>10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 t="s">
        <v>35</v>
      </c>
      <c r="Y33" s="6" t="str">
        <f t="shared" si="5"/>
        <v>0</v>
      </c>
      <c r="Z33" s="6" t="s">
        <v>35</v>
      </c>
      <c r="AA33" s="6" t="s">
        <v>35</v>
      </c>
      <c r="AB33" s="6" t="str">
        <f t="shared" si="6"/>
        <v>0</v>
      </c>
      <c r="AC33" s="6" t="s">
        <v>35</v>
      </c>
      <c r="AD33" s="6" t="s">
        <v>35</v>
      </c>
      <c r="AE33" s="6" t="str">
        <f t="shared" si="7"/>
        <v>0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>
        <v>1</v>
      </c>
      <c r="CO33" s="6" t="s">
        <v>35</v>
      </c>
      <c r="CP33" s="6">
        <f t="shared" si="28"/>
        <v>1</v>
      </c>
      <c r="CQ33" s="6">
        <v>12</v>
      </c>
      <c r="CR33" s="6">
        <v>24</v>
      </c>
      <c r="CS33" s="6">
        <f t="shared" si="29"/>
        <v>36</v>
      </c>
    </row>
    <row r="34" spans="1:97" s="17" customFormat="1" ht="12.75" hidden="1" customHeight="1">
      <c r="A34" s="25">
        <v>9</v>
      </c>
      <c r="B34" s="26" t="s">
        <v>209</v>
      </c>
      <c r="C34" s="27">
        <v>1701</v>
      </c>
      <c r="D34" s="28" t="s">
        <v>143</v>
      </c>
      <c r="E34" s="17">
        <v>21709</v>
      </c>
      <c r="F34" s="17">
        <v>2</v>
      </c>
      <c r="G34" s="6" t="s">
        <v>45</v>
      </c>
      <c r="H34" s="6" t="s">
        <v>35</v>
      </c>
      <c r="I34" s="6" t="s">
        <v>35</v>
      </c>
      <c r="J34" s="6" t="str">
        <f t="shared" si="0"/>
        <v>0</v>
      </c>
      <c r="K34" s="6" t="s">
        <v>35</v>
      </c>
      <c r="L34" s="6" t="s">
        <v>35</v>
      </c>
      <c r="M34" s="6" t="str">
        <f t="shared" si="1"/>
        <v>0</v>
      </c>
      <c r="N34" s="6" t="s">
        <v>35</v>
      </c>
      <c r="O34" s="6" t="s">
        <v>35</v>
      </c>
      <c r="P34" s="6" t="str">
        <f t="shared" si="2"/>
        <v>0</v>
      </c>
      <c r="Q34" s="6" t="s">
        <v>35</v>
      </c>
      <c r="R34" s="6" t="s">
        <v>35</v>
      </c>
      <c r="S34" s="6" t="str">
        <f t="shared" si="3"/>
        <v>0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 t="s">
        <v>35</v>
      </c>
      <c r="AD34" s="6" t="s">
        <v>35</v>
      </c>
      <c r="AE34" s="6" t="str">
        <f t="shared" si="7"/>
        <v>0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 t="s">
        <v>35</v>
      </c>
      <c r="BB34" s="6" t="s">
        <v>35</v>
      </c>
      <c r="BC34" s="6" t="str">
        <f t="shared" si="15"/>
        <v>0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 t="s">
        <v>35</v>
      </c>
      <c r="CO34" s="6" t="s">
        <v>35</v>
      </c>
      <c r="CP34" s="6" t="str">
        <f t="shared" si="28"/>
        <v>0</v>
      </c>
      <c r="CQ34" s="6" t="s">
        <v>35</v>
      </c>
      <c r="CR34" s="6" t="s">
        <v>35</v>
      </c>
      <c r="CS34" s="6" t="str">
        <f t="shared" si="29"/>
        <v>0</v>
      </c>
    </row>
    <row r="35" spans="1:97" s="17" customFormat="1" ht="12.75" customHeight="1">
      <c r="A35" s="25">
        <v>9</v>
      </c>
      <c r="B35" s="26" t="s">
        <v>209</v>
      </c>
      <c r="C35" s="27">
        <v>1711</v>
      </c>
      <c r="D35" s="28" t="s">
        <v>53</v>
      </c>
      <c r="E35" s="17">
        <v>25726</v>
      </c>
      <c r="F35" s="17">
        <v>2</v>
      </c>
      <c r="G35" s="6" t="s">
        <v>45</v>
      </c>
      <c r="H35" s="6">
        <v>2</v>
      </c>
      <c r="I35" s="6">
        <v>8</v>
      </c>
      <c r="J35" s="6">
        <f t="shared" si="0"/>
        <v>10</v>
      </c>
      <c r="K35" s="6">
        <v>1</v>
      </c>
      <c r="L35" s="6">
        <v>6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35</v>
      </c>
      <c r="R35" s="6">
        <v>8</v>
      </c>
      <c r="S35" s="6">
        <f t="shared" si="3"/>
        <v>8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>
        <v>1</v>
      </c>
      <c r="AM35" s="6">
        <v>1</v>
      </c>
      <c r="AN35" s="6">
        <f t="shared" si="10"/>
        <v>2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>
        <v>2</v>
      </c>
      <c r="BB35" s="6">
        <v>3</v>
      </c>
      <c r="BC35" s="6">
        <f t="shared" si="15"/>
        <v>5</v>
      </c>
      <c r="BD35" s="6" t="s">
        <v>35</v>
      </c>
      <c r="BE35" s="6" t="s">
        <v>35</v>
      </c>
      <c r="BF35" s="6" t="str">
        <f t="shared" si="16"/>
        <v>0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>
        <v>1</v>
      </c>
      <c r="CO35" s="6">
        <v>2</v>
      </c>
      <c r="CP35" s="6">
        <f t="shared" si="28"/>
        <v>3</v>
      </c>
      <c r="CQ35" s="6">
        <v>10</v>
      </c>
      <c r="CR35" s="6">
        <v>30</v>
      </c>
      <c r="CS35" s="6">
        <f t="shared" si="29"/>
        <v>40</v>
      </c>
    </row>
    <row r="36" spans="1:97" s="17" customFormat="1" ht="12.75" customHeight="1">
      <c r="A36" s="25">
        <v>10</v>
      </c>
      <c r="B36" s="26" t="s">
        <v>210</v>
      </c>
      <c r="C36" s="27">
        <v>2196</v>
      </c>
      <c r="D36" s="28" t="s">
        <v>54</v>
      </c>
      <c r="E36" s="17">
        <v>34718</v>
      </c>
      <c r="F36" s="17">
        <v>2</v>
      </c>
      <c r="G36" s="6" t="s">
        <v>45</v>
      </c>
      <c r="H36" s="6">
        <v>4</v>
      </c>
      <c r="I36" s="6">
        <v>6</v>
      </c>
      <c r="J36" s="6">
        <f t="shared" si="0"/>
        <v>10</v>
      </c>
      <c r="K36" s="6">
        <v>4</v>
      </c>
      <c r="L36" s="6">
        <v>13</v>
      </c>
      <c r="M36" s="6">
        <f t="shared" si="1"/>
        <v>17</v>
      </c>
      <c r="N36" s="6">
        <v>12</v>
      </c>
      <c r="O36" s="6">
        <v>13</v>
      </c>
      <c r="P36" s="6">
        <f t="shared" si="2"/>
        <v>25</v>
      </c>
      <c r="Q36" s="6">
        <v>1</v>
      </c>
      <c r="R36" s="6">
        <v>8</v>
      </c>
      <c r="S36" s="6">
        <f t="shared" si="3"/>
        <v>9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 t="s">
        <v>35</v>
      </c>
      <c r="AD36" s="6" t="s">
        <v>35</v>
      </c>
      <c r="AE36" s="6" t="str">
        <f t="shared" si="7"/>
        <v>0</v>
      </c>
      <c r="AF36" s="6">
        <v>2</v>
      </c>
      <c r="AG36" s="6">
        <v>4</v>
      </c>
      <c r="AH36" s="6">
        <f t="shared" si="8"/>
        <v>6</v>
      </c>
      <c r="AI36" s="6" t="s">
        <v>35</v>
      </c>
      <c r="AJ36" s="6" t="s">
        <v>35</v>
      </c>
      <c r="AK36" s="6" t="str">
        <f t="shared" si="9"/>
        <v>0</v>
      </c>
      <c r="AL36" s="6">
        <v>1</v>
      </c>
      <c r="AM36" s="6" t="s">
        <v>35</v>
      </c>
      <c r="AN36" s="6">
        <f t="shared" si="10"/>
        <v>1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>
        <v>5</v>
      </c>
      <c r="BB36" s="6">
        <v>6</v>
      </c>
      <c r="BC36" s="6">
        <f t="shared" si="15"/>
        <v>11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 t="s">
        <v>35</v>
      </c>
      <c r="CO36" s="6">
        <v>1</v>
      </c>
      <c r="CP36" s="6">
        <f t="shared" si="28"/>
        <v>1</v>
      </c>
      <c r="CQ36" s="6">
        <v>29</v>
      </c>
      <c r="CR36" s="6">
        <v>51</v>
      </c>
      <c r="CS36" s="6">
        <f t="shared" si="29"/>
        <v>80</v>
      </c>
    </row>
    <row r="37" spans="1:97" s="17" customFormat="1" ht="12.75" customHeight="1">
      <c r="A37" s="25">
        <v>12</v>
      </c>
      <c r="B37" s="26" t="s">
        <v>203</v>
      </c>
      <c r="C37" s="27">
        <v>2703</v>
      </c>
      <c r="D37" s="28" t="s">
        <v>55</v>
      </c>
      <c r="E37" s="17">
        <v>20800</v>
      </c>
      <c r="F37" s="17">
        <v>2</v>
      </c>
      <c r="G37" s="6" t="s">
        <v>45</v>
      </c>
      <c r="H37" s="6">
        <v>1</v>
      </c>
      <c r="I37" s="6">
        <v>5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2</v>
      </c>
      <c r="O37" s="6">
        <v>5</v>
      </c>
      <c r="P37" s="6">
        <f t="shared" si="2"/>
        <v>7</v>
      </c>
      <c r="Q37" s="6" t="s">
        <v>35</v>
      </c>
      <c r="R37" s="6">
        <v>8</v>
      </c>
      <c r="S37" s="6">
        <f t="shared" si="3"/>
        <v>8</v>
      </c>
      <c r="T37" s="6" t="s">
        <v>35</v>
      </c>
      <c r="U37" s="6" t="s">
        <v>35</v>
      </c>
      <c r="V37" s="6" t="str">
        <f t="shared" si="4"/>
        <v>0</v>
      </c>
      <c r="W37" s="6">
        <v>1</v>
      </c>
      <c r="X37" s="6">
        <v>4</v>
      </c>
      <c r="Y37" s="6">
        <f t="shared" si="5"/>
        <v>5</v>
      </c>
      <c r="Z37" s="6" t="s">
        <v>35</v>
      </c>
      <c r="AA37" s="6" t="s">
        <v>35</v>
      </c>
      <c r="AB37" s="6" t="str">
        <f t="shared" si="6"/>
        <v>0</v>
      </c>
      <c r="AC37" s="6">
        <v>4</v>
      </c>
      <c r="AD37" s="6">
        <v>2</v>
      </c>
      <c r="AE37" s="6">
        <f t="shared" si="7"/>
        <v>6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>
        <v>2</v>
      </c>
      <c r="AN37" s="6">
        <f t="shared" si="10"/>
        <v>2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 t="s">
        <v>35</v>
      </c>
      <c r="BX37" s="6" t="str">
        <f t="shared" si="22"/>
        <v>0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 t="s">
        <v>35</v>
      </c>
      <c r="CP37" s="6" t="str">
        <f t="shared" si="28"/>
        <v>0</v>
      </c>
      <c r="CQ37" s="6">
        <v>10</v>
      </c>
      <c r="CR37" s="6">
        <v>30</v>
      </c>
      <c r="CS37" s="6">
        <f t="shared" si="29"/>
        <v>40</v>
      </c>
    </row>
    <row r="38" spans="1:97" s="17" customFormat="1" ht="12.75" customHeight="1">
      <c r="A38" s="25">
        <v>14</v>
      </c>
      <c r="B38" s="26" t="s">
        <v>211</v>
      </c>
      <c r="C38" s="27">
        <v>2939</v>
      </c>
      <c r="D38" s="28" t="s">
        <v>56</v>
      </c>
      <c r="E38" s="17">
        <v>34922</v>
      </c>
      <c r="F38" s="17">
        <v>2</v>
      </c>
      <c r="G38" s="6" t="s">
        <v>45</v>
      </c>
      <c r="H38" s="6">
        <v>2</v>
      </c>
      <c r="I38" s="6">
        <v>7</v>
      </c>
      <c r="J38" s="6">
        <f t="shared" si="0"/>
        <v>9</v>
      </c>
      <c r="K38" s="6">
        <v>2</v>
      </c>
      <c r="L38" s="6" t="s">
        <v>35</v>
      </c>
      <c r="M38" s="6">
        <f t="shared" si="1"/>
        <v>2</v>
      </c>
      <c r="N38" s="6">
        <v>2</v>
      </c>
      <c r="O38" s="6">
        <v>7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35</v>
      </c>
      <c r="U38" s="6" t="s">
        <v>35</v>
      </c>
      <c r="V38" s="6" t="str">
        <f t="shared" si="4"/>
        <v>0</v>
      </c>
      <c r="W38" s="6" t="s">
        <v>35</v>
      </c>
      <c r="X38" s="6" t="s">
        <v>35</v>
      </c>
      <c r="Y38" s="6" t="str">
        <f t="shared" si="5"/>
        <v>0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>
        <v>1</v>
      </c>
      <c r="AE38" s="6">
        <f t="shared" si="7"/>
        <v>1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2</v>
      </c>
      <c r="BB38" s="6">
        <v>1</v>
      </c>
      <c r="BC38" s="6">
        <f t="shared" si="15"/>
        <v>3</v>
      </c>
      <c r="BD38" s="6" t="s">
        <v>35</v>
      </c>
      <c r="BE38" s="6" t="s">
        <v>35</v>
      </c>
      <c r="BF38" s="6" t="str">
        <f t="shared" si="16"/>
        <v>0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>
        <v>1</v>
      </c>
      <c r="BR38" s="6">
        <f t="shared" si="20"/>
        <v>1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>
        <v>4</v>
      </c>
      <c r="CP38" s="6">
        <f t="shared" si="28"/>
        <v>4</v>
      </c>
      <c r="CQ38" s="6">
        <v>9</v>
      </c>
      <c r="CR38" s="6">
        <v>27</v>
      </c>
      <c r="CS38" s="6">
        <f t="shared" si="29"/>
        <v>36</v>
      </c>
    </row>
    <row r="39" spans="1:97" s="17" customFormat="1" ht="12.75" hidden="1" customHeight="1">
      <c r="A39" s="25">
        <v>17</v>
      </c>
      <c r="B39" s="26" t="s">
        <v>208</v>
      </c>
      <c r="C39" s="27">
        <v>3340</v>
      </c>
      <c r="D39" s="28" t="s">
        <v>167</v>
      </c>
      <c r="E39" s="17">
        <v>26267</v>
      </c>
      <c r="F39" s="17">
        <v>2</v>
      </c>
      <c r="G39" s="6" t="s">
        <v>45</v>
      </c>
      <c r="H39" s="6" t="s">
        <v>35</v>
      </c>
      <c r="I39" s="6" t="s">
        <v>35</v>
      </c>
      <c r="J39" s="6" t="str">
        <f t="shared" si="0"/>
        <v>0</v>
      </c>
      <c r="K39" s="6" t="s">
        <v>35</v>
      </c>
      <c r="L39" s="6" t="s">
        <v>35</v>
      </c>
      <c r="M39" s="6" t="str">
        <f t="shared" si="1"/>
        <v>0</v>
      </c>
      <c r="N39" s="6" t="s">
        <v>35</v>
      </c>
      <c r="O39" s="6" t="s">
        <v>35</v>
      </c>
      <c r="P39" s="6" t="str">
        <f t="shared" si="2"/>
        <v>0</v>
      </c>
      <c r="Q39" s="6" t="s">
        <v>35</v>
      </c>
      <c r="R39" s="6" t="s">
        <v>35</v>
      </c>
      <c r="S39" s="6" t="str">
        <f t="shared" si="3"/>
        <v>0</v>
      </c>
      <c r="T39" s="6" t="s">
        <v>35</v>
      </c>
      <c r="U39" s="6" t="s">
        <v>35</v>
      </c>
      <c r="V39" s="6" t="str">
        <f t="shared" si="4"/>
        <v>0</v>
      </c>
      <c r="W39" s="6" t="s">
        <v>35</v>
      </c>
      <c r="X39" s="6" t="s">
        <v>35</v>
      </c>
      <c r="Y39" s="6" t="str">
        <f t="shared" si="5"/>
        <v>0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 t="s">
        <v>35</v>
      </c>
      <c r="BB39" s="6" t="s">
        <v>35</v>
      </c>
      <c r="BC39" s="6" t="str">
        <f t="shared" si="15"/>
        <v>0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 t="s">
        <v>35</v>
      </c>
      <c r="CR39" s="6" t="s">
        <v>35</v>
      </c>
      <c r="CS39" s="6" t="str">
        <f t="shared" si="29"/>
        <v>0</v>
      </c>
    </row>
    <row r="40" spans="1:97" s="17" customFormat="1" ht="12.75" customHeight="1">
      <c r="A40" s="25">
        <v>18</v>
      </c>
      <c r="B40" s="26" t="s">
        <v>212</v>
      </c>
      <c r="C40" s="27">
        <v>3901</v>
      </c>
      <c r="D40" s="28" t="s">
        <v>57</v>
      </c>
      <c r="E40" s="17">
        <v>33551</v>
      </c>
      <c r="F40" s="17">
        <v>2</v>
      </c>
      <c r="G40" s="6" t="s">
        <v>45</v>
      </c>
      <c r="H40" s="6">
        <v>1</v>
      </c>
      <c r="I40" s="6">
        <v>3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4</v>
      </c>
      <c r="O40" s="6">
        <v>2</v>
      </c>
      <c r="P40" s="6">
        <f t="shared" si="2"/>
        <v>6</v>
      </c>
      <c r="Q40" s="6" t="s">
        <v>35</v>
      </c>
      <c r="R40" s="6">
        <v>1</v>
      </c>
      <c r="S40" s="6">
        <f t="shared" si="3"/>
        <v>1</v>
      </c>
      <c r="T40" s="6" t="s">
        <v>35</v>
      </c>
      <c r="U40" s="6" t="s">
        <v>35</v>
      </c>
      <c r="V40" s="6" t="str">
        <f t="shared" si="4"/>
        <v>0</v>
      </c>
      <c r="W40" s="6" t="s">
        <v>35</v>
      </c>
      <c r="X40" s="6" t="s">
        <v>35</v>
      </c>
      <c r="Y40" s="6" t="str">
        <f t="shared" si="5"/>
        <v>0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>
        <v>1</v>
      </c>
      <c r="AN40" s="6">
        <f t="shared" si="10"/>
        <v>1</v>
      </c>
      <c r="AO40" s="6">
        <v>1</v>
      </c>
      <c r="AP40" s="6">
        <v>2</v>
      </c>
      <c r="AQ40" s="6">
        <f t="shared" si="11"/>
        <v>3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 t="s">
        <v>35</v>
      </c>
      <c r="BB40" s="6" t="s">
        <v>35</v>
      </c>
      <c r="BC40" s="6" t="str">
        <f t="shared" si="15"/>
        <v>0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 t="s">
        <v>35</v>
      </c>
      <c r="BR40" s="6" t="str">
        <f t="shared" si="20"/>
        <v>0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8</v>
      </c>
      <c r="CR40" s="6">
        <v>13</v>
      </c>
      <c r="CS40" s="6">
        <f t="shared" si="29"/>
        <v>21</v>
      </c>
    </row>
    <row r="41" spans="1:97" s="17" customFormat="1" ht="12.75" customHeight="1">
      <c r="A41" s="25">
        <v>20</v>
      </c>
      <c r="B41" s="26" t="s">
        <v>220</v>
      </c>
      <c r="C41" s="27">
        <v>4566</v>
      </c>
      <c r="D41" s="28" t="s">
        <v>96</v>
      </c>
      <c r="E41" s="17">
        <v>23197</v>
      </c>
      <c r="F41" s="17">
        <v>2</v>
      </c>
      <c r="G41" s="6" t="s">
        <v>45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3</v>
      </c>
      <c r="M41" s="6">
        <f t="shared" si="1"/>
        <v>4</v>
      </c>
      <c r="N41" s="6" t="s">
        <v>35</v>
      </c>
      <c r="O41" s="6">
        <v>5</v>
      </c>
      <c r="P41" s="6">
        <f t="shared" si="2"/>
        <v>5</v>
      </c>
      <c r="Q41" s="6">
        <v>1</v>
      </c>
      <c r="R41" s="6">
        <v>9</v>
      </c>
      <c r="S41" s="6">
        <f t="shared" si="3"/>
        <v>10</v>
      </c>
      <c r="T41" s="6" t="s">
        <v>35</v>
      </c>
      <c r="U41" s="6" t="s">
        <v>35</v>
      </c>
      <c r="V41" s="6" t="str">
        <f t="shared" si="4"/>
        <v>0</v>
      </c>
      <c r="W41" s="6" t="s">
        <v>35</v>
      </c>
      <c r="X41" s="6" t="s">
        <v>35</v>
      </c>
      <c r="Y41" s="6" t="str">
        <f t="shared" si="5"/>
        <v>0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>
        <v>3</v>
      </c>
      <c r="AE41" s="6">
        <f t="shared" si="7"/>
        <v>3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>
        <v>1</v>
      </c>
      <c r="AN41" s="6">
        <f t="shared" si="10"/>
        <v>1</v>
      </c>
      <c r="AO41" s="6" t="s">
        <v>35</v>
      </c>
      <c r="AP41" s="6" t="s">
        <v>35</v>
      </c>
      <c r="AQ41" s="6" t="str">
        <f t="shared" si="11"/>
        <v>0</v>
      </c>
      <c r="AR41" s="6" t="s">
        <v>35</v>
      </c>
      <c r="AS41" s="6" t="s">
        <v>35</v>
      </c>
      <c r="AT41" s="6" t="str">
        <f t="shared" si="12"/>
        <v>0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>
        <v>1</v>
      </c>
      <c r="BR41" s="6">
        <f t="shared" si="20"/>
        <v>1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>
        <v>2</v>
      </c>
      <c r="CO41" s="6">
        <v>4</v>
      </c>
      <c r="CP41" s="6">
        <f t="shared" si="28"/>
        <v>6</v>
      </c>
      <c r="CQ41" s="6">
        <v>6</v>
      </c>
      <c r="CR41" s="6">
        <v>34</v>
      </c>
      <c r="CS41" s="6">
        <f t="shared" si="29"/>
        <v>40</v>
      </c>
    </row>
    <row r="42" spans="1:97" s="17" customFormat="1" ht="12.75" customHeight="1">
      <c r="A42" s="25">
        <v>22</v>
      </c>
      <c r="B42" s="26" t="s">
        <v>204</v>
      </c>
      <c r="C42" s="27">
        <v>5886</v>
      </c>
      <c r="D42" s="28" t="s">
        <v>105</v>
      </c>
      <c r="E42" s="17">
        <v>24919</v>
      </c>
      <c r="F42" s="17">
        <v>2</v>
      </c>
      <c r="G42" s="6" t="s">
        <v>45</v>
      </c>
      <c r="H42" s="6">
        <v>6</v>
      </c>
      <c r="I42" s="6">
        <v>33</v>
      </c>
      <c r="J42" s="6">
        <f t="shared" si="0"/>
        <v>39</v>
      </c>
      <c r="K42" s="6" t="s">
        <v>35</v>
      </c>
      <c r="L42" s="6" t="s">
        <v>35</v>
      </c>
      <c r="M42" s="6" t="str">
        <f t="shared" si="1"/>
        <v>0</v>
      </c>
      <c r="N42" s="6">
        <v>7</v>
      </c>
      <c r="O42" s="6">
        <v>22</v>
      </c>
      <c r="P42" s="6">
        <f t="shared" si="2"/>
        <v>29</v>
      </c>
      <c r="Q42" s="6">
        <v>3</v>
      </c>
      <c r="R42" s="6">
        <v>8</v>
      </c>
      <c r="S42" s="6">
        <f t="shared" si="3"/>
        <v>11</v>
      </c>
      <c r="T42" s="6" t="s">
        <v>35</v>
      </c>
      <c r="U42" s="6" t="s">
        <v>35</v>
      </c>
      <c r="V42" s="6" t="str">
        <f t="shared" si="4"/>
        <v>0</v>
      </c>
      <c r="W42" s="6" t="s">
        <v>35</v>
      </c>
      <c r="X42" s="6" t="s">
        <v>35</v>
      </c>
      <c r="Y42" s="6" t="str">
        <f t="shared" si="5"/>
        <v>0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 t="s">
        <v>35</v>
      </c>
      <c r="AS42" s="6" t="s">
        <v>35</v>
      </c>
      <c r="AT42" s="6" t="str">
        <f t="shared" si="12"/>
        <v>0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>
        <v>2</v>
      </c>
      <c r="BB42" s="6">
        <v>9</v>
      </c>
      <c r="BC42" s="6">
        <f t="shared" si="15"/>
        <v>11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>
        <v>2</v>
      </c>
      <c r="CO42" s="6">
        <v>8</v>
      </c>
      <c r="CP42" s="6">
        <f t="shared" si="28"/>
        <v>10</v>
      </c>
      <c r="CQ42" s="6">
        <v>20</v>
      </c>
      <c r="CR42" s="6">
        <v>80</v>
      </c>
      <c r="CS42" s="6">
        <f t="shared" si="29"/>
        <v>100</v>
      </c>
    </row>
    <row r="43" spans="1:97" s="17" customFormat="1" ht="12.75" customHeight="1">
      <c r="A43" s="25">
        <v>22</v>
      </c>
      <c r="B43" s="26" t="s">
        <v>204</v>
      </c>
      <c r="C43" s="27">
        <v>5938</v>
      </c>
      <c r="D43" s="28" t="s">
        <v>59</v>
      </c>
      <c r="E43" s="17">
        <v>27101</v>
      </c>
      <c r="F43" s="17">
        <v>2</v>
      </c>
      <c r="G43" s="6" t="s">
        <v>45</v>
      </c>
      <c r="H43" s="6">
        <v>10</v>
      </c>
      <c r="I43" s="6">
        <v>23</v>
      </c>
      <c r="J43" s="6">
        <f t="shared" si="0"/>
        <v>33</v>
      </c>
      <c r="K43" s="6" t="s">
        <v>35</v>
      </c>
      <c r="L43" s="6" t="s">
        <v>35</v>
      </c>
      <c r="M43" s="6" t="str">
        <f t="shared" si="1"/>
        <v>0</v>
      </c>
      <c r="N43" s="6">
        <v>10</v>
      </c>
      <c r="O43" s="6">
        <v>19</v>
      </c>
      <c r="P43" s="6">
        <f t="shared" si="2"/>
        <v>29</v>
      </c>
      <c r="Q43" s="6">
        <v>1</v>
      </c>
      <c r="R43" s="6">
        <v>7</v>
      </c>
      <c r="S43" s="6">
        <f t="shared" si="3"/>
        <v>8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 t="s">
        <v>35</v>
      </c>
      <c r="Y43" s="6" t="str">
        <f t="shared" si="5"/>
        <v>0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>
        <v>2</v>
      </c>
      <c r="AN43" s="6">
        <f t="shared" si="10"/>
        <v>2</v>
      </c>
      <c r="AO43" s="6" t="s">
        <v>35</v>
      </c>
      <c r="AP43" s="6" t="s">
        <v>35</v>
      </c>
      <c r="AQ43" s="6" t="str">
        <f t="shared" si="11"/>
        <v>0</v>
      </c>
      <c r="AR43" s="6" t="s">
        <v>35</v>
      </c>
      <c r="AS43" s="6" t="s">
        <v>35</v>
      </c>
      <c r="AT43" s="6" t="str">
        <f t="shared" si="12"/>
        <v>0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>
        <v>6</v>
      </c>
      <c r="BB43" s="6">
        <v>9</v>
      </c>
      <c r="BC43" s="6">
        <f t="shared" si="15"/>
        <v>15</v>
      </c>
      <c r="BD43" s="6" t="s">
        <v>35</v>
      </c>
      <c r="BE43" s="6" t="s">
        <v>35</v>
      </c>
      <c r="BF43" s="6" t="str">
        <f t="shared" si="16"/>
        <v>0</v>
      </c>
      <c r="BG43" s="6" t="s">
        <v>35</v>
      </c>
      <c r="BH43" s="6" t="s">
        <v>35</v>
      </c>
      <c r="BI43" s="6" t="str">
        <f t="shared" si="17"/>
        <v>0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>
        <v>1</v>
      </c>
      <c r="BQ43" s="6">
        <v>3</v>
      </c>
      <c r="BR43" s="6">
        <f t="shared" si="20"/>
        <v>4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>
        <v>2</v>
      </c>
      <c r="CO43" s="6">
        <v>7</v>
      </c>
      <c r="CP43" s="6">
        <f t="shared" si="28"/>
        <v>9</v>
      </c>
      <c r="CQ43" s="6">
        <v>30</v>
      </c>
      <c r="CR43" s="6">
        <v>70</v>
      </c>
      <c r="CS43" s="6">
        <f t="shared" si="29"/>
        <v>100</v>
      </c>
    </row>
    <row r="44" spans="1:97" s="17" customFormat="1" ht="12.75" customHeight="1">
      <c r="A44" s="25">
        <v>23</v>
      </c>
      <c r="B44" s="26" t="s">
        <v>214</v>
      </c>
      <c r="C44" s="27">
        <v>6266</v>
      </c>
      <c r="D44" s="28" t="s">
        <v>60</v>
      </c>
      <c r="E44" s="17">
        <v>30092</v>
      </c>
      <c r="F44" s="17">
        <v>2</v>
      </c>
      <c r="G44" s="6" t="s">
        <v>45</v>
      </c>
      <c r="H44" s="6">
        <v>5</v>
      </c>
      <c r="I44" s="6">
        <v>11</v>
      </c>
      <c r="J44" s="6">
        <f t="shared" si="0"/>
        <v>16</v>
      </c>
      <c r="K44" s="6">
        <v>6</v>
      </c>
      <c r="L44" s="6">
        <v>23</v>
      </c>
      <c r="M44" s="6">
        <f t="shared" si="1"/>
        <v>29</v>
      </c>
      <c r="N44" s="6" t="s">
        <v>35</v>
      </c>
      <c r="O44" s="6" t="s">
        <v>35</v>
      </c>
      <c r="P44" s="6" t="str">
        <f t="shared" si="2"/>
        <v>0</v>
      </c>
      <c r="Q44" s="6" t="s">
        <v>35</v>
      </c>
      <c r="R44" s="6" t="s">
        <v>35</v>
      </c>
      <c r="S44" s="6" t="str">
        <f t="shared" si="3"/>
        <v>0</v>
      </c>
      <c r="T44" s="6" t="s">
        <v>35</v>
      </c>
      <c r="U44" s="6" t="s">
        <v>35</v>
      </c>
      <c r="V44" s="6" t="str">
        <f t="shared" si="4"/>
        <v>0</v>
      </c>
      <c r="W44" s="6" t="s">
        <v>35</v>
      </c>
      <c r="X44" s="6" t="s">
        <v>35</v>
      </c>
      <c r="Y44" s="6" t="str">
        <f t="shared" si="5"/>
        <v>0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 t="s">
        <v>35</v>
      </c>
      <c r="AS44" s="6" t="s">
        <v>35</v>
      </c>
      <c r="AT44" s="6" t="str">
        <f t="shared" si="12"/>
        <v>0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 t="s">
        <v>35</v>
      </c>
      <c r="BB44" s="6" t="s">
        <v>35</v>
      </c>
      <c r="BC44" s="6" t="str">
        <f t="shared" si="15"/>
        <v>0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>
        <v>9</v>
      </c>
      <c r="CO44" s="6">
        <v>6</v>
      </c>
      <c r="CP44" s="6">
        <f t="shared" si="28"/>
        <v>15</v>
      </c>
      <c r="CQ44" s="6">
        <v>20</v>
      </c>
      <c r="CR44" s="6">
        <v>40</v>
      </c>
      <c r="CS44" s="6">
        <f t="shared" si="29"/>
        <v>60</v>
      </c>
    </row>
    <row r="45" spans="1:97" s="17" customFormat="1" ht="12.75" customHeight="1">
      <c r="A45" s="25">
        <v>24</v>
      </c>
      <c r="B45" s="26" t="s">
        <v>215</v>
      </c>
      <c r="C45" s="27">
        <v>6421</v>
      </c>
      <c r="D45" s="28" t="s">
        <v>61</v>
      </c>
      <c r="E45" s="17">
        <v>37351</v>
      </c>
      <c r="F45" s="17">
        <v>2</v>
      </c>
      <c r="G45" s="6" t="s">
        <v>45</v>
      </c>
      <c r="H45" s="6">
        <v>2</v>
      </c>
      <c r="I45" s="6">
        <v>6</v>
      </c>
      <c r="J45" s="6">
        <f t="shared" si="0"/>
        <v>8</v>
      </c>
      <c r="K45" s="6" t="s">
        <v>35</v>
      </c>
      <c r="L45" s="6" t="s">
        <v>35</v>
      </c>
      <c r="M45" s="6" t="str">
        <f t="shared" si="1"/>
        <v>0</v>
      </c>
      <c r="N45" s="6">
        <v>7</v>
      </c>
      <c r="O45" s="6">
        <v>4</v>
      </c>
      <c r="P45" s="6">
        <f t="shared" si="2"/>
        <v>11</v>
      </c>
      <c r="Q45" s="6" t="s">
        <v>35</v>
      </c>
      <c r="R45" s="6">
        <v>8</v>
      </c>
      <c r="S45" s="6">
        <f t="shared" si="3"/>
        <v>8</v>
      </c>
      <c r="T45" s="6" t="s">
        <v>35</v>
      </c>
      <c r="U45" s="6" t="s">
        <v>35</v>
      </c>
      <c r="V45" s="6" t="str">
        <f t="shared" si="4"/>
        <v>0</v>
      </c>
      <c r="W45" s="6" t="s">
        <v>35</v>
      </c>
      <c r="X45" s="6" t="s">
        <v>35</v>
      </c>
      <c r="Y45" s="6" t="str">
        <f t="shared" si="5"/>
        <v>0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 t="s">
        <v>35</v>
      </c>
      <c r="AG45" s="6" t="s">
        <v>35</v>
      </c>
      <c r="AH45" s="6" t="str">
        <f t="shared" si="8"/>
        <v>0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>
        <v>3</v>
      </c>
      <c r="AS45" s="6">
        <v>4</v>
      </c>
      <c r="AT45" s="6">
        <f t="shared" si="12"/>
        <v>7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>
        <v>3</v>
      </c>
      <c r="BB45" s="6">
        <v>4</v>
      </c>
      <c r="BC45" s="6">
        <f t="shared" si="15"/>
        <v>7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 t="s">
        <v>35</v>
      </c>
      <c r="CO45" s="6" t="s">
        <v>35</v>
      </c>
      <c r="CP45" s="6" t="str">
        <f t="shared" si="28"/>
        <v>0</v>
      </c>
      <c r="CQ45" s="6">
        <v>15</v>
      </c>
      <c r="CR45" s="6">
        <v>26</v>
      </c>
      <c r="CS45" s="6">
        <f t="shared" si="29"/>
        <v>41</v>
      </c>
    </row>
    <row r="46" spans="1:97" s="17" customFormat="1" ht="12.75" customHeight="1">
      <c r="A46" s="25">
        <v>24</v>
      </c>
      <c r="B46" s="26" t="s">
        <v>215</v>
      </c>
      <c r="C46" s="27">
        <v>6458</v>
      </c>
      <c r="D46" s="28" t="s">
        <v>62</v>
      </c>
      <c r="E46" s="17">
        <v>33016</v>
      </c>
      <c r="F46" s="17">
        <v>2</v>
      </c>
      <c r="G46" s="6" t="s">
        <v>45</v>
      </c>
      <c r="H46" s="6">
        <v>1</v>
      </c>
      <c r="I46" s="6">
        <v>10</v>
      </c>
      <c r="J46" s="6">
        <f t="shared" si="0"/>
        <v>11</v>
      </c>
      <c r="K46" s="6" t="s">
        <v>35</v>
      </c>
      <c r="L46" s="6" t="s">
        <v>35</v>
      </c>
      <c r="M46" s="6" t="str">
        <f t="shared" si="1"/>
        <v>0</v>
      </c>
      <c r="N46" s="6">
        <v>7</v>
      </c>
      <c r="O46" s="6">
        <v>7</v>
      </c>
      <c r="P46" s="6">
        <f t="shared" si="2"/>
        <v>14</v>
      </c>
      <c r="Q46" s="6">
        <v>1</v>
      </c>
      <c r="R46" s="6" t="s">
        <v>35</v>
      </c>
      <c r="S46" s="6">
        <f t="shared" si="3"/>
        <v>1</v>
      </c>
      <c r="T46" s="6" t="s">
        <v>35</v>
      </c>
      <c r="U46" s="6" t="s">
        <v>35</v>
      </c>
      <c r="V46" s="6" t="str">
        <f t="shared" si="4"/>
        <v>0</v>
      </c>
      <c r="W46" s="6" t="s">
        <v>35</v>
      </c>
      <c r="X46" s="6" t="s">
        <v>35</v>
      </c>
      <c r="Y46" s="6" t="str">
        <f t="shared" si="5"/>
        <v>0</v>
      </c>
      <c r="Z46" s="6" t="s">
        <v>35</v>
      </c>
      <c r="AA46" s="6" t="s">
        <v>35</v>
      </c>
      <c r="AB46" s="6" t="str">
        <f t="shared" si="6"/>
        <v>0</v>
      </c>
      <c r="AC46" s="6" t="s">
        <v>35</v>
      </c>
      <c r="AD46" s="6" t="s">
        <v>35</v>
      </c>
      <c r="AE46" s="6" t="str">
        <f t="shared" si="7"/>
        <v>0</v>
      </c>
      <c r="AF46" s="6" t="s">
        <v>35</v>
      </c>
      <c r="AG46" s="6" t="s">
        <v>35</v>
      </c>
      <c r="AH46" s="6" t="str">
        <f t="shared" si="8"/>
        <v>0</v>
      </c>
      <c r="AI46" s="6" t="s">
        <v>35</v>
      </c>
      <c r="AJ46" s="6" t="s">
        <v>35</v>
      </c>
      <c r="AK46" s="6" t="str">
        <f t="shared" si="9"/>
        <v>0</v>
      </c>
      <c r="AL46" s="6" t="s">
        <v>35</v>
      </c>
      <c r="AM46" s="6" t="s">
        <v>35</v>
      </c>
      <c r="AN46" s="6" t="str">
        <f t="shared" si="10"/>
        <v>0</v>
      </c>
      <c r="AO46" s="6" t="s">
        <v>35</v>
      </c>
      <c r="AP46" s="6" t="s">
        <v>35</v>
      </c>
      <c r="AQ46" s="6" t="str">
        <f t="shared" si="11"/>
        <v>0</v>
      </c>
      <c r="AR46" s="6" t="s">
        <v>35</v>
      </c>
      <c r="AS46" s="6" t="s">
        <v>35</v>
      </c>
      <c r="AT46" s="6" t="str">
        <f t="shared" si="12"/>
        <v>0</v>
      </c>
      <c r="AU46" s="6" t="s">
        <v>35</v>
      </c>
      <c r="AV46" s="6" t="s">
        <v>35</v>
      </c>
      <c r="AW46" s="6" t="str">
        <f t="shared" si="13"/>
        <v>0</v>
      </c>
      <c r="AX46" s="6" t="s">
        <v>35</v>
      </c>
      <c r="AY46" s="6" t="s">
        <v>35</v>
      </c>
      <c r="AZ46" s="6" t="str">
        <f t="shared" si="14"/>
        <v>0</v>
      </c>
      <c r="BA46" s="6">
        <v>4</v>
      </c>
      <c r="BB46" s="6">
        <v>6</v>
      </c>
      <c r="BC46" s="6">
        <f t="shared" si="15"/>
        <v>10</v>
      </c>
      <c r="BD46" s="6" t="s">
        <v>35</v>
      </c>
      <c r="BE46" s="6" t="s">
        <v>35</v>
      </c>
      <c r="BF46" s="6" t="str">
        <f t="shared" si="16"/>
        <v>0</v>
      </c>
      <c r="BG46" s="6" t="s">
        <v>35</v>
      </c>
      <c r="BH46" s="6" t="s">
        <v>35</v>
      </c>
      <c r="BI46" s="6" t="str">
        <f t="shared" si="17"/>
        <v>0</v>
      </c>
      <c r="BJ46" s="6" t="s">
        <v>35</v>
      </c>
      <c r="BK46" s="6" t="s">
        <v>35</v>
      </c>
      <c r="BL46" s="6" t="str">
        <f t="shared" si="18"/>
        <v>0</v>
      </c>
      <c r="BM46" s="6" t="s">
        <v>35</v>
      </c>
      <c r="BN46" s="6" t="s">
        <v>35</v>
      </c>
      <c r="BO46" s="6" t="str">
        <f t="shared" si="19"/>
        <v>0</v>
      </c>
      <c r="BP46" s="6" t="s">
        <v>35</v>
      </c>
      <c r="BQ46" s="6" t="s">
        <v>35</v>
      </c>
      <c r="BR46" s="6" t="str">
        <f t="shared" si="20"/>
        <v>0</v>
      </c>
      <c r="BS46" s="6" t="s">
        <v>35</v>
      </c>
      <c r="BT46" s="6" t="s">
        <v>35</v>
      </c>
      <c r="BU46" s="6" t="str">
        <f t="shared" si="21"/>
        <v>0</v>
      </c>
      <c r="BV46" s="6" t="s">
        <v>35</v>
      </c>
      <c r="BW46" s="6" t="s">
        <v>35</v>
      </c>
      <c r="BX46" s="6" t="str">
        <f t="shared" si="22"/>
        <v>0</v>
      </c>
      <c r="BY46" s="6" t="s">
        <v>35</v>
      </c>
      <c r="BZ46" s="6" t="s">
        <v>35</v>
      </c>
      <c r="CA46" s="6" t="str">
        <f t="shared" si="23"/>
        <v>0</v>
      </c>
      <c r="CB46" s="6" t="s">
        <v>35</v>
      </c>
      <c r="CC46" s="6" t="s">
        <v>35</v>
      </c>
      <c r="CD46" s="6" t="str">
        <f t="shared" si="24"/>
        <v>0</v>
      </c>
      <c r="CE46" s="6" t="s">
        <v>35</v>
      </c>
      <c r="CF46" s="6" t="s">
        <v>35</v>
      </c>
      <c r="CG46" s="6" t="str">
        <f t="shared" si="25"/>
        <v>0</v>
      </c>
      <c r="CH46" s="6" t="s">
        <v>35</v>
      </c>
      <c r="CI46" s="6" t="s">
        <v>35</v>
      </c>
      <c r="CJ46" s="6" t="str">
        <f t="shared" si="26"/>
        <v>0</v>
      </c>
      <c r="CK46" s="6" t="s">
        <v>35</v>
      </c>
      <c r="CL46" s="6" t="s">
        <v>35</v>
      </c>
      <c r="CM46" s="6" t="str">
        <f t="shared" si="27"/>
        <v>0</v>
      </c>
      <c r="CN46" s="6">
        <v>1</v>
      </c>
      <c r="CO46" s="6">
        <v>4</v>
      </c>
      <c r="CP46" s="6">
        <f t="shared" si="28"/>
        <v>5</v>
      </c>
      <c r="CQ46" s="6">
        <v>14</v>
      </c>
      <c r="CR46" s="6">
        <v>27</v>
      </c>
      <c r="CS46" s="6">
        <f t="shared" si="29"/>
        <v>41</v>
      </c>
    </row>
    <row r="47" spans="1:97" s="17" customFormat="1" ht="12.75" customHeight="1">
      <c r="A47" s="25">
        <v>25</v>
      </c>
      <c r="B47" s="26" t="s">
        <v>205</v>
      </c>
      <c r="C47" s="27">
        <v>6608</v>
      </c>
      <c r="D47" s="28" t="s">
        <v>110</v>
      </c>
      <c r="E47" s="17">
        <v>20262</v>
      </c>
      <c r="F47" s="17">
        <v>2</v>
      </c>
      <c r="G47" s="6" t="s">
        <v>45</v>
      </c>
      <c r="H47" s="6">
        <v>2</v>
      </c>
      <c r="I47" s="6">
        <v>6</v>
      </c>
      <c r="J47" s="6">
        <f t="shared" si="0"/>
        <v>8</v>
      </c>
      <c r="K47" s="6" t="s">
        <v>35</v>
      </c>
      <c r="L47" s="6">
        <v>2</v>
      </c>
      <c r="M47" s="6">
        <f t="shared" si="1"/>
        <v>2</v>
      </c>
      <c r="N47" s="6">
        <v>1</v>
      </c>
      <c r="O47" s="6">
        <v>5</v>
      </c>
      <c r="P47" s="6">
        <f t="shared" si="2"/>
        <v>6</v>
      </c>
      <c r="Q47" s="6" t="s">
        <v>35</v>
      </c>
      <c r="R47" s="6">
        <v>2</v>
      </c>
      <c r="S47" s="6">
        <f t="shared" si="3"/>
        <v>2</v>
      </c>
      <c r="T47" s="6" t="s">
        <v>35</v>
      </c>
      <c r="U47" s="6" t="s">
        <v>35</v>
      </c>
      <c r="V47" s="6" t="str">
        <f t="shared" si="4"/>
        <v>0</v>
      </c>
      <c r="W47" s="6" t="s">
        <v>35</v>
      </c>
      <c r="X47" s="6" t="s">
        <v>35</v>
      </c>
      <c r="Y47" s="6" t="str">
        <f t="shared" si="5"/>
        <v>0</v>
      </c>
      <c r="Z47" s="6" t="s">
        <v>35</v>
      </c>
      <c r="AA47" s="6" t="s">
        <v>35</v>
      </c>
      <c r="AB47" s="6" t="str">
        <f t="shared" si="6"/>
        <v>0</v>
      </c>
      <c r="AC47" s="6" t="s">
        <v>35</v>
      </c>
      <c r="AD47" s="6" t="s">
        <v>35</v>
      </c>
      <c r="AE47" s="6" t="str">
        <f t="shared" si="7"/>
        <v>0</v>
      </c>
      <c r="AF47" s="6" t="s">
        <v>35</v>
      </c>
      <c r="AG47" s="6" t="s">
        <v>35</v>
      </c>
      <c r="AH47" s="6" t="str">
        <f t="shared" si="8"/>
        <v>0</v>
      </c>
      <c r="AI47" s="6" t="s">
        <v>35</v>
      </c>
      <c r="AJ47" s="6" t="s">
        <v>35</v>
      </c>
      <c r="AK47" s="6" t="str">
        <f t="shared" si="9"/>
        <v>0</v>
      </c>
      <c r="AL47" s="6" t="s">
        <v>35</v>
      </c>
      <c r="AM47" s="6" t="s">
        <v>35</v>
      </c>
      <c r="AN47" s="6" t="str">
        <f t="shared" si="10"/>
        <v>0</v>
      </c>
      <c r="AO47" s="6" t="s">
        <v>35</v>
      </c>
      <c r="AP47" s="6" t="s">
        <v>35</v>
      </c>
      <c r="AQ47" s="6" t="str">
        <f t="shared" si="11"/>
        <v>0</v>
      </c>
      <c r="AR47" s="6" t="s">
        <v>35</v>
      </c>
      <c r="AS47" s="6" t="s">
        <v>35</v>
      </c>
      <c r="AT47" s="6" t="str">
        <f t="shared" si="12"/>
        <v>0</v>
      </c>
      <c r="AU47" s="6" t="s">
        <v>35</v>
      </c>
      <c r="AV47" s="6" t="s">
        <v>35</v>
      </c>
      <c r="AW47" s="6" t="str">
        <f t="shared" si="13"/>
        <v>0</v>
      </c>
      <c r="AX47" s="6" t="s">
        <v>35</v>
      </c>
      <c r="AY47" s="6" t="s">
        <v>35</v>
      </c>
      <c r="AZ47" s="6" t="str">
        <f t="shared" si="14"/>
        <v>0</v>
      </c>
      <c r="BA47" s="6">
        <v>2</v>
      </c>
      <c r="BB47" s="6">
        <v>3</v>
      </c>
      <c r="BC47" s="6">
        <f t="shared" si="15"/>
        <v>5</v>
      </c>
      <c r="BD47" s="6" t="s">
        <v>35</v>
      </c>
      <c r="BE47" s="6" t="s">
        <v>35</v>
      </c>
      <c r="BF47" s="6" t="str">
        <f t="shared" si="16"/>
        <v>0</v>
      </c>
      <c r="BG47" s="6" t="s">
        <v>35</v>
      </c>
      <c r="BH47" s="6" t="s">
        <v>35</v>
      </c>
      <c r="BI47" s="6" t="str">
        <f t="shared" si="17"/>
        <v>0</v>
      </c>
      <c r="BJ47" s="6" t="s">
        <v>35</v>
      </c>
      <c r="BK47" s="6" t="s">
        <v>35</v>
      </c>
      <c r="BL47" s="6" t="str">
        <f t="shared" si="18"/>
        <v>0</v>
      </c>
      <c r="BM47" s="6" t="s">
        <v>35</v>
      </c>
      <c r="BN47" s="6" t="s">
        <v>35</v>
      </c>
      <c r="BO47" s="6" t="str">
        <f t="shared" si="19"/>
        <v>0</v>
      </c>
      <c r="BP47" s="6" t="s">
        <v>35</v>
      </c>
      <c r="BQ47" s="6" t="s">
        <v>35</v>
      </c>
      <c r="BR47" s="6" t="str">
        <f t="shared" si="20"/>
        <v>0</v>
      </c>
      <c r="BS47" s="6" t="s">
        <v>35</v>
      </c>
      <c r="BT47" s="6" t="s">
        <v>35</v>
      </c>
      <c r="BU47" s="6" t="str">
        <f t="shared" si="21"/>
        <v>0</v>
      </c>
      <c r="BV47" s="6" t="s">
        <v>35</v>
      </c>
      <c r="BW47" s="6" t="s">
        <v>35</v>
      </c>
      <c r="BX47" s="6" t="str">
        <f t="shared" si="22"/>
        <v>0</v>
      </c>
      <c r="BY47" s="6" t="s">
        <v>35</v>
      </c>
      <c r="BZ47" s="6">
        <v>2</v>
      </c>
      <c r="CA47" s="6">
        <f t="shared" si="23"/>
        <v>2</v>
      </c>
      <c r="CB47" s="6" t="s">
        <v>35</v>
      </c>
      <c r="CC47" s="6" t="s">
        <v>35</v>
      </c>
      <c r="CD47" s="6" t="str">
        <f t="shared" si="24"/>
        <v>0</v>
      </c>
      <c r="CE47" s="6" t="s">
        <v>35</v>
      </c>
      <c r="CF47" s="6" t="s">
        <v>35</v>
      </c>
      <c r="CG47" s="6" t="str">
        <f t="shared" si="25"/>
        <v>0</v>
      </c>
      <c r="CH47" s="6" t="s">
        <v>35</v>
      </c>
      <c r="CI47" s="6" t="s">
        <v>35</v>
      </c>
      <c r="CJ47" s="6" t="str">
        <f t="shared" si="26"/>
        <v>0</v>
      </c>
      <c r="CK47" s="6" t="s">
        <v>35</v>
      </c>
      <c r="CL47" s="6" t="s">
        <v>35</v>
      </c>
      <c r="CM47" s="6" t="str">
        <f t="shared" si="27"/>
        <v>0</v>
      </c>
      <c r="CN47" s="6">
        <v>3</v>
      </c>
      <c r="CO47" s="6">
        <v>3</v>
      </c>
      <c r="CP47" s="6">
        <f t="shared" si="28"/>
        <v>6</v>
      </c>
      <c r="CQ47" s="6">
        <v>8</v>
      </c>
      <c r="CR47" s="6">
        <v>23</v>
      </c>
      <c r="CS47" s="6">
        <f t="shared" si="29"/>
        <v>31</v>
      </c>
    </row>
    <row r="48" spans="1:97" s="17" customFormat="1" ht="12.75" customHeight="1">
      <c r="A48" s="25">
        <v>25</v>
      </c>
      <c r="B48" s="26" t="s">
        <v>205</v>
      </c>
      <c r="C48" s="27">
        <v>6628</v>
      </c>
      <c r="D48" s="28" t="s">
        <v>63</v>
      </c>
      <c r="E48" s="17">
        <v>28916</v>
      </c>
      <c r="F48" s="17">
        <v>2</v>
      </c>
      <c r="G48" s="6" t="s">
        <v>45</v>
      </c>
      <c r="H48" s="6">
        <v>1</v>
      </c>
      <c r="I48" s="6">
        <v>3</v>
      </c>
      <c r="J48" s="6">
        <f t="shared" si="0"/>
        <v>4</v>
      </c>
      <c r="K48" s="6">
        <v>3</v>
      </c>
      <c r="L48" s="6">
        <v>3</v>
      </c>
      <c r="M48" s="6">
        <f t="shared" si="1"/>
        <v>6</v>
      </c>
      <c r="N48" s="6">
        <v>3</v>
      </c>
      <c r="O48" s="6">
        <v>5</v>
      </c>
      <c r="P48" s="6">
        <f t="shared" si="2"/>
        <v>8</v>
      </c>
      <c r="Q48" s="6">
        <v>1</v>
      </c>
      <c r="R48" s="6">
        <v>1</v>
      </c>
      <c r="S48" s="6">
        <f t="shared" si="3"/>
        <v>2</v>
      </c>
      <c r="T48" s="6" t="s">
        <v>35</v>
      </c>
      <c r="U48" s="6" t="s">
        <v>35</v>
      </c>
      <c r="V48" s="6" t="str">
        <f t="shared" si="4"/>
        <v>0</v>
      </c>
      <c r="W48" s="6" t="s">
        <v>35</v>
      </c>
      <c r="X48" s="6" t="s">
        <v>35</v>
      </c>
      <c r="Y48" s="6" t="str">
        <f t="shared" si="5"/>
        <v>0</v>
      </c>
      <c r="Z48" s="6" t="s">
        <v>35</v>
      </c>
      <c r="AA48" s="6" t="s">
        <v>35</v>
      </c>
      <c r="AB48" s="6" t="str">
        <f t="shared" si="6"/>
        <v>0</v>
      </c>
      <c r="AC48" s="6" t="s">
        <v>35</v>
      </c>
      <c r="AD48" s="6" t="s">
        <v>35</v>
      </c>
      <c r="AE48" s="6" t="str">
        <f t="shared" si="7"/>
        <v>0</v>
      </c>
      <c r="AF48" s="6" t="s">
        <v>35</v>
      </c>
      <c r="AG48" s="6" t="s">
        <v>35</v>
      </c>
      <c r="AH48" s="6" t="str">
        <f t="shared" si="8"/>
        <v>0</v>
      </c>
      <c r="AI48" s="6" t="s">
        <v>35</v>
      </c>
      <c r="AJ48" s="6" t="s">
        <v>35</v>
      </c>
      <c r="AK48" s="6" t="str">
        <f t="shared" si="9"/>
        <v>0</v>
      </c>
      <c r="AL48" s="6" t="s">
        <v>35</v>
      </c>
      <c r="AM48" s="6" t="s">
        <v>35</v>
      </c>
      <c r="AN48" s="6" t="str">
        <f t="shared" si="10"/>
        <v>0</v>
      </c>
      <c r="AO48" s="6" t="s">
        <v>35</v>
      </c>
      <c r="AP48" s="6" t="s">
        <v>35</v>
      </c>
      <c r="AQ48" s="6" t="str">
        <f t="shared" si="11"/>
        <v>0</v>
      </c>
      <c r="AR48" s="6" t="s">
        <v>35</v>
      </c>
      <c r="AS48" s="6" t="s">
        <v>35</v>
      </c>
      <c r="AT48" s="6" t="str">
        <f t="shared" si="12"/>
        <v>0</v>
      </c>
      <c r="AU48" s="6" t="s">
        <v>35</v>
      </c>
      <c r="AV48" s="6" t="s">
        <v>35</v>
      </c>
      <c r="AW48" s="6" t="str">
        <f t="shared" si="13"/>
        <v>0</v>
      </c>
      <c r="AX48" s="6" t="s">
        <v>35</v>
      </c>
      <c r="AY48" s="6" t="s">
        <v>35</v>
      </c>
      <c r="AZ48" s="6" t="str">
        <f t="shared" si="14"/>
        <v>0</v>
      </c>
      <c r="BA48" s="6">
        <v>2</v>
      </c>
      <c r="BB48" s="6">
        <v>4</v>
      </c>
      <c r="BC48" s="6">
        <f t="shared" si="15"/>
        <v>6</v>
      </c>
      <c r="BD48" s="6" t="s">
        <v>35</v>
      </c>
      <c r="BE48" s="6" t="s">
        <v>35</v>
      </c>
      <c r="BF48" s="6" t="str">
        <f t="shared" si="16"/>
        <v>0</v>
      </c>
      <c r="BG48" s="6" t="s">
        <v>35</v>
      </c>
      <c r="BH48" s="6" t="s">
        <v>35</v>
      </c>
      <c r="BI48" s="6" t="str">
        <f t="shared" si="17"/>
        <v>0</v>
      </c>
      <c r="BJ48" s="6" t="s">
        <v>35</v>
      </c>
      <c r="BK48" s="6" t="s">
        <v>35</v>
      </c>
      <c r="BL48" s="6" t="str">
        <f t="shared" si="18"/>
        <v>0</v>
      </c>
      <c r="BM48" s="6" t="s">
        <v>35</v>
      </c>
      <c r="BN48" s="6" t="s">
        <v>35</v>
      </c>
      <c r="BO48" s="6" t="str">
        <f t="shared" si="19"/>
        <v>0</v>
      </c>
      <c r="BP48" s="6" t="s">
        <v>35</v>
      </c>
      <c r="BQ48" s="6" t="s">
        <v>35</v>
      </c>
      <c r="BR48" s="6" t="str">
        <f t="shared" si="20"/>
        <v>0</v>
      </c>
      <c r="BS48" s="6" t="s">
        <v>35</v>
      </c>
      <c r="BT48" s="6" t="s">
        <v>35</v>
      </c>
      <c r="BU48" s="6" t="str">
        <f t="shared" si="21"/>
        <v>0</v>
      </c>
      <c r="BV48" s="6" t="s">
        <v>35</v>
      </c>
      <c r="BW48" s="6" t="s">
        <v>35</v>
      </c>
      <c r="BX48" s="6" t="str">
        <f t="shared" si="22"/>
        <v>0</v>
      </c>
      <c r="BY48" s="6">
        <v>1</v>
      </c>
      <c r="BZ48" s="6">
        <v>8</v>
      </c>
      <c r="CA48" s="6">
        <f t="shared" si="23"/>
        <v>9</v>
      </c>
      <c r="CB48" s="6" t="s">
        <v>35</v>
      </c>
      <c r="CC48" s="6" t="s">
        <v>35</v>
      </c>
      <c r="CD48" s="6" t="str">
        <f t="shared" si="24"/>
        <v>0</v>
      </c>
      <c r="CE48" s="6" t="s">
        <v>35</v>
      </c>
      <c r="CF48" s="6" t="s">
        <v>35</v>
      </c>
      <c r="CG48" s="6" t="str">
        <f t="shared" si="25"/>
        <v>0</v>
      </c>
      <c r="CH48" s="6" t="s">
        <v>35</v>
      </c>
      <c r="CI48" s="6" t="s">
        <v>35</v>
      </c>
      <c r="CJ48" s="6" t="str">
        <f t="shared" si="26"/>
        <v>0</v>
      </c>
      <c r="CK48" s="6" t="s">
        <v>35</v>
      </c>
      <c r="CL48" s="6" t="s">
        <v>35</v>
      </c>
      <c r="CM48" s="6" t="str">
        <f t="shared" si="27"/>
        <v>0</v>
      </c>
      <c r="CN48" s="6" t="s">
        <v>35</v>
      </c>
      <c r="CO48" s="6" t="s">
        <v>35</v>
      </c>
      <c r="CP48" s="6" t="str">
        <f t="shared" si="28"/>
        <v>0</v>
      </c>
      <c r="CQ48" s="6">
        <v>11</v>
      </c>
      <c r="CR48" s="6">
        <v>24</v>
      </c>
      <c r="CS48" s="6">
        <f t="shared" si="29"/>
        <v>35</v>
      </c>
    </row>
    <row r="49" spans="1:97" s="17" customFormat="1" ht="12.75" customHeight="1">
      <c r="A49" s="25">
        <v>25</v>
      </c>
      <c r="B49" s="26" t="s">
        <v>205</v>
      </c>
      <c r="C49" s="27">
        <v>6630</v>
      </c>
      <c r="D49" s="28" t="s">
        <v>111</v>
      </c>
      <c r="E49" s="17">
        <v>21624</v>
      </c>
      <c r="F49" s="17">
        <v>2</v>
      </c>
      <c r="G49" s="6" t="s">
        <v>45</v>
      </c>
      <c r="H49" s="6">
        <v>2</v>
      </c>
      <c r="I49" s="6">
        <v>2</v>
      </c>
      <c r="J49" s="6">
        <f t="shared" si="0"/>
        <v>4</v>
      </c>
      <c r="K49" s="6">
        <v>2</v>
      </c>
      <c r="L49" s="6">
        <v>3</v>
      </c>
      <c r="M49" s="6">
        <f t="shared" si="1"/>
        <v>5</v>
      </c>
      <c r="N49" s="6">
        <v>2</v>
      </c>
      <c r="O49" s="6">
        <v>5</v>
      </c>
      <c r="P49" s="6">
        <f t="shared" si="2"/>
        <v>7</v>
      </c>
      <c r="Q49" s="6">
        <v>2</v>
      </c>
      <c r="R49" s="6">
        <v>2</v>
      </c>
      <c r="S49" s="6">
        <f t="shared" si="3"/>
        <v>4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 t="s">
        <v>35</v>
      </c>
      <c r="AB49" s="6" t="str">
        <f t="shared" si="6"/>
        <v>0</v>
      </c>
      <c r="AC49" s="6" t="s">
        <v>35</v>
      </c>
      <c r="AD49" s="6" t="s">
        <v>35</v>
      </c>
      <c r="AE49" s="6" t="str">
        <f t="shared" si="7"/>
        <v>0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1</v>
      </c>
      <c r="BB49" s="6">
        <v>4</v>
      </c>
      <c r="BC49" s="6">
        <f t="shared" si="15"/>
        <v>5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 t="s">
        <v>35</v>
      </c>
      <c r="BT49" s="6" t="s">
        <v>35</v>
      </c>
      <c r="BU49" s="6" t="str">
        <f t="shared" si="21"/>
        <v>0</v>
      </c>
      <c r="BV49" s="6" t="s">
        <v>35</v>
      </c>
      <c r="BW49" s="6" t="s">
        <v>35</v>
      </c>
      <c r="BX49" s="6" t="str">
        <f t="shared" si="22"/>
        <v>0</v>
      </c>
      <c r="BY49" s="6">
        <v>3</v>
      </c>
      <c r="BZ49" s="6">
        <v>3</v>
      </c>
      <c r="CA49" s="6">
        <f t="shared" si="23"/>
        <v>6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 t="s">
        <v>35</v>
      </c>
      <c r="CO49" s="6">
        <v>2</v>
      </c>
      <c r="CP49" s="6">
        <f t="shared" si="28"/>
        <v>2</v>
      </c>
      <c r="CQ49" s="6">
        <v>12</v>
      </c>
      <c r="CR49" s="6">
        <v>21</v>
      </c>
      <c r="CS49" s="6">
        <f t="shared" si="29"/>
        <v>33</v>
      </c>
    </row>
    <row r="50" spans="1:97" s="17" customFormat="1" ht="12.75" customHeight="1">
      <c r="A50" s="25">
        <v>25</v>
      </c>
      <c r="B50" s="26" t="s">
        <v>205</v>
      </c>
      <c r="C50" s="27">
        <v>6643</v>
      </c>
      <c r="D50" s="28" t="s">
        <v>64</v>
      </c>
      <c r="E50" s="17">
        <v>32758</v>
      </c>
      <c r="F50" s="17">
        <v>2</v>
      </c>
      <c r="G50" s="6" t="s">
        <v>45</v>
      </c>
      <c r="H50" s="6">
        <v>1</v>
      </c>
      <c r="I50" s="6">
        <v>3</v>
      </c>
      <c r="J50" s="6">
        <f t="shared" si="0"/>
        <v>4</v>
      </c>
      <c r="K50" s="6" t="s">
        <v>35</v>
      </c>
      <c r="L50" s="6" t="s">
        <v>35</v>
      </c>
      <c r="M50" s="6" t="str">
        <f t="shared" si="1"/>
        <v>0</v>
      </c>
      <c r="N50" s="6">
        <v>6</v>
      </c>
      <c r="O50" s="6">
        <v>9</v>
      </c>
      <c r="P50" s="6">
        <f t="shared" si="2"/>
        <v>15</v>
      </c>
      <c r="Q50" s="6">
        <v>1</v>
      </c>
      <c r="R50" s="6">
        <v>2</v>
      </c>
      <c r="S50" s="6">
        <f t="shared" si="3"/>
        <v>3</v>
      </c>
      <c r="T50" s="6" t="s">
        <v>35</v>
      </c>
      <c r="U50" s="6" t="s">
        <v>35</v>
      </c>
      <c r="V50" s="6" t="str">
        <f t="shared" si="4"/>
        <v>0</v>
      </c>
      <c r="W50" s="6" t="s">
        <v>35</v>
      </c>
      <c r="X50" s="6" t="s">
        <v>35</v>
      </c>
      <c r="Y50" s="6" t="str">
        <f t="shared" si="5"/>
        <v>0</v>
      </c>
      <c r="Z50" s="6" t="s">
        <v>35</v>
      </c>
      <c r="AA50" s="6" t="s">
        <v>35</v>
      </c>
      <c r="AB50" s="6" t="str">
        <f t="shared" si="6"/>
        <v>0</v>
      </c>
      <c r="AC50" s="6" t="s">
        <v>35</v>
      </c>
      <c r="AD50" s="6" t="s">
        <v>35</v>
      </c>
      <c r="AE50" s="6" t="str">
        <f t="shared" si="7"/>
        <v>0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>
        <v>3</v>
      </c>
      <c r="BB50" s="6">
        <v>3</v>
      </c>
      <c r="BC50" s="6">
        <f t="shared" si="15"/>
        <v>6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 t="s">
        <v>35</v>
      </c>
      <c r="BL50" s="6" t="str">
        <f t="shared" si="18"/>
        <v>0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 t="s">
        <v>35</v>
      </c>
      <c r="BT50" s="6" t="s">
        <v>35</v>
      </c>
      <c r="BU50" s="6" t="str">
        <f t="shared" si="21"/>
        <v>0</v>
      </c>
      <c r="BV50" s="6" t="s">
        <v>35</v>
      </c>
      <c r="BW50" s="6" t="s">
        <v>35</v>
      </c>
      <c r="BX50" s="6" t="str">
        <f t="shared" si="22"/>
        <v>0</v>
      </c>
      <c r="BY50" s="6">
        <v>3</v>
      </c>
      <c r="BZ50" s="6">
        <v>9</v>
      </c>
      <c r="CA50" s="6">
        <f t="shared" si="23"/>
        <v>12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 t="s">
        <v>35</v>
      </c>
      <c r="CO50" s="6" t="s">
        <v>35</v>
      </c>
      <c r="CP50" s="6" t="str">
        <f t="shared" si="28"/>
        <v>0</v>
      </c>
      <c r="CQ50" s="6">
        <v>14</v>
      </c>
      <c r="CR50" s="6">
        <v>26</v>
      </c>
      <c r="CS50" s="6">
        <f t="shared" si="29"/>
        <v>40</v>
      </c>
    </row>
    <row r="51" spans="1:97" s="17" customFormat="1" ht="3.75" customHeight="1">
      <c r="A51" s="35"/>
      <c r="B51" s="43"/>
      <c r="C51" s="29"/>
      <c r="D51" s="39"/>
      <c r="F51" s="27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6"/>
      <c r="U51" s="6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6"/>
      <c r="AG51" s="6"/>
      <c r="AH51" s="6" t="str">
        <f t="shared" si="8"/>
        <v>0</v>
      </c>
      <c r="AI51" s="6"/>
      <c r="AJ51" s="6"/>
      <c r="AK51" s="6" t="str">
        <f t="shared" si="9"/>
        <v>0</v>
      </c>
      <c r="AL51" s="6"/>
      <c r="AM51" s="6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6"/>
      <c r="AV51" s="6"/>
      <c r="AW51" s="6" t="str">
        <f t="shared" si="13"/>
        <v>0</v>
      </c>
      <c r="AX51" s="6"/>
      <c r="AY51" s="6"/>
      <c r="AZ51" s="6" t="str">
        <f t="shared" si="14"/>
        <v>0</v>
      </c>
      <c r="BA51" s="6"/>
      <c r="BB51" s="6"/>
      <c r="BC51" s="6" t="str">
        <f t="shared" si="15"/>
        <v>0</v>
      </c>
      <c r="BD51" s="6"/>
      <c r="BE51" s="6"/>
      <c r="BF51" s="6" t="str">
        <f t="shared" si="16"/>
        <v>0</v>
      </c>
      <c r="BG51" s="6"/>
      <c r="BH51" s="6"/>
      <c r="BI51" s="6" t="str">
        <f t="shared" si="17"/>
        <v>0</v>
      </c>
      <c r="BJ51" s="6"/>
      <c r="BK51" s="6"/>
      <c r="BL51" s="6" t="str">
        <f t="shared" si="18"/>
        <v>0</v>
      </c>
      <c r="BM51" s="6"/>
      <c r="BN51" s="6"/>
      <c r="BO51" s="6" t="str">
        <f t="shared" si="19"/>
        <v>0</v>
      </c>
      <c r="BP51" s="6"/>
      <c r="BQ51" s="6"/>
      <c r="BR51" s="6" t="str">
        <f t="shared" si="20"/>
        <v>0</v>
      </c>
      <c r="BS51" s="6"/>
      <c r="BT51" s="6"/>
      <c r="BU51" s="6" t="str">
        <f t="shared" si="21"/>
        <v>0</v>
      </c>
      <c r="BV51" s="6"/>
      <c r="BW51" s="6"/>
      <c r="BX51" s="6" t="str">
        <f t="shared" si="22"/>
        <v>0</v>
      </c>
      <c r="BY51" s="6"/>
      <c r="BZ51" s="6"/>
      <c r="CA51" s="6" t="str">
        <f t="shared" si="23"/>
        <v>0</v>
      </c>
      <c r="CB51" s="6"/>
      <c r="CC51" s="6"/>
      <c r="CD51" s="6" t="str">
        <f t="shared" si="24"/>
        <v>0</v>
      </c>
      <c r="CE51" s="6"/>
      <c r="CF51" s="6"/>
      <c r="CG51" s="6" t="str">
        <f t="shared" si="25"/>
        <v>0</v>
      </c>
      <c r="CH51" s="6"/>
      <c r="CI51" s="6"/>
      <c r="CJ51" s="6" t="str">
        <f t="shared" si="26"/>
        <v>0</v>
      </c>
      <c r="CK51" s="6"/>
      <c r="CL51" s="6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97" s="155" customFormat="1" ht="14.3">
      <c r="A52" s="65" t="s">
        <v>65</v>
      </c>
      <c r="B52" s="41"/>
      <c r="C52" s="164"/>
      <c r="D52" s="165"/>
      <c r="E52" s="22"/>
      <c r="F52" s="164"/>
      <c r="G52" s="175"/>
      <c r="H52" s="22"/>
      <c r="I52" s="22"/>
      <c r="J52" s="23"/>
      <c r="K52" s="22"/>
      <c r="L52" s="22"/>
      <c r="M52" s="23"/>
      <c r="N52" s="22"/>
      <c r="O52" s="22"/>
      <c r="P52" s="23"/>
      <c r="Q52" s="22"/>
      <c r="R52" s="22"/>
      <c r="S52" s="23"/>
      <c r="T52" s="22"/>
      <c r="U52" s="22"/>
      <c r="V52" s="23"/>
      <c r="W52" s="22"/>
      <c r="X52" s="22"/>
      <c r="Y52" s="23"/>
      <c r="Z52" s="22"/>
      <c r="AA52" s="22"/>
      <c r="AB52" s="23"/>
      <c r="AC52" s="22"/>
      <c r="AD52" s="22"/>
      <c r="AE52" s="23"/>
      <c r="AF52" s="22"/>
      <c r="AG52" s="22"/>
      <c r="AH52" s="23"/>
      <c r="AI52" s="22"/>
      <c r="AJ52" s="22"/>
      <c r="AK52" s="23"/>
      <c r="AL52" s="22"/>
      <c r="AM52" s="22"/>
      <c r="AN52" s="23"/>
      <c r="AO52" s="22"/>
      <c r="AP52" s="22"/>
      <c r="AQ52" s="23"/>
      <c r="AR52" s="22"/>
      <c r="AS52" s="22"/>
      <c r="AT52" s="23"/>
      <c r="AU52" s="22"/>
      <c r="AV52" s="22"/>
      <c r="AW52" s="23"/>
      <c r="AX52" s="22"/>
      <c r="AY52" s="22"/>
      <c r="AZ52" s="23"/>
      <c r="BA52" s="22"/>
      <c r="BB52" s="22"/>
      <c r="BC52" s="23"/>
      <c r="BD52" s="22"/>
      <c r="BE52" s="22"/>
      <c r="BF52" s="23"/>
      <c r="BG52" s="22"/>
      <c r="BH52" s="22"/>
      <c r="BI52" s="23"/>
      <c r="BJ52" s="22"/>
      <c r="BK52" s="22"/>
      <c r="BL52" s="23"/>
      <c r="BM52" s="22"/>
      <c r="BN52" s="22"/>
      <c r="BO52" s="23"/>
      <c r="BP52" s="22"/>
      <c r="BQ52" s="22"/>
      <c r="BR52" s="23"/>
      <c r="BS52" s="22"/>
      <c r="BT52" s="22"/>
      <c r="BU52" s="23"/>
      <c r="BV52" s="22"/>
      <c r="BW52" s="22"/>
      <c r="BX52" s="23"/>
      <c r="BY52" s="22"/>
      <c r="BZ52" s="22"/>
      <c r="CA52" s="23"/>
      <c r="CB52" s="22"/>
      <c r="CC52" s="22"/>
      <c r="CD52" s="23"/>
      <c r="CE52" s="22"/>
      <c r="CF52" s="22"/>
      <c r="CG52" s="23"/>
      <c r="CH52" s="22"/>
      <c r="CI52" s="22"/>
      <c r="CJ52" s="23"/>
      <c r="CK52" s="22"/>
      <c r="CL52" s="22"/>
      <c r="CM52" s="23"/>
      <c r="CN52" s="22"/>
      <c r="CO52" s="22"/>
      <c r="CP52" s="23"/>
      <c r="CQ52" s="22"/>
      <c r="CR52" s="22"/>
      <c r="CS52" s="23"/>
    </row>
    <row r="53" spans="1:97" s="17" customFormat="1" ht="3.75" customHeight="1">
      <c r="A53" s="35"/>
      <c r="B53" s="44"/>
      <c r="C53" s="45"/>
      <c r="D53" s="26"/>
      <c r="F53" s="27"/>
      <c r="G53" s="6"/>
      <c r="H53" s="6"/>
      <c r="I53" s="6"/>
      <c r="J53" s="6" t="str">
        <f t="shared" si="0"/>
        <v>0</v>
      </c>
      <c r="K53" s="6"/>
      <c r="L53" s="6"/>
      <c r="M53" s="6" t="str">
        <f t="shared" si="1"/>
        <v>0</v>
      </c>
      <c r="N53" s="6"/>
      <c r="O53" s="6"/>
      <c r="P53" s="6" t="str">
        <f t="shared" si="2"/>
        <v>0</v>
      </c>
      <c r="Q53" s="6"/>
      <c r="R53" s="6"/>
      <c r="S53" s="6" t="str">
        <f t="shared" si="3"/>
        <v>0</v>
      </c>
      <c r="T53" s="6"/>
      <c r="U53" s="6"/>
      <c r="V53" s="6" t="str">
        <f t="shared" si="4"/>
        <v>0</v>
      </c>
      <c r="W53" s="6"/>
      <c r="X53" s="6"/>
      <c r="Y53" s="6" t="str">
        <f t="shared" si="5"/>
        <v>0</v>
      </c>
      <c r="Z53" s="6"/>
      <c r="AA53" s="6"/>
      <c r="AB53" s="6" t="str">
        <f t="shared" si="6"/>
        <v>0</v>
      </c>
      <c r="AC53" s="6"/>
      <c r="AD53" s="6"/>
      <c r="AE53" s="6" t="str">
        <f t="shared" si="7"/>
        <v>0</v>
      </c>
      <c r="AF53" s="46"/>
      <c r="AG53" s="46"/>
      <c r="AH53" s="6" t="str">
        <f t="shared" si="8"/>
        <v>0</v>
      </c>
      <c r="AI53" s="46"/>
      <c r="AJ53" s="46"/>
      <c r="AK53" s="6" t="str">
        <f t="shared" si="9"/>
        <v>0</v>
      </c>
      <c r="AL53" s="46"/>
      <c r="AM53" s="46"/>
      <c r="AN53" s="6" t="str">
        <f t="shared" si="10"/>
        <v>0</v>
      </c>
      <c r="AO53" s="6"/>
      <c r="AP53" s="6"/>
      <c r="AQ53" s="6" t="str">
        <f t="shared" si="11"/>
        <v>0</v>
      </c>
      <c r="AR53" s="6"/>
      <c r="AS53" s="6"/>
      <c r="AT53" s="6" t="str">
        <f t="shared" si="12"/>
        <v>0</v>
      </c>
      <c r="AU53" s="46"/>
      <c r="AV53" s="46"/>
      <c r="AW53" s="6" t="str">
        <f t="shared" si="13"/>
        <v>0</v>
      </c>
      <c r="AX53" s="6"/>
      <c r="AY53" s="6"/>
      <c r="AZ53" s="6" t="str">
        <f t="shared" si="14"/>
        <v>0</v>
      </c>
      <c r="BA53" s="184"/>
      <c r="BB53" s="184"/>
      <c r="BC53" s="6" t="str">
        <f t="shared" si="15"/>
        <v>0</v>
      </c>
      <c r="BD53" s="184"/>
      <c r="BE53" s="184"/>
      <c r="BF53" s="6" t="str">
        <f t="shared" si="16"/>
        <v>0</v>
      </c>
      <c r="BG53" s="46"/>
      <c r="BH53" s="46"/>
      <c r="BI53" s="6" t="str">
        <f t="shared" si="17"/>
        <v>0</v>
      </c>
      <c r="BJ53" s="184"/>
      <c r="BK53" s="184"/>
      <c r="BL53" s="6" t="str">
        <f t="shared" si="18"/>
        <v>0</v>
      </c>
      <c r="BM53" s="46"/>
      <c r="BN53" s="46"/>
      <c r="BO53" s="6" t="str">
        <f t="shared" si="19"/>
        <v>0</v>
      </c>
      <c r="BP53" s="184"/>
      <c r="BQ53" s="184"/>
      <c r="BR53" s="6" t="str">
        <f t="shared" si="20"/>
        <v>0</v>
      </c>
      <c r="BS53" s="46"/>
      <c r="BT53" s="46"/>
      <c r="BU53" s="6" t="str">
        <f t="shared" si="21"/>
        <v>0</v>
      </c>
      <c r="BV53" s="46"/>
      <c r="BW53" s="46"/>
      <c r="BX53" s="6" t="str">
        <f t="shared" si="22"/>
        <v>0</v>
      </c>
      <c r="BY53" s="6"/>
      <c r="BZ53" s="6"/>
      <c r="CA53" s="6" t="str">
        <f t="shared" si="23"/>
        <v>0</v>
      </c>
      <c r="CB53" s="46"/>
      <c r="CC53" s="46"/>
      <c r="CD53" s="6" t="str">
        <f t="shared" si="24"/>
        <v>0</v>
      </c>
      <c r="CE53" s="46"/>
      <c r="CF53" s="46"/>
      <c r="CG53" s="6" t="str">
        <f t="shared" si="25"/>
        <v>0</v>
      </c>
      <c r="CH53" s="46"/>
      <c r="CI53" s="46"/>
      <c r="CJ53" s="6" t="str">
        <f t="shared" si="26"/>
        <v>0</v>
      </c>
      <c r="CK53" s="46"/>
      <c r="CL53" s="46"/>
      <c r="CM53" s="6" t="str">
        <f t="shared" si="27"/>
        <v>0</v>
      </c>
      <c r="CN53" s="6"/>
      <c r="CP53" s="6" t="str">
        <f t="shared" si="28"/>
        <v>0</v>
      </c>
      <c r="CS53" s="6" t="str">
        <f t="shared" si="29"/>
        <v>0</v>
      </c>
    </row>
    <row r="54" spans="1:97" s="17" customFormat="1" ht="12.75" hidden="1" customHeight="1">
      <c r="A54" s="25">
        <v>1</v>
      </c>
      <c r="B54" s="26" t="s">
        <v>201</v>
      </c>
      <c r="C54" s="27">
        <v>2</v>
      </c>
      <c r="D54" s="28" t="s">
        <v>168</v>
      </c>
      <c r="E54" s="17">
        <v>10970</v>
      </c>
      <c r="F54" s="17">
        <v>1</v>
      </c>
      <c r="G54" s="6" t="s">
        <v>65</v>
      </c>
      <c r="H54" s="6" t="s">
        <v>35</v>
      </c>
      <c r="I54" s="6" t="s">
        <v>35</v>
      </c>
      <c r="J54" s="6" t="str">
        <f t="shared" si="0"/>
        <v>0</v>
      </c>
      <c r="K54" s="6" t="s">
        <v>35</v>
      </c>
      <c r="L54" s="6" t="s">
        <v>35</v>
      </c>
      <c r="M54" s="6" t="str">
        <f t="shared" si="1"/>
        <v>0</v>
      </c>
      <c r="N54" s="6" t="s">
        <v>35</v>
      </c>
      <c r="O54" s="6" t="s">
        <v>35</v>
      </c>
      <c r="P54" s="6" t="str">
        <f t="shared" si="2"/>
        <v>0</v>
      </c>
      <c r="Q54" s="6" t="s">
        <v>35</v>
      </c>
      <c r="R54" s="6" t="s">
        <v>35</v>
      </c>
      <c r="S54" s="6" t="str">
        <f t="shared" si="3"/>
        <v>0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 t="s">
        <v>35</v>
      </c>
      <c r="AD54" s="6" t="s">
        <v>35</v>
      </c>
      <c r="AE54" s="6" t="str">
        <f t="shared" si="7"/>
        <v>0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 t="s">
        <v>35</v>
      </c>
      <c r="BB54" s="6" t="s">
        <v>35</v>
      </c>
      <c r="BC54" s="6" t="str">
        <f t="shared" si="15"/>
        <v>0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 t="s">
        <v>35</v>
      </c>
      <c r="BR54" s="6" t="str">
        <f t="shared" si="20"/>
        <v>0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 t="s">
        <v>35</v>
      </c>
      <c r="CO54" s="6" t="s">
        <v>35</v>
      </c>
      <c r="CP54" s="6" t="str">
        <f t="shared" si="28"/>
        <v>0</v>
      </c>
      <c r="CQ54" s="6" t="s">
        <v>35</v>
      </c>
      <c r="CR54" s="6" t="s">
        <v>35</v>
      </c>
      <c r="CS54" s="6" t="str">
        <f t="shared" si="29"/>
        <v>0</v>
      </c>
    </row>
    <row r="55" spans="1:97" s="183" customFormat="1" ht="12.75" hidden="1" customHeight="1">
      <c r="A55" s="25">
        <v>1</v>
      </c>
      <c r="B55" s="26" t="s">
        <v>201</v>
      </c>
      <c r="C55" s="27">
        <v>52</v>
      </c>
      <c r="D55" s="28" t="s">
        <v>169</v>
      </c>
      <c r="E55" s="17">
        <v>11029</v>
      </c>
      <c r="F55" s="17">
        <v>1</v>
      </c>
      <c r="G55" s="6" t="s">
        <v>65</v>
      </c>
      <c r="H55" s="6" t="s">
        <v>35</v>
      </c>
      <c r="I55" s="6" t="s">
        <v>35</v>
      </c>
      <c r="J55" s="6" t="str">
        <f t="shared" si="0"/>
        <v>0</v>
      </c>
      <c r="K55" s="6" t="s">
        <v>35</v>
      </c>
      <c r="L55" s="6" t="s">
        <v>35</v>
      </c>
      <c r="M55" s="6" t="str">
        <f t="shared" si="1"/>
        <v>0</v>
      </c>
      <c r="N55" s="6" t="s">
        <v>35</v>
      </c>
      <c r="O55" s="6" t="s">
        <v>35</v>
      </c>
      <c r="P55" s="6" t="str">
        <f t="shared" si="2"/>
        <v>0</v>
      </c>
      <c r="Q55" s="6" t="s">
        <v>35</v>
      </c>
      <c r="R55" s="6" t="s">
        <v>35</v>
      </c>
      <c r="S55" s="6" t="str">
        <f t="shared" si="3"/>
        <v>0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 t="s">
        <v>35</v>
      </c>
      <c r="AD55" s="6" t="s">
        <v>35</v>
      </c>
      <c r="AE55" s="6" t="str">
        <f t="shared" si="7"/>
        <v>0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 t="s">
        <v>35</v>
      </c>
      <c r="BB55" s="6" t="s">
        <v>35</v>
      </c>
      <c r="BC55" s="6" t="str">
        <f t="shared" si="15"/>
        <v>0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 t="s">
        <v>35</v>
      </c>
      <c r="CP55" s="6" t="str">
        <f t="shared" si="28"/>
        <v>0</v>
      </c>
      <c r="CQ55" s="6" t="s">
        <v>35</v>
      </c>
      <c r="CR55" s="6" t="s">
        <v>35</v>
      </c>
      <c r="CS55" s="6" t="str">
        <f t="shared" si="29"/>
        <v>0</v>
      </c>
    </row>
    <row r="56" spans="1:97" s="17" customFormat="1" ht="12.75" customHeight="1">
      <c r="A56" s="25">
        <v>1</v>
      </c>
      <c r="B56" s="26" t="s">
        <v>201</v>
      </c>
      <c r="C56" s="27">
        <v>53</v>
      </c>
      <c r="D56" s="28" t="s">
        <v>66</v>
      </c>
      <c r="E56" s="17">
        <v>17412</v>
      </c>
      <c r="F56" s="17">
        <v>1</v>
      </c>
      <c r="G56" s="6" t="s">
        <v>65</v>
      </c>
      <c r="H56" s="6">
        <v>1</v>
      </c>
      <c r="I56" s="6">
        <v>4</v>
      </c>
      <c r="J56" s="6">
        <f t="shared" si="0"/>
        <v>5</v>
      </c>
      <c r="K56" s="6" t="s">
        <v>35</v>
      </c>
      <c r="L56" s="6" t="s">
        <v>35</v>
      </c>
      <c r="M56" s="6" t="str">
        <f t="shared" si="1"/>
        <v>0</v>
      </c>
      <c r="N56" s="6" t="s">
        <v>35</v>
      </c>
      <c r="O56" s="6">
        <v>6</v>
      </c>
      <c r="P56" s="6">
        <f t="shared" si="2"/>
        <v>6</v>
      </c>
      <c r="Q56" s="6">
        <v>2</v>
      </c>
      <c r="R56" s="6">
        <v>8</v>
      </c>
      <c r="S56" s="6">
        <f t="shared" si="3"/>
        <v>10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>
        <v>2</v>
      </c>
      <c r="AD56" s="6">
        <v>1</v>
      </c>
      <c r="AE56" s="6">
        <f t="shared" si="7"/>
        <v>3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 t="s">
        <v>35</v>
      </c>
      <c r="BB56" s="6">
        <v>3</v>
      </c>
      <c r="BC56" s="6">
        <f t="shared" si="15"/>
        <v>3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 t="s">
        <v>35</v>
      </c>
      <c r="BL56" s="6" t="str">
        <f t="shared" si="18"/>
        <v>0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>
        <v>1</v>
      </c>
      <c r="BR56" s="6">
        <f t="shared" si="20"/>
        <v>1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 t="s">
        <v>35</v>
      </c>
      <c r="CO56" s="6" t="s">
        <v>35</v>
      </c>
      <c r="CP56" s="6" t="str">
        <f t="shared" si="28"/>
        <v>0</v>
      </c>
      <c r="CQ56" s="6">
        <v>5</v>
      </c>
      <c r="CR56" s="6">
        <v>23</v>
      </c>
      <c r="CS56" s="6">
        <f t="shared" si="29"/>
        <v>28</v>
      </c>
    </row>
    <row r="57" spans="1:97" s="17" customFormat="1" ht="12.75" customHeight="1">
      <c r="A57" s="25">
        <v>1</v>
      </c>
      <c r="B57" s="26" t="s">
        <v>201</v>
      </c>
      <c r="C57" s="27">
        <v>62</v>
      </c>
      <c r="D57" s="28" t="s">
        <v>67</v>
      </c>
      <c r="E57" s="17">
        <v>18025</v>
      </c>
      <c r="F57" s="17">
        <v>1</v>
      </c>
      <c r="G57" s="6" t="s">
        <v>65</v>
      </c>
      <c r="H57" s="6" t="s">
        <v>35</v>
      </c>
      <c r="I57" s="6">
        <v>3</v>
      </c>
      <c r="J57" s="6">
        <f t="shared" si="0"/>
        <v>3</v>
      </c>
      <c r="K57" s="6">
        <v>1</v>
      </c>
      <c r="L57" s="6">
        <v>2</v>
      </c>
      <c r="M57" s="6">
        <f t="shared" si="1"/>
        <v>3</v>
      </c>
      <c r="N57" s="6">
        <v>3</v>
      </c>
      <c r="O57" s="6">
        <v>3</v>
      </c>
      <c r="P57" s="6">
        <f t="shared" si="2"/>
        <v>6</v>
      </c>
      <c r="Q57" s="6">
        <v>4</v>
      </c>
      <c r="R57" s="6">
        <v>8</v>
      </c>
      <c r="S57" s="6">
        <f t="shared" si="3"/>
        <v>12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>
        <v>2</v>
      </c>
      <c r="AN57" s="6">
        <f t="shared" si="10"/>
        <v>2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>
        <v>1</v>
      </c>
      <c r="BB57" s="6">
        <v>1</v>
      </c>
      <c r="BC57" s="6">
        <f t="shared" si="15"/>
        <v>2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>
        <v>1</v>
      </c>
      <c r="BR57" s="6">
        <f t="shared" si="20"/>
        <v>1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>
        <v>10</v>
      </c>
      <c r="CR57" s="6">
        <v>22</v>
      </c>
      <c r="CS57" s="6">
        <f t="shared" si="29"/>
        <v>32</v>
      </c>
    </row>
    <row r="58" spans="1:97" s="183" customFormat="1" ht="12.75" customHeight="1">
      <c r="A58" s="25">
        <v>1</v>
      </c>
      <c r="B58" s="26" t="s">
        <v>201</v>
      </c>
      <c r="C58" s="27">
        <v>66</v>
      </c>
      <c r="D58" s="28" t="s">
        <v>68</v>
      </c>
      <c r="E58" s="17">
        <v>15618</v>
      </c>
      <c r="F58" s="17">
        <v>1</v>
      </c>
      <c r="G58" s="6" t="s">
        <v>65</v>
      </c>
      <c r="H58" s="6">
        <v>1</v>
      </c>
      <c r="I58" s="6">
        <v>3</v>
      </c>
      <c r="J58" s="6">
        <f t="shared" si="0"/>
        <v>4</v>
      </c>
      <c r="K58" s="6">
        <v>1</v>
      </c>
      <c r="L58" s="6">
        <v>3</v>
      </c>
      <c r="M58" s="6">
        <f t="shared" si="1"/>
        <v>4</v>
      </c>
      <c r="N58" s="6">
        <v>1</v>
      </c>
      <c r="O58" s="6">
        <v>6</v>
      </c>
      <c r="P58" s="6">
        <f t="shared" si="2"/>
        <v>7</v>
      </c>
      <c r="Q58" s="6">
        <v>1</v>
      </c>
      <c r="R58" s="6">
        <v>12</v>
      </c>
      <c r="S58" s="6">
        <f t="shared" si="3"/>
        <v>13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>
        <v>3</v>
      </c>
      <c r="AN58" s="6">
        <f t="shared" si="10"/>
        <v>3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 t="s">
        <v>35</v>
      </c>
      <c r="BB58" s="6" t="s">
        <v>35</v>
      </c>
      <c r="BC58" s="6" t="str">
        <f t="shared" si="15"/>
        <v>0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>
        <v>1</v>
      </c>
      <c r="CO58" s="6">
        <v>1</v>
      </c>
      <c r="CP58" s="6">
        <f t="shared" si="28"/>
        <v>2</v>
      </c>
      <c r="CQ58" s="6">
        <v>6</v>
      </c>
      <c r="CR58" s="6">
        <v>30</v>
      </c>
      <c r="CS58" s="6">
        <f t="shared" si="29"/>
        <v>36</v>
      </c>
    </row>
    <row r="59" spans="1:97" s="17" customFormat="1" ht="12.75" hidden="1" customHeight="1">
      <c r="A59" s="25">
        <v>1</v>
      </c>
      <c r="B59" s="26" t="s">
        <v>201</v>
      </c>
      <c r="C59" s="27">
        <v>69</v>
      </c>
      <c r="D59" s="28" t="s">
        <v>125</v>
      </c>
      <c r="E59" s="17">
        <v>13589</v>
      </c>
      <c r="F59" s="17">
        <v>1</v>
      </c>
      <c r="G59" s="6" t="s">
        <v>65</v>
      </c>
      <c r="H59" s="6" t="s">
        <v>35</v>
      </c>
      <c r="I59" s="6" t="s">
        <v>35</v>
      </c>
      <c r="J59" s="6" t="str">
        <f t="shared" si="0"/>
        <v>0</v>
      </c>
      <c r="K59" s="6" t="s">
        <v>35</v>
      </c>
      <c r="L59" s="6" t="s">
        <v>35</v>
      </c>
      <c r="M59" s="6" t="str">
        <f t="shared" si="1"/>
        <v>0</v>
      </c>
      <c r="N59" s="6" t="s">
        <v>35</v>
      </c>
      <c r="O59" s="6" t="s">
        <v>35</v>
      </c>
      <c r="P59" s="6" t="str">
        <f t="shared" si="2"/>
        <v>0</v>
      </c>
      <c r="Q59" s="6" t="s">
        <v>35</v>
      </c>
      <c r="R59" s="6" t="s">
        <v>35</v>
      </c>
      <c r="S59" s="6" t="str">
        <f t="shared" si="3"/>
        <v>0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 t="s">
        <v>35</v>
      </c>
      <c r="AD59" s="6" t="s">
        <v>35</v>
      </c>
      <c r="AE59" s="6" t="str">
        <f t="shared" si="7"/>
        <v>0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 t="s">
        <v>35</v>
      </c>
      <c r="BC59" s="6" t="str">
        <f t="shared" si="15"/>
        <v>0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 t="s">
        <v>35</v>
      </c>
      <c r="CO59" s="6" t="s">
        <v>35</v>
      </c>
      <c r="CP59" s="6" t="str">
        <f t="shared" si="28"/>
        <v>0</v>
      </c>
      <c r="CQ59" s="6" t="s">
        <v>35</v>
      </c>
      <c r="CR59" s="6" t="s">
        <v>35</v>
      </c>
      <c r="CS59" s="6" t="str">
        <f t="shared" si="29"/>
        <v>0</v>
      </c>
    </row>
    <row r="60" spans="1:97" s="183" customFormat="1" ht="12.75" hidden="1" customHeight="1">
      <c r="A60" s="25">
        <v>1</v>
      </c>
      <c r="B60" s="26" t="s">
        <v>201</v>
      </c>
      <c r="C60" s="27">
        <v>96</v>
      </c>
      <c r="D60" s="28" t="s">
        <v>126</v>
      </c>
      <c r="E60" s="17">
        <v>16502</v>
      </c>
      <c r="F60" s="17">
        <v>1</v>
      </c>
      <c r="G60" s="6" t="s">
        <v>65</v>
      </c>
      <c r="H60" s="6" t="s">
        <v>35</v>
      </c>
      <c r="I60" s="6" t="s">
        <v>35</v>
      </c>
      <c r="J60" s="6" t="str">
        <f t="shared" si="0"/>
        <v>0</v>
      </c>
      <c r="K60" s="6" t="s">
        <v>35</v>
      </c>
      <c r="L60" s="6" t="s">
        <v>35</v>
      </c>
      <c r="M60" s="6" t="str">
        <f t="shared" si="1"/>
        <v>0</v>
      </c>
      <c r="N60" s="6" t="s">
        <v>35</v>
      </c>
      <c r="O60" s="6" t="s">
        <v>35</v>
      </c>
      <c r="P60" s="6" t="str">
        <f t="shared" si="2"/>
        <v>0</v>
      </c>
      <c r="Q60" s="6" t="s">
        <v>35</v>
      </c>
      <c r="R60" s="6" t="s">
        <v>35</v>
      </c>
      <c r="S60" s="6" t="str">
        <f t="shared" si="3"/>
        <v>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 t="s">
        <v>35</v>
      </c>
      <c r="AD60" s="6" t="s">
        <v>35</v>
      </c>
      <c r="AE60" s="6" t="str">
        <f t="shared" si="7"/>
        <v>0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 t="s">
        <v>35</v>
      </c>
      <c r="CR60" s="6" t="s">
        <v>35</v>
      </c>
      <c r="CS60" s="6" t="str">
        <f t="shared" si="29"/>
        <v>0</v>
      </c>
    </row>
    <row r="61" spans="1:97" s="183" customFormat="1" ht="12.75" hidden="1" customHeight="1">
      <c r="A61" s="25">
        <v>1</v>
      </c>
      <c r="B61" s="26" t="s">
        <v>201</v>
      </c>
      <c r="C61" s="27">
        <v>117</v>
      </c>
      <c r="D61" s="28" t="s">
        <v>185</v>
      </c>
      <c r="E61" s="17">
        <v>10329</v>
      </c>
      <c r="F61" s="17">
        <v>1</v>
      </c>
      <c r="G61" s="6" t="s">
        <v>65</v>
      </c>
      <c r="H61" s="6" t="s">
        <v>35</v>
      </c>
      <c r="I61" s="6" t="s">
        <v>35</v>
      </c>
      <c r="J61" s="6" t="str">
        <f t="shared" si="0"/>
        <v>0</v>
      </c>
      <c r="K61" s="6" t="s">
        <v>35</v>
      </c>
      <c r="L61" s="6" t="s">
        <v>35</v>
      </c>
      <c r="M61" s="6" t="str">
        <f t="shared" si="1"/>
        <v>0</v>
      </c>
      <c r="N61" s="6" t="s">
        <v>35</v>
      </c>
      <c r="O61" s="6" t="s">
        <v>35</v>
      </c>
      <c r="P61" s="6" t="str">
        <f t="shared" si="2"/>
        <v>0</v>
      </c>
      <c r="Q61" s="6" t="s">
        <v>35</v>
      </c>
      <c r="R61" s="6" t="s">
        <v>35</v>
      </c>
      <c r="S61" s="6" t="str">
        <f t="shared" si="3"/>
        <v>0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 t="s">
        <v>35</v>
      </c>
      <c r="AE61" s="6" t="str">
        <f t="shared" si="7"/>
        <v>0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 t="s">
        <v>35</v>
      </c>
      <c r="BC61" s="6" t="str">
        <f t="shared" si="15"/>
        <v>0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 t="s">
        <v>35</v>
      </c>
      <c r="BR61" s="6" t="str">
        <f t="shared" si="20"/>
        <v>0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 t="s">
        <v>35</v>
      </c>
      <c r="CP61" s="6" t="str">
        <f t="shared" si="28"/>
        <v>0</v>
      </c>
      <c r="CQ61" s="6" t="s">
        <v>35</v>
      </c>
      <c r="CR61" s="6" t="s">
        <v>35</v>
      </c>
      <c r="CS61" s="6" t="str">
        <f t="shared" si="29"/>
        <v>0</v>
      </c>
    </row>
    <row r="62" spans="1:97" s="183" customFormat="1" ht="12.75" hidden="1" customHeight="1">
      <c r="A62" s="25">
        <v>1</v>
      </c>
      <c r="B62" s="26" t="s">
        <v>201</v>
      </c>
      <c r="C62" s="27">
        <v>118</v>
      </c>
      <c r="D62" s="28" t="s">
        <v>127</v>
      </c>
      <c r="E62" s="17">
        <v>11912</v>
      </c>
      <c r="F62" s="17">
        <v>1</v>
      </c>
      <c r="G62" s="6" t="s">
        <v>65</v>
      </c>
      <c r="H62" s="6" t="s">
        <v>35</v>
      </c>
      <c r="I62" s="6" t="s">
        <v>35</v>
      </c>
      <c r="J62" s="6" t="str">
        <f t="shared" si="0"/>
        <v>0</v>
      </c>
      <c r="K62" s="6" t="s">
        <v>35</v>
      </c>
      <c r="L62" s="6" t="s">
        <v>35</v>
      </c>
      <c r="M62" s="6" t="str">
        <f t="shared" si="1"/>
        <v>0</v>
      </c>
      <c r="N62" s="6" t="s">
        <v>35</v>
      </c>
      <c r="O62" s="6" t="s">
        <v>35</v>
      </c>
      <c r="P62" s="6" t="str">
        <f t="shared" si="2"/>
        <v>0</v>
      </c>
      <c r="Q62" s="6" t="s">
        <v>35</v>
      </c>
      <c r="R62" s="6" t="s">
        <v>35</v>
      </c>
      <c r="S62" s="6" t="str">
        <f t="shared" si="3"/>
        <v>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 t="s">
        <v>35</v>
      </c>
      <c r="AD62" s="6" t="s">
        <v>35</v>
      </c>
      <c r="AE62" s="6" t="str">
        <f t="shared" si="7"/>
        <v>0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 t="s">
        <v>35</v>
      </c>
      <c r="BB62" s="6" t="s">
        <v>35</v>
      </c>
      <c r="BC62" s="6" t="str">
        <f t="shared" si="15"/>
        <v>0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 t="s">
        <v>35</v>
      </c>
      <c r="BR62" s="6" t="str">
        <f t="shared" si="20"/>
        <v>0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 t="s">
        <v>35</v>
      </c>
      <c r="CP62" s="6" t="str">
        <f t="shared" si="28"/>
        <v>0</v>
      </c>
      <c r="CQ62" s="6" t="s">
        <v>35</v>
      </c>
      <c r="CR62" s="6" t="s">
        <v>35</v>
      </c>
      <c r="CS62" s="6" t="str">
        <f t="shared" si="29"/>
        <v>0</v>
      </c>
    </row>
    <row r="63" spans="1:97" s="183" customFormat="1" ht="12.75" customHeight="1">
      <c r="A63" s="25">
        <v>1</v>
      </c>
      <c r="B63" s="26" t="s">
        <v>201</v>
      </c>
      <c r="C63" s="27">
        <v>131</v>
      </c>
      <c r="D63" s="28" t="s">
        <v>69</v>
      </c>
      <c r="E63" s="17">
        <v>16528</v>
      </c>
      <c r="F63" s="17">
        <v>1</v>
      </c>
      <c r="G63" s="6" t="s">
        <v>65</v>
      </c>
      <c r="H63" s="6">
        <v>1</v>
      </c>
      <c r="I63" s="6">
        <v>5</v>
      </c>
      <c r="J63" s="6">
        <f t="shared" si="0"/>
        <v>6</v>
      </c>
      <c r="K63" s="6">
        <v>1</v>
      </c>
      <c r="L63" s="6">
        <v>3</v>
      </c>
      <c r="M63" s="6">
        <f t="shared" si="1"/>
        <v>4</v>
      </c>
      <c r="N63" s="6">
        <v>3</v>
      </c>
      <c r="O63" s="6">
        <v>5</v>
      </c>
      <c r="P63" s="6">
        <f t="shared" si="2"/>
        <v>8</v>
      </c>
      <c r="Q63" s="6">
        <v>1</v>
      </c>
      <c r="R63" s="6">
        <v>9</v>
      </c>
      <c r="S63" s="6">
        <f t="shared" si="3"/>
        <v>10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>
        <v>1</v>
      </c>
      <c r="AD63" s="6">
        <v>1</v>
      </c>
      <c r="AE63" s="6">
        <f t="shared" si="7"/>
        <v>2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>
        <v>2</v>
      </c>
      <c r="BC63" s="6">
        <f t="shared" si="15"/>
        <v>2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>
        <v>4</v>
      </c>
      <c r="CP63" s="6">
        <f t="shared" si="28"/>
        <v>4</v>
      </c>
      <c r="CQ63" s="6">
        <v>7</v>
      </c>
      <c r="CR63" s="6">
        <v>29</v>
      </c>
      <c r="CS63" s="6">
        <f t="shared" si="29"/>
        <v>36</v>
      </c>
    </row>
    <row r="64" spans="1:97" s="183" customFormat="1" ht="12.75" hidden="1" customHeight="1">
      <c r="A64" s="25">
        <v>1</v>
      </c>
      <c r="B64" s="26" t="s">
        <v>201</v>
      </c>
      <c r="C64" s="27">
        <v>133</v>
      </c>
      <c r="D64" s="28" t="s">
        <v>129</v>
      </c>
      <c r="E64" s="17">
        <v>18897</v>
      </c>
      <c r="F64" s="17">
        <v>1</v>
      </c>
      <c r="G64" s="6" t="s">
        <v>65</v>
      </c>
      <c r="H64" s="6" t="s">
        <v>35</v>
      </c>
      <c r="I64" s="6" t="s">
        <v>35</v>
      </c>
      <c r="J64" s="6" t="str">
        <f t="shared" si="0"/>
        <v>0</v>
      </c>
      <c r="K64" s="6" t="s">
        <v>35</v>
      </c>
      <c r="L64" s="6" t="s">
        <v>35</v>
      </c>
      <c r="M64" s="6" t="str">
        <f t="shared" si="1"/>
        <v>0</v>
      </c>
      <c r="N64" s="6" t="s">
        <v>35</v>
      </c>
      <c r="O64" s="6" t="s">
        <v>35</v>
      </c>
      <c r="P64" s="6" t="str">
        <f t="shared" si="2"/>
        <v>0</v>
      </c>
      <c r="Q64" s="6" t="s">
        <v>35</v>
      </c>
      <c r="R64" s="6" t="s">
        <v>35</v>
      </c>
      <c r="S64" s="6" t="str">
        <f t="shared" si="3"/>
        <v>0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 t="s">
        <v>35</v>
      </c>
      <c r="AD64" s="6" t="s">
        <v>35</v>
      </c>
      <c r="AE64" s="6" t="str">
        <f t="shared" si="7"/>
        <v>0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 t="s">
        <v>35</v>
      </c>
      <c r="BB64" s="6" t="s">
        <v>35</v>
      </c>
      <c r="BC64" s="6" t="str">
        <f t="shared" si="15"/>
        <v>0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 t="s">
        <v>35</v>
      </c>
      <c r="BR64" s="6" t="str">
        <f t="shared" si="20"/>
        <v>0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 t="s">
        <v>35</v>
      </c>
      <c r="CP64" s="6" t="str">
        <f t="shared" si="28"/>
        <v>0</v>
      </c>
      <c r="CQ64" s="6" t="s">
        <v>35</v>
      </c>
      <c r="CR64" s="6" t="s">
        <v>35</v>
      </c>
      <c r="CS64" s="6" t="str">
        <f t="shared" si="29"/>
        <v>0</v>
      </c>
    </row>
    <row r="65" spans="1:97" s="183" customFormat="1" ht="12.75" hidden="1" customHeight="1">
      <c r="A65" s="25">
        <v>1</v>
      </c>
      <c r="B65" s="26" t="s">
        <v>201</v>
      </c>
      <c r="C65" s="27">
        <v>138</v>
      </c>
      <c r="D65" s="28" t="s">
        <v>170</v>
      </c>
      <c r="E65" s="17">
        <v>12326</v>
      </c>
      <c r="F65" s="17">
        <v>1</v>
      </c>
      <c r="G65" s="6" t="s">
        <v>65</v>
      </c>
      <c r="H65" s="6" t="s">
        <v>35</v>
      </c>
      <c r="I65" s="6" t="s">
        <v>35</v>
      </c>
      <c r="J65" s="6" t="str">
        <f t="shared" si="0"/>
        <v>0</v>
      </c>
      <c r="K65" s="6" t="s">
        <v>35</v>
      </c>
      <c r="L65" s="6" t="s">
        <v>35</v>
      </c>
      <c r="M65" s="6" t="str">
        <f t="shared" si="1"/>
        <v>0</v>
      </c>
      <c r="N65" s="6" t="s">
        <v>35</v>
      </c>
      <c r="O65" s="6" t="s">
        <v>35</v>
      </c>
      <c r="P65" s="6" t="str">
        <f t="shared" si="2"/>
        <v>0</v>
      </c>
      <c r="Q65" s="6" t="s">
        <v>35</v>
      </c>
      <c r="R65" s="6" t="s">
        <v>35</v>
      </c>
      <c r="S65" s="6" t="str">
        <f t="shared" si="3"/>
        <v>0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 t="s">
        <v>35</v>
      </c>
      <c r="CR65" s="6" t="s">
        <v>35</v>
      </c>
      <c r="CS65" s="6" t="str">
        <f t="shared" si="29"/>
        <v>0</v>
      </c>
    </row>
    <row r="66" spans="1:97" s="183" customFormat="1" ht="12.75" hidden="1" customHeight="1">
      <c r="A66" s="25">
        <v>1</v>
      </c>
      <c r="B66" s="26" t="s">
        <v>201</v>
      </c>
      <c r="C66" s="27">
        <v>141</v>
      </c>
      <c r="D66" s="28" t="s">
        <v>130</v>
      </c>
      <c r="E66" s="17">
        <v>17159</v>
      </c>
      <c r="F66" s="17">
        <v>1</v>
      </c>
      <c r="G66" s="6" t="s">
        <v>65</v>
      </c>
      <c r="H66" s="6" t="s">
        <v>35</v>
      </c>
      <c r="I66" s="6" t="s">
        <v>35</v>
      </c>
      <c r="J66" s="6" t="str">
        <f t="shared" si="0"/>
        <v>0</v>
      </c>
      <c r="K66" s="6" t="s">
        <v>35</v>
      </c>
      <c r="L66" s="6" t="s">
        <v>35</v>
      </c>
      <c r="M66" s="6" t="str">
        <f t="shared" si="1"/>
        <v>0</v>
      </c>
      <c r="N66" s="6" t="s">
        <v>35</v>
      </c>
      <c r="O66" s="6" t="s">
        <v>35</v>
      </c>
      <c r="P66" s="6" t="str">
        <f t="shared" si="2"/>
        <v>0</v>
      </c>
      <c r="Q66" s="6" t="s">
        <v>35</v>
      </c>
      <c r="R66" s="6" t="s">
        <v>35</v>
      </c>
      <c r="S66" s="6" t="str">
        <f t="shared" si="3"/>
        <v>0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 t="s">
        <v>35</v>
      </c>
      <c r="CR66" s="6" t="s">
        <v>35</v>
      </c>
      <c r="CS66" s="6" t="str">
        <f t="shared" si="29"/>
        <v>0</v>
      </c>
    </row>
    <row r="67" spans="1:97" s="183" customFormat="1" ht="12.75" hidden="1" customHeight="1">
      <c r="A67" s="25">
        <v>1</v>
      </c>
      <c r="B67" s="26" t="s">
        <v>201</v>
      </c>
      <c r="C67" s="27">
        <v>154</v>
      </c>
      <c r="D67" s="28" t="s">
        <v>131</v>
      </c>
      <c r="E67" s="17">
        <v>13513</v>
      </c>
      <c r="F67" s="17">
        <v>1</v>
      </c>
      <c r="G67" s="6" t="s">
        <v>65</v>
      </c>
      <c r="H67" s="6" t="s">
        <v>35</v>
      </c>
      <c r="I67" s="6" t="s">
        <v>35</v>
      </c>
      <c r="J67" s="6" t="str">
        <f t="shared" si="0"/>
        <v>0</v>
      </c>
      <c r="K67" s="6" t="s">
        <v>35</v>
      </c>
      <c r="L67" s="6" t="s">
        <v>35</v>
      </c>
      <c r="M67" s="6" t="str">
        <f t="shared" si="1"/>
        <v>0</v>
      </c>
      <c r="N67" s="6" t="s">
        <v>35</v>
      </c>
      <c r="O67" s="6" t="s">
        <v>35</v>
      </c>
      <c r="P67" s="6" t="str">
        <f t="shared" si="2"/>
        <v>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 t="s">
        <v>35</v>
      </c>
      <c r="CO67" s="6" t="s">
        <v>35</v>
      </c>
      <c r="CP67" s="6" t="str">
        <f t="shared" si="28"/>
        <v>0</v>
      </c>
      <c r="CQ67" s="6" t="s">
        <v>35</v>
      </c>
      <c r="CR67" s="6" t="s">
        <v>35</v>
      </c>
      <c r="CS67" s="6" t="str">
        <f t="shared" si="29"/>
        <v>0</v>
      </c>
    </row>
    <row r="68" spans="1:97" s="183" customFormat="1" ht="12.75" hidden="1" customHeight="1">
      <c r="A68" s="25">
        <v>1</v>
      </c>
      <c r="B68" s="26" t="s">
        <v>201</v>
      </c>
      <c r="C68" s="27">
        <v>155</v>
      </c>
      <c r="D68" s="28" t="s">
        <v>171</v>
      </c>
      <c r="E68" s="17">
        <v>10412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</row>
    <row r="69" spans="1:97" s="183" customFormat="1" ht="12.75" hidden="1" customHeight="1">
      <c r="A69" s="25">
        <v>1</v>
      </c>
      <c r="B69" s="26" t="s">
        <v>201</v>
      </c>
      <c r="C69" s="27">
        <v>156</v>
      </c>
      <c r="D69" s="28" t="s">
        <v>132</v>
      </c>
      <c r="E69" s="17">
        <v>12478</v>
      </c>
      <c r="F69" s="17">
        <v>1</v>
      </c>
      <c r="G69" s="6" t="s">
        <v>65</v>
      </c>
      <c r="H69" s="6" t="s">
        <v>35</v>
      </c>
      <c r="I69" s="6" t="s">
        <v>35</v>
      </c>
      <c r="J69" s="6" t="str">
        <f t="shared" si="0"/>
        <v>0</v>
      </c>
      <c r="K69" s="6" t="s">
        <v>35</v>
      </c>
      <c r="L69" s="6" t="s">
        <v>35</v>
      </c>
      <c r="M69" s="6" t="str">
        <f t="shared" si="1"/>
        <v>0</v>
      </c>
      <c r="N69" s="6" t="s">
        <v>35</v>
      </c>
      <c r="O69" s="6" t="s">
        <v>35</v>
      </c>
      <c r="P69" s="6" t="str">
        <f t="shared" si="2"/>
        <v>0</v>
      </c>
      <c r="Q69" s="6" t="s">
        <v>35</v>
      </c>
      <c r="R69" s="6" t="s">
        <v>35</v>
      </c>
      <c r="S69" s="6" t="str">
        <f t="shared" si="3"/>
        <v>0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 t="s">
        <v>35</v>
      </c>
      <c r="BB69" s="6" t="s">
        <v>35</v>
      </c>
      <c r="BC69" s="6" t="str">
        <f t="shared" si="15"/>
        <v>0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 t="s">
        <v>35</v>
      </c>
      <c r="CR69" s="6" t="s">
        <v>35</v>
      </c>
      <c r="CS69" s="6" t="str">
        <f t="shared" si="29"/>
        <v>0</v>
      </c>
    </row>
    <row r="70" spans="1:97" s="183" customFormat="1" ht="12.75" hidden="1" customHeight="1">
      <c r="A70" s="25">
        <v>1</v>
      </c>
      <c r="B70" s="26" t="s">
        <v>201</v>
      </c>
      <c r="C70" s="27">
        <v>158</v>
      </c>
      <c r="D70" s="28" t="s">
        <v>133</v>
      </c>
      <c r="E70" s="17">
        <v>13883</v>
      </c>
      <c r="F70" s="17">
        <v>1</v>
      </c>
      <c r="G70" s="6" t="s">
        <v>65</v>
      </c>
      <c r="H70" s="6" t="s">
        <v>35</v>
      </c>
      <c r="I70" s="6" t="s">
        <v>35</v>
      </c>
      <c r="J70" s="6" t="str">
        <f t="shared" si="0"/>
        <v>0</v>
      </c>
      <c r="K70" s="6" t="s">
        <v>35</v>
      </c>
      <c r="L70" s="6" t="s">
        <v>35</v>
      </c>
      <c r="M70" s="6" t="str">
        <f t="shared" si="1"/>
        <v>0</v>
      </c>
      <c r="N70" s="6" t="s">
        <v>35</v>
      </c>
      <c r="O70" s="6" t="s">
        <v>35</v>
      </c>
      <c r="P70" s="6" t="str">
        <f t="shared" si="2"/>
        <v>0</v>
      </c>
      <c r="Q70" s="6" t="s">
        <v>35</v>
      </c>
      <c r="R70" s="6" t="s">
        <v>35</v>
      </c>
      <c r="S70" s="6" t="str">
        <f t="shared" si="3"/>
        <v>0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 t="s">
        <v>35</v>
      </c>
      <c r="AD70" s="6" t="s">
        <v>35</v>
      </c>
      <c r="AE70" s="6" t="str">
        <f t="shared" si="7"/>
        <v>0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 t="s">
        <v>35</v>
      </c>
      <c r="BL70" s="6" t="str">
        <f t="shared" si="18"/>
        <v>0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 t="s">
        <v>35</v>
      </c>
      <c r="CR70" s="6" t="s">
        <v>35</v>
      </c>
      <c r="CS70" s="6" t="str">
        <f t="shared" si="29"/>
        <v>0</v>
      </c>
    </row>
    <row r="71" spans="1:97" s="183" customFormat="1" ht="12.75" hidden="1" customHeight="1">
      <c r="A71" s="25">
        <v>1</v>
      </c>
      <c r="B71" s="26" t="s">
        <v>201</v>
      </c>
      <c r="C71" s="27">
        <v>161</v>
      </c>
      <c r="D71" s="28" t="s">
        <v>134</v>
      </c>
      <c r="E71" s="17">
        <v>12044</v>
      </c>
      <c r="F71" s="17">
        <v>1</v>
      </c>
      <c r="G71" s="6" t="s">
        <v>65</v>
      </c>
      <c r="H71" s="6" t="s">
        <v>35</v>
      </c>
      <c r="I71" s="6" t="s">
        <v>35</v>
      </c>
      <c r="J71" s="6" t="str">
        <f t="shared" si="0"/>
        <v>0</v>
      </c>
      <c r="K71" s="6" t="s">
        <v>35</v>
      </c>
      <c r="L71" s="6" t="s">
        <v>35</v>
      </c>
      <c r="M71" s="6" t="str">
        <f t="shared" si="1"/>
        <v>0</v>
      </c>
      <c r="N71" s="6" t="s">
        <v>35</v>
      </c>
      <c r="O71" s="6" t="s">
        <v>35</v>
      </c>
      <c r="P71" s="6" t="str">
        <f t="shared" si="2"/>
        <v>0</v>
      </c>
      <c r="Q71" s="6" t="s">
        <v>35</v>
      </c>
      <c r="R71" s="6" t="s">
        <v>35</v>
      </c>
      <c r="S71" s="6" t="str">
        <f t="shared" si="3"/>
        <v>0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 t="s">
        <v>35</v>
      </c>
      <c r="AE71" s="6" t="str">
        <f t="shared" si="7"/>
        <v>0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 t="s">
        <v>35</v>
      </c>
      <c r="BB71" s="6" t="s">
        <v>35</v>
      </c>
      <c r="BC71" s="6" t="str">
        <f t="shared" si="15"/>
        <v>0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 t="s">
        <v>35</v>
      </c>
      <c r="CO71" s="6" t="s">
        <v>35</v>
      </c>
      <c r="CP71" s="6" t="str">
        <f t="shared" si="28"/>
        <v>0</v>
      </c>
      <c r="CQ71" s="6" t="s">
        <v>35</v>
      </c>
      <c r="CR71" s="6" t="s">
        <v>35</v>
      </c>
      <c r="CS71" s="6" t="str">
        <f t="shared" si="29"/>
        <v>0</v>
      </c>
    </row>
    <row r="72" spans="1:97" s="183" customFormat="1" ht="12.75" customHeight="1">
      <c r="A72" s="25">
        <v>1</v>
      </c>
      <c r="B72" s="26" t="s">
        <v>201</v>
      </c>
      <c r="C72" s="27">
        <v>174</v>
      </c>
      <c r="D72" s="28" t="s">
        <v>71</v>
      </c>
      <c r="E72" s="17">
        <v>15546</v>
      </c>
      <c r="F72" s="17">
        <v>1</v>
      </c>
      <c r="G72" s="6" t="s">
        <v>65</v>
      </c>
      <c r="H72" s="6">
        <v>1</v>
      </c>
      <c r="I72" s="6">
        <v>5</v>
      </c>
      <c r="J72" s="6">
        <f t="shared" si="0"/>
        <v>6</v>
      </c>
      <c r="K72" s="6">
        <v>1</v>
      </c>
      <c r="L72" s="6">
        <v>1</v>
      </c>
      <c r="M72" s="6">
        <f t="shared" si="1"/>
        <v>2</v>
      </c>
      <c r="N72" s="6">
        <v>3</v>
      </c>
      <c r="O72" s="6">
        <v>4</v>
      </c>
      <c r="P72" s="6">
        <f t="shared" si="2"/>
        <v>7</v>
      </c>
      <c r="Q72" s="6">
        <v>1</v>
      </c>
      <c r="R72" s="6">
        <v>11</v>
      </c>
      <c r="S72" s="6">
        <f t="shared" si="3"/>
        <v>12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>
        <v>1</v>
      </c>
      <c r="AD72" s="6">
        <v>1</v>
      </c>
      <c r="AE72" s="6">
        <f t="shared" si="7"/>
        <v>2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>
        <v>1</v>
      </c>
      <c r="AM72" s="6">
        <v>1</v>
      </c>
      <c r="AN72" s="6">
        <f t="shared" si="10"/>
        <v>2</v>
      </c>
      <c r="AO72" s="6" t="s">
        <v>35</v>
      </c>
      <c r="AP72" s="6">
        <v>2</v>
      </c>
      <c r="AQ72" s="6">
        <f t="shared" si="11"/>
        <v>2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 t="s">
        <v>35</v>
      </c>
      <c r="BB72" s="6">
        <v>3</v>
      </c>
      <c r="BC72" s="6">
        <f t="shared" si="15"/>
        <v>3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 t="s">
        <v>35</v>
      </c>
      <c r="BL72" s="6" t="str">
        <f t="shared" si="18"/>
        <v>0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 t="s">
        <v>35</v>
      </c>
      <c r="CO72" s="6" t="s">
        <v>35</v>
      </c>
      <c r="CP72" s="6" t="str">
        <f t="shared" si="28"/>
        <v>0</v>
      </c>
      <c r="CQ72" s="6">
        <v>8</v>
      </c>
      <c r="CR72" s="6">
        <v>28</v>
      </c>
      <c r="CS72" s="6">
        <f t="shared" si="29"/>
        <v>36</v>
      </c>
    </row>
    <row r="73" spans="1:97" s="183" customFormat="1" ht="12.75" hidden="1" customHeight="1">
      <c r="A73" s="25">
        <v>1</v>
      </c>
      <c r="B73" s="26" t="s">
        <v>201</v>
      </c>
      <c r="C73" s="27">
        <v>177</v>
      </c>
      <c r="D73" s="28" t="s">
        <v>172</v>
      </c>
      <c r="E73" s="17">
        <v>10565</v>
      </c>
      <c r="F73" s="17">
        <v>1</v>
      </c>
      <c r="G73" s="6" t="s">
        <v>65</v>
      </c>
      <c r="H73" s="6" t="s">
        <v>35</v>
      </c>
      <c r="I73" s="6" t="s">
        <v>35</v>
      </c>
      <c r="J73" s="6" t="str">
        <f t="shared" si="0"/>
        <v>0</v>
      </c>
      <c r="K73" s="6" t="s">
        <v>35</v>
      </c>
      <c r="L73" s="6" t="s">
        <v>35</v>
      </c>
      <c r="M73" s="6" t="str">
        <f t="shared" si="1"/>
        <v>0</v>
      </c>
      <c r="N73" s="6" t="s">
        <v>35</v>
      </c>
      <c r="O73" s="6" t="s">
        <v>35</v>
      </c>
      <c r="P73" s="6" t="str">
        <f t="shared" si="2"/>
        <v>0</v>
      </c>
      <c r="Q73" s="6" t="s">
        <v>35</v>
      </c>
      <c r="R73" s="6" t="s">
        <v>35</v>
      </c>
      <c r="S73" s="6" t="str">
        <f t="shared" si="3"/>
        <v>0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 t="s">
        <v>35</v>
      </c>
      <c r="AD73" s="6" t="s">
        <v>35</v>
      </c>
      <c r="AE73" s="6" t="str">
        <f t="shared" si="7"/>
        <v>0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 t="s">
        <v>35</v>
      </c>
      <c r="BB73" s="6" t="s">
        <v>35</v>
      </c>
      <c r="BC73" s="6" t="str">
        <f t="shared" si="15"/>
        <v>0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 t="s">
        <v>35</v>
      </c>
      <c r="CO73" s="6" t="s">
        <v>35</v>
      </c>
      <c r="CP73" s="6" t="str">
        <f t="shared" si="28"/>
        <v>0</v>
      </c>
      <c r="CQ73" s="6" t="s">
        <v>35</v>
      </c>
      <c r="CR73" s="6" t="s">
        <v>35</v>
      </c>
      <c r="CS73" s="6" t="str">
        <f t="shared" si="29"/>
        <v>0</v>
      </c>
    </row>
    <row r="74" spans="1:97" s="183" customFormat="1" ht="12.75" hidden="1" customHeight="1">
      <c r="A74" s="25">
        <v>1</v>
      </c>
      <c r="B74" s="26" t="s">
        <v>201</v>
      </c>
      <c r="C74" s="27">
        <v>199</v>
      </c>
      <c r="D74" s="28" t="s">
        <v>135</v>
      </c>
      <c r="E74" s="17">
        <v>17367</v>
      </c>
      <c r="F74" s="17">
        <v>1</v>
      </c>
      <c r="G74" s="6" t="s">
        <v>65</v>
      </c>
      <c r="H74" s="6" t="s">
        <v>35</v>
      </c>
      <c r="I74" s="6" t="s">
        <v>35</v>
      </c>
      <c r="J74" s="6" t="str">
        <f t="shared" ref="J74:J137" si="30">IF(OR(ISNUMBER(I74),ISNUMBER(H74)),SUM(H74:I74),"0")</f>
        <v>0</v>
      </c>
      <c r="K74" s="6" t="s">
        <v>35</v>
      </c>
      <c r="L74" s="6" t="s">
        <v>35</v>
      </c>
      <c r="M74" s="6" t="str">
        <f t="shared" ref="M74:M137" si="31">IF(OR(ISNUMBER(L74),ISNUMBER(K74)),SUM(K74:L74),"0")</f>
        <v>0</v>
      </c>
      <c r="N74" s="6" t="s">
        <v>35</v>
      </c>
      <c r="O74" s="6" t="s">
        <v>35</v>
      </c>
      <c r="P74" s="6" t="str">
        <f t="shared" ref="P74:P137" si="32">IF(OR(ISNUMBER(O74),ISNUMBER(N74)),SUM(N74:O74),"0")</f>
        <v>0</v>
      </c>
      <c r="Q74" s="6" t="s">
        <v>35</v>
      </c>
      <c r="R74" s="6" t="s">
        <v>35</v>
      </c>
      <c r="S74" s="6" t="str">
        <f t="shared" ref="S74:S137" si="33">IF(OR(ISNUMBER(R74),ISNUMBER(Q74)),SUM(Q74:R74),"0")</f>
        <v>0</v>
      </c>
      <c r="T74" s="6" t="s">
        <v>35</v>
      </c>
      <c r="U74" s="6" t="s">
        <v>35</v>
      </c>
      <c r="V74" s="6" t="str">
        <f t="shared" ref="V74:V137" si="34">IF(OR(ISNUMBER(U74),ISNUMBER(T74)),SUM(T74:U74),"0")</f>
        <v>0</v>
      </c>
      <c r="W74" s="6" t="s">
        <v>35</v>
      </c>
      <c r="X74" s="6" t="s">
        <v>35</v>
      </c>
      <c r="Y74" s="6" t="str">
        <f t="shared" ref="Y74:Y137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37" si="36">IF(OR(ISNUMBER(AA74),ISNUMBER(Z74)),SUM(Z74:AA74),"0")</f>
        <v>0</v>
      </c>
      <c r="AC74" s="6" t="s">
        <v>35</v>
      </c>
      <c r="AD74" s="6" t="s">
        <v>35</v>
      </c>
      <c r="AE74" s="6" t="str">
        <f t="shared" ref="AE74:AE137" si="37">IF(OR(ISNUMBER(AD74),ISNUMBER(AC74)),SUM(AC74:AD74),"0")</f>
        <v>0</v>
      </c>
      <c r="AF74" s="6" t="s">
        <v>35</v>
      </c>
      <c r="AG74" s="6" t="s">
        <v>35</v>
      </c>
      <c r="AH74" s="6" t="str">
        <f t="shared" ref="AH74:AH137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37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37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37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37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37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37" si="44">IF(OR(ISNUMBER(AY74),ISNUMBER(AX74)),SUM(AX74:AY74),"0")</f>
        <v>0</v>
      </c>
      <c r="BA74" s="6" t="s">
        <v>35</v>
      </c>
      <c r="BB74" s="6" t="s">
        <v>35</v>
      </c>
      <c r="BC74" s="6" t="str">
        <f t="shared" ref="BC74:BC137" si="45">IF(OR(ISNUMBER(BB74),ISNUMBER(BA74)),SUM(BA74:BB74),"0")</f>
        <v>0</v>
      </c>
      <c r="BD74" s="6" t="s">
        <v>35</v>
      </c>
      <c r="BE74" s="6" t="s">
        <v>35</v>
      </c>
      <c r="BF74" s="6" t="str">
        <f t="shared" ref="BF74:BF137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37" si="47">IF(OR(ISNUMBER(BH74),ISNUMBER(BG74)),SUM(BG74:BH74),"0")</f>
        <v>0</v>
      </c>
      <c r="BJ74" s="6" t="s">
        <v>35</v>
      </c>
      <c r="BK74" s="6" t="s">
        <v>35</v>
      </c>
      <c r="BL74" s="6" t="str">
        <f t="shared" ref="BL74:BL137" si="48">IF(OR(ISNUMBER(BK74),ISNUMBER(BJ74)),SUM(BJ74:BK74),"0")</f>
        <v>0</v>
      </c>
      <c r="BM74" s="6" t="s">
        <v>35</v>
      </c>
      <c r="BN74" s="6" t="s">
        <v>35</v>
      </c>
      <c r="BO74" s="6" t="str">
        <f t="shared" ref="BO74:BO137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37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37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37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37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37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37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37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37" si="57">IF(OR(ISNUMBER(CL74),ISNUMBER(CK74)),SUM(CK74:CL74),"0")</f>
        <v>0</v>
      </c>
      <c r="CN74" s="6" t="s">
        <v>35</v>
      </c>
      <c r="CO74" s="6" t="s">
        <v>35</v>
      </c>
      <c r="CP74" s="6" t="str">
        <f t="shared" ref="CP74:CP137" si="58">IF(OR(ISNUMBER(CO74),ISNUMBER(CN74)),SUM(CN74:CO74),"0")</f>
        <v>0</v>
      </c>
      <c r="CQ74" s="6" t="s">
        <v>35</v>
      </c>
      <c r="CR74" s="6" t="s">
        <v>35</v>
      </c>
      <c r="CS74" s="6" t="str">
        <f t="shared" ref="CS74:CS137" si="59">IF(OR(ISNUMBER(CR74),ISNUMBER(CQ74)),SUM(CQ74:CR74),"0")</f>
        <v>0</v>
      </c>
    </row>
    <row r="75" spans="1:97" s="183" customFormat="1" ht="12.75" customHeight="1">
      <c r="A75" s="25">
        <v>1</v>
      </c>
      <c r="B75" s="26" t="s">
        <v>201</v>
      </c>
      <c r="C75" s="27">
        <v>247</v>
      </c>
      <c r="D75" s="28" t="s">
        <v>72</v>
      </c>
      <c r="E75" s="17">
        <v>16077</v>
      </c>
      <c r="F75" s="17">
        <v>1</v>
      </c>
      <c r="G75" s="6" t="s">
        <v>65</v>
      </c>
      <c r="H75" s="6">
        <v>1</v>
      </c>
      <c r="I75" s="6">
        <v>4</v>
      </c>
      <c r="J75" s="6">
        <f t="shared" si="30"/>
        <v>5</v>
      </c>
      <c r="K75" s="6">
        <v>1</v>
      </c>
      <c r="L75" s="6">
        <v>3</v>
      </c>
      <c r="M75" s="6">
        <f t="shared" si="31"/>
        <v>4</v>
      </c>
      <c r="N75" s="6">
        <v>5</v>
      </c>
      <c r="O75" s="6">
        <v>4</v>
      </c>
      <c r="P75" s="6">
        <f t="shared" si="32"/>
        <v>9</v>
      </c>
      <c r="Q75" s="6">
        <v>1</v>
      </c>
      <c r="R75" s="6">
        <v>9</v>
      </c>
      <c r="S75" s="6">
        <f t="shared" si="33"/>
        <v>10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>
        <v>2</v>
      </c>
      <c r="AE75" s="6">
        <f t="shared" si="37"/>
        <v>2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>
        <v>2</v>
      </c>
      <c r="BC75" s="6">
        <f t="shared" si="45"/>
        <v>2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>
        <v>1</v>
      </c>
      <c r="CO75" s="6">
        <v>3</v>
      </c>
      <c r="CP75" s="6">
        <f t="shared" si="58"/>
        <v>4</v>
      </c>
      <c r="CQ75" s="6">
        <v>9</v>
      </c>
      <c r="CR75" s="6">
        <v>27</v>
      </c>
      <c r="CS75" s="6">
        <f t="shared" si="59"/>
        <v>36</v>
      </c>
    </row>
    <row r="76" spans="1:97" s="183" customFormat="1" ht="12.75" customHeight="1">
      <c r="A76" s="25">
        <v>2</v>
      </c>
      <c r="B76" s="26" t="s">
        <v>202</v>
      </c>
      <c r="C76" s="27">
        <v>306</v>
      </c>
      <c r="D76" s="28" t="s">
        <v>136</v>
      </c>
      <c r="E76" s="17">
        <v>11816</v>
      </c>
      <c r="F76" s="17">
        <v>1</v>
      </c>
      <c r="G76" s="6" t="s">
        <v>65</v>
      </c>
      <c r="H76" s="6">
        <v>3</v>
      </c>
      <c r="I76" s="6">
        <v>8</v>
      </c>
      <c r="J76" s="6">
        <f t="shared" si="30"/>
        <v>11</v>
      </c>
      <c r="K76" s="6" t="s">
        <v>35</v>
      </c>
      <c r="L76" s="6" t="s">
        <v>35</v>
      </c>
      <c r="M76" s="6" t="str">
        <f t="shared" si="31"/>
        <v>0</v>
      </c>
      <c r="N76" s="6">
        <v>4</v>
      </c>
      <c r="O76" s="6">
        <v>5</v>
      </c>
      <c r="P76" s="6">
        <f t="shared" si="32"/>
        <v>9</v>
      </c>
      <c r="Q76" s="6">
        <v>4</v>
      </c>
      <c r="R76" s="6">
        <v>7</v>
      </c>
      <c r="S76" s="6">
        <f t="shared" si="33"/>
        <v>11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>
        <v>2</v>
      </c>
      <c r="AD76" s="6">
        <v>3</v>
      </c>
      <c r="AE76" s="6">
        <f t="shared" si="37"/>
        <v>5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>
        <v>3</v>
      </c>
      <c r="AN76" s="6">
        <f t="shared" si="40"/>
        <v>3</v>
      </c>
      <c r="AO76" s="6">
        <v>2</v>
      </c>
      <c r="AP76" s="6">
        <v>4</v>
      </c>
      <c r="AQ76" s="6">
        <f t="shared" si="41"/>
        <v>6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>
        <v>1</v>
      </c>
      <c r="BC76" s="6">
        <f t="shared" si="45"/>
        <v>1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 t="s">
        <v>35</v>
      </c>
      <c r="CO76" s="6">
        <v>1</v>
      </c>
      <c r="CP76" s="6">
        <f t="shared" si="58"/>
        <v>1</v>
      </c>
      <c r="CQ76" s="6">
        <v>15</v>
      </c>
      <c r="CR76" s="6">
        <v>32</v>
      </c>
      <c r="CS76" s="6">
        <f t="shared" si="59"/>
        <v>47</v>
      </c>
    </row>
    <row r="77" spans="1:97" s="183" customFormat="1" ht="12.75" customHeight="1">
      <c r="A77" s="25">
        <v>2</v>
      </c>
      <c r="B77" s="26" t="s">
        <v>202</v>
      </c>
      <c r="C77" s="27">
        <v>329</v>
      </c>
      <c r="D77" s="28" t="s">
        <v>73</v>
      </c>
      <c r="E77" s="17">
        <v>15263</v>
      </c>
      <c r="F77" s="17">
        <v>1</v>
      </c>
      <c r="G77" s="6" t="s">
        <v>65</v>
      </c>
      <c r="H77" s="6">
        <v>1</v>
      </c>
      <c r="I77" s="6">
        <v>8</v>
      </c>
      <c r="J77" s="6">
        <f t="shared" si="30"/>
        <v>9</v>
      </c>
      <c r="K77" s="6" t="s">
        <v>35</v>
      </c>
      <c r="L77" s="6" t="s">
        <v>35</v>
      </c>
      <c r="M77" s="6" t="str">
        <f t="shared" si="31"/>
        <v>0</v>
      </c>
      <c r="N77" s="6">
        <v>4</v>
      </c>
      <c r="O77" s="6">
        <v>7</v>
      </c>
      <c r="P77" s="6">
        <f t="shared" si="32"/>
        <v>11</v>
      </c>
      <c r="Q77" s="6">
        <v>1</v>
      </c>
      <c r="R77" s="6">
        <v>8</v>
      </c>
      <c r="S77" s="6">
        <f t="shared" si="33"/>
        <v>9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>
        <v>2</v>
      </c>
      <c r="AD77" s="6">
        <v>2</v>
      </c>
      <c r="AE77" s="6">
        <f t="shared" si="37"/>
        <v>4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>
        <v>2</v>
      </c>
      <c r="AN77" s="6">
        <f t="shared" si="40"/>
        <v>2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>
        <v>2</v>
      </c>
      <c r="BB77" s="6" t="s">
        <v>35</v>
      </c>
      <c r="BC77" s="6">
        <f t="shared" si="45"/>
        <v>2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 t="s">
        <v>35</v>
      </c>
      <c r="BL77" s="6" t="str">
        <f t="shared" si="48"/>
        <v>0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 t="s">
        <v>35</v>
      </c>
      <c r="CO77" s="6">
        <v>3</v>
      </c>
      <c r="CP77" s="6">
        <f t="shared" si="58"/>
        <v>3</v>
      </c>
      <c r="CQ77" s="6">
        <v>10</v>
      </c>
      <c r="CR77" s="6">
        <v>30</v>
      </c>
      <c r="CS77" s="6">
        <f t="shared" si="59"/>
        <v>40</v>
      </c>
    </row>
    <row r="78" spans="1:97" s="183" customFormat="1" ht="12.75" customHeight="1">
      <c r="A78" s="25">
        <v>2</v>
      </c>
      <c r="B78" s="26" t="s">
        <v>202</v>
      </c>
      <c r="C78" s="27">
        <v>356</v>
      </c>
      <c r="D78" s="28" t="s">
        <v>74</v>
      </c>
      <c r="E78" s="17">
        <v>12738</v>
      </c>
      <c r="F78" s="17">
        <v>1</v>
      </c>
      <c r="G78" s="6" t="s">
        <v>65</v>
      </c>
      <c r="H78" s="6">
        <v>5</v>
      </c>
      <c r="I78" s="6">
        <v>11</v>
      </c>
      <c r="J78" s="6">
        <f t="shared" si="30"/>
        <v>16</v>
      </c>
      <c r="K78" s="6" t="s">
        <v>35</v>
      </c>
      <c r="L78" s="6" t="s">
        <v>35</v>
      </c>
      <c r="M78" s="6" t="str">
        <f t="shared" si="31"/>
        <v>0</v>
      </c>
      <c r="N78" s="6">
        <v>4</v>
      </c>
      <c r="O78" s="6">
        <v>4</v>
      </c>
      <c r="P78" s="6">
        <f t="shared" si="32"/>
        <v>8</v>
      </c>
      <c r="Q78" s="6" t="s">
        <v>35</v>
      </c>
      <c r="R78" s="6">
        <v>7</v>
      </c>
      <c r="S78" s="6">
        <f t="shared" si="33"/>
        <v>7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>
        <v>1</v>
      </c>
      <c r="AD78" s="6">
        <v>1</v>
      </c>
      <c r="AE78" s="6">
        <f t="shared" si="37"/>
        <v>2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 t="s">
        <v>35</v>
      </c>
      <c r="BB78" s="6" t="s">
        <v>35</v>
      </c>
      <c r="BC78" s="6" t="str">
        <f t="shared" si="45"/>
        <v>0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>
        <v>1</v>
      </c>
      <c r="CO78" s="6">
        <v>6</v>
      </c>
      <c r="CP78" s="6">
        <f t="shared" si="58"/>
        <v>7</v>
      </c>
      <c r="CQ78" s="6">
        <v>11</v>
      </c>
      <c r="CR78" s="6">
        <v>29</v>
      </c>
      <c r="CS78" s="6">
        <f t="shared" si="59"/>
        <v>40</v>
      </c>
    </row>
    <row r="79" spans="1:97" s="183" customFormat="1" ht="12.75" hidden="1" customHeight="1">
      <c r="A79" s="25">
        <v>2</v>
      </c>
      <c r="B79" s="26" t="s">
        <v>202</v>
      </c>
      <c r="C79" s="27">
        <v>362</v>
      </c>
      <c r="D79" s="28" t="s">
        <v>137</v>
      </c>
      <c r="E79" s="17">
        <v>10738</v>
      </c>
      <c r="F79" s="17">
        <v>1</v>
      </c>
      <c r="G79" s="6" t="s">
        <v>65</v>
      </c>
      <c r="H79" s="6" t="s">
        <v>35</v>
      </c>
      <c r="I79" s="6" t="s">
        <v>35</v>
      </c>
      <c r="J79" s="6" t="str">
        <f t="shared" si="30"/>
        <v>0</v>
      </c>
      <c r="K79" s="6" t="s">
        <v>35</v>
      </c>
      <c r="L79" s="6" t="s">
        <v>35</v>
      </c>
      <c r="M79" s="6" t="str">
        <f t="shared" si="31"/>
        <v>0</v>
      </c>
      <c r="N79" s="6" t="s">
        <v>35</v>
      </c>
      <c r="O79" s="6" t="s">
        <v>35</v>
      </c>
      <c r="P79" s="6" t="str">
        <f t="shared" si="32"/>
        <v>0</v>
      </c>
      <c r="Q79" s="6" t="s">
        <v>35</v>
      </c>
      <c r="R79" s="6" t="s">
        <v>35</v>
      </c>
      <c r="S79" s="6" t="str">
        <f t="shared" si="33"/>
        <v>0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 t="s">
        <v>35</v>
      </c>
      <c r="AD79" s="6" t="s">
        <v>35</v>
      </c>
      <c r="AE79" s="6" t="str">
        <f t="shared" si="37"/>
        <v>0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 t="s">
        <v>35</v>
      </c>
      <c r="CP79" s="6" t="str">
        <f t="shared" si="58"/>
        <v>0</v>
      </c>
      <c r="CQ79" s="6" t="s">
        <v>35</v>
      </c>
      <c r="CR79" s="6" t="s">
        <v>35</v>
      </c>
      <c r="CS79" s="6" t="str">
        <f t="shared" si="59"/>
        <v>0</v>
      </c>
    </row>
    <row r="80" spans="1:97" s="183" customFormat="1" ht="12.75" customHeight="1">
      <c r="A80" s="25">
        <v>2</v>
      </c>
      <c r="B80" s="26" t="s">
        <v>202</v>
      </c>
      <c r="C80" s="27">
        <v>363</v>
      </c>
      <c r="D80" s="28" t="s">
        <v>75</v>
      </c>
      <c r="E80" s="17">
        <v>15399</v>
      </c>
      <c r="F80" s="17">
        <v>1</v>
      </c>
      <c r="G80" s="6" t="s">
        <v>65</v>
      </c>
      <c r="H80" s="6" t="s">
        <v>35</v>
      </c>
      <c r="I80" s="6">
        <v>4</v>
      </c>
      <c r="J80" s="6">
        <f t="shared" si="30"/>
        <v>4</v>
      </c>
      <c r="K80" s="6">
        <v>1</v>
      </c>
      <c r="L80" s="6">
        <v>1</v>
      </c>
      <c r="M80" s="6">
        <f t="shared" si="31"/>
        <v>2</v>
      </c>
      <c r="N80" s="6">
        <v>2</v>
      </c>
      <c r="O80" s="6">
        <v>10</v>
      </c>
      <c r="P80" s="6">
        <f t="shared" si="32"/>
        <v>12</v>
      </c>
      <c r="Q80" s="6">
        <v>3</v>
      </c>
      <c r="R80" s="6">
        <v>7</v>
      </c>
      <c r="S80" s="6">
        <f t="shared" si="33"/>
        <v>10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>
        <v>3</v>
      </c>
      <c r="AD80" s="6">
        <v>2</v>
      </c>
      <c r="AE80" s="6">
        <f t="shared" si="37"/>
        <v>5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 t="s">
        <v>35</v>
      </c>
      <c r="BB80" s="6">
        <v>1</v>
      </c>
      <c r="BC80" s="6">
        <f t="shared" si="45"/>
        <v>1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>
        <v>2</v>
      </c>
      <c r="CO80" s="6">
        <v>4</v>
      </c>
      <c r="CP80" s="6">
        <f t="shared" si="58"/>
        <v>6</v>
      </c>
      <c r="CQ80" s="6">
        <v>11</v>
      </c>
      <c r="CR80" s="6">
        <v>29</v>
      </c>
      <c r="CS80" s="6">
        <f t="shared" si="59"/>
        <v>40</v>
      </c>
    </row>
    <row r="81" spans="1:97" s="183" customFormat="1" ht="12.75" customHeight="1">
      <c r="A81" s="25">
        <v>2</v>
      </c>
      <c r="B81" s="26" t="s">
        <v>202</v>
      </c>
      <c r="C81" s="27">
        <v>404</v>
      </c>
      <c r="D81" s="28" t="s">
        <v>77</v>
      </c>
      <c r="E81" s="17">
        <v>15351</v>
      </c>
      <c r="F81" s="17">
        <v>1</v>
      </c>
      <c r="G81" s="6" t="s">
        <v>65</v>
      </c>
      <c r="H81" s="6">
        <v>2</v>
      </c>
      <c r="I81" s="6">
        <v>4</v>
      </c>
      <c r="J81" s="6">
        <f t="shared" si="30"/>
        <v>6</v>
      </c>
      <c r="K81" s="6" t="s">
        <v>35</v>
      </c>
      <c r="L81" s="6">
        <v>1</v>
      </c>
      <c r="M81" s="6">
        <f t="shared" si="31"/>
        <v>1</v>
      </c>
      <c r="N81" s="6">
        <v>2</v>
      </c>
      <c r="O81" s="6">
        <v>9</v>
      </c>
      <c r="P81" s="6">
        <f t="shared" si="32"/>
        <v>11</v>
      </c>
      <c r="Q81" s="6">
        <v>2</v>
      </c>
      <c r="R81" s="6">
        <v>4</v>
      </c>
      <c r="S81" s="6">
        <f t="shared" si="33"/>
        <v>6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1</v>
      </c>
      <c r="AD81" s="6">
        <v>2</v>
      </c>
      <c r="AE81" s="6">
        <f t="shared" si="37"/>
        <v>3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>
        <v>2</v>
      </c>
      <c r="AP81" s="6">
        <v>5</v>
      </c>
      <c r="AQ81" s="6">
        <f t="shared" si="41"/>
        <v>7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>
        <v>3</v>
      </c>
      <c r="BB81" s="6">
        <v>2</v>
      </c>
      <c r="BC81" s="6">
        <f t="shared" si="45"/>
        <v>5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 t="s">
        <v>35</v>
      </c>
      <c r="BL81" s="6" t="str">
        <f t="shared" si="48"/>
        <v>0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>
        <v>1</v>
      </c>
      <c r="BR81" s="6">
        <f t="shared" si="50"/>
        <v>1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 t="s">
        <v>35</v>
      </c>
      <c r="CP81" s="6" t="str">
        <f t="shared" si="58"/>
        <v>0</v>
      </c>
      <c r="CQ81" s="6">
        <v>12</v>
      </c>
      <c r="CR81" s="6">
        <v>28</v>
      </c>
      <c r="CS81" s="6">
        <f t="shared" si="59"/>
        <v>40</v>
      </c>
    </row>
    <row r="82" spans="1:97" s="183" customFormat="1" ht="12.75" customHeight="1">
      <c r="A82" s="25">
        <v>2</v>
      </c>
      <c r="B82" s="26" t="s">
        <v>202</v>
      </c>
      <c r="C82" s="27">
        <v>616</v>
      </c>
      <c r="D82" s="28" t="s">
        <v>158</v>
      </c>
      <c r="E82" s="17">
        <v>11082</v>
      </c>
      <c r="F82" s="17">
        <v>1</v>
      </c>
      <c r="G82" s="6" t="s">
        <v>65</v>
      </c>
      <c r="H82" s="6" t="s">
        <v>35</v>
      </c>
      <c r="I82" s="6">
        <v>5</v>
      </c>
      <c r="J82" s="6">
        <f t="shared" si="30"/>
        <v>5</v>
      </c>
      <c r="K82" s="6" t="s">
        <v>35</v>
      </c>
      <c r="L82" s="6" t="s">
        <v>35</v>
      </c>
      <c r="M82" s="6" t="str">
        <f t="shared" si="31"/>
        <v>0</v>
      </c>
      <c r="N82" s="6">
        <v>3</v>
      </c>
      <c r="O82" s="6">
        <v>2</v>
      </c>
      <c r="P82" s="6">
        <f t="shared" si="32"/>
        <v>5</v>
      </c>
      <c r="Q82" s="6">
        <v>1</v>
      </c>
      <c r="R82" s="6">
        <v>3</v>
      </c>
      <c r="S82" s="6">
        <f t="shared" si="33"/>
        <v>4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1</v>
      </c>
      <c r="AD82" s="6">
        <v>2</v>
      </c>
      <c r="AE82" s="6">
        <f t="shared" si="37"/>
        <v>3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>
        <v>2</v>
      </c>
      <c r="AQ82" s="6">
        <f t="shared" si="41"/>
        <v>2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>
        <v>4</v>
      </c>
      <c r="BB82" s="6">
        <v>1</v>
      </c>
      <c r="BC82" s="6">
        <f t="shared" si="45"/>
        <v>5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>
        <v>1</v>
      </c>
      <c r="BQ82" s="6" t="s">
        <v>35</v>
      </c>
      <c r="BR82" s="6">
        <f t="shared" si="50"/>
        <v>1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>
        <v>1</v>
      </c>
      <c r="CO82" s="6">
        <v>4</v>
      </c>
      <c r="CP82" s="6">
        <f t="shared" si="58"/>
        <v>5</v>
      </c>
      <c r="CQ82" s="6">
        <v>11</v>
      </c>
      <c r="CR82" s="6">
        <v>19</v>
      </c>
      <c r="CS82" s="6">
        <f t="shared" si="59"/>
        <v>30</v>
      </c>
    </row>
    <row r="83" spans="1:97" s="183" customFormat="1" ht="12.75" customHeight="1">
      <c r="A83" s="25">
        <v>2</v>
      </c>
      <c r="B83" s="26" t="s">
        <v>202</v>
      </c>
      <c r="C83" s="27">
        <v>627</v>
      </c>
      <c r="D83" s="28" t="s">
        <v>78</v>
      </c>
      <c r="E83" s="17">
        <v>11316</v>
      </c>
      <c r="F83" s="17">
        <v>1</v>
      </c>
      <c r="G83" s="6" t="s">
        <v>65</v>
      </c>
      <c r="H83" s="6">
        <v>2</v>
      </c>
      <c r="I83" s="6">
        <v>8</v>
      </c>
      <c r="J83" s="6">
        <f t="shared" si="30"/>
        <v>10</v>
      </c>
      <c r="K83" s="6" t="s">
        <v>35</v>
      </c>
      <c r="L83" s="6" t="s">
        <v>35</v>
      </c>
      <c r="M83" s="6" t="str">
        <f t="shared" si="31"/>
        <v>0</v>
      </c>
      <c r="N83" s="6">
        <v>7</v>
      </c>
      <c r="O83" s="6">
        <v>3</v>
      </c>
      <c r="P83" s="6">
        <f t="shared" si="32"/>
        <v>10</v>
      </c>
      <c r="Q83" s="6">
        <v>1</v>
      </c>
      <c r="R83" s="6">
        <v>8</v>
      </c>
      <c r="S83" s="6">
        <f t="shared" si="33"/>
        <v>9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>
        <v>1</v>
      </c>
      <c r="AD83" s="6">
        <v>4</v>
      </c>
      <c r="AE83" s="6">
        <f t="shared" si="37"/>
        <v>5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>
        <v>1</v>
      </c>
      <c r="AN83" s="6">
        <f t="shared" si="40"/>
        <v>1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>
        <v>2</v>
      </c>
      <c r="BB83" s="6">
        <v>2</v>
      </c>
      <c r="BC83" s="6">
        <f t="shared" si="45"/>
        <v>4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>
        <v>1</v>
      </c>
      <c r="BR83" s="6">
        <f t="shared" si="50"/>
        <v>1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 t="s">
        <v>35</v>
      </c>
      <c r="CO83" s="6" t="s">
        <v>35</v>
      </c>
      <c r="CP83" s="6" t="str">
        <f t="shared" si="58"/>
        <v>0</v>
      </c>
      <c r="CQ83" s="6">
        <v>13</v>
      </c>
      <c r="CR83" s="6">
        <v>27</v>
      </c>
      <c r="CS83" s="6">
        <f t="shared" si="59"/>
        <v>40</v>
      </c>
    </row>
    <row r="84" spans="1:97" s="183" customFormat="1" ht="12.75" customHeight="1">
      <c r="A84" s="25">
        <v>2</v>
      </c>
      <c r="B84" s="26" t="s">
        <v>202</v>
      </c>
      <c r="C84" s="27">
        <v>768</v>
      </c>
      <c r="D84" s="28" t="s">
        <v>118</v>
      </c>
      <c r="E84" s="17">
        <v>12408</v>
      </c>
      <c r="F84" s="17">
        <v>1</v>
      </c>
      <c r="G84" s="6" t="s">
        <v>65</v>
      </c>
      <c r="H84" s="6">
        <v>1</v>
      </c>
      <c r="I84" s="6">
        <v>5</v>
      </c>
      <c r="J84" s="6">
        <f t="shared" si="30"/>
        <v>6</v>
      </c>
      <c r="K84" s="6" t="s">
        <v>35</v>
      </c>
      <c r="L84" s="6" t="s">
        <v>35</v>
      </c>
      <c r="M84" s="6" t="str">
        <f t="shared" si="31"/>
        <v>0</v>
      </c>
      <c r="N84" s="6">
        <v>3</v>
      </c>
      <c r="O84" s="6">
        <v>5</v>
      </c>
      <c r="P84" s="6">
        <f t="shared" si="32"/>
        <v>8</v>
      </c>
      <c r="Q84" s="6">
        <v>1</v>
      </c>
      <c r="R84" s="6">
        <v>7</v>
      </c>
      <c r="S84" s="6">
        <f t="shared" si="33"/>
        <v>8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>
        <v>1</v>
      </c>
      <c r="AD84" s="6">
        <v>4</v>
      </c>
      <c r="AE84" s="6">
        <f t="shared" si="37"/>
        <v>5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>
        <v>2</v>
      </c>
      <c r="BB84" s="6">
        <v>2</v>
      </c>
      <c r="BC84" s="6">
        <f t="shared" si="45"/>
        <v>4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>
        <v>1</v>
      </c>
      <c r="BQ84" s="6" t="s">
        <v>35</v>
      </c>
      <c r="BR84" s="6">
        <f t="shared" si="50"/>
        <v>1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>
        <v>2</v>
      </c>
      <c r="CO84" s="6">
        <v>2</v>
      </c>
      <c r="CP84" s="6">
        <f t="shared" si="58"/>
        <v>4</v>
      </c>
      <c r="CQ84" s="6">
        <v>11</v>
      </c>
      <c r="CR84" s="6">
        <v>25</v>
      </c>
      <c r="CS84" s="6">
        <f t="shared" si="59"/>
        <v>36</v>
      </c>
    </row>
    <row r="85" spans="1:97" s="183" customFormat="1" ht="12.75" hidden="1" customHeight="1">
      <c r="A85" s="25">
        <v>2</v>
      </c>
      <c r="B85" s="26" t="s">
        <v>202</v>
      </c>
      <c r="C85" s="27">
        <v>861</v>
      </c>
      <c r="D85" s="28" t="s">
        <v>188</v>
      </c>
      <c r="E85" s="17">
        <v>10159</v>
      </c>
      <c r="F85" s="17">
        <v>1</v>
      </c>
      <c r="G85" s="6" t="s">
        <v>65</v>
      </c>
      <c r="H85" s="6" t="s">
        <v>35</v>
      </c>
      <c r="I85" s="6" t="s">
        <v>35</v>
      </c>
      <c r="J85" s="6" t="str">
        <f t="shared" si="30"/>
        <v>0</v>
      </c>
      <c r="K85" s="6" t="s">
        <v>35</v>
      </c>
      <c r="L85" s="6" t="s">
        <v>35</v>
      </c>
      <c r="M85" s="6" t="str">
        <f t="shared" si="31"/>
        <v>0</v>
      </c>
      <c r="N85" s="6" t="s">
        <v>35</v>
      </c>
      <c r="O85" s="6" t="s">
        <v>35</v>
      </c>
      <c r="P85" s="6" t="str">
        <f t="shared" si="32"/>
        <v>0</v>
      </c>
      <c r="Q85" s="6" t="s">
        <v>35</v>
      </c>
      <c r="R85" s="6" t="s">
        <v>35</v>
      </c>
      <c r="S85" s="6" t="str">
        <f t="shared" si="33"/>
        <v>0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 t="s">
        <v>35</v>
      </c>
      <c r="AD85" s="6" t="s">
        <v>35</v>
      </c>
      <c r="AE85" s="6" t="str">
        <f t="shared" si="37"/>
        <v>0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 t="s">
        <v>35</v>
      </c>
      <c r="BR85" s="6" t="str">
        <f t="shared" si="50"/>
        <v>0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 t="s">
        <v>35</v>
      </c>
      <c r="CO85" s="6" t="s">
        <v>35</v>
      </c>
      <c r="CP85" s="6" t="str">
        <f t="shared" si="58"/>
        <v>0</v>
      </c>
      <c r="CQ85" s="6" t="s">
        <v>35</v>
      </c>
      <c r="CR85" s="6" t="s">
        <v>35</v>
      </c>
      <c r="CS85" s="6" t="str">
        <f t="shared" si="59"/>
        <v>0</v>
      </c>
    </row>
    <row r="86" spans="1:97" s="183" customFormat="1" ht="12.75" customHeight="1">
      <c r="A86" s="25">
        <v>2</v>
      </c>
      <c r="B86" s="26" t="s">
        <v>202</v>
      </c>
      <c r="C86" s="27">
        <v>939</v>
      </c>
      <c r="D86" s="28" t="s">
        <v>79</v>
      </c>
      <c r="E86" s="17">
        <v>15389</v>
      </c>
      <c r="F86" s="17">
        <v>1</v>
      </c>
      <c r="G86" s="6" t="s">
        <v>65</v>
      </c>
      <c r="H86" s="6">
        <v>1</v>
      </c>
      <c r="I86" s="6">
        <v>4</v>
      </c>
      <c r="J86" s="6">
        <f t="shared" si="30"/>
        <v>5</v>
      </c>
      <c r="K86" s="6" t="s">
        <v>35</v>
      </c>
      <c r="L86" s="6" t="s">
        <v>35</v>
      </c>
      <c r="M86" s="6" t="str">
        <f t="shared" si="31"/>
        <v>0</v>
      </c>
      <c r="N86" s="6">
        <v>3</v>
      </c>
      <c r="O86" s="6">
        <v>4</v>
      </c>
      <c r="P86" s="6">
        <f t="shared" si="32"/>
        <v>7</v>
      </c>
      <c r="Q86" s="6">
        <v>2</v>
      </c>
      <c r="R86" s="6">
        <v>8</v>
      </c>
      <c r="S86" s="6">
        <f t="shared" si="33"/>
        <v>10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>
        <v>1</v>
      </c>
      <c r="AD86" s="6">
        <v>2</v>
      </c>
      <c r="AE86" s="6">
        <f t="shared" si="37"/>
        <v>3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>
        <v>2</v>
      </c>
      <c r="AN86" s="6">
        <f t="shared" si="40"/>
        <v>2</v>
      </c>
      <c r="AO86" s="6">
        <v>1</v>
      </c>
      <c r="AP86" s="6">
        <v>2</v>
      </c>
      <c r="AQ86" s="6">
        <f t="shared" si="41"/>
        <v>3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>
        <v>1</v>
      </c>
      <c r="BC86" s="6">
        <f t="shared" si="45"/>
        <v>1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>
        <v>1</v>
      </c>
      <c r="BQ86" s="6">
        <v>2</v>
      </c>
      <c r="BR86" s="6">
        <f t="shared" si="50"/>
        <v>3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>
        <v>9</v>
      </c>
      <c r="CR86" s="6">
        <v>25</v>
      </c>
      <c r="CS86" s="6">
        <f t="shared" si="59"/>
        <v>34</v>
      </c>
    </row>
    <row r="87" spans="1:97" s="183" customFormat="1" ht="12.75" hidden="1" customHeight="1">
      <c r="A87" s="25">
        <v>3</v>
      </c>
      <c r="B87" s="26" t="s">
        <v>207</v>
      </c>
      <c r="C87" s="27">
        <v>1054</v>
      </c>
      <c r="D87" s="28" t="s">
        <v>138</v>
      </c>
      <c r="E87" s="17">
        <v>12027</v>
      </c>
      <c r="F87" s="17">
        <v>1</v>
      </c>
      <c r="G87" s="6" t="s">
        <v>65</v>
      </c>
      <c r="H87" s="6" t="s">
        <v>35</v>
      </c>
      <c r="I87" s="6" t="s">
        <v>35</v>
      </c>
      <c r="J87" s="6" t="str">
        <f t="shared" si="30"/>
        <v>0</v>
      </c>
      <c r="K87" s="6" t="s">
        <v>35</v>
      </c>
      <c r="L87" s="6" t="s">
        <v>35</v>
      </c>
      <c r="M87" s="6" t="str">
        <f t="shared" si="31"/>
        <v>0</v>
      </c>
      <c r="N87" s="6" t="s">
        <v>35</v>
      </c>
      <c r="O87" s="6" t="s">
        <v>35</v>
      </c>
      <c r="P87" s="6" t="str">
        <f t="shared" si="32"/>
        <v>0</v>
      </c>
      <c r="Q87" s="6" t="s">
        <v>35</v>
      </c>
      <c r="R87" s="6" t="s">
        <v>35</v>
      </c>
      <c r="S87" s="6" t="str">
        <f t="shared" si="33"/>
        <v>0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 t="s">
        <v>35</v>
      </c>
      <c r="BC87" s="6" t="str">
        <f t="shared" si="45"/>
        <v>0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 t="s">
        <v>35</v>
      </c>
      <c r="BU87" s="6" t="str">
        <f t="shared" si="51"/>
        <v>0</v>
      </c>
      <c r="BV87" s="6" t="s">
        <v>35</v>
      </c>
      <c r="BW87" s="6" t="s">
        <v>35</v>
      </c>
      <c r="BX87" s="6" t="str">
        <f t="shared" si="52"/>
        <v>0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 t="s">
        <v>35</v>
      </c>
      <c r="CO87" s="6" t="s">
        <v>35</v>
      </c>
      <c r="CP87" s="6" t="str">
        <f t="shared" si="58"/>
        <v>0</v>
      </c>
      <c r="CQ87" s="6" t="s">
        <v>35</v>
      </c>
      <c r="CR87" s="6" t="s">
        <v>35</v>
      </c>
      <c r="CS87" s="6" t="str">
        <f t="shared" si="59"/>
        <v>0</v>
      </c>
    </row>
    <row r="88" spans="1:97" s="183" customFormat="1" ht="12.75" customHeight="1">
      <c r="A88" s="25">
        <v>3</v>
      </c>
      <c r="B88" s="26" t="s">
        <v>207</v>
      </c>
      <c r="C88" s="27">
        <v>1058</v>
      </c>
      <c r="D88" s="28" t="s">
        <v>80</v>
      </c>
      <c r="E88" s="17">
        <v>13524</v>
      </c>
      <c r="F88" s="17">
        <v>1</v>
      </c>
      <c r="G88" s="6" t="s">
        <v>65</v>
      </c>
      <c r="H88" s="6">
        <v>3</v>
      </c>
      <c r="I88" s="6">
        <v>4</v>
      </c>
      <c r="J88" s="6">
        <f t="shared" si="30"/>
        <v>7</v>
      </c>
      <c r="K88" s="6">
        <v>1</v>
      </c>
      <c r="L88" s="6">
        <v>8</v>
      </c>
      <c r="M88" s="6">
        <f t="shared" si="31"/>
        <v>9</v>
      </c>
      <c r="N88" s="6" t="s">
        <v>35</v>
      </c>
      <c r="O88" s="6" t="s">
        <v>35</v>
      </c>
      <c r="P88" s="6" t="str">
        <f t="shared" si="32"/>
        <v>0</v>
      </c>
      <c r="Q88" s="6">
        <v>1</v>
      </c>
      <c r="R88" s="6">
        <v>7</v>
      </c>
      <c r="S88" s="6">
        <f t="shared" si="33"/>
        <v>8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>
        <v>3</v>
      </c>
      <c r="CO88" s="6">
        <v>3</v>
      </c>
      <c r="CP88" s="6">
        <f t="shared" si="58"/>
        <v>6</v>
      </c>
      <c r="CQ88" s="6">
        <v>8</v>
      </c>
      <c r="CR88" s="6">
        <v>22</v>
      </c>
      <c r="CS88" s="6">
        <f t="shared" si="59"/>
        <v>30</v>
      </c>
    </row>
    <row r="89" spans="1:97" s="183" customFormat="1" ht="12.75" hidden="1" customHeight="1">
      <c r="A89" s="25">
        <v>5</v>
      </c>
      <c r="B89" s="26" t="s">
        <v>222</v>
      </c>
      <c r="C89" s="27">
        <v>1301</v>
      </c>
      <c r="D89" s="28" t="s">
        <v>139</v>
      </c>
      <c r="E89" s="17">
        <v>14364</v>
      </c>
      <c r="F89" s="17">
        <v>1</v>
      </c>
      <c r="G89" s="6" t="s">
        <v>65</v>
      </c>
      <c r="H89" s="6" t="s">
        <v>35</v>
      </c>
      <c r="I89" s="6" t="s">
        <v>35</v>
      </c>
      <c r="J89" s="6" t="str">
        <f t="shared" si="30"/>
        <v>0</v>
      </c>
      <c r="K89" s="6" t="s">
        <v>35</v>
      </c>
      <c r="L89" s="6" t="s">
        <v>35</v>
      </c>
      <c r="M89" s="6" t="str">
        <f t="shared" si="31"/>
        <v>0</v>
      </c>
      <c r="N89" s="6" t="s">
        <v>35</v>
      </c>
      <c r="O89" s="6" t="s">
        <v>35</v>
      </c>
      <c r="P89" s="6" t="str">
        <f t="shared" si="32"/>
        <v>0</v>
      </c>
      <c r="Q89" s="6" t="s">
        <v>35</v>
      </c>
      <c r="R89" s="6" t="s">
        <v>35</v>
      </c>
      <c r="S89" s="6" t="str">
        <f t="shared" si="33"/>
        <v>0</v>
      </c>
      <c r="T89" s="6" t="s">
        <v>35</v>
      </c>
      <c r="U89" s="6" t="s">
        <v>35</v>
      </c>
      <c r="V89" s="6" t="str">
        <f t="shared" si="34"/>
        <v>0</v>
      </c>
      <c r="W89" s="6" t="s">
        <v>35</v>
      </c>
      <c r="X89" s="6" t="s">
        <v>35</v>
      </c>
      <c r="Y89" s="6" t="str">
        <f t="shared" si="35"/>
        <v>0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 t="s">
        <v>35</v>
      </c>
      <c r="BB89" s="6" t="s">
        <v>35</v>
      </c>
      <c r="BC89" s="6" t="str">
        <f t="shared" si="45"/>
        <v>0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 t="s">
        <v>35</v>
      </c>
      <c r="CO89" s="6" t="s">
        <v>35</v>
      </c>
      <c r="CP89" s="6" t="str">
        <f t="shared" si="58"/>
        <v>0</v>
      </c>
      <c r="CQ89" s="6" t="s">
        <v>35</v>
      </c>
      <c r="CR89" s="6" t="s">
        <v>35</v>
      </c>
      <c r="CS89" s="6" t="str">
        <f t="shared" si="59"/>
        <v>0</v>
      </c>
    </row>
    <row r="90" spans="1:97" s="183" customFormat="1" ht="12.75" hidden="1" customHeight="1">
      <c r="A90" s="25">
        <v>5</v>
      </c>
      <c r="B90" s="26" t="s">
        <v>222</v>
      </c>
      <c r="C90" s="27">
        <v>1322</v>
      </c>
      <c r="D90" s="28" t="s">
        <v>140</v>
      </c>
      <c r="E90" s="17">
        <v>15610</v>
      </c>
      <c r="F90" s="17">
        <v>1</v>
      </c>
      <c r="G90" s="6" t="s">
        <v>65</v>
      </c>
      <c r="H90" s="6" t="s">
        <v>35</v>
      </c>
      <c r="I90" s="6" t="s">
        <v>35</v>
      </c>
      <c r="J90" s="6" t="str">
        <f t="shared" si="30"/>
        <v>0</v>
      </c>
      <c r="K90" s="6" t="s">
        <v>35</v>
      </c>
      <c r="L90" s="6" t="s">
        <v>35</v>
      </c>
      <c r="M90" s="6" t="str">
        <f t="shared" si="31"/>
        <v>0</v>
      </c>
      <c r="N90" s="6" t="s">
        <v>35</v>
      </c>
      <c r="O90" s="6" t="s">
        <v>35</v>
      </c>
      <c r="P90" s="6" t="str">
        <f t="shared" si="32"/>
        <v>0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 t="s">
        <v>35</v>
      </c>
      <c r="X90" s="6" t="s">
        <v>35</v>
      </c>
      <c r="Y90" s="6" t="str">
        <f t="shared" si="35"/>
        <v>0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 t="s">
        <v>35</v>
      </c>
      <c r="BB90" s="6" t="s">
        <v>35</v>
      </c>
      <c r="BC90" s="6" t="str">
        <f t="shared" si="45"/>
        <v>0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 t="s">
        <v>35</v>
      </c>
      <c r="CO90" s="6" t="s">
        <v>35</v>
      </c>
      <c r="CP90" s="6" t="str">
        <f t="shared" si="58"/>
        <v>0</v>
      </c>
      <c r="CQ90" s="6" t="s">
        <v>35</v>
      </c>
      <c r="CR90" s="6" t="s">
        <v>35</v>
      </c>
      <c r="CS90" s="6" t="str">
        <f t="shared" si="59"/>
        <v>0</v>
      </c>
    </row>
    <row r="91" spans="1:97" s="183" customFormat="1" ht="12.75" hidden="1" customHeight="1">
      <c r="A91" s="25">
        <v>5</v>
      </c>
      <c r="B91" s="26" t="s">
        <v>222</v>
      </c>
      <c r="C91" s="27">
        <v>1331</v>
      </c>
      <c r="D91" s="28" t="s">
        <v>141</v>
      </c>
      <c r="E91" s="17">
        <v>12208</v>
      </c>
      <c r="F91" s="17">
        <v>1</v>
      </c>
      <c r="G91" s="6" t="s">
        <v>65</v>
      </c>
      <c r="H91" s="6" t="s">
        <v>35</v>
      </c>
      <c r="I91" s="6" t="s">
        <v>35</v>
      </c>
      <c r="J91" s="6" t="str">
        <f t="shared" si="30"/>
        <v>0</v>
      </c>
      <c r="K91" s="6" t="s">
        <v>35</v>
      </c>
      <c r="L91" s="6" t="s">
        <v>35</v>
      </c>
      <c r="M91" s="6" t="str">
        <f t="shared" si="31"/>
        <v>0</v>
      </c>
      <c r="N91" s="6" t="s">
        <v>35</v>
      </c>
      <c r="O91" s="6" t="s">
        <v>35</v>
      </c>
      <c r="P91" s="6" t="str">
        <f t="shared" si="32"/>
        <v>0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 t="s">
        <v>35</v>
      </c>
      <c r="X91" s="6" t="s">
        <v>35</v>
      </c>
      <c r="Y91" s="6" t="str">
        <f t="shared" si="35"/>
        <v>0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 t="s">
        <v>35</v>
      </c>
      <c r="CO91" s="6" t="s">
        <v>35</v>
      </c>
      <c r="CP91" s="6" t="str">
        <f t="shared" si="58"/>
        <v>0</v>
      </c>
      <c r="CQ91" s="6" t="s">
        <v>35</v>
      </c>
      <c r="CR91" s="6" t="s">
        <v>35</v>
      </c>
      <c r="CS91" s="6" t="str">
        <f t="shared" si="59"/>
        <v>0</v>
      </c>
    </row>
    <row r="92" spans="1:97" s="183" customFormat="1" ht="12.75" hidden="1" customHeight="1">
      <c r="A92" s="25">
        <v>5</v>
      </c>
      <c r="B92" s="26" t="s">
        <v>222</v>
      </c>
      <c r="C92" s="27">
        <v>1362</v>
      </c>
      <c r="D92" s="28" t="s">
        <v>173</v>
      </c>
      <c r="E92" s="17">
        <v>10671</v>
      </c>
      <c r="F92" s="17">
        <v>1</v>
      </c>
      <c r="G92" s="6" t="s">
        <v>65</v>
      </c>
      <c r="H92" s="6" t="s">
        <v>35</v>
      </c>
      <c r="I92" s="6" t="s">
        <v>35</v>
      </c>
      <c r="J92" s="6" t="str">
        <f t="shared" si="30"/>
        <v>0</v>
      </c>
      <c r="K92" s="6" t="s">
        <v>35</v>
      </c>
      <c r="L92" s="6" t="s">
        <v>35</v>
      </c>
      <c r="M92" s="6" t="str">
        <f t="shared" si="31"/>
        <v>0</v>
      </c>
      <c r="N92" s="6" t="s">
        <v>35</v>
      </c>
      <c r="O92" s="6" t="s">
        <v>35</v>
      </c>
      <c r="P92" s="6" t="str">
        <f t="shared" si="32"/>
        <v>0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 t="s">
        <v>35</v>
      </c>
      <c r="X92" s="6" t="s">
        <v>35</v>
      </c>
      <c r="Y92" s="6" t="str">
        <f t="shared" si="35"/>
        <v>0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 t="s">
        <v>35</v>
      </c>
      <c r="CO92" s="6" t="s">
        <v>35</v>
      </c>
      <c r="CP92" s="6" t="str">
        <f t="shared" si="58"/>
        <v>0</v>
      </c>
      <c r="CQ92" s="6" t="s">
        <v>35</v>
      </c>
      <c r="CR92" s="6" t="s">
        <v>35</v>
      </c>
      <c r="CS92" s="6" t="str">
        <f t="shared" si="59"/>
        <v>0</v>
      </c>
    </row>
    <row r="93" spans="1:97" s="183" customFormat="1" ht="12.75" hidden="1" customHeight="1">
      <c r="A93" s="25">
        <v>5</v>
      </c>
      <c r="B93" s="26" t="s">
        <v>222</v>
      </c>
      <c r="C93" s="27">
        <v>1372</v>
      </c>
      <c r="D93" s="28" t="s">
        <v>142</v>
      </c>
      <c r="E93" s="17">
        <v>14328</v>
      </c>
      <c r="F93" s="17">
        <v>1</v>
      </c>
      <c r="G93" s="6" t="s">
        <v>65</v>
      </c>
      <c r="H93" s="6" t="s">
        <v>35</v>
      </c>
      <c r="I93" s="6" t="s">
        <v>35</v>
      </c>
      <c r="J93" s="6" t="str">
        <f t="shared" si="30"/>
        <v>0</v>
      </c>
      <c r="K93" s="6" t="s">
        <v>35</v>
      </c>
      <c r="L93" s="6" t="s">
        <v>35</v>
      </c>
      <c r="M93" s="6" t="str">
        <f t="shared" si="31"/>
        <v>0</v>
      </c>
      <c r="N93" s="6" t="s">
        <v>35</v>
      </c>
      <c r="O93" s="6" t="s">
        <v>35</v>
      </c>
      <c r="P93" s="6" t="str">
        <f t="shared" si="32"/>
        <v>0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 t="s">
        <v>35</v>
      </c>
      <c r="X93" s="6" t="s">
        <v>35</v>
      </c>
      <c r="Y93" s="6" t="str">
        <f t="shared" si="35"/>
        <v>0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 t="s">
        <v>35</v>
      </c>
      <c r="CO93" s="6" t="s">
        <v>35</v>
      </c>
      <c r="CP93" s="6" t="str">
        <f t="shared" si="58"/>
        <v>0</v>
      </c>
      <c r="CQ93" s="6" t="s">
        <v>35</v>
      </c>
      <c r="CR93" s="6" t="s">
        <v>35</v>
      </c>
      <c r="CS93" s="6" t="str">
        <f t="shared" si="59"/>
        <v>0</v>
      </c>
    </row>
    <row r="94" spans="1:97" s="183" customFormat="1" ht="12.75" hidden="1" customHeight="1">
      <c r="A94" s="25">
        <v>8</v>
      </c>
      <c r="B94" s="26" t="s">
        <v>223</v>
      </c>
      <c r="C94" s="27">
        <v>1609</v>
      </c>
      <c r="D94" s="28" t="s">
        <v>189</v>
      </c>
      <c r="E94" s="17">
        <v>12170</v>
      </c>
      <c r="F94" s="17">
        <v>1</v>
      </c>
      <c r="G94" s="6" t="s">
        <v>65</v>
      </c>
      <c r="H94" s="6" t="s">
        <v>35</v>
      </c>
      <c r="I94" s="6" t="s">
        <v>35</v>
      </c>
      <c r="J94" s="6" t="str">
        <f t="shared" si="30"/>
        <v>0</v>
      </c>
      <c r="K94" s="6" t="s">
        <v>35</v>
      </c>
      <c r="L94" s="6" t="s">
        <v>35</v>
      </c>
      <c r="M94" s="6" t="str">
        <f t="shared" si="31"/>
        <v>0</v>
      </c>
      <c r="N94" s="6" t="s">
        <v>35</v>
      </c>
      <c r="O94" s="6" t="s">
        <v>35</v>
      </c>
      <c r="P94" s="6" t="str">
        <f t="shared" si="32"/>
        <v>0</v>
      </c>
      <c r="Q94" s="6" t="s">
        <v>35</v>
      </c>
      <c r="R94" s="6" t="s">
        <v>35</v>
      </c>
      <c r="S94" s="6" t="str">
        <f t="shared" si="33"/>
        <v>0</v>
      </c>
      <c r="T94" s="6" t="s">
        <v>35</v>
      </c>
      <c r="U94" s="6" t="s">
        <v>35</v>
      </c>
      <c r="V94" s="6" t="str">
        <f t="shared" si="34"/>
        <v>0</v>
      </c>
      <c r="W94" s="6" t="s">
        <v>35</v>
      </c>
      <c r="X94" s="6" t="s">
        <v>35</v>
      </c>
      <c r="Y94" s="6" t="str">
        <f t="shared" si="35"/>
        <v>0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 t="s">
        <v>35</v>
      </c>
      <c r="AS94" s="6" t="s">
        <v>35</v>
      </c>
      <c r="AT94" s="6" t="str">
        <f t="shared" si="42"/>
        <v>0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 t="s">
        <v>35</v>
      </c>
      <c r="CO94" s="6" t="s">
        <v>35</v>
      </c>
      <c r="CP94" s="6" t="str">
        <f t="shared" si="58"/>
        <v>0</v>
      </c>
      <c r="CQ94" s="6" t="s">
        <v>35</v>
      </c>
      <c r="CR94" s="6" t="s">
        <v>35</v>
      </c>
      <c r="CS94" s="6" t="str">
        <f t="shared" si="59"/>
        <v>0</v>
      </c>
    </row>
    <row r="95" spans="1:97" s="183" customFormat="1" ht="12.75" customHeight="1">
      <c r="A95" s="25">
        <v>8</v>
      </c>
      <c r="B95" s="26" t="s">
        <v>223</v>
      </c>
      <c r="C95" s="27">
        <v>1630</v>
      </c>
      <c r="D95" s="28" t="s">
        <v>190</v>
      </c>
      <c r="E95" s="17">
        <v>16618</v>
      </c>
      <c r="F95" s="17">
        <v>1</v>
      </c>
      <c r="G95" s="6" t="s">
        <v>65</v>
      </c>
      <c r="H95" s="6">
        <v>1</v>
      </c>
      <c r="I95" s="6">
        <v>4</v>
      </c>
      <c r="J95" s="6">
        <f t="shared" si="30"/>
        <v>5</v>
      </c>
      <c r="K95" s="6">
        <v>2</v>
      </c>
      <c r="L95" s="6">
        <v>6</v>
      </c>
      <c r="M95" s="6">
        <f t="shared" si="31"/>
        <v>8</v>
      </c>
      <c r="N95" s="6">
        <v>3</v>
      </c>
      <c r="O95" s="6">
        <v>3</v>
      </c>
      <c r="P95" s="6">
        <f t="shared" si="32"/>
        <v>6</v>
      </c>
      <c r="Q95" s="6">
        <v>1</v>
      </c>
      <c r="R95" s="6">
        <v>7</v>
      </c>
      <c r="S95" s="6">
        <f t="shared" si="33"/>
        <v>8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>
        <v>1</v>
      </c>
      <c r="AP95" s="6">
        <v>3</v>
      </c>
      <c r="AQ95" s="6">
        <f t="shared" si="41"/>
        <v>4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>
        <v>2</v>
      </c>
      <c r="BB95" s="6" t="s">
        <v>35</v>
      </c>
      <c r="BC95" s="6">
        <f t="shared" si="45"/>
        <v>2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 t="s">
        <v>35</v>
      </c>
      <c r="CO95" s="6" t="s">
        <v>35</v>
      </c>
      <c r="CP95" s="6" t="str">
        <f t="shared" si="58"/>
        <v>0</v>
      </c>
      <c r="CQ95" s="6">
        <v>10</v>
      </c>
      <c r="CR95" s="6">
        <v>23</v>
      </c>
      <c r="CS95" s="6">
        <f t="shared" si="59"/>
        <v>33</v>
      </c>
    </row>
    <row r="96" spans="1:97" s="183" customFormat="1" ht="12.75" hidden="1" customHeight="1">
      <c r="A96" s="25">
        <v>9</v>
      </c>
      <c r="B96" s="26" t="s">
        <v>209</v>
      </c>
      <c r="C96" s="27">
        <v>1702</v>
      </c>
      <c r="D96" s="28" t="s">
        <v>144</v>
      </c>
      <c r="E96" s="17">
        <v>14776</v>
      </c>
      <c r="F96" s="17">
        <v>1</v>
      </c>
      <c r="G96" s="6" t="s">
        <v>65</v>
      </c>
      <c r="H96" s="6" t="s">
        <v>35</v>
      </c>
      <c r="I96" s="6" t="s">
        <v>35</v>
      </c>
      <c r="J96" s="6" t="str">
        <f t="shared" si="30"/>
        <v>0</v>
      </c>
      <c r="K96" s="6" t="s">
        <v>35</v>
      </c>
      <c r="L96" s="6" t="s">
        <v>35</v>
      </c>
      <c r="M96" s="6" t="str">
        <f t="shared" si="31"/>
        <v>0</v>
      </c>
      <c r="N96" s="6" t="s">
        <v>35</v>
      </c>
      <c r="O96" s="6" t="s">
        <v>35</v>
      </c>
      <c r="P96" s="6" t="str">
        <f t="shared" si="32"/>
        <v>0</v>
      </c>
      <c r="Q96" s="6" t="s">
        <v>35</v>
      </c>
      <c r="R96" s="6" t="s">
        <v>35</v>
      </c>
      <c r="S96" s="6" t="str">
        <f t="shared" si="33"/>
        <v>0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 t="s">
        <v>35</v>
      </c>
      <c r="AE96" s="6" t="str">
        <f t="shared" si="37"/>
        <v>0</v>
      </c>
      <c r="AF96" s="6" t="s">
        <v>35</v>
      </c>
      <c r="AG96" s="6" t="s">
        <v>35</v>
      </c>
      <c r="AH96" s="6" t="str">
        <f t="shared" si="38"/>
        <v>0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 t="s">
        <v>35</v>
      </c>
      <c r="BB96" s="6" t="s">
        <v>35</v>
      </c>
      <c r="BC96" s="6" t="str">
        <f t="shared" si="45"/>
        <v>0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 t="s">
        <v>35</v>
      </c>
      <c r="CO96" s="6" t="s">
        <v>35</v>
      </c>
      <c r="CP96" s="6" t="str">
        <f t="shared" si="58"/>
        <v>0</v>
      </c>
      <c r="CQ96" s="6" t="s">
        <v>35</v>
      </c>
      <c r="CR96" s="6" t="s">
        <v>35</v>
      </c>
      <c r="CS96" s="6" t="str">
        <f t="shared" si="59"/>
        <v>0</v>
      </c>
    </row>
    <row r="97" spans="1:97" s="183" customFormat="1" ht="12.75" customHeight="1">
      <c r="A97" s="25">
        <v>10</v>
      </c>
      <c r="B97" s="26" t="s">
        <v>210</v>
      </c>
      <c r="C97" s="27">
        <v>2125</v>
      </c>
      <c r="D97" s="28" t="s">
        <v>145</v>
      </c>
      <c r="E97" s="17">
        <v>18763</v>
      </c>
      <c r="F97" s="17">
        <v>1</v>
      </c>
      <c r="G97" s="6" t="s">
        <v>65</v>
      </c>
      <c r="H97" s="6">
        <v>2</v>
      </c>
      <c r="I97" s="6">
        <v>13</v>
      </c>
      <c r="J97" s="6">
        <f t="shared" si="30"/>
        <v>15</v>
      </c>
      <c r="K97" s="6">
        <v>4</v>
      </c>
      <c r="L97" s="6">
        <v>8</v>
      </c>
      <c r="M97" s="6">
        <f t="shared" si="31"/>
        <v>12</v>
      </c>
      <c r="N97" s="6">
        <v>6</v>
      </c>
      <c r="O97" s="6">
        <v>10</v>
      </c>
      <c r="P97" s="6">
        <f t="shared" si="32"/>
        <v>16</v>
      </c>
      <c r="Q97" s="6" t="s">
        <v>35</v>
      </c>
      <c r="R97" s="6">
        <v>5</v>
      </c>
      <c r="S97" s="6">
        <f t="shared" si="33"/>
        <v>5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>
        <v>2</v>
      </c>
      <c r="AN97" s="6">
        <f t="shared" si="40"/>
        <v>2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 t="s">
        <v>35</v>
      </c>
      <c r="CP97" s="6" t="str">
        <f t="shared" si="58"/>
        <v>0</v>
      </c>
      <c r="CQ97" s="6">
        <v>12</v>
      </c>
      <c r="CR97" s="6">
        <v>38</v>
      </c>
      <c r="CS97" s="6">
        <f t="shared" si="59"/>
        <v>50</v>
      </c>
    </row>
    <row r="98" spans="1:97" s="183" customFormat="1" ht="12.75" customHeight="1">
      <c r="A98" s="25">
        <v>10</v>
      </c>
      <c r="B98" s="26" t="s">
        <v>210</v>
      </c>
      <c r="C98" s="27">
        <v>2228</v>
      </c>
      <c r="D98" s="28" t="s">
        <v>174</v>
      </c>
      <c r="E98" s="17">
        <v>11313</v>
      </c>
      <c r="F98" s="17">
        <v>1</v>
      </c>
      <c r="G98" s="6" t="s">
        <v>65</v>
      </c>
      <c r="H98" s="6">
        <v>2</v>
      </c>
      <c r="I98" s="6">
        <v>8</v>
      </c>
      <c r="J98" s="6">
        <f t="shared" si="30"/>
        <v>10</v>
      </c>
      <c r="K98" s="6">
        <v>3</v>
      </c>
      <c r="L98" s="6">
        <v>6</v>
      </c>
      <c r="M98" s="6">
        <f t="shared" si="31"/>
        <v>9</v>
      </c>
      <c r="N98" s="6">
        <v>7</v>
      </c>
      <c r="O98" s="6">
        <v>10</v>
      </c>
      <c r="P98" s="6">
        <f t="shared" si="32"/>
        <v>17</v>
      </c>
      <c r="Q98" s="6" t="s">
        <v>35</v>
      </c>
      <c r="R98" s="6">
        <v>4</v>
      </c>
      <c r="S98" s="6">
        <f t="shared" si="33"/>
        <v>4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 t="s">
        <v>35</v>
      </c>
      <c r="AD98" s="6" t="s">
        <v>35</v>
      </c>
      <c r="AE98" s="6" t="str">
        <f t="shared" si="37"/>
        <v>0</v>
      </c>
      <c r="AF98" s="6">
        <v>1</v>
      </c>
      <c r="AG98" s="6">
        <v>2</v>
      </c>
      <c r="AH98" s="6">
        <f t="shared" si="38"/>
        <v>3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 t="s">
        <v>35</v>
      </c>
      <c r="AN98" s="6" t="str">
        <f t="shared" si="40"/>
        <v>0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>
        <v>4</v>
      </c>
      <c r="BB98" s="6">
        <v>3</v>
      </c>
      <c r="BC98" s="6">
        <f t="shared" si="45"/>
        <v>7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>
        <v>17</v>
      </c>
      <c r="CR98" s="6">
        <v>33</v>
      </c>
      <c r="CS98" s="6">
        <f t="shared" si="59"/>
        <v>50</v>
      </c>
    </row>
    <row r="99" spans="1:97" s="183" customFormat="1" ht="12.75" hidden="1" customHeight="1">
      <c r="A99" s="25">
        <v>11</v>
      </c>
      <c r="B99" s="26" t="s">
        <v>216</v>
      </c>
      <c r="C99" s="27">
        <v>2546</v>
      </c>
      <c r="D99" s="28" t="s">
        <v>146</v>
      </c>
      <c r="E99" s="17">
        <v>15881</v>
      </c>
      <c r="F99" s="17">
        <v>1</v>
      </c>
      <c r="G99" s="6" t="s">
        <v>65</v>
      </c>
      <c r="H99" s="6" t="s">
        <v>35</v>
      </c>
      <c r="I99" s="6" t="s">
        <v>35</v>
      </c>
      <c r="J99" s="6" t="str">
        <f t="shared" si="30"/>
        <v>0</v>
      </c>
      <c r="K99" s="6" t="s">
        <v>35</v>
      </c>
      <c r="L99" s="6" t="s">
        <v>35</v>
      </c>
      <c r="M99" s="6" t="str">
        <f t="shared" si="31"/>
        <v>0</v>
      </c>
      <c r="N99" s="6" t="s">
        <v>35</v>
      </c>
      <c r="O99" s="6" t="s">
        <v>35</v>
      </c>
      <c r="P99" s="6" t="str">
        <f t="shared" si="32"/>
        <v>0</v>
      </c>
      <c r="Q99" s="6" t="s">
        <v>35</v>
      </c>
      <c r="R99" s="6" t="s">
        <v>35</v>
      </c>
      <c r="S99" s="6" t="str">
        <f t="shared" si="33"/>
        <v>0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 t="s">
        <v>35</v>
      </c>
      <c r="BB99" s="6" t="s">
        <v>35</v>
      </c>
      <c r="BC99" s="6" t="str">
        <f t="shared" si="45"/>
        <v>0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 t="s">
        <v>35</v>
      </c>
      <c r="CO99" s="6" t="s">
        <v>35</v>
      </c>
      <c r="CP99" s="6" t="str">
        <f t="shared" si="58"/>
        <v>0</v>
      </c>
      <c r="CQ99" s="6" t="s">
        <v>35</v>
      </c>
      <c r="CR99" s="6" t="s">
        <v>35</v>
      </c>
      <c r="CS99" s="6" t="str">
        <f t="shared" si="59"/>
        <v>0</v>
      </c>
    </row>
    <row r="100" spans="1:97" s="183" customFormat="1" ht="12.75" customHeight="1">
      <c r="A100" s="25">
        <v>11</v>
      </c>
      <c r="B100" s="26" t="s">
        <v>216</v>
      </c>
      <c r="C100" s="27">
        <v>2581</v>
      </c>
      <c r="D100" s="28" t="s">
        <v>82</v>
      </c>
      <c r="E100" s="17">
        <v>16982</v>
      </c>
      <c r="F100" s="17">
        <v>1</v>
      </c>
      <c r="G100" s="6" t="s">
        <v>65</v>
      </c>
      <c r="H100" s="6">
        <v>3</v>
      </c>
      <c r="I100" s="6">
        <v>10</v>
      </c>
      <c r="J100" s="6">
        <f t="shared" si="30"/>
        <v>13</v>
      </c>
      <c r="K100" s="6">
        <v>2</v>
      </c>
      <c r="L100" s="6">
        <v>5</v>
      </c>
      <c r="M100" s="6">
        <f t="shared" si="31"/>
        <v>7</v>
      </c>
      <c r="N100" s="6">
        <v>4</v>
      </c>
      <c r="O100" s="6">
        <v>9</v>
      </c>
      <c r="P100" s="6">
        <f t="shared" si="32"/>
        <v>13</v>
      </c>
      <c r="Q100" s="6" t="s">
        <v>35</v>
      </c>
      <c r="R100" s="6">
        <v>7</v>
      </c>
      <c r="S100" s="6">
        <f t="shared" si="33"/>
        <v>7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>
        <v>1</v>
      </c>
      <c r="AD100" s="6">
        <v>1</v>
      </c>
      <c r="AE100" s="6">
        <f t="shared" si="37"/>
        <v>2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>
        <v>1</v>
      </c>
      <c r="AN100" s="6">
        <f t="shared" si="40"/>
        <v>1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>
        <v>4</v>
      </c>
      <c r="BB100" s="6">
        <v>3</v>
      </c>
      <c r="BC100" s="6">
        <f t="shared" si="45"/>
        <v>7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>
        <v>14</v>
      </c>
      <c r="CR100" s="6">
        <v>36</v>
      </c>
      <c r="CS100" s="6">
        <f t="shared" si="59"/>
        <v>50</v>
      </c>
    </row>
    <row r="101" spans="1:97" s="183" customFormat="1" ht="12.75" hidden="1" customHeight="1">
      <c r="A101" s="25">
        <v>11</v>
      </c>
      <c r="B101" s="26" t="s">
        <v>216</v>
      </c>
      <c r="C101" s="27">
        <v>2601</v>
      </c>
      <c r="D101" s="28" t="s">
        <v>147</v>
      </c>
      <c r="E101" s="17">
        <v>16139</v>
      </c>
      <c r="F101" s="17">
        <v>1</v>
      </c>
      <c r="G101" s="6" t="s">
        <v>65</v>
      </c>
      <c r="H101" s="6" t="s">
        <v>35</v>
      </c>
      <c r="I101" s="6" t="s">
        <v>35</v>
      </c>
      <c r="J101" s="6" t="str">
        <f t="shared" si="30"/>
        <v>0</v>
      </c>
      <c r="K101" s="6" t="s">
        <v>35</v>
      </c>
      <c r="L101" s="6" t="s">
        <v>35</v>
      </c>
      <c r="M101" s="6" t="str">
        <f t="shared" si="31"/>
        <v>0</v>
      </c>
      <c r="N101" s="6" t="s">
        <v>35</v>
      </c>
      <c r="O101" s="6" t="s">
        <v>35</v>
      </c>
      <c r="P101" s="6" t="str">
        <f t="shared" si="32"/>
        <v>0</v>
      </c>
      <c r="Q101" s="6" t="s">
        <v>35</v>
      </c>
      <c r="R101" s="6" t="s">
        <v>35</v>
      </c>
      <c r="S101" s="6" t="str">
        <f t="shared" si="33"/>
        <v>0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 t="s">
        <v>35</v>
      </c>
      <c r="Y101" s="6" t="str">
        <f t="shared" si="35"/>
        <v>0</v>
      </c>
      <c r="Z101" s="6" t="s">
        <v>35</v>
      </c>
      <c r="AA101" s="6" t="s">
        <v>35</v>
      </c>
      <c r="AB101" s="6" t="str">
        <f t="shared" si="36"/>
        <v>0</v>
      </c>
      <c r="AC101" s="6" t="s">
        <v>35</v>
      </c>
      <c r="AD101" s="6" t="s">
        <v>35</v>
      </c>
      <c r="AE101" s="6" t="str">
        <f t="shared" si="37"/>
        <v>0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 t="s">
        <v>35</v>
      </c>
      <c r="AN101" s="6" t="str">
        <f t="shared" si="40"/>
        <v>0</v>
      </c>
      <c r="AO101" s="6" t="s">
        <v>35</v>
      </c>
      <c r="AP101" s="6" t="s">
        <v>35</v>
      </c>
      <c r="AQ101" s="6" t="str">
        <f t="shared" si="41"/>
        <v>0</v>
      </c>
      <c r="AR101" s="6" t="s">
        <v>35</v>
      </c>
      <c r="AS101" s="6" t="s">
        <v>35</v>
      </c>
      <c r="AT101" s="6" t="str">
        <f t="shared" si="42"/>
        <v>0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 t="s">
        <v>35</v>
      </c>
      <c r="BB101" s="6" t="s">
        <v>35</v>
      </c>
      <c r="BC101" s="6" t="str">
        <f t="shared" si="45"/>
        <v>0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 t="s">
        <v>35</v>
      </c>
      <c r="CO101" s="6" t="s">
        <v>35</v>
      </c>
      <c r="CP101" s="6" t="str">
        <f t="shared" si="58"/>
        <v>0</v>
      </c>
      <c r="CQ101" s="6" t="s">
        <v>35</v>
      </c>
      <c r="CR101" s="6" t="s">
        <v>35</v>
      </c>
      <c r="CS101" s="6" t="str">
        <f t="shared" si="59"/>
        <v>0</v>
      </c>
    </row>
    <row r="102" spans="1:97" s="183" customFormat="1" ht="12.75" hidden="1" customHeight="1">
      <c r="A102" s="25">
        <v>13</v>
      </c>
      <c r="B102" s="26" t="s">
        <v>217</v>
      </c>
      <c r="C102" s="27">
        <v>2761</v>
      </c>
      <c r="D102" s="28" t="s">
        <v>175</v>
      </c>
      <c r="E102" s="17">
        <v>10186</v>
      </c>
      <c r="F102" s="17">
        <v>1</v>
      </c>
      <c r="G102" s="6" t="s">
        <v>65</v>
      </c>
      <c r="H102" s="6" t="s">
        <v>35</v>
      </c>
      <c r="I102" s="6" t="s">
        <v>35</v>
      </c>
      <c r="J102" s="6" t="str">
        <f t="shared" si="30"/>
        <v>0</v>
      </c>
      <c r="K102" s="6" t="s">
        <v>35</v>
      </c>
      <c r="L102" s="6" t="s">
        <v>35</v>
      </c>
      <c r="M102" s="6" t="str">
        <f t="shared" si="31"/>
        <v>0</v>
      </c>
      <c r="N102" s="6" t="s">
        <v>35</v>
      </c>
      <c r="O102" s="6" t="s">
        <v>35</v>
      </c>
      <c r="P102" s="6" t="str">
        <f t="shared" si="32"/>
        <v>0</v>
      </c>
      <c r="Q102" s="6" t="s">
        <v>35</v>
      </c>
      <c r="R102" s="6" t="s">
        <v>35</v>
      </c>
      <c r="S102" s="6" t="str">
        <f t="shared" si="33"/>
        <v>0</v>
      </c>
      <c r="T102" s="6" t="s">
        <v>35</v>
      </c>
      <c r="U102" s="6" t="s">
        <v>35</v>
      </c>
      <c r="V102" s="6" t="str">
        <f t="shared" si="34"/>
        <v>0</v>
      </c>
      <c r="W102" s="6" t="s">
        <v>35</v>
      </c>
      <c r="X102" s="6" t="s">
        <v>35</v>
      </c>
      <c r="Y102" s="6" t="str">
        <f t="shared" si="35"/>
        <v>0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 t="s">
        <v>35</v>
      </c>
      <c r="AE102" s="6" t="str">
        <f t="shared" si="37"/>
        <v>0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 t="s">
        <v>35</v>
      </c>
      <c r="AN102" s="6" t="str">
        <f t="shared" si="40"/>
        <v>0</v>
      </c>
      <c r="AO102" s="6" t="s">
        <v>35</v>
      </c>
      <c r="AP102" s="6" t="s">
        <v>35</v>
      </c>
      <c r="AQ102" s="6" t="str">
        <f t="shared" si="41"/>
        <v>0</v>
      </c>
      <c r="AR102" s="6" t="s">
        <v>35</v>
      </c>
      <c r="AS102" s="6" t="s">
        <v>35</v>
      </c>
      <c r="AT102" s="6" t="str">
        <f t="shared" si="42"/>
        <v>0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 t="s">
        <v>35</v>
      </c>
      <c r="BB102" s="6" t="s">
        <v>35</v>
      </c>
      <c r="BC102" s="6" t="str">
        <f t="shared" si="45"/>
        <v>0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 t="s">
        <v>35</v>
      </c>
      <c r="CO102" s="6" t="s">
        <v>35</v>
      </c>
      <c r="CP102" s="6" t="str">
        <f t="shared" si="58"/>
        <v>0</v>
      </c>
      <c r="CQ102" s="6" t="s">
        <v>35</v>
      </c>
      <c r="CR102" s="6" t="s">
        <v>35</v>
      </c>
      <c r="CS102" s="6" t="str">
        <f t="shared" si="59"/>
        <v>0</v>
      </c>
    </row>
    <row r="103" spans="1:97" s="183" customFormat="1" ht="12.75" customHeight="1">
      <c r="A103" s="25">
        <v>13</v>
      </c>
      <c r="B103" s="26" t="s">
        <v>217</v>
      </c>
      <c r="C103" s="27">
        <v>2762</v>
      </c>
      <c r="D103" s="28" t="s">
        <v>83</v>
      </c>
      <c r="E103" s="17">
        <v>19283</v>
      </c>
      <c r="F103" s="17">
        <v>1</v>
      </c>
      <c r="G103" s="6" t="s">
        <v>65</v>
      </c>
      <c r="H103" s="6">
        <v>2</v>
      </c>
      <c r="I103" s="6">
        <v>4</v>
      </c>
      <c r="J103" s="6">
        <f t="shared" si="30"/>
        <v>6</v>
      </c>
      <c r="K103" s="6">
        <v>1</v>
      </c>
      <c r="L103" s="6">
        <v>7</v>
      </c>
      <c r="M103" s="6">
        <f t="shared" si="31"/>
        <v>8</v>
      </c>
      <c r="N103" s="6">
        <v>3</v>
      </c>
      <c r="O103" s="6">
        <v>8</v>
      </c>
      <c r="P103" s="6">
        <f t="shared" si="32"/>
        <v>11</v>
      </c>
      <c r="Q103" s="6">
        <v>2</v>
      </c>
      <c r="R103" s="6">
        <v>5</v>
      </c>
      <c r="S103" s="6">
        <f t="shared" si="33"/>
        <v>7</v>
      </c>
      <c r="T103" s="6" t="s">
        <v>35</v>
      </c>
      <c r="U103" s="6" t="s">
        <v>35</v>
      </c>
      <c r="V103" s="6" t="str">
        <f t="shared" si="34"/>
        <v>0</v>
      </c>
      <c r="W103" s="6" t="s">
        <v>35</v>
      </c>
      <c r="X103" s="6" t="s">
        <v>35</v>
      </c>
      <c r="Y103" s="6" t="str">
        <f t="shared" si="35"/>
        <v>0</v>
      </c>
      <c r="Z103" s="6" t="s">
        <v>35</v>
      </c>
      <c r="AA103" s="6" t="s">
        <v>35</v>
      </c>
      <c r="AB103" s="6" t="str">
        <f t="shared" si="36"/>
        <v>0</v>
      </c>
      <c r="AC103" s="6">
        <v>1</v>
      </c>
      <c r="AD103" s="6">
        <v>1</v>
      </c>
      <c r="AE103" s="6">
        <f t="shared" si="37"/>
        <v>2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>
        <v>1</v>
      </c>
      <c r="AN103" s="6">
        <f t="shared" si="40"/>
        <v>1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>
        <v>2</v>
      </c>
      <c r="BB103" s="6">
        <v>1</v>
      </c>
      <c r="BC103" s="6">
        <f t="shared" si="45"/>
        <v>3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>
        <v>1</v>
      </c>
      <c r="BK103" s="6">
        <v>1</v>
      </c>
      <c r="BL103" s="6">
        <f t="shared" si="48"/>
        <v>2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>
        <v>12</v>
      </c>
      <c r="CR103" s="6">
        <v>28</v>
      </c>
      <c r="CS103" s="6">
        <f t="shared" si="59"/>
        <v>40</v>
      </c>
    </row>
    <row r="104" spans="1:97" s="183" customFormat="1" ht="12.75" customHeight="1">
      <c r="A104" s="25">
        <v>13</v>
      </c>
      <c r="B104" s="26" t="s">
        <v>217</v>
      </c>
      <c r="C104" s="27">
        <v>2765</v>
      </c>
      <c r="D104" s="28" t="s">
        <v>84</v>
      </c>
      <c r="E104" s="17">
        <v>14749</v>
      </c>
      <c r="F104" s="17">
        <v>1</v>
      </c>
      <c r="G104" s="6" t="s">
        <v>65</v>
      </c>
      <c r="H104" s="6" t="s">
        <v>35</v>
      </c>
      <c r="I104" s="6">
        <v>11</v>
      </c>
      <c r="J104" s="6">
        <f t="shared" si="30"/>
        <v>11</v>
      </c>
      <c r="K104" s="6">
        <v>4</v>
      </c>
      <c r="L104" s="6">
        <v>1</v>
      </c>
      <c r="M104" s="6">
        <f t="shared" si="31"/>
        <v>5</v>
      </c>
      <c r="N104" s="6">
        <v>8</v>
      </c>
      <c r="O104" s="6">
        <v>1</v>
      </c>
      <c r="P104" s="6">
        <f t="shared" si="32"/>
        <v>9</v>
      </c>
      <c r="Q104" s="6">
        <v>2</v>
      </c>
      <c r="R104" s="6">
        <v>7</v>
      </c>
      <c r="S104" s="6">
        <f t="shared" si="33"/>
        <v>9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 t="s">
        <v>35</v>
      </c>
      <c r="Y104" s="6" t="str">
        <f t="shared" si="35"/>
        <v>0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>
        <v>1</v>
      </c>
      <c r="AE104" s="6">
        <f t="shared" si="37"/>
        <v>1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>
        <v>1</v>
      </c>
      <c r="AN104" s="6">
        <f t="shared" si="40"/>
        <v>1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>
        <v>2</v>
      </c>
      <c r="BB104" s="6">
        <v>1</v>
      </c>
      <c r="BC104" s="6">
        <f t="shared" si="45"/>
        <v>3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>
        <v>1</v>
      </c>
      <c r="CO104" s="6" t="s">
        <v>35</v>
      </c>
      <c r="CP104" s="6">
        <f t="shared" si="58"/>
        <v>1</v>
      </c>
      <c r="CQ104" s="6">
        <v>17</v>
      </c>
      <c r="CR104" s="6">
        <v>23</v>
      </c>
      <c r="CS104" s="6">
        <f t="shared" si="59"/>
        <v>40</v>
      </c>
    </row>
    <row r="105" spans="1:97" s="183" customFormat="1" ht="12.75" hidden="1" customHeight="1">
      <c r="A105" s="25">
        <v>13</v>
      </c>
      <c r="B105" s="26" t="s">
        <v>217</v>
      </c>
      <c r="C105" s="27">
        <v>2766</v>
      </c>
      <c r="D105" s="28" t="s">
        <v>85</v>
      </c>
      <c r="E105" s="17">
        <v>10298</v>
      </c>
      <c r="F105" s="17">
        <v>1</v>
      </c>
      <c r="G105" s="6" t="s">
        <v>65</v>
      </c>
      <c r="H105" s="6" t="s">
        <v>35</v>
      </c>
      <c r="I105" s="6" t="s">
        <v>35</v>
      </c>
      <c r="J105" s="6" t="str">
        <f t="shared" si="30"/>
        <v>0</v>
      </c>
      <c r="K105" s="6" t="s">
        <v>35</v>
      </c>
      <c r="L105" s="6" t="s">
        <v>35</v>
      </c>
      <c r="M105" s="6" t="str">
        <f t="shared" si="31"/>
        <v>0</v>
      </c>
      <c r="N105" s="6" t="s">
        <v>35</v>
      </c>
      <c r="O105" s="6" t="s">
        <v>35</v>
      </c>
      <c r="P105" s="6" t="str">
        <f t="shared" si="32"/>
        <v>0</v>
      </c>
      <c r="Q105" s="6" t="s">
        <v>35</v>
      </c>
      <c r="R105" s="6" t="s">
        <v>35</v>
      </c>
      <c r="S105" s="6" t="str">
        <f t="shared" si="33"/>
        <v>0</v>
      </c>
      <c r="T105" s="6" t="s">
        <v>35</v>
      </c>
      <c r="U105" s="6" t="s">
        <v>35</v>
      </c>
      <c r="V105" s="6" t="str">
        <f t="shared" si="34"/>
        <v>0</v>
      </c>
      <c r="W105" s="6" t="s">
        <v>35</v>
      </c>
      <c r="X105" s="6" t="s">
        <v>35</v>
      </c>
      <c r="Y105" s="6" t="str">
        <f t="shared" si="35"/>
        <v>0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 t="s">
        <v>35</v>
      </c>
      <c r="AE105" s="6" t="str">
        <f t="shared" si="37"/>
        <v>0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 t="s">
        <v>35</v>
      </c>
      <c r="AM105" s="6" t="s">
        <v>35</v>
      </c>
      <c r="AN105" s="6" t="str">
        <f t="shared" si="40"/>
        <v>0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 t="s">
        <v>35</v>
      </c>
      <c r="BB105" s="6" t="s">
        <v>35</v>
      </c>
      <c r="BC105" s="6" t="str">
        <f t="shared" si="45"/>
        <v>0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 t="s">
        <v>35</v>
      </c>
      <c r="CO105" s="6" t="s">
        <v>35</v>
      </c>
      <c r="CP105" s="6" t="str">
        <f t="shared" si="58"/>
        <v>0</v>
      </c>
      <c r="CQ105" s="6" t="s">
        <v>35</v>
      </c>
      <c r="CR105" s="6" t="s">
        <v>35</v>
      </c>
      <c r="CS105" s="6" t="str">
        <f t="shared" si="59"/>
        <v>0</v>
      </c>
    </row>
    <row r="106" spans="1:97" s="183" customFormat="1" ht="12.75" hidden="1" customHeight="1">
      <c r="A106" s="25">
        <v>13</v>
      </c>
      <c r="B106" s="26" t="s">
        <v>217</v>
      </c>
      <c r="C106" s="27">
        <v>2769</v>
      </c>
      <c r="D106" s="28" t="s">
        <v>148</v>
      </c>
      <c r="E106" s="17">
        <v>11708</v>
      </c>
      <c r="F106" s="17">
        <v>1</v>
      </c>
      <c r="G106" s="6" t="s">
        <v>65</v>
      </c>
      <c r="H106" s="6" t="s">
        <v>35</v>
      </c>
      <c r="I106" s="6" t="s">
        <v>35</v>
      </c>
      <c r="J106" s="6" t="str">
        <f t="shared" si="30"/>
        <v>0</v>
      </c>
      <c r="K106" s="6" t="s">
        <v>35</v>
      </c>
      <c r="L106" s="6" t="s">
        <v>35</v>
      </c>
      <c r="M106" s="6" t="str">
        <f t="shared" si="31"/>
        <v>0</v>
      </c>
      <c r="N106" s="6" t="s">
        <v>35</v>
      </c>
      <c r="O106" s="6" t="s">
        <v>35</v>
      </c>
      <c r="P106" s="6" t="str">
        <f t="shared" si="32"/>
        <v>0</v>
      </c>
      <c r="Q106" s="6" t="s">
        <v>35</v>
      </c>
      <c r="R106" s="6" t="s">
        <v>35</v>
      </c>
      <c r="S106" s="6" t="str">
        <f t="shared" si="33"/>
        <v>0</v>
      </c>
      <c r="T106" s="6" t="s">
        <v>35</v>
      </c>
      <c r="U106" s="6" t="s">
        <v>35</v>
      </c>
      <c r="V106" s="6" t="str">
        <f t="shared" si="34"/>
        <v>0</v>
      </c>
      <c r="W106" s="6" t="s">
        <v>35</v>
      </c>
      <c r="X106" s="6" t="s">
        <v>35</v>
      </c>
      <c r="Y106" s="6" t="str">
        <f t="shared" si="35"/>
        <v>0</v>
      </c>
      <c r="Z106" s="6" t="s">
        <v>35</v>
      </c>
      <c r="AA106" s="6" t="s">
        <v>35</v>
      </c>
      <c r="AB106" s="6" t="str">
        <f t="shared" si="36"/>
        <v>0</v>
      </c>
      <c r="AC106" s="6" t="s">
        <v>35</v>
      </c>
      <c r="AD106" s="6" t="s">
        <v>35</v>
      </c>
      <c r="AE106" s="6" t="str">
        <f t="shared" si="37"/>
        <v>0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 t="s">
        <v>35</v>
      </c>
      <c r="AM106" s="6" t="s">
        <v>35</v>
      </c>
      <c r="AN106" s="6" t="str">
        <f t="shared" si="40"/>
        <v>0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 t="s">
        <v>35</v>
      </c>
      <c r="BB106" s="6" t="s">
        <v>35</v>
      </c>
      <c r="BC106" s="6" t="str">
        <f t="shared" si="45"/>
        <v>0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 t="s">
        <v>35</v>
      </c>
      <c r="BL106" s="6" t="str">
        <f t="shared" si="48"/>
        <v>0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 t="s">
        <v>35</v>
      </c>
      <c r="BU106" s="6" t="str">
        <f t="shared" si="51"/>
        <v>0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 t="s">
        <v>35</v>
      </c>
      <c r="CR106" s="6" t="s">
        <v>35</v>
      </c>
      <c r="CS106" s="6" t="str">
        <f t="shared" si="59"/>
        <v>0</v>
      </c>
    </row>
    <row r="107" spans="1:97" s="183" customFormat="1" ht="12.75" hidden="1" customHeight="1">
      <c r="A107" s="25">
        <v>13</v>
      </c>
      <c r="B107" s="26" t="s">
        <v>217</v>
      </c>
      <c r="C107" s="27">
        <v>2770</v>
      </c>
      <c r="D107" s="28" t="s">
        <v>149</v>
      </c>
      <c r="E107" s="17">
        <v>17241</v>
      </c>
      <c r="F107" s="17">
        <v>1</v>
      </c>
      <c r="G107" s="6" t="s">
        <v>65</v>
      </c>
      <c r="H107" s="6" t="s">
        <v>35</v>
      </c>
      <c r="I107" s="6" t="s">
        <v>35</v>
      </c>
      <c r="J107" s="6" t="str">
        <f t="shared" si="30"/>
        <v>0</v>
      </c>
      <c r="K107" s="6" t="s">
        <v>35</v>
      </c>
      <c r="L107" s="6" t="s">
        <v>35</v>
      </c>
      <c r="M107" s="6" t="str">
        <f t="shared" si="31"/>
        <v>0</v>
      </c>
      <c r="N107" s="6" t="s">
        <v>35</v>
      </c>
      <c r="O107" s="6" t="s">
        <v>35</v>
      </c>
      <c r="P107" s="6" t="str">
        <f t="shared" si="32"/>
        <v>0</v>
      </c>
      <c r="Q107" s="6" t="s">
        <v>35</v>
      </c>
      <c r="R107" s="6" t="s">
        <v>35</v>
      </c>
      <c r="S107" s="6" t="str">
        <f t="shared" si="33"/>
        <v>0</v>
      </c>
      <c r="T107" s="6" t="s">
        <v>35</v>
      </c>
      <c r="U107" s="6" t="s">
        <v>35</v>
      </c>
      <c r="V107" s="6" t="str">
        <f t="shared" si="34"/>
        <v>0</v>
      </c>
      <c r="W107" s="6" t="s">
        <v>35</v>
      </c>
      <c r="X107" s="6" t="s">
        <v>35</v>
      </c>
      <c r="Y107" s="6" t="str">
        <f t="shared" si="35"/>
        <v>0</v>
      </c>
      <c r="Z107" s="6" t="s">
        <v>35</v>
      </c>
      <c r="AA107" s="6" t="s">
        <v>35</v>
      </c>
      <c r="AB107" s="6" t="str">
        <f t="shared" si="36"/>
        <v>0</v>
      </c>
      <c r="AC107" s="6" t="s">
        <v>35</v>
      </c>
      <c r="AD107" s="6" t="s">
        <v>35</v>
      </c>
      <c r="AE107" s="6" t="str">
        <f t="shared" si="37"/>
        <v>0</v>
      </c>
      <c r="AF107" s="6" t="s">
        <v>35</v>
      </c>
      <c r="AG107" s="6" t="s">
        <v>35</v>
      </c>
      <c r="AH107" s="6" t="str">
        <f t="shared" si="38"/>
        <v>0</v>
      </c>
      <c r="AI107" s="6" t="s">
        <v>35</v>
      </c>
      <c r="AJ107" s="6" t="s">
        <v>35</v>
      </c>
      <c r="AK107" s="6" t="str">
        <f t="shared" si="39"/>
        <v>0</v>
      </c>
      <c r="AL107" s="6" t="s">
        <v>35</v>
      </c>
      <c r="AM107" s="6" t="s">
        <v>35</v>
      </c>
      <c r="AN107" s="6" t="str">
        <f t="shared" si="40"/>
        <v>0</v>
      </c>
      <c r="AO107" s="6" t="s">
        <v>35</v>
      </c>
      <c r="AP107" s="6" t="s">
        <v>35</v>
      </c>
      <c r="AQ107" s="6" t="str">
        <f t="shared" si="41"/>
        <v>0</v>
      </c>
      <c r="AR107" s="6" t="s">
        <v>35</v>
      </c>
      <c r="AS107" s="6" t="s">
        <v>35</v>
      </c>
      <c r="AT107" s="6" t="str">
        <f t="shared" si="42"/>
        <v>0</v>
      </c>
      <c r="AU107" s="6" t="s">
        <v>35</v>
      </c>
      <c r="AV107" s="6" t="s">
        <v>35</v>
      </c>
      <c r="AW107" s="6" t="str">
        <f t="shared" si="43"/>
        <v>0</v>
      </c>
      <c r="AX107" s="6" t="s">
        <v>35</v>
      </c>
      <c r="AY107" s="6" t="s">
        <v>35</v>
      </c>
      <c r="AZ107" s="6" t="str">
        <f t="shared" si="44"/>
        <v>0</v>
      </c>
      <c r="BA107" s="6" t="s">
        <v>35</v>
      </c>
      <c r="BB107" s="6" t="s">
        <v>35</v>
      </c>
      <c r="BC107" s="6" t="str">
        <f t="shared" si="45"/>
        <v>0</v>
      </c>
      <c r="BD107" s="6" t="s">
        <v>35</v>
      </c>
      <c r="BE107" s="6" t="s">
        <v>35</v>
      </c>
      <c r="BF107" s="6" t="str">
        <f t="shared" si="46"/>
        <v>0</v>
      </c>
      <c r="BG107" s="6" t="s">
        <v>35</v>
      </c>
      <c r="BH107" s="6" t="s">
        <v>35</v>
      </c>
      <c r="BI107" s="6" t="str">
        <f t="shared" si="47"/>
        <v>0</v>
      </c>
      <c r="BJ107" s="6" t="s">
        <v>35</v>
      </c>
      <c r="BK107" s="6" t="s">
        <v>35</v>
      </c>
      <c r="BL107" s="6" t="str">
        <f t="shared" si="48"/>
        <v>0</v>
      </c>
      <c r="BM107" s="6" t="s">
        <v>35</v>
      </c>
      <c r="BN107" s="6" t="s">
        <v>35</v>
      </c>
      <c r="BO107" s="6" t="str">
        <f t="shared" si="49"/>
        <v>0</v>
      </c>
      <c r="BP107" s="6" t="s">
        <v>35</v>
      </c>
      <c r="BQ107" s="6" t="s">
        <v>35</v>
      </c>
      <c r="BR107" s="6" t="str">
        <f t="shared" si="50"/>
        <v>0</v>
      </c>
      <c r="BS107" s="6" t="s">
        <v>35</v>
      </c>
      <c r="BT107" s="6" t="s">
        <v>35</v>
      </c>
      <c r="BU107" s="6" t="str">
        <f t="shared" si="51"/>
        <v>0</v>
      </c>
      <c r="BV107" s="6" t="s">
        <v>35</v>
      </c>
      <c r="BW107" s="6" t="s">
        <v>35</v>
      </c>
      <c r="BX107" s="6" t="str">
        <f t="shared" si="52"/>
        <v>0</v>
      </c>
      <c r="BY107" s="6" t="s">
        <v>35</v>
      </c>
      <c r="BZ107" s="6" t="s">
        <v>35</v>
      </c>
      <c r="CA107" s="6" t="str">
        <f t="shared" si="53"/>
        <v>0</v>
      </c>
      <c r="CB107" s="6" t="s">
        <v>35</v>
      </c>
      <c r="CC107" s="6" t="s">
        <v>35</v>
      </c>
      <c r="CD107" s="6" t="str">
        <f t="shared" si="54"/>
        <v>0</v>
      </c>
      <c r="CE107" s="6" t="s">
        <v>35</v>
      </c>
      <c r="CF107" s="6" t="s">
        <v>35</v>
      </c>
      <c r="CG107" s="6" t="str">
        <f t="shared" si="55"/>
        <v>0</v>
      </c>
      <c r="CH107" s="6" t="s">
        <v>35</v>
      </c>
      <c r="CI107" s="6" t="s">
        <v>35</v>
      </c>
      <c r="CJ107" s="6" t="str">
        <f t="shared" si="56"/>
        <v>0</v>
      </c>
      <c r="CK107" s="6" t="s">
        <v>35</v>
      </c>
      <c r="CL107" s="6" t="s">
        <v>35</v>
      </c>
      <c r="CM107" s="6" t="str">
        <f t="shared" si="57"/>
        <v>0</v>
      </c>
      <c r="CN107" s="6" t="s">
        <v>35</v>
      </c>
      <c r="CO107" s="6" t="s">
        <v>35</v>
      </c>
      <c r="CP107" s="6" t="str">
        <f t="shared" si="58"/>
        <v>0</v>
      </c>
      <c r="CQ107" s="6" t="s">
        <v>35</v>
      </c>
      <c r="CR107" s="6" t="s">
        <v>35</v>
      </c>
      <c r="CS107" s="6" t="str">
        <f t="shared" si="59"/>
        <v>0</v>
      </c>
    </row>
    <row r="108" spans="1:97" s="183" customFormat="1" ht="12.75" hidden="1" customHeight="1">
      <c r="A108" s="25">
        <v>13</v>
      </c>
      <c r="B108" s="26" t="s">
        <v>217</v>
      </c>
      <c r="C108" s="27">
        <v>2771</v>
      </c>
      <c r="D108" s="28" t="s">
        <v>176</v>
      </c>
      <c r="E108" s="17">
        <v>10515</v>
      </c>
      <c r="F108" s="17">
        <v>1</v>
      </c>
      <c r="G108" s="6" t="s">
        <v>65</v>
      </c>
      <c r="H108" s="6" t="s">
        <v>35</v>
      </c>
      <c r="I108" s="6" t="s">
        <v>35</v>
      </c>
      <c r="J108" s="6" t="str">
        <f t="shared" si="30"/>
        <v>0</v>
      </c>
      <c r="K108" s="6" t="s">
        <v>35</v>
      </c>
      <c r="L108" s="6" t="s">
        <v>35</v>
      </c>
      <c r="M108" s="6" t="str">
        <f t="shared" si="31"/>
        <v>0</v>
      </c>
      <c r="N108" s="6" t="s">
        <v>35</v>
      </c>
      <c r="O108" s="6" t="s">
        <v>35</v>
      </c>
      <c r="P108" s="6" t="str">
        <f t="shared" si="32"/>
        <v>0</v>
      </c>
      <c r="Q108" s="6" t="s">
        <v>35</v>
      </c>
      <c r="R108" s="6" t="s">
        <v>35</v>
      </c>
      <c r="S108" s="6" t="str">
        <f t="shared" si="33"/>
        <v>0</v>
      </c>
      <c r="T108" s="6" t="s">
        <v>35</v>
      </c>
      <c r="U108" s="6" t="s">
        <v>35</v>
      </c>
      <c r="V108" s="6" t="str">
        <f t="shared" si="34"/>
        <v>0</v>
      </c>
      <c r="W108" s="6" t="s">
        <v>35</v>
      </c>
      <c r="X108" s="6" t="s">
        <v>35</v>
      </c>
      <c r="Y108" s="6" t="str">
        <f t="shared" si="35"/>
        <v>0</v>
      </c>
      <c r="Z108" s="6" t="s">
        <v>35</v>
      </c>
      <c r="AA108" s="6" t="s">
        <v>35</v>
      </c>
      <c r="AB108" s="6" t="str">
        <f t="shared" si="36"/>
        <v>0</v>
      </c>
      <c r="AC108" s="6" t="s">
        <v>35</v>
      </c>
      <c r="AD108" s="6" t="s">
        <v>35</v>
      </c>
      <c r="AE108" s="6" t="str">
        <f t="shared" si="37"/>
        <v>0</v>
      </c>
      <c r="AF108" s="6" t="s">
        <v>35</v>
      </c>
      <c r="AG108" s="6" t="s">
        <v>35</v>
      </c>
      <c r="AH108" s="6" t="str">
        <f t="shared" si="38"/>
        <v>0</v>
      </c>
      <c r="AI108" s="6" t="s">
        <v>35</v>
      </c>
      <c r="AJ108" s="6" t="s">
        <v>35</v>
      </c>
      <c r="AK108" s="6" t="str">
        <f t="shared" si="39"/>
        <v>0</v>
      </c>
      <c r="AL108" s="6" t="s">
        <v>35</v>
      </c>
      <c r="AM108" s="6" t="s">
        <v>35</v>
      </c>
      <c r="AN108" s="6" t="str">
        <f t="shared" si="40"/>
        <v>0</v>
      </c>
      <c r="AO108" s="6" t="s">
        <v>35</v>
      </c>
      <c r="AP108" s="6" t="s">
        <v>35</v>
      </c>
      <c r="AQ108" s="6" t="str">
        <f t="shared" si="41"/>
        <v>0</v>
      </c>
      <c r="AR108" s="6" t="s">
        <v>35</v>
      </c>
      <c r="AS108" s="6" t="s">
        <v>35</v>
      </c>
      <c r="AT108" s="6" t="str">
        <f t="shared" si="42"/>
        <v>0</v>
      </c>
      <c r="AU108" s="6" t="s">
        <v>35</v>
      </c>
      <c r="AV108" s="6" t="s">
        <v>35</v>
      </c>
      <c r="AW108" s="6" t="str">
        <f t="shared" si="43"/>
        <v>0</v>
      </c>
      <c r="AX108" s="6" t="s">
        <v>35</v>
      </c>
      <c r="AY108" s="6" t="s">
        <v>35</v>
      </c>
      <c r="AZ108" s="6" t="str">
        <f t="shared" si="44"/>
        <v>0</v>
      </c>
      <c r="BA108" s="6" t="s">
        <v>35</v>
      </c>
      <c r="BB108" s="6" t="s">
        <v>35</v>
      </c>
      <c r="BC108" s="6" t="str">
        <f t="shared" si="45"/>
        <v>0</v>
      </c>
      <c r="BD108" s="6" t="s">
        <v>35</v>
      </c>
      <c r="BE108" s="6" t="s">
        <v>35</v>
      </c>
      <c r="BF108" s="6" t="str">
        <f t="shared" si="46"/>
        <v>0</v>
      </c>
      <c r="BG108" s="6" t="s">
        <v>35</v>
      </c>
      <c r="BH108" s="6" t="s">
        <v>35</v>
      </c>
      <c r="BI108" s="6" t="str">
        <f t="shared" si="47"/>
        <v>0</v>
      </c>
      <c r="BJ108" s="6" t="s">
        <v>35</v>
      </c>
      <c r="BK108" s="6" t="s">
        <v>35</v>
      </c>
      <c r="BL108" s="6" t="str">
        <f t="shared" si="48"/>
        <v>0</v>
      </c>
      <c r="BM108" s="6" t="s">
        <v>35</v>
      </c>
      <c r="BN108" s="6" t="s">
        <v>35</v>
      </c>
      <c r="BO108" s="6" t="str">
        <f t="shared" si="49"/>
        <v>0</v>
      </c>
      <c r="BP108" s="6" t="s">
        <v>35</v>
      </c>
      <c r="BQ108" s="6" t="s">
        <v>35</v>
      </c>
      <c r="BR108" s="6" t="str">
        <f t="shared" si="50"/>
        <v>0</v>
      </c>
      <c r="BS108" s="6" t="s">
        <v>35</v>
      </c>
      <c r="BT108" s="6" t="s">
        <v>35</v>
      </c>
      <c r="BU108" s="6" t="str">
        <f t="shared" si="51"/>
        <v>0</v>
      </c>
      <c r="BV108" s="6" t="s">
        <v>35</v>
      </c>
      <c r="BW108" s="6" t="s">
        <v>35</v>
      </c>
      <c r="BX108" s="6" t="str">
        <f t="shared" si="52"/>
        <v>0</v>
      </c>
      <c r="BY108" s="6" t="s">
        <v>35</v>
      </c>
      <c r="BZ108" s="6" t="s">
        <v>35</v>
      </c>
      <c r="CA108" s="6" t="str">
        <f t="shared" si="53"/>
        <v>0</v>
      </c>
      <c r="CB108" s="6" t="s">
        <v>35</v>
      </c>
      <c r="CC108" s="6" t="s">
        <v>35</v>
      </c>
      <c r="CD108" s="6" t="str">
        <f t="shared" si="54"/>
        <v>0</v>
      </c>
      <c r="CE108" s="6" t="s">
        <v>35</v>
      </c>
      <c r="CF108" s="6" t="s">
        <v>35</v>
      </c>
      <c r="CG108" s="6" t="str">
        <f t="shared" si="55"/>
        <v>0</v>
      </c>
      <c r="CH108" s="6" t="s">
        <v>35</v>
      </c>
      <c r="CI108" s="6" t="s">
        <v>35</v>
      </c>
      <c r="CJ108" s="6" t="str">
        <f t="shared" si="56"/>
        <v>0</v>
      </c>
      <c r="CK108" s="6" t="s">
        <v>35</v>
      </c>
      <c r="CL108" s="6" t="s">
        <v>35</v>
      </c>
      <c r="CM108" s="6" t="str">
        <f t="shared" si="57"/>
        <v>0</v>
      </c>
      <c r="CN108" s="6" t="s">
        <v>35</v>
      </c>
      <c r="CO108" s="6" t="s">
        <v>35</v>
      </c>
      <c r="CP108" s="6" t="str">
        <f t="shared" si="58"/>
        <v>0</v>
      </c>
      <c r="CQ108" s="6" t="s">
        <v>35</v>
      </c>
      <c r="CR108" s="6" t="s">
        <v>35</v>
      </c>
      <c r="CS108" s="6" t="str">
        <f t="shared" si="59"/>
        <v>0</v>
      </c>
    </row>
    <row r="109" spans="1:97" s="183" customFormat="1" ht="12.75" customHeight="1">
      <c r="A109" s="25">
        <v>13</v>
      </c>
      <c r="B109" s="26" t="s">
        <v>217</v>
      </c>
      <c r="C109" s="27">
        <v>2773</v>
      </c>
      <c r="D109" s="28" t="s">
        <v>86</v>
      </c>
      <c r="E109" s="17">
        <v>18641</v>
      </c>
      <c r="F109" s="17">
        <v>1</v>
      </c>
      <c r="G109" s="6" t="s">
        <v>65</v>
      </c>
      <c r="H109" s="6">
        <v>3</v>
      </c>
      <c r="I109" s="6">
        <v>4</v>
      </c>
      <c r="J109" s="6">
        <f t="shared" si="30"/>
        <v>7</v>
      </c>
      <c r="K109" s="6">
        <v>4</v>
      </c>
      <c r="L109" s="6">
        <v>4</v>
      </c>
      <c r="M109" s="6">
        <f t="shared" si="31"/>
        <v>8</v>
      </c>
      <c r="N109" s="6">
        <v>3</v>
      </c>
      <c r="O109" s="6">
        <v>6</v>
      </c>
      <c r="P109" s="6">
        <f t="shared" si="32"/>
        <v>9</v>
      </c>
      <c r="Q109" s="6">
        <v>2</v>
      </c>
      <c r="R109" s="6">
        <v>9</v>
      </c>
      <c r="S109" s="6">
        <f t="shared" si="33"/>
        <v>11</v>
      </c>
      <c r="T109" s="6" t="s">
        <v>35</v>
      </c>
      <c r="U109" s="6" t="s">
        <v>35</v>
      </c>
      <c r="V109" s="6" t="str">
        <f t="shared" si="34"/>
        <v>0</v>
      </c>
      <c r="W109" s="6" t="s">
        <v>35</v>
      </c>
      <c r="X109" s="6" t="s">
        <v>35</v>
      </c>
      <c r="Y109" s="6" t="str">
        <f t="shared" si="35"/>
        <v>0</v>
      </c>
      <c r="Z109" s="6" t="s">
        <v>35</v>
      </c>
      <c r="AA109" s="6" t="s">
        <v>35</v>
      </c>
      <c r="AB109" s="6" t="str">
        <f t="shared" si="36"/>
        <v>0</v>
      </c>
      <c r="AC109" s="6" t="s">
        <v>35</v>
      </c>
      <c r="AD109" s="6" t="s">
        <v>35</v>
      </c>
      <c r="AE109" s="6" t="str">
        <f t="shared" si="37"/>
        <v>0</v>
      </c>
      <c r="AF109" s="6" t="s">
        <v>35</v>
      </c>
      <c r="AG109" s="6" t="s">
        <v>35</v>
      </c>
      <c r="AH109" s="6" t="str">
        <f t="shared" si="38"/>
        <v>0</v>
      </c>
      <c r="AI109" s="6" t="s">
        <v>35</v>
      </c>
      <c r="AJ109" s="6" t="s">
        <v>35</v>
      </c>
      <c r="AK109" s="6" t="str">
        <f t="shared" si="39"/>
        <v>0</v>
      </c>
      <c r="AL109" s="6">
        <v>1</v>
      </c>
      <c r="AM109" s="6" t="s">
        <v>35</v>
      </c>
      <c r="AN109" s="6">
        <f t="shared" si="40"/>
        <v>1</v>
      </c>
      <c r="AO109" s="6">
        <v>2</v>
      </c>
      <c r="AP109" s="6" t="s">
        <v>35</v>
      </c>
      <c r="AQ109" s="6">
        <f t="shared" si="41"/>
        <v>2</v>
      </c>
      <c r="AR109" s="6" t="s">
        <v>35</v>
      </c>
      <c r="AS109" s="6" t="s">
        <v>35</v>
      </c>
      <c r="AT109" s="6" t="str">
        <f t="shared" si="42"/>
        <v>0</v>
      </c>
      <c r="AU109" s="6" t="s">
        <v>35</v>
      </c>
      <c r="AV109" s="6" t="s">
        <v>35</v>
      </c>
      <c r="AW109" s="6" t="str">
        <f t="shared" si="43"/>
        <v>0</v>
      </c>
      <c r="AX109" s="6" t="s">
        <v>35</v>
      </c>
      <c r="AY109" s="6" t="s">
        <v>35</v>
      </c>
      <c r="AZ109" s="6" t="str">
        <f t="shared" si="44"/>
        <v>0</v>
      </c>
      <c r="BA109" s="6">
        <v>1</v>
      </c>
      <c r="BB109" s="6">
        <v>1</v>
      </c>
      <c r="BC109" s="6">
        <f t="shared" si="45"/>
        <v>2</v>
      </c>
      <c r="BD109" s="6" t="s">
        <v>35</v>
      </c>
      <c r="BE109" s="6" t="s">
        <v>35</v>
      </c>
      <c r="BF109" s="6" t="str">
        <f t="shared" si="46"/>
        <v>0</v>
      </c>
      <c r="BG109" s="6" t="s">
        <v>35</v>
      </c>
      <c r="BH109" s="6" t="s">
        <v>35</v>
      </c>
      <c r="BI109" s="6" t="str">
        <f t="shared" si="47"/>
        <v>0</v>
      </c>
      <c r="BJ109" s="6" t="s">
        <v>35</v>
      </c>
      <c r="BK109" s="6" t="s">
        <v>35</v>
      </c>
      <c r="BL109" s="6" t="str">
        <f t="shared" si="48"/>
        <v>0</v>
      </c>
      <c r="BM109" s="6" t="s">
        <v>35</v>
      </c>
      <c r="BN109" s="6" t="s">
        <v>35</v>
      </c>
      <c r="BO109" s="6" t="str">
        <f t="shared" si="49"/>
        <v>0</v>
      </c>
      <c r="BP109" s="6" t="s">
        <v>35</v>
      </c>
      <c r="BQ109" s="6" t="s">
        <v>35</v>
      </c>
      <c r="BR109" s="6" t="str">
        <f t="shared" si="50"/>
        <v>0</v>
      </c>
      <c r="BS109" s="6" t="s">
        <v>35</v>
      </c>
      <c r="BT109" s="6" t="s">
        <v>35</v>
      </c>
      <c r="BU109" s="6" t="str">
        <f t="shared" si="51"/>
        <v>0</v>
      </c>
      <c r="BV109" s="6" t="s">
        <v>35</v>
      </c>
      <c r="BW109" s="6" t="s">
        <v>35</v>
      </c>
      <c r="BX109" s="6" t="str">
        <f t="shared" si="52"/>
        <v>0</v>
      </c>
      <c r="BY109" s="6" t="s">
        <v>35</v>
      </c>
      <c r="BZ109" s="6" t="s">
        <v>35</v>
      </c>
      <c r="CA109" s="6" t="str">
        <f t="shared" si="53"/>
        <v>0</v>
      </c>
      <c r="CB109" s="6" t="s">
        <v>35</v>
      </c>
      <c r="CC109" s="6" t="s">
        <v>35</v>
      </c>
      <c r="CD109" s="6" t="str">
        <f t="shared" si="54"/>
        <v>0</v>
      </c>
      <c r="CE109" s="6" t="s">
        <v>35</v>
      </c>
      <c r="CF109" s="6" t="s">
        <v>35</v>
      </c>
      <c r="CG109" s="6" t="str">
        <f t="shared" si="55"/>
        <v>0</v>
      </c>
      <c r="CH109" s="6" t="s">
        <v>35</v>
      </c>
      <c r="CI109" s="6" t="s">
        <v>35</v>
      </c>
      <c r="CJ109" s="6" t="str">
        <f t="shared" si="56"/>
        <v>0</v>
      </c>
      <c r="CK109" s="6" t="s">
        <v>35</v>
      </c>
      <c r="CL109" s="6" t="s">
        <v>35</v>
      </c>
      <c r="CM109" s="6" t="str">
        <f t="shared" si="57"/>
        <v>0</v>
      </c>
      <c r="CN109" s="6" t="s">
        <v>35</v>
      </c>
      <c r="CO109" s="6" t="s">
        <v>35</v>
      </c>
      <c r="CP109" s="6" t="str">
        <f t="shared" si="58"/>
        <v>0</v>
      </c>
      <c r="CQ109" s="6">
        <v>16</v>
      </c>
      <c r="CR109" s="6">
        <v>24</v>
      </c>
      <c r="CS109" s="6">
        <f t="shared" si="59"/>
        <v>40</v>
      </c>
    </row>
    <row r="110" spans="1:97" s="183" customFormat="1" ht="12.75" customHeight="1">
      <c r="A110" s="25">
        <v>13</v>
      </c>
      <c r="B110" s="26" t="s">
        <v>217</v>
      </c>
      <c r="C110" s="27">
        <v>2829</v>
      </c>
      <c r="D110" s="28" t="s">
        <v>87</v>
      </c>
      <c r="E110" s="17">
        <v>13543</v>
      </c>
      <c r="F110" s="17">
        <v>1</v>
      </c>
      <c r="G110" s="6" t="s">
        <v>65</v>
      </c>
      <c r="H110" s="6">
        <v>1</v>
      </c>
      <c r="I110" s="6">
        <v>9</v>
      </c>
      <c r="J110" s="6">
        <f t="shared" si="30"/>
        <v>10</v>
      </c>
      <c r="K110" s="6">
        <v>1</v>
      </c>
      <c r="L110" s="6">
        <v>1</v>
      </c>
      <c r="M110" s="6">
        <f t="shared" si="31"/>
        <v>2</v>
      </c>
      <c r="N110" s="6">
        <v>2</v>
      </c>
      <c r="O110" s="6">
        <v>8</v>
      </c>
      <c r="P110" s="6">
        <f t="shared" si="32"/>
        <v>10</v>
      </c>
      <c r="Q110" s="6" t="s">
        <v>35</v>
      </c>
      <c r="R110" s="6">
        <v>8</v>
      </c>
      <c r="S110" s="6">
        <f t="shared" si="33"/>
        <v>8</v>
      </c>
      <c r="T110" s="6" t="s">
        <v>35</v>
      </c>
      <c r="U110" s="6" t="s">
        <v>35</v>
      </c>
      <c r="V110" s="6" t="str">
        <f t="shared" si="34"/>
        <v>0</v>
      </c>
      <c r="W110" s="6" t="s">
        <v>35</v>
      </c>
      <c r="X110" s="6" t="s">
        <v>35</v>
      </c>
      <c r="Y110" s="6" t="str">
        <f t="shared" si="35"/>
        <v>0</v>
      </c>
      <c r="Z110" s="6" t="s">
        <v>35</v>
      </c>
      <c r="AA110" s="6" t="s">
        <v>35</v>
      </c>
      <c r="AB110" s="6" t="str">
        <f t="shared" si="36"/>
        <v>0</v>
      </c>
      <c r="AC110" s="6">
        <v>2</v>
      </c>
      <c r="AD110" s="6" t="s">
        <v>35</v>
      </c>
      <c r="AE110" s="6">
        <f t="shared" si="37"/>
        <v>2</v>
      </c>
      <c r="AF110" s="6" t="s">
        <v>35</v>
      </c>
      <c r="AG110" s="6" t="s">
        <v>35</v>
      </c>
      <c r="AH110" s="6" t="str">
        <f t="shared" si="38"/>
        <v>0</v>
      </c>
      <c r="AI110" s="6" t="s">
        <v>35</v>
      </c>
      <c r="AJ110" s="6" t="s">
        <v>35</v>
      </c>
      <c r="AK110" s="6" t="str">
        <f t="shared" si="39"/>
        <v>0</v>
      </c>
      <c r="AL110" s="6">
        <v>1</v>
      </c>
      <c r="AM110" s="6">
        <v>1</v>
      </c>
      <c r="AN110" s="6">
        <f t="shared" si="40"/>
        <v>2</v>
      </c>
      <c r="AO110" s="6" t="s">
        <v>35</v>
      </c>
      <c r="AP110" s="6" t="s">
        <v>35</v>
      </c>
      <c r="AQ110" s="6" t="str">
        <f t="shared" si="41"/>
        <v>0</v>
      </c>
      <c r="AR110" s="6" t="s">
        <v>35</v>
      </c>
      <c r="AS110" s="6" t="s">
        <v>35</v>
      </c>
      <c r="AT110" s="6" t="str">
        <f t="shared" si="42"/>
        <v>0</v>
      </c>
      <c r="AU110" s="6" t="s">
        <v>35</v>
      </c>
      <c r="AV110" s="6" t="s">
        <v>35</v>
      </c>
      <c r="AW110" s="6" t="str">
        <f t="shared" si="43"/>
        <v>0</v>
      </c>
      <c r="AX110" s="6" t="s">
        <v>35</v>
      </c>
      <c r="AY110" s="6" t="s">
        <v>35</v>
      </c>
      <c r="AZ110" s="6" t="str">
        <f t="shared" si="44"/>
        <v>0</v>
      </c>
      <c r="BA110" s="6">
        <v>4</v>
      </c>
      <c r="BB110" s="6">
        <v>2</v>
      </c>
      <c r="BC110" s="6">
        <f t="shared" si="45"/>
        <v>6</v>
      </c>
      <c r="BD110" s="6" t="s">
        <v>35</v>
      </c>
      <c r="BE110" s="6" t="s">
        <v>35</v>
      </c>
      <c r="BF110" s="6" t="str">
        <f t="shared" si="46"/>
        <v>0</v>
      </c>
      <c r="BG110" s="6" t="s">
        <v>35</v>
      </c>
      <c r="BH110" s="6" t="s">
        <v>35</v>
      </c>
      <c r="BI110" s="6" t="str">
        <f t="shared" si="47"/>
        <v>0</v>
      </c>
      <c r="BJ110" s="6" t="s">
        <v>35</v>
      </c>
      <c r="BK110" s="6" t="s">
        <v>35</v>
      </c>
      <c r="BL110" s="6" t="str">
        <f t="shared" si="48"/>
        <v>0</v>
      </c>
      <c r="BM110" s="6" t="s">
        <v>35</v>
      </c>
      <c r="BN110" s="6" t="s">
        <v>35</v>
      </c>
      <c r="BO110" s="6" t="str">
        <f t="shared" si="49"/>
        <v>0</v>
      </c>
      <c r="BP110" s="6" t="s">
        <v>35</v>
      </c>
      <c r="BQ110" s="6" t="s">
        <v>35</v>
      </c>
      <c r="BR110" s="6" t="str">
        <f t="shared" si="50"/>
        <v>0</v>
      </c>
      <c r="BS110" s="6" t="s">
        <v>35</v>
      </c>
      <c r="BT110" s="6" t="s">
        <v>35</v>
      </c>
      <c r="BU110" s="6" t="str">
        <f t="shared" si="51"/>
        <v>0</v>
      </c>
      <c r="BV110" s="6" t="s">
        <v>35</v>
      </c>
      <c r="BW110" s="6" t="s">
        <v>35</v>
      </c>
      <c r="BX110" s="6" t="str">
        <f t="shared" si="52"/>
        <v>0</v>
      </c>
      <c r="BY110" s="6" t="s">
        <v>35</v>
      </c>
      <c r="BZ110" s="6" t="s">
        <v>35</v>
      </c>
      <c r="CA110" s="6" t="str">
        <f t="shared" si="53"/>
        <v>0</v>
      </c>
      <c r="CB110" s="6" t="s">
        <v>35</v>
      </c>
      <c r="CC110" s="6" t="s">
        <v>35</v>
      </c>
      <c r="CD110" s="6" t="str">
        <f t="shared" si="54"/>
        <v>0</v>
      </c>
      <c r="CE110" s="6" t="s">
        <v>35</v>
      </c>
      <c r="CF110" s="6" t="s">
        <v>35</v>
      </c>
      <c r="CG110" s="6" t="str">
        <f t="shared" si="55"/>
        <v>0</v>
      </c>
      <c r="CH110" s="6" t="s">
        <v>35</v>
      </c>
      <c r="CI110" s="6" t="s">
        <v>35</v>
      </c>
      <c r="CJ110" s="6" t="str">
        <f t="shared" si="56"/>
        <v>0</v>
      </c>
      <c r="CK110" s="6" t="s">
        <v>35</v>
      </c>
      <c r="CL110" s="6" t="s">
        <v>35</v>
      </c>
      <c r="CM110" s="6" t="str">
        <f t="shared" si="57"/>
        <v>0</v>
      </c>
      <c r="CN110" s="6" t="s">
        <v>35</v>
      </c>
      <c r="CO110" s="6" t="s">
        <v>35</v>
      </c>
      <c r="CP110" s="6" t="str">
        <f t="shared" si="58"/>
        <v>0</v>
      </c>
      <c r="CQ110" s="6">
        <v>11</v>
      </c>
      <c r="CR110" s="6">
        <v>29</v>
      </c>
      <c r="CS110" s="6">
        <f t="shared" si="59"/>
        <v>40</v>
      </c>
    </row>
    <row r="111" spans="1:97" s="183" customFormat="1" ht="12.75" customHeight="1">
      <c r="A111" s="25">
        <v>13</v>
      </c>
      <c r="B111" s="26" t="s">
        <v>217</v>
      </c>
      <c r="C111" s="27">
        <v>2831</v>
      </c>
      <c r="D111" s="28" t="s">
        <v>88</v>
      </c>
      <c r="E111" s="17">
        <v>15286</v>
      </c>
      <c r="F111" s="17">
        <v>1</v>
      </c>
      <c r="G111" s="6" t="s">
        <v>65</v>
      </c>
      <c r="H111" s="6">
        <v>1</v>
      </c>
      <c r="I111" s="6">
        <v>7</v>
      </c>
      <c r="J111" s="6">
        <f t="shared" si="30"/>
        <v>8</v>
      </c>
      <c r="K111" s="6">
        <v>1</v>
      </c>
      <c r="L111" s="6">
        <v>2</v>
      </c>
      <c r="M111" s="6">
        <f t="shared" si="31"/>
        <v>3</v>
      </c>
      <c r="N111" s="6">
        <v>5</v>
      </c>
      <c r="O111" s="6">
        <v>5</v>
      </c>
      <c r="P111" s="6">
        <f t="shared" si="32"/>
        <v>10</v>
      </c>
      <c r="Q111" s="6">
        <v>1</v>
      </c>
      <c r="R111" s="6">
        <v>11</v>
      </c>
      <c r="S111" s="6">
        <f t="shared" si="33"/>
        <v>12</v>
      </c>
      <c r="T111" s="6" t="s">
        <v>35</v>
      </c>
      <c r="U111" s="6" t="s">
        <v>35</v>
      </c>
      <c r="V111" s="6" t="str">
        <f t="shared" si="34"/>
        <v>0</v>
      </c>
      <c r="W111" s="6" t="s">
        <v>35</v>
      </c>
      <c r="X111" s="6" t="s">
        <v>35</v>
      </c>
      <c r="Y111" s="6" t="str">
        <f t="shared" si="35"/>
        <v>0</v>
      </c>
      <c r="Z111" s="6" t="s">
        <v>35</v>
      </c>
      <c r="AA111" s="6" t="s">
        <v>35</v>
      </c>
      <c r="AB111" s="6" t="str">
        <f t="shared" si="36"/>
        <v>0</v>
      </c>
      <c r="AC111" s="6" t="s">
        <v>35</v>
      </c>
      <c r="AD111" s="6" t="s">
        <v>35</v>
      </c>
      <c r="AE111" s="6" t="str">
        <f t="shared" si="37"/>
        <v>0</v>
      </c>
      <c r="AF111" s="6" t="s">
        <v>35</v>
      </c>
      <c r="AG111" s="6" t="s">
        <v>35</v>
      </c>
      <c r="AH111" s="6" t="str">
        <f t="shared" si="38"/>
        <v>0</v>
      </c>
      <c r="AI111" s="6" t="s">
        <v>35</v>
      </c>
      <c r="AJ111" s="6" t="s">
        <v>35</v>
      </c>
      <c r="AK111" s="6" t="str">
        <f t="shared" si="39"/>
        <v>0</v>
      </c>
      <c r="AL111" s="6" t="s">
        <v>35</v>
      </c>
      <c r="AM111" s="6" t="s">
        <v>35</v>
      </c>
      <c r="AN111" s="6" t="str">
        <f t="shared" si="40"/>
        <v>0</v>
      </c>
      <c r="AO111" s="6" t="s">
        <v>35</v>
      </c>
      <c r="AP111" s="6" t="s">
        <v>35</v>
      </c>
      <c r="AQ111" s="6" t="str">
        <f t="shared" si="41"/>
        <v>0</v>
      </c>
      <c r="AR111" s="6" t="s">
        <v>35</v>
      </c>
      <c r="AS111" s="6" t="s">
        <v>35</v>
      </c>
      <c r="AT111" s="6" t="str">
        <f t="shared" si="42"/>
        <v>0</v>
      </c>
      <c r="AU111" s="6" t="s">
        <v>35</v>
      </c>
      <c r="AV111" s="6" t="s">
        <v>35</v>
      </c>
      <c r="AW111" s="6" t="str">
        <f t="shared" si="43"/>
        <v>0</v>
      </c>
      <c r="AX111" s="6" t="s">
        <v>35</v>
      </c>
      <c r="AY111" s="6" t="s">
        <v>35</v>
      </c>
      <c r="AZ111" s="6" t="str">
        <f t="shared" si="44"/>
        <v>0</v>
      </c>
      <c r="BA111" s="6" t="s">
        <v>35</v>
      </c>
      <c r="BB111" s="6">
        <v>7</v>
      </c>
      <c r="BC111" s="6">
        <f t="shared" si="45"/>
        <v>7</v>
      </c>
      <c r="BD111" s="6" t="s">
        <v>35</v>
      </c>
      <c r="BE111" s="6" t="s">
        <v>35</v>
      </c>
      <c r="BF111" s="6" t="str">
        <f t="shared" si="46"/>
        <v>0</v>
      </c>
      <c r="BG111" s="6" t="s">
        <v>35</v>
      </c>
      <c r="BH111" s="6" t="s">
        <v>35</v>
      </c>
      <c r="BI111" s="6" t="str">
        <f t="shared" si="47"/>
        <v>0</v>
      </c>
      <c r="BJ111" s="6" t="s">
        <v>35</v>
      </c>
      <c r="BK111" s="6" t="s">
        <v>35</v>
      </c>
      <c r="BL111" s="6" t="str">
        <f t="shared" si="48"/>
        <v>0</v>
      </c>
      <c r="BM111" s="6" t="s">
        <v>35</v>
      </c>
      <c r="BN111" s="6" t="s">
        <v>35</v>
      </c>
      <c r="BO111" s="6" t="str">
        <f t="shared" si="49"/>
        <v>0</v>
      </c>
      <c r="BP111" s="6" t="s">
        <v>35</v>
      </c>
      <c r="BQ111" s="6" t="s">
        <v>35</v>
      </c>
      <c r="BR111" s="6" t="str">
        <f t="shared" si="50"/>
        <v>0</v>
      </c>
      <c r="BS111" s="6" t="s">
        <v>35</v>
      </c>
      <c r="BT111" s="6" t="s">
        <v>35</v>
      </c>
      <c r="BU111" s="6" t="str">
        <f t="shared" si="51"/>
        <v>0</v>
      </c>
      <c r="BV111" s="6" t="s">
        <v>35</v>
      </c>
      <c r="BW111" s="6" t="s">
        <v>35</v>
      </c>
      <c r="BX111" s="6" t="str">
        <f t="shared" si="52"/>
        <v>0</v>
      </c>
      <c r="BY111" s="6" t="s">
        <v>35</v>
      </c>
      <c r="BZ111" s="6" t="s">
        <v>35</v>
      </c>
      <c r="CA111" s="6" t="str">
        <f t="shared" si="53"/>
        <v>0</v>
      </c>
      <c r="CB111" s="6" t="s">
        <v>35</v>
      </c>
      <c r="CC111" s="6" t="s">
        <v>35</v>
      </c>
      <c r="CD111" s="6" t="str">
        <f t="shared" si="54"/>
        <v>0</v>
      </c>
      <c r="CE111" s="6" t="s">
        <v>35</v>
      </c>
      <c r="CF111" s="6" t="s">
        <v>35</v>
      </c>
      <c r="CG111" s="6" t="str">
        <f t="shared" si="55"/>
        <v>0</v>
      </c>
      <c r="CH111" s="6" t="s">
        <v>35</v>
      </c>
      <c r="CI111" s="6" t="s">
        <v>35</v>
      </c>
      <c r="CJ111" s="6" t="str">
        <f t="shared" si="56"/>
        <v>0</v>
      </c>
      <c r="CK111" s="6" t="s">
        <v>35</v>
      </c>
      <c r="CL111" s="6" t="s">
        <v>35</v>
      </c>
      <c r="CM111" s="6" t="str">
        <f t="shared" si="57"/>
        <v>0</v>
      </c>
      <c r="CN111" s="6" t="s">
        <v>35</v>
      </c>
      <c r="CO111" s="6" t="s">
        <v>35</v>
      </c>
      <c r="CP111" s="6" t="str">
        <f t="shared" si="58"/>
        <v>0</v>
      </c>
      <c r="CQ111" s="6">
        <v>8</v>
      </c>
      <c r="CR111" s="6">
        <v>32</v>
      </c>
      <c r="CS111" s="6">
        <f t="shared" si="59"/>
        <v>40</v>
      </c>
    </row>
    <row r="112" spans="1:97" s="183" customFormat="1" ht="12.75" customHeight="1">
      <c r="A112" s="25">
        <v>14</v>
      </c>
      <c r="B112" s="26" t="s">
        <v>211</v>
      </c>
      <c r="C112" s="27">
        <v>2937</v>
      </c>
      <c r="D112" s="28" t="s">
        <v>89</v>
      </c>
      <c r="E112" s="17">
        <v>10180</v>
      </c>
      <c r="F112" s="17">
        <v>1</v>
      </c>
      <c r="G112" s="6" t="s">
        <v>65</v>
      </c>
      <c r="H112" s="6" t="s">
        <v>35</v>
      </c>
      <c r="I112" s="6">
        <v>4</v>
      </c>
      <c r="J112" s="6">
        <f t="shared" si="30"/>
        <v>4</v>
      </c>
      <c r="K112" s="6">
        <v>1</v>
      </c>
      <c r="L112" s="6">
        <v>1</v>
      </c>
      <c r="M112" s="6">
        <f t="shared" si="31"/>
        <v>2</v>
      </c>
      <c r="N112" s="6">
        <v>2</v>
      </c>
      <c r="O112" s="6">
        <v>4</v>
      </c>
      <c r="P112" s="6">
        <f t="shared" si="32"/>
        <v>6</v>
      </c>
      <c r="Q112" s="6" t="s">
        <v>35</v>
      </c>
      <c r="R112" s="6">
        <v>5</v>
      </c>
      <c r="S112" s="6">
        <f t="shared" si="33"/>
        <v>5</v>
      </c>
      <c r="T112" s="6" t="s">
        <v>35</v>
      </c>
      <c r="U112" s="6" t="s">
        <v>35</v>
      </c>
      <c r="V112" s="6" t="str">
        <f t="shared" si="34"/>
        <v>0</v>
      </c>
      <c r="W112" s="6" t="s">
        <v>35</v>
      </c>
      <c r="X112" s="6" t="s">
        <v>35</v>
      </c>
      <c r="Y112" s="6" t="str">
        <f t="shared" si="35"/>
        <v>0</v>
      </c>
      <c r="Z112" s="6" t="s">
        <v>35</v>
      </c>
      <c r="AA112" s="6" t="s">
        <v>35</v>
      </c>
      <c r="AB112" s="6" t="str">
        <f t="shared" si="36"/>
        <v>0</v>
      </c>
      <c r="AC112" s="6" t="s">
        <v>35</v>
      </c>
      <c r="AD112" s="6" t="s">
        <v>35</v>
      </c>
      <c r="AE112" s="6" t="str">
        <f t="shared" si="37"/>
        <v>0</v>
      </c>
      <c r="AF112" s="6" t="s">
        <v>35</v>
      </c>
      <c r="AG112" s="6" t="s">
        <v>35</v>
      </c>
      <c r="AH112" s="6" t="str">
        <f t="shared" si="38"/>
        <v>0</v>
      </c>
      <c r="AI112" s="6" t="s">
        <v>35</v>
      </c>
      <c r="AJ112" s="6" t="s">
        <v>35</v>
      </c>
      <c r="AK112" s="6" t="str">
        <f t="shared" si="39"/>
        <v>0</v>
      </c>
      <c r="AL112" s="6" t="s">
        <v>35</v>
      </c>
      <c r="AM112" s="6" t="s">
        <v>35</v>
      </c>
      <c r="AN112" s="6" t="str">
        <f t="shared" si="40"/>
        <v>0</v>
      </c>
      <c r="AO112" s="6" t="s">
        <v>35</v>
      </c>
      <c r="AP112" s="6" t="s">
        <v>35</v>
      </c>
      <c r="AQ112" s="6" t="str">
        <f t="shared" si="41"/>
        <v>0</v>
      </c>
      <c r="AR112" s="6" t="s">
        <v>35</v>
      </c>
      <c r="AS112" s="6" t="s">
        <v>35</v>
      </c>
      <c r="AT112" s="6" t="str">
        <f t="shared" si="42"/>
        <v>0</v>
      </c>
      <c r="AU112" s="6" t="s">
        <v>35</v>
      </c>
      <c r="AV112" s="6" t="s">
        <v>35</v>
      </c>
      <c r="AW112" s="6" t="str">
        <f t="shared" si="43"/>
        <v>0</v>
      </c>
      <c r="AX112" s="6" t="s">
        <v>35</v>
      </c>
      <c r="AY112" s="6" t="s">
        <v>35</v>
      </c>
      <c r="AZ112" s="6" t="str">
        <f t="shared" si="44"/>
        <v>0</v>
      </c>
      <c r="BA112" s="6" t="s">
        <v>35</v>
      </c>
      <c r="BB112" s="6">
        <v>2</v>
      </c>
      <c r="BC112" s="6">
        <f t="shared" si="45"/>
        <v>2</v>
      </c>
      <c r="BD112" s="6" t="s">
        <v>35</v>
      </c>
      <c r="BE112" s="6" t="s">
        <v>35</v>
      </c>
      <c r="BF112" s="6" t="str">
        <f t="shared" si="46"/>
        <v>0</v>
      </c>
      <c r="BG112" s="6" t="s">
        <v>35</v>
      </c>
      <c r="BH112" s="6" t="s">
        <v>35</v>
      </c>
      <c r="BI112" s="6" t="str">
        <f t="shared" si="47"/>
        <v>0</v>
      </c>
      <c r="BJ112" s="6" t="s">
        <v>35</v>
      </c>
      <c r="BK112" s="6" t="s">
        <v>35</v>
      </c>
      <c r="BL112" s="6" t="str">
        <f t="shared" si="48"/>
        <v>0</v>
      </c>
      <c r="BM112" s="6" t="s">
        <v>35</v>
      </c>
      <c r="BN112" s="6" t="s">
        <v>35</v>
      </c>
      <c r="BO112" s="6" t="str">
        <f t="shared" si="49"/>
        <v>0</v>
      </c>
      <c r="BP112" s="6" t="s">
        <v>35</v>
      </c>
      <c r="BQ112" s="6" t="s">
        <v>35</v>
      </c>
      <c r="BR112" s="6" t="str">
        <f t="shared" si="50"/>
        <v>0</v>
      </c>
      <c r="BS112" s="6" t="s">
        <v>35</v>
      </c>
      <c r="BT112" s="6" t="s">
        <v>35</v>
      </c>
      <c r="BU112" s="6" t="str">
        <f t="shared" si="51"/>
        <v>0</v>
      </c>
      <c r="BV112" s="6" t="s">
        <v>35</v>
      </c>
      <c r="BW112" s="6" t="s">
        <v>35</v>
      </c>
      <c r="BX112" s="6" t="str">
        <f t="shared" si="52"/>
        <v>0</v>
      </c>
      <c r="BY112" s="6" t="s">
        <v>35</v>
      </c>
      <c r="BZ112" s="6" t="s">
        <v>35</v>
      </c>
      <c r="CA112" s="6" t="str">
        <f t="shared" si="53"/>
        <v>0</v>
      </c>
      <c r="CB112" s="6" t="s">
        <v>35</v>
      </c>
      <c r="CC112" s="6" t="s">
        <v>35</v>
      </c>
      <c r="CD112" s="6" t="str">
        <f t="shared" si="54"/>
        <v>0</v>
      </c>
      <c r="CE112" s="6" t="s">
        <v>35</v>
      </c>
      <c r="CF112" s="6" t="s">
        <v>35</v>
      </c>
      <c r="CG112" s="6" t="str">
        <f t="shared" si="55"/>
        <v>0</v>
      </c>
      <c r="CH112" s="6" t="s">
        <v>35</v>
      </c>
      <c r="CI112" s="6" t="s">
        <v>35</v>
      </c>
      <c r="CJ112" s="6" t="str">
        <f t="shared" si="56"/>
        <v>0</v>
      </c>
      <c r="CK112" s="6" t="s">
        <v>35</v>
      </c>
      <c r="CL112" s="6" t="s">
        <v>35</v>
      </c>
      <c r="CM112" s="6" t="str">
        <f t="shared" si="57"/>
        <v>0</v>
      </c>
      <c r="CN112" s="6" t="s">
        <v>35</v>
      </c>
      <c r="CO112" s="6">
        <v>1</v>
      </c>
      <c r="CP112" s="6">
        <f t="shared" si="58"/>
        <v>1</v>
      </c>
      <c r="CQ112" s="6">
        <v>3</v>
      </c>
      <c r="CR112" s="6">
        <v>17</v>
      </c>
      <c r="CS112" s="6">
        <f t="shared" si="59"/>
        <v>20</v>
      </c>
    </row>
    <row r="113" spans="1:97" s="183" customFormat="1" ht="12.75" customHeight="1">
      <c r="A113" s="25">
        <v>15</v>
      </c>
      <c r="B113" s="26" t="s">
        <v>218</v>
      </c>
      <c r="C113" s="27">
        <v>3001</v>
      </c>
      <c r="D113" s="28" t="s">
        <v>90</v>
      </c>
      <c r="E113" s="17">
        <v>15213</v>
      </c>
      <c r="F113" s="17">
        <v>1</v>
      </c>
      <c r="G113" s="6" t="s">
        <v>65</v>
      </c>
      <c r="H113" s="6">
        <v>3</v>
      </c>
      <c r="I113" s="6">
        <v>5</v>
      </c>
      <c r="J113" s="6">
        <f t="shared" si="30"/>
        <v>8</v>
      </c>
      <c r="K113" s="6">
        <v>1</v>
      </c>
      <c r="L113" s="6">
        <v>4</v>
      </c>
      <c r="M113" s="6">
        <f t="shared" si="31"/>
        <v>5</v>
      </c>
      <c r="N113" s="6">
        <v>2</v>
      </c>
      <c r="O113" s="6">
        <v>4</v>
      </c>
      <c r="P113" s="6">
        <f t="shared" si="32"/>
        <v>6</v>
      </c>
      <c r="Q113" s="6">
        <v>3</v>
      </c>
      <c r="R113" s="6">
        <v>6</v>
      </c>
      <c r="S113" s="6">
        <f t="shared" si="33"/>
        <v>9</v>
      </c>
      <c r="T113" s="6" t="s">
        <v>35</v>
      </c>
      <c r="U113" s="6" t="s">
        <v>35</v>
      </c>
      <c r="V113" s="6" t="str">
        <f t="shared" si="34"/>
        <v>0</v>
      </c>
      <c r="W113" s="6" t="s">
        <v>35</v>
      </c>
      <c r="X113" s="6" t="s">
        <v>35</v>
      </c>
      <c r="Y113" s="6" t="str">
        <f t="shared" si="35"/>
        <v>0</v>
      </c>
      <c r="Z113" s="6" t="s">
        <v>35</v>
      </c>
      <c r="AA113" s="6" t="s">
        <v>35</v>
      </c>
      <c r="AB113" s="6" t="str">
        <f t="shared" si="36"/>
        <v>0</v>
      </c>
      <c r="AC113" s="6">
        <v>2</v>
      </c>
      <c r="AD113" s="6">
        <v>1</v>
      </c>
      <c r="AE113" s="6">
        <f t="shared" si="37"/>
        <v>3</v>
      </c>
      <c r="AF113" s="6" t="s">
        <v>35</v>
      </c>
      <c r="AG113" s="6" t="s">
        <v>35</v>
      </c>
      <c r="AH113" s="6" t="str">
        <f t="shared" si="38"/>
        <v>0</v>
      </c>
      <c r="AI113" s="6" t="s">
        <v>35</v>
      </c>
      <c r="AJ113" s="6" t="s">
        <v>35</v>
      </c>
      <c r="AK113" s="6" t="str">
        <f t="shared" si="39"/>
        <v>0</v>
      </c>
      <c r="AL113" s="6" t="s">
        <v>35</v>
      </c>
      <c r="AM113" s="6" t="s">
        <v>35</v>
      </c>
      <c r="AN113" s="6" t="str">
        <f t="shared" si="40"/>
        <v>0</v>
      </c>
      <c r="AO113" s="6" t="s">
        <v>35</v>
      </c>
      <c r="AP113" s="6" t="s">
        <v>35</v>
      </c>
      <c r="AQ113" s="6" t="str">
        <f t="shared" si="41"/>
        <v>0</v>
      </c>
      <c r="AR113" s="6" t="s">
        <v>35</v>
      </c>
      <c r="AS113" s="6" t="s">
        <v>35</v>
      </c>
      <c r="AT113" s="6" t="str">
        <f t="shared" si="42"/>
        <v>0</v>
      </c>
      <c r="AU113" s="6" t="s">
        <v>35</v>
      </c>
      <c r="AV113" s="6" t="s">
        <v>35</v>
      </c>
      <c r="AW113" s="6" t="str">
        <f t="shared" si="43"/>
        <v>0</v>
      </c>
      <c r="AX113" s="6" t="s">
        <v>35</v>
      </c>
      <c r="AY113" s="6" t="s">
        <v>35</v>
      </c>
      <c r="AZ113" s="6" t="str">
        <f t="shared" si="44"/>
        <v>0</v>
      </c>
      <c r="BA113" s="6" t="s">
        <v>35</v>
      </c>
      <c r="BB113" s="6" t="s">
        <v>35</v>
      </c>
      <c r="BC113" s="6" t="str">
        <f t="shared" si="45"/>
        <v>0</v>
      </c>
      <c r="BD113" s="6" t="s">
        <v>35</v>
      </c>
      <c r="BE113" s="6" t="s">
        <v>35</v>
      </c>
      <c r="BF113" s="6" t="str">
        <f t="shared" si="46"/>
        <v>0</v>
      </c>
      <c r="BG113" s="6" t="s">
        <v>35</v>
      </c>
      <c r="BH113" s="6" t="s">
        <v>35</v>
      </c>
      <c r="BI113" s="6" t="str">
        <f t="shared" si="47"/>
        <v>0</v>
      </c>
      <c r="BJ113" s="6" t="s">
        <v>35</v>
      </c>
      <c r="BK113" s="6" t="s">
        <v>35</v>
      </c>
      <c r="BL113" s="6" t="str">
        <f t="shared" si="48"/>
        <v>0</v>
      </c>
      <c r="BM113" s="6" t="s">
        <v>35</v>
      </c>
      <c r="BN113" s="6" t="s">
        <v>35</v>
      </c>
      <c r="BO113" s="6" t="str">
        <f t="shared" si="49"/>
        <v>0</v>
      </c>
      <c r="BP113" s="6" t="s">
        <v>35</v>
      </c>
      <c r="BQ113" s="6" t="s">
        <v>35</v>
      </c>
      <c r="BR113" s="6" t="str">
        <f t="shared" si="50"/>
        <v>0</v>
      </c>
      <c r="BS113" s="6" t="s">
        <v>35</v>
      </c>
      <c r="BT113" s="6" t="s">
        <v>35</v>
      </c>
      <c r="BU113" s="6" t="str">
        <f t="shared" si="51"/>
        <v>0</v>
      </c>
      <c r="BV113" s="6" t="s">
        <v>35</v>
      </c>
      <c r="BW113" s="6" t="s">
        <v>35</v>
      </c>
      <c r="BX113" s="6" t="str">
        <f t="shared" si="52"/>
        <v>0</v>
      </c>
      <c r="BY113" s="6" t="s">
        <v>35</v>
      </c>
      <c r="BZ113" s="6" t="s">
        <v>35</v>
      </c>
      <c r="CA113" s="6" t="str">
        <f t="shared" si="53"/>
        <v>0</v>
      </c>
      <c r="CB113" s="6" t="s">
        <v>35</v>
      </c>
      <c r="CC113" s="6" t="s">
        <v>35</v>
      </c>
      <c r="CD113" s="6" t="str">
        <f t="shared" si="54"/>
        <v>0</v>
      </c>
      <c r="CE113" s="6" t="s">
        <v>35</v>
      </c>
      <c r="CF113" s="6" t="s">
        <v>35</v>
      </c>
      <c r="CG113" s="6" t="str">
        <f t="shared" si="55"/>
        <v>0</v>
      </c>
      <c r="CH113" s="6" t="s">
        <v>35</v>
      </c>
      <c r="CI113" s="6" t="s">
        <v>35</v>
      </c>
      <c r="CJ113" s="6" t="str">
        <f t="shared" si="56"/>
        <v>0</v>
      </c>
      <c r="CK113" s="6" t="s">
        <v>35</v>
      </c>
      <c r="CL113" s="6" t="s">
        <v>35</v>
      </c>
      <c r="CM113" s="6" t="str">
        <f t="shared" si="57"/>
        <v>0</v>
      </c>
      <c r="CN113" s="6" t="s">
        <v>35</v>
      </c>
      <c r="CO113" s="6" t="s">
        <v>35</v>
      </c>
      <c r="CP113" s="6" t="str">
        <f t="shared" si="58"/>
        <v>0</v>
      </c>
      <c r="CQ113" s="6">
        <v>11</v>
      </c>
      <c r="CR113" s="6">
        <v>20</v>
      </c>
      <c r="CS113" s="6">
        <f t="shared" si="59"/>
        <v>31</v>
      </c>
    </row>
    <row r="114" spans="1:97" s="183" customFormat="1" ht="12.75" hidden="1" customHeight="1">
      <c r="A114" s="25">
        <v>17</v>
      </c>
      <c r="B114" s="26" t="s">
        <v>208</v>
      </c>
      <c r="C114" s="27">
        <v>3251</v>
      </c>
      <c r="D114" s="28" t="s">
        <v>150</v>
      </c>
      <c r="E114" s="17">
        <v>10789</v>
      </c>
      <c r="F114" s="17">
        <v>1</v>
      </c>
      <c r="G114" s="6" t="s">
        <v>65</v>
      </c>
      <c r="H114" s="6" t="s">
        <v>35</v>
      </c>
      <c r="I114" s="6" t="s">
        <v>35</v>
      </c>
      <c r="J114" s="6" t="str">
        <f t="shared" si="30"/>
        <v>0</v>
      </c>
      <c r="K114" s="6" t="s">
        <v>35</v>
      </c>
      <c r="L114" s="6" t="s">
        <v>35</v>
      </c>
      <c r="M114" s="6" t="str">
        <f t="shared" si="31"/>
        <v>0</v>
      </c>
      <c r="N114" s="6" t="s">
        <v>35</v>
      </c>
      <c r="O114" s="6" t="s">
        <v>35</v>
      </c>
      <c r="P114" s="6" t="str">
        <f t="shared" si="32"/>
        <v>0</v>
      </c>
      <c r="Q114" s="6" t="s">
        <v>35</v>
      </c>
      <c r="R114" s="6" t="s">
        <v>35</v>
      </c>
      <c r="S114" s="6" t="str">
        <f t="shared" si="33"/>
        <v>0</v>
      </c>
      <c r="T114" s="6" t="s">
        <v>35</v>
      </c>
      <c r="U114" s="6" t="s">
        <v>35</v>
      </c>
      <c r="V114" s="6" t="str">
        <f t="shared" si="34"/>
        <v>0</v>
      </c>
      <c r="W114" s="6" t="s">
        <v>35</v>
      </c>
      <c r="X114" s="6" t="s">
        <v>35</v>
      </c>
      <c r="Y114" s="6" t="str">
        <f t="shared" si="35"/>
        <v>0</v>
      </c>
      <c r="Z114" s="6" t="s">
        <v>35</v>
      </c>
      <c r="AA114" s="6" t="s">
        <v>35</v>
      </c>
      <c r="AB114" s="6" t="str">
        <f t="shared" si="36"/>
        <v>0</v>
      </c>
      <c r="AC114" s="6" t="s">
        <v>35</v>
      </c>
      <c r="AD114" s="6" t="s">
        <v>35</v>
      </c>
      <c r="AE114" s="6" t="str">
        <f t="shared" si="37"/>
        <v>0</v>
      </c>
      <c r="AF114" s="6" t="s">
        <v>35</v>
      </c>
      <c r="AG114" s="6" t="s">
        <v>35</v>
      </c>
      <c r="AH114" s="6" t="str">
        <f t="shared" si="38"/>
        <v>0</v>
      </c>
      <c r="AI114" s="6" t="s">
        <v>35</v>
      </c>
      <c r="AJ114" s="6" t="s">
        <v>35</v>
      </c>
      <c r="AK114" s="6" t="str">
        <f t="shared" si="39"/>
        <v>0</v>
      </c>
      <c r="AL114" s="6" t="s">
        <v>35</v>
      </c>
      <c r="AM114" s="6" t="s">
        <v>35</v>
      </c>
      <c r="AN114" s="6" t="str">
        <f t="shared" si="40"/>
        <v>0</v>
      </c>
      <c r="AO114" s="6" t="s">
        <v>35</v>
      </c>
      <c r="AP114" s="6" t="s">
        <v>35</v>
      </c>
      <c r="AQ114" s="6" t="str">
        <f t="shared" si="41"/>
        <v>0</v>
      </c>
      <c r="AR114" s="6" t="s">
        <v>35</v>
      </c>
      <c r="AS114" s="6" t="s">
        <v>35</v>
      </c>
      <c r="AT114" s="6" t="str">
        <f t="shared" si="42"/>
        <v>0</v>
      </c>
      <c r="AU114" s="6" t="s">
        <v>35</v>
      </c>
      <c r="AV114" s="6" t="s">
        <v>35</v>
      </c>
      <c r="AW114" s="6" t="str">
        <f t="shared" si="43"/>
        <v>0</v>
      </c>
      <c r="AX114" s="6" t="s">
        <v>35</v>
      </c>
      <c r="AY114" s="6" t="s">
        <v>35</v>
      </c>
      <c r="AZ114" s="6" t="str">
        <f t="shared" si="44"/>
        <v>0</v>
      </c>
      <c r="BA114" s="6" t="s">
        <v>35</v>
      </c>
      <c r="BB114" s="6" t="s">
        <v>35</v>
      </c>
      <c r="BC114" s="6" t="str">
        <f t="shared" si="45"/>
        <v>0</v>
      </c>
      <c r="BD114" s="6" t="s">
        <v>35</v>
      </c>
      <c r="BE114" s="6" t="s">
        <v>35</v>
      </c>
      <c r="BF114" s="6" t="str">
        <f t="shared" si="46"/>
        <v>0</v>
      </c>
      <c r="BG114" s="6" t="s">
        <v>35</v>
      </c>
      <c r="BH114" s="6" t="s">
        <v>35</v>
      </c>
      <c r="BI114" s="6" t="str">
        <f t="shared" si="47"/>
        <v>0</v>
      </c>
      <c r="BJ114" s="6" t="s">
        <v>35</v>
      </c>
      <c r="BK114" s="6" t="s">
        <v>35</v>
      </c>
      <c r="BL114" s="6" t="str">
        <f t="shared" si="48"/>
        <v>0</v>
      </c>
      <c r="BM114" s="6" t="s">
        <v>35</v>
      </c>
      <c r="BN114" s="6" t="s">
        <v>35</v>
      </c>
      <c r="BO114" s="6" t="str">
        <f t="shared" si="49"/>
        <v>0</v>
      </c>
      <c r="BP114" s="6" t="s">
        <v>35</v>
      </c>
      <c r="BQ114" s="6" t="s">
        <v>35</v>
      </c>
      <c r="BR114" s="6" t="str">
        <f t="shared" si="50"/>
        <v>0</v>
      </c>
      <c r="BS114" s="6" t="s">
        <v>35</v>
      </c>
      <c r="BT114" s="6" t="s">
        <v>35</v>
      </c>
      <c r="BU114" s="6" t="str">
        <f t="shared" si="51"/>
        <v>0</v>
      </c>
      <c r="BV114" s="6" t="s">
        <v>35</v>
      </c>
      <c r="BW114" s="6" t="s">
        <v>35</v>
      </c>
      <c r="BX114" s="6" t="str">
        <f t="shared" si="52"/>
        <v>0</v>
      </c>
      <c r="BY114" s="6" t="s">
        <v>35</v>
      </c>
      <c r="BZ114" s="6" t="s">
        <v>35</v>
      </c>
      <c r="CA114" s="6" t="str">
        <f t="shared" si="53"/>
        <v>0</v>
      </c>
      <c r="CB114" s="6" t="s">
        <v>35</v>
      </c>
      <c r="CC114" s="6" t="s">
        <v>35</v>
      </c>
      <c r="CD114" s="6" t="str">
        <f t="shared" si="54"/>
        <v>0</v>
      </c>
      <c r="CE114" s="6" t="s">
        <v>35</v>
      </c>
      <c r="CF114" s="6" t="s">
        <v>35</v>
      </c>
      <c r="CG114" s="6" t="str">
        <f t="shared" si="55"/>
        <v>0</v>
      </c>
      <c r="CH114" s="6" t="s">
        <v>35</v>
      </c>
      <c r="CI114" s="6" t="s">
        <v>35</v>
      </c>
      <c r="CJ114" s="6" t="str">
        <f t="shared" si="56"/>
        <v>0</v>
      </c>
      <c r="CK114" s="6" t="s">
        <v>35</v>
      </c>
      <c r="CL114" s="6" t="s">
        <v>35</v>
      </c>
      <c r="CM114" s="6" t="str">
        <f t="shared" si="57"/>
        <v>0</v>
      </c>
      <c r="CN114" s="6" t="s">
        <v>35</v>
      </c>
      <c r="CO114" s="6" t="s">
        <v>35</v>
      </c>
      <c r="CP114" s="6" t="str">
        <f t="shared" si="58"/>
        <v>0</v>
      </c>
      <c r="CQ114" s="6" t="s">
        <v>35</v>
      </c>
      <c r="CR114" s="6" t="s">
        <v>35</v>
      </c>
      <c r="CS114" s="6" t="str">
        <f t="shared" si="59"/>
        <v>0</v>
      </c>
    </row>
    <row r="115" spans="1:97" s="183" customFormat="1" ht="12.75" hidden="1" customHeight="1">
      <c r="A115" s="25">
        <v>17</v>
      </c>
      <c r="B115" s="26" t="s">
        <v>208</v>
      </c>
      <c r="C115" s="27">
        <v>3271</v>
      </c>
      <c r="D115" s="28" t="s">
        <v>151</v>
      </c>
      <c r="E115" s="17">
        <v>11158</v>
      </c>
      <c r="F115" s="17">
        <v>1</v>
      </c>
      <c r="G115" s="6" t="s">
        <v>65</v>
      </c>
      <c r="H115" s="6" t="s">
        <v>35</v>
      </c>
      <c r="I115" s="6" t="s">
        <v>35</v>
      </c>
      <c r="J115" s="6" t="str">
        <f t="shared" si="30"/>
        <v>0</v>
      </c>
      <c r="K115" s="6" t="s">
        <v>35</v>
      </c>
      <c r="L115" s="6" t="s">
        <v>35</v>
      </c>
      <c r="M115" s="6" t="str">
        <f t="shared" si="31"/>
        <v>0</v>
      </c>
      <c r="N115" s="6" t="s">
        <v>35</v>
      </c>
      <c r="O115" s="6" t="s">
        <v>35</v>
      </c>
      <c r="P115" s="6" t="str">
        <f t="shared" si="32"/>
        <v>0</v>
      </c>
      <c r="Q115" s="6" t="s">
        <v>35</v>
      </c>
      <c r="R115" s="6" t="s">
        <v>35</v>
      </c>
      <c r="S115" s="6" t="str">
        <f t="shared" si="33"/>
        <v>0</v>
      </c>
      <c r="T115" s="6" t="s">
        <v>35</v>
      </c>
      <c r="U115" s="6" t="s">
        <v>35</v>
      </c>
      <c r="V115" s="6" t="str">
        <f t="shared" si="34"/>
        <v>0</v>
      </c>
      <c r="W115" s="6" t="s">
        <v>35</v>
      </c>
      <c r="X115" s="6" t="s">
        <v>35</v>
      </c>
      <c r="Y115" s="6" t="str">
        <f t="shared" si="35"/>
        <v>0</v>
      </c>
      <c r="Z115" s="6" t="s">
        <v>35</v>
      </c>
      <c r="AA115" s="6" t="s">
        <v>35</v>
      </c>
      <c r="AB115" s="6" t="str">
        <f t="shared" si="36"/>
        <v>0</v>
      </c>
      <c r="AC115" s="6" t="s">
        <v>35</v>
      </c>
      <c r="AD115" s="6" t="s">
        <v>35</v>
      </c>
      <c r="AE115" s="6" t="str">
        <f t="shared" si="37"/>
        <v>0</v>
      </c>
      <c r="AF115" s="6" t="s">
        <v>35</v>
      </c>
      <c r="AG115" s="6" t="s">
        <v>35</v>
      </c>
      <c r="AH115" s="6" t="str">
        <f t="shared" si="38"/>
        <v>0</v>
      </c>
      <c r="AI115" s="6" t="s">
        <v>35</v>
      </c>
      <c r="AJ115" s="6" t="s">
        <v>35</v>
      </c>
      <c r="AK115" s="6" t="str">
        <f t="shared" si="39"/>
        <v>0</v>
      </c>
      <c r="AL115" s="6" t="s">
        <v>35</v>
      </c>
      <c r="AM115" s="6" t="s">
        <v>35</v>
      </c>
      <c r="AN115" s="6" t="str">
        <f t="shared" si="40"/>
        <v>0</v>
      </c>
      <c r="AO115" s="6" t="s">
        <v>35</v>
      </c>
      <c r="AP115" s="6" t="s">
        <v>35</v>
      </c>
      <c r="AQ115" s="6" t="str">
        <f t="shared" si="41"/>
        <v>0</v>
      </c>
      <c r="AR115" s="6" t="s">
        <v>35</v>
      </c>
      <c r="AS115" s="6" t="s">
        <v>35</v>
      </c>
      <c r="AT115" s="6" t="str">
        <f t="shared" si="42"/>
        <v>0</v>
      </c>
      <c r="AU115" s="6" t="s">
        <v>35</v>
      </c>
      <c r="AV115" s="6" t="s">
        <v>35</v>
      </c>
      <c r="AW115" s="6" t="str">
        <f t="shared" si="43"/>
        <v>0</v>
      </c>
      <c r="AX115" s="6" t="s">
        <v>35</v>
      </c>
      <c r="AY115" s="6" t="s">
        <v>35</v>
      </c>
      <c r="AZ115" s="6" t="str">
        <f t="shared" si="44"/>
        <v>0</v>
      </c>
      <c r="BA115" s="6" t="s">
        <v>35</v>
      </c>
      <c r="BB115" s="6" t="s">
        <v>35</v>
      </c>
      <c r="BC115" s="6" t="str">
        <f t="shared" si="45"/>
        <v>0</v>
      </c>
      <c r="BD115" s="6" t="s">
        <v>35</v>
      </c>
      <c r="BE115" s="6" t="s">
        <v>35</v>
      </c>
      <c r="BF115" s="6" t="str">
        <f t="shared" si="46"/>
        <v>0</v>
      </c>
      <c r="BG115" s="6" t="s">
        <v>35</v>
      </c>
      <c r="BH115" s="6" t="s">
        <v>35</v>
      </c>
      <c r="BI115" s="6" t="str">
        <f t="shared" si="47"/>
        <v>0</v>
      </c>
      <c r="BJ115" s="6" t="s">
        <v>35</v>
      </c>
      <c r="BK115" s="6" t="s">
        <v>35</v>
      </c>
      <c r="BL115" s="6" t="str">
        <f t="shared" si="48"/>
        <v>0</v>
      </c>
      <c r="BM115" s="6" t="s">
        <v>35</v>
      </c>
      <c r="BN115" s="6" t="s">
        <v>35</v>
      </c>
      <c r="BO115" s="6" t="str">
        <f t="shared" si="49"/>
        <v>0</v>
      </c>
      <c r="BP115" s="6" t="s">
        <v>35</v>
      </c>
      <c r="BQ115" s="6" t="s">
        <v>35</v>
      </c>
      <c r="BR115" s="6" t="str">
        <f t="shared" si="50"/>
        <v>0</v>
      </c>
      <c r="BS115" s="6" t="s">
        <v>35</v>
      </c>
      <c r="BT115" s="6" t="s">
        <v>35</v>
      </c>
      <c r="BU115" s="6" t="str">
        <f t="shared" si="51"/>
        <v>0</v>
      </c>
      <c r="BV115" s="6" t="s">
        <v>35</v>
      </c>
      <c r="BW115" s="6" t="s">
        <v>35</v>
      </c>
      <c r="BX115" s="6" t="str">
        <f t="shared" si="52"/>
        <v>0</v>
      </c>
      <c r="BY115" s="6" t="s">
        <v>35</v>
      </c>
      <c r="BZ115" s="6" t="s">
        <v>35</v>
      </c>
      <c r="CA115" s="6" t="str">
        <f t="shared" si="53"/>
        <v>0</v>
      </c>
      <c r="CB115" s="6" t="s">
        <v>35</v>
      </c>
      <c r="CC115" s="6" t="s">
        <v>35</v>
      </c>
      <c r="CD115" s="6" t="str">
        <f t="shared" si="54"/>
        <v>0</v>
      </c>
      <c r="CE115" s="6" t="s">
        <v>35</v>
      </c>
      <c r="CF115" s="6" t="s">
        <v>35</v>
      </c>
      <c r="CG115" s="6" t="str">
        <f t="shared" si="55"/>
        <v>0</v>
      </c>
      <c r="CH115" s="6" t="s">
        <v>35</v>
      </c>
      <c r="CI115" s="6" t="s">
        <v>35</v>
      </c>
      <c r="CJ115" s="6" t="str">
        <f t="shared" si="56"/>
        <v>0</v>
      </c>
      <c r="CK115" s="6" t="s">
        <v>35</v>
      </c>
      <c r="CL115" s="6" t="s">
        <v>35</v>
      </c>
      <c r="CM115" s="6" t="str">
        <f t="shared" si="57"/>
        <v>0</v>
      </c>
      <c r="CN115" s="6" t="s">
        <v>35</v>
      </c>
      <c r="CO115" s="6" t="s">
        <v>35</v>
      </c>
      <c r="CP115" s="6" t="str">
        <f t="shared" si="58"/>
        <v>0</v>
      </c>
      <c r="CQ115" s="6" t="s">
        <v>35</v>
      </c>
      <c r="CR115" s="6" t="s">
        <v>35</v>
      </c>
      <c r="CS115" s="6" t="str">
        <f t="shared" si="59"/>
        <v>0</v>
      </c>
    </row>
    <row r="116" spans="1:97" s="183" customFormat="1" ht="12.75" hidden="1" customHeight="1">
      <c r="A116" s="25">
        <v>17</v>
      </c>
      <c r="B116" s="26" t="s">
        <v>208</v>
      </c>
      <c r="C116" s="27">
        <v>3408</v>
      </c>
      <c r="D116" s="28" t="s">
        <v>153</v>
      </c>
      <c r="E116" s="17">
        <v>12625</v>
      </c>
      <c r="F116" s="17">
        <v>1</v>
      </c>
      <c r="G116" s="6" t="s">
        <v>65</v>
      </c>
      <c r="H116" s="6" t="s">
        <v>35</v>
      </c>
      <c r="I116" s="6" t="s">
        <v>35</v>
      </c>
      <c r="J116" s="6" t="str">
        <f t="shared" si="30"/>
        <v>0</v>
      </c>
      <c r="K116" s="6" t="s">
        <v>35</v>
      </c>
      <c r="L116" s="6" t="s">
        <v>35</v>
      </c>
      <c r="M116" s="6" t="str">
        <f t="shared" si="31"/>
        <v>0</v>
      </c>
      <c r="N116" s="6" t="s">
        <v>35</v>
      </c>
      <c r="O116" s="6" t="s">
        <v>35</v>
      </c>
      <c r="P116" s="6" t="str">
        <f t="shared" si="32"/>
        <v>0</v>
      </c>
      <c r="Q116" s="6" t="s">
        <v>35</v>
      </c>
      <c r="R116" s="6" t="s">
        <v>35</v>
      </c>
      <c r="S116" s="6" t="str">
        <f t="shared" si="33"/>
        <v>0</v>
      </c>
      <c r="T116" s="6" t="s">
        <v>35</v>
      </c>
      <c r="U116" s="6" t="s">
        <v>35</v>
      </c>
      <c r="V116" s="6" t="str">
        <f t="shared" si="34"/>
        <v>0</v>
      </c>
      <c r="W116" s="6" t="s">
        <v>35</v>
      </c>
      <c r="X116" s="6" t="s">
        <v>35</v>
      </c>
      <c r="Y116" s="6" t="str">
        <f t="shared" si="35"/>
        <v>0</v>
      </c>
      <c r="Z116" s="6" t="s">
        <v>35</v>
      </c>
      <c r="AA116" s="6" t="s">
        <v>35</v>
      </c>
      <c r="AB116" s="6" t="str">
        <f t="shared" si="36"/>
        <v>0</v>
      </c>
      <c r="AC116" s="6" t="s">
        <v>35</v>
      </c>
      <c r="AD116" s="6" t="s">
        <v>35</v>
      </c>
      <c r="AE116" s="6" t="str">
        <f t="shared" si="37"/>
        <v>0</v>
      </c>
      <c r="AF116" s="6" t="s">
        <v>35</v>
      </c>
      <c r="AG116" s="6" t="s">
        <v>35</v>
      </c>
      <c r="AH116" s="6" t="str">
        <f t="shared" si="38"/>
        <v>0</v>
      </c>
      <c r="AI116" s="6" t="s">
        <v>35</v>
      </c>
      <c r="AJ116" s="6" t="s">
        <v>35</v>
      </c>
      <c r="AK116" s="6" t="str">
        <f t="shared" si="39"/>
        <v>0</v>
      </c>
      <c r="AL116" s="6" t="s">
        <v>35</v>
      </c>
      <c r="AM116" s="6" t="s">
        <v>35</v>
      </c>
      <c r="AN116" s="6" t="str">
        <f t="shared" si="40"/>
        <v>0</v>
      </c>
      <c r="AO116" s="6" t="s">
        <v>35</v>
      </c>
      <c r="AP116" s="6" t="s">
        <v>35</v>
      </c>
      <c r="AQ116" s="6" t="str">
        <f t="shared" si="41"/>
        <v>0</v>
      </c>
      <c r="AR116" s="6" t="s">
        <v>35</v>
      </c>
      <c r="AS116" s="6" t="s">
        <v>35</v>
      </c>
      <c r="AT116" s="6" t="str">
        <f t="shared" si="42"/>
        <v>0</v>
      </c>
      <c r="AU116" s="6" t="s">
        <v>35</v>
      </c>
      <c r="AV116" s="6" t="s">
        <v>35</v>
      </c>
      <c r="AW116" s="6" t="str">
        <f t="shared" si="43"/>
        <v>0</v>
      </c>
      <c r="AX116" s="6" t="s">
        <v>35</v>
      </c>
      <c r="AY116" s="6" t="s">
        <v>35</v>
      </c>
      <c r="AZ116" s="6" t="str">
        <f t="shared" si="44"/>
        <v>0</v>
      </c>
      <c r="BA116" s="6" t="s">
        <v>35</v>
      </c>
      <c r="BB116" s="6" t="s">
        <v>35</v>
      </c>
      <c r="BC116" s="6" t="str">
        <f t="shared" si="45"/>
        <v>0</v>
      </c>
      <c r="BD116" s="6" t="s">
        <v>35</v>
      </c>
      <c r="BE116" s="6" t="s">
        <v>35</v>
      </c>
      <c r="BF116" s="6" t="str">
        <f t="shared" si="46"/>
        <v>0</v>
      </c>
      <c r="BG116" s="6" t="s">
        <v>35</v>
      </c>
      <c r="BH116" s="6" t="s">
        <v>35</v>
      </c>
      <c r="BI116" s="6" t="str">
        <f t="shared" si="47"/>
        <v>0</v>
      </c>
      <c r="BJ116" s="6" t="s">
        <v>35</v>
      </c>
      <c r="BK116" s="6" t="s">
        <v>35</v>
      </c>
      <c r="BL116" s="6" t="str">
        <f t="shared" si="48"/>
        <v>0</v>
      </c>
      <c r="BM116" s="6" t="s">
        <v>35</v>
      </c>
      <c r="BN116" s="6" t="s">
        <v>35</v>
      </c>
      <c r="BO116" s="6" t="str">
        <f t="shared" si="49"/>
        <v>0</v>
      </c>
      <c r="BP116" s="6" t="s">
        <v>35</v>
      </c>
      <c r="BQ116" s="6" t="s">
        <v>35</v>
      </c>
      <c r="BR116" s="6" t="str">
        <f t="shared" si="50"/>
        <v>0</v>
      </c>
      <c r="BS116" s="6" t="s">
        <v>35</v>
      </c>
      <c r="BT116" s="6" t="s">
        <v>35</v>
      </c>
      <c r="BU116" s="6" t="str">
        <f t="shared" si="51"/>
        <v>0</v>
      </c>
      <c r="BV116" s="6" t="s">
        <v>35</v>
      </c>
      <c r="BW116" s="6" t="s">
        <v>35</v>
      </c>
      <c r="BX116" s="6" t="str">
        <f t="shared" si="52"/>
        <v>0</v>
      </c>
      <c r="BY116" s="6" t="s">
        <v>35</v>
      </c>
      <c r="BZ116" s="6" t="s">
        <v>35</v>
      </c>
      <c r="CA116" s="6" t="str">
        <f t="shared" si="53"/>
        <v>0</v>
      </c>
      <c r="CB116" s="6" t="s">
        <v>35</v>
      </c>
      <c r="CC116" s="6" t="s">
        <v>35</v>
      </c>
      <c r="CD116" s="6" t="str">
        <f t="shared" si="54"/>
        <v>0</v>
      </c>
      <c r="CE116" s="6" t="s">
        <v>35</v>
      </c>
      <c r="CF116" s="6" t="s">
        <v>35</v>
      </c>
      <c r="CG116" s="6" t="str">
        <f t="shared" si="55"/>
        <v>0</v>
      </c>
      <c r="CH116" s="6" t="s">
        <v>35</v>
      </c>
      <c r="CI116" s="6" t="s">
        <v>35</v>
      </c>
      <c r="CJ116" s="6" t="str">
        <f t="shared" si="56"/>
        <v>0</v>
      </c>
      <c r="CK116" s="6" t="s">
        <v>35</v>
      </c>
      <c r="CL116" s="6" t="s">
        <v>35</v>
      </c>
      <c r="CM116" s="6" t="str">
        <f t="shared" si="57"/>
        <v>0</v>
      </c>
      <c r="CN116" s="6" t="s">
        <v>35</v>
      </c>
      <c r="CO116" s="6" t="s">
        <v>35</v>
      </c>
      <c r="CP116" s="6" t="str">
        <f t="shared" si="58"/>
        <v>0</v>
      </c>
      <c r="CQ116" s="6" t="s">
        <v>35</v>
      </c>
      <c r="CR116" s="6" t="s">
        <v>35</v>
      </c>
      <c r="CS116" s="6" t="str">
        <f t="shared" si="59"/>
        <v>0</v>
      </c>
    </row>
    <row r="117" spans="1:97" s="183" customFormat="1" ht="12.75" customHeight="1">
      <c r="A117" s="25">
        <v>17</v>
      </c>
      <c r="B117" s="26" t="s">
        <v>208</v>
      </c>
      <c r="C117" s="27">
        <v>3425</v>
      </c>
      <c r="D117" s="28" t="s">
        <v>119</v>
      </c>
      <c r="E117" s="17">
        <v>17945</v>
      </c>
      <c r="F117" s="17">
        <v>1</v>
      </c>
      <c r="G117" s="6" t="s">
        <v>65</v>
      </c>
      <c r="H117" s="6" t="s">
        <v>35</v>
      </c>
      <c r="I117" s="6">
        <v>7</v>
      </c>
      <c r="J117" s="6">
        <f t="shared" si="30"/>
        <v>7</v>
      </c>
      <c r="K117" s="6">
        <v>3</v>
      </c>
      <c r="L117" s="6">
        <v>9</v>
      </c>
      <c r="M117" s="6">
        <f t="shared" si="31"/>
        <v>12</v>
      </c>
      <c r="N117" s="6">
        <v>3</v>
      </c>
      <c r="O117" s="6">
        <v>2</v>
      </c>
      <c r="P117" s="6">
        <f t="shared" si="32"/>
        <v>5</v>
      </c>
      <c r="Q117" s="6" t="s">
        <v>35</v>
      </c>
      <c r="R117" s="6">
        <v>8</v>
      </c>
      <c r="S117" s="6">
        <f t="shared" si="33"/>
        <v>8</v>
      </c>
      <c r="T117" s="6" t="s">
        <v>35</v>
      </c>
      <c r="U117" s="6" t="s">
        <v>35</v>
      </c>
      <c r="V117" s="6" t="str">
        <f t="shared" si="34"/>
        <v>0</v>
      </c>
      <c r="W117" s="6" t="s">
        <v>35</v>
      </c>
      <c r="X117" s="6" t="s">
        <v>35</v>
      </c>
      <c r="Y117" s="6" t="str">
        <f t="shared" si="35"/>
        <v>0</v>
      </c>
      <c r="Z117" s="6" t="s">
        <v>35</v>
      </c>
      <c r="AA117" s="6" t="s">
        <v>35</v>
      </c>
      <c r="AB117" s="6" t="str">
        <f t="shared" si="36"/>
        <v>0</v>
      </c>
      <c r="AC117" s="6" t="s">
        <v>35</v>
      </c>
      <c r="AD117" s="6">
        <v>1</v>
      </c>
      <c r="AE117" s="6">
        <f t="shared" si="37"/>
        <v>1</v>
      </c>
      <c r="AF117" s="6" t="s">
        <v>35</v>
      </c>
      <c r="AG117" s="6" t="s">
        <v>35</v>
      </c>
      <c r="AH117" s="6" t="str">
        <f t="shared" si="38"/>
        <v>0</v>
      </c>
      <c r="AI117" s="6" t="s">
        <v>35</v>
      </c>
      <c r="AJ117" s="6" t="s">
        <v>35</v>
      </c>
      <c r="AK117" s="6" t="str">
        <f t="shared" si="39"/>
        <v>0</v>
      </c>
      <c r="AL117" s="6">
        <v>1</v>
      </c>
      <c r="AM117" s="6" t="s">
        <v>35</v>
      </c>
      <c r="AN117" s="6">
        <f t="shared" si="40"/>
        <v>1</v>
      </c>
      <c r="AO117" s="6" t="s">
        <v>35</v>
      </c>
      <c r="AP117" s="6" t="s">
        <v>35</v>
      </c>
      <c r="AQ117" s="6" t="str">
        <f t="shared" si="41"/>
        <v>0</v>
      </c>
      <c r="AR117" s="6" t="s">
        <v>35</v>
      </c>
      <c r="AS117" s="6" t="s">
        <v>35</v>
      </c>
      <c r="AT117" s="6" t="str">
        <f t="shared" si="42"/>
        <v>0</v>
      </c>
      <c r="AU117" s="6" t="s">
        <v>35</v>
      </c>
      <c r="AV117" s="6" t="s">
        <v>35</v>
      </c>
      <c r="AW117" s="6" t="str">
        <f t="shared" si="43"/>
        <v>0</v>
      </c>
      <c r="AX117" s="6" t="s">
        <v>35</v>
      </c>
      <c r="AY117" s="6" t="s">
        <v>35</v>
      </c>
      <c r="AZ117" s="6" t="str">
        <f t="shared" si="44"/>
        <v>0</v>
      </c>
      <c r="BA117" s="6">
        <v>1</v>
      </c>
      <c r="BB117" s="6">
        <v>5</v>
      </c>
      <c r="BC117" s="6">
        <f t="shared" si="45"/>
        <v>6</v>
      </c>
      <c r="BD117" s="6" t="s">
        <v>35</v>
      </c>
      <c r="BE117" s="6" t="s">
        <v>35</v>
      </c>
      <c r="BF117" s="6" t="str">
        <f t="shared" si="46"/>
        <v>0</v>
      </c>
      <c r="BG117" s="6" t="s">
        <v>35</v>
      </c>
      <c r="BH117" s="6" t="s">
        <v>35</v>
      </c>
      <c r="BI117" s="6" t="str">
        <f t="shared" si="47"/>
        <v>0</v>
      </c>
      <c r="BJ117" s="6" t="s">
        <v>35</v>
      </c>
      <c r="BK117" s="6" t="s">
        <v>35</v>
      </c>
      <c r="BL117" s="6" t="str">
        <f t="shared" si="48"/>
        <v>0</v>
      </c>
      <c r="BM117" s="6" t="s">
        <v>35</v>
      </c>
      <c r="BN117" s="6" t="s">
        <v>35</v>
      </c>
      <c r="BO117" s="6" t="str">
        <f t="shared" si="49"/>
        <v>0</v>
      </c>
      <c r="BP117" s="6" t="s">
        <v>35</v>
      </c>
      <c r="BQ117" s="6" t="s">
        <v>35</v>
      </c>
      <c r="BR117" s="6" t="str">
        <f t="shared" si="50"/>
        <v>0</v>
      </c>
      <c r="BS117" s="6" t="s">
        <v>35</v>
      </c>
      <c r="BT117" s="6" t="s">
        <v>35</v>
      </c>
      <c r="BU117" s="6" t="str">
        <f t="shared" si="51"/>
        <v>0</v>
      </c>
      <c r="BV117" s="6" t="s">
        <v>35</v>
      </c>
      <c r="BW117" s="6" t="s">
        <v>35</v>
      </c>
      <c r="BX117" s="6" t="str">
        <f t="shared" si="52"/>
        <v>0</v>
      </c>
      <c r="BY117" s="6" t="s">
        <v>35</v>
      </c>
      <c r="BZ117" s="6" t="s">
        <v>35</v>
      </c>
      <c r="CA117" s="6" t="str">
        <f t="shared" si="53"/>
        <v>0</v>
      </c>
      <c r="CB117" s="6" t="s">
        <v>35</v>
      </c>
      <c r="CC117" s="6" t="s">
        <v>35</v>
      </c>
      <c r="CD117" s="6" t="str">
        <f t="shared" si="54"/>
        <v>0</v>
      </c>
      <c r="CE117" s="6" t="s">
        <v>35</v>
      </c>
      <c r="CF117" s="6" t="s">
        <v>35</v>
      </c>
      <c r="CG117" s="6" t="str">
        <f t="shared" si="55"/>
        <v>0</v>
      </c>
      <c r="CH117" s="6" t="s">
        <v>35</v>
      </c>
      <c r="CI117" s="6" t="s">
        <v>35</v>
      </c>
      <c r="CJ117" s="6" t="str">
        <f t="shared" si="56"/>
        <v>0</v>
      </c>
      <c r="CK117" s="6" t="s">
        <v>35</v>
      </c>
      <c r="CL117" s="6" t="s">
        <v>35</v>
      </c>
      <c r="CM117" s="6" t="str">
        <f t="shared" si="57"/>
        <v>0</v>
      </c>
      <c r="CN117" s="6" t="s">
        <v>35</v>
      </c>
      <c r="CO117" s="6" t="s">
        <v>35</v>
      </c>
      <c r="CP117" s="6" t="str">
        <f t="shared" si="58"/>
        <v>0</v>
      </c>
      <c r="CQ117" s="6">
        <v>8</v>
      </c>
      <c r="CR117" s="6">
        <v>32</v>
      </c>
      <c r="CS117" s="6">
        <f t="shared" si="59"/>
        <v>40</v>
      </c>
    </row>
    <row r="118" spans="1:97" s="183" customFormat="1" ht="12.75" customHeight="1">
      <c r="A118" s="25">
        <v>17</v>
      </c>
      <c r="B118" s="26" t="s">
        <v>208</v>
      </c>
      <c r="C118" s="27">
        <v>3443</v>
      </c>
      <c r="D118" s="28" t="s">
        <v>154</v>
      </c>
      <c r="E118" s="17">
        <v>17720</v>
      </c>
      <c r="F118" s="17">
        <v>1</v>
      </c>
      <c r="G118" s="6" t="s">
        <v>65</v>
      </c>
      <c r="H118" s="6">
        <v>1</v>
      </c>
      <c r="I118" s="6">
        <v>3</v>
      </c>
      <c r="J118" s="6">
        <f t="shared" si="30"/>
        <v>4</v>
      </c>
      <c r="K118" s="6">
        <v>2</v>
      </c>
      <c r="L118" s="6">
        <v>9</v>
      </c>
      <c r="M118" s="6">
        <f t="shared" si="31"/>
        <v>11</v>
      </c>
      <c r="N118" s="6" t="s">
        <v>35</v>
      </c>
      <c r="O118" s="6">
        <v>2</v>
      </c>
      <c r="P118" s="6">
        <f t="shared" si="32"/>
        <v>2</v>
      </c>
      <c r="Q118" s="6">
        <v>1</v>
      </c>
      <c r="R118" s="6">
        <v>7</v>
      </c>
      <c r="S118" s="6">
        <f t="shared" si="33"/>
        <v>8</v>
      </c>
      <c r="T118" s="6" t="s">
        <v>35</v>
      </c>
      <c r="U118" s="6" t="s">
        <v>35</v>
      </c>
      <c r="V118" s="6" t="str">
        <f t="shared" si="34"/>
        <v>0</v>
      </c>
      <c r="W118" s="6" t="s">
        <v>35</v>
      </c>
      <c r="X118" s="6" t="s">
        <v>35</v>
      </c>
      <c r="Y118" s="6" t="str">
        <f t="shared" si="35"/>
        <v>0</v>
      </c>
      <c r="Z118" s="6" t="s">
        <v>35</v>
      </c>
      <c r="AA118" s="6" t="s">
        <v>35</v>
      </c>
      <c r="AB118" s="6" t="str">
        <f t="shared" si="36"/>
        <v>0</v>
      </c>
      <c r="AC118" s="6" t="s">
        <v>35</v>
      </c>
      <c r="AD118" s="6" t="s">
        <v>35</v>
      </c>
      <c r="AE118" s="6" t="str">
        <f t="shared" si="37"/>
        <v>0</v>
      </c>
      <c r="AF118" s="6" t="s">
        <v>35</v>
      </c>
      <c r="AG118" s="6" t="s">
        <v>35</v>
      </c>
      <c r="AH118" s="6" t="str">
        <f t="shared" si="38"/>
        <v>0</v>
      </c>
      <c r="AI118" s="6" t="s">
        <v>35</v>
      </c>
      <c r="AJ118" s="6" t="s">
        <v>35</v>
      </c>
      <c r="AK118" s="6" t="str">
        <f t="shared" si="39"/>
        <v>0</v>
      </c>
      <c r="AL118" s="6" t="s">
        <v>35</v>
      </c>
      <c r="AM118" s="6" t="s">
        <v>35</v>
      </c>
      <c r="AN118" s="6" t="str">
        <f t="shared" si="40"/>
        <v>0</v>
      </c>
      <c r="AO118" s="6" t="s">
        <v>35</v>
      </c>
      <c r="AP118" s="6" t="s">
        <v>35</v>
      </c>
      <c r="AQ118" s="6" t="str">
        <f t="shared" si="41"/>
        <v>0</v>
      </c>
      <c r="AR118" s="6" t="s">
        <v>35</v>
      </c>
      <c r="AS118" s="6" t="s">
        <v>35</v>
      </c>
      <c r="AT118" s="6" t="str">
        <f t="shared" si="42"/>
        <v>0</v>
      </c>
      <c r="AU118" s="6" t="s">
        <v>35</v>
      </c>
      <c r="AV118" s="6" t="s">
        <v>35</v>
      </c>
      <c r="AW118" s="6" t="str">
        <f t="shared" si="43"/>
        <v>0</v>
      </c>
      <c r="AX118" s="6" t="s">
        <v>35</v>
      </c>
      <c r="AY118" s="6" t="s">
        <v>35</v>
      </c>
      <c r="AZ118" s="6" t="str">
        <f t="shared" si="44"/>
        <v>0</v>
      </c>
      <c r="BA118" s="6" t="s">
        <v>35</v>
      </c>
      <c r="BB118" s="6" t="s">
        <v>35</v>
      </c>
      <c r="BC118" s="6" t="str">
        <f t="shared" si="45"/>
        <v>0</v>
      </c>
      <c r="BD118" s="6" t="s">
        <v>35</v>
      </c>
      <c r="BE118" s="6" t="s">
        <v>35</v>
      </c>
      <c r="BF118" s="6" t="str">
        <f t="shared" si="46"/>
        <v>0</v>
      </c>
      <c r="BG118" s="6" t="s">
        <v>35</v>
      </c>
      <c r="BH118" s="6" t="s">
        <v>35</v>
      </c>
      <c r="BI118" s="6" t="str">
        <f t="shared" si="47"/>
        <v>0</v>
      </c>
      <c r="BJ118" s="6" t="s">
        <v>35</v>
      </c>
      <c r="BK118" s="6" t="s">
        <v>35</v>
      </c>
      <c r="BL118" s="6" t="str">
        <f t="shared" si="48"/>
        <v>0</v>
      </c>
      <c r="BM118" s="6" t="s">
        <v>35</v>
      </c>
      <c r="BN118" s="6" t="s">
        <v>35</v>
      </c>
      <c r="BO118" s="6" t="str">
        <f t="shared" si="49"/>
        <v>0</v>
      </c>
      <c r="BP118" s="6" t="s">
        <v>35</v>
      </c>
      <c r="BQ118" s="6" t="s">
        <v>35</v>
      </c>
      <c r="BR118" s="6" t="str">
        <f t="shared" si="50"/>
        <v>0</v>
      </c>
      <c r="BS118" s="6" t="s">
        <v>35</v>
      </c>
      <c r="BT118" s="6" t="s">
        <v>35</v>
      </c>
      <c r="BU118" s="6" t="str">
        <f t="shared" si="51"/>
        <v>0</v>
      </c>
      <c r="BV118" s="6" t="s">
        <v>35</v>
      </c>
      <c r="BW118" s="6" t="s">
        <v>35</v>
      </c>
      <c r="BX118" s="6" t="str">
        <f t="shared" si="52"/>
        <v>0</v>
      </c>
      <c r="BY118" s="6" t="s">
        <v>35</v>
      </c>
      <c r="BZ118" s="6" t="s">
        <v>35</v>
      </c>
      <c r="CA118" s="6" t="str">
        <f t="shared" si="53"/>
        <v>0</v>
      </c>
      <c r="CB118" s="6" t="s">
        <v>35</v>
      </c>
      <c r="CC118" s="6" t="s">
        <v>35</v>
      </c>
      <c r="CD118" s="6" t="str">
        <f t="shared" si="54"/>
        <v>0</v>
      </c>
      <c r="CE118" s="6" t="s">
        <v>35</v>
      </c>
      <c r="CF118" s="6" t="s">
        <v>35</v>
      </c>
      <c r="CG118" s="6" t="str">
        <f t="shared" si="55"/>
        <v>0</v>
      </c>
      <c r="CH118" s="6" t="s">
        <v>35</v>
      </c>
      <c r="CI118" s="6" t="s">
        <v>35</v>
      </c>
      <c r="CJ118" s="6" t="str">
        <f t="shared" si="56"/>
        <v>0</v>
      </c>
      <c r="CK118" s="6" t="s">
        <v>35</v>
      </c>
      <c r="CL118" s="6" t="s">
        <v>35</v>
      </c>
      <c r="CM118" s="6" t="str">
        <f t="shared" si="57"/>
        <v>0</v>
      </c>
      <c r="CN118" s="6">
        <v>2</v>
      </c>
      <c r="CO118" s="6">
        <v>3</v>
      </c>
      <c r="CP118" s="6">
        <f t="shared" si="58"/>
        <v>5</v>
      </c>
      <c r="CQ118" s="6">
        <v>6</v>
      </c>
      <c r="CR118" s="6">
        <v>24</v>
      </c>
      <c r="CS118" s="6">
        <f t="shared" si="59"/>
        <v>30</v>
      </c>
    </row>
    <row r="119" spans="1:97" s="183" customFormat="1" ht="12.75" customHeight="1">
      <c r="A119" s="25">
        <v>18</v>
      </c>
      <c r="B119" s="26" t="s">
        <v>212</v>
      </c>
      <c r="C119" s="27">
        <v>3851</v>
      </c>
      <c r="D119" s="28" t="s">
        <v>91</v>
      </c>
      <c r="E119" s="17">
        <v>11237</v>
      </c>
      <c r="F119" s="17">
        <v>1</v>
      </c>
      <c r="G119" s="6" t="s">
        <v>65</v>
      </c>
      <c r="H119" s="6">
        <v>1</v>
      </c>
      <c r="I119" s="6">
        <v>7</v>
      </c>
      <c r="J119" s="6">
        <f t="shared" si="30"/>
        <v>8</v>
      </c>
      <c r="K119" s="6" t="s">
        <v>35</v>
      </c>
      <c r="L119" s="6">
        <v>1</v>
      </c>
      <c r="M119" s="6">
        <f t="shared" si="31"/>
        <v>1</v>
      </c>
      <c r="N119" s="6" t="s">
        <v>35</v>
      </c>
      <c r="O119" s="6">
        <v>2</v>
      </c>
      <c r="P119" s="6">
        <f t="shared" si="32"/>
        <v>2</v>
      </c>
      <c r="Q119" s="6" t="s">
        <v>35</v>
      </c>
      <c r="R119" s="6">
        <v>3</v>
      </c>
      <c r="S119" s="6">
        <f t="shared" si="33"/>
        <v>3</v>
      </c>
      <c r="T119" s="6" t="s">
        <v>35</v>
      </c>
      <c r="U119" s="6" t="s">
        <v>35</v>
      </c>
      <c r="V119" s="6" t="str">
        <f t="shared" si="34"/>
        <v>0</v>
      </c>
      <c r="W119" s="6" t="s">
        <v>35</v>
      </c>
      <c r="X119" s="6" t="s">
        <v>35</v>
      </c>
      <c r="Y119" s="6" t="str">
        <f t="shared" si="35"/>
        <v>0</v>
      </c>
      <c r="Z119" s="6" t="s">
        <v>35</v>
      </c>
      <c r="AA119" s="6" t="s">
        <v>35</v>
      </c>
      <c r="AB119" s="6" t="str">
        <f t="shared" si="36"/>
        <v>0</v>
      </c>
      <c r="AC119" s="6" t="s">
        <v>35</v>
      </c>
      <c r="AD119" s="6" t="s">
        <v>35</v>
      </c>
      <c r="AE119" s="6" t="str">
        <f t="shared" si="37"/>
        <v>0</v>
      </c>
      <c r="AF119" s="6" t="s">
        <v>35</v>
      </c>
      <c r="AG119" s="6" t="s">
        <v>35</v>
      </c>
      <c r="AH119" s="6" t="str">
        <f t="shared" si="38"/>
        <v>0</v>
      </c>
      <c r="AI119" s="6" t="s">
        <v>35</v>
      </c>
      <c r="AJ119" s="6" t="s">
        <v>35</v>
      </c>
      <c r="AK119" s="6" t="str">
        <f t="shared" si="39"/>
        <v>0</v>
      </c>
      <c r="AL119" s="6" t="s">
        <v>35</v>
      </c>
      <c r="AM119" s="6" t="s">
        <v>35</v>
      </c>
      <c r="AN119" s="6" t="str">
        <f t="shared" si="40"/>
        <v>0</v>
      </c>
      <c r="AO119" s="6" t="s">
        <v>35</v>
      </c>
      <c r="AP119" s="6">
        <v>1</v>
      </c>
      <c r="AQ119" s="6">
        <f t="shared" si="41"/>
        <v>1</v>
      </c>
      <c r="AR119" s="6" t="s">
        <v>35</v>
      </c>
      <c r="AS119" s="6" t="s">
        <v>35</v>
      </c>
      <c r="AT119" s="6" t="str">
        <f t="shared" si="42"/>
        <v>0</v>
      </c>
      <c r="AU119" s="6" t="s">
        <v>35</v>
      </c>
      <c r="AV119" s="6" t="s">
        <v>35</v>
      </c>
      <c r="AW119" s="6" t="str">
        <f t="shared" si="43"/>
        <v>0</v>
      </c>
      <c r="AX119" s="6" t="s">
        <v>35</v>
      </c>
      <c r="AY119" s="6" t="s">
        <v>35</v>
      </c>
      <c r="AZ119" s="6" t="str">
        <f t="shared" si="44"/>
        <v>0</v>
      </c>
      <c r="BA119" s="6" t="s">
        <v>35</v>
      </c>
      <c r="BB119" s="6">
        <v>1</v>
      </c>
      <c r="BC119" s="6">
        <f t="shared" si="45"/>
        <v>1</v>
      </c>
      <c r="BD119" s="6" t="s">
        <v>35</v>
      </c>
      <c r="BE119" s="6" t="s">
        <v>35</v>
      </c>
      <c r="BF119" s="6" t="str">
        <f t="shared" si="46"/>
        <v>0</v>
      </c>
      <c r="BG119" s="6" t="s">
        <v>35</v>
      </c>
      <c r="BH119" s="6" t="s">
        <v>35</v>
      </c>
      <c r="BI119" s="6" t="str">
        <f t="shared" si="47"/>
        <v>0</v>
      </c>
      <c r="BJ119" s="6" t="s">
        <v>35</v>
      </c>
      <c r="BK119" s="6" t="s">
        <v>35</v>
      </c>
      <c r="BL119" s="6" t="str">
        <f t="shared" si="48"/>
        <v>0</v>
      </c>
      <c r="BM119" s="6" t="s">
        <v>35</v>
      </c>
      <c r="BN119" s="6" t="s">
        <v>35</v>
      </c>
      <c r="BO119" s="6" t="str">
        <f t="shared" si="49"/>
        <v>0</v>
      </c>
      <c r="BP119" s="6" t="s">
        <v>35</v>
      </c>
      <c r="BQ119" s="6" t="s">
        <v>35</v>
      </c>
      <c r="BR119" s="6" t="str">
        <f t="shared" si="50"/>
        <v>0</v>
      </c>
      <c r="BS119" s="6" t="s">
        <v>35</v>
      </c>
      <c r="BT119" s="6" t="s">
        <v>35</v>
      </c>
      <c r="BU119" s="6" t="str">
        <f t="shared" si="51"/>
        <v>0</v>
      </c>
      <c r="BV119" s="6" t="s">
        <v>35</v>
      </c>
      <c r="BW119" s="6" t="s">
        <v>35</v>
      </c>
      <c r="BX119" s="6" t="str">
        <f t="shared" si="52"/>
        <v>0</v>
      </c>
      <c r="BY119" s="6" t="s">
        <v>35</v>
      </c>
      <c r="BZ119" s="6" t="s">
        <v>35</v>
      </c>
      <c r="CA119" s="6" t="str">
        <f t="shared" si="53"/>
        <v>0</v>
      </c>
      <c r="CB119" s="6" t="s">
        <v>35</v>
      </c>
      <c r="CC119" s="6" t="s">
        <v>35</v>
      </c>
      <c r="CD119" s="6" t="str">
        <f t="shared" si="54"/>
        <v>0</v>
      </c>
      <c r="CE119" s="6" t="s">
        <v>35</v>
      </c>
      <c r="CF119" s="6" t="s">
        <v>35</v>
      </c>
      <c r="CG119" s="6" t="str">
        <f t="shared" si="55"/>
        <v>0</v>
      </c>
      <c r="CH119" s="6" t="s">
        <v>35</v>
      </c>
      <c r="CI119" s="6" t="s">
        <v>35</v>
      </c>
      <c r="CJ119" s="6" t="str">
        <f t="shared" si="56"/>
        <v>0</v>
      </c>
      <c r="CK119" s="6" t="s">
        <v>35</v>
      </c>
      <c r="CL119" s="6" t="s">
        <v>35</v>
      </c>
      <c r="CM119" s="6" t="str">
        <f t="shared" si="57"/>
        <v>0</v>
      </c>
      <c r="CN119" s="6" t="s">
        <v>35</v>
      </c>
      <c r="CO119" s="6">
        <v>1</v>
      </c>
      <c r="CP119" s="6">
        <f t="shared" si="58"/>
        <v>1</v>
      </c>
      <c r="CQ119" s="6">
        <v>1</v>
      </c>
      <c r="CR119" s="6">
        <v>16</v>
      </c>
      <c r="CS119" s="6">
        <f t="shared" si="59"/>
        <v>17</v>
      </c>
    </row>
    <row r="120" spans="1:97" s="183" customFormat="1" ht="12.75" customHeight="1">
      <c r="A120" s="25">
        <v>19</v>
      </c>
      <c r="B120" s="26" t="s">
        <v>219</v>
      </c>
      <c r="C120" s="27">
        <v>4001</v>
      </c>
      <c r="D120" s="28" t="s">
        <v>92</v>
      </c>
      <c r="E120" s="17">
        <v>19461</v>
      </c>
      <c r="F120" s="17">
        <v>1</v>
      </c>
      <c r="G120" s="6" t="s">
        <v>65</v>
      </c>
      <c r="H120" s="6">
        <v>2</v>
      </c>
      <c r="I120" s="6">
        <v>8</v>
      </c>
      <c r="J120" s="6">
        <f t="shared" si="30"/>
        <v>10</v>
      </c>
      <c r="K120" s="6">
        <v>1</v>
      </c>
      <c r="L120" s="6">
        <v>2</v>
      </c>
      <c r="M120" s="6">
        <f t="shared" si="31"/>
        <v>3</v>
      </c>
      <c r="N120" s="6">
        <v>3</v>
      </c>
      <c r="O120" s="6">
        <v>8</v>
      </c>
      <c r="P120" s="6">
        <f t="shared" si="32"/>
        <v>11</v>
      </c>
      <c r="Q120" s="6">
        <v>1</v>
      </c>
      <c r="R120" s="6">
        <v>11</v>
      </c>
      <c r="S120" s="6">
        <f t="shared" si="33"/>
        <v>12</v>
      </c>
      <c r="T120" s="6" t="s">
        <v>35</v>
      </c>
      <c r="U120" s="6" t="s">
        <v>35</v>
      </c>
      <c r="V120" s="6" t="str">
        <f t="shared" si="34"/>
        <v>0</v>
      </c>
      <c r="W120" s="6" t="s">
        <v>35</v>
      </c>
      <c r="X120" s="6" t="s">
        <v>35</v>
      </c>
      <c r="Y120" s="6" t="str">
        <f t="shared" si="35"/>
        <v>0</v>
      </c>
      <c r="Z120" s="6" t="s">
        <v>35</v>
      </c>
      <c r="AA120" s="6" t="s">
        <v>35</v>
      </c>
      <c r="AB120" s="6" t="str">
        <f t="shared" si="36"/>
        <v>0</v>
      </c>
      <c r="AC120" s="6">
        <v>1</v>
      </c>
      <c r="AD120" s="6">
        <v>1</v>
      </c>
      <c r="AE120" s="6">
        <f t="shared" si="37"/>
        <v>2</v>
      </c>
      <c r="AF120" s="6" t="s">
        <v>35</v>
      </c>
      <c r="AG120" s="6" t="s">
        <v>35</v>
      </c>
      <c r="AH120" s="6" t="str">
        <f t="shared" si="38"/>
        <v>0</v>
      </c>
      <c r="AI120" s="6" t="s">
        <v>35</v>
      </c>
      <c r="AJ120" s="6" t="s">
        <v>35</v>
      </c>
      <c r="AK120" s="6" t="str">
        <f t="shared" si="39"/>
        <v>0</v>
      </c>
      <c r="AL120" s="6" t="s">
        <v>35</v>
      </c>
      <c r="AM120" s="6">
        <v>2</v>
      </c>
      <c r="AN120" s="6">
        <f t="shared" si="40"/>
        <v>2</v>
      </c>
      <c r="AO120" s="6" t="s">
        <v>35</v>
      </c>
      <c r="AP120" s="6" t="s">
        <v>35</v>
      </c>
      <c r="AQ120" s="6" t="str">
        <f t="shared" si="41"/>
        <v>0</v>
      </c>
      <c r="AR120" s="6" t="s">
        <v>35</v>
      </c>
      <c r="AS120" s="6" t="s">
        <v>35</v>
      </c>
      <c r="AT120" s="6" t="str">
        <f t="shared" si="42"/>
        <v>0</v>
      </c>
      <c r="AU120" s="6" t="s">
        <v>35</v>
      </c>
      <c r="AV120" s="6" t="s">
        <v>35</v>
      </c>
      <c r="AW120" s="6" t="str">
        <f t="shared" si="43"/>
        <v>0</v>
      </c>
      <c r="AX120" s="6" t="s">
        <v>35</v>
      </c>
      <c r="AY120" s="6" t="s">
        <v>35</v>
      </c>
      <c r="AZ120" s="6" t="str">
        <f t="shared" si="44"/>
        <v>0</v>
      </c>
      <c r="BA120" s="6">
        <v>2</v>
      </c>
      <c r="BB120" s="6">
        <v>4</v>
      </c>
      <c r="BC120" s="6">
        <f t="shared" si="45"/>
        <v>6</v>
      </c>
      <c r="BD120" s="6" t="s">
        <v>35</v>
      </c>
      <c r="BE120" s="6" t="s">
        <v>35</v>
      </c>
      <c r="BF120" s="6" t="str">
        <f t="shared" si="46"/>
        <v>0</v>
      </c>
      <c r="BG120" s="6" t="s">
        <v>35</v>
      </c>
      <c r="BH120" s="6" t="s">
        <v>35</v>
      </c>
      <c r="BI120" s="6" t="str">
        <f t="shared" si="47"/>
        <v>0</v>
      </c>
      <c r="BJ120" s="6" t="s">
        <v>35</v>
      </c>
      <c r="BK120" s="6" t="s">
        <v>35</v>
      </c>
      <c r="BL120" s="6" t="str">
        <f t="shared" si="48"/>
        <v>0</v>
      </c>
      <c r="BM120" s="6" t="s">
        <v>35</v>
      </c>
      <c r="BN120" s="6" t="s">
        <v>35</v>
      </c>
      <c r="BO120" s="6" t="str">
        <f t="shared" si="49"/>
        <v>0</v>
      </c>
      <c r="BP120" s="6" t="s">
        <v>35</v>
      </c>
      <c r="BQ120" s="6" t="s">
        <v>35</v>
      </c>
      <c r="BR120" s="6" t="str">
        <f t="shared" si="50"/>
        <v>0</v>
      </c>
      <c r="BS120" s="6" t="s">
        <v>35</v>
      </c>
      <c r="BT120" s="6" t="s">
        <v>35</v>
      </c>
      <c r="BU120" s="6" t="str">
        <f t="shared" si="51"/>
        <v>0</v>
      </c>
      <c r="BV120" s="6" t="s">
        <v>35</v>
      </c>
      <c r="BW120" s="6" t="s">
        <v>35</v>
      </c>
      <c r="BX120" s="6" t="str">
        <f t="shared" si="52"/>
        <v>0</v>
      </c>
      <c r="BY120" s="6" t="s">
        <v>35</v>
      </c>
      <c r="BZ120" s="6" t="s">
        <v>35</v>
      </c>
      <c r="CA120" s="6" t="str">
        <f t="shared" si="53"/>
        <v>0</v>
      </c>
      <c r="CB120" s="6" t="s">
        <v>35</v>
      </c>
      <c r="CC120" s="6" t="s">
        <v>35</v>
      </c>
      <c r="CD120" s="6" t="str">
        <f t="shared" si="54"/>
        <v>0</v>
      </c>
      <c r="CE120" s="6" t="s">
        <v>35</v>
      </c>
      <c r="CF120" s="6" t="s">
        <v>35</v>
      </c>
      <c r="CG120" s="6" t="str">
        <f t="shared" si="55"/>
        <v>0</v>
      </c>
      <c r="CH120" s="6" t="s">
        <v>35</v>
      </c>
      <c r="CI120" s="6" t="s">
        <v>35</v>
      </c>
      <c r="CJ120" s="6" t="str">
        <f t="shared" si="56"/>
        <v>0</v>
      </c>
      <c r="CK120" s="6" t="s">
        <v>35</v>
      </c>
      <c r="CL120" s="6" t="s">
        <v>35</v>
      </c>
      <c r="CM120" s="6" t="str">
        <f t="shared" si="57"/>
        <v>0</v>
      </c>
      <c r="CN120" s="6">
        <v>2</v>
      </c>
      <c r="CO120" s="6">
        <v>2</v>
      </c>
      <c r="CP120" s="6">
        <f t="shared" si="58"/>
        <v>4</v>
      </c>
      <c r="CQ120" s="6">
        <v>12</v>
      </c>
      <c r="CR120" s="6">
        <v>38</v>
      </c>
      <c r="CS120" s="6">
        <f t="shared" si="59"/>
        <v>50</v>
      </c>
    </row>
    <row r="121" spans="1:97" s="183" customFormat="1" ht="12.75" customHeight="1">
      <c r="A121" s="25">
        <v>19</v>
      </c>
      <c r="B121" s="26" t="s">
        <v>219</v>
      </c>
      <c r="C121" s="27">
        <v>4021</v>
      </c>
      <c r="D121" s="28" t="s">
        <v>93</v>
      </c>
      <c r="E121" s="17">
        <v>17828</v>
      </c>
      <c r="F121" s="17">
        <v>1</v>
      </c>
      <c r="G121" s="6" t="s">
        <v>65</v>
      </c>
      <c r="H121" s="6">
        <v>3</v>
      </c>
      <c r="I121" s="6">
        <v>8</v>
      </c>
      <c r="J121" s="6">
        <f t="shared" si="30"/>
        <v>11</v>
      </c>
      <c r="K121" s="6">
        <v>2</v>
      </c>
      <c r="L121" s="6">
        <v>6</v>
      </c>
      <c r="M121" s="6">
        <f t="shared" si="31"/>
        <v>8</v>
      </c>
      <c r="N121" s="6">
        <v>4</v>
      </c>
      <c r="O121" s="6">
        <v>5</v>
      </c>
      <c r="P121" s="6">
        <f t="shared" si="32"/>
        <v>9</v>
      </c>
      <c r="Q121" s="6">
        <v>1</v>
      </c>
      <c r="R121" s="6">
        <v>7</v>
      </c>
      <c r="S121" s="6">
        <f t="shared" si="33"/>
        <v>8</v>
      </c>
      <c r="T121" s="6" t="s">
        <v>35</v>
      </c>
      <c r="U121" s="6" t="s">
        <v>35</v>
      </c>
      <c r="V121" s="6" t="str">
        <f t="shared" si="34"/>
        <v>0</v>
      </c>
      <c r="W121" s="6" t="s">
        <v>35</v>
      </c>
      <c r="X121" s="6" t="s">
        <v>35</v>
      </c>
      <c r="Y121" s="6" t="str">
        <f t="shared" si="35"/>
        <v>0</v>
      </c>
      <c r="Z121" s="6" t="s">
        <v>35</v>
      </c>
      <c r="AA121" s="6" t="s">
        <v>35</v>
      </c>
      <c r="AB121" s="6" t="str">
        <f t="shared" si="36"/>
        <v>0</v>
      </c>
      <c r="AC121" s="6" t="s">
        <v>35</v>
      </c>
      <c r="AD121" s="6">
        <v>1</v>
      </c>
      <c r="AE121" s="6">
        <f t="shared" si="37"/>
        <v>1</v>
      </c>
      <c r="AF121" s="6" t="s">
        <v>35</v>
      </c>
      <c r="AG121" s="6" t="s">
        <v>35</v>
      </c>
      <c r="AH121" s="6" t="str">
        <f t="shared" si="38"/>
        <v>0</v>
      </c>
      <c r="AI121" s="6" t="s">
        <v>35</v>
      </c>
      <c r="AJ121" s="6" t="s">
        <v>35</v>
      </c>
      <c r="AK121" s="6" t="str">
        <f t="shared" si="39"/>
        <v>0</v>
      </c>
      <c r="AL121" s="6">
        <v>1</v>
      </c>
      <c r="AM121" s="6">
        <v>1</v>
      </c>
      <c r="AN121" s="6">
        <f t="shared" si="40"/>
        <v>2</v>
      </c>
      <c r="AO121" s="6" t="s">
        <v>35</v>
      </c>
      <c r="AP121" s="6" t="s">
        <v>35</v>
      </c>
      <c r="AQ121" s="6" t="str">
        <f t="shared" si="41"/>
        <v>0</v>
      </c>
      <c r="AR121" s="6" t="s">
        <v>35</v>
      </c>
      <c r="AS121" s="6" t="s">
        <v>35</v>
      </c>
      <c r="AT121" s="6" t="str">
        <f t="shared" si="42"/>
        <v>0</v>
      </c>
      <c r="AU121" s="6" t="s">
        <v>35</v>
      </c>
      <c r="AV121" s="6" t="s">
        <v>35</v>
      </c>
      <c r="AW121" s="6" t="str">
        <f t="shared" si="43"/>
        <v>0</v>
      </c>
      <c r="AX121" s="6" t="s">
        <v>35</v>
      </c>
      <c r="AY121" s="6" t="s">
        <v>35</v>
      </c>
      <c r="AZ121" s="6" t="str">
        <f t="shared" si="44"/>
        <v>0</v>
      </c>
      <c r="BA121" s="6">
        <v>2</v>
      </c>
      <c r="BB121" s="6">
        <v>2</v>
      </c>
      <c r="BC121" s="6">
        <f t="shared" si="45"/>
        <v>4</v>
      </c>
      <c r="BD121" s="6" t="s">
        <v>35</v>
      </c>
      <c r="BE121" s="6" t="s">
        <v>35</v>
      </c>
      <c r="BF121" s="6" t="str">
        <f t="shared" si="46"/>
        <v>0</v>
      </c>
      <c r="BG121" s="6" t="s">
        <v>35</v>
      </c>
      <c r="BH121" s="6" t="s">
        <v>35</v>
      </c>
      <c r="BI121" s="6" t="str">
        <f t="shared" si="47"/>
        <v>0</v>
      </c>
      <c r="BJ121" s="6" t="s">
        <v>35</v>
      </c>
      <c r="BK121" s="6" t="s">
        <v>35</v>
      </c>
      <c r="BL121" s="6" t="str">
        <f t="shared" si="48"/>
        <v>0</v>
      </c>
      <c r="BM121" s="6" t="s">
        <v>35</v>
      </c>
      <c r="BN121" s="6" t="s">
        <v>35</v>
      </c>
      <c r="BO121" s="6" t="str">
        <f t="shared" si="49"/>
        <v>0</v>
      </c>
      <c r="BP121" s="6" t="s">
        <v>35</v>
      </c>
      <c r="BQ121" s="6" t="s">
        <v>35</v>
      </c>
      <c r="BR121" s="6" t="str">
        <f t="shared" si="50"/>
        <v>0</v>
      </c>
      <c r="BS121" s="6" t="s">
        <v>35</v>
      </c>
      <c r="BT121" s="6" t="s">
        <v>35</v>
      </c>
      <c r="BU121" s="6" t="str">
        <f t="shared" si="51"/>
        <v>0</v>
      </c>
      <c r="BV121" s="6" t="s">
        <v>35</v>
      </c>
      <c r="BW121" s="6" t="s">
        <v>35</v>
      </c>
      <c r="BX121" s="6" t="str">
        <f t="shared" si="52"/>
        <v>0</v>
      </c>
      <c r="BY121" s="6" t="s">
        <v>35</v>
      </c>
      <c r="BZ121" s="6" t="s">
        <v>35</v>
      </c>
      <c r="CA121" s="6" t="str">
        <f t="shared" si="53"/>
        <v>0</v>
      </c>
      <c r="CB121" s="6" t="s">
        <v>35</v>
      </c>
      <c r="CC121" s="6" t="s">
        <v>35</v>
      </c>
      <c r="CD121" s="6" t="str">
        <f t="shared" si="54"/>
        <v>0</v>
      </c>
      <c r="CE121" s="6" t="s">
        <v>35</v>
      </c>
      <c r="CF121" s="6" t="s">
        <v>35</v>
      </c>
      <c r="CG121" s="6" t="str">
        <f t="shared" si="55"/>
        <v>0</v>
      </c>
      <c r="CH121" s="6" t="s">
        <v>35</v>
      </c>
      <c r="CI121" s="6" t="s">
        <v>35</v>
      </c>
      <c r="CJ121" s="6" t="str">
        <f t="shared" si="56"/>
        <v>0</v>
      </c>
      <c r="CK121" s="6" t="s">
        <v>35</v>
      </c>
      <c r="CL121" s="6" t="s">
        <v>35</v>
      </c>
      <c r="CM121" s="6" t="str">
        <f t="shared" si="57"/>
        <v>0</v>
      </c>
      <c r="CN121" s="6">
        <v>2</v>
      </c>
      <c r="CO121" s="6">
        <v>5</v>
      </c>
      <c r="CP121" s="6">
        <f t="shared" si="58"/>
        <v>7</v>
      </c>
      <c r="CQ121" s="6">
        <v>15</v>
      </c>
      <c r="CR121" s="6">
        <v>35</v>
      </c>
      <c r="CS121" s="6">
        <f t="shared" si="59"/>
        <v>50</v>
      </c>
    </row>
    <row r="122" spans="1:97" s="183" customFormat="1" ht="12.75" hidden="1" customHeight="1">
      <c r="A122" s="25">
        <v>19</v>
      </c>
      <c r="B122" s="26" t="s">
        <v>219</v>
      </c>
      <c r="C122" s="27">
        <v>4040</v>
      </c>
      <c r="D122" s="28" t="s">
        <v>177</v>
      </c>
      <c r="E122" s="17">
        <v>10831</v>
      </c>
      <c r="F122" s="17">
        <v>1</v>
      </c>
      <c r="G122" s="6" t="s">
        <v>65</v>
      </c>
      <c r="H122" s="6" t="s">
        <v>35</v>
      </c>
      <c r="I122" s="6" t="s">
        <v>35</v>
      </c>
      <c r="J122" s="6" t="str">
        <f t="shared" si="30"/>
        <v>0</v>
      </c>
      <c r="K122" s="6" t="s">
        <v>35</v>
      </c>
      <c r="L122" s="6" t="s">
        <v>35</v>
      </c>
      <c r="M122" s="6" t="str">
        <f t="shared" si="31"/>
        <v>0</v>
      </c>
      <c r="N122" s="6" t="s">
        <v>35</v>
      </c>
      <c r="O122" s="6" t="s">
        <v>35</v>
      </c>
      <c r="P122" s="6" t="str">
        <f t="shared" si="32"/>
        <v>0</v>
      </c>
      <c r="Q122" s="6" t="s">
        <v>35</v>
      </c>
      <c r="R122" s="6" t="s">
        <v>35</v>
      </c>
      <c r="S122" s="6" t="str">
        <f t="shared" si="33"/>
        <v>0</v>
      </c>
      <c r="T122" s="6" t="s">
        <v>35</v>
      </c>
      <c r="U122" s="6" t="s">
        <v>35</v>
      </c>
      <c r="V122" s="6" t="str">
        <f t="shared" si="34"/>
        <v>0</v>
      </c>
      <c r="W122" s="6" t="s">
        <v>35</v>
      </c>
      <c r="X122" s="6" t="s">
        <v>35</v>
      </c>
      <c r="Y122" s="6" t="str">
        <f t="shared" si="35"/>
        <v>0</v>
      </c>
      <c r="Z122" s="6" t="s">
        <v>35</v>
      </c>
      <c r="AA122" s="6" t="s">
        <v>35</v>
      </c>
      <c r="AB122" s="6" t="str">
        <f t="shared" si="36"/>
        <v>0</v>
      </c>
      <c r="AC122" s="6" t="s">
        <v>35</v>
      </c>
      <c r="AD122" s="6" t="s">
        <v>35</v>
      </c>
      <c r="AE122" s="6" t="str">
        <f t="shared" si="37"/>
        <v>0</v>
      </c>
      <c r="AF122" s="6" t="s">
        <v>35</v>
      </c>
      <c r="AG122" s="6" t="s">
        <v>35</v>
      </c>
      <c r="AH122" s="6" t="str">
        <f t="shared" si="38"/>
        <v>0</v>
      </c>
      <c r="AI122" s="6" t="s">
        <v>35</v>
      </c>
      <c r="AJ122" s="6" t="s">
        <v>35</v>
      </c>
      <c r="AK122" s="6" t="str">
        <f t="shared" si="39"/>
        <v>0</v>
      </c>
      <c r="AL122" s="6" t="s">
        <v>35</v>
      </c>
      <c r="AM122" s="6" t="s">
        <v>35</v>
      </c>
      <c r="AN122" s="6" t="str">
        <f t="shared" si="40"/>
        <v>0</v>
      </c>
      <c r="AO122" s="6" t="s">
        <v>35</v>
      </c>
      <c r="AP122" s="6" t="s">
        <v>35</v>
      </c>
      <c r="AQ122" s="6" t="str">
        <f t="shared" si="41"/>
        <v>0</v>
      </c>
      <c r="AR122" s="6" t="s">
        <v>35</v>
      </c>
      <c r="AS122" s="6" t="s">
        <v>35</v>
      </c>
      <c r="AT122" s="6" t="str">
        <f t="shared" si="42"/>
        <v>0</v>
      </c>
      <c r="AU122" s="6" t="s">
        <v>35</v>
      </c>
      <c r="AV122" s="6" t="s">
        <v>35</v>
      </c>
      <c r="AW122" s="6" t="str">
        <f t="shared" si="43"/>
        <v>0</v>
      </c>
      <c r="AX122" s="6" t="s">
        <v>35</v>
      </c>
      <c r="AY122" s="6" t="s">
        <v>35</v>
      </c>
      <c r="AZ122" s="6" t="str">
        <f t="shared" si="44"/>
        <v>0</v>
      </c>
      <c r="BA122" s="6" t="s">
        <v>35</v>
      </c>
      <c r="BB122" s="6" t="s">
        <v>35</v>
      </c>
      <c r="BC122" s="6" t="str">
        <f t="shared" si="45"/>
        <v>0</v>
      </c>
      <c r="BD122" s="6" t="s">
        <v>35</v>
      </c>
      <c r="BE122" s="6" t="s">
        <v>35</v>
      </c>
      <c r="BF122" s="6" t="str">
        <f t="shared" si="46"/>
        <v>0</v>
      </c>
      <c r="BG122" s="6" t="s">
        <v>35</v>
      </c>
      <c r="BH122" s="6" t="s">
        <v>35</v>
      </c>
      <c r="BI122" s="6" t="str">
        <f t="shared" si="47"/>
        <v>0</v>
      </c>
      <c r="BJ122" s="6" t="s">
        <v>35</v>
      </c>
      <c r="BK122" s="6" t="s">
        <v>35</v>
      </c>
      <c r="BL122" s="6" t="str">
        <f t="shared" si="48"/>
        <v>0</v>
      </c>
      <c r="BM122" s="6" t="s">
        <v>35</v>
      </c>
      <c r="BN122" s="6" t="s">
        <v>35</v>
      </c>
      <c r="BO122" s="6" t="str">
        <f t="shared" si="49"/>
        <v>0</v>
      </c>
      <c r="BP122" s="6" t="s">
        <v>35</v>
      </c>
      <c r="BQ122" s="6" t="s">
        <v>35</v>
      </c>
      <c r="BR122" s="6" t="str">
        <f t="shared" si="50"/>
        <v>0</v>
      </c>
      <c r="BS122" s="6" t="s">
        <v>35</v>
      </c>
      <c r="BT122" s="6" t="s">
        <v>35</v>
      </c>
      <c r="BU122" s="6" t="str">
        <f t="shared" si="51"/>
        <v>0</v>
      </c>
      <c r="BV122" s="6" t="s">
        <v>35</v>
      </c>
      <c r="BW122" s="6" t="s">
        <v>35</v>
      </c>
      <c r="BX122" s="6" t="str">
        <f t="shared" si="52"/>
        <v>0</v>
      </c>
      <c r="BY122" s="6" t="s">
        <v>35</v>
      </c>
      <c r="BZ122" s="6" t="s">
        <v>35</v>
      </c>
      <c r="CA122" s="6" t="str">
        <f t="shared" si="53"/>
        <v>0</v>
      </c>
      <c r="CB122" s="6" t="s">
        <v>35</v>
      </c>
      <c r="CC122" s="6" t="s">
        <v>35</v>
      </c>
      <c r="CD122" s="6" t="str">
        <f t="shared" si="54"/>
        <v>0</v>
      </c>
      <c r="CE122" s="6" t="s">
        <v>35</v>
      </c>
      <c r="CF122" s="6" t="s">
        <v>35</v>
      </c>
      <c r="CG122" s="6" t="str">
        <f t="shared" si="55"/>
        <v>0</v>
      </c>
      <c r="CH122" s="6" t="s">
        <v>35</v>
      </c>
      <c r="CI122" s="6" t="s">
        <v>35</v>
      </c>
      <c r="CJ122" s="6" t="str">
        <f t="shared" si="56"/>
        <v>0</v>
      </c>
      <c r="CK122" s="6" t="s">
        <v>35</v>
      </c>
      <c r="CL122" s="6" t="s">
        <v>35</v>
      </c>
      <c r="CM122" s="6" t="str">
        <f t="shared" si="57"/>
        <v>0</v>
      </c>
      <c r="CN122" s="6" t="s">
        <v>35</v>
      </c>
      <c r="CO122" s="6" t="s">
        <v>35</v>
      </c>
      <c r="CP122" s="6" t="str">
        <f t="shared" si="58"/>
        <v>0</v>
      </c>
      <c r="CQ122" s="6" t="s">
        <v>35</v>
      </c>
      <c r="CR122" s="6" t="s">
        <v>35</v>
      </c>
      <c r="CS122" s="6" t="str">
        <f t="shared" si="59"/>
        <v>0</v>
      </c>
    </row>
    <row r="123" spans="1:97" s="183" customFormat="1" ht="12.75" customHeight="1">
      <c r="A123" s="25">
        <v>19</v>
      </c>
      <c r="B123" s="26" t="s">
        <v>219</v>
      </c>
      <c r="C123" s="27">
        <v>4045</v>
      </c>
      <c r="D123" s="28" t="s">
        <v>94</v>
      </c>
      <c r="E123" s="17">
        <v>19813</v>
      </c>
      <c r="F123" s="17">
        <v>1</v>
      </c>
      <c r="G123" s="6" t="s">
        <v>65</v>
      </c>
      <c r="H123" s="6">
        <v>2</v>
      </c>
      <c r="I123" s="6">
        <v>5</v>
      </c>
      <c r="J123" s="6">
        <f t="shared" si="30"/>
        <v>7</v>
      </c>
      <c r="K123" s="6">
        <v>3</v>
      </c>
      <c r="L123" s="6">
        <v>11</v>
      </c>
      <c r="M123" s="6">
        <f t="shared" si="31"/>
        <v>14</v>
      </c>
      <c r="N123" s="6">
        <v>4</v>
      </c>
      <c r="O123" s="6">
        <v>4</v>
      </c>
      <c r="P123" s="6">
        <f t="shared" si="32"/>
        <v>8</v>
      </c>
      <c r="Q123" s="6">
        <v>1</v>
      </c>
      <c r="R123" s="6">
        <v>11</v>
      </c>
      <c r="S123" s="6">
        <f t="shared" si="33"/>
        <v>12</v>
      </c>
      <c r="T123" s="6" t="s">
        <v>35</v>
      </c>
      <c r="U123" s="6" t="s">
        <v>35</v>
      </c>
      <c r="V123" s="6" t="str">
        <f t="shared" si="34"/>
        <v>0</v>
      </c>
      <c r="W123" s="6" t="s">
        <v>35</v>
      </c>
      <c r="X123" s="6" t="s">
        <v>35</v>
      </c>
      <c r="Y123" s="6" t="str">
        <f t="shared" si="35"/>
        <v>0</v>
      </c>
      <c r="Z123" s="6" t="s">
        <v>35</v>
      </c>
      <c r="AA123" s="6" t="s">
        <v>35</v>
      </c>
      <c r="AB123" s="6" t="str">
        <f t="shared" si="36"/>
        <v>0</v>
      </c>
      <c r="AC123" s="6">
        <v>2</v>
      </c>
      <c r="AD123" s="6">
        <v>1</v>
      </c>
      <c r="AE123" s="6">
        <f t="shared" si="37"/>
        <v>3</v>
      </c>
      <c r="AF123" s="6" t="s">
        <v>35</v>
      </c>
      <c r="AG123" s="6" t="s">
        <v>35</v>
      </c>
      <c r="AH123" s="6" t="str">
        <f t="shared" si="38"/>
        <v>0</v>
      </c>
      <c r="AI123" s="6" t="s">
        <v>35</v>
      </c>
      <c r="AJ123" s="6" t="s">
        <v>35</v>
      </c>
      <c r="AK123" s="6" t="str">
        <f t="shared" si="39"/>
        <v>0</v>
      </c>
      <c r="AL123" s="6" t="s">
        <v>35</v>
      </c>
      <c r="AM123" s="6" t="s">
        <v>35</v>
      </c>
      <c r="AN123" s="6" t="str">
        <f t="shared" si="40"/>
        <v>0</v>
      </c>
      <c r="AO123" s="6" t="s">
        <v>35</v>
      </c>
      <c r="AP123" s="6">
        <v>1</v>
      </c>
      <c r="AQ123" s="6">
        <f t="shared" si="41"/>
        <v>1</v>
      </c>
      <c r="AR123" s="6" t="s">
        <v>35</v>
      </c>
      <c r="AS123" s="6" t="s">
        <v>35</v>
      </c>
      <c r="AT123" s="6" t="str">
        <f t="shared" si="42"/>
        <v>0</v>
      </c>
      <c r="AU123" s="6" t="s">
        <v>35</v>
      </c>
      <c r="AV123" s="6" t="s">
        <v>35</v>
      </c>
      <c r="AW123" s="6" t="str">
        <f t="shared" si="43"/>
        <v>0</v>
      </c>
      <c r="AX123" s="6" t="s">
        <v>35</v>
      </c>
      <c r="AY123" s="6" t="s">
        <v>35</v>
      </c>
      <c r="AZ123" s="6" t="str">
        <f t="shared" si="44"/>
        <v>0</v>
      </c>
      <c r="BA123" s="6" t="s">
        <v>35</v>
      </c>
      <c r="BB123" s="6">
        <v>3</v>
      </c>
      <c r="BC123" s="6">
        <f t="shared" si="45"/>
        <v>3</v>
      </c>
      <c r="BD123" s="6" t="s">
        <v>35</v>
      </c>
      <c r="BE123" s="6" t="s">
        <v>35</v>
      </c>
      <c r="BF123" s="6" t="str">
        <f t="shared" si="46"/>
        <v>0</v>
      </c>
      <c r="BG123" s="6" t="s">
        <v>35</v>
      </c>
      <c r="BH123" s="6" t="s">
        <v>35</v>
      </c>
      <c r="BI123" s="6" t="str">
        <f t="shared" si="47"/>
        <v>0</v>
      </c>
      <c r="BJ123" s="6" t="s">
        <v>35</v>
      </c>
      <c r="BK123" s="6" t="s">
        <v>35</v>
      </c>
      <c r="BL123" s="6" t="str">
        <f t="shared" si="48"/>
        <v>0</v>
      </c>
      <c r="BM123" s="6" t="s">
        <v>35</v>
      </c>
      <c r="BN123" s="6" t="s">
        <v>35</v>
      </c>
      <c r="BO123" s="6" t="str">
        <f t="shared" si="49"/>
        <v>0</v>
      </c>
      <c r="BP123" s="6" t="s">
        <v>35</v>
      </c>
      <c r="BQ123" s="6" t="s">
        <v>35</v>
      </c>
      <c r="BR123" s="6" t="str">
        <f t="shared" si="50"/>
        <v>0</v>
      </c>
      <c r="BS123" s="6" t="s">
        <v>35</v>
      </c>
      <c r="BT123" s="6" t="s">
        <v>35</v>
      </c>
      <c r="BU123" s="6" t="str">
        <f t="shared" si="51"/>
        <v>0</v>
      </c>
      <c r="BV123" s="6" t="s">
        <v>35</v>
      </c>
      <c r="BW123" s="6" t="s">
        <v>35</v>
      </c>
      <c r="BX123" s="6" t="str">
        <f t="shared" si="52"/>
        <v>0</v>
      </c>
      <c r="BY123" s="6" t="s">
        <v>35</v>
      </c>
      <c r="BZ123" s="6" t="s">
        <v>35</v>
      </c>
      <c r="CA123" s="6" t="str">
        <f t="shared" si="53"/>
        <v>0</v>
      </c>
      <c r="CB123" s="6" t="s">
        <v>35</v>
      </c>
      <c r="CC123" s="6" t="s">
        <v>35</v>
      </c>
      <c r="CD123" s="6" t="str">
        <f t="shared" si="54"/>
        <v>0</v>
      </c>
      <c r="CE123" s="6" t="s">
        <v>35</v>
      </c>
      <c r="CF123" s="6" t="s">
        <v>35</v>
      </c>
      <c r="CG123" s="6" t="str">
        <f t="shared" si="55"/>
        <v>0</v>
      </c>
      <c r="CH123" s="6" t="s">
        <v>35</v>
      </c>
      <c r="CI123" s="6" t="s">
        <v>35</v>
      </c>
      <c r="CJ123" s="6" t="str">
        <f t="shared" si="56"/>
        <v>0</v>
      </c>
      <c r="CK123" s="6" t="s">
        <v>35</v>
      </c>
      <c r="CL123" s="6" t="s">
        <v>35</v>
      </c>
      <c r="CM123" s="6" t="str">
        <f t="shared" si="57"/>
        <v>0</v>
      </c>
      <c r="CN123" s="6" t="s">
        <v>35</v>
      </c>
      <c r="CO123" s="6">
        <v>2</v>
      </c>
      <c r="CP123" s="6">
        <f t="shared" si="58"/>
        <v>2</v>
      </c>
      <c r="CQ123" s="6">
        <v>12</v>
      </c>
      <c r="CR123" s="6">
        <v>38</v>
      </c>
      <c r="CS123" s="6">
        <f t="shared" si="59"/>
        <v>50</v>
      </c>
    </row>
    <row r="124" spans="1:97" s="183" customFormat="1" ht="12.75" customHeight="1">
      <c r="A124" s="25">
        <v>19</v>
      </c>
      <c r="B124" s="26" t="s">
        <v>219</v>
      </c>
      <c r="C124" s="27">
        <v>4082</v>
      </c>
      <c r="D124" s="28" t="s">
        <v>95</v>
      </c>
      <c r="E124" s="17">
        <v>14416</v>
      </c>
      <c r="F124" s="17">
        <v>1</v>
      </c>
      <c r="G124" s="6" t="s">
        <v>65</v>
      </c>
      <c r="H124" s="6" t="s">
        <v>35</v>
      </c>
      <c r="I124" s="6">
        <v>5</v>
      </c>
      <c r="J124" s="6">
        <f t="shared" si="30"/>
        <v>5</v>
      </c>
      <c r="K124" s="6">
        <v>3</v>
      </c>
      <c r="L124" s="6">
        <v>6</v>
      </c>
      <c r="M124" s="6">
        <f t="shared" si="31"/>
        <v>9</v>
      </c>
      <c r="N124" s="6">
        <v>1</v>
      </c>
      <c r="O124" s="6">
        <v>4</v>
      </c>
      <c r="P124" s="6">
        <f t="shared" si="32"/>
        <v>5</v>
      </c>
      <c r="Q124" s="6">
        <v>1</v>
      </c>
      <c r="R124" s="6">
        <v>11</v>
      </c>
      <c r="S124" s="6">
        <f t="shared" si="33"/>
        <v>12</v>
      </c>
      <c r="T124" s="6" t="s">
        <v>35</v>
      </c>
      <c r="U124" s="6" t="s">
        <v>35</v>
      </c>
      <c r="V124" s="6" t="str">
        <f t="shared" si="34"/>
        <v>0</v>
      </c>
      <c r="W124" s="6" t="s">
        <v>35</v>
      </c>
      <c r="X124" s="6" t="s">
        <v>35</v>
      </c>
      <c r="Y124" s="6" t="str">
        <f t="shared" si="35"/>
        <v>0</v>
      </c>
      <c r="Z124" s="6" t="s">
        <v>35</v>
      </c>
      <c r="AA124" s="6" t="s">
        <v>35</v>
      </c>
      <c r="AB124" s="6" t="str">
        <f t="shared" si="36"/>
        <v>0</v>
      </c>
      <c r="AC124" s="6" t="s">
        <v>35</v>
      </c>
      <c r="AD124" s="6">
        <v>1</v>
      </c>
      <c r="AE124" s="6">
        <f t="shared" si="37"/>
        <v>1</v>
      </c>
      <c r="AF124" s="6" t="s">
        <v>35</v>
      </c>
      <c r="AG124" s="6" t="s">
        <v>35</v>
      </c>
      <c r="AH124" s="6" t="str">
        <f t="shared" si="38"/>
        <v>0</v>
      </c>
      <c r="AI124" s="6" t="s">
        <v>35</v>
      </c>
      <c r="AJ124" s="6" t="s">
        <v>35</v>
      </c>
      <c r="AK124" s="6" t="str">
        <f t="shared" si="39"/>
        <v>0</v>
      </c>
      <c r="AL124" s="6" t="s">
        <v>35</v>
      </c>
      <c r="AM124" s="6" t="s">
        <v>35</v>
      </c>
      <c r="AN124" s="6" t="str">
        <f t="shared" si="40"/>
        <v>0</v>
      </c>
      <c r="AO124" s="6" t="s">
        <v>35</v>
      </c>
      <c r="AP124" s="6" t="s">
        <v>35</v>
      </c>
      <c r="AQ124" s="6" t="str">
        <f t="shared" si="41"/>
        <v>0</v>
      </c>
      <c r="AR124" s="6" t="s">
        <v>35</v>
      </c>
      <c r="AS124" s="6" t="s">
        <v>35</v>
      </c>
      <c r="AT124" s="6" t="str">
        <f t="shared" si="42"/>
        <v>0</v>
      </c>
      <c r="AU124" s="6" t="s">
        <v>35</v>
      </c>
      <c r="AV124" s="6" t="s">
        <v>35</v>
      </c>
      <c r="AW124" s="6" t="str">
        <f t="shared" si="43"/>
        <v>0</v>
      </c>
      <c r="AX124" s="6" t="s">
        <v>35</v>
      </c>
      <c r="AY124" s="6" t="s">
        <v>35</v>
      </c>
      <c r="AZ124" s="6" t="str">
        <f t="shared" si="44"/>
        <v>0</v>
      </c>
      <c r="BA124" s="6">
        <v>1</v>
      </c>
      <c r="BB124" s="6">
        <v>3</v>
      </c>
      <c r="BC124" s="6">
        <f t="shared" si="45"/>
        <v>4</v>
      </c>
      <c r="BD124" s="6" t="s">
        <v>35</v>
      </c>
      <c r="BE124" s="6" t="s">
        <v>35</v>
      </c>
      <c r="BF124" s="6" t="str">
        <f t="shared" si="46"/>
        <v>0</v>
      </c>
      <c r="BG124" s="6" t="s">
        <v>35</v>
      </c>
      <c r="BH124" s="6" t="s">
        <v>35</v>
      </c>
      <c r="BI124" s="6" t="str">
        <f t="shared" si="47"/>
        <v>0</v>
      </c>
      <c r="BJ124" s="6" t="s">
        <v>35</v>
      </c>
      <c r="BK124" s="6" t="s">
        <v>35</v>
      </c>
      <c r="BL124" s="6" t="str">
        <f t="shared" si="48"/>
        <v>0</v>
      </c>
      <c r="BM124" s="6" t="s">
        <v>35</v>
      </c>
      <c r="BN124" s="6" t="s">
        <v>35</v>
      </c>
      <c r="BO124" s="6" t="str">
        <f t="shared" si="49"/>
        <v>0</v>
      </c>
      <c r="BP124" s="6" t="s">
        <v>35</v>
      </c>
      <c r="BQ124" s="6" t="s">
        <v>35</v>
      </c>
      <c r="BR124" s="6" t="str">
        <f t="shared" si="50"/>
        <v>0</v>
      </c>
      <c r="BS124" s="6" t="s">
        <v>35</v>
      </c>
      <c r="BT124" s="6" t="s">
        <v>35</v>
      </c>
      <c r="BU124" s="6" t="str">
        <f t="shared" si="51"/>
        <v>0</v>
      </c>
      <c r="BV124" s="6" t="s">
        <v>35</v>
      </c>
      <c r="BW124" s="6" t="s">
        <v>35</v>
      </c>
      <c r="BX124" s="6" t="str">
        <f t="shared" si="52"/>
        <v>0</v>
      </c>
      <c r="BY124" s="6" t="s">
        <v>35</v>
      </c>
      <c r="BZ124" s="6" t="s">
        <v>35</v>
      </c>
      <c r="CA124" s="6" t="str">
        <f t="shared" si="53"/>
        <v>0</v>
      </c>
      <c r="CB124" s="6" t="s">
        <v>35</v>
      </c>
      <c r="CC124" s="6" t="s">
        <v>35</v>
      </c>
      <c r="CD124" s="6" t="str">
        <f t="shared" si="54"/>
        <v>0</v>
      </c>
      <c r="CE124" s="6" t="s">
        <v>35</v>
      </c>
      <c r="CF124" s="6" t="s">
        <v>35</v>
      </c>
      <c r="CG124" s="6" t="str">
        <f t="shared" si="55"/>
        <v>0</v>
      </c>
      <c r="CH124" s="6" t="s">
        <v>35</v>
      </c>
      <c r="CI124" s="6" t="s">
        <v>35</v>
      </c>
      <c r="CJ124" s="6" t="str">
        <f t="shared" si="56"/>
        <v>0</v>
      </c>
      <c r="CK124" s="6" t="s">
        <v>35</v>
      </c>
      <c r="CL124" s="6" t="s">
        <v>35</v>
      </c>
      <c r="CM124" s="6" t="str">
        <f t="shared" si="57"/>
        <v>0</v>
      </c>
      <c r="CN124" s="6">
        <v>2</v>
      </c>
      <c r="CO124" s="6">
        <v>2</v>
      </c>
      <c r="CP124" s="6">
        <f t="shared" si="58"/>
        <v>4</v>
      </c>
      <c r="CQ124" s="6">
        <v>8</v>
      </c>
      <c r="CR124" s="6">
        <v>32</v>
      </c>
      <c r="CS124" s="6">
        <f t="shared" si="59"/>
        <v>40</v>
      </c>
    </row>
    <row r="125" spans="1:97" s="183" customFormat="1" ht="12.75" customHeight="1">
      <c r="A125" s="25">
        <v>19</v>
      </c>
      <c r="B125" s="26" t="s">
        <v>219</v>
      </c>
      <c r="C125" s="27">
        <v>4095</v>
      </c>
      <c r="D125" s="28" t="s">
        <v>191</v>
      </c>
      <c r="E125" s="17">
        <v>10305</v>
      </c>
      <c r="F125" s="17">
        <v>1</v>
      </c>
      <c r="G125" s="6" t="s">
        <v>65</v>
      </c>
      <c r="H125" s="6">
        <v>4</v>
      </c>
      <c r="I125" s="6">
        <v>9</v>
      </c>
      <c r="J125" s="6">
        <f t="shared" si="30"/>
        <v>13</v>
      </c>
      <c r="K125" s="6">
        <v>2</v>
      </c>
      <c r="L125" s="6">
        <v>4</v>
      </c>
      <c r="M125" s="6">
        <f t="shared" si="31"/>
        <v>6</v>
      </c>
      <c r="N125" s="6">
        <v>5</v>
      </c>
      <c r="O125" s="6">
        <v>3</v>
      </c>
      <c r="P125" s="6">
        <f t="shared" si="32"/>
        <v>8</v>
      </c>
      <c r="Q125" s="6">
        <v>2</v>
      </c>
      <c r="R125" s="6">
        <v>9</v>
      </c>
      <c r="S125" s="6">
        <f t="shared" si="33"/>
        <v>11</v>
      </c>
      <c r="T125" s="6" t="s">
        <v>35</v>
      </c>
      <c r="U125" s="6" t="s">
        <v>35</v>
      </c>
      <c r="V125" s="6" t="str">
        <f t="shared" si="34"/>
        <v>0</v>
      </c>
      <c r="W125" s="6" t="s">
        <v>35</v>
      </c>
      <c r="X125" s="6" t="s">
        <v>35</v>
      </c>
      <c r="Y125" s="6" t="str">
        <f t="shared" si="35"/>
        <v>0</v>
      </c>
      <c r="Z125" s="6" t="s">
        <v>35</v>
      </c>
      <c r="AA125" s="6" t="s">
        <v>35</v>
      </c>
      <c r="AB125" s="6" t="str">
        <f t="shared" si="36"/>
        <v>0</v>
      </c>
      <c r="AC125" s="6" t="s">
        <v>35</v>
      </c>
      <c r="AD125" s="6">
        <v>4</v>
      </c>
      <c r="AE125" s="6">
        <f t="shared" si="37"/>
        <v>4</v>
      </c>
      <c r="AF125" s="6" t="s">
        <v>35</v>
      </c>
      <c r="AG125" s="6" t="s">
        <v>35</v>
      </c>
      <c r="AH125" s="6" t="str">
        <f t="shared" si="38"/>
        <v>0</v>
      </c>
      <c r="AI125" s="6" t="s">
        <v>35</v>
      </c>
      <c r="AJ125" s="6" t="s">
        <v>35</v>
      </c>
      <c r="AK125" s="6" t="str">
        <f t="shared" si="39"/>
        <v>0</v>
      </c>
      <c r="AL125" s="6">
        <v>1</v>
      </c>
      <c r="AM125" s="6">
        <v>1</v>
      </c>
      <c r="AN125" s="6">
        <f t="shared" si="40"/>
        <v>2</v>
      </c>
      <c r="AO125" s="6" t="s">
        <v>35</v>
      </c>
      <c r="AP125" s="6" t="s">
        <v>35</v>
      </c>
      <c r="AQ125" s="6" t="str">
        <f t="shared" si="41"/>
        <v>0</v>
      </c>
      <c r="AR125" s="6" t="s">
        <v>35</v>
      </c>
      <c r="AS125" s="6" t="s">
        <v>35</v>
      </c>
      <c r="AT125" s="6" t="str">
        <f t="shared" si="42"/>
        <v>0</v>
      </c>
      <c r="AU125" s="6" t="s">
        <v>35</v>
      </c>
      <c r="AV125" s="6" t="s">
        <v>35</v>
      </c>
      <c r="AW125" s="6" t="str">
        <f t="shared" si="43"/>
        <v>0</v>
      </c>
      <c r="AX125" s="6" t="s">
        <v>35</v>
      </c>
      <c r="AY125" s="6" t="s">
        <v>35</v>
      </c>
      <c r="AZ125" s="6" t="str">
        <f t="shared" si="44"/>
        <v>0</v>
      </c>
      <c r="BA125" s="6">
        <v>4</v>
      </c>
      <c r="BB125" s="6">
        <v>2</v>
      </c>
      <c r="BC125" s="6">
        <f t="shared" si="45"/>
        <v>6</v>
      </c>
      <c r="BD125" s="6" t="s">
        <v>35</v>
      </c>
      <c r="BE125" s="6" t="s">
        <v>35</v>
      </c>
      <c r="BF125" s="6" t="str">
        <f t="shared" si="46"/>
        <v>0</v>
      </c>
      <c r="BG125" s="6" t="s">
        <v>35</v>
      </c>
      <c r="BH125" s="6" t="s">
        <v>35</v>
      </c>
      <c r="BI125" s="6" t="str">
        <f t="shared" si="47"/>
        <v>0</v>
      </c>
      <c r="BJ125" s="6" t="s">
        <v>35</v>
      </c>
      <c r="BK125" s="6" t="s">
        <v>35</v>
      </c>
      <c r="BL125" s="6" t="str">
        <f t="shared" si="48"/>
        <v>0</v>
      </c>
      <c r="BM125" s="6" t="s">
        <v>35</v>
      </c>
      <c r="BN125" s="6" t="s">
        <v>35</v>
      </c>
      <c r="BO125" s="6" t="str">
        <f t="shared" si="49"/>
        <v>0</v>
      </c>
      <c r="BP125" s="6" t="s">
        <v>35</v>
      </c>
      <c r="BQ125" s="6" t="s">
        <v>35</v>
      </c>
      <c r="BR125" s="6" t="str">
        <f t="shared" si="50"/>
        <v>0</v>
      </c>
      <c r="BS125" s="6" t="s">
        <v>35</v>
      </c>
      <c r="BT125" s="6" t="s">
        <v>35</v>
      </c>
      <c r="BU125" s="6" t="str">
        <f t="shared" si="51"/>
        <v>0</v>
      </c>
      <c r="BV125" s="6" t="s">
        <v>35</v>
      </c>
      <c r="BW125" s="6" t="s">
        <v>35</v>
      </c>
      <c r="BX125" s="6" t="str">
        <f t="shared" si="52"/>
        <v>0</v>
      </c>
      <c r="BY125" s="6" t="s">
        <v>35</v>
      </c>
      <c r="BZ125" s="6" t="s">
        <v>35</v>
      </c>
      <c r="CA125" s="6" t="str">
        <f t="shared" si="53"/>
        <v>0</v>
      </c>
      <c r="CB125" s="6" t="s">
        <v>35</v>
      </c>
      <c r="CC125" s="6" t="s">
        <v>35</v>
      </c>
      <c r="CD125" s="6" t="str">
        <f t="shared" si="54"/>
        <v>0</v>
      </c>
      <c r="CE125" s="6" t="s">
        <v>35</v>
      </c>
      <c r="CF125" s="6" t="s">
        <v>35</v>
      </c>
      <c r="CG125" s="6" t="str">
        <f t="shared" si="55"/>
        <v>0</v>
      </c>
      <c r="CH125" s="6" t="s">
        <v>35</v>
      </c>
      <c r="CI125" s="6" t="s">
        <v>35</v>
      </c>
      <c r="CJ125" s="6" t="str">
        <f t="shared" si="56"/>
        <v>0</v>
      </c>
      <c r="CK125" s="6" t="s">
        <v>35</v>
      </c>
      <c r="CL125" s="6" t="s">
        <v>35</v>
      </c>
      <c r="CM125" s="6" t="str">
        <f t="shared" si="57"/>
        <v>0</v>
      </c>
      <c r="CN125" s="6" t="s">
        <v>35</v>
      </c>
      <c r="CO125" s="6" t="s">
        <v>35</v>
      </c>
      <c r="CP125" s="6" t="str">
        <f t="shared" si="58"/>
        <v>0</v>
      </c>
      <c r="CQ125" s="6">
        <v>18</v>
      </c>
      <c r="CR125" s="6">
        <v>32</v>
      </c>
      <c r="CS125" s="6">
        <f t="shared" si="59"/>
        <v>50</v>
      </c>
    </row>
    <row r="126" spans="1:97" s="183" customFormat="1" ht="12.75" hidden="1" customHeight="1">
      <c r="A126" s="25">
        <v>19</v>
      </c>
      <c r="B126" s="26" t="s">
        <v>219</v>
      </c>
      <c r="C126" s="27">
        <v>4254</v>
      </c>
      <c r="D126" s="28" t="s">
        <v>192</v>
      </c>
      <c r="E126" s="17">
        <v>10023</v>
      </c>
      <c r="F126" s="17">
        <v>1</v>
      </c>
      <c r="G126" s="6" t="s">
        <v>65</v>
      </c>
      <c r="H126" s="6" t="s">
        <v>35</v>
      </c>
      <c r="I126" s="6" t="s">
        <v>35</v>
      </c>
      <c r="J126" s="6" t="str">
        <f t="shared" si="30"/>
        <v>0</v>
      </c>
      <c r="K126" s="6" t="s">
        <v>35</v>
      </c>
      <c r="L126" s="6" t="s">
        <v>35</v>
      </c>
      <c r="M126" s="6" t="str">
        <f t="shared" si="31"/>
        <v>0</v>
      </c>
      <c r="N126" s="6" t="s">
        <v>35</v>
      </c>
      <c r="O126" s="6" t="s">
        <v>35</v>
      </c>
      <c r="P126" s="6" t="str">
        <f t="shared" si="32"/>
        <v>0</v>
      </c>
      <c r="Q126" s="6" t="s">
        <v>35</v>
      </c>
      <c r="R126" s="6" t="s">
        <v>35</v>
      </c>
      <c r="S126" s="6" t="str">
        <f t="shared" si="33"/>
        <v>0</v>
      </c>
      <c r="T126" s="6" t="s">
        <v>35</v>
      </c>
      <c r="U126" s="6" t="s">
        <v>35</v>
      </c>
      <c r="V126" s="6" t="str">
        <f t="shared" si="34"/>
        <v>0</v>
      </c>
      <c r="W126" s="6" t="s">
        <v>35</v>
      </c>
      <c r="X126" s="6" t="s">
        <v>35</v>
      </c>
      <c r="Y126" s="6" t="str">
        <f t="shared" si="35"/>
        <v>0</v>
      </c>
      <c r="Z126" s="6" t="s">
        <v>35</v>
      </c>
      <c r="AA126" s="6" t="s">
        <v>35</v>
      </c>
      <c r="AB126" s="6" t="str">
        <f t="shared" si="36"/>
        <v>0</v>
      </c>
      <c r="AC126" s="6" t="s">
        <v>35</v>
      </c>
      <c r="AD126" s="6" t="s">
        <v>35</v>
      </c>
      <c r="AE126" s="6" t="str">
        <f t="shared" si="37"/>
        <v>0</v>
      </c>
      <c r="AF126" s="6" t="s">
        <v>35</v>
      </c>
      <c r="AG126" s="6" t="s">
        <v>35</v>
      </c>
      <c r="AH126" s="6" t="str">
        <f t="shared" si="38"/>
        <v>0</v>
      </c>
      <c r="AI126" s="6" t="s">
        <v>35</v>
      </c>
      <c r="AJ126" s="6" t="s">
        <v>35</v>
      </c>
      <c r="AK126" s="6" t="str">
        <f t="shared" si="39"/>
        <v>0</v>
      </c>
      <c r="AL126" s="6" t="s">
        <v>35</v>
      </c>
      <c r="AM126" s="6" t="s">
        <v>35</v>
      </c>
      <c r="AN126" s="6" t="str">
        <f t="shared" si="40"/>
        <v>0</v>
      </c>
      <c r="AO126" s="6" t="s">
        <v>35</v>
      </c>
      <c r="AP126" s="6" t="s">
        <v>35</v>
      </c>
      <c r="AQ126" s="6" t="str">
        <f t="shared" si="41"/>
        <v>0</v>
      </c>
      <c r="AR126" s="6" t="s">
        <v>35</v>
      </c>
      <c r="AS126" s="6" t="s">
        <v>35</v>
      </c>
      <c r="AT126" s="6" t="str">
        <f t="shared" si="42"/>
        <v>0</v>
      </c>
      <c r="AU126" s="6" t="s">
        <v>35</v>
      </c>
      <c r="AV126" s="6" t="s">
        <v>35</v>
      </c>
      <c r="AW126" s="6" t="str">
        <f t="shared" si="43"/>
        <v>0</v>
      </c>
      <c r="AX126" s="6" t="s">
        <v>35</v>
      </c>
      <c r="AY126" s="6" t="s">
        <v>35</v>
      </c>
      <c r="AZ126" s="6" t="str">
        <f t="shared" si="44"/>
        <v>0</v>
      </c>
      <c r="BA126" s="6" t="s">
        <v>35</v>
      </c>
      <c r="BB126" s="6" t="s">
        <v>35</v>
      </c>
      <c r="BC126" s="6" t="str">
        <f t="shared" si="45"/>
        <v>0</v>
      </c>
      <c r="BD126" s="6" t="s">
        <v>35</v>
      </c>
      <c r="BE126" s="6" t="s">
        <v>35</v>
      </c>
      <c r="BF126" s="6" t="str">
        <f t="shared" si="46"/>
        <v>0</v>
      </c>
      <c r="BG126" s="6" t="s">
        <v>35</v>
      </c>
      <c r="BH126" s="6" t="s">
        <v>35</v>
      </c>
      <c r="BI126" s="6" t="str">
        <f t="shared" si="47"/>
        <v>0</v>
      </c>
      <c r="BJ126" s="6" t="s">
        <v>35</v>
      </c>
      <c r="BK126" s="6" t="s">
        <v>35</v>
      </c>
      <c r="BL126" s="6" t="str">
        <f t="shared" si="48"/>
        <v>0</v>
      </c>
      <c r="BM126" s="6" t="s">
        <v>35</v>
      </c>
      <c r="BN126" s="6" t="s">
        <v>35</v>
      </c>
      <c r="BO126" s="6" t="str">
        <f t="shared" si="49"/>
        <v>0</v>
      </c>
      <c r="BP126" s="6" t="s">
        <v>35</v>
      </c>
      <c r="BQ126" s="6" t="s">
        <v>35</v>
      </c>
      <c r="BR126" s="6" t="str">
        <f t="shared" si="50"/>
        <v>0</v>
      </c>
      <c r="BS126" s="6" t="s">
        <v>35</v>
      </c>
      <c r="BT126" s="6" t="s">
        <v>35</v>
      </c>
      <c r="BU126" s="6" t="str">
        <f t="shared" si="51"/>
        <v>0</v>
      </c>
      <c r="BV126" s="6" t="s">
        <v>35</v>
      </c>
      <c r="BW126" s="6" t="s">
        <v>35</v>
      </c>
      <c r="BX126" s="6" t="str">
        <f t="shared" si="52"/>
        <v>0</v>
      </c>
      <c r="BY126" s="6" t="s">
        <v>35</v>
      </c>
      <c r="BZ126" s="6" t="s">
        <v>35</v>
      </c>
      <c r="CA126" s="6" t="str">
        <f t="shared" si="53"/>
        <v>0</v>
      </c>
      <c r="CB126" s="6" t="s">
        <v>35</v>
      </c>
      <c r="CC126" s="6" t="s">
        <v>35</v>
      </c>
      <c r="CD126" s="6" t="str">
        <f t="shared" si="54"/>
        <v>0</v>
      </c>
      <c r="CE126" s="6" t="s">
        <v>35</v>
      </c>
      <c r="CF126" s="6" t="s">
        <v>35</v>
      </c>
      <c r="CG126" s="6" t="str">
        <f t="shared" si="55"/>
        <v>0</v>
      </c>
      <c r="CH126" s="6" t="s">
        <v>35</v>
      </c>
      <c r="CI126" s="6" t="s">
        <v>35</v>
      </c>
      <c r="CJ126" s="6" t="str">
        <f t="shared" si="56"/>
        <v>0</v>
      </c>
      <c r="CK126" s="6" t="s">
        <v>35</v>
      </c>
      <c r="CL126" s="6" t="s">
        <v>35</v>
      </c>
      <c r="CM126" s="6" t="str">
        <f t="shared" si="57"/>
        <v>0</v>
      </c>
      <c r="CN126" s="6" t="s">
        <v>35</v>
      </c>
      <c r="CO126" s="6" t="s">
        <v>35</v>
      </c>
      <c r="CP126" s="6" t="str">
        <f t="shared" si="58"/>
        <v>0</v>
      </c>
      <c r="CQ126" s="6" t="s">
        <v>35</v>
      </c>
      <c r="CR126" s="6" t="s">
        <v>35</v>
      </c>
      <c r="CS126" s="6" t="str">
        <f t="shared" si="59"/>
        <v>0</v>
      </c>
    </row>
    <row r="127" spans="1:97" s="183" customFormat="1" ht="12.75" hidden="1" customHeight="1">
      <c r="A127" s="25">
        <v>19</v>
      </c>
      <c r="B127" s="26" t="s">
        <v>219</v>
      </c>
      <c r="C127" s="27">
        <v>4258</v>
      </c>
      <c r="D127" s="28" t="s">
        <v>155</v>
      </c>
      <c r="E127" s="17">
        <v>11872</v>
      </c>
      <c r="F127" s="17">
        <v>1</v>
      </c>
      <c r="G127" s="6" t="s">
        <v>65</v>
      </c>
      <c r="H127" s="6" t="s">
        <v>35</v>
      </c>
      <c r="I127" s="6" t="s">
        <v>35</v>
      </c>
      <c r="J127" s="6" t="str">
        <f t="shared" si="30"/>
        <v>0</v>
      </c>
      <c r="K127" s="6" t="s">
        <v>35</v>
      </c>
      <c r="L127" s="6" t="s">
        <v>35</v>
      </c>
      <c r="M127" s="6" t="str">
        <f t="shared" si="31"/>
        <v>0</v>
      </c>
      <c r="N127" s="6" t="s">
        <v>35</v>
      </c>
      <c r="O127" s="6" t="s">
        <v>35</v>
      </c>
      <c r="P127" s="6" t="str">
        <f t="shared" si="32"/>
        <v>0</v>
      </c>
      <c r="Q127" s="6" t="s">
        <v>35</v>
      </c>
      <c r="R127" s="6" t="s">
        <v>35</v>
      </c>
      <c r="S127" s="6" t="str">
        <f t="shared" si="33"/>
        <v>0</v>
      </c>
      <c r="T127" s="6" t="s">
        <v>35</v>
      </c>
      <c r="U127" s="6" t="s">
        <v>35</v>
      </c>
      <c r="V127" s="6" t="str">
        <f t="shared" si="34"/>
        <v>0</v>
      </c>
      <c r="W127" s="6" t="s">
        <v>35</v>
      </c>
      <c r="X127" s="6" t="s">
        <v>35</v>
      </c>
      <c r="Y127" s="6" t="str">
        <f t="shared" si="35"/>
        <v>0</v>
      </c>
      <c r="Z127" s="6" t="s">
        <v>35</v>
      </c>
      <c r="AA127" s="6" t="s">
        <v>35</v>
      </c>
      <c r="AB127" s="6" t="str">
        <f t="shared" si="36"/>
        <v>0</v>
      </c>
      <c r="AC127" s="6" t="s">
        <v>35</v>
      </c>
      <c r="AD127" s="6" t="s">
        <v>35</v>
      </c>
      <c r="AE127" s="6" t="str">
        <f t="shared" si="37"/>
        <v>0</v>
      </c>
      <c r="AF127" s="6" t="s">
        <v>35</v>
      </c>
      <c r="AG127" s="6" t="s">
        <v>35</v>
      </c>
      <c r="AH127" s="6" t="str">
        <f t="shared" si="38"/>
        <v>0</v>
      </c>
      <c r="AI127" s="6" t="s">
        <v>35</v>
      </c>
      <c r="AJ127" s="6" t="s">
        <v>35</v>
      </c>
      <c r="AK127" s="6" t="str">
        <f t="shared" si="39"/>
        <v>0</v>
      </c>
      <c r="AL127" s="6" t="s">
        <v>35</v>
      </c>
      <c r="AM127" s="6" t="s">
        <v>35</v>
      </c>
      <c r="AN127" s="6" t="str">
        <f t="shared" si="40"/>
        <v>0</v>
      </c>
      <c r="AO127" s="6" t="s">
        <v>35</v>
      </c>
      <c r="AP127" s="6" t="s">
        <v>35</v>
      </c>
      <c r="AQ127" s="6" t="str">
        <f t="shared" si="41"/>
        <v>0</v>
      </c>
      <c r="AR127" s="6" t="s">
        <v>35</v>
      </c>
      <c r="AS127" s="6" t="s">
        <v>35</v>
      </c>
      <c r="AT127" s="6" t="str">
        <f t="shared" si="42"/>
        <v>0</v>
      </c>
      <c r="AU127" s="6" t="s">
        <v>35</v>
      </c>
      <c r="AV127" s="6" t="s">
        <v>35</v>
      </c>
      <c r="AW127" s="6" t="str">
        <f t="shared" si="43"/>
        <v>0</v>
      </c>
      <c r="AX127" s="6" t="s">
        <v>35</v>
      </c>
      <c r="AY127" s="6" t="s">
        <v>35</v>
      </c>
      <c r="AZ127" s="6" t="str">
        <f t="shared" si="44"/>
        <v>0</v>
      </c>
      <c r="BA127" s="6" t="s">
        <v>35</v>
      </c>
      <c r="BB127" s="6" t="s">
        <v>35</v>
      </c>
      <c r="BC127" s="6" t="str">
        <f t="shared" si="45"/>
        <v>0</v>
      </c>
      <c r="BD127" s="6" t="s">
        <v>35</v>
      </c>
      <c r="BE127" s="6" t="s">
        <v>35</v>
      </c>
      <c r="BF127" s="6" t="str">
        <f t="shared" si="46"/>
        <v>0</v>
      </c>
      <c r="BG127" s="6" t="s">
        <v>35</v>
      </c>
      <c r="BH127" s="6" t="s">
        <v>35</v>
      </c>
      <c r="BI127" s="6" t="str">
        <f t="shared" si="47"/>
        <v>0</v>
      </c>
      <c r="BJ127" s="6" t="s">
        <v>35</v>
      </c>
      <c r="BK127" s="6" t="s">
        <v>35</v>
      </c>
      <c r="BL127" s="6" t="str">
        <f t="shared" si="48"/>
        <v>0</v>
      </c>
      <c r="BM127" s="6" t="s">
        <v>35</v>
      </c>
      <c r="BN127" s="6" t="s">
        <v>35</v>
      </c>
      <c r="BO127" s="6" t="str">
        <f t="shared" si="49"/>
        <v>0</v>
      </c>
      <c r="BP127" s="6" t="s">
        <v>35</v>
      </c>
      <c r="BQ127" s="6" t="s">
        <v>35</v>
      </c>
      <c r="BR127" s="6" t="str">
        <f t="shared" si="50"/>
        <v>0</v>
      </c>
      <c r="BS127" s="6" t="s">
        <v>35</v>
      </c>
      <c r="BT127" s="6" t="s">
        <v>35</v>
      </c>
      <c r="BU127" s="6" t="str">
        <f t="shared" si="51"/>
        <v>0</v>
      </c>
      <c r="BV127" s="6" t="s">
        <v>35</v>
      </c>
      <c r="BW127" s="6" t="s">
        <v>35</v>
      </c>
      <c r="BX127" s="6" t="str">
        <f t="shared" si="52"/>
        <v>0</v>
      </c>
      <c r="BY127" s="6" t="s">
        <v>35</v>
      </c>
      <c r="BZ127" s="6" t="s">
        <v>35</v>
      </c>
      <c r="CA127" s="6" t="str">
        <f t="shared" si="53"/>
        <v>0</v>
      </c>
      <c r="CB127" s="6" t="s">
        <v>35</v>
      </c>
      <c r="CC127" s="6" t="s">
        <v>35</v>
      </c>
      <c r="CD127" s="6" t="str">
        <f t="shared" si="54"/>
        <v>0</v>
      </c>
      <c r="CE127" s="6" t="s">
        <v>35</v>
      </c>
      <c r="CF127" s="6" t="s">
        <v>35</v>
      </c>
      <c r="CG127" s="6" t="str">
        <f t="shared" si="55"/>
        <v>0</v>
      </c>
      <c r="CH127" s="6" t="s">
        <v>35</v>
      </c>
      <c r="CI127" s="6" t="s">
        <v>35</v>
      </c>
      <c r="CJ127" s="6" t="str">
        <f t="shared" si="56"/>
        <v>0</v>
      </c>
      <c r="CK127" s="6" t="s">
        <v>35</v>
      </c>
      <c r="CL127" s="6" t="s">
        <v>35</v>
      </c>
      <c r="CM127" s="6" t="str">
        <f t="shared" si="57"/>
        <v>0</v>
      </c>
      <c r="CN127" s="6" t="s">
        <v>35</v>
      </c>
      <c r="CO127" s="6" t="s">
        <v>35</v>
      </c>
      <c r="CP127" s="6" t="str">
        <f t="shared" si="58"/>
        <v>0</v>
      </c>
      <c r="CQ127" s="6" t="s">
        <v>35</v>
      </c>
      <c r="CR127" s="6" t="s">
        <v>35</v>
      </c>
      <c r="CS127" s="6" t="str">
        <f t="shared" si="59"/>
        <v>0</v>
      </c>
    </row>
    <row r="128" spans="1:97" s="183" customFormat="1" ht="12.75" hidden="1" customHeight="1">
      <c r="A128" s="25">
        <v>19</v>
      </c>
      <c r="B128" s="26" t="s">
        <v>219</v>
      </c>
      <c r="C128" s="27">
        <v>4280</v>
      </c>
      <c r="D128" s="28" t="s">
        <v>178</v>
      </c>
      <c r="E128" s="17">
        <v>12221</v>
      </c>
      <c r="F128" s="17">
        <v>1</v>
      </c>
      <c r="G128" s="6" t="s">
        <v>65</v>
      </c>
      <c r="H128" s="6" t="s">
        <v>35</v>
      </c>
      <c r="I128" s="6" t="s">
        <v>35</v>
      </c>
      <c r="J128" s="6" t="str">
        <f t="shared" si="30"/>
        <v>0</v>
      </c>
      <c r="K128" s="6" t="s">
        <v>35</v>
      </c>
      <c r="L128" s="6" t="s">
        <v>35</v>
      </c>
      <c r="M128" s="6" t="str">
        <f t="shared" si="31"/>
        <v>0</v>
      </c>
      <c r="N128" s="6" t="s">
        <v>35</v>
      </c>
      <c r="O128" s="6" t="s">
        <v>35</v>
      </c>
      <c r="P128" s="6" t="str">
        <f t="shared" si="32"/>
        <v>0</v>
      </c>
      <c r="Q128" s="6" t="s">
        <v>35</v>
      </c>
      <c r="R128" s="6" t="s">
        <v>35</v>
      </c>
      <c r="S128" s="6" t="str">
        <f t="shared" si="33"/>
        <v>0</v>
      </c>
      <c r="T128" s="6" t="s">
        <v>35</v>
      </c>
      <c r="U128" s="6" t="s">
        <v>35</v>
      </c>
      <c r="V128" s="6" t="str">
        <f t="shared" si="34"/>
        <v>0</v>
      </c>
      <c r="W128" s="6" t="s">
        <v>35</v>
      </c>
      <c r="X128" s="6" t="s">
        <v>35</v>
      </c>
      <c r="Y128" s="6" t="str">
        <f t="shared" si="35"/>
        <v>0</v>
      </c>
      <c r="Z128" s="6" t="s">
        <v>35</v>
      </c>
      <c r="AA128" s="6" t="s">
        <v>35</v>
      </c>
      <c r="AB128" s="6" t="str">
        <f t="shared" si="36"/>
        <v>0</v>
      </c>
      <c r="AC128" s="6" t="s">
        <v>35</v>
      </c>
      <c r="AD128" s="6" t="s">
        <v>35</v>
      </c>
      <c r="AE128" s="6" t="str">
        <f t="shared" si="37"/>
        <v>0</v>
      </c>
      <c r="AF128" s="6" t="s">
        <v>35</v>
      </c>
      <c r="AG128" s="6" t="s">
        <v>35</v>
      </c>
      <c r="AH128" s="6" t="str">
        <f t="shared" si="38"/>
        <v>0</v>
      </c>
      <c r="AI128" s="6" t="s">
        <v>35</v>
      </c>
      <c r="AJ128" s="6" t="s">
        <v>35</v>
      </c>
      <c r="AK128" s="6" t="str">
        <f t="shared" si="39"/>
        <v>0</v>
      </c>
      <c r="AL128" s="6" t="s">
        <v>35</v>
      </c>
      <c r="AM128" s="6" t="s">
        <v>35</v>
      </c>
      <c r="AN128" s="6" t="str">
        <f t="shared" si="40"/>
        <v>0</v>
      </c>
      <c r="AO128" s="6" t="s">
        <v>35</v>
      </c>
      <c r="AP128" s="6" t="s">
        <v>35</v>
      </c>
      <c r="AQ128" s="6" t="str">
        <f t="shared" si="41"/>
        <v>0</v>
      </c>
      <c r="AR128" s="6" t="s">
        <v>35</v>
      </c>
      <c r="AS128" s="6" t="s">
        <v>35</v>
      </c>
      <c r="AT128" s="6" t="str">
        <f t="shared" si="42"/>
        <v>0</v>
      </c>
      <c r="AU128" s="6" t="s">
        <v>35</v>
      </c>
      <c r="AV128" s="6" t="s">
        <v>35</v>
      </c>
      <c r="AW128" s="6" t="str">
        <f t="shared" si="43"/>
        <v>0</v>
      </c>
      <c r="AX128" s="6" t="s">
        <v>35</v>
      </c>
      <c r="AY128" s="6" t="s">
        <v>35</v>
      </c>
      <c r="AZ128" s="6" t="str">
        <f t="shared" si="44"/>
        <v>0</v>
      </c>
      <c r="BA128" s="6" t="s">
        <v>35</v>
      </c>
      <c r="BB128" s="6" t="s">
        <v>35</v>
      </c>
      <c r="BC128" s="6" t="str">
        <f t="shared" si="45"/>
        <v>0</v>
      </c>
      <c r="BD128" s="6" t="s">
        <v>35</v>
      </c>
      <c r="BE128" s="6" t="s">
        <v>35</v>
      </c>
      <c r="BF128" s="6" t="str">
        <f t="shared" si="46"/>
        <v>0</v>
      </c>
      <c r="BG128" s="6" t="s">
        <v>35</v>
      </c>
      <c r="BH128" s="6" t="s">
        <v>35</v>
      </c>
      <c r="BI128" s="6" t="str">
        <f t="shared" si="47"/>
        <v>0</v>
      </c>
      <c r="BJ128" s="6" t="s">
        <v>35</v>
      </c>
      <c r="BK128" s="6" t="s">
        <v>35</v>
      </c>
      <c r="BL128" s="6" t="str">
        <f t="shared" si="48"/>
        <v>0</v>
      </c>
      <c r="BM128" s="6" t="s">
        <v>35</v>
      </c>
      <c r="BN128" s="6" t="s">
        <v>35</v>
      </c>
      <c r="BO128" s="6" t="str">
        <f t="shared" si="49"/>
        <v>0</v>
      </c>
      <c r="BP128" s="6" t="s">
        <v>35</v>
      </c>
      <c r="BQ128" s="6" t="s">
        <v>35</v>
      </c>
      <c r="BR128" s="6" t="str">
        <f t="shared" si="50"/>
        <v>0</v>
      </c>
      <c r="BS128" s="6" t="s">
        <v>35</v>
      </c>
      <c r="BT128" s="6" t="s">
        <v>35</v>
      </c>
      <c r="BU128" s="6" t="str">
        <f t="shared" si="51"/>
        <v>0</v>
      </c>
      <c r="BV128" s="6" t="s">
        <v>35</v>
      </c>
      <c r="BW128" s="6" t="s">
        <v>35</v>
      </c>
      <c r="BX128" s="6" t="str">
        <f t="shared" si="52"/>
        <v>0</v>
      </c>
      <c r="BY128" s="6" t="s">
        <v>35</v>
      </c>
      <c r="BZ128" s="6" t="s">
        <v>35</v>
      </c>
      <c r="CA128" s="6" t="str">
        <f t="shared" si="53"/>
        <v>0</v>
      </c>
      <c r="CB128" s="6" t="s">
        <v>35</v>
      </c>
      <c r="CC128" s="6" t="s">
        <v>35</v>
      </c>
      <c r="CD128" s="6" t="str">
        <f t="shared" si="54"/>
        <v>0</v>
      </c>
      <c r="CE128" s="6" t="s">
        <v>35</v>
      </c>
      <c r="CF128" s="6" t="s">
        <v>35</v>
      </c>
      <c r="CG128" s="6" t="str">
        <f t="shared" si="55"/>
        <v>0</v>
      </c>
      <c r="CH128" s="6" t="s">
        <v>35</v>
      </c>
      <c r="CI128" s="6" t="s">
        <v>35</v>
      </c>
      <c r="CJ128" s="6" t="str">
        <f t="shared" si="56"/>
        <v>0</v>
      </c>
      <c r="CK128" s="6" t="s">
        <v>35</v>
      </c>
      <c r="CL128" s="6" t="s">
        <v>35</v>
      </c>
      <c r="CM128" s="6" t="str">
        <f t="shared" si="57"/>
        <v>0</v>
      </c>
      <c r="CN128" s="6" t="s">
        <v>35</v>
      </c>
      <c r="CO128" s="6" t="s">
        <v>35</v>
      </c>
      <c r="CP128" s="6" t="str">
        <f t="shared" si="58"/>
        <v>0</v>
      </c>
      <c r="CQ128" s="6" t="s">
        <v>35</v>
      </c>
      <c r="CR128" s="6" t="s">
        <v>35</v>
      </c>
      <c r="CS128" s="6" t="str">
        <f t="shared" si="59"/>
        <v>0</v>
      </c>
    </row>
    <row r="129" spans="1:97" s="183" customFormat="1" ht="12.75" customHeight="1">
      <c r="A129" s="25">
        <v>19</v>
      </c>
      <c r="B129" s="26" t="s">
        <v>219</v>
      </c>
      <c r="C129" s="27">
        <v>4289</v>
      </c>
      <c r="D129" s="28" t="s">
        <v>179</v>
      </c>
      <c r="E129" s="17">
        <v>10774</v>
      </c>
      <c r="F129" s="17">
        <v>1</v>
      </c>
      <c r="G129" s="6" t="s">
        <v>65</v>
      </c>
      <c r="H129" s="6">
        <v>2</v>
      </c>
      <c r="I129" s="6">
        <v>7</v>
      </c>
      <c r="J129" s="6">
        <f t="shared" si="30"/>
        <v>9</v>
      </c>
      <c r="K129" s="6">
        <v>1</v>
      </c>
      <c r="L129" s="6">
        <v>2</v>
      </c>
      <c r="M129" s="6">
        <f t="shared" si="31"/>
        <v>3</v>
      </c>
      <c r="N129" s="6">
        <v>4</v>
      </c>
      <c r="O129" s="6">
        <v>7</v>
      </c>
      <c r="P129" s="6">
        <f t="shared" si="32"/>
        <v>11</v>
      </c>
      <c r="Q129" s="6">
        <v>3</v>
      </c>
      <c r="R129" s="6">
        <v>7</v>
      </c>
      <c r="S129" s="6">
        <f t="shared" si="33"/>
        <v>10</v>
      </c>
      <c r="T129" s="6" t="s">
        <v>35</v>
      </c>
      <c r="U129" s="6" t="s">
        <v>35</v>
      </c>
      <c r="V129" s="6" t="str">
        <f t="shared" si="34"/>
        <v>0</v>
      </c>
      <c r="W129" s="6" t="s">
        <v>35</v>
      </c>
      <c r="X129" s="6" t="s">
        <v>35</v>
      </c>
      <c r="Y129" s="6" t="str">
        <f t="shared" si="35"/>
        <v>0</v>
      </c>
      <c r="Z129" s="6" t="s">
        <v>35</v>
      </c>
      <c r="AA129" s="6" t="s">
        <v>35</v>
      </c>
      <c r="AB129" s="6" t="str">
        <f t="shared" si="36"/>
        <v>0</v>
      </c>
      <c r="AC129" s="6">
        <v>3</v>
      </c>
      <c r="AD129" s="6" t="s">
        <v>35</v>
      </c>
      <c r="AE129" s="6">
        <f t="shared" si="37"/>
        <v>3</v>
      </c>
      <c r="AF129" s="6" t="s">
        <v>35</v>
      </c>
      <c r="AG129" s="6" t="s">
        <v>35</v>
      </c>
      <c r="AH129" s="6" t="str">
        <f t="shared" si="38"/>
        <v>0</v>
      </c>
      <c r="AI129" s="6" t="s">
        <v>35</v>
      </c>
      <c r="AJ129" s="6" t="s">
        <v>35</v>
      </c>
      <c r="AK129" s="6" t="str">
        <f t="shared" si="39"/>
        <v>0</v>
      </c>
      <c r="AL129" s="6">
        <v>1</v>
      </c>
      <c r="AM129" s="6">
        <v>2</v>
      </c>
      <c r="AN129" s="6">
        <f t="shared" si="40"/>
        <v>3</v>
      </c>
      <c r="AO129" s="6" t="s">
        <v>35</v>
      </c>
      <c r="AP129" s="6" t="s">
        <v>35</v>
      </c>
      <c r="AQ129" s="6" t="str">
        <f t="shared" si="41"/>
        <v>0</v>
      </c>
      <c r="AR129" s="6" t="s">
        <v>35</v>
      </c>
      <c r="AS129" s="6" t="s">
        <v>35</v>
      </c>
      <c r="AT129" s="6" t="str">
        <f t="shared" si="42"/>
        <v>0</v>
      </c>
      <c r="AU129" s="6" t="s">
        <v>35</v>
      </c>
      <c r="AV129" s="6" t="s">
        <v>35</v>
      </c>
      <c r="AW129" s="6" t="str">
        <f t="shared" si="43"/>
        <v>0</v>
      </c>
      <c r="AX129" s="6" t="s">
        <v>35</v>
      </c>
      <c r="AY129" s="6" t="s">
        <v>35</v>
      </c>
      <c r="AZ129" s="6" t="str">
        <f t="shared" si="44"/>
        <v>0</v>
      </c>
      <c r="BA129" s="6" t="s">
        <v>35</v>
      </c>
      <c r="BB129" s="6" t="s">
        <v>35</v>
      </c>
      <c r="BC129" s="6" t="str">
        <f t="shared" si="45"/>
        <v>0</v>
      </c>
      <c r="BD129" s="6" t="s">
        <v>35</v>
      </c>
      <c r="BE129" s="6" t="s">
        <v>35</v>
      </c>
      <c r="BF129" s="6" t="str">
        <f t="shared" si="46"/>
        <v>0</v>
      </c>
      <c r="BG129" s="6" t="s">
        <v>35</v>
      </c>
      <c r="BH129" s="6" t="s">
        <v>35</v>
      </c>
      <c r="BI129" s="6" t="str">
        <f t="shared" si="47"/>
        <v>0</v>
      </c>
      <c r="BJ129" s="6" t="s">
        <v>35</v>
      </c>
      <c r="BK129" s="6" t="s">
        <v>35</v>
      </c>
      <c r="BL129" s="6" t="str">
        <f t="shared" si="48"/>
        <v>0</v>
      </c>
      <c r="BM129" s="6" t="s">
        <v>35</v>
      </c>
      <c r="BN129" s="6" t="s">
        <v>35</v>
      </c>
      <c r="BO129" s="6" t="str">
        <f t="shared" si="49"/>
        <v>0</v>
      </c>
      <c r="BP129" s="6" t="s">
        <v>35</v>
      </c>
      <c r="BQ129" s="6" t="s">
        <v>35</v>
      </c>
      <c r="BR129" s="6" t="str">
        <f t="shared" si="50"/>
        <v>0</v>
      </c>
      <c r="BS129" s="6" t="s">
        <v>35</v>
      </c>
      <c r="BT129" s="6" t="s">
        <v>35</v>
      </c>
      <c r="BU129" s="6" t="str">
        <f t="shared" si="51"/>
        <v>0</v>
      </c>
      <c r="BV129" s="6" t="s">
        <v>35</v>
      </c>
      <c r="BW129" s="6" t="s">
        <v>35</v>
      </c>
      <c r="BX129" s="6" t="str">
        <f t="shared" si="52"/>
        <v>0</v>
      </c>
      <c r="BY129" s="6" t="s">
        <v>35</v>
      </c>
      <c r="BZ129" s="6" t="s">
        <v>35</v>
      </c>
      <c r="CA129" s="6" t="str">
        <f t="shared" si="53"/>
        <v>0</v>
      </c>
      <c r="CB129" s="6" t="s">
        <v>35</v>
      </c>
      <c r="CC129" s="6" t="s">
        <v>35</v>
      </c>
      <c r="CD129" s="6" t="str">
        <f t="shared" si="54"/>
        <v>0</v>
      </c>
      <c r="CE129" s="6" t="s">
        <v>35</v>
      </c>
      <c r="CF129" s="6" t="s">
        <v>35</v>
      </c>
      <c r="CG129" s="6" t="str">
        <f t="shared" si="55"/>
        <v>0</v>
      </c>
      <c r="CH129" s="6" t="s">
        <v>35</v>
      </c>
      <c r="CI129" s="6" t="s">
        <v>35</v>
      </c>
      <c r="CJ129" s="6" t="str">
        <f t="shared" si="56"/>
        <v>0</v>
      </c>
      <c r="CK129" s="6" t="s">
        <v>35</v>
      </c>
      <c r="CL129" s="6" t="s">
        <v>35</v>
      </c>
      <c r="CM129" s="6" t="str">
        <f t="shared" si="57"/>
        <v>0</v>
      </c>
      <c r="CN129" s="6">
        <v>1</v>
      </c>
      <c r="CO129" s="6" t="s">
        <v>35</v>
      </c>
      <c r="CP129" s="6">
        <f t="shared" si="58"/>
        <v>1</v>
      </c>
      <c r="CQ129" s="6">
        <v>15</v>
      </c>
      <c r="CR129" s="6">
        <v>25</v>
      </c>
      <c r="CS129" s="6">
        <f t="shared" si="59"/>
        <v>40</v>
      </c>
    </row>
    <row r="130" spans="1:97" s="183" customFormat="1" ht="12.75" customHeight="1">
      <c r="A130" s="25">
        <v>20</v>
      </c>
      <c r="B130" s="26" t="s">
        <v>220</v>
      </c>
      <c r="C130" s="27">
        <v>4401</v>
      </c>
      <c r="D130" s="28" t="s">
        <v>162</v>
      </c>
      <c r="E130" s="17">
        <v>13589</v>
      </c>
      <c r="F130" s="17">
        <v>1</v>
      </c>
      <c r="G130" s="6" t="s">
        <v>65</v>
      </c>
      <c r="H130" s="6">
        <v>3</v>
      </c>
      <c r="I130" s="6">
        <v>3</v>
      </c>
      <c r="J130" s="6">
        <f t="shared" si="30"/>
        <v>6</v>
      </c>
      <c r="K130" s="6">
        <v>1</v>
      </c>
      <c r="L130" s="6">
        <v>3</v>
      </c>
      <c r="M130" s="6">
        <f t="shared" si="31"/>
        <v>4</v>
      </c>
      <c r="N130" s="6">
        <v>3</v>
      </c>
      <c r="O130" s="6">
        <v>7</v>
      </c>
      <c r="P130" s="6">
        <f t="shared" si="32"/>
        <v>10</v>
      </c>
      <c r="Q130" s="6">
        <v>4</v>
      </c>
      <c r="R130" s="6">
        <v>4</v>
      </c>
      <c r="S130" s="6">
        <f t="shared" si="33"/>
        <v>8</v>
      </c>
      <c r="T130" s="6" t="s">
        <v>35</v>
      </c>
      <c r="U130" s="6" t="s">
        <v>35</v>
      </c>
      <c r="V130" s="6" t="str">
        <f t="shared" si="34"/>
        <v>0</v>
      </c>
      <c r="W130" s="6" t="s">
        <v>35</v>
      </c>
      <c r="X130" s="6" t="s">
        <v>35</v>
      </c>
      <c r="Y130" s="6" t="str">
        <f t="shared" si="35"/>
        <v>0</v>
      </c>
      <c r="Z130" s="6" t="s">
        <v>35</v>
      </c>
      <c r="AA130" s="6" t="s">
        <v>35</v>
      </c>
      <c r="AB130" s="6" t="str">
        <f t="shared" si="36"/>
        <v>0</v>
      </c>
      <c r="AC130" s="6">
        <v>1</v>
      </c>
      <c r="AD130" s="6">
        <v>1</v>
      </c>
      <c r="AE130" s="6">
        <f t="shared" si="37"/>
        <v>2</v>
      </c>
      <c r="AF130" s="6" t="s">
        <v>35</v>
      </c>
      <c r="AG130" s="6" t="s">
        <v>35</v>
      </c>
      <c r="AH130" s="6" t="str">
        <f t="shared" si="38"/>
        <v>0</v>
      </c>
      <c r="AI130" s="6" t="s">
        <v>35</v>
      </c>
      <c r="AJ130" s="6" t="s">
        <v>35</v>
      </c>
      <c r="AK130" s="6" t="str">
        <f t="shared" si="39"/>
        <v>0</v>
      </c>
      <c r="AL130" s="6" t="s">
        <v>35</v>
      </c>
      <c r="AM130" s="6" t="s">
        <v>35</v>
      </c>
      <c r="AN130" s="6" t="str">
        <f t="shared" si="40"/>
        <v>0</v>
      </c>
      <c r="AO130" s="6" t="s">
        <v>35</v>
      </c>
      <c r="AP130" s="6" t="s">
        <v>35</v>
      </c>
      <c r="AQ130" s="6" t="str">
        <f t="shared" si="41"/>
        <v>0</v>
      </c>
      <c r="AR130" s="6" t="s">
        <v>35</v>
      </c>
      <c r="AS130" s="6" t="s">
        <v>35</v>
      </c>
      <c r="AT130" s="6" t="str">
        <f t="shared" si="42"/>
        <v>0</v>
      </c>
      <c r="AU130" s="6" t="s">
        <v>35</v>
      </c>
      <c r="AV130" s="6" t="s">
        <v>35</v>
      </c>
      <c r="AW130" s="6" t="str">
        <f t="shared" si="43"/>
        <v>0</v>
      </c>
      <c r="AX130" s="6" t="s">
        <v>35</v>
      </c>
      <c r="AY130" s="6" t="s">
        <v>35</v>
      </c>
      <c r="AZ130" s="6" t="str">
        <f t="shared" si="44"/>
        <v>0</v>
      </c>
      <c r="BA130" s="6" t="s">
        <v>35</v>
      </c>
      <c r="BB130" s="6" t="s">
        <v>35</v>
      </c>
      <c r="BC130" s="6" t="str">
        <f t="shared" si="45"/>
        <v>0</v>
      </c>
      <c r="BD130" s="6" t="s">
        <v>35</v>
      </c>
      <c r="BE130" s="6" t="s">
        <v>35</v>
      </c>
      <c r="BF130" s="6" t="str">
        <f t="shared" si="46"/>
        <v>0</v>
      </c>
      <c r="BG130" s="6" t="s">
        <v>35</v>
      </c>
      <c r="BH130" s="6" t="s">
        <v>35</v>
      </c>
      <c r="BI130" s="6" t="str">
        <f t="shared" si="47"/>
        <v>0</v>
      </c>
      <c r="BJ130" s="6" t="s">
        <v>35</v>
      </c>
      <c r="BK130" s="6" t="s">
        <v>35</v>
      </c>
      <c r="BL130" s="6" t="str">
        <f t="shared" si="48"/>
        <v>0</v>
      </c>
      <c r="BM130" s="6" t="s">
        <v>35</v>
      </c>
      <c r="BN130" s="6" t="s">
        <v>35</v>
      </c>
      <c r="BO130" s="6" t="str">
        <f t="shared" si="49"/>
        <v>0</v>
      </c>
      <c r="BP130" s="6" t="s">
        <v>35</v>
      </c>
      <c r="BQ130" s="6" t="s">
        <v>35</v>
      </c>
      <c r="BR130" s="6" t="str">
        <f t="shared" si="50"/>
        <v>0</v>
      </c>
      <c r="BS130" s="6" t="s">
        <v>35</v>
      </c>
      <c r="BT130" s="6" t="s">
        <v>35</v>
      </c>
      <c r="BU130" s="6" t="str">
        <f t="shared" si="51"/>
        <v>0</v>
      </c>
      <c r="BV130" s="6" t="s">
        <v>35</v>
      </c>
      <c r="BW130" s="6" t="s">
        <v>35</v>
      </c>
      <c r="BX130" s="6" t="str">
        <f t="shared" si="52"/>
        <v>0</v>
      </c>
      <c r="BY130" s="6" t="s">
        <v>35</v>
      </c>
      <c r="BZ130" s="6" t="s">
        <v>35</v>
      </c>
      <c r="CA130" s="6" t="str">
        <f t="shared" si="53"/>
        <v>0</v>
      </c>
      <c r="CB130" s="6" t="s">
        <v>35</v>
      </c>
      <c r="CC130" s="6" t="s">
        <v>35</v>
      </c>
      <c r="CD130" s="6" t="str">
        <f t="shared" si="54"/>
        <v>0</v>
      </c>
      <c r="CE130" s="6" t="s">
        <v>35</v>
      </c>
      <c r="CF130" s="6" t="s">
        <v>35</v>
      </c>
      <c r="CG130" s="6" t="str">
        <f t="shared" si="55"/>
        <v>0</v>
      </c>
      <c r="CH130" s="6" t="s">
        <v>35</v>
      </c>
      <c r="CI130" s="6" t="s">
        <v>35</v>
      </c>
      <c r="CJ130" s="6" t="str">
        <f t="shared" si="56"/>
        <v>0</v>
      </c>
      <c r="CK130" s="6" t="s">
        <v>35</v>
      </c>
      <c r="CL130" s="6" t="s">
        <v>35</v>
      </c>
      <c r="CM130" s="6" t="str">
        <f t="shared" si="57"/>
        <v>0</v>
      </c>
      <c r="CN130" s="6" t="s">
        <v>35</v>
      </c>
      <c r="CO130" s="6" t="s">
        <v>35</v>
      </c>
      <c r="CP130" s="6" t="str">
        <f t="shared" si="58"/>
        <v>0</v>
      </c>
      <c r="CQ130" s="6">
        <v>12</v>
      </c>
      <c r="CR130" s="6">
        <v>18</v>
      </c>
      <c r="CS130" s="6">
        <f t="shared" si="59"/>
        <v>30</v>
      </c>
    </row>
    <row r="131" spans="1:97" s="183" customFormat="1" ht="12.75" hidden="1" customHeight="1">
      <c r="A131" s="25">
        <v>20</v>
      </c>
      <c r="B131" s="26" t="s">
        <v>220</v>
      </c>
      <c r="C131" s="27">
        <v>4461</v>
      </c>
      <c r="D131" s="28" t="s">
        <v>156</v>
      </c>
      <c r="E131" s="17">
        <v>12196</v>
      </c>
      <c r="F131" s="17">
        <v>1</v>
      </c>
      <c r="G131" s="6" t="s">
        <v>65</v>
      </c>
      <c r="H131" s="6" t="s">
        <v>35</v>
      </c>
      <c r="I131" s="6" t="s">
        <v>35</v>
      </c>
      <c r="J131" s="6" t="str">
        <f t="shared" si="30"/>
        <v>0</v>
      </c>
      <c r="K131" s="6" t="s">
        <v>35</v>
      </c>
      <c r="L131" s="6" t="s">
        <v>35</v>
      </c>
      <c r="M131" s="6" t="str">
        <f t="shared" si="31"/>
        <v>0</v>
      </c>
      <c r="N131" s="6" t="s">
        <v>35</v>
      </c>
      <c r="O131" s="6" t="s">
        <v>35</v>
      </c>
      <c r="P131" s="6" t="str">
        <f t="shared" si="32"/>
        <v>0</v>
      </c>
      <c r="Q131" s="6" t="s">
        <v>35</v>
      </c>
      <c r="R131" s="6" t="s">
        <v>35</v>
      </c>
      <c r="S131" s="6" t="str">
        <f t="shared" si="33"/>
        <v>0</v>
      </c>
      <c r="T131" s="6" t="s">
        <v>35</v>
      </c>
      <c r="U131" s="6" t="s">
        <v>35</v>
      </c>
      <c r="V131" s="6" t="str">
        <f t="shared" si="34"/>
        <v>0</v>
      </c>
      <c r="W131" s="6" t="s">
        <v>35</v>
      </c>
      <c r="X131" s="6" t="s">
        <v>35</v>
      </c>
      <c r="Y131" s="6" t="str">
        <f t="shared" si="35"/>
        <v>0</v>
      </c>
      <c r="Z131" s="6" t="s">
        <v>35</v>
      </c>
      <c r="AA131" s="6" t="s">
        <v>35</v>
      </c>
      <c r="AB131" s="6" t="str">
        <f t="shared" si="36"/>
        <v>0</v>
      </c>
      <c r="AC131" s="6" t="s">
        <v>35</v>
      </c>
      <c r="AD131" s="6" t="s">
        <v>35</v>
      </c>
      <c r="AE131" s="6" t="str">
        <f t="shared" si="37"/>
        <v>0</v>
      </c>
      <c r="AF131" s="6" t="s">
        <v>35</v>
      </c>
      <c r="AG131" s="6" t="s">
        <v>35</v>
      </c>
      <c r="AH131" s="6" t="str">
        <f t="shared" si="38"/>
        <v>0</v>
      </c>
      <c r="AI131" s="6" t="s">
        <v>35</v>
      </c>
      <c r="AJ131" s="6" t="s">
        <v>35</v>
      </c>
      <c r="AK131" s="6" t="str">
        <f t="shared" si="39"/>
        <v>0</v>
      </c>
      <c r="AL131" s="6" t="s">
        <v>35</v>
      </c>
      <c r="AM131" s="6" t="s">
        <v>35</v>
      </c>
      <c r="AN131" s="6" t="str">
        <f t="shared" si="40"/>
        <v>0</v>
      </c>
      <c r="AO131" s="6" t="s">
        <v>35</v>
      </c>
      <c r="AP131" s="6" t="s">
        <v>35</v>
      </c>
      <c r="AQ131" s="6" t="str">
        <f t="shared" si="41"/>
        <v>0</v>
      </c>
      <c r="AR131" s="6" t="s">
        <v>35</v>
      </c>
      <c r="AS131" s="6" t="s">
        <v>35</v>
      </c>
      <c r="AT131" s="6" t="str">
        <f t="shared" si="42"/>
        <v>0</v>
      </c>
      <c r="AU131" s="6" t="s">
        <v>35</v>
      </c>
      <c r="AV131" s="6" t="s">
        <v>35</v>
      </c>
      <c r="AW131" s="6" t="str">
        <f t="shared" si="43"/>
        <v>0</v>
      </c>
      <c r="AX131" s="6" t="s">
        <v>35</v>
      </c>
      <c r="AY131" s="6" t="s">
        <v>35</v>
      </c>
      <c r="AZ131" s="6" t="str">
        <f t="shared" si="44"/>
        <v>0</v>
      </c>
      <c r="BA131" s="6" t="s">
        <v>35</v>
      </c>
      <c r="BB131" s="6" t="s">
        <v>35</v>
      </c>
      <c r="BC131" s="6" t="str">
        <f t="shared" si="45"/>
        <v>0</v>
      </c>
      <c r="BD131" s="6" t="s">
        <v>35</v>
      </c>
      <c r="BE131" s="6" t="s">
        <v>35</v>
      </c>
      <c r="BF131" s="6" t="str">
        <f t="shared" si="46"/>
        <v>0</v>
      </c>
      <c r="BG131" s="6" t="s">
        <v>35</v>
      </c>
      <c r="BH131" s="6" t="s">
        <v>35</v>
      </c>
      <c r="BI131" s="6" t="str">
        <f t="shared" si="47"/>
        <v>0</v>
      </c>
      <c r="BJ131" s="6" t="s">
        <v>35</v>
      </c>
      <c r="BK131" s="6" t="s">
        <v>35</v>
      </c>
      <c r="BL131" s="6" t="str">
        <f t="shared" si="48"/>
        <v>0</v>
      </c>
      <c r="BM131" s="6" t="s">
        <v>35</v>
      </c>
      <c r="BN131" s="6" t="s">
        <v>35</v>
      </c>
      <c r="BO131" s="6" t="str">
        <f t="shared" si="49"/>
        <v>0</v>
      </c>
      <c r="BP131" s="6" t="s">
        <v>35</v>
      </c>
      <c r="BQ131" s="6" t="s">
        <v>35</v>
      </c>
      <c r="BR131" s="6" t="str">
        <f t="shared" si="50"/>
        <v>0</v>
      </c>
      <c r="BS131" s="6" t="s">
        <v>35</v>
      </c>
      <c r="BT131" s="6" t="s">
        <v>35</v>
      </c>
      <c r="BU131" s="6" t="str">
        <f t="shared" si="51"/>
        <v>0</v>
      </c>
      <c r="BV131" s="6" t="s">
        <v>35</v>
      </c>
      <c r="BW131" s="6" t="s">
        <v>35</v>
      </c>
      <c r="BX131" s="6" t="str">
        <f t="shared" si="52"/>
        <v>0</v>
      </c>
      <c r="BY131" s="6" t="s">
        <v>35</v>
      </c>
      <c r="BZ131" s="6" t="s">
        <v>35</v>
      </c>
      <c r="CA131" s="6" t="str">
        <f t="shared" si="53"/>
        <v>0</v>
      </c>
      <c r="CB131" s="6" t="s">
        <v>35</v>
      </c>
      <c r="CC131" s="6" t="s">
        <v>35</v>
      </c>
      <c r="CD131" s="6" t="str">
        <f t="shared" si="54"/>
        <v>0</v>
      </c>
      <c r="CE131" s="6" t="s">
        <v>35</v>
      </c>
      <c r="CF131" s="6" t="s">
        <v>35</v>
      </c>
      <c r="CG131" s="6" t="str">
        <f t="shared" si="55"/>
        <v>0</v>
      </c>
      <c r="CH131" s="6" t="s">
        <v>35</v>
      </c>
      <c r="CI131" s="6" t="s">
        <v>35</v>
      </c>
      <c r="CJ131" s="6" t="str">
        <f t="shared" si="56"/>
        <v>0</v>
      </c>
      <c r="CK131" s="6" t="s">
        <v>35</v>
      </c>
      <c r="CL131" s="6" t="s">
        <v>35</v>
      </c>
      <c r="CM131" s="6" t="str">
        <f t="shared" si="57"/>
        <v>0</v>
      </c>
      <c r="CN131" s="6" t="s">
        <v>35</v>
      </c>
      <c r="CO131" s="6" t="s">
        <v>35</v>
      </c>
      <c r="CP131" s="6" t="str">
        <f t="shared" si="58"/>
        <v>0</v>
      </c>
      <c r="CQ131" s="6" t="s">
        <v>35</v>
      </c>
      <c r="CR131" s="6" t="s">
        <v>35</v>
      </c>
      <c r="CS131" s="6" t="str">
        <f t="shared" si="59"/>
        <v>0</v>
      </c>
    </row>
    <row r="132" spans="1:97" s="183" customFormat="1" ht="12.75" customHeight="1">
      <c r="A132" s="25">
        <v>20</v>
      </c>
      <c r="B132" s="26" t="s">
        <v>220</v>
      </c>
      <c r="C132" s="27">
        <v>4671</v>
      </c>
      <c r="D132" s="28" t="s">
        <v>97</v>
      </c>
      <c r="E132" s="17">
        <v>19519</v>
      </c>
      <c r="F132" s="17">
        <v>1</v>
      </c>
      <c r="G132" s="6" t="s">
        <v>65</v>
      </c>
      <c r="H132" s="6">
        <v>2</v>
      </c>
      <c r="I132" s="6">
        <v>5</v>
      </c>
      <c r="J132" s="6">
        <f t="shared" si="30"/>
        <v>7</v>
      </c>
      <c r="K132" s="6" t="s">
        <v>35</v>
      </c>
      <c r="L132" s="6">
        <v>6</v>
      </c>
      <c r="M132" s="6">
        <f t="shared" si="31"/>
        <v>6</v>
      </c>
      <c r="N132" s="6">
        <v>3</v>
      </c>
      <c r="O132" s="6">
        <v>6</v>
      </c>
      <c r="P132" s="6">
        <f t="shared" si="32"/>
        <v>9</v>
      </c>
      <c r="Q132" s="6">
        <v>2</v>
      </c>
      <c r="R132" s="6">
        <v>8</v>
      </c>
      <c r="S132" s="6">
        <f t="shared" si="33"/>
        <v>10</v>
      </c>
      <c r="T132" s="6" t="s">
        <v>35</v>
      </c>
      <c r="U132" s="6" t="s">
        <v>35</v>
      </c>
      <c r="V132" s="6" t="str">
        <f t="shared" si="34"/>
        <v>0</v>
      </c>
      <c r="W132" s="6" t="s">
        <v>35</v>
      </c>
      <c r="X132" s="6" t="s">
        <v>35</v>
      </c>
      <c r="Y132" s="6" t="str">
        <f t="shared" si="35"/>
        <v>0</v>
      </c>
      <c r="Z132" s="6" t="s">
        <v>35</v>
      </c>
      <c r="AA132" s="6" t="s">
        <v>35</v>
      </c>
      <c r="AB132" s="6" t="str">
        <f t="shared" si="36"/>
        <v>0</v>
      </c>
      <c r="AC132" s="6">
        <v>1</v>
      </c>
      <c r="AD132" s="6">
        <v>2</v>
      </c>
      <c r="AE132" s="6">
        <f t="shared" si="37"/>
        <v>3</v>
      </c>
      <c r="AF132" s="6" t="s">
        <v>35</v>
      </c>
      <c r="AG132" s="6" t="s">
        <v>35</v>
      </c>
      <c r="AH132" s="6" t="str">
        <f t="shared" si="38"/>
        <v>0</v>
      </c>
      <c r="AI132" s="6" t="s">
        <v>35</v>
      </c>
      <c r="AJ132" s="6" t="s">
        <v>35</v>
      </c>
      <c r="AK132" s="6" t="str">
        <f t="shared" si="39"/>
        <v>0</v>
      </c>
      <c r="AL132" s="6" t="s">
        <v>35</v>
      </c>
      <c r="AM132" s="6" t="s">
        <v>35</v>
      </c>
      <c r="AN132" s="6" t="str">
        <f t="shared" si="40"/>
        <v>0</v>
      </c>
      <c r="AO132" s="6" t="s">
        <v>35</v>
      </c>
      <c r="AP132" s="6" t="s">
        <v>35</v>
      </c>
      <c r="AQ132" s="6" t="str">
        <f t="shared" si="41"/>
        <v>0</v>
      </c>
      <c r="AR132" s="6" t="s">
        <v>35</v>
      </c>
      <c r="AS132" s="6" t="s">
        <v>35</v>
      </c>
      <c r="AT132" s="6" t="str">
        <f t="shared" si="42"/>
        <v>0</v>
      </c>
      <c r="AU132" s="6" t="s">
        <v>35</v>
      </c>
      <c r="AV132" s="6" t="s">
        <v>35</v>
      </c>
      <c r="AW132" s="6" t="str">
        <f t="shared" si="43"/>
        <v>0</v>
      </c>
      <c r="AX132" s="6" t="s">
        <v>35</v>
      </c>
      <c r="AY132" s="6" t="s">
        <v>35</v>
      </c>
      <c r="AZ132" s="6" t="str">
        <f t="shared" si="44"/>
        <v>0</v>
      </c>
      <c r="BA132" s="6" t="s">
        <v>35</v>
      </c>
      <c r="BB132" s="6" t="s">
        <v>35</v>
      </c>
      <c r="BC132" s="6" t="str">
        <f t="shared" si="45"/>
        <v>0</v>
      </c>
      <c r="BD132" s="6" t="s">
        <v>35</v>
      </c>
      <c r="BE132" s="6" t="s">
        <v>35</v>
      </c>
      <c r="BF132" s="6" t="str">
        <f t="shared" si="46"/>
        <v>0</v>
      </c>
      <c r="BG132" s="6" t="s">
        <v>35</v>
      </c>
      <c r="BH132" s="6" t="s">
        <v>35</v>
      </c>
      <c r="BI132" s="6" t="str">
        <f t="shared" si="47"/>
        <v>0</v>
      </c>
      <c r="BJ132" s="6" t="s">
        <v>35</v>
      </c>
      <c r="BK132" s="6" t="s">
        <v>35</v>
      </c>
      <c r="BL132" s="6" t="str">
        <f t="shared" si="48"/>
        <v>0</v>
      </c>
      <c r="BM132" s="6" t="s">
        <v>35</v>
      </c>
      <c r="BN132" s="6" t="s">
        <v>35</v>
      </c>
      <c r="BO132" s="6" t="str">
        <f t="shared" si="49"/>
        <v>0</v>
      </c>
      <c r="BP132" s="6" t="s">
        <v>35</v>
      </c>
      <c r="BQ132" s="6" t="s">
        <v>35</v>
      </c>
      <c r="BR132" s="6" t="str">
        <f t="shared" si="50"/>
        <v>0</v>
      </c>
      <c r="BS132" s="6" t="s">
        <v>35</v>
      </c>
      <c r="BT132" s="6" t="s">
        <v>35</v>
      </c>
      <c r="BU132" s="6" t="str">
        <f t="shared" si="51"/>
        <v>0</v>
      </c>
      <c r="BV132" s="6" t="s">
        <v>35</v>
      </c>
      <c r="BW132" s="6" t="s">
        <v>35</v>
      </c>
      <c r="BX132" s="6" t="str">
        <f t="shared" si="52"/>
        <v>0</v>
      </c>
      <c r="BY132" s="6" t="s">
        <v>35</v>
      </c>
      <c r="BZ132" s="6" t="s">
        <v>35</v>
      </c>
      <c r="CA132" s="6" t="str">
        <f t="shared" si="53"/>
        <v>0</v>
      </c>
      <c r="CB132" s="6" t="s">
        <v>35</v>
      </c>
      <c r="CC132" s="6" t="s">
        <v>35</v>
      </c>
      <c r="CD132" s="6" t="str">
        <f t="shared" si="54"/>
        <v>0</v>
      </c>
      <c r="CE132" s="6" t="s">
        <v>35</v>
      </c>
      <c r="CF132" s="6" t="s">
        <v>35</v>
      </c>
      <c r="CG132" s="6" t="str">
        <f t="shared" si="55"/>
        <v>0</v>
      </c>
      <c r="CH132" s="6" t="s">
        <v>35</v>
      </c>
      <c r="CI132" s="6" t="s">
        <v>35</v>
      </c>
      <c r="CJ132" s="6" t="str">
        <f t="shared" si="56"/>
        <v>0</v>
      </c>
      <c r="CK132" s="6" t="s">
        <v>35</v>
      </c>
      <c r="CL132" s="6" t="s">
        <v>35</v>
      </c>
      <c r="CM132" s="6" t="str">
        <f t="shared" si="57"/>
        <v>0</v>
      </c>
      <c r="CN132" s="6">
        <v>2</v>
      </c>
      <c r="CO132" s="6">
        <v>3</v>
      </c>
      <c r="CP132" s="6">
        <f t="shared" si="58"/>
        <v>5</v>
      </c>
      <c r="CQ132" s="6">
        <v>10</v>
      </c>
      <c r="CR132" s="6">
        <v>30</v>
      </c>
      <c r="CS132" s="6">
        <f t="shared" si="59"/>
        <v>40</v>
      </c>
    </row>
    <row r="133" spans="1:97" s="183" customFormat="1" ht="12.75" customHeight="1">
      <c r="A133" s="25">
        <v>20</v>
      </c>
      <c r="B133" s="26" t="s">
        <v>220</v>
      </c>
      <c r="C133" s="27">
        <v>4946</v>
      </c>
      <c r="D133" s="28" t="s">
        <v>180</v>
      </c>
      <c r="E133" s="17">
        <v>10366</v>
      </c>
      <c r="F133" s="17">
        <v>1</v>
      </c>
      <c r="G133" s="6" t="s">
        <v>65</v>
      </c>
      <c r="H133" s="6" t="s">
        <v>35</v>
      </c>
      <c r="I133" s="6">
        <v>5</v>
      </c>
      <c r="J133" s="6">
        <f t="shared" si="30"/>
        <v>5</v>
      </c>
      <c r="K133" s="6">
        <v>2</v>
      </c>
      <c r="L133" s="6">
        <v>3</v>
      </c>
      <c r="M133" s="6">
        <f t="shared" si="31"/>
        <v>5</v>
      </c>
      <c r="N133" s="6" t="s">
        <v>35</v>
      </c>
      <c r="O133" s="6">
        <v>3</v>
      </c>
      <c r="P133" s="6">
        <f t="shared" si="32"/>
        <v>3</v>
      </c>
      <c r="Q133" s="6">
        <v>1</v>
      </c>
      <c r="R133" s="6">
        <v>7</v>
      </c>
      <c r="S133" s="6">
        <f t="shared" si="33"/>
        <v>8</v>
      </c>
      <c r="T133" s="6" t="s">
        <v>35</v>
      </c>
      <c r="U133" s="6" t="s">
        <v>35</v>
      </c>
      <c r="V133" s="6" t="str">
        <f t="shared" si="34"/>
        <v>0</v>
      </c>
      <c r="W133" s="6" t="s">
        <v>35</v>
      </c>
      <c r="X133" s="6" t="s">
        <v>35</v>
      </c>
      <c r="Y133" s="6" t="str">
        <f t="shared" si="35"/>
        <v>0</v>
      </c>
      <c r="Z133" s="6" t="s">
        <v>35</v>
      </c>
      <c r="AA133" s="6" t="s">
        <v>35</v>
      </c>
      <c r="AB133" s="6" t="str">
        <f t="shared" si="36"/>
        <v>0</v>
      </c>
      <c r="AC133" s="6">
        <v>1</v>
      </c>
      <c r="AD133" s="6">
        <v>2</v>
      </c>
      <c r="AE133" s="6">
        <f t="shared" si="37"/>
        <v>3</v>
      </c>
      <c r="AF133" s="6" t="s">
        <v>35</v>
      </c>
      <c r="AG133" s="6" t="s">
        <v>35</v>
      </c>
      <c r="AH133" s="6" t="str">
        <f t="shared" si="38"/>
        <v>0</v>
      </c>
      <c r="AI133" s="6" t="s">
        <v>35</v>
      </c>
      <c r="AJ133" s="6" t="s">
        <v>35</v>
      </c>
      <c r="AK133" s="6" t="str">
        <f t="shared" si="39"/>
        <v>0</v>
      </c>
      <c r="AL133" s="6" t="s">
        <v>35</v>
      </c>
      <c r="AM133" s="6" t="s">
        <v>35</v>
      </c>
      <c r="AN133" s="6" t="str">
        <f t="shared" si="40"/>
        <v>0</v>
      </c>
      <c r="AO133" s="6" t="s">
        <v>35</v>
      </c>
      <c r="AP133" s="6" t="s">
        <v>35</v>
      </c>
      <c r="AQ133" s="6" t="str">
        <f t="shared" si="41"/>
        <v>0</v>
      </c>
      <c r="AR133" s="6" t="s">
        <v>35</v>
      </c>
      <c r="AS133" s="6" t="s">
        <v>35</v>
      </c>
      <c r="AT133" s="6" t="str">
        <f t="shared" si="42"/>
        <v>0</v>
      </c>
      <c r="AU133" s="6" t="s">
        <v>35</v>
      </c>
      <c r="AV133" s="6" t="s">
        <v>35</v>
      </c>
      <c r="AW133" s="6" t="str">
        <f t="shared" si="43"/>
        <v>0</v>
      </c>
      <c r="AX133" s="6" t="s">
        <v>35</v>
      </c>
      <c r="AY133" s="6" t="s">
        <v>35</v>
      </c>
      <c r="AZ133" s="6" t="str">
        <f t="shared" si="44"/>
        <v>0</v>
      </c>
      <c r="BA133" s="6">
        <v>2</v>
      </c>
      <c r="BB133" s="6">
        <v>1</v>
      </c>
      <c r="BC133" s="6">
        <f t="shared" si="45"/>
        <v>3</v>
      </c>
      <c r="BD133" s="6" t="s">
        <v>35</v>
      </c>
      <c r="BE133" s="6" t="s">
        <v>35</v>
      </c>
      <c r="BF133" s="6" t="str">
        <f t="shared" si="46"/>
        <v>0</v>
      </c>
      <c r="BG133" s="6" t="s">
        <v>35</v>
      </c>
      <c r="BH133" s="6" t="s">
        <v>35</v>
      </c>
      <c r="BI133" s="6" t="str">
        <f t="shared" si="47"/>
        <v>0</v>
      </c>
      <c r="BJ133" s="6" t="s">
        <v>35</v>
      </c>
      <c r="BK133" s="6" t="s">
        <v>35</v>
      </c>
      <c r="BL133" s="6" t="str">
        <f t="shared" si="48"/>
        <v>0</v>
      </c>
      <c r="BM133" s="6" t="s">
        <v>35</v>
      </c>
      <c r="BN133" s="6" t="s">
        <v>35</v>
      </c>
      <c r="BO133" s="6" t="str">
        <f t="shared" si="49"/>
        <v>0</v>
      </c>
      <c r="BP133" s="6" t="s">
        <v>35</v>
      </c>
      <c r="BQ133" s="6" t="s">
        <v>35</v>
      </c>
      <c r="BR133" s="6" t="str">
        <f t="shared" si="50"/>
        <v>0</v>
      </c>
      <c r="BS133" s="6" t="s">
        <v>35</v>
      </c>
      <c r="BT133" s="6" t="s">
        <v>35</v>
      </c>
      <c r="BU133" s="6" t="str">
        <f t="shared" si="51"/>
        <v>0</v>
      </c>
      <c r="BV133" s="6" t="s">
        <v>35</v>
      </c>
      <c r="BW133" s="6" t="s">
        <v>35</v>
      </c>
      <c r="BX133" s="6" t="str">
        <f t="shared" si="52"/>
        <v>0</v>
      </c>
      <c r="BY133" s="6" t="s">
        <v>35</v>
      </c>
      <c r="BZ133" s="6" t="s">
        <v>35</v>
      </c>
      <c r="CA133" s="6" t="str">
        <f t="shared" si="53"/>
        <v>0</v>
      </c>
      <c r="CB133" s="6" t="s">
        <v>35</v>
      </c>
      <c r="CC133" s="6" t="s">
        <v>35</v>
      </c>
      <c r="CD133" s="6" t="str">
        <f t="shared" si="54"/>
        <v>0</v>
      </c>
      <c r="CE133" s="6" t="s">
        <v>35</v>
      </c>
      <c r="CF133" s="6" t="s">
        <v>35</v>
      </c>
      <c r="CG133" s="6" t="str">
        <f t="shared" si="55"/>
        <v>0</v>
      </c>
      <c r="CH133" s="6" t="s">
        <v>35</v>
      </c>
      <c r="CI133" s="6" t="s">
        <v>35</v>
      </c>
      <c r="CJ133" s="6" t="str">
        <f t="shared" si="56"/>
        <v>0</v>
      </c>
      <c r="CK133" s="6" t="s">
        <v>35</v>
      </c>
      <c r="CL133" s="6" t="s">
        <v>35</v>
      </c>
      <c r="CM133" s="6" t="str">
        <f t="shared" si="57"/>
        <v>0</v>
      </c>
      <c r="CN133" s="6">
        <v>1</v>
      </c>
      <c r="CO133" s="6">
        <v>2</v>
      </c>
      <c r="CP133" s="6">
        <f t="shared" si="58"/>
        <v>3</v>
      </c>
      <c r="CQ133" s="6">
        <v>7</v>
      </c>
      <c r="CR133" s="6">
        <v>23</v>
      </c>
      <c r="CS133" s="6">
        <f t="shared" si="59"/>
        <v>30</v>
      </c>
    </row>
    <row r="134" spans="1:97" s="183" customFormat="1" ht="12.75" customHeight="1">
      <c r="A134" s="25">
        <v>21</v>
      </c>
      <c r="B134" s="26" t="s">
        <v>213</v>
      </c>
      <c r="C134" s="27">
        <v>5002</v>
      </c>
      <c r="D134" s="28" t="s">
        <v>98</v>
      </c>
      <c r="E134" s="17">
        <v>17463</v>
      </c>
      <c r="F134" s="17">
        <v>1</v>
      </c>
      <c r="G134" s="6" t="s">
        <v>65</v>
      </c>
      <c r="H134" s="6">
        <v>2</v>
      </c>
      <c r="I134" s="6">
        <v>13</v>
      </c>
      <c r="J134" s="6">
        <f t="shared" si="30"/>
        <v>15</v>
      </c>
      <c r="K134" s="6">
        <v>4</v>
      </c>
      <c r="L134" s="6">
        <v>5</v>
      </c>
      <c r="M134" s="6">
        <f t="shared" si="31"/>
        <v>9</v>
      </c>
      <c r="N134" s="6">
        <v>3</v>
      </c>
      <c r="O134" s="6">
        <v>7</v>
      </c>
      <c r="P134" s="6">
        <f t="shared" si="32"/>
        <v>10</v>
      </c>
      <c r="Q134" s="6" t="s">
        <v>35</v>
      </c>
      <c r="R134" s="6">
        <v>1</v>
      </c>
      <c r="S134" s="6">
        <f t="shared" si="33"/>
        <v>1</v>
      </c>
      <c r="T134" s="6" t="s">
        <v>35</v>
      </c>
      <c r="U134" s="6" t="s">
        <v>35</v>
      </c>
      <c r="V134" s="6" t="str">
        <f t="shared" si="34"/>
        <v>0</v>
      </c>
      <c r="W134" s="6" t="s">
        <v>35</v>
      </c>
      <c r="X134" s="6" t="s">
        <v>35</v>
      </c>
      <c r="Y134" s="6" t="str">
        <f t="shared" si="35"/>
        <v>0</v>
      </c>
      <c r="Z134" s="6" t="s">
        <v>35</v>
      </c>
      <c r="AA134" s="6" t="s">
        <v>35</v>
      </c>
      <c r="AB134" s="6" t="str">
        <f t="shared" si="36"/>
        <v>0</v>
      </c>
      <c r="AC134" s="6" t="s">
        <v>35</v>
      </c>
      <c r="AD134" s="6" t="s">
        <v>35</v>
      </c>
      <c r="AE134" s="6" t="str">
        <f t="shared" si="37"/>
        <v>0</v>
      </c>
      <c r="AF134" s="6" t="s">
        <v>35</v>
      </c>
      <c r="AG134" s="6" t="s">
        <v>35</v>
      </c>
      <c r="AH134" s="6" t="str">
        <f t="shared" si="38"/>
        <v>0</v>
      </c>
      <c r="AI134" s="6" t="s">
        <v>35</v>
      </c>
      <c r="AJ134" s="6" t="s">
        <v>35</v>
      </c>
      <c r="AK134" s="6" t="str">
        <f t="shared" si="39"/>
        <v>0</v>
      </c>
      <c r="AL134" s="6" t="s">
        <v>35</v>
      </c>
      <c r="AM134" s="6" t="s">
        <v>35</v>
      </c>
      <c r="AN134" s="6" t="str">
        <f t="shared" si="40"/>
        <v>0</v>
      </c>
      <c r="AO134" s="6" t="s">
        <v>35</v>
      </c>
      <c r="AP134" s="6" t="s">
        <v>35</v>
      </c>
      <c r="AQ134" s="6" t="str">
        <f t="shared" si="41"/>
        <v>0</v>
      </c>
      <c r="AR134" s="6" t="s">
        <v>35</v>
      </c>
      <c r="AS134" s="6" t="s">
        <v>35</v>
      </c>
      <c r="AT134" s="6" t="str">
        <f t="shared" si="42"/>
        <v>0</v>
      </c>
      <c r="AU134" s="6" t="s">
        <v>35</v>
      </c>
      <c r="AV134" s="6" t="s">
        <v>35</v>
      </c>
      <c r="AW134" s="6" t="str">
        <f t="shared" si="43"/>
        <v>0</v>
      </c>
      <c r="AX134" s="6" t="s">
        <v>35</v>
      </c>
      <c r="AY134" s="6" t="s">
        <v>35</v>
      </c>
      <c r="AZ134" s="6" t="str">
        <f t="shared" si="44"/>
        <v>0</v>
      </c>
      <c r="BA134" s="6" t="s">
        <v>35</v>
      </c>
      <c r="BB134" s="6" t="s">
        <v>35</v>
      </c>
      <c r="BC134" s="6" t="str">
        <f t="shared" si="45"/>
        <v>0</v>
      </c>
      <c r="BD134" s="6" t="s">
        <v>35</v>
      </c>
      <c r="BE134" s="6" t="s">
        <v>35</v>
      </c>
      <c r="BF134" s="6" t="str">
        <f t="shared" si="46"/>
        <v>0</v>
      </c>
      <c r="BG134" s="6" t="s">
        <v>35</v>
      </c>
      <c r="BH134" s="6" t="s">
        <v>35</v>
      </c>
      <c r="BI134" s="6" t="str">
        <f t="shared" si="47"/>
        <v>0</v>
      </c>
      <c r="BJ134" s="6" t="s">
        <v>35</v>
      </c>
      <c r="BK134" s="6" t="s">
        <v>35</v>
      </c>
      <c r="BL134" s="6" t="str">
        <f t="shared" si="48"/>
        <v>0</v>
      </c>
      <c r="BM134" s="6" t="s">
        <v>35</v>
      </c>
      <c r="BN134" s="6" t="s">
        <v>35</v>
      </c>
      <c r="BO134" s="6" t="str">
        <f t="shared" si="49"/>
        <v>0</v>
      </c>
      <c r="BP134" s="6" t="s">
        <v>35</v>
      </c>
      <c r="BQ134" s="6" t="s">
        <v>35</v>
      </c>
      <c r="BR134" s="6" t="str">
        <f t="shared" si="50"/>
        <v>0</v>
      </c>
      <c r="BS134" s="6" t="s">
        <v>35</v>
      </c>
      <c r="BT134" s="6" t="s">
        <v>35</v>
      </c>
      <c r="BU134" s="6" t="str">
        <f t="shared" si="51"/>
        <v>0</v>
      </c>
      <c r="BV134" s="6" t="s">
        <v>35</v>
      </c>
      <c r="BW134" s="6" t="s">
        <v>35</v>
      </c>
      <c r="BX134" s="6" t="str">
        <f t="shared" si="52"/>
        <v>0</v>
      </c>
      <c r="BY134" s="6" t="s">
        <v>35</v>
      </c>
      <c r="BZ134" s="6" t="s">
        <v>35</v>
      </c>
      <c r="CA134" s="6" t="str">
        <f t="shared" si="53"/>
        <v>0</v>
      </c>
      <c r="CB134" s="6" t="s">
        <v>35</v>
      </c>
      <c r="CC134" s="6" t="s">
        <v>35</v>
      </c>
      <c r="CD134" s="6" t="str">
        <f t="shared" si="54"/>
        <v>0</v>
      </c>
      <c r="CE134" s="6" t="s">
        <v>35</v>
      </c>
      <c r="CF134" s="6" t="s">
        <v>35</v>
      </c>
      <c r="CG134" s="6" t="str">
        <f t="shared" si="55"/>
        <v>0</v>
      </c>
      <c r="CH134" s="6" t="s">
        <v>35</v>
      </c>
      <c r="CI134" s="6" t="s">
        <v>35</v>
      </c>
      <c r="CJ134" s="6" t="str">
        <f t="shared" si="56"/>
        <v>0</v>
      </c>
      <c r="CK134" s="6" t="s">
        <v>35</v>
      </c>
      <c r="CL134" s="6" t="s">
        <v>35</v>
      </c>
      <c r="CM134" s="6" t="str">
        <f t="shared" si="57"/>
        <v>0</v>
      </c>
      <c r="CN134" s="6">
        <v>4</v>
      </c>
      <c r="CO134" s="6">
        <v>11</v>
      </c>
      <c r="CP134" s="6">
        <f t="shared" si="58"/>
        <v>15</v>
      </c>
      <c r="CQ134" s="6">
        <v>13</v>
      </c>
      <c r="CR134" s="6">
        <v>37</v>
      </c>
      <c r="CS134" s="6">
        <f t="shared" si="59"/>
        <v>50</v>
      </c>
    </row>
    <row r="135" spans="1:97" s="183" customFormat="1" ht="12.75" customHeight="1">
      <c r="A135" s="25">
        <v>21</v>
      </c>
      <c r="B135" s="26" t="s">
        <v>213</v>
      </c>
      <c r="C135" s="27">
        <v>5113</v>
      </c>
      <c r="D135" s="28" t="s">
        <v>99</v>
      </c>
      <c r="E135" s="17">
        <v>15361</v>
      </c>
      <c r="F135" s="17">
        <v>1</v>
      </c>
      <c r="G135" s="6" t="s">
        <v>65</v>
      </c>
      <c r="H135" s="6">
        <v>2</v>
      </c>
      <c r="I135" s="6">
        <v>10</v>
      </c>
      <c r="J135" s="6">
        <f t="shared" si="30"/>
        <v>12</v>
      </c>
      <c r="K135" s="6">
        <v>2</v>
      </c>
      <c r="L135" s="6">
        <v>8</v>
      </c>
      <c r="M135" s="6">
        <f t="shared" si="31"/>
        <v>10</v>
      </c>
      <c r="N135" s="6">
        <v>3</v>
      </c>
      <c r="O135" s="6">
        <v>6</v>
      </c>
      <c r="P135" s="6">
        <f t="shared" si="32"/>
        <v>9</v>
      </c>
      <c r="Q135" s="6" t="s">
        <v>35</v>
      </c>
      <c r="R135" s="6">
        <v>4</v>
      </c>
      <c r="S135" s="6">
        <f t="shared" si="33"/>
        <v>4</v>
      </c>
      <c r="T135" s="6" t="s">
        <v>35</v>
      </c>
      <c r="U135" s="6" t="s">
        <v>35</v>
      </c>
      <c r="V135" s="6" t="str">
        <f t="shared" si="34"/>
        <v>0</v>
      </c>
      <c r="W135" s="6" t="s">
        <v>35</v>
      </c>
      <c r="X135" s="6" t="s">
        <v>35</v>
      </c>
      <c r="Y135" s="6" t="str">
        <f t="shared" si="35"/>
        <v>0</v>
      </c>
      <c r="Z135" s="6" t="s">
        <v>35</v>
      </c>
      <c r="AA135" s="6" t="s">
        <v>35</v>
      </c>
      <c r="AB135" s="6" t="str">
        <f t="shared" si="36"/>
        <v>0</v>
      </c>
      <c r="AC135" s="6" t="s">
        <v>35</v>
      </c>
      <c r="AD135" s="6" t="s">
        <v>35</v>
      </c>
      <c r="AE135" s="6" t="str">
        <f t="shared" si="37"/>
        <v>0</v>
      </c>
      <c r="AF135" s="6" t="s">
        <v>35</v>
      </c>
      <c r="AG135" s="6" t="s">
        <v>35</v>
      </c>
      <c r="AH135" s="6" t="str">
        <f t="shared" si="38"/>
        <v>0</v>
      </c>
      <c r="AI135" s="6" t="s">
        <v>35</v>
      </c>
      <c r="AJ135" s="6" t="s">
        <v>35</v>
      </c>
      <c r="AK135" s="6" t="str">
        <f t="shared" si="39"/>
        <v>0</v>
      </c>
      <c r="AL135" s="6" t="s">
        <v>35</v>
      </c>
      <c r="AM135" s="6" t="s">
        <v>35</v>
      </c>
      <c r="AN135" s="6" t="str">
        <f t="shared" si="40"/>
        <v>0</v>
      </c>
      <c r="AO135" s="6" t="s">
        <v>35</v>
      </c>
      <c r="AP135" s="6" t="s">
        <v>35</v>
      </c>
      <c r="AQ135" s="6" t="str">
        <f t="shared" si="41"/>
        <v>0</v>
      </c>
      <c r="AR135" s="6" t="s">
        <v>35</v>
      </c>
      <c r="AS135" s="6" t="s">
        <v>35</v>
      </c>
      <c r="AT135" s="6" t="str">
        <f t="shared" si="42"/>
        <v>0</v>
      </c>
      <c r="AU135" s="6" t="s">
        <v>35</v>
      </c>
      <c r="AV135" s="6" t="s">
        <v>35</v>
      </c>
      <c r="AW135" s="6" t="str">
        <f t="shared" si="43"/>
        <v>0</v>
      </c>
      <c r="AX135" s="6" t="s">
        <v>35</v>
      </c>
      <c r="AY135" s="6" t="s">
        <v>35</v>
      </c>
      <c r="AZ135" s="6" t="str">
        <f t="shared" si="44"/>
        <v>0</v>
      </c>
      <c r="BA135" s="6" t="s">
        <v>35</v>
      </c>
      <c r="BB135" s="6">
        <v>1</v>
      </c>
      <c r="BC135" s="6">
        <f t="shared" si="45"/>
        <v>1</v>
      </c>
      <c r="BD135" s="6" t="s">
        <v>35</v>
      </c>
      <c r="BE135" s="6" t="s">
        <v>35</v>
      </c>
      <c r="BF135" s="6" t="str">
        <f t="shared" si="46"/>
        <v>0</v>
      </c>
      <c r="BG135" s="6" t="s">
        <v>35</v>
      </c>
      <c r="BH135" s="6" t="s">
        <v>35</v>
      </c>
      <c r="BI135" s="6" t="str">
        <f t="shared" si="47"/>
        <v>0</v>
      </c>
      <c r="BJ135" s="6" t="s">
        <v>35</v>
      </c>
      <c r="BK135" s="6" t="s">
        <v>35</v>
      </c>
      <c r="BL135" s="6" t="str">
        <f t="shared" si="48"/>
        <v>0</v>
      </c>
      <c r="BM135" s="6" t="s">
        <v>35</v>
      </c>
      <c r="BN135" s="6" t="s">
        <v>35</v>
      </c>
      <c r="BO135" s="6" t="str">
        <f t="shared" si="49"/>
        <v>0</v>
      </c>
      <c r="BP135" s="6" t="s">
        <v>35</v>
      </c>
      <c r="BQ135" s="6" t="s">
        <v>35</v>
      </c>
      <c r="BR135" s="6" t="str">
        <f t="shared" si="50"/>
        <v>0</v>
      </c>
      <c r="BS135" s="6" t="s">
        <v>35</v>
      </c>
      <c r="BT135" s="6" t="s">
        <v>35</v>
      </c>
      <c r="BU135" s="6" t="str">
        <f t="shared" si="51"/>
        <v>0</v>
      </c>
      <c r="BV135" s="6">
        <v>1</v>
      </c>
      <c r="BW135" s="6">
        <v>3</v>
      </c>
      <c r="BX135" s="6">
        <f t="shared" si="52"/>
        <v>4</v>
      </c>
      <c r="BY135" s="6" t="s">
        <v>35</v>
      </c>
      <c r="BZ135" s="6" t="s">
        <v>35</v>
      </c>
      <c r="CA135" s="6" t="str">
        <f t="shared" si="53"/>
        <v>0</v>
      </c>
      <c r="CB135" s="6" t="s">
        <v>35</v>
      </c>
      <c r="CC135" s="6" t="s">
        <v>35</v>
      </c>
      <c r="CD135" s="6" t="str">
        <f t="shared" si="54"/>
        <v>0</v>
      </c>
      <c r="CE135" s="6" t="s">
        <v>35</v>
      </c>
      <c r="CF135" s="6" t="s">
        <v>35</v>
      </c>
      <c r="CG135" s="6" t="str">
        <f t="shared" si="55"/>
        <v>0</v>
      </c>
      <c r="CH135" s="6" t="s">
        <v>35</v>
      </c>
      <c r="CI135" s="6" t="s">
        <v>35</v>
      </c>
      <c r="CJ135" s="6" t="str">
        <f t="shared" si="56"/>
        <v>0</v>
      </c>
      <c r="CK135" s="6" t="s">
        <v>35</v>
      </c>
      <c r="CL135" s="6" t="s">
        <v>35</v>
      </c>
      <c r="CM135" s="6" t="str">
        <f t="shared" si="57"/>
        <v>0</v>
      </c>
      <c r="CN135" s="6" t="s">
        <v>35</v>
      </c>
      <c r="CO135" s="6" t="s">
        <v>35</v>
      </c>
      <c r="CP135" s="6" t="str">
        <f t="shared" si="58"/>
        <v>0</v>
      </c>
      <c r="CQ135" s="6">
        <v>8</v>
      </c>
      <c r="CR135" s="6">
        <v>32</v>
      </c>
      <c r="CS135" s="6">
        <f t="shared" si="59"/>
        <v>40</v>
      </c>
    </row>
    <row r="136" spans="1:97" s="183" customFormat="1" ht="12.75" customHeight="1">
      <c r="A136" s="25">
        <v>21</v>
      </c>
      <c r="B136" s="26" t="s">
        <v>213</v>
      </c>
      <c r="C136" s="27">
        <v>5254</v>
      </c>
      <c r="D136" s="28" t="s">
        <v>193</v>
      </c>
      <c r="E136" s="17">
        <v>11663</v>
      </c>
      <c r="F136" s="17">
        <v>1</v>
      </c>
      <c r="G136" s="6" t="s">
        <v>65</v>
      </c>
      <c r="H136" s="6">
        <v>3</v>
      </c>
      <c r="I136" s="6">
        <v>17</v>
      </c>
      <c r="J136" s="6">
        <f t="shared" si="30"/>
        <v>20</v>
      </c>
      <c r="K136" s="6">
        <v>7</v>
      </c>
      <c r="L136" s="6">
        <v>17</v>
      </c>
      <c r="M136" s="6">
        <f t="shared" si="31"/>
        <v>24</v>
      </c>
      <c r="N136" s="6">
        <v>4</v>
      </c>
      <c r="O136" s="6">
        <v>5</v>
      </c>
      <c r="P136" s="6">
        <f t="shared" si="32"/>
        <v>9</v>
      </c>
      <c r="Q136" s="6" t="s">
        <v>35</v>
      </c>
      <c r="R136" s="6" t="s">
        <v>35</v>
      </c>
      <c r="S136" s="6" t="str">
        <f t="shared" si="33"/>
        <v>0</v>
      </c>
      <c r="T136" s="6" t="s">
        <v>35</v>
      </c>
      <c r="U136" s="6" t="s">
        <v>35</v>
      </c>
      <c r="V136" s="6" t="str">
        <f t="shared" si="34"/>
        <v>0</v>
      </c>
      <c r="W136" s="6" t="s">
        <v>35</v>
      </c>
      <c r="X136" s="6" t="s">
        <v>35</v>
      </c>
      <c r="Y136" s="6" t="str">
        <f t="shared" si="35"/>
        <v>0</v>
      </c>
      <c r="Z136" s="6" t="s">
        <v>35</v>
      </c>
      <c r="AA136" s="6" t="s">
        <v>35</v>
      </c>
      <c r="AB136" s="6" t="str">
        <f t="shared" si="36"/>
        <v>0</v>
      </c>
      <c r="AC136" s="6" t="s">
        <v>35</v>
      </c>
      <c r="AD136" s="6" t="s">
        <v>35</v>
      </c>
      <c r="AE136" s="6" t="str">
        <f t="shared" si="37"/>
        <v>0</v>
      </c>
      <c r="AF136" s="6" t="s">
        <v>35</v>
      </c>
      <c r="AG136" s="6" t="s">
        <v>35</v>
      </c>
      <c r="AH136" s="6" t="str">
        <f t="shared" si="38"/>
        <v>0</v>
      </c>
      <c r="AI136" s="6" t="s">
        <v>35</v>
      </c>
      <c r="AJ136" s="6" t="s">
        <v>35</v>
      </c>
      <c r="AK136" s="6" t="str">
        <f t="shared" si="39"/>
        <v>0</v>
      </c>
      <c r="AL136" s="6" t="s">
        <v>35</v>
      </c>
      <c r="AM136" s="6" t="s">
        <v>35</v>
      </c>
      <c r="AN136" s="6" t="str">
        <f t="shared" si="40"/>
        <v>0</v>
      </c>
      <c r="AO136" s="6" t="s">
        <v>35</v>
      </c>
      <c r="AP136" s="6" t="s">
        <v>35</v>
      </c>
      <c r="AQ136" s="6" t="str">
        <f t="shared" si="41"/>
        <v>0</v>
      </c>
      <c r="AR136" s="6" t="s">
        <v>35</v>
      </c>
      <c r="AS136" s="6" t="s">
        <v>35</v>
      </c>
      <c r="AT136" s="6" t="str">
        <f t="shared" si="42"/>
        <v>0</v>
      </c>
      <c r="AU136" s="6" t="s">
        <v>35</v>
      </c>
      <c r="AV136" s="6" t="s">
        <v>35</v>
      </c>
      <c r="AW136" s="6" t="str">
        <f t="shared" si="43"/>
        <v>0</v>
      </c>
      <c r="AX136" s="6" t="s">
        <v>35</v>
      </c>
      <c r="AY136" s="6" t="s">
        <v>35</v>
      </c>
      <c r="AZ136" s="6" t="str">
        <f t="shared" si="44"/>
        <v>0</v>
      </c>
      <c r="BA136" s="6">
        <v>1</v>
      </c>
      <c r="BB136" s="6">
        <v>1</v>
      </c>
      <c r="BC136" s="6">
        <f t="shared" si="45"/>
        <v>2</v>
      </c>
      <c r="BD136" s="6" t="s">
        <v>35</v>
      </c>
      <c r="BE136" s="6" t="s">
        <v>35</v>
      </c>
      <c r="BF136" s="6" t="str">
        <f t="shared" si="46"/>
        <v>0</v>
      </c>
      <c r="BG136" s="6" t="s">
        <v>35</v>
      </c>
      <c r="BH136" s="6" t="s">
        <v>35</v>
      </c>
      <c r="BI136" s="6" t="str">
        <f t="shared" si="47"/>
        <v>0</v>
      </c>
      <c r="BJ136" s="6" t="s">
        <v>35</v>
      </c>
      <c r="BK136" s="6" t="s">
        <v>35</v>
      </c>
      <c r="BL136" s="6" t="str">
        <f t="shared" si="48"/>
        <v>0</v>
      </c>
      <c r="BM136" s="6" t="s">
        <v>35</v>
      </c>
      <c r="BN136" s="6" t="s">
        <v>35</v>
      </c>
      <c r="BO136" s="6" t="str">
        <f t="shared" si="49"/>
        <v>0</v>
      </c>
      <c r="BP136" s="6" t="s">
        <v>35</v>
      </c>
      <c r="BQ136" s="6" t="s">
        <v>35</v>
      </c>
      <c r="BR136" s="6" t="str">
        <f t="shared" si="50"/>
        <v>0</v>
      </c>
      <c r="BS136" s="6" t="s">
        <v>35</v>
      </c>
      <c r="BT136" s="6" t="s">
        <v>35</v>
      </c>
      <c r="BU136" s="6" t="str">
        <f t="shared" si="51"/>
        <v>0</v>
      </c>
      <c r="BV136" s="6" t="s">
        <v>35</v>
      </c>
      <c r="BW136" s="6" t="s">
        <v>35</v>
      </c>
      <c r="BX136" s="6" t="str">
        <f t="shared" si="52"/>
        <v>0</v>
      </c>
      <c r="BY136" s="6" t="s">
        <v>35</v>
      </c>
      <c r="BZ136" s="6" t="s">
        <v>35</v>
      </c>
      <c r="CA136" s="6" t="str">
        <f t="shared" si="53"/>
        <v>0</v>
      </c>
      <c r="CB136" s="6" t="s">
        <v>35</v>
      </c>
      <c r="CC136" s="6" t="s">
        <v>35</v>
      </c>
      <c r="CD136" s="6" t="str">
        <f t="shared" si="54"/>
        <v>0</v>
      </c>
      <c r="CE136" s="6" t="s">
        <v>35</v>
      </c>
      <c r="CF136" s="6" t="s">
        <v>35</v>
      </c>
      <c r="CG136" s="6" t="str">
        <f t="shared" si="55"/>
        <v>0</v>
      </c>
      <c r="CH136" s="6" t="s">
        <v>35</v>
      </c>
      <c r="CI136" s="6" t="s">
        <v>35</v>
      </c>
      <c r="CJ136" s="6" t="str">
        <f t="shared" si="56"/>
        <v>0</v>
      </c>
      <c r="CK136" s="6" t="s">
        <v>35</v>
      </c>
      <c r="CL136" s="6" t="s">
        <v>35</v>
      </c>
      <c r="CM136" s="6" t="str">
        <f t="shared" si="57"/>
        <v>0</v>
      </c>
      <c r="CN136" s="6">
        <v>2</v>
      </c>
      <c r="CO136" s="6">
        <v>3</v>
      </c>
      <c r="CP136" s="6">
        <f t="shared" si="58"/>
        <v>5</v>
      </c>
      <c r="CQ136" s="6">
        <v>17</v>
      </c>
      <c r="CR136" s="6">
        <v>43</v>
      </c>
      <c r="CS136" s="6">
        <f t="shared" si="59"/>
        <v>60</v>
      </c>
    </row>
    <row r="137" spans="1:97" s="183" customFormat="1" ht="12.75" customHeight="1">
      <c r="A137" s="25">
        <v>22</v>
      </c>
      <c r="B137" s="26" t="s">
        <v>204</v>
      </c>
      <c r="C137" s="27">
        <v>5589</v>
      </c>
      <c r="D137" s="28" t="s">
        <v>100</v>
      </c>
      <c r="E137" s="17">
        <v>11266</v>
      </c>
      <c r="F137" s="17">
        <v>1</v>
      </c>
      <c r="G137" s="6" t="s">
        <v>65</v>
      </c>
      <c r="H137" s="6">
        <v>4</v>
      </c>
      <c r="I137" s="6">
        <v>22</v>
      </c>
      <c r="J137" s="6">
        <f t="shared" si="30"/>
        <v>26</v>
      </c>
      <c r="K137" s="6">
        <v>1</v>
      </c>
      <c r="L137" s="6">
        <v>3</v>
      </c>
      <c r="M137" s="6">
        <f t="shared" si="31"/>
        <v>4</v>
      </c>
      <c r="N137" s="6">
        <v>13</v>
      </c>
      <c r="O137" s="6">
        <v>11</v>
      </c>
      <c r="P137" s="6">
        <f t="shared" si="32"/>
        <v>24</v>
      </c>
      <c r="Q137" s="6">
        <v>4</v>
      </c>
      <c r="R137" s="6">
        <v>5</v>
      </c>
      <c r="S137" s="6">
        <f t="shared" si="33"/>
        <v>9</v>
      </c>
      <c r="T137" s="6" t="s">
        <v>35</v>
      </c>
      <c r="U137" s="6" t="s">
        <v>35</v>
      </c>
      <c r="V137" s="6" t="str">
        <f t="shared" si="34"/>
        <v>0</v>
      </c>
      <c r="W137" s="6" t="s">
        <v>35</v>
      </c>
      <c r="X137" s="6" t="s">
        <v>35</v>
      </c>
      <c r="Y137" s="6" t="str">
        <f t="shared" si="35"/>
        <v>0</v>
      </c>
      <c r="Z137" s="6" t="s">
        <v>35</v>
      </c>
      <c r="AA137" s="6" t="s">
        <v>35</v>
      </c>
      <c r="AB137" s="6" t="str">
        <f t="shared" si="36"/>
        <v>0</v>
      </c>
      <c r="AC137" s="6" t="s">
        <v>35</v>
      </c>
      <c r="AD137" s="6" t="s">
        <v>35</v>
      </c>
      <c r="AE137" s="6" t="str">
        <f t="shared" si="37"/>
        <v>0</v>
      </c>
      <c r="AF137" s="6" t="s">
        <v>35</v>
      </c>
      <c r="AG137" s="6" t="s">
        <v>35</v>
      </c>
      <c r="AH137" s="6" t="str">
        <f t="shared" si="38"/>
        <v>0</v>
      </c>
      <c r="AI137" s="6" t="s">
        <v>35</v>
      </c>
      <c r="AJ137" s="6" t="s">
        <v>35</v>
      </c>
      <c r="AK137" s="6" t="str">
        <f t="shared" si="39"/>
        <v>0</v>
      </c>
      <c r="AL137" s="6" t="s">
        <v>35</v>
      </c>
      <c r="AM137" s="6" t="s">
        <v>35</v>
      </c>
      <c r="AN137" s="6" t="str">
        <f t="shared" si="40"/>
        <v>0</v>
      </c>
      <c r="AO137" s="6" t="s">
        <v>35</v>
      </c>
      <c r="AP137" s="6" t="s">
        <v>35</v>
      </c>
      <c r="AQ137" s="6" t="str">
        <f t="shared" si="41"/>
        <v>0</v>
      </c>
      <c r="AR137" s="6">
        <v>3</v>
      </c>
      <c r="AS137" s="6">
        <v>1</v>
      </c>
      <c r="AT137" s="6">
        <f t="shared" si="42"/>
        <v>4</v>
      </c>
      <c r="AU137" s="6" t="s">
        <v>35</v>
      </c>
      <c r="AV137" s="6" t="s">
        <v>35</v>
      </c>
      <c r="AW137" s="6" t="str">
        <f t="shared" si="43"/>
        <v>0</v>
      </c>
      <c r="AX137" s="6" t="s">
        <v>35</v>
      </c>
      <c r="AY137" s="6" t="s">
        <v>35</v>
      </c>
      <c r="AZ137" s="6" t="str">
        <f t="shared" si="44"/>
        <v>0</v>
      </c>
      <c r="BA137" s="6">
        <v>4</v>
      </c>
      <c r="BB137" s="6">
        <v>4</v>
      </c>
      <c r="BC137" s="6">
        <f t="shared" si="45"/>
        <v>8</v>
      </c>
      <c r="BD137" s="6" t="s">
        <v>35</v>
      </c>
      <c r="BE137" s="6" t="s">
        <v>35</v>
      </c>
      <c r="BF137" s="6" t="str">
        <f t="shared" si="46"/>
        <v>0</v>
      </c>
      <c r="BG137" s="6" t="s">
        <v>35</v>
      </c>
      <c r="BH137" s="6" t="s">
        <v>35</v>
      </c>
      <c r="BI137" s="6" t="str">
        <f t="shared" si="47"/>
        <v>0</v>
      </c>
      <c r="BJ137" s="6" t="s">
        <v>35</v>
      </c>
      <c r="BK137" s="6" t="s">
        <v>35</v>
      </c>
      <c r="BL137" s="6" t="str">
        <f t="shared" si="48"/>
        <v>0</v>
      </c>
      <c r="BM137" s="6" t="s">
        <v>35</v>
      </c>
      <c r="BN137" s="6" t="s">
        <v>35</v>
      </c>
      <c r="BO137" s="6" t="str">
        <f t="shared" si="49"/>
        <v>0</v>
      </c>
      <c r="BP137" s="6" t="s">
        <v>35</v>
      </c>
      <c r="BQ137" s="6" t="s">
        <v>35</v>
      </c>
      <c r="BR137" s="6" t="str">
        <f t="shared" si="50"/>
        <v>0</v>
      </c>
      <c r="BS137" s="6" t="s">
        <v>35</v>
      </c>
      <c r="BT137" s="6" t="s">
        <v>35</v>
      </c>
      <c r="BU137" s="6" t="str">
        <f t="shared" si="51"/>
        <v>0</v>
      </c>
      <c r="BV137" s="6" t="s">
        <v>35</v>
      </c>
      <c r="BW137" s="6" t="s">
        <v>35</v>
      </c>
      <c r="BX137" s="6" t="str">
        <f t="shared" si="52"/>
        <v>0</v>
      </c>
      <c r="BY137" s="6" t="s">
        <v>35</v>
      </c>
      <c r="BZ137" s="6" t="s">
        <v>35</v>
      </c>
      <c r="CA137" s="6" t="str">
        <f t="shared" si="53"/>
        <v>0</v>
      </c>
      <c r="CB137" s="6" t="s">
        <v>35</v>
      </c>
      <c r="CC137" s="6" t="s">
        <v>35</v>
      </c>
      <c r="CD137" s="6" t="str">
        <f t="shared" si="54"/>
        <v>0</v>
      </c>
      <c r="CE137" s="6" t="s">
        <v>35</v>
      </c>
      <c r="CF137" s="6" t="s">
        <v>35</v>
      </c>
      <c r="CG137" s="6" t="str">
        <f t="shared" si="55"/>
        <v>0</v>
      </c>
      <c r="CH137" s="6" t="s">
        <v>35</v>
      </c>
      <c r="CI137" s="6" t="s">
        <v>35</v>
      </c>
      <c r="CJ137" s="6" t="str">
        <f t="shared" si="56"/>
        <v>0</v>
      </c>
      <c r="CK137" s="6" t="s">
        <v>35</v>
      </c>
      <c r="CL137" s="6" t="s">
        <v>35</v>
      </c>
      <c r="CM137" s="6" t="str">
        <f t="shared" si="57"/>
        <v>0</v>
      </c>
      <c r="CN137" s="6" t="s">
        <v>35</v>
      </c>
      <c r="CO137" s="6" t="s">
        <v>35</v>
      </c>
      <c r="CP137" s="6" t="str">
        <f t="shared" si="58"/>
        <v>0</v>
      </c>
      <c r="CQ137" s="6">
        <v>29</v>
      </c>
      <c r="CR137" s="6">
        <v>46</v>
      </c>
      <c r="CS137" s="6">
        <f t="shared" si="59"/>
        <v>75</v>
      </c>
    </row>
    <row r="138" spans="1:97" s="183" customFormat="1" ht="12.75" customHeight="1">
      <c r="A138" s="25">
        <v>22</v>
      </c>
      <c r="B138" s="26" t="s">
        <v>204</v>
      </c>
      <c r="C138" s="27">
        <v>5590</v>
      </c>
      <c r="D138" s="28" t="s">
        <v>101</v>
      </c>
      <c r="E138" s="17">
        <v>17235</v>
      </c>
      <c r="F138" s="17">
        <v>1</v>
      </c>
      <c r="G138" s="6" t="s">
        <v>65</v>
      </c>
      <c r="H138" s="6">
        <v>3</v>
      </c>
      <c r="I138" s="6">
        <v>11</v>
      </c>
      <c r="J138" s="6">
        <f t="shared" ref="J138:J159" si="60">IF(OR(ISNUMBER(I138),ISNUMBER(H138)),SUM(H138:I138),"0")</f>
        <v>14</v>
      </c>
      <c r="K138" s="6" t="s">
        <v>35</v>
      </c>
      <c r="L138" s="6" t="s">
        <v>35</v>
      </c>
      <c r="M138" s="6" t="str">
        <f t="shared" ref="M138:M159" si="61">IF(OR(ISNUMBER(L138),ISNUMBER(K138)),SUM(K138:L138),"0")</f>
        <v>0</v>
      </c>
      <c r="N138" s="6">
        <v>7</v>
      </c>
      <c r="O138" s="6">
        <v>11</v>
      </c>
      <c r="P138" s="6">
        <f t="shared" ref="P138:P159" si="62">IF(OR(ISNUMBER(O138),ISNUMBER(N138)),SUM(N138:O138),"0")</f>
        <v>18</v>
      </c>
      <c r="Q138" s="6">
        <v>2</v>
      </c>
      <c r="R138" s="6">
        <v>9</v>
      </c>
      <c r="S138" s="6">
        <f t="shared" ref="S138:S159" si="63">IF(OR(ISNUMBER(R138),ISNUMBER(Q138)),SUM(Q138:R138),"0")</f>
        <v>11</v>
      </c>
      <c r="T138" s="6" t="s">
        <v>35</v>
      </c>
      <c r="U138" s="6" t="s">
        <v>35</v>
      </c>
      <c r="V138" s="6" t="str">
        <f t="shared" ref="V138:V159" si="64">IF(OR(ISNUMBER(U138),ISNUMBER(T138)),SUM(T138:U138),"0")</f>
        <v>0</v>
      </c>
      <c r="W138" s="6">
        <v>6</v>
      </c>
      <c r="X138" s="6">
        <v>17</v>
      </c>
      <c r="Y138" s="6">
        <f t="shared" ref="Y138:Y159" si="65">IF(OR(ISNUMBER(X138),ISNUMBER(W138)),SUM(W138:X138),"0")</f>
        <v>23</v>
      </c>
      <c r="Z138" s="6" t="s">
        <v>35</v>
      </c>
      <c r="AA138" s="6" t="s">
        <v>35</v>
      </c>
      <c r="AB138" s="6" t="str">
        <f t="shared" ref="AB138:AB159" si="66">IF(OR(ISNUMBER(AA138),ISNUMBER(Z138)),SUM(Z138:AA138),"0")</f>
        <v>0</v>
      </c>
      <c r="AC138" s="6" t="s">
        <v>35</v>
      </c>
      <c r="AD138" s="6" t="s">
        <v>35</v>
      </c>
      <c r="AE138" s="6" t="str">
        <f t="shared" ref="AE138:AE159" si="67">IF(OR(ISNUMBER(AD138),ISNUMBER(AC138)),SUM(AC138:AD138),"0")</f>
        <v>0</v>
      </c>
      <c r="AF138" s="6" t="s">
        <v>35</v>
      </c>
      <c r="AG138" s="6" t="s">
        <v>35</v>
      </c>
      <c r="AH138" s="6" t="str">
        <f t="shared" ref="AH138:AH159" si="68">IF(OR(ISNUMBER(AG138),ISNUMBER(AF138)),SUM(AF138:AG138),"0")</f>
        <v>0</v>
      </c>
      <c r="AI138" s="6" t="s">
        <v>35</v>
      </c>
      <c r="AJ138" s="6" t="s">
        <v>35</v>
      </c>
      <c r="AK138" s="6" t="str">
        <f t="shared" ref="AK138:AK159" si="69">IF(OR(ISNUMBER(AJ138),ISNUMBER(AI138)),SUM(AI138:AJ138),"0")</f>
        <v>0</v>
      </c>
      <c r="AL138" s="6">
        <v>3</v>
      </c>
      <c r="AM138" s="6">
        <v>3</v>
      </c>
      <c r="AN138" s="6">
        <f t="shared" ref="AN138:AN159" si="70">IF(OR(ISNUMBER(AM138),ISNUMBER(AL138)),SUM(AL138:AM138),"0")</f>
        <v>6</v>
      </c>
      <c r="AO138" s="6" t="s">
        <v>35</v>
      </c>
      <c r="AP138" s="6" t="s">
        <v>35</v>
      </c>
      <c r="AQ138" s="6" t="str">
        <f t="shared" ref="AQ138:AQ159" si="71">IF(OR(ISNUMBER(AP138),ISNUMBER(AO138)),SUM(AO138:AP138),"0")</f>
        <v>0</v>
      </c>
      <c r="AR138" s="6" t="s">
        <v>35</v>
      </c>
      <c r="AS138" s="6" t="s">
        <v>35</v>
      </c>
      <c r="AT138" s="6" t="str">
        <f t="shared" ref="AT138:AT159" si="72">IF(OR(ISNUMBER(AS138),ISNUMBER(AR138)),SUM(AR138:AS138),"0")</f>
        <v>0</v>
      </c>
      <c r="AU138" s="6" t="s">
        <v>35</v>
      </c>
      <c r="AV138" s="6" t="s">
        <v>35</v>
      </c>
      <c r="AW138" s="6" t="str">
        <f t="shared" ref="AW138:AW159" si="73">IF(OR(ISNUMBER(AV138),ISNUMBER(AU138)),SUM(AU138:AV138),"0")</f>
        <v>0</v>
      </c>
      <c r="AX138" s="6" t="s">
        <v>35</v>
      </c>
      <c r="AY138" s="6" t="s">
        <v>35</v>
      </c>
      <c r="AZ138" s="6" t="str">
        <f t="shared" ref="AZ138:AZ159" si="74">IF(OR(ISNUMBER(AY138),ISNUMBER(AX138)),SUM(AX138:AY138),"0")</f>
        <v>0</v>
      </c>
      <c r="BA138" s="6">
        <v>7</v>
      </c>
      <c r="BB138" s="6">
        <v>7</v>
      </c>
      <c r="BC138" s="6">
        <f t="shared" ref="BC138:BC159" si="75">IF(OR(ISNUMBER(BB138),ISNUMBER(BA138)),SUM(BA138:BB138),"0")</f>
        <v>14</v>
      </c>
      <c r="BD138" s="6" t="s">
        <v>35</v>
      </c>
      <c r="BE138" s="6" t="s">
        <v>35</v>
      </c>
      <c r="BF138" s="6" t="str">
        <f t="shared" ref="BF138:BF159" si="76">IF(OR(ISNUMBER(BE138),ISNUMBER(BD138)),SUM(BD138:BE138),"0")</f>
        <v>0</v>
      </c>
      <c r="BG138" s="6" t="s">
        <v>35</v>
      </c>
      <c r="BH138" s="6" t="s">
        <v>35</v>
      </c>
      <c r="BI138" s="6" t="str">
        <f t="shared" ref="BI138:BI159" si="77">IF(OR(ISNUMBER(BH138),ISNUMBER(BG138)),SUM(BG138:BH138),"0")</f>
        <v>0</v>
      </c>
      <c r="BJ138" s="6" t="s">
        <v>35</v>
      </c>
      <c r="BK138" s="6" t="s">
        <v>35</v>
      </c>
      <c r="BL138" s="6" t="str">
        <f t="shared" ref="BL138:BL159" si="78">IF(OR(ISNUMBER(BK138),ISNUMBER(BJ138)),SUM(BJ138:BK138),"0")</f>
        <v>0</v>
      </c>
      <c r="BM138" s="6" t="s">
        <v>35</v>
      </c>
      <c r="BN138" s="6" t="s">
        <v>35</v>
      </c>
      <c r="BO138" s="6" t="str">
        <f t="shared" ref="BO138:BO159" si="79">IF(OR(ISNUMBER(BN138),ISNUMBER(BM138)),SUM(BM138:BN138),"0")</f>
        <v>0</v>
      </c>
      <c r="BP138" s="6" t="s">
        <v>35</v>
      </c>
      <c r="BQ138" s="6" t="s">
        <v>35</v>
      </c>
      <c r="BR138" s="6" t="str">
        <f t="shared" ref="BR138:BR159" si="80">IF(OR(ISNUMBER(BQ138),ISNUMBER(BP138)),SUM(BP138:BQ138),"0")</f>
        <v>0</v>
      </c>
      <c r="BS138" s="6" t="s">
        <v>35</v>
      </c>
      <c r="BT138" s="6" t="s">
        <v>35</v>
      </c>
      <c r="BU138" s="6" t="str">
        <f t="shared" ref="BU138:BU159" si="81">IF(OR(ISNUMBER(BT138),ISNUMBER(BS138)),SUM(BS138:BT138),"0")</f>
        <v>0</v>
      </c>
      <c r="BV138" s="6" t="s">
        <v>35</v>
      </c>
      <c r="BW138" s="6" t="s">
        <v>35</v>
      </c>
      <c r="BX138" s="6" t="str">
        <f t="shared" ref="BX138:BX159" si="82">IF(OR(ISNUMBER(BW138),ISNUMBER(BV138)),SUM(BV138:BW138),"0")</f>
        <v>0</v>
      </c>
      <c r="BY138" s="6" t="s">
        <v>35</v>
      </c>
      <c r="BZ138" s="6" t="s">
        <v>35</v>
      </c>
      <c r="CA138" s="6" t="str">
        <f t="shared" ref="CA138:CA159" si="83">IF(OR(ISNUMBER(BZ138),ISNUMBER(BY138)),SUM(BY138:BZ138),"0")</f>
        <v>0</v>
      </c>
      <c r="CB138" s="6" t="s">
        <v>35</v>
      </c>
      <c r="CC138" s="6" t="s">
        <v>35</v>
      </c>
      <c r="CD138" s="6" t="str">
        <f t="shared" ref="CD138:CD159" si="84">IF(OR(ISNUMBER(CC138),ISNUMBER(CB138)),SUM(CB138:CC138),"0")</f>
        <v>0</v>
      </c>
      <c r="CE138" s="6" t="s">
        <v>35</v>
      </c>
      <c r="CF138" s="6" t="s">
        <v>35</v>
      </c>
      <c r="CG138" s="6" t="str">
        <f t="shared" ref="CG138:CG159" si="85">IF(OR(ISNUMBER(CF138),ISNUMBER(CE138)),SUM(CE138:CF138),"0")</f>
        <v>0</v>
      </c>
      <c r="CH138" s="6" t="s">
        <v>35</v>
      </c>
      <c r="CI138" s="6" t="s">
        <v>35</v>
      </c>
      <c r="CJ138" s="6" t="str">
        <f t="shared" ref="CJ138:CJ159" si="86">IF(OR(ISNUMBER(CI138),ISNUMBER(CH138)),SUM(CH138:CI138),"0")</f>
        <v>0</v>
      </c>
      <c r="CK138" s="6" t="s">
        <v>35</v>
      </c>
      <c r="CL138" s="6" t="s">
        <v>35</v>
      </c>
      <c r="CM138" s="6" t="str">
        <f t="shared" ref="CM138:CM159" si="87">IF(OR(ISNUMBER(CL138),ISNUMBER(CK138)),SUM(CK138:CL138),"0")</f>
        <v>0</v>
      </c>
      <c r="CN138" s="6">
        <v>4</v>
      </c>
      <c r="CO138" s="6">
        <v>10</v>
      </c>
      <c r="CP138" s="6">
        <f t="shared" ref="CP138:CP159" si="88">IF(OR(ISNUMBER(CO138),ISNUMBER(CN138)),SUM(CN138:CO138),"0")</f>
        <v>14</v>
      </c>
      <c r="CQ138" s="6">
        <v>32</v>
      </c>
      <c r="CR138" s="6">
        <v>68</v>
      </c>
      <c r="CS138" s="6">
        <f t="shared" ref="CS138:CS159" si="89">IF(OR(ISNUMBER(CR138),ISNUMBER(CQ138)),SUM(CQ138:CR138),"0")</f>
        <v>100</v>
      </c>
    </row>
    <row r="139" spans="1:97" s="183" customFormat="1" ht="12.75" customHeight="1">
      <c r="A139" s="25">
        <v>22</v>
      </c>
      <c r="B139" s="26" t="s">
        <v>204</v>
      </c>
      <c r="C139" s="27">
        <v>5591</v>
      </c>
      <c r="D139" s="28" t="s">
        <v>102</v>
      </c>
      <c r="E139" s="17">
        <v>19483</v>
      </c>
      <c r="F139" s="17">
        <v>1</v>
      </c>
      <c r="G139" s="6" t="s">
        <v>65</v>
      </c>
      <c r="H139" s="6">
        <v>9</v>
      </c>
      <c r="I139" s="6">
        <v>10</v>
      </c>
      <c r="J139" s="6">
        <f t="shared" si="60"/>
        <v>19</v>
      </c>
      <c r="K139" s="6" t="s">
        <v>35</v>
      </c>
      <c r="L139" s="6" t="s">
        <v>35</v>
      </c>
      <c r="M139" s="6" t="str">
        <f t="shared" si="61"/>
        <v>0</v>
      </c>
      <c r="N139" s="6">
        <v>6</v>
      </c>
      <c r="O139" s="6">
        <v>12</v>
      </c>
      <c r="P139" s="6">
        <f t="shared" si="62"/>
        <v>18</v>
      </c>
      <c r="Q139" s="6">
        <v>3</v>
      </c>
      <c r="R139" s="6">
        <v>7</v>
      </c>
      <c r="S139" s="6">
        <f t="shared" si="63"/>
        <v>10</v>
      </c>
      <c r="T139" s="6" t="s">
        <v>35</v>
      </c>
      <c r="U139" s="6" t="s">
        <v>35</v>
      </c>
      <c r="V139" s="6" t="str">
        <f t="shared" si="64"/>
        <v>0</v>
      </c>
      <c r="W139" s="6" t="s">
        <v>35</v>
      </c>
      <c r="X139" s="6" t="s">
        <v>35</v>
      </c>
      <c r="Y139" s="6" t="str">
        <f t="shared" si="65"/>
        <v>0</v>
      </c>
      <c r="Z139" s="6" t="s">
        <v>35</v>
      </c>
      <c r="AA139" s="6" t="s">
        <v>35</v>
      </c>
      <c r="AB139" s="6" t="str">
        <f t="shared" si="66"/>
        <v>0</v>
      </c>
      <c r="AC139" s="6" t="s">
        <v>35</v>
      </c>
      <c r="AD139" s="6" t="s">
        <v>35</v>
      </c>
      <c r="AE139" s="6" t="str">
        <f t="shared" si="67"/>
        <v>0</v>
      </c>
      <c r="AF139" s="6" t="s">
        <v>35</v>
      </c>
      <c r="AG139" s="6" t="s">
        <v>35</v>
      </c>
      <c r="AH139" s="6" t="str">
        <f t="shared" si="68"/>
        <v>0</v>
      </c>
      <c r="AI139" s="6" t="s">
        <v>35</v>
      </c>
      <c r="AJ139" s="6" t="s">
        <v>35</v>
      </c>
      <c r="AK139" s="6" t="str">
        <f t="shared" si="69"/>
        <v>0</v>
      </c>
      <c r="AL139" s="6" t="s">
        <v>35</v>
      </c>
      <c r="AM139" s="6" t="s">
        <v>35</v>
      </c>
      <c r="AN139" s="6" t="str">
        <f t="shared" si="70"/>
        <v>0</v>
      </c>
      <c r="AO139" s="6" t="s">
        <v>35</v>
      </c>
      <c r="AP139" s="6" t="s">
        <v>35</v>
      </c>
      <c r="AQ139" s="6" t="str">
        <f t="shared" si="71"/>
        <v>0</v>
      </c>
      <c r="AR139" s="6">
        <v>10</v>
      </c>
      <c r="AS139" s="6">
        <v>13</v>
      </c>
      <c r="AT139" s="6">
        <f t="shared" si="72"/>
        <v>23</v>
      </c>
      <c r="AU139" s="6" t="s">
        <v>35</v>
      </c>
      <c r="AV139" s="6" t="s">
        <v>35</v>
      </c>
      <c r="AW139" s="6" t="str">
        <f t="shared" si="73"/>
        <v>0</v>
      </c>
      <c r="AX139" s="6" t="s">
        <v>35</v>
      </c>
      <c r="AY139" s="6" t="s">
        <v>35</v>
      </c>
      <c r="AZ139" s="6" t="str">
        <f t="shared" si="74"/>
        <v>0</v>
      </c>
      <c r="BA139" s="6">
        <v>6</v>
      </c>
      <c r="BB139" s="6">
        <v>4</v>
      </c>
      <c r="BC139" s="6">
        <f t="shared" si="75"/>
        <v>10</v>
      </c>
      <c r="BD139" s="6" t="s">
        <v>35</v>
      </c>
      <c r="BE139" s="6" t="s">
        <v>35</v>
      </c>
      <c r="BF139" s="6" t="str">
        <f t="shared" si="76"/>
        <v>0</v>
      </c>
      <c r="BG139" s="6" t="s">
        <v>35</v>
      </c>
      <c r="BH139" s="6" t="s">
        <v>35</v>
      </c>
      <c r="BI139" s="6" t="str">
        <f t="shared" si="77"/>
        <v>0</v>
      </c>
      <c r="BJ139" s="6" t="s">
        <v>35</v>
      </c>
      <c r="BK139" s="6" t="s">
        <v>35</v>
      </c>
      <c r="BL139" s="6" t="str">
        <f t="shared" si="78"/>
        <v>0</v>
      </c>
      <c r="BM139" s="6" t="s">
        <v>35</v>
      </c>
      <c r="BN139" s="6" t="s">
        <v>35</v>
      </c>
      <c r="BO139" s="6" t="str">
        <f t="shared" si="79"/>
        <v>0</v>
      </c>
      <c r="BP139" s="6" t="s">
        <v>35</v>
      </c>
      <c r="BQ139" s="6" t="s">
        <v>35</v>
      </c>
      <c r="BR139" s="6" t="str">
        <f t="shared" si="80"/>
        <v>0</v>
      </c>
      <c r="BS139" s="6" t="s">
        <v>35</v>
      </c>
      <c r="BT139" s="6" t="s">
        <v>35</v>
      </c>
      <c r="BU139" s="6" t="str">
        <f t="shared" si="81"/>
        <v>0</v>
      </c>
      <c r="BV139" s="6" t="s">
        <v>35</v>
      </c>
      <c r="BW139" s="6" t="s">
        <v>35</v>
      </c>
      <c r="BX139" s="6" t="str">
        <f t="shared" si="82"/>
        <v>0</v>
      </c>
      <c r="BY139" s="6" t="s">
        <v>35</v>
      </c>
      <c r="BZ139" s="6" t="s">
        <v>35</v>
      </c>
      <c r="CA139" s="6" t="str">
        <f t="shared" si="83"/>
        <v>0</v>
      </c>
      <c r="CB139" s="6" t="s">
        <v>35</v>
      </c>
      <c r="CC139" s="6" t="s">
        <v>35</v>
      </c>
      <c r="CD139" s="6" t="str">
        <f t="shared" si="84"/>
        <v>0</v>
      </c>
      <c r="CE139" s="6" t="s">
        <v>35</v>
      </c>
      <c r="CF139" s="6" t="s">
        <v>35</v>
      </c>
      <c r="CG139" s="6" t="str">
        <f t="shared" si="85"/>
        <v>0</v>
      </c>
      <c r="CH139" s="6" t="s">
        <v>35</v>
      </c>
      <c r="CI139" s="6" t="s">
        <v>35</v>
      </c>
      <c r="CJ139" s="6" t="str">
        <f t="shared" si="86"/>
        <v>0</v>
      </c>
      <c r="CK139" s="6" t="s">
        <v>35</v>
      </c>
      <c r="CL139" s="6" t="s">
        <v>35</v>
      </c>
      <c r="CM139" s="6" t="str">
        <f t="shared" si="87"/>
        <v>0</v>
      </c>
      <c r="CN139" s="6" t="s">
        <v>35</v>
      </c>
      <c r="CO139" s="6" t="s">
        <v>35</v>
      </c>
      <c r="CP139" s="6" t="str">
        <f t="shared" si="88"/>
        <v>0</v>
      </c>
      <c r="CQ139" s="6">
        <v>34</v>
      </c>
      <c r="CR139" s="6">
        <v>46</v>
      </c>
      <c r="CS139" s="6">
        <f t="shared" si="89"/>
        <v>80</v>
      </c>
    </row>
    <row r="140" spans="1:97" s="183" customFormat="1" ht="12.75" customHeight="1">
      <c r="A140" s="25">
        <v>22</v>
      </c>
      <c r="B140" s="26" t="s">
        <v>204</v>
      </c>
      <c r="C140" s="27">
        <v>5635</v>
      </c>
      <c r="D140" s="28" t="s">
        <v>163</v>
      </c>
      <c r="E140" s="17">
        <v>11063</v>
      </c>
      <c r="F140" s="17">
        <v>1</v>
      </c>
      <c r="G140" s="6" t="s">
        <v>65</v>
      </c>
      <c r="H140" s="6">
        <v>2</v>
      </c>
      <c r="I140" s="6">
        <v>21</v>
      </c>
      <c r="J140" s="6">
        <f t="shared" si="60"/>
        <v>23</v>
      </c>
      <c r="K140" s="6" t="s">
        <v>35</v>
      </c>
      <c r="L140" s="6" t="s">
        <v>35</v>
      </c>
      <c r="M140" s="6" t="str">
        <f t="shared" si="61"/>
        <v>0</v>
      </c>
      <c r="N140" s="6">
        <v>8</v>
      </c>
      <c r="O140" s="6">
        <v>11</v>
      </c>
      <c r="P140" s="6">
        <f t="shared" si="62"/>
        <v>19</v>
      </c>
      <c r="Q140" s="6">
        <v>3</v>
      </c>
      <c r="R140" s="6">
        <v>4</v>
      </c>
      <c r="S140" s="6">
        <f t="shared" si="63"/>
        <v>7</v>
      </c>
      <c r="T140" s="6" t="s">
        <v>35</v>
      </c>
      <c r="U140" s="6" t="s">
        <v>35</v>
      </c>
      <c r="V140" s="6" t="str">
        <f t="shared" si="64"/>
        <v>0</v>
      </c>
      <c r="W140" s="6" t="s">
        <v>35</v>
      </c>
      <c r="X140" s="6" t="s">
        <v>35</v>
      </c>
      <c r="Y140" s="6" t="str">
        <f t="shared" si="65"/>
        <v>0</v>
      </c>
      <c r="Z140" s="6" t="s">
        <v>35</v>
      </c>
      <c r="AA140" s="6" t="s">
        <v>35</v>
      </c>
      <c r="AB140" s="6" t="str">
        <f t="shared" si="66"/>
        <v>0</v>
      </c>
      <c r="AC140" s="6" t="s">
        <v>35</v>
      </c>
      <c r="AD140" s="6" t="s">
        <v>35</v>
      </c>
      <c r="AE140" s="6" t="str">
        <f t="shared" si="67"/>
        <v>0</v>
      </c>
      <c r="AF140" s="6" t="s">
        <v>35</v>
      </c>
      <c r="AG140" s="6" t="s">
        <v>35</v>
      </c>
      <c r="AH140" s="6" t="str">
        <f t="shared" si="68"/>
        <v>0</v>
      </c>
      <c r="AI140" s="6" t="s">
        <v>35</v>
      </c>
      <c r="AJ140" s="6" t="s">
        <v>35</v>
      </c>
      <c r="AK140" s="6" t="str">
        <f t="shared" si="69"/>
        <v>0</v>
      </c>
      <c r="AL140" s="6" t="s">
        <v>35</v>
      </c>
      <c r="AM140" s="6" t="s">
        <v>35</v>
      </c>
      <c r="AN140" s="6" t="str">
        <f t="shared" si="70"/>
        <v>0</v>
      </c>
      <c r="AO140" s="6" t="s">
        <v>35</v>
      </c>
      <c r="AP140" s="6" t="s">
        <v>35</v>
      </c>
      <c r="AQ140" s="6" t="str">
        <f t="shared" si="71"/>
        <v>0</v>
      </c>
      <c r="AR140" s="6" t="s">
        <v>35</v>
      </c>
      <c r="AS140" s="6" t="s">
        <v>35</v>
      </c>
      <c r="AT140" s="6" t="str">
        <f t="shared" si="72"/>
        <v>0</v>
      </c>
      <c r="AU140" s="6" t="s">
        <v>35</v>
      </c>
      <c r="AV140" s="6" t="s">
        <v>35</v>
      </c>
      <c r="AW140" s="6" t="str">
        <f t="shared" si="73"/>
        <v>0</v>
      </c>
      <c r="AX140" s="6" t="s">
        <v>35</v>
      </c>
      <c r="AY140" s="6" t="s">
        <v>35</v>
      </c>
      <c r="AZ140" s="6" t="str">
        <f t="shared" si="74"/>
        <v>0</v>
      </c>
      <c r="BA140" s="6">
        <v>1</v>
      </c>
      <c r="BB140" s="6">
        <v>6</v>
      </c>
      <c r="BC140" s="6">
        <f t="shared" si="75"/>
        <v>7</v>
      </c>
      <c r="BD140" s="6" t="s">
        <v>35</v>
      </c>
      <c r="BE140" s="6" t="s">
        <v>35</v>
      </c>
      <c r="BF140" s="6" t="str">
        <f t="shared" si="76"/>
        <v>0</v>
      </c>
      <c r="BG140" s="6" t="s">
        <v>35</v>
      </c>
      <c r="BH140" s="6" t="s">
        <v>35</v>
      </c>
      <c r="BI140" s="6" t="str">
        <f t="shared" si="77"/>
        <v>0</v>
      </c>
      <c r="BJ140" s="6" t="s">
        <v>35</v>
      </c>
      <c r="BK140" s="6" t="s">
        <v>35</v>
      </c>
      <c r="BL140" s="6" t="str">
        <f t="shared" si="78"/>
        <v>0</v>
      </c>
      <c r="BM140" s="6" t="s">
        <v>35</v>
      </c>
      <c r="BN140" s="6" t="s">
        <v>35</v>
      </c>
      <c r="BO140" s="6" t="str">
        <f t="shared" si="79"/>
        <v>0</v>
      </c>
      <c r="BP140" s="6" t="s">
        <v>35</v>
      </c>
      <c r="BQ140" s="6" t="s">
        <v>35</v>
      </c>
      <c r="BR140" s="6" t="str">
        <f t="shared" si="80"/>
        <v>0</v>
      </c>
      <c r="BS140" s="6" t="s">
        <v>35</v>
      </c>
      <c r="BT140" s="6" t="s">
        <v>35</v>
      </c>
      <c r="BU140" s="6" t="str">
        <f t="shared" si="81"/>
        <v>0</v>
      </c>
      <c r="BV140" s="6" t="s">
        <v>35</v>
      </c>
      <c r="BW140" s="6" t="s">
        <v>35</v>
      </c>
      <c r="BX140" s="6" t="str">
        <f t="shared" si="82"/>
        <v>0</v>
      </c>
      <c r="BY140" s="6" t="s">
        <v>35</v>
      </c>
      <c r="BZ140" s="6" t="s">
        <v>35</v>
      </c>
      <c r="CA140" s="6" t="str">
        <f t="shared" si="83"/>
        <v>0</v>
      </c>
      <c r="CB140" s="6" t="s">
        <v>35</v>
      </c>
      <c r="CC140" s="6" t="s">
        <v>35</v>
      </c>
      <c r="CD140" s="6" t="str">
        <f t="shared" si="84"/>
        <v>0</v>
      </c>
      <c r="CE140" s="6" t="s">
        <v>35</v>
      </c>
      <c r="CF140" s="6" t="s">
        <v>35</v>
      </c>
      <c r="CG140" s="6" t="str">
        <f t="shared" si="85"/>
        <v>0</v>
      </c>
      <c r="CH140" s="6" t="s">
        <v>35</v>
      </c>
      <c r="CI140" s="6" t="s">
        <v>35</v>
      </c>
      <c r="CJ140" s="6" t="str">
        <f t="shared" si="86"/>
        <v>0</v>
      </c>
      <c r="CK140" s="6" t="s">
        <v>35</v>
      </c>
      <c r="CL140" s="6" t="s">
        <v>35</v>
      </c>
      <c r="CM140" s="6" t="str">
        <f t="shared" si="87"/>
        <v>0</v>
      </c>
      <c r="CN140" s="6">
        <v>4</v>
      </c>
      <c r="CO140" s="6">
        <v>15</v>
      </c>
      <c r="CP140" s="6">
        <f t="shared" si="88"/>
        <v>19</v>
      </c>
      <c r="CQ140" s="6">
        <v>18</v>
      </c>
      <c r="CR140" s="6">
        <v>57</v>
      </c>
      <c r="CS140" s="6">
        <f t="shared" si="89"/>
        <v>75</v>
      </c>
    </row>
    <row r="141" spans="1:97" s="183" customFormat="1" ht="12.75" customHeight="1">
      <c r="A141" s="25">
        <v>22</v>
      </c>
      <c r="B141" s="26" t="s">
        <v>204</v>
      </c>
      <c r="C141" s="27">
        <v>5642</v>
      </c>
      <c r="D141" s="28" t="s">
        <v>103</v>
      </c>
      <c r="E141" s="17">
        <v>14525</v>
      </c>
      <c r="F141" s="17">
        <v>1</v>
      </c>
      <c r="G141" s="6" t="s">
        <v>65</v>
      </c>
      <c r="H141" s="6">
        <v>9</v>
      </c>
      <c r="I141" s="6">
        <v>20</v>
      </c>
      <c r="J141" s="6">
        <f t="shared" si="60"/>
        <v>29</v>
      </c>
      <c r="K141" s="6" t="s">
        <v>35</v>
      </c>
      <c r="L141" s="6" t="s">
        <v>35</v>
      </c>
      <c r="M141" s="6" t="str">
        <f t="shared" si="61"/>
        <v>0</v>
      </c>
      <c r="N141" s="6">
        <v>15</v>
      </c>
      <c r="O141" s="6">
        <v>23</v>
      </c>
      <c r="P141" s="6">
        <f t="shared" si="62"/>
        <v>38</v>
      </c>
      <c r="Q141" s="6">
        <v>2</v>
      </c>
      <c r="R141" s="6">
        <v>8</v>
      </c>
      <c r="S141" s="6">
        <f t="shared" si="63"/>
        <v>10</v>
      </c>
      <c r="T141" s="6" t="s">
        <v>35</v>
      </c>
      <c r="U141" s="6" t="s">
        <v>35</v>
      </c>
      <c r="V141" s="6" t="str">
        <f t="shared" si="64"/>
        <v>0</v>
      </c>
      <c r="W141" s="6" t="s">
        <v>35</v>
      </c>
      <c r="X141" s="6" t="s">
        <v>35</v>
      </c>
      <c r="Y141" s="6" t="str">
        <f t="shared" si="65"/>
        <v>0</v>
      </c>
      <c r="Z141" s="6" t="s">
        <v>35</v>
      </c>
      <c r="AA141" s="6" t="s">
        <v>35</v>
      </c>
      <c r="AB141" s="6" t="str">
        <f t="shared" si="66"/>
        <v>0</v>
      </c>
      <c r="AC141" s="6" t="s">
        <v>35</v>
      </c>
      <c r="AD141" s="6" t="s">
        <v>35</v>
      </c>
      <c r="AE141" s="6" t="str">
        <f t="shared" si="67"/>
        <v>0</v>
      </c>
      <c r="AF141" s="6" t="s">
        <v>35</v>
      </c>
      <c r="AG141" s="6" t="s">
        <v>35</v>
      </c>
      <c r="AH141" s="6" t="str">
        <f t="shared" si="68"/>
        <v>0</v>
      </c>
      <c r="AI141" s="6" t="s">
        <v>35</v>
      </c>
      <c r="AJ141" s="6" t="s">
        <v>35</v>
      </c>
      <c r="AK141" s="6" t="str">
        <f t="shared" si="69"/>
        <v>0</v>
      </c>
      <c r="AL141" s="6" t="s">
        <v>35</v>
      </c>
      <c r="AM141" s="6" t="s">
        <v>35</v>
      </c>
      <c r="AN141" s="6" t="str">
        <f t="shared" si="70"/>
        <v>0</v>
      </c>
      <c r="AO141" s="6" t="s">
        <v>35</v>
      </c>
      <c r="AP141" s="6" t="s">
        <v>35</v>
      </c>
      <c r="AQ141" s="6" t="str">
        <f t="shared" si="71"/>
        <v>0</v>
      </c>
      <c r="AR141" s="6" t="s">
        <v>35</v>
      </c>
      <c r="AS141" s="6" t="s">
        <v>35</v>
      </c>
      <c r="AT141" s="6" t="str">
        <f t="shared" si="72"/>
        <v>0</v>
      </c>
      <c r="AU141" s="6" t="s">
        <v>35</v>
      </c>
      <c r="AV141" s="6" t="s">
        <v>35</v>
      </c>
      <c r="AW141" s="6" t="str">
        <f t="shared" si="73"/>
        <v>0</v>
      </c>
      <c r="AX141" s="6" t="s">
        <v>35</v>
      </c>
      <c r="AY141" s="6" t="s">
        <v>35</v>
      </c>
      <c r="AZ141" s="6" t="str">
        <f t="shared" si="74"/>
        <v>0</v>
      </c>
      <c r="BA141" s="6">
        <v>6</v>
      </c>
      <c r="BB141" s="6">
        <v>6</v>
      </c>
      <c r="BC141" s="6">
        <f t="shared" si="75"/>
        <v>12</v>
      </c>
      <c r="BD141" s="6" t="s">
        <v>35</v>
      </c>
      <c r="BE141" s="6" t="s">
        <v>35</v>
      </c>
      <c r="BF141" s="6" t="str">
        <f t="shared" si="76"/>
        <v>0</v>
      </c>
      <c r="BG141" s="6" t="s">
        <v>35</v>
      </c>
      <c r="BH141" s="6" t="s">
        <v>35</v>
      </c>
      <c r="BI141" s="6" t="str">
        <f t="shared" si="77"/>
        <v>0</v>
      </c>
      <c r="BJ141" s="6" t="s">
        <v>35</v>
      </c>
      <c r="BK141" s="6" t="s">
        <v>35</v>
      </c>
      <c r="BL141" s="6" t="str">
        <f t="shared" si="78"/>
        <v>0</v>
      </c>
      <c r="BM141" s="6" t="s">
        <v>35</v>
      </c>
      <c r="BN141" s="6" t="s">
        <v>35</v>
      </c>
      <c r="BO141" s="6" t="str">
        <f t="shared" si="79"/>
        <v>0</v>
      </c>
      <c r="BP141" s="6" t="s">
        <v>35</v>
      </c>
      <c r="BQ141" s="6" t="s">
        <v>35</v>
      </c>
      <c r="BR141" s="6" t="str">
        <f t="shared" si="80"/>
        <v>0</v>
      </c>
      <c r="BS141" s="6" t="s">
        <v>35</v>
      </c>
      <c r="BT141" s="6" t="s">
        <v>35</v>
      </c>
      <c r="BU141" s="6" t="str">
        <f t="shared" si="81"/>
        <v>0</v>
      </c>
      <c r="BV141" s="6" t="s">
        <v>35</v>
      </c>
      <c r="BW141" s="6" t="s">
        <v>35</v>
      </c>
      <c r="BX141" s="6" t="str">
        <f t="shared" si="82"/>
        <v>0</v>
      </c>
      <c r="BY141" s="6" t="s">
        <v>35</v>
      </c>
      <c r="BZ141" s="6" t="s">
        <v>35</v>
      </c>
      <c r="CA141" s="6" t="str">
        <f t="shared" si="83"/>
        <v>0</v>
      </c>
      <c r="CB141" s="6" t="s">
        <v>35</v>
      </c>
      <c r="CC141" s="6" t="s">
        <v>35</v>
      </c>
      <c r="CD141" s="6" t="str">
        <f t="shared" si="84"/>
        <v>0</v>
      </c>
      <c r="CE141" s="6" t="s">
        <v>35</v>
      </c>
      <c r="CF141" s="6" t="s">
        <v>35</v>
      </c>
      <c r="CG141" s="6" t="str">
        <f t="shared" si="85"/>
        <v>0</v>
      </c>
      <c r="CH141" s="6" t="s">
        <v>35</v>
      </c>
      <c r="CI141" s="6" t="s">
        <v>35</v>
      </c>
      <c r="CJ141" s="6" t="str">
        <f t="shared" si="86"/>
        <v>0</v>
      </c>
      <c r="CK141" s="6" t="s">
        <v>35</v>
      </c>
      <c r="CL141" s="6" t="s">
        <v>35</v>
      </c>
      <c r="CM141" s="6" t="str">
        <f t="shared" si="87"/>
        <v>0</v>
      </c>
      <c r="CN141" s="6">
        <v>5</v>
      </c>
      <c r="CO141" s="6">
        <v>6</v>
      </c>
      <c r="CP141" s="6">
        <f t="shared" si="88"/>
        <v>11</v>
      </c>
      <c r="CQ141" s="6">
        <v>37</v>
      </c>
      <c r="CR141" s="6">
        <v>63</v>
      </c>
      <c r="CS141" s="6">
        <f t="shared" si="89"/>
        <v>100</v>
      </c>
    </row>
    <row r="142" spans="1:97" s="183" customFormat="1" ht="12.75" customHeight="1">
      <c r="A142" s="25">
        <v>22</v>
      </c>
      <c r="B142" s="26" t="s">
        <v>204</v>
      </c>
      <c r="C142" s="27">
        <v>5721</v>
      </c>
      <c r="D142" s="28" t="s">
        <v>181</v>
      </c>
      <c r="E142" s="17">
        <v>11696</v>
      </c>
      <c r="F142" s="17">
        <v>1</v>
      </c>
      <c r="G142" s="6" t="s">
        <v>65</v>
      </c>
      <c r="H142" s="6">
        <v>8</v>
      </c>
      <c r="I142" s="6">
        <v>9</v>
      </c>
      <c r="J142" s="6">
        <f t="shared" si="60"/>
        <v>17</v>
      </c>
      <c r="K142" s="6" t="s">
        <v>35</v>
      </c>
      <c r="L142" s="6" t="s">
        <v>35</v>
      </c>
      <c r="M142" s="6" t="str">
        <f t="shared" si="61"/>
        <v>0</v>
      </c>
      <c r="N142" s="6">
        <v>6</v>
      </c>
      <c r="O142" s="6">
        <v>9</v>
      </c>
      <c r="P142" s="6">
        <f t="shared" si="62"/>
        <v>15</v>
      </c>
      <c r="Q142" s="6" t="s">
        <v>35</v>
      </c>
      <c r="R142" s="6">
        <v>7</v>
      </c>
      <c r="S142" s="6">
        <f t="shared" si="63"/>
        <v>7</v>
      </c>
      <c r="T142" s="6" t="s">
        <v>35</v>
      </c>
      <c r="U142" s="6" t="s">
        <v>35</v>
      </c>
      <c r="V142" s="6" t="str">
        <f t="shared" si="64"/>
        <v>0</v>
      </c>
      <c r="W142" s="6" t="s">
        <v>35</v>
      </c>
      <c r="X142" s="6" t="s">
        <v>35</v>
      </c>
      <c r="Y142" s="6" t="str">
        <f t="shared" si="65"/>
        <v>0</v>
      </c>
      <c r="Z142" s="6" t="s">
        <v>35</v>
      </c>
      <c r="AA142" s="6" t="s">
        <v>35</v>
      </c>
      <c r="AB142" s="6" t="str">
        <f t="shared" si="66"/>
        <v>0</v>
      </c>
      <c r="AC142" s="6" t="s">
        <v>35</v>
      </c>
      <c r="AD142" s="6" t="s">
        <v>35</v>
      </c>
      <c r="AE142" s="6" t="str">
        <f t="shared" si="67"/>
        <v>0</v>
      </c>
      <c r="AF142" s="6" t="s">
        <v>35</v>
      </c>
      <c r="AG142" s="6" t="s">
        <v>35</v>
      </c>
      <c r="AH142" s="6" t="str">
        <f t="shared" si="68"/>
        <v>0</v>
      </c>
      <c r="AI142" s="6" t="s">
        <v>35</v>
      </c>
      <c r="AJ142" s="6" t="s">
        <v>35</v>
      </c>
      <c r="AK142" s="6" t="str">
        <f t="shared" si="69"/>
        <v>0</v>
      </c>
      <c r="AL142" s="6" t="s">
        <v>35</v>
      </c>
      <c r="AM142" s="6" t="s">
        <v>35</v>
      </c>
      <c r="AN142" s="6" t="str">
        <f t="shared" si="70"/>
        <v>0</v>
      </c>
      <c r="AO142" s="6" t="s">
        <v>35</v>
      </c>
      <c r="AP142" s="6" t="s">
        <v>35</v>
      </c>
      <c r="AQ142" s="6" t="str">
        <f t="shared" si="71"/>
        <v>0</v>
      </c>
      <c r="AR142" s="6" t="s">
        <v>35</v>
      </c>
      <c r="AS142" s="6" t="s">
        <v>35</v>
      </c>
      <c r="AT142" s="6" t="str">
        <f t="shared" si="72"/>
        <v>0</v>
      </c>
      <c r="AU142" s="6" t="s">
        <v>35</v>
      </c>
      <c r="AV142" s="6" t="s">
        <v>35</v>
      </c>
      <c r="AW142" s="6" t="str">
        <f t="shared" si="73"/>
        <v>0</v>
      </c>
      <c r="AX142" s="6" t="s">
        <v>35</v>
      </c>
      <c r="AY142" s="6" t="s">
        <v>35</v>
      </c>
      <c r="AZ142" s="6" t="str">
        <f t="shared" si="74"/>
        <v>0</v>
      </c>
      <c r="BA142" s="6">
        <v>2</v>
      </c>
      <c r="BB142" s="6">
        <v>6</v>
      </c>
      <c r="BC142" s="6">
        <f t="shared" si="75"/>
        <v>8</v>
      </c>
      <c r="BD142" s="6" t="s">
        <v>35</v>
      </c>
      <c r="BE142" s="6" t="s">
        <v>35</v>
      </c>
      <c r="BF142" s="6" t="str">
        <f t="shared" si="76"/>
        <v>0</v>
      </c>
      <c r="BG142" s="6" t="s">
        <v>35</v>
      </c>
      <c r="BH142" s="6" t="s">
        <v>35</v>
      </c>
      <c r="BI142" s="6" t="str">
        <f t="shared" si="77"/>
        <v>0</v>
      </c>
      <c r="BJ142" s="6" t="s">
        <v>35</v>
      </c>
      <c r="BK142" s="6" t="s">
        <v>35</v>
      </c>
      <c r="BL142" s="6" t="str">
        <f t="shared" si="78"/>
        <v>0</v>
      </c>
      <c r="BM142" s="6" t="s">
        <v>35</v>
      </c>
      <c r="BN142" s="6" t="s">
        <v>35</v>
      </c>
      <c r="BO142" s="6" t="str">
        <f t="shared" si="79"/>
        <v>0</v>
      </c>
      <c r="BP142" s="6" t="s">
        <v>35</v>
      </c>
      <c r="BQ142" s="6" t="s">
        <v>35</v>
      </c>
      <c r="BR142" s="6" t="str">
        <f t="shared" si="80"/>
        <v>0</v>
      </c>
      <c r="BS142" s="6" t="s">
        <v>35</v>
      </c>
      <c r="BT142" s="6" t="s">
        <v>35</v>
      </c>
      <c r="BU142" s="6" t="str">
        <f t="shared" si="81"/>
        <v>0</v>
      </c>
      <c r="BV142" s="6" t="s">
        <v>35</v>
      </c>
      <c r="BW142" s="6" t="s">
        <v>35</v>
      </c>
      <c r="BX142" s="6" t="str">
        <f t="shared" si="82"/>
        <v>0</v>
      </c>
      <c r="BY142" s="6" t="s">
        <v>35</v>
      </c>
      <c r="BZ142" s="6" t="s">
        <v>35</v>
      </c>
      <c r="CA142" s="6" t="str">
        <f t="shared" si="83"/>
        <v>0</v>
      </c>
      <c r="CB142" s="6" t="s">
        <v>35</v>
      </c>
      <c r="CC142" s="6" t="s">
        <v>35</v>
      </c>
      <c r="CD142" s="6" t="str">
        <f t="shared" si="84"/>
        <v>0</v>
      </c>
      <c r="CE142" s="6" t="s">
        <v>35</v>
      </c>
      <c r="CF142" s="6" t="s">
        <v>35</v>
      </c>
      <c r="CG142" s="6" t="str">
        <f t="shared" si="85"/>
        <v>0</v>
      </c>
      <c r="CH142" s="6" t="s">
        <v>35</v>
      </c>
      <c r="CI142" s="6" t="s">
        <v>35</v>
      </c>
      <c r="CJ142" s="6" t="str">
        <f t="shared" si="86"/>
        <v>0</v>
      </c>
      <c r="CK142" s="6" t="s">
        <v>35</v>
      </c>
      <c r="CL142" s="6" t="s">
        <v>35</v>
      </c>
      <c r="CM142" s="6" t="str">
        <f t="shared" si="87"/>
        <v>0</v>
      </c>
      <c r="CN142" s="6">
        <v>9</v>
      </c>
      <c r="CO142" s="6">
        <v>19</v>
      </c>
      <c r="CP142" s="6">
        <f t="shared" si="88"/>
        <v>28</v>
      </c>
      <c r="CQ142" s="6">
        <v>25</v>
      </c>
      <c r="CR142" s="6">
        <v>50</v>
      </c>
      <c r="CS142" s="6">
        <f t="shared" si="89"/>
        <v>75</v>
      </c>
    </row>
    <row r="143" spans="1:97" s="183" customFormat="1" ht="12.75" customHeight="1">
      <c r="A143" s="25">
        <v>22</v>
      </c>
      <c r="B143" s="26" t="s">
        <v>204</v>
      </c>
      <c r="C143" s="27">
        <v>5724</v>
      </c>
      <c r="D143" s="28" t="s">
        <v>104</v>
      </c>
      <c r="E143" s="17">
        <v>18727</v>
      </c>
      <c r="F143" s="17">
        <v>1</v>
      </c>
      <c r="G143" s="6" t="s">
        <v>65</v>
      </c>
      <c r="H143" s="6">
        <v>7</v>
      </c>
      <c r="I143" s="6">
        <v>20</v>
      </c>
      <c r="J143" s="6">
        <f t="shared" si="60"/>
        <v>27</v>
      </c>
      <c r="K143" s="6" t="s">
        <v>35</v>
      </c>
      <c r="L143" s="6" t="s">
        <v>35</v>
      </c>
      <c r="M143" s="6" t="str">
        <f t="shared" si="61"/>
        <v>0</v>
      </c>
      <c r="N143" s="6">
        <v>10</v>
      </c>
      <c r="O143" s="6">
        <v>15</v>
      </c>
      <c r="P143" s="6">
        <f t="shared" si="62"/>
        <v>25</v>
      </c>
      <c r="Q143" s="6">
        <v>2</v>
      </c>
      <c r="R143" s="6">
        <v>11</v>
      </c>
      <c r="S143" s="6">
        <f t="shared" si="63"/>
        <v>13</v>
      </c>
      <c r="T143" s="6" t="s">
        <v>35</v>
      </c>
      <c r="U143" s="6" t="s">
        <v>35</v>
      </c>
      <c r="V143" s="6" t="str">
        <f t="shared" si="64"/>
        <v>0</v>
      </c>
      <c r="W143" s="6" t="s">
        <v>35</v>
      </c>
      <c r="X143" s="6" t="s">
        <v>35</v>
      </c>
      <c r="Y143" s="6" t="str">
        <f t="shared" si="65"/>
        <v>0</v>
      </c>
      <c r="Z143" s="6" t="s">
        <v>35</v>
      </c>
      <c r="AA143" s="6" t="s">
        <v>35</v>
      </c>
      <c r="AB143" s="6" t="str">
        <f t="shared" si="66"/>
        <v>0</v>
      </c>
      <c r="AC143" s="6" t="s">
        <v>35</v>
      </c>
      <c r="AD143" s="6" t="s">
        <v>35</v>
      </c>
      <c r="AE143" s="6" t="str">
        <f t="shared" si="67"/>
        <v>0</v>
      </c>
      <c r="AF143" s="6" t="s">
        <v>35</v>
      </c>
      <c r="AG143" s="6" t="s">
        <v>35</v>
      </c>
      <c r="AH143" s="6" t="str">
        <f t="shared" si="68"/>
        <v>0</v>
      </c>
      <c r="AI143" s="6" t="s">
        <v>35</v>
      </c>
      <c r="AJ143" s="6" t="s">
        <v>35</v>
      </c>
      <c r="AK143" s="6" t="str">
        <f t="shared" si="69"/>
        <v>0</v>
      </c>
      <c r="AL143" s="6">
        <v>3</v>
      </c>
      <c r="AM143" s="6">
        <v>4</v>
      </c>
      <c r="AN143" s="6">
        <f t="shared" si="70"/>
        <v>7</v>
      </c>
      <c r="AO143" s="6" t="s">
        <v>35</v>
      </c>
      <c r="AP143" s="6" t="s">
        <v>35</v>
      </c>
      <c r="AQ143" s="6" t="str">
        <f t="shared" si="71"/>
        <v>0</v>
      </c>
      <c r="AR143" s="6" t="s">
        <v>35</v>
      </c>
      <c r="AS143" s="6" t="s">
        <v>35</v>
      </c>
      <c r="AT143" s="6" t="str">
        <f t="shared" si="72"/>
        <v>0</v>
      </c>
      <c r="AU143" s="6" t="s">
        <v>35</v>
      </c>
      <c r="AV143" s="6" t="s">
        <v>35</v>
      </c>
      <c r="AW143" s="6" t="str">
        <f t="shared" si="73"/>
        <v>0</v>
      </c>
      <c r="AX143" s="6" t="s">
        <v>35</v>
      </c>
      <c r="AY143" s="6" t="s">
        <v>35</v>
      </c>
      <c r="AZ143" s="6" t="str">
        <f t="shared" si="74"/>
        <v>0</v>
      </c>
      <c r="BA143" s="6">
        <v>6</v>
      </c>
      <c r="BB143" s="6">
        <v>11</v>
      </c>
      <c r="BC143" s="6">
        <f t="shared" si="75"/>
        <v>17</v>
      </c>
      <c r="BD143" s="6" t="s">
        <v>35</v>
      </c>
      <c r="BE143" s="6" t="s">
        <v>35</v>
      </c>
      <c r="BF143" s="6" t="str">
        <f t="shared" si="76"/>
        <v>0</v>
      </c>
      <c r="BG143" s="6" t="s">
        <v>35</v>
      </c>
      <c r="BH143" s="6" t="s">
        <v>35</v>
      </c>
      <c r="BI143" s="6" t="str">
        <f t="shared" si="77"/>
        <v>0</v>
      </c>
      <c r="BJ143" s="6" t="s">
        <v>35</v>
      </c>
      <c r="BK143" s="6" t="s">
        <v>35</v>
      </c>
      <c r="BL143" s="6" t="str">
        <f t="shared" si="78"/>
        <v>0</v>
      </c>
      <c r="BM143" s="6" t="s">
        <v>35</v>
      </c>
      <c r="BN143" s="6" t="s">
        <v>35</v>
      </c>
      <c r="BO143" s="6" t="str">
        <f t="shared" si="79"/>
        <v>0</v>
      </c>
      <c r="BP143" s="6" t="s">
        <v>35</v>
      </c>
      <c r="BQ143" s="6" t="s">
        <v>35</v>
      </c>
      <c r="BR143" s="6" t="str">
        <f t="shared" si="80"/>
        <v>0</v>
      </c>
      <c r="BS143" s="6" t="s">
        <v>35</v>
      </c>
      <c r="BT143" s="6" t="s">
        <v>35</v>
      </c>
      <c r="BU143" s="6" t="str">
        <f t="shared" si="81"/>
        <v>0</v>
      </c>
      <c r="BV143" s="6" t="s">
        <v>35</v>
      </c>
      <c r="BW143" s="6" t="s">
        <v>35</v>
      </c>
      <c r="BX143" s="6" t="str">
        <f t="shared" si="82"/>
        <v>0</v>
      </c>
      <c r="BY143" s="6" t="s">
        <v>35</v>
      </c>
      <c r="BZ143" s="6" t="s">
        <v>35</v>
      </c>
      <c r="CA143" s="6" t="str">
        <f t="shared" si="83"/>
        <v>0</v>
      </c>
      <c r="CB143" s="6" t="s">
        <v>35</v>
      </c>
      <c r="CC143" s="6" t="s">
        <v>35</v>
      </c>
      <c r="CD143" s="6" t="str">
        <f t="shared" si="84"/>
        <v>0</v>
      </c>
      <c r="CE143" s="6" t="s">
        <v>35</v>
      </c>
      <c r="CF143" s="6" t="s">
        <v>35</v>
      </c>
      <c r="CG143" s="6" t="str">
        <f t="shared" si="85"/>
        <v>0</v>
      </c>
      <c r="CH143" s="6" t="s">
        <v>35</v>
      </c>
      <c r="CI143" s="6" t="s">
        <v>35</v>
      </c>
      <c r="CJ143" s="6" t="str">
        <f t="shared" si="86"/>
        <v>0</v>
      </c>
      <c r="CK143" s="6" t="s">
        <v>35</v>
      </c>
      <c r="CL143" s="6" t="s">
        <v>35</v>
      </c>
      <c r="CM143" s="6" t="str">
        <f t="shared" si="87"/>
        <v>0</v>
      </c>
      <c r="CN143" s="6">
        <v>1</v>
      </c>
      <c r="CO143" s="6">
        <v>10</v>
      </c>
      <c r="CP143" s="6">
        <f t="shared" si="88"/>
        <v>11</v>
      </c>
      <c r="CQ143" s="6">
        <v>29</v>
      </c>
      <c r="CR143" s="6">
        <v>71</v>
      </c>
      <c r="CS143" s="6">
        <f t="shared" si="89"/>
        <v>100</v>
      </c>
    </row>
    <row r="144" spans="1:97" s="183" customFormat="1" ht="12.75" customHeight="1">
      <c r="A144" s="25">
        <v>22</v>
      </c>
      <c r="B144" s="26" t="s">
        <v>204</v>
      </c>
      <c r="C144" s="27">
        <v>5889</v>
      </c>
      <c r="D144" s="28" t="s">
        <v>120</v>
      </c>
      <c r="E144" s="17">
        <v>10750</v>
      </c>
      <c r="F144" s="17">
        <v>1</v>
      </c>
      <c r="G144" s="6" t="s">
        <v>65</v>
      </c>
      <c r="H144" s="6">
        <v>9</v>
      </c>
      <c r="I144" s="6">
        <v>22</v>
      </c>
      <c r="J144" s="6">
        <f t="shared" si="60"/>
        <v>31</v>
      </c>
      <c r="K144" s="6">
        <v>2</v>
      </c>
      <c r="L144" s="6">
        <v>7</v>
      </c>
      <c r="M144" s="6">
        <f t="shared" si="61"/>
        <v>9</v>
      </c>
      <c r="N144" s="6">
        <v>9</v>
      </c>
      <c r="O144" s="6">
        <v>17</v>
      </c>
      <c r="P144" s="6">
        <f t="shared" si="62"/>
        <v>26</v>
      </c>
      <c r="Q144" s="6">
        <v>2</v>
      </c>
      <c r="R144" s="6">
        <v>8</v>
      </c>
      <c r="S144" s="6">
        <f t="shared" si="63"/>
        <v>10</v>
      </c>
      <c r="T144" s="6" t="s">
        <v>35</v>
      </c>
      <c r="U144" s="6" t="s">
        <v>35</v>
      </c>
      <c r="V144" s="6" t="str">
        <f t="shared" si="64"/>
        <v>0</v>
      </c>
      <c r="W144" s="6" t="s">
        <v>35</v>
      </c>
      <c r="X144" s="6" t="s">
        <v>35</v>
      </c>
      <c r="Y144" s="6" t="str">
        <f t="shared" si="65"/>
        <v>0</v>
      </c>
      <c r="Z144" s="6" t="s">
        <v>35</v>
      </c>
      <c r="AA144" s="6" t="s">
        <v>35</v>
      </c>
      <c r="AB144" s="6" t="str">
        <f t="shared" si="66"/>
        <v>0</v>
      </c>
      <c r="AC144" s="6" t="s">
        <v>35</v>
      </c>
      <c r="AD144" s="6" t="s">
        <v>35</v>
      </c>
      <c r="AE144" s="6" t="str">
        <f t="shared" si="67"/>
        <v>0</v>
      </c>
      <c r="AF144" s="6" t="s">
        <v>35</v>
      </c>
      <c r="AG144" s="6" t="s">
        <v>35</v>
      </c>
      <c r="AH144" s="6" t="str">
        <f t="shared" si="68"/>
        <v>0</v>
      </c>
      <c r="AI144" s="6" t="s">
        <v>35</v>
      </c>
      <c r="AJ144" s="6" t="s">
        <v>35</v>
      </c>
      <c r="AK144" s="6" t="str">
        <f t="shared" si="69"/>
        <v>0</v>
      </c>
      <c r="AL144" s="6" t="s">
        <v>35</v>
      </c>
      <c r="AM144" s="6" t="s">
        <v>35</v>
      </c>
      <c r="AN144" s="6" t="str">
        <f t="shared" si="70"/>
        <v>0</v>
      </c>
      <c r="AO144" s="6" t="s">
        <v>35</v>
      </c>
      <c r="AP144" s="6" t="s">
        <v>35</v>
      </c>
      <c r="AQ144" s="6" t="str">
        <f t="shared" si="71"/>
        <v>0</v>
      </c>
      <c r="AR144" s="6" t="s">
        <v>35</v>
      </c>
      <c r="AS144" s="6" t="s">
        <v>35</v>
      </c>
      <c r="AT144" s="6" t="str">
        <f t="shared" si="72"/>
        <v>0</v>
      </c>
      <c r="AU144" s="6" t="s">
        <v>35</v>
      </c>
      <c r="AV144" s="6" t="s">
        <v>35</v>
      </c>
      <c r="AW144" s="6" t="str">
        <f t="shared" si="73"/>
        <v>0</v>
      </c>
      <c r="AX144" s="6" t="s">
        <v>35</v>
      </c>
      <c r="AY144" s="6" t="s">
        <v>35</v>
      </c>
      <c r="AZ144" s="6" t="str">
        <f t="shared" si="74"/>
        <v>0</v>
      </c>
      <c r="BA144" s="6">
        <v>4</v>
      </c>
      <c r="BB144" s="6">
        <v>5</v>
      </c>
      <c r="BC144" s="6">
        <f t="shared" si="75"/>
        <v>9</v>
      </c>
      <c r="BD144" s="6" t="s">
        <v>35</v>
      </c>
      <c r="BE144" s="6" t="s">
        <v>35</v>
      </c>
      <c r="BF144" s="6" t="str">
        <f t="shared" si="76"/>
        <v>0</v>
      </c>
      <c r="BG144" s="6" t="s">
        <v>35</v>
      </c>
      <c r="BH144" s="6" t="s">
        <v>35</v>
      </c>
      <c r="BI144" s="6" t="str">
        <f t="shared" si="77"/>
        <v>0</v>
      </c>
      <c r="BJ144" s="6" t="s">
        <v>35</v>
      </c>
      <c r="BK144" s="6" t="s">
        <v>35</v>
      </c>
      <c r="BL144" s="6" t="str">
        <f t="shared" si="78"/>
        <v>0</v>
      </c>
      <c r="BM144" s="6" t="s">
        <v>35</v>
      </c>
      <c r="BN144" s="6" t="s">
        <v>35</v>
      </c>
      <c r="BO144" s="6" t="str">
        <f t="shared" si="79"/>
        <v>0</v>
      </c>
      <c r="BP144" s="6" t="s">
        <v>35</v>
      </c>
      <c r="BQ144" s="6" t="s">
        <v>35</v>
      </c>
      <c r="BR144" s="6" t="str">
        <f t="shared" si="80"/>
        <v>0</v>
      </c>
      <c r="BS144" s="6" t="s">
        <v>35</v>
      </c>
      <c r="BT144" s="6" t="s">
        <v>35</v>
      </c>
      <c r="BU144" s="6" t="str">
        <f t="shared" si="81"/>
        <v>0</v>
      </c>
      <c r="BV144" s="6" t="s">
        <v>35</v>
      </c>
      <c r="BW144" s="6" t="s">
        <v>35</v>
      </c>
      <c r="BX144" s="6" t="str">
        <f t="shared" si="82"/>
        <v>0</v>
      </c>
      <c r="BY144" s="6" t="s">
        <v>35</v>
      </c>
      <c r="BZ144" s="6" t="s">
        <v>35</v>
      </c>
      <c r="CA144" s="6" t="str">
        <f t="shared" si="83"/>
        <v>0</v>
      </c>
      <c r="CB144" s="6" t="s">
        <v>35</v>
      </c>
      <c r="CC144" s="6" t="s">
        <v>35</v>
      </c>
      <c r="CD144" s="6" t="str">
        <f t="shared" si="84"/>
        <v>0</v>
      </c>
      <c r="CE144" s="6" t="s">
        <v>35</v>
      </c>
      <c r="CF144" s="6" t="s">
        <v>35</v>
      </c>
      <c r="CG144" s="6" t="str">
        <f t="shared" si="85"/>
        <v>0</v>
      </c>
      <c r="CH144" s="6" t="s">
        <v>35</v>
      </c>
      <c r="CI144" s="6" t="s">
        <v>35</v>
      </c>
      <c r="CJ144" s="6" t="str">
        <f t="shared" si="86"/>
        <v>0</v>
      </c>
      <c r="CK144" s="6" t="s">
        <v>35</v>
      </c>
      <c r="CL144" s="6" t="s">
        <v>35</v>
      </c>
      <c r="CM144" s="6" t="str">
        <f t="shared" si="87"/>
        <v>0</v>
      </c>
      <c r="CN144" s="6" t="s">
        <v>35</v>
      </c>
      <c r="CO144" s="6" t="s">
        <v>35</v>
      </c>
      <c r="CP144" s="6" t="str">
        <f t="shared" si="88"/>
        <v>0</v>
      </c>
      <c r="CQ144" s="6">
        <v>26</v>
      </c>
      <c r="CR144" s="6">
        <v>59</v>
      </c>
      <c r="CS144" s="6">
        <f t="shared" si="89"/>
        <v>85</v>
      </c>
    </row>
    <row r="145" spans="1:97" s="183" customFormat="1" ht="12.75" customHeight="1">
      <c r="A145" s="25">
        <v>22</v>
      </c>
      <c r="B145" s="26" t="s">
        <v>204</v>
      </c>
      <c r="C145" s="27">
        <v>5890</v>
      </c>
      <c r="D145" s="28" t="s">
        <v>106</v>
      </c>
      <c r="E145" s="17">
        <v>18247</v>
      </c>
      <c r="F145" s="17">
        <v>1</v>
      </c>
      <c r="G145" s="6" t="s">
        <v>65</v>
      </c>
      <c r="H145" s="6">
        <v>9</v>
      </c>
      <c r="I145" s="6">
        <v>13</v>
      </c>
      <c r="J145" s="6">
        <f t="shared" si="60"/>
        <v>22</v>
      </c>
      <c r="K145" s="6">
        <v>1</v>
      </c>
      <c r="L145" s="6">
        <v>6</v>
      </c>
      <c r="M145" s="6">
        <f t="shared" si="61"/>
        <v>7</v>
      </c>
      <c r="N145" s="6">
        <v>7</v>
      </c>
      <c r="O145" s="6">
        <v>21</v>
      </c>
      <c r="P145" s="6">
        <f t="shared" si="62"/>
        <v>28</v>
      </c>
      <c r="Q145" s="6">
        <v>5</v>
      </c>
      <c r="R145" s="6">
        <v>6</v>
      </c>
      <c r="S145" s="6">
        <f t="shared" si="63"/>
        <v>11</v>
      </c>
      <c r="T145" s="6" t="s">
        <v>35</v>
      </c>
      <c r="U145" s="6" t="s">
        <v>35</v>
      </c>
      <c r="V145" s="6" t="str">
        <f t="shared" si="64"/>
        <v>0</v>
      </c>
      <c r="W145" s="6" t="s">
        <v>35</v>
      </c>
      <c r="X145" s="6" t="s">
        <v>35</v>
      </c>
      <c r="Y145" s="6" t="str">
        <f t="shared" si="65"/>
        <v>0</v>
      </c>
      <c r="Z145" s="6" t="s">
        <v>35</v>
      </c>
      <c r="AA145" s="6" t="s">
        <v>35</v>
      </c>
      <c r="AB145" s="6" t="str">
        <f t="shared" si="66"/>
        <v>0</v>
      </c>
      <c r="AC145" s="6" t="s">
        <v>35</v>
      </c>
      <c r="AD145" s="6" t="s">
        <v>35</v>
      </c>
      <c r="AE145" s="6" t="str">
        <f t="shared" si="67"/>
        <v>0</v>
      </c>
      <c r="AF145" s="6" t="s">
        <v>35</v>
      </c>
      <c r="AG145" s="6" t="s">
        <v>35</v>
      </c>
      <c r="AH145" s="6" t="str">
        <f t="shared" si="68"/>
        <v>0</v>
      </c>
      <c r="AI145" s="6" t="s">
        <v>35</v>
      </c>
      <c r="AJ145" s="6" t="s">
        <v>35</v>
      </c>
      <c r="AK145" s="6" t="str">
        <f t="shared" si="69"/>
        <v>0</v>
      </c>
      <c r="AL145" s="6" t="s">
        <v>35</v>
      </c>
      <c r="AM145" s="6" t="s">
        <v>35</v>
      </c>
      <c r="AN145" s="6" t="str">
        <f t="shared" si="70"/>
        <v>0</v>
      </c>
      <c r="AO145" s="6" t="s">
        <v>35</v>
      </c>
      <c r="AP145" s="6" t="s">
        <v>35</v>
      </c>
      <c r="AQ145" s="6" t="str">
        <f t="shared" si="71"/>
        <v>0</v>
      </c>
      <c r="AR145" s="6" t="s">
        <v>35</v>
      </c>
      <c r="AS145" s="6" t="s">
        <v>35</v>
      </c>
      <c r="AT145" s="6" t="str">
        <f t="shared" si="72"/>
        <v>0</v>
      </c>
      <c r="AU145" s="6" t="s">
        <v>35</v>
      </c>
      <c r="AV145" s="6" t="s">
        <v>35</v>
      </c>
      <c r="AW145" s="6" t="str">
        <f t="shared" si="73"/>
        <v>0</v>
      </c>
      <c r="AX145" s="6" t="s">
        <v>35</v>
      </c>
      <c r="AY145" s="6" t="s">
        <v>35</v>
      </c>
      <c r="AZ145" s="6" t="str">
        <f t="shared" si="74"/>
        <v>0</v>
      </c>
      <c r="BA145" s="6">
        <v>6</v>
      </c>
      <c r="BB145" s="6">
        <v>6</v>
      </c>
      <c r="BC145" s="6">
        <f t="shared" si="75"/>
        <v>12</v>
      </c>
      <c r="BD145" s="6" t="s">
        <v>35</v>
      </c>
      <c r="BE145" s="6" t="s">
        <v>35</v>
      </c>
      <c r="BF145" s="6" t="str">
        <f t="shared" si="76"/>
        <v>0</v>
      </c>
      <c r="BG145" s="6" t="s">
        <v>35</v>
      </c>
      <c r="BH145" s="6" t="s">
        <v>35</v>
      </c>
      <c r="BI145" s="6" t="str">
        <f t="shared" si="77"/>
        <v>0</v>
      </c>
      <c r="BJ145" s="6" t="s">
        <v>35</v>
      </c>
      <c r="BK145" s="6" t="s">
        <v>35</v>
      </c>
      <c r="BL145" s="6" t="str">
        <f t="shared" si="78"/>
        <v>0</v>
      </c>
      <c r="BM145" s="6" t="s">
        <v>35</v>
      </c>
      <c r="BN145" s="6" t="s">
        <v>35</v>
      </c>
      <c r="BO145" s="6" t="str">
        <f t="shared" si="79"/>
        <v>0</v>
      </c>
      <c r="BP145" s="6" t="s">
        <v>35</v>
      </c>
      <c r="BQ145" s="6" t="s">
        <v>35</v>
      </c>
      <c r="BR145" s="6" t="str">
        <f t="shared" si="80"/>
        <v>0</v>
      </c>
      <c r="BS145" s="6" t="s">
        <v>35</v>
      </c>
      <c r="BT145" s="6" t="s">
        <v>35</v>
      </c>
      <c r="BU145" s="6" t="str">
        <f t="shared" si="81"/>
        <v>0</v>
      </c>
      <c r="BV145" s="6" t="s">
        <v>35</v>
      </c>
      <c r="BW145" s="6" t="s">
        <v>35</v>
      </c>
      <c r="BX145" s="6" t="str">
        <f t="shared" si="82"/>
        <v>0</v>
      </c>
      <c r="BY145" s="6" t="s">
        <v>35</v>
      </c>
      <c r="BZ145" s="6" t="s">
        <v>35</v>
      </c>
      <c r="CA145" s="6" t="str">
        <f t="shared" si="83"/>
        <v>0</v>
      </c>
      <c r="CB145" s="6" t="s">
        <v>35</v>
      </c>
      <c r="CC145" s="6" t="s">
        <v>35</v>
      </c>
      <c r="CD145" s="6" t="str">
        <f t="shared" si="84"/>
        <v>0</v>
      </c>
      <c r="CE145" s="6" t="s">
        <v>35</v>
      </c>
      <c r="CF145" s="6" t="s">
        <v>35</v>
      </c>
      <c r="CG145" s="6" t="str">
        <f t="shared" si="85"/>
        <v>0</v>
      </c>
      <c r="CH145" s="6" t="s">
        <v>35</v>
      </c>
      <c r="CI145" s="6" t="s">
        <v>35</v>
      </c>
      <c r="CJ145" s="6" t="str">
        <f t="shared" si="86"/>
        <v>0</v>
      </c>
      <c r="CK145" s="6" t="s">
        <v>35</v>
      </c>
      <c r="CL145" s="6" t="s">
        <v>35</v>
      </c>
      <c r="CM145" s="6" t="str">
        <f t="shared" si="87"/>
        <v>0</v>
      </c>
      <c r="CN145" s="6">
        <v>6</v>
      </c>
      <c r="CO145" s="6">
        <v>14</v>
      </c>
      <c r="CP145" s="6">
        <f t="shared" si="88"/>
        <v>20</v>
      </c>
      <c r="CQ145" s="6">
        <v>34</v>
      </c>
      <c r="CR145" s="6">
        <v>66</v>
      </c>
      <c r="CS145" s="6">
        <f t="shared" si="89"/>
        <v>100</v>
      </c>
    </row>
    <row r="146" spans="1:97" s="183" customFormat="1" ht="12.75" hidden="1" customHeight="1">
      <c r="A146" s="25">
        <v>23</v>
      </c>
      <c r="B146" s="26" t="s">
        <v>214</v>
      </c>
      <c r="C146" s="27">
        <v>6002</v>
      </c>
      <c r="D146" s="28" t="s">
        <v>159</v>
      </c>
      <c r="E146" s="17">
        <v>12312</v>
      </c>
      <c r="F146" s="17">
        <v>1</v>
      </c>
      <c r="G146" s="6" t="s">
        <v>65</v>
      </c>
      <c r="H146" s="6" t="s">
        <v>35</v>
      </c>
      <c r="I146" s="6" t="s">
        <v>35</v>
      </c>
      <c r="J146" s="6" t="str">
        <f t="shared" si="60"/>
        <v>0</v>
      </c>
      <c r="K146" s="6" t="s">
        <v>35</v>
      </c>
      <c r="L146" s="6" t="s">
        <v>35</v>
      </c>
      <c r="M146" s="6" t="str">
        <f t="shared" si="61"/>
        <v>0</v>
      </c>
      <c r="N146" s="6" t="s">
        <v>35</v>
      </c>
      <c r="O146" s="6" t="s">
        <v>35</v>
      </c>
      <c r="P146" s="6" t="str">
        <f t="shared" si="62"/>
        <v>0</v>
      </c>
      <c r="Q146" s="6" t="s">
        <v>35</v>
      </c>
      <c r="R146" s="6" t="s">
        <v>35</v>
      </c>
      <c r="S146" s="6" t="str">
        <f t="shared" si="63"/>
        <v>0</v>
      </c>
      <c r="T146" s="6" t="s">
        <v>35</v>
      </c>
      <c r="U146" s="6" t="s">
        <v>35</v>
      </c>
      <c r="V146" s="6" t="str">
        <f t="shared" si="64"/>
        <v>0</v>
      </c>
      <c r="W146" s="6" t="s">
        <v>35</v>
      </c>
      <c r="X146" s="6" t="s">
        <v>35</v>
      </c>
      <c r="Y146" s="6" t="str">
        <f t="shared" si="65"/>
        <v>0</v>
      </c>
      <c r="Z146" s="6" t="s">
        <v>35</v>
      </c>
      <c r="AA146" s="6" t="s">
        <v>35</v>
      </c>
      <c r="AB146" s="6" t="str">
        <f t="shared" si="66"/>
        <v>0</v>
      </c>
      <c r="AC146" s="6" t="s">
        <v>35</v>
      </c>
      <c r="AD146" s="6" t="s">
        <v>35</v>
      </c>
      <c r="AE146" s="6" t="str">
        <f t="shared" si="67"/>
        <v>0</v>
      </c>
      <c r="AF146" s="6" t="s">
        <v>35</v>
      </c>
      <c r="AG146" s="6" t="s">
        <v>35</v>
      </c>
      <c r="AH146" s="6" t="str">
        <f t="shared" si="68"/>
        <v>0</v>
      </c>
      <c r="AI146" s="6" t="s">
        <v>35</v>
      </c>
      <c r="AJ146" s="6" t="s">
        <v>35</v>
      </c>
      <c r="AK146" s="6" t="str">
        <f t="shared" si="69"/>
        <v>0</v>
      </c>
      <c r="AL146" s="6" t="s">
        <v>35</v>
      </c>
      <c r="AM146" s="6" t="s">
        <v>35</v>
      </c>
      <c r="AN146" s="6" t="str">
        <f t="shared" si="70"/>
        <v>0</v>
      </c>
      <c r="AO146" s="6" t="s">
        <v>35</v>
      </c>
      <c r="AP146" s="6" t="s">
        <v>35</v>
      </c>
      <c r="AQ146" s="6" t="str">
        <f t="shared" si="71"/>
        <v>0</v>
      </c>
      <c r="AR146" s="6" t="s">
        <v>35</v>
      </c>
      <c r="AS146" s="6" t="s">
        <v>35</v>
      </c>
      <c r="AT146" s="6" t="str">
        <f t="shared" si="72"/>
        <v>0</v>
      </c>
      <c r="AU146" s="6" t="s">
        <v>35</v>
      </c>
      <c r="AV146" s="6" t="s">
        <v>35</v>
      </c>
      <c r="AW146" s="6" t="str">
        <f t="shared" si="73"/>
        <v>0</v>
      </c>
      <c r="AX146" s="6" t="s">
        <v>35</v>
      </c>
      <c r="AY146" s="6" t="s">
        <v>35</v>
      </c>
      <c r="AZ146" s="6" t="str">
        <f t="shared" si="74"/>
        <v>0</v>
      </c>
      <c r="BA146" s="6" t="s">
        <v>35</v>
      </c>
      <c r="BB146" s="6" t="s">
        <v>35</v>
      </c>
      <c r="BC146" s="6" t="str">
        <f t="shared" si="75"/>
        <v>0</v>
      </c>
      <c r="BD146" s="6" t="s">
        <v>35</v>
      </c>
      <c r="BE146" s="6" t="s">
        <v>35</v>
      </c>
      <c r="BF146" s="6" t="str">
        <f t="shared" si="76"/>
        <v>0</v>
      </c>
      <c r="BG146" s="6" t="s">
        <v>35</v>
      </c>
      <c r="BH146" s="6" t="s">
        <v>35</v>
      </c>
      <c r="BI146" s="6" t="str">
        <f t="shared" si="77"/>
        <v>0</v>
      </c>
      <c r="BJ146" s="6" t="s">
        <v>35</v>
      </c>
      <c r="BK146" s="6" t="s">
        <v>35</v>
      </c>
      <c r="BL146" s="6" t="str">
        <f t="shared" si="78"/>
        <v>0</v>
      </c>
      <c r="BM146" s="6" t="s">
        <v>35</v>
      </c>
      <c r="BN146" s="6" t="s">
        <v>35</v>
      </c>
      <c r="BO146" s="6" t="str">
        <f t="shared" si="79"/>
        <v>0</v>
      </c>
      <c r="BP146" s="6" t="s">
        <v>35</v>
      </c>
      <c r="BQ146" s="6" t="s">
        <v>35</v>
      </c>
      <c r="BR146" s="6" t="str">
        <f t="shared" si="80"/>
        <v>0</v>
      </c>
      <c r="BS146" s="6" t="s">
        <v>35</v>
      </c>
      <c r="BT146" s="6" t="s">
        <v>35</v>
      </c>
      <c r="BU146" s="6" t="str">
        <f t="shared" si="81"/>
        <v>0</v>
      </c>
      <c r="BV146" s="6" t="s">
        <v>35</v>
      </c>
      <c r="BW146" s="6" t="s">
        <v>35</v>
      </c>
      <c r="BX146" s="6" t="str">
        <f t="shared" si="82"/>
        <v>0</v>
      </c>
      <c r="BY146" s="6" t="s">
        <v>35</v>
      </c>
      <c r="BZ146" s="6" t="s">
        <v>35</v>
      </c>
      <c r="CA146" s="6" t="str">
        <f t="shared" si="83"/>
        <v>0</v>
      </c>
      <c r="CB146" s="6" t="s">
        <v>35</v>
      </c>
      <c r="CC146" s="6" t="s">
        <v>35</v>
      </c>
      <c r="CD146" s="6" t="str">
        <f t="shared" si="84"/>
        <v>0</v>
      </c>
      <c r="CE146" s="6" t="s">
        <v>35</v>
      </c>
      <c r="CF146" s="6" t="s">
        <v>35</v>
      </c>
      <c r="CG146" s="6" t="str">
        <f t="shared" si="85"/>
        <v>0</v>
      </c>
      <c r="CH146" s="6" t="s">
        <v>35</v>
      </c>
      <c r="CI146" s="6" t="s">
        <v>35</v>
      </c>
      <c r="CJ146" s="6" t="str">
        <f t="shared" si="86"/>
        <v>0</v>
      </c>
      <c r="CK146" s="6" t="s">
        <v>35</v>
      </c>
      <c r="CL146" s="6" t="s">
        <v>35</v>
      </c>
      <c r="CM146" s="6" t="str">
        <f t="shared" si="87"/>
        <v>0</v>
      </c>
      <c r="CN146" s="6" t="s">
        <v>35</v>
      </c>
      <c r="CO146" s="6" t="s">
        <v>35</v>
      </c>
      <c r="CP146" s="6" t="str">
        <f t="shared" si="88"/>
        <v>0</v>
      </c>
      <c r="CQ146" s="6" t="s">
        <v>35</v>
      </c>
      <c r="CR146" s="6" t="s">
        <v>35</v>
      </c>
      <c r="CS146" s="6" t="str">
        <f t="shared" si="89"/>
        <v>0</v>
      </c>
    </row>
    <row r="147" spans="1:97" s="183" customFormat="1" ht="12.75" customHeight="1">
      <c r="A147" s="25">
        <v>23</v>
      </c>
      <c r="B147" s="26" t="s">
        <v>214</v>
      </c>
      <c r="C147" s="27">
        <v>6136</v>
      </c>
      <c r="D147" s="28" t="s">
        <v>107</v>
      </c>
      <c r="E147" s="17">
        <v>15987</v>
      </c>
      <c r="F147" s="17">
        <v>1</v>
      </c>
      <c r="G147" s="6" t="s">
        <v>65</v>
      </c>
      <c r="H147" s="6">
        <v>6</v>
      </c>
      <c r="I147" s="6">
        <v>24</v>
      </c>
      <c r="J147" s="6">
        <f t="shared" si="60"/>
        <v>30</v>
      </c>
      <c r="K147" s="6">
        <v>9</v>
      </c>
      <c r="L147" s="6">
        <v>11</v>
      </c>
      <c r="M147" s="6">
        <f t="shared" si="61"/>
        <v>20</v>
      </c>
      <c r="N147" s="6">
        <v>6</v>
      </c>
      <c r="O147" s="6">
        <v>4</v>
      </c>
      <c r="P147" s="6">
        <f t="shared" si="62"/>
        <v>10</v>
      </c>
      <c r="Q147" s="6" t="s">
        <v>35</v>
      </c>
      <c r="R147" s="6" t="s">
        <v>35</v>
      </c>
      <c r="S147" s="6" t="str">
        <f t="shared" si="63"/>
        <v>0</v>
      </c>
      <c r="T147" s="6" t="s">
        <v>35</v>
      </c>
      <c r="U147" s="6" t="s">
        <v>35</v>
      </c>
      <c r="V147" s="6" t="str">
        <f t="shared" si="64"/>
        <v>0</v>
      </c>
      <c r="W147" s="6" t="s">
        <v>35</v>
      </c>
      <c r="X147" s="6" t="s">
        <v>35</v>
      </c>
      <c r="Y147" s="6" t="str">
        <f t="shared" si="65"/>
        <v>0</v>
      </c>
      <c r="Z147" s="6" t="s">
        <v>35</v>
      </c>
      <c r="AA147" s="6" t="s">
        <v>35</v>
      </c>
      <c r="AB147" s="6" t="str">
        <f t="shared" si="66"/>
        <v>0</v>
      </c>
      <c r="AC147" s="6" t="s">
        <v>35</v>
      </c>
      <c r="AD147" s="6" t="s">
        <v>35</v>
      </c>
      <c r="AE147" s="6" t="str">
        <f t="shared" si="67"/>
        <v>0</v>
      </c>
      <c r="AF147" s="6" t="s">
        <v>35</v>
      </c>
      <c r="AG147" s="6" t="s">
        <v>35</v>
      </c>
      <c r="AH147" s="6" t="str">
        <f t="shared" si="68"/>
        <v>0</v>
      </c>
      <c r="AI147" s="6" t="s">
        <v>35</v>
      </c>
      <c r="AJ147" s="6" t="s">
        <v>35</v>
      </c>
      <c r="AK147" s="6" t="str">
        <f t="shared" si="69"/>
        <v>0</v>
      </c>
      <c r="AL147" s="6" t="s">
        <v>35</v>
      </c>
      <c r="AM147" s="6" t="s">
        <v>35</v>
      </c>
      <c r="AN147" s="6" t="str">
        <f t="shared" si="70"/>
        <v>0</v>
      </c>
      <c r="AO147" s="6" t="s">
        <v>35</v>
      </c>
      <c r="AP147" s="6" t="s">
        <v>35</v>
      </c>
      <c r="AQ147" s="6" t="str">
        <f t="shared" si="71"/>
        <v>0</v>
      </c>
      <c r="AR147" s="6" t="s">
        <v>35</v>
      </c>
      <c r="AS147" s="6" t="s">
        <v>35</v>
      </c>
      <c r="AT147" s="6" t="str">
        <f t="shared" si="72"/>
        <v>0</v>
      </c>
      <c r="AU147" s="6" t="s">
        <v>35</v>
      </c>
      <c r="AV147" s="6" t="s">
        <v>35</v>
      </c>
      <c r="AW147" s="6" t="str">
        <f t="shared" si="73"/>
        <v>0</v>
      </c>
      <c r="AX147" s="6" t="s">
        <v>35</v>
      </c>
      <c r="AY147" s="6" t="s">
        <v>35</v>
      </c>
      <c r="AZ147" s="6" t="str">
        <f t="shared" si="74"/>
        <v>0</v>
      </c>
      <c r="BA147" s="6" t="s">
        <v>35</v>
      </c>
      <c r="BB147" s="6" t="s">
        <v>35</v>
      </c>
      <c r="BC147" s="6" t="str">
        <f t="shared" si="75"/>
        <v>0</v>
      </c>
      <c r="BD147" s="6" t="s">
        <v>35</v>
      </c>
      <c r="BE147" s="6" t="s">
        <v>35</v>
      </c>
      <c r="BF147" s="6" t="str">
        <f t="shared" si="76"/>
        <v>0</v>
      </c>
      <c r="BG147" s="6" t="s">
        <v>35</v>
      </c>
      <c r="BH147" s="6" t="s">
        <v>35</v>
      </c>
      <c r="BI147" s="6" t="str">
        <f t="shared" si="77"/>
        <v>0</v>
      </c>
      <c r="BJ147" s="6" t="s">
        <v>35</v>
      </c>
      <c r="BK147" s="6" t="s">
        <v>35</v>
      </c>
      <c r="BL147" s="6" t="str">
        <f t="shared" si="78"/>
        <v>0</v>
      </c>
      <c r="BM147" s="6" t="s">
        <v>35</v>
      </c>
      <c r="BN147" s="6" t="s">
        <v>35</v>
      </c>
      <c r="BO147" s="6" t="str">
        <f t="shared" si="79"/>
        <v>0</v>
      </c>
      <c r="BP147" s="6" t="s">
        <v>35</v>
      </c>
      <c r="BQ147" s="6" t="s">
        <v>35</v>
      </c>
      <c r="BR147" s="6" t="str">
        <f t="shared" si="80"/>
        <v>0</v>
      </c>
      <c r="BS147" s="6" t="s">
        <v>35</v>
      </c>
      <c r="BT147" s="6" t="s">
        <v>35</v>
      </c>
      <c r="BU147" s="6" t="str">
        <f t="shared" si="81"/>
        <v>0</v>
      </c>
      <c r="BV147" s="6" t="s">
        <v>35</v>
      </c>
      <c r="BW147" s="6" t="s">
        <v>35</v>
      </c>
      <c r="BX147" s="6" t="str">
        <f t="shared" si="82"/>
        <v>0</v>
      </c>
      <c r="BY147" s="6" t="s">
        <v>35</v>
      </c>
      <c r="BZ147" s="6" t="s">
        <v>35</v>
      </c>
      <c r="CA147" s="6" t="str">
        <f t="shared" si="83"/>
        <v>0</v>
      </c>
      <c r="CB147" s="6" t="s">
        <v>35</v>
      </c>
      <c r="CC147" s="6" t="s">
        <v>35</v>
      </c>
      <c r="CD147" s="6" t="str">
        <f t="shared" si="84"/>
        <v>0</v>
      </c>
      <c r="CE147" s="6" t="s">
        <v>35</v>
      </c>
      <c r="CF147" s="6" t="s">
        <v>35</v>
      </c>
      <c r="CG147" s="6" t="str">
        <f t="shared" si="85"/>
        <v>0</v>
      </c>
      <c r="CH147" s="6" t="s">
        <v>35</v>
      </c>
      <c r="CI147" s="6" t="s">
        <v>35</v>
      </c>
      <c r="CJ147" s="6" t="str">
        <f t="shared" si="86"/>
        <v>0</v>
      </c>
      <c r="CK147" s="6" t="s">
        <v>35</v>
      </c>
      <c r="CL147" s="6" t="s">
        <v>35</v>
      </c>
      <c r="CM147" s="6" t="str">
        <f t="shared" si="87"/>
        <v>0</v>
      </c>
      <c r="CN147" s="6" t="s">
        <v>35</v>
      </c>
      <c r="CO147" s="6" t="s">
        <v>35</v>
      </c>
      <c r="CP147" s="6" t="str">
        <f t="shared" si="88"/>
        <v>0</v>
      </c>
      <c r="CQ147" s="6">
        <v>21</v>
      </c>
      <c r="CR147" s="6">
        <v>39</v>
      </c>
      <c r="CS147" s="6">
        <f t="shared" si="89"/>
        <v>60</v>
      </c>
    </row>
    <row r="148" spans="1:97" s="183" customFormat="1" ht="12.75" customHeight="1">
      <c r="A148" s="25">
        <v>23</v>
      </c>
      <c r="B148" s="26" t="s">
        <v>214</v>
      </c>
      <c r="C148" s="27">
        <v>6153</v>
      </c>
      <c r="D148" s="28" t="s">
        <v>108</v>
      </c>
      <c r="E148" s="17">
        <v>16753</v>
      </c>
      <c r="F148" s="17">
        <v>1</v>
      </c>
      <c r="G148" s="6" t="s">
        <v>65</v>
      </c>
      <c r="H148" s="6">
        <v>1</v>
      </c>
      <c r="I148" s="6">
        <v>17</v>
      </c>
      <c r="J148" s="6">
        <f t="shared" si="60"/>
        <v>18</v>
      </c>
      <c r="K148" s="6">
        <v>3</v>
      </c>
      <c r="L148" s="6">
        <v>11</v>
      </c>
      <c r="M148" s="6">
        <f t="shared" si="61"/>
        <v>14</v>
      </c>
      <c r="N148" s="6" t="s">
        <v>35</v>
      </c>
      <c r="O148" s="6" t="s">
        <v>35</v>
      </c>
      <c r="P148" s="6" t="str">
        <f t="shared" si="62"/>
        <v>0</v>
      </c>
      <c r="Q148" s="6" t="s">
        <v>35</v>
      </c>
      <c r="R148" s="6" t="s">
        <v>35</v>
      </c>
      <c r="S148" s="6" t="str">
        <f t="shared" si="63"/>
        <v>0</v>
      </c>
      <c r="T148" s="6" t="s">
        <v>35</v>
      </c>
      <c r="U148" s="6" t="s">
        <v>35</v>
      </c>
      <c r="V148" s="6" t="str">
        <f t="shared" si="64"/>
        <v>0</v>
      </c>
      <c r="W148" s="6" t="s">
        <v>35</v>
      </c>
      <c r="X148" s="6" t="s">
        <v>35</v>
      </c>
      <c r="Y148" s="6" t="str">
        <f t="shared" si="65"/>
        <v>0</v>
      </c>
      <c r="Z148" s="6" t="s">
        <v>35</v>
      </c>
      <c r="AA148" s="6" t="s">
        <v>35</v>
      </c>
      <c r="AB148" s="6" t="str">
        <f t="shared" si="66"/>
        <v>0</v>
      </c>
      <c r="AC148" s="6" t="s">
        <v>35</v>
      </c>
      <c r="AD148" s="6" t="s">
        <v>35</v>
      </c>
      <c r="AE148" s="6" t="str">
        <f t="shared" si="67"/>
        <v>0</v>
      </c>
      <c r="AF148" s="6" t="s">
        <v>35</v>
      </c>
      <c r="AG148" s="6" t="s">
        <v>35</v>
      </c>
      <c r="AH148" s="6" t="str">
        <f t="shared" si="68"/>
        <v>0</v>
      </c>
      <c r="AI148" s="6" t="s">
        <v>35</v>
      </c>
      <c r="AJ148" s="6" t="s">
        <v>35</v>
      </c>
      <c r="AK148" s="6" t="str">
        <f t="shared" si="69"/>
        <v>0</v>
      </c>
      <c r="AL148" s="6" t="s">
        <v>35</v>
      </c>
      <c r="AM148" s="6" t="s">
        <v>35</v>
      </c>
      <c r="AN148" s="6" t="str">
        <f t="shared" si="70"/>
        <v>0</v>
      </c>
      <c r="AO148" s="6" t="s">
        <v>35</v>
      </c>
      <c r="AP148" s="6" t="s">
        <v>35</v>
      </c>
      <c r="AQ148" s="6" t="str">
        <f t="shared" si="71"/>
        <v>0</v>
      </c>
      <c r="AR148" s="6" t="s">
        <v>35</v>
      </c>
      <c r="AS148" s="6" t="s">
        <v>35</v>
      </c>
      <c r="AT148" s="6" t="str">
        <f t="shared" si="72"/>
        <v>0</v>
      </c>
      <c r="AU148" s="6" t="s">
        <v>35</v>
      </c>
      <c r="AV148" s="6" t="s">
        <v>35</v>
      </c>
      <c r="AW148" s="6" t="str">
        <f t="shared" si="73"/>
        <v>0</v>
      </c>
      <c r="AX148" s="6" t="s">
        <v>35</v>
      </c>
      <c r="AY148" s="6" t="s">
        <v>35</v>
      </c>
      <c r="AZ148" s="6" t="str">
        <f t="shared" si="74"/>
        <v>0</v>
      </c>
      <c r="BA148" s="6" t="s">
        <v>35</v>
      </c>
      <c r="BB148" s="6" t="s">
        <v>35</v>
      </c>
      <c r="BC148" s="6" t="str">
        <f t="shared" si="75"/>
        <v>0</v>
      </c>
      <c r="BD148" s="6" t="s">
        <v>35</v>
      </c>
      <c r="BE148" s="6" t="s">
        <v>35</v>
      </c>
      <c r="BF148" s="6" t="str">
        <f t="shared" si="76"/>
        <v>0</v>
      </c>
      <c r="BG148" s="6" t="s">
        <v>35</v>
      </c>
      <c r="BH148" s="6" t="s">
        <v>35</v>
      </c>
      <c r="BI148" s="6" t="str">
        <f t="shared" si="77"/>
        <v>0</v>
      </c>
      <c r="BJ148" s="6" t="s">
        <v>35</v>
      </c>
      <c r="BK148" s="6" t="s">
        <v>35</v>
      </c>
      <c r="BL148" s="6" t="str">
        <f t="shared" si="78"/>
        <v>0</v>
      </c>
      <c r="BM148" s="6" t="s">
        <v>35</v>
      </c>
      <c r="BN148" s="6" t="s">
        <v>35</v>
      </c>
      <c r="BO148" s="6" t="str">
        <f t="shared" si="79"/>
        <v>0</v>
      </c>
      <c r="BP148" s="6" t="s">
        <v>35</v>
      </c>
      <c r="BQ148" s="6" t="s">
        <v>35</v>
      </c>
      <c r="BR148" s="6" t="str">
        <f t="shared" si="80"/>
        <v>0</v>
      </c>
      <c r="BS148" s="6" t="s">
        <v>35</v>
      </c>
      <c r="BT148" s="6" t="s">
        <v>35</v>
      </c>
      <c r="BU148" s="6" t="str">
        <f t="shared" si="81"/>
        <v>0</v>
      </c>
      <c r="BV148" s="6" t="s">
        <v>35</v>
      </c>
      <c r="BW148" s="6" t="s">
        <v>35</v>
      </c>
      <c r="BX148" s="6" t="str">
        <f t="shared" si="82"/>
        <v>0</v>
      </c>
      <c r="BY148" s="6" t="s">
        <v>35</v>
      </c>
      <c r="BZ148" s="6" t="s">
        <v>35</v>
      </c>
      <c r="CA148" s="6" t="str">
        <f t="shared" si="83"/>
        <v>0</v>
      </c>
      <c r="CB148" s="6" t="s">
        <v>35</v>
      </c>
      <c r="CC148" s="6" t="s">
        <v>35</v>
      </c>
      <c r="CD148" s="6" t="str">
        <f t="shared" si="84"/>
        <v>0</v>
      </c>
      <c r="CE148" s="6" t="s">
        <v>35</v>
      </c>
      <c r="CF148" s="6" t="s">
        <v>35</v>
      </c>
      <c r="CG148" s="6" t="str">
        <f t="shared" si="85"/>
        <v>0</v>
      </c>
      <c r="CH148" s="6" t="s">
        <v>35</v>
      </c>
      <c r="CI148" s="6" t="s">
        <v>35</v>
      </c>
      <c r="CJ148" s="6" t="str">
        <f t="shared" si="86"/>
        <v>0</v>
      </c>
      <c r="CK148" s="6" t="s">
        <v>35</v>
      </c>
      <c r="CL148" s="6" t="s">
        <v>35</v>
      </c>
      <c r="CM148" s="6" t="str">
        <f t="shared" si="87"/>
        <v>0</v>
      </c>
      <c r="CN148" s="6">
        <v>9</v>
      </c>
      <c r="CO148" s="6">
        <v>19</v>
      </c>
      <c r="CP148" s="6">
        <f t="shared" si="88"/>
        <v>28</v>
      </c>
      <c r="CQ148" s="6">
        <v>13</v>
      </c>
      <c r="CR148" s="6">
        <v>47</v>
      </c>
      <c r="CS148" s="6">
        <f t="shared" si="89"/>
        <v>60</v>
      </c>
    </row>
    <row r="149" spans="1:97" s="183" customFormat="1" ht="12.75" customHeight="1">
      <c r="A149" s="25">
        <v>23</v>
      </c>
      <c r="B149" s="26" t="s">
        <v>214</v>
      </c>
      <c r="C149" s="27">
        <v>6248</v>
      </c>
      <c r="D149" s="28" t="s">
        <v>121</v>
      </c>
      <c r="E149" s="17">
        <v>15969</v>
      </c>
      <c r="F149" s="17">
        <v>1</v>
      </c>
      <c r="G149" s="6" t="s">
        <v>65</v>
      </c>
      <c r="H149" s="6">
        <v>7</v>
      </c>
      <c r="I149" s="6">
        <v>15</v>
      </c>
      <c r="J149" s="6">
        <f t="shared" si="60"/>
        <v>22</v>
      </c>
      <c r="K149" s="6">
        <v>4</v>
      </c>
      <c r="L149" s="6">
        <v>19</v>
      </c>
      <c r="M149" s="6">
        <f t="shared" si="61"/>
        <v>23</v>
      </c>
      <c r="N149" s="6" t="s">
        <v>35</v>
      </c>
      <c r="O149" s="6" t="s">
        <v>35</v>
      </c>
      <c r="P149" s="6" t="str">
        <f t="shared" si="62"/>
        <v>0</v>
      </c>
      <c r="Q149" s="6" t="s">
        <v>35</v>
      </c>
      <c r="R149" s="6" t="s">
        <v>35</v>
      </c>
      <c r="S149" s="6" t="str">
        <f t="shared" si="63"/>
        <v>0</v>
      </c>
      <c r="T149" s="6" t="s">
        <v>35</v>
      </c>
      <c r="U149" s="6" t="s">
        <v>35</v>
      </c>
      <c r="V149" s="6" t="str">
        <f t="shared" si="64"/>
        <v>0</v>
      </c>
      <c r="W149" s="6" t="s">
        <v>35</v>
      </c>
      <c r="X149" s="6" t="s">
        <v>35</v>
      </c>
      <c r="Y149" s="6" t="str">
        <f t="shared" si="65"/>
        <v>0</v>
      </c>
      <c r="Z149" s="6" t="s">
        <v>35</v>
      </c>
      <c r="AA149" s="6" t="s">
        <v>35</v>
      </c>
      <c r="AB149" s="6" t="str">
        <f t="shared" si="66"/>
        <v>0</v>
      </c>
      <c r="AC149" s="6" t="s">
        <v>35</v>
      </c>
      <c r="AD149" s="6" t="s">
        <v>35</v>
      </c>
      <c r="AE149" s="6" t="str">
        <f t="shared" si="67"/>
        <v>0</v>
      </c>
      <c r="AF149" s="6" t="s">
        <v>35</v>
      </c>
      <c r="AG149" s="6" t="s">
        <v>35</v>
      </c>
      <c r="AH149" s="6" t="str">
        <f t="shared" si="68"/>
        <v>0</v>
      </c>
      <c r="AI149" s="6" t="s">
        <v>35</v>
      </c>
      <c r="AJ149" s="6" t="s">
        <v>35</v>
      </c>
      <c r="AK149" s="6" t="str">
        <f t="shared" si="69"/>
        <v>0</v>
      </c>
      <c r="AL149" s="6" t="s">
        <v>35</v>
      </c>
      <c r="AM149" s="6" t="s">
        <v>35</v>
      </c>
      <c r="AN149" s="6" t="str">
        <f t="shared" si="70"/>
        <v>0</v>
      </c>
      <c r="AO149" s="6" t="s">
        <v>35</v>
      </c>
      <c r="AP149" s="6" t="s">
        <v>35</v>
      </c>
      <c r="AQ149" s="6" t="str">
        <f t="shared" si="71"/>
        <v>0</v>
      </c>
      <c r="AR149" s="6" t="s">
        <v>35</v>
      </c>
      <c r="AS149" s="6" t="s">
        <v>35</v>
      </c>
      <c r="AT149" s="6" t="str">
        <f t="shared" si="72"/>
        <v>0</v>
      </c>
      <c r="AU149" s="6" t="s">
        <v>35</v>
      </c>
      <c r="AV149" s="6" t="s">
        <v>35</v>
      </c>
      <c r="AW149" s="6" t="str">
        <f t="shared" si="73"/>
        <v>0</v>
      </c>
      <c r="AX149" s="6" t="s">
        <v>35</v>
      </c>
      <c r="AY149" s="6" t="s">
        <v>35</v>
      </c>
      <c r="AZ149" s="6" t="str">
        <f t="shared" si="74"/>
        <v>0</v>
      </c>
      <c r="BA149" s="6" t="s">
        <v>35</v>
      </c>
      <c r="BB149" s="6" t="s">
        <v>35</v>
      </c>
      <c r="BC149" s="6" t="str">
        <f t="shared" si="75"/>
        <v>0</v>
      </c>
      <c r="BD149" s="6" t="s">
        <v>35</v>
      </c>
      <c r="BE149" s="6" t="s">
        <v>35</v>
      </c>
      <c r="BF149" s="6" t="str">
        <f t="shared" si="76"/>
        <v>0</v>
      </c>
      <c r="BG149" s="6" t="s">
        <v>35</v>
      </c>
      <c r="BH149" s="6" t="s">
        <v>35</v>
      </c>
      <c r="BI149" s="6" t="str">
        <f t="shared" si="77"/>
        <v>0</v>
      </c>
      <c r="BJ149" s="6" t="s">
        <v>35</v>
      </c>
      <c r="BK149" s="6" t="s">
        <v>35</v>
      </c>
      <c r="BL149" s="6" t="str">
        <f t="shared" si="78"/>
        <v>0</v>
      </c>
      <c r="BM149" s="6" t="s">
        <v>35</v>
      </c>
      <c r="BN149" s="6" t="s">
        <v>35</v>
      </c>
      <c r="BO149" s="6" t="str">
        <f t="shared" si="79"/>
        <v>0</v>
      </c>
      <c r="BP149" s="6" t="s">
        <v>35</v>
      </c>
      <c r="BQ149" s="6" t="s">
        <v>35</v>
      </c>
      <c r="BR149" s="6" t="str">
        <f t="shared" si="80"/>
        <v>0</v>
      </c>
      <c r="BS149" s="6" t="s">
        <v>35</v>
      </c>
      <c r="BT149" s="6" t="s">
        <v>35</v>
      </c>
      <c r="BU149" s="6" t="str">
        <f t="shared" si="81"/>
        <v>0</v>
      </c>
      <c r="BV149" s="6" t="s">
        <v>35</v>
      </c>
      <c r="BW149" s="6" t="s">
        <v>35</v>
      </c>
      <c r="BX149" s="6" t="str">
        <f t="shared" si="82"/>
        <v>0</v>
      </c>
      <c r="BY149" s="6" t="s">
        <v>35</v>
      </c>
      <c r="BZ149" s="6" t="s">
        <v>35</v>
      </c>
      <c r="CA149" s="6" t="str">
        <f t="shared" si="83"/>
        <v>0</v>
      </c>
      <c r="CB149" s="6" t="s">
        <v>35</v>
      </c>
      <c r="CC149" s="6" t="s">
        <v>35</v>
      </c>
      <c r="CD149" s="6" t="str">
        <f t="shared" si="84"/>
        <v>0</v>
      </c>
      <c r="CE149" s="6" t="s">
        <v>35</v>
      </c>
      <c r="CF149" s="6" t="s">
        <v>35</v>
      </c>
      <c r="CG149" s="6" t="str">
        <f t="shared" si="85"/>
        <v>0</v>
      </c>
      <c r="CH149" s="6" t="s">
        <v>35</v>
      </c>
      <c r="CI149" s="6" t="s">
        <v>35</v>
      </c>
      <c r="CJ149" s="6" t="str">
        <f t="shared" si="86"/>
        <v>0</v>
      </c>
      <c r="CK149" s="6" t="s">
        <v>35</v>
      </c>
      <c r="CL149" s="6" t="s">
        <v>35</v>
      </c>
      <c r="CM149" s="6" t="str">
        <f t="shared" si="87"/>
        <v>0</v>
      </c>
      <c r="CN149" s="6">
        <v>4</v>
      </c>
      <c r="CO149" s="6">
        <v>11</v>
      </c>
      <c r="CP149" s="6">
        <f t="shared" si="88"/>
        <v>15</v>
      </c>
      <c r="CQ149" s="6">
        <v>15</v>
      </c>
      <c r="CR149" s="6">
        <v>45</v>
      </c>
      <c r="CS149" s="6">
        <f t="shared" si="89"/>
        <v>60</v>
      </c>
    </row>
    <row r="150" spans="1:97" s="183" customFormat="1" ht="12.75" customHeight="1">
      <c r="A150" s="25">
        <v>24</v>
      </c>
      <c r="B150" s="26" t="s">
        <v>215</v>
      </c>
      <c r="C150" s="27">
        <v>6436</v>
      </c>
      <c r="D150" s="28" t="s">
        <v>109</v>
      </c>
      <c r="E150" s="17">
        <v>10024</v>
      </c>
      <c r="F150" s="17">
        <v>1</v>
      </c>
      <c r="G150" s="6" t="s">
        <v>65</v>
      </c>
      <c r="H150" s="6">
        <v>4</v>
      </c>
      <c r="I150" s="6">
        <v>9</v>
      </c>
      <c r="J150" s="6">
        <f t="shared" si="60"/>
        <v>13</v>
      </c>
      <c r="K150" s="6" t="s">
        <v>35</v>
      </c>
      <c r="L150" s="6" t="s">
        <v>35</v>
      </c>
      <c r="M150" s="6" t="str">
        <f t="shared" si="61"/>
        <v>0</v>
      </c>
      <c r="N150" s="6" t="s">
        <v>35</v>
      </c>
      <c r="O150" s="6">
        <v>5</v>
      </c>
      <c r="P150" s="6">
        <f t="shared" si="62"/>
        <v>5</v>
      </c>
      <c r="Q150" s="6" t="s">
        <v>35</v>
      </c>
      <c r="R150" s="6" t="s">
        <v>35</v>
      </c>
      <c r="S150" s="6" t="str">
        <f t="shared" si="63"/>
        <v>0</v>
      </c>
      <c r="T150" s="6" t="s">
        <v>35</v>
      </c>
      <c r="U150" s="6" t="s">
        <v>35</v>
      </c>
      <c r="V150" s="6" t="str">
        <f t="shared" si="64"/>
        <v>0</v>
      </c>
      <c r="W150" s="6" t="s">
        <v>35</v>
      </c>
      <c r="X150" s="6" t="s">
        <v>35</v>
      </c>
      <c r="Y150" s="6" t="str">
        <f t="shared" si="65"/>
        <v>0</v>
      </c>
      <c r="Z150" s="6" t="s">
        <v>35</v>
      </c>
      <c r="AA150" s="6" t="s">
        <v>35</v>
      </c>
      <c r="AB150" s="6" t="str">
        <f t="shared" si="66"/>
        <v>0</v>
      </c>
      <c r="AC150" s="6" t="s">
        <v>35</v>
      </c>
      <c r="AD150" s="6" t="s">
        <v>35</v>
      </c>
      <c r="AE150" s="6" t="str">
        <f t="shared" si="67"/>
        <v>0</v>
      </c>
      <c r="AF150" s="6" t="s">
        <v>35</v>
      </c>
      <c r="AG150" s="6" t="s">
        <v>35</v>
      </c>
      <c r="AH150" s="6" t="str">
        <f t="shared" si="68"/>
        <v>0</v>
      </c>
      <c r="AI150" s="6" t="s">
        <v>35</v>
      </c>
      <c r="AJ150" s="6" t="s">
        <v>35</v>
      </c>
      <c r="AK150" s="6" t="str">
        <f t="shared" si="69"/>
        <v>0</v>
      </c>
      <c r="AL150" s="6" t="s">
        <v>35</v>
      </c>
      <c r="AM150" s="6" t="s">
        <v>35</v>
      </c>
      <c r="AN150" s="6" t="str">
        <f t="shared" si="70"/>
        <v>0</v>
      </c>
      <c r="AO150" s="6" t="s">
        <v>35</v>
      </c>
      <c r="AP150" s="6" t="s">
        <v>35</v>
      </c>
      <c r="AQ150" s="6" t="str">
        <f t="shared" si="71"/>
        <v>0</v>
      </c>
      <c r="AR150" s="6">
        <v>6</v>
      </c>
      <c r="AS150" s="6">
        <v>12</v>
      </c>
      <c r="AT150" s="6">
        <f t="shared" si="72"/>
        <v>18</v>
      </c>
      <c r="AU150" s="6" t="s">
        <v>35</v>
      </c>
      <c r="AV150" s="6" t="s">
        <v>35</v>
      </c>
      <c r="AW150" s="6" t="str">
        <f t="shared" si="73"/>
        <v>0</v>
      </c>
      <c r="AX150" s="6" t="s">
        <v>35</v>
      </c>
      <c r="AY150" s="6" t="s">
        <v>35</v>
      </c>
      <c r="AZ150" s="6" t="str">
        <f t="shared" si="74"/>
        <v>0</v>
      </c>
      <c r="BA150" s="6">
        <v>2</v>
      </c>
      <c r="BB150" s="6">
        <v>3</v>
      </c>
      <c r="BC150" s="6">
        <f t="shared" si="75"/>
        <v>5</v>
      </c>
      <c r="BD150" s="6" t="s">
        <v>35</v>
      </c>
      <c r="BE150" s="6" t="s">
        <v>35</v>
      </c>
      <c r="BF150" s="6" t="str">
        <f t="shared" si="76"/>
        <v>0</v>
      </c>
      <c r="BG150" s="6" t="s">
        <v>35</v>
      </c>
      <c r="BH150" s="6" t="s">
        <v>35</v>
      </c>
      <c r="BI150" s="6" t="str">
        <f t="shared" si="77"/>
        <v>0</v>
      </c>
      <c r="BJ150" s="6" t="s">
        <v>35</v>
      </c>
      <c r="BK150" s="6" t="s">
        <v>35</v>
      </c>
      <c r="BL150" s="6" t="str">
        <f t="shared" si="78"/>
        <v>0</v>
      </c>
      <c r="BM150" s="6" t="s">
        <v>35</v>
      </c>
      <c r="BN150" s="6" t="s">
        <v>35</v>
      </c>
      <c r="BO150" s="6" t="str">
        <f t="shared" si="79"/>
        <v>0</v>
      </c>
      <c r="BP150" s="6" t="s">
        <v>35</v>
      </c>
      <c r="BQ150" s="6" t="s">
        <v>35</v>
      </c>
      <c r="BR150" s="6" t="str">
        <f t="shared" si="80"/>
        <v>0</v>
      </c>
      <c r="BS150" s="6" t="s">
        <v>35</v>
      </c>
      <c r="BT150" s="6" t="s">
        <v>35</v>
      </c>
      <c r="BU150" s="6" t="str">
        <f t="shared" si="81"/>
        <v>0</v>
      </c>
      <c r="BV150" s="6" t="s">
        <v>35</v>
      </c>
      <c r="BW150" s="6" t="s">
        <v>35</v>
      </c>
      <c r="BX150" s="6" t="str">
        <f t="shared" si="82"/>
        <v>0</v>
      </c>
      <c r="BY150" s="6" t="s">
        <v>35</v>
      </c>
      <c r="BZ150" s="6" t="s">
        <v>35</v>
      </c>
      <c r="CA150" s="6" t="str">
        <f t="shared" si="83"/>
        <v>0</v>
      </c>
      <c r="CB150" s="6" t="s">
        <v>35</v>
      </c>
      <c r="CC150" s="6" t="s">
        <v>35</v>
      </c>
      <c r="CD150" s="6" t="str">
        <f t="shared" si="84"/>
        <v>0</v>
      </c>
      <c r="CE150" s="6" t="s">
        <v>35</v>
      </c>
      <c r="CF150" s="6" t="s">
        <v>35</v>
      </c>
      <c r="CG150" s="6" t="str">
        <f t="shared" si="85"/>
        <v>0</v>
      </c>
      <c r="CH150" s="6" t="s">
        <v>35</v>
      </c>
      <c r="CI150" s="6" t="s">
        <v>35</v>
      </c>
      <c r="CJ150" s="6" t="str">
        <f t="shared" si="86"/>
        <v>0</v>
      </c>
      <c r="CK150" s="6" t="s">
        <v>35</v>
      </c>
      <c r="CL150" s="6" t="s">
        <v>35</v>
      </c>
      <c r="CM150" s="6" t="str">
        <f t="shared" si="87"/>
        <v>0</v>
      </c>
      <c r="CN150" s="6" t="s">
        <v>35</v>
      </c>
      <c r="CO150" s="6" t="s">
        <v>35</v>
      </c>
      <c r="CP150" s="6" t="str">
        <f t="shared" si="88"/>
        <v>0</v>
      </c>
      <c r="CQ150" s="6">
        <v>12</v>
      </c>
      <c r="CR150" s="6">
        <v>29</v>
      </c>
      <c r="CS150" s="6">
        <f t="shared" si="89"/>
        <v>41</v>
      </c>
    </row>
    <row r="151" spans="1:97" s="183" customFormat="1" ht="12.75" customHeight="1">
      <c r="A151" s="25">
        <v>24</v>
      </c>
      <c r="B151" s="26" t="s">
        <v>215</v>
      </c>
      <c r="C151" s="27">
        <v>6512</v>
      </c>
      <c r="D151" s="28" t="s">
        <v>186</v>
      </c>
      <c r="E151" s="17">
        <v>10781</v>
      </c>
      <c r="F151" s="17">
        <v>1</v>
      </c>
      <c r="G151" s="6" t="s">
        <v>65</v>
      </c>
      <c r="H151" s="6">
        <v>4</v>
      </c>
      <c r="I151" s="6">
        <v>15</v>
      </c>
      <c r="J151" s="6">
        <f t="shared" si="60"/>
        <v>19</v>
      </c>
      <c r="K151" s="6" t="s">
        <v>35</v>
      </c>
      <c r="L151" s="6" t="s">
        <v>35</v>
      </c>
      <c r="M151" s="6" t="str">
        <f t="shared" si="61"/>
        <v>0</v>
      </c>
      <c r="N151" s="6">
        <v>5</v>
      </c>
      <c r="O151" s="6">
        <v>9</v>
      </c>
      <c r="P151" s="6">
        <f t="shared" si="62"/>
        <v>14</v>
      </c>
      <c r="Q151" s="6" t="s">
        <v>35</v>
      </c>
      <c r="R151" s="6">
        <v>5</v>
      </c>
      <c r="S151" s="6">
        <f t="shared" si="63"/>
        <v>5</v>
      </c>
      <c r="T151" s="6" t="s">
        <v>35</v>
      </c>
      <c r="U151" s="6" t="s">
        <v>35</v>
      </c>
      <c r="V151" s="6" t="str">
        <f t="shared" si="64"/>
        <v>0</v>
      </c>
      <c r="W151" s="6" t="s">
        <v>35</v>
      </c>
      <c r="X151" s="6" t="s">
        <v>35</v>
      </c>
      <c r="Y151" s="6" t="str">
        <f t="shared" si="65"/>
        <v>0</v>
      </c>
      <c r="Z151" s="6" t="s">
        <v>35</v>
      </c>
      <c r="AA151" s="6" t="s">
        <v>35</v>
      </c>
      <c r="AB151" s="6" t="str">
        <f t="shared" si="66"/>
        <v>0</v>
      </c>
      <c r="AC151" s="6" t="s">
        <v>35</v>
      </c>
      <c r="AD151" s="6" t="s">
        <v>35</v>
      </c>
      <c r="AE151" s="6" t="str">
        <f t="shared" si="67"/>
        <v>0</v>
      </c>
      <c r="AF151" s="6" t="s">
        <v>35</v>
      </c>
      <c r="AG151" s="6" t="s">
        <v>35</v>
      </c>
      <c r="AH151" s="6" t="str">
        <f t="shared" si="68"/>
        <v>0</v>
      </c>
      <c r="AI151" s="6" t="s">
        <v>35</v>
      </c>
      <c r="AJ151" s="6" t="s">
        <v>35</v>
      </c>
      <c r="AK151" s="6" t="str">
        <f t="shared" si="69"/>
        <v>0</v>
      </c>
      <c r="AL151" s="6" t="s">
        <v>35</v>
      </c>
      <c r="AM151" s="6">
        <v>2</v>
      </c>
      <c r="AN151" s="6">
        <f t="shared" si="70"/>
        <v>2</v>
      </c>
      <c r="AO151" s="6" t="s">
        <v>35</v>
      </c>
      <c r="AP151" s="6" t="s">
        <v>35</v>
      </c>
      <c r="AQ151" s="6" t="str">
        <f t="shared" si="71"/>
        <v>0</v>
      </c>
      <c r="AR151" s="6" t="s">
        <v>35</v>
      </c>
      <c r="AS151" s="6">
        <v>1</v>
      </c>
      <c r="AT151" s="6">
        <f t="shared" si="72"/>
        <v>1</v>
      </c>
      <c r="AU151" s="6" t="s">
        <v>35</v>
      </c>
      <c r="AV151" s="6" t="s">
        <v>35</v>
      </c>
      <c r="AW151" s="6" t="str">
        <f t="shared" si="73"/>
        <v>0</v>
      </c>
      <c r="AX151" s="6" t="s">
        <v>35</v>
      </c>
      <c r="AY151" s="6" t="s">
        <v>35</v>
      </c>
      <c r="AZ151" s="6" t="str">
        <f t="shared" si="74"/>
        <v>0</v>
      </c>
      <c r="BA151" s="6" t="s">
        <v>35</v>
      </c>
      <c r="BB151" s="6" t="s">
        <v>35</v>
      </c>
      <c r="BC151" s="6" t="str">
        <f t="shared" si="75"/>
        <v>0</v>
      </c>
      <c r="BD151" s="6" t="s">
        <v>35</v>
      </c>
      <c r="BE151" s="6" t="s">
        <v>35</v>
      </c>
      <c r="BF151" s="6" t="str">
        <f t="shared" si="76"/>
        <v>0</v>
      </c>
      <c r="BG151" s="6" t="s">
        <v>35</v>
      </c>
      <c r="BH151" s="6" t="s">
        <v>35</v>
      </c>
      <c r="BI151" s="6" t="str">
        <f t="shared" si="77"/>
        <v>0</v>
      </c>
      <c r="BJ151" s="6" t="s">
        <v>35</v>
      </c>
      <c r="BK151" s="6" t="s">
        <v>35</v>
      </c>
      <c r="BL151" s="6" t="str">
        <f t="shared" si="78"/>
        <v>0</v>
      </c>
      <c r="BM151" s="6" t="s">
        <v>35</v>
      </c>
      <c r="BN151" s="6" t="s">
        <v>35</v>
      </c>
      <c r="BO151" s="6" t="str">
        <f t="shared" si="79"/>
        <v>0</v>
      </c>
      <c r="BP151" s="6" t="s">
        <v>35</v>
      </c>
      <c r="BQ151" s="6" t="s">
        <v>35</v>
      </c>
      <c r="BR151" s="6" t="str">
        <f t="shared" si="80"/>
        <v>0</v>
      </c>
      <c r="BS151" s="6" t="s">
        <v>35</v>
      </c>
      <c r="BT151" s="6" t="s">
        <v>35</v>
      </c>
      <c r="BU151" s="6" t="str">
        <f t="shared" si="81"/>
        <v>0</v>
      </c>
      <c r="BV151" s="6" t="s">
        <v>35</v>
      </c>
      <c r="BW151" s="6" t="s">
        <v>35</v>
      </c>
      <c r="BX151" s="6" t="str">
        <f t="shared" si="82"/>
        <v>0</v>
      </c>
      <c r="BY151" s="6" t="s">
        <v>35</v>
      </c>
      <c r="BZ151" s="6" t="s">
        <v>35</v>
      </c>
      <c r="CA151" s="6" t="str">
        <f t="shared" si="83"/>
        <v>0</v>
      </c>
      <c r="CB151" s="6" t="s">
        <v>35</v>
      </c>
      <c r="CC151" s="6" t="s">
        <v>35</v>
      </c>
      <c r="CD151" s="6" t="str">
        <f t="shared" si="84"/>
        <v>0</v>
      </c>
      <c r="CE151" s="6" t="s">
        <v>35</v>
      </c>
      <c r="CF151" s="6" t="s">
        <v>35</v>
      </c>
      <c r="CG151" s="6" t="str">
        <f t="shared" si="85"/>
        <v>0</v>
      </c>
      <c r="CH151" s="6" t="s">
        <v>35</v>
      </c>
      <c r="CI151" s="6" t="s">
        <v>35</v>
      </c>
      <c r="CJ151" s="6" t="str">
        <f t="shared" si="86"/>
        <v>0</v>
      </c>
      <c r="CK151" s="6" t="s">
        <v>35</v>
      </c>
      <c r="CL151" s="6" t="s">
        <v>35</v>
      </c>
      <c r="CM151" s="6" t="str">
        <f t="shared" si="87"/>
        <v>0</v>
      </c>
      <c r="CN151" s="6" t="s">
        <v>35</v>
      </c>
      <c r="CO151" s="6" t="s">
        <v>35</v>
      </c>
      <c r="CP151" s="6" t="str">
        <f t="shared" si="88"/>
        <v>0</v>
      </c>
      <c r="CQ151" s="6">
        <v>9</v>
      </c>
      <c r="CR151" s="6">
        <v>32</v>
      </c>
      <c r="CS151" s="6">
        <f t="shared" si="89"/>
        <v>41</v>
      </c>
    </row>
    <row r="152" spans="1:97" s="183" customFormat="1" ht="12.75" customHeight="1">
      <c r="A152" s="25">
        <v>25</v>
      </c>
      <c r="B152" s="26" t="s">
        <v>205</v>
      </c>
      <c r="C152" s="27">
        <v>6612</v>
      </c>
      <c r="D152" s="28" t="s">
        <v>182</v>
      </c>
      <c r="E152" s="17">
        <v>10485</v>
      </c>
      <c r="F152" s="17">
        <v>1</v>
      </c>
      <c r="G152" s="6" t="s">
        <v>65</v>
      </c>
      <c r="H152" s="6">
        <v>4</v>
      </c>
      <c r="I152" s="6">
        <v>6</v>
      </c>
      <c r="J152" s="6">
        <f t="shared" si="60"/>
        <v>10</v>
      </c>
      <c r="K152" s="6" t="s">
        <v>35</v>
      </c>
      <c r="L152" s="6" t="s">
        <v>35</v>
      </c>
      <c r="M152" s="6" t="str">
        <f t="shared" si="61"/>
        <v>0</v>
      </c>
      <c r="N152" s="6">
        <v>2</v>
      </c>
      <c r="O152" s="6">
        <v>1</v>
      </c>
      <c r="P152" s="6">
        <f t="shared" si="62"/>
        <v>3</v>
      </c>
      <c r="Q152" s="6" t="s">
        <v>35</v>
      </c>
      <c r="R152" s="6" t="s">
        <v>35</v>
      </c>
      <c r="S152" s="6" t="str">
        <f t="shared" si="63"/>
        <v>0</v>
      </c>
      <c r="T152" s="6" t="s">
        <v>35</v>
      </c>
      <c r="U152" s="6" t="s">
        <v>35</v>
      </c>
      <c r="V152" s="6" t="str">
        <f t="shared" si="64"/>
        <v>0</v>
      </c>
      <c r="W152" s="6" t="s">
        <v>35</v>
      </c>
      <c r="X152" s="6" t="s">
        <v>35</v>
      </c>
      <c r="Y152" s="6" t="str">
        <f t="shared" si="65"/>
        <v>0</v>
      </c>
      <c r="Z152" s="6" t="s">
        <v>35</v>
      </c>
      <c r="AA152" s="6" t="s">
        <v>35</v>
      </c>
      <c r="AB152" s="6" t="str">
        <f t="shared" si="66"/>
        <v>0</v>
      </c>
      <c r="AC152" s="6" t="s">
        <v>35</v>
      </c>
      <c r="AD152" s="6" t="s">
        <v>35</v>
      </c>
      <c r="AE152" s="6" t="str">
        <f t="shared" si="67"/>
        <v>0</v>
      </c>
      <c r="AF152" s="6" t="s">
        <v>35</v>
      </c>
      <c r="AG152" s="6" t="s">
        <v>35</v>
      </c>
      <c r="AH152" s="6" t="str">
        <f t="shared" si="68"/>
        <v>0</v>
      </c>
      <c r="AI152" s="6" t="s">
        <v>35</v>
      </c>
      <c r="AJ152" s="6" t="s">
        <v>35</v>
      </c>
      <c r="AK152" s="6" t="str">
        <f t="shared" si="69"/>
        <v>0</v>
      </c>
      <c r="AL152" s="6">
        <v>1</v>
      </c>
      <c r="AM152" s="6">
        <v>2</v>
      </c>
      <c r="AN152" s="6">
        <f t="shared" si="70"/>
        <v>3</v>
      </c>
      <c r="AO152" s="6" t="s">
        <v>35</v>
      </c>
      <c r="AP152" s="6" t="s">
        <v>35</v>
      </c>
      <c r="AQ152" s="6" t="str">
        <f t="shared" si="71"/>
        <v>0</v>
      </c>
      <c r="AR152" s="6" t="s">
        <v>35</v>
      </c>
      <c r="AS152" s="6" t="s">
        <v>35</v>
      </c>
      <c r="AT152" s="6" t="str">
        <f t="shared" si="72"/>
        <v>0</v>
      </c>
      <c r="AU152" s="6" t="s">
        <v>35</v>
      </c>
      <c r="AV152" s="6" t="s">
        <v>35</v>
      </c>
      <c r="AW152" s="6" t="str">
        <f t="shared" si="73"/>
        <v>0</v>
      </c>
      <c r="AX152" s="6" t="s">
        <v>35</v>
      </c>
      <c r="AY152" s="6" t="s">
        <v>35</v>
      </c>
      <c r="AZ152" s="6" t="str">
        <f t="shared" si="74"/>
        <v>0</v>
      </c>
      <c r="BA152" s="6">
        <v>2</v>
      </c>
      <c r="BB152" s="6">
        <v>5</v>
      </c>
      <c r="BC152" s="6">
        <f t="shared" si="75"/>
        <v>7</v>
      </c>
      <c r="BD152" s="6" t="s">
        <v>35</v>
      </c>
      <c r="BE152" s="6" t="s">
        <v>35</v>
      </c>
      <c r="BF152" s="6" t="str">
        <f t="shared" si="76"/>
        <v>0</v>
      </c>
      <c r="BG152" s="6" t="s">
        <v>35</v>
      </c>
      <c r="BH152" s="6" t="s">
        <v>35</v>
      </c>
      <c r="BI152" s="6" t="str">
        <f t="shared" si="77"/>
        <v>0</v>
      </c>
      <c r="BJ152" s="6" t="s">
        <v>35</v>
      </c>
      <c r="BK152" s="6" t="s">
        <v>35</v>
      </c>
      <c r="BL152" s="6" t="str">
        <f t="shared" si="78"/>
        <v>0</v>
      </c>
      <c r="BM152" s="6" t="s">
        <v>35</v>
      </c>
      <c r="BN152" s="6" t="s">
        <v>35</v>
      </c>
      <c r="BO152" s="6" t="str">
        <f t="shared" si="79"/>
        <v>0</v>
      </c>
      <c r="BP152" s="6" t="s">
        <v>35</v>
      </c>
      <c r="BQ152" s="6" t="s">
        <v>35</v>
      </c>
      <c r="BR152" s="6" t="str">
        <f t="shared" si="80"/>
        <v>0</v>
      </c>
      <c r="BS152" s="6" t="s">
        <v>35</v>
      </c>
      <c r="BT152" s="6" t="s">
        <v>35</v>
      </c>
      <c r="BU152" s="6" t="str">
        <f t="shared" si="81"/>
        <v>0</v>
      </c>
      <c r="BV152" s="6" t="s">
        <v>35</v>
      </c>
      <c r="BW152" s="6" t="s">
        <v>35</v>
      </c>
      <c r="BX152" s="6" t="str">
        <f t="shared" si="82"/>
        <v>0</v>
      </c>
      <c r="BY152" s="6" t="s">
        <v>35</v>
      </c>
      <c r="BZ152" s="6">
        <v>2</v>
      </c>
      <c r="CA152" s="6">
        <f t="shared" si="83"/>
        <v>2</v>
      </c>
      <c r="CB152" s="6" t="s">
        <v>35</v>
      </c>
      <c r="CC152" s="6" t="s">
        <v>35</v>
      </c>
      <c r="CD152" s="6" t="str">
        <f t="shared" si="84"/>
        <v>0</v>
      </c>
      <c r="CE152" s="6" t="s">
        <v>35</v>
      </c>
      <c r="CF152" s="6" t="s">
        <v>35</v>
      </c>
      <c r="CG152" s="6" t="str">
        <f t="shared" si="85"/>
        <v>0</v>
      </c>
      <c r="CH152" s="6" t="s">
        <v>35</v>
      </c>
      <c r="CI152" s="6" t="s">
        <v>35</v>
      </c>
      <c r="CJ152" s="6" t="str">
        <f t="shared" si="86"/>
        <v>0</v>
      </c>
      <c r="CK152" s="6" t="s">
        <v>35</v>
      </c>
      <c r="CL152" s="6" t="s">
        <v>35</v>
      </c>
      <c r="CM152" s="6" t="str">
        <f t="shared" si="87"/>
        <v>0</v>
      </c>
      <c r="CN152" s="6" t="s">
        <v>35</v>
      </c>
      <c r="CO152" s="6" t="s">
        <v>35</v>
      </c>
      <c r="CP152" s="6" t="str">
        <f t="shared" si="88"/>
        <v>0</v>
      </c>
      <c r="CQ152" s="6">
        <v>9</v>
      </c>
      <c r="CR152" s="6">
        <v>16</v>
      </c>
      <c r="CS152" s="6">
        <f t="shared" si="89"/>
        <v>25</v>
      </c>
    </row>
    <row r="153" spans="1:97" s="183" customFormat="1" ht="12.75" customHeight="1">
      <c r="A153" s="25">
        <v>25</v>
      </c>
      <c r="B153" s="26" t="s">
        <v>205</v>
      </c>
      <c r="C153" s="27">
        <v>6623</v>
      </c>
      <c r="D153" s="28" t="s">
        <v>183</v>
      </c>
      <c r="E153" s="17">
        <v>11538</v>
      </c>
      <c r="F153" s="17">
        <v>1</v>
      </c>
      <c r="G153" s="6" t="s">
        <v>65</v>
      </c>
      <c r="H153" s="6">
        <v>1</v>
      </c>
      <c r="I153" s="6">
        <v>6</v>
      </c>
      <c r="J153" s="6">
        <f t="shared" si="60"/>
        <v>7</v>
      </c>
      <c r="K153" s="6">
        <v>3</v>
      </c>
      <c r="L153" s="6">
        <v>1</v>
      </c>
      <c r="M153" s="6">
        <f t="shared" si="61"/>
        <v>4</v>
      </c>
      <c r="N153" s="6">
        <v>1</v>
      </c>
      <c r="O153" s="6">
        <v>2</v>
      </c>
      <c r="P153" s="6">
        <f t="shared" si="62"/>
        <v>3</v>
      </c>
      <c r="Q153" s="6">
        <v>1</v>
      </c>
      <c r="R153" s="6">
        <v>2</v>
      </c>
      <c r="S153" s="6">
        <f t="shared" si="63"/>
        <v>3</v>
      </c>
      <c r="T153" s="6" t="s">
        <v>35</v>
      </c>
      <c r="U153" s="6" t="s">
        <v>35</v>
      </c>
      <c r="V153" s="6" t="str">
        <f t="shared" si="64"/>
        <v>0</v>
      </c>
      <c r="W153" s="6" t="s">
        <v>35</v>
      </c>
      <c r="X153" s="6" t="s">
        <v>35</v>
      </c>
      <c r="Y153" s="6" t="str">
        <f t="shared" si="65"/>
        <v>0</v>
      </c>
      <c r="Z153" s="6" t="s">
        <v>35</v>
      </c>
      <c r="AA153" s="6" t="s">
        <v>35</v>
      </c>
      <c r="AB153" s="6" t="str">
        <f t="shared" si="66"/>
        <v>0</v>
      </c>
      <c r="AC153" s="6" t="s">
        <v>35</v>
      </c>
      <c r="AD153" s="6" t="s">
        <v>35</v>
      </c>
      <c r="AE153" s="6" t="str">
        <f t="shared" si="67"/>
        <v>0</v>
      </c>
      <c r="AF153" s="6" t="s">
        <v>35</v>
      </c>
      <c r="AG153" s="6" t="s">
        <v>35</v>
      </c>
      <c r="AH153" s="6" t="str">
        <f t="shared" si="68"/>
        <v>0</v>
      </c>
      <c r="AI153" s="6" t="s">
        <v>35</v>
      </c>
      <c r="AJ153" s="6" t="s">
        <v>35</v>
      </c>
      <c r="AK153" s="6" t="str">
        <f t="shared" si="69"/>
        <v>0</v>
      </c>
      <c r="AL153" s="6" t="s">
        <v>35</v>
      </c>
      <c r="AM153" s="6" t="s">
        <v>35</v>
      </c>
      <c r="AN153" s="6" t="str">
        <f t="shared" si="70"/>
        <v>0</v>
      </c>
      <c r="AO153" s="6" t="s">
        <v>35</v>
      </c>
      <c r="AP153" s="6" t="s">
        <v>35</v>
      </c>
      <c r="AQ153" s="6" t="str">
        <f t="shared" si="71"/>
        <v>0</v>
      </c>
      <c r="AR153" s="6" t="s">
        <v>35</v>
      </c>
      <c r="AS153" s="6" t="s">
        <v>35</v>
      </c>
      <c r="AT153" s="6" t="str">
        <f t="shared" si="72"/>
        <v>0</v>
      </c>
      <c r="AU153" s="6" t="s">
        <v>35</v>
      </c>
      <c r="AV153" s="6" t="s">
        <v>35</v>
      </c>
      <c r="AW153" s="6" t="str">
        <f t="shared" si="73"/>
        <v>0</v>
      </c>
      <c r="AX153" s="6" t="s">
        <v>35</v>
      </c>
      <c r="AY153" s="6" t="s">
        <v>35</v>
      </c>
      <c r="AZ153" s="6" t="str">
        <f t="shared" si="74"/>
        <v>0</v>
      </c>
      <c r="BA153" s="6">
        <v>2</v>
      </c>
      <c r="BB153" s="6">
        <v>4</v>
      </c>
      <c r="BC153" s="6">
        <f t="shared" si="75"/>
        <v>6</v>
      </c>
      <c r="BD153" s="6" t="s">
        <v>35</v>
      </c>
      <c r="BE153" s="6" t="s">
        <v>35</v>
      </c>
      <c r="BF153" s="6" t="str">
        <f t="shared" si="76"/>
        <v>0</v>
      </c>
      <c r="BG153" s="6" t="s">
        <v>35</v>
      </c>
      <c r="BH153" s="6" t="s">
        <v>35</v>
      </c>
      <c r="BI153" s="6" t="str">
        <f t="shared" si="77"/>
        <v>0</v>
      </c>
      <c r="BJ153" s="6" t="s">
        <v>35</v>
      </c>
      <c r="BK153" s="6" t="s">
        <v>35</v>
      </c>
      <c r="BL153" s="6" t="str">
        <f t="shared" si="78"/>
        <v>0</v>
      </c>
      <c r="BM153" s="6" t="s">
        <v>35</v>
      </c>
      <c r="BN153" s="6" t="s">
        <v>35</v>
      </c>
      <c r="BO153" s="6" t="str">
        <f t="shared" si="79"/>
        <v>0</v>
      </c>
      <c r="BP153" s="6" t="s">
        <v>35</v>
      </c>
      <c r="BQ153" s="6" t="s">
        <v>35</v>
      </c>
      <c r="BR153" s="6" t="str">
        <f t="shared" si="80"/>
        <v>0</v>
      </c>
      <c r="BS153" s="6" t="s">
        <v>35</v>
      </c>
      <c r="BT153" s="6" t="s">
        <v>35</v>
      </c>
      <c r="BU153" s="6" t="str">
        <f t="shared" si="81"/>
        <v>0</v>
      </c>
      <c r="BV153" s="6" t="s">
        <v>35</v>
      </c>
      <c r="BW153" s="6" t="s">
        <v>35</v>
      </c>
      <c r="BX153" s="6" t="str">
        <f t="shared" si="82"/>
        <v>0</v>
      </c>
      <c r="BY153" s="6" t="s">
        <v>35</v>
      </c>
      <c r="BZ153" s="6" t="s">
        <v>35</v>
      </c>
      <c r="CA153" s="6" t="str">
        <f t="shared" si="83"/>
        <v>0</v>
      </c>
      <c r="CB153" s="6" t="s">
        <v>35</v>
      </c>
      <c r="CC153" s="6" t="s">
        <v>35</v>
      </c>
      <c r="CD153" s="6" t="str">
        <f t="shared" si="84"/>
        <v>0</v>
      </c>
      <c r="CE153" s="6" t="s">
        <v>35</v>
      </c>
      <c r="CF153" s="6" t="s">
        <v>35</v>
      </c>
      <c r="CG153" s="6" t="str">
        <f t="shared" si="85"/>
        <v>0</v>
      </c>
      <c r="CH153" s="6" t="s">
        <v>35</v>
      </c>
      <c r="CI153" s="6" t="s">
        <v>35</v>
      </c>
      <c r="CJ153" s="6" t="str">
        <f t="shared" si="86"/>
        <v>0</v>
      </c>
      <c r="CK153" s="6" t="s">
        <v>35</v>
      </c>
      <c r="CL153" s="6" t="s">
        <v>35</v>
      </c>
      <c r="CM153" s="6" t="str">
        <f t="shared" si="87"/>
        <v>0</v>
      </c>
      <c r="CN153" s="6">
        <v>1</v>
      </c>
      <c r="CO153" s="6">
        <v>1</v>
      </c>
      <c r="CP153" s="6">
        <f t="shared" si="88"/>
        <v>2</v>
      </c>
      <c r="CQ153" s="6">
        <v>9</v>
      </c>
      <c r="CR153" s="6">
        <v>16</v>
      </c>
      <c r="CS153" s="6">
        <f t="shared" si="89"/>
        <v>25</v>
      </c>
    </row>
    <row r="154" spans="1:97" s="183" customFormat="1" ht="12.75" customHeight="1">
      <c r="A154" s="25">
        <v>25</v>
      </c>
      <c r="B154" s="26" t="s">
        <v>205</v>
      </c>
      <c r="C154" s="27">
        <v>6631</v>
      </c>
      <c r="D154" s="28" t="s">
        <v>112</v>
      </c>
      <c r="E154" s="17">
        <v>17366</v>
      </c>
      <c r="F154" s="17">
        <v>1</v>
      </c>
      <c r="G154" s="6" t="s">
        <v>65</v>
      </c>
      <c r="H154" s="6" t="s">
        <v>35</v>
      </c>
      <c r="I154" s="6">
        <v>5</v>
      </c>
      <c r="J154" s="6">
        <f t="shared" si="60"/>
        <v>5</v>
      </c>
      <c r="K154" s="6">
        <v>1</v>
      </c>
      <c r="L154" s="6">
        <v>3</v>
      </c>
      <c r="M154" s="6">
        <f t="shared" si="61"/>
        <v>4</v>
      </c>
      <c r="N154" s="6">
        <v>2</v>
      </c>
      <c r="O154" s="6">
        <v>6</v>
      </c>
      <c r="P154" s="6">
        <f t="shared" si="62"/>
        <v>8</v>
      </c>
      <c r="Q154" s="6" t="s">
        <v>35</v>
      </c>
      <c r="R154" s="6" t="s">
        <v>35</v>
      </c>
      <c r="S154" s="6" t="str">
        <f t="shared" si="63"/>
        <v>0</v>
      </c>
      <c r="T154" s="6" t="s">
        <v>35</v>
      </c>
      <c r="U154" s="6" t="s">
        <v>35</v>
      </c>
      <c r="V154" s="6" t="str">
        <f t="shared" si="64"/>
        <v>0</v>
      </c>
      <c r="W154" s="6" t="s">
        <v>35</v>
      </c>
      <c r="X154" s="6" t="s">
        <v>35</v>
      </c>
      <c r="Y154" s="6" t="str">
        <f t="shared" si="65"/>
        <v>0</v>
      </c>
      <c r="Z154" s="6" t="s">
        <v>35</v>
      </c>
      <c r="AA154" s="6" t="s">
        <v>35</v>
      </c>
      <c r="AB154" s="6" t="str">
        <f t="shared" si="66"/>
        <v>0</v>
      </c>
      <c r="AC154" s="6" t="s">
        <v>35</v>
      </c>
      <c r="AD154" s="6" t="s">
        <v>35</v>
      </c>
      <c r="AE154" s="6" t="str">
        <f t="shared" si="67"/>
        <v>0</v>
      </c>
      <c r="AF154" s="6" t="s">
        <v>35</v>
      </c>
      <c r="AG154" s="6" t="s">
        <v>35</v>
      </c>
      <c r="AH154" s="6" t="str">
        <f t="shared" si="68"/>
        <v>0</v>
      </c>
      <c r="AI154" s="6" t="s">
        <v>35</v>
      </c>
      <c r="AJ154" s="6" t="s">
        <v>35</v>
      </c>
      <c r="AK154" s="6" t="str">
        <f t="shared" si="69"/>
        <v>0</v>
      </c>
      <c r="AL154" s="6" t="s">
        <v>35</v>
      </c>
      <c r="AM154" s="6" t="s">
        <v>35</v>
      </c>
      <c r="AN154" s="6" t="str">
        <f t="shared" si="70"/>
        <v>0</v>
      </c>
      <c r="AO154" s="6" t="s">
        <v>35</v>
      </c>
      <c r="AP154" s="6" t="s">
        <v>35</v>
      </c>
      <c r="AQ154" s="6" t="str">
        <f t="shared" si="71"/>
        <v>0</v>
      </c>
      <c r="AR154" s="6" t="s">
        <v>35</v>
      </c>
      <c r="AS154" s="6" t="s">
        <v>35</v>
      </c>
      <c r="AT154" s="6" t="str">
        <f t="shared" si="72"/>
        <v>0</v>
      </c>
      <c r="AU154" s="6" t="s">
        <v>35</v>
      </c>
      <c r="AV154" s="6" t="s">
        <v>35</v>
      </c>
      <c r="AW154" s="6" t="str">
        <f t="shared" si="73"/>
        <v>0</v>
      </c>
      <c r="AX154" s="6" t="s">
        <v>35</v>
      </c>
      <c r="AY154" s="6" t="s">
        <v>35</v>
      </c>
      <c r="AZ154" s="6" t="str">
        <f t="shared" si="74"/>
        <v>0</v>
      </c>
      <c r="BA154" s="6">
        <v>2</v>
      </c>
      <c r="BB154" s="6">
        <v>2</v>
      </c>
      <c r="BC154" s="6">
        <f t="shared" si="75"/>
        <v>4</v>
      </c>
      <c r="BD154" s="6" t="s">
        <v>35</v>
      </c>
      <c r="BE154" s="6" t="s">
        <v>35</v>
      </c>
      <c r="BF154" s="6" t="str">
        <f t="shared" si="76"/>
        <v>0</v>
      </c>
      <c r="BG154" s="6" t="s">
        <v>35</v>
      </c>
      <c r="BH154" s="6" t="s">
        <v>35</v>
      </c>
      <c r="BI154" s="6" t="str">
        <f t="shared" si="77"/>
        <v>0</v>
      </c>
      <c r="BJ154" s="6" t="s">
        <v>35</v>
      </c>
      <c r="BK154" s="6" t="s">
        <v>35</v>
      </c>
      <c r="BL154" s="6" t="str">
        <f t="shared" si="78"/>
        <v>0</v>
      </c>
      <c r="BM154" s="6" t="s">
        <v>35</v>
      </c>
      <c r="BN154" s="6" t="s">
        <v>35</v>
      </c>
      <c r="BO154" s="6" t="str">
        <f t="shared" si="79"/>
        <v>0</v>
      </c>
      <c r="BP154" s="6" t="s">
        <v>35</v>
      </c>
      <c r="BQ154" s="6" t="s">
        <v>35</v>
      </c>
      <c r="BR154" s="6" t="str">
        <f t="shared" si="80"/>
        <v>0</v>
      </c>
      <c r="BS154" s="6" t="s">
        <v>35</v>
      </c>
      <c r="BT154" s="6" t="s">
        <v>35</v>
      </c>
      <c r="BU154" s="6" t="str">
        <f t="shared" si="81"/>
        <v>0</v>
      </c>
      <c r="BV154" s="6" t="s">
        <v>35</v>
      </c>
      <c r="BW154" s="6" t="s">
        <v>35</v>
      </c>
      <c r="BX154" s="6" t="str">
        <f t="shared" si="82"/>
        <v>0</v>
      </c>
      <c r="BY154" s="6">
        <v>1</v>
      </c>
      <c r="BZ154" s="6">
        <v>7</v>
      </c>
      <c r="CA154" s="6">
        <f t="shared" si="83"/>
        <v>8</v>
      </c>
      <c r="CB154" s="6" t="s">
        <v>35</v>
      </c>
      <c r="CC154" s="6" t="s">
        <v>35</v>
      </c>
      <c r="CD154" s="6" t="str">
        <f t="shared" si="84"/>
        <v>0</v>
      </c>
      <c r="CE154" s="6" t="s">
        <v>35</v>
      </c>
      <c r="CF154" s="6" t="s">
        <v>35</v>
      </c>
      <c r="CG154" s="6" t="str">
        <f t="shared" si="85"/>
        <v>0</v>
      </c>
      <c r="CH154" s="6" t="s">
        <v>35</v>
      </c>
      <c r="CI154" s="6" t="s">
        <v>35</v>
      </c>
      <c r="CJ154" s="6" t="str">
        <f t="shared" si="86"/>
        <v>0</v>
      </c>
      <c r="CK154" s="6" t="s">
        <v>35</v>
      </c>
      <c r="CL154" s="6" t="s">
        <v>35</v>
      </c>
      <c r="CM154" s="6" t="str">
        <f t="shared" si="87"/>
        <v>0</v>
      </c>
      <c r="CN154" s="6" t="s">
        <v>35</v>
      </c>
      <c r="CO154" s="6" t="s">
        <v>35</v>
      </c>
      <c r="CP154" s="6" t="str">
        <f t="shared" si="88"/>
        <v>0</v>
      </c>
      <c r="CQ154" s="6">
        <v>6</v>
      </c>
      <c r="CR154" s="6">
        <v>23</v>
      </c>
      <c r="CS154" s="6">
        <f t="shared" si="89"/>
        <v>29</v>
      </c>
    </row>
    <row r="155" spans="1:97" s="183" customFormat="1" ht="12.75" customHeight="1">
      <c r="A155" s="25">
        <v>25</v>
      </c>
      <c r="B155" s="26" t="s">
        <v>205</v>
      </c>
      <c r="C155" s="27">
        <v>6640</v>
      </c>
      <c r="D155" s="28" t="s">
        <v>122</v>
      </c>
      <c r="E155" s="17">
        <v>13578</v>
      </c>
      <c r="F155" s="17">
        <v>1</v>
      </c>
      <c r="G155" s="6" t="s">
        <v>65</v>
      </c>
      <c r="H155" s="6">
        <v>1</v>
      </c>
      <c r="I155" s="6">
        <v>8</v>
      </c>
      <c r="J155" s="6">
        <f t="shared" si="60"/>
        <v>9</v>
      </c>
      <c r="K155" s="6">
        <v>2</v>
      </c>
      <c r="L155" s="6">
        <v>2</v>
      </c>
      <c r="M155" s="6">
        <f t="shared" si="61"/>
        <v>4</v>
      </c>
      <c r="N155" s="6">
        <v>1</v>
      </c>
      <c r="O155" s="6">
        <v>2</v>
      </c>
      <c r="P155" s="6">
        <f t="shared" si="62"/>
        <v>3</v>
      </c>
      <c r="Q155" s="6" t="s">
        <v>35</v>
      </c>
      <c r="R155" s="6">
        <v>2</v>
      </c>
      <c r="S155" s="6">
        <f t="shared" si="63"/>
        <v>2</v>
      </c>
      <c r="T155" s="6" t="s">
        <v>35</v>
      </c>
      <c r="U155" s="6" t="s">
        <v>35</v>
      </c>
      <c r="V155" s="6" t="str">
        <f t="shared" si="64"/>
        <v>0</v>
      </c>
      <c r="W155" s="6" t="s">
        <v>35</v>
      </c>
      <c r="X155" s="6" t="s">
        <v>35</v>
      </c>
      <c r="Y155" s="6" t="str">
        <f t="shared" si="65"/>
        <v>0</v>
      </c>
      <c r="Z155" s="6" t="s">
        <v>35</v>
      </c>
      <c r="AA155" s="6" t="s">
        <v>35</v>
      </c>
      <c r="AB155" s="6" t="str">
        <f t="shared" si="66"/>
        <v>0</v>
      </c>
      <c r="AC155" s="6" t="s">
        <v>35</v>
      </c>
      <c r="AD155" s="6" t="s">
        <v>35</v>
      </c>
      <c r="AE155" s="6" t="str">
        <f t="shared" si="67"/>
        <v>0</v>
      </c>
      <c r="AF155" s="6" t="s">
        <v>35</v>
      </c>
      <c r="AG155" s="6" t="s">
        <v>35</v>
      </c>
      <c r="AH155" s="6" t="str">
        <f t="shared" si="68"/>
        <v>0</v>
      </c>
      <c r="AI155" s="6" t="s">
        <v>35</v>
      </c>
      <c r="AJ155" s="6" t="s">
        <v>35</v>
      </c>
      <c r="AK155" s="6" t="str">
        <f t="shared" si="69"/>
        <v>0</v>
      </c>
      <c r="AL155" s="6" t="s">
        <v>35</v>
      </c>
      <c r="AM155" s="6" t="s">
        <v>35</v>
      </c>
      <c r="AN155" s="6" t="str">
        <f t="shared" si="70"/>
        <v>0</v>
      </c>
      <c r="AO155" s="6" t="s">
        <v>35</v>
      </c>
      <c r="AP155" s="6" t="s">
        <v>35</v>
      </c>
      <c r="AQ155" s="6" t="str">
        <f t="shared" si="71"/>
        <v>0</v>
      </c>
      <c r="AR155" s="6" t="s">
        <v>35</v>
      </c>
      <c r="AS155" s="6" t="s">
        <v>35</v>
      </c>
      <c r="AT155" s="6" t="str">
        <f t="shared" si="72"/>
        <v>0</v>
      </c>
      <c r="AU155" s="6" t="s">
        <v>35</v>
      </c>
      <c r="AV155" s="6" t="s">
        <v>35</v>
      </c>
      <c r="AW155" s="6" t="str">
        <f t="shared" si="73"/>
        <v>0</v>
      </c>
      <c r="AX155" s="6" t="s">
        <v>35</v>
      </c>
      <c r="AY155" s="6" t="s">
        <v>35</v>
      </c>
      <c r="AZ155" s="6" t="str">
        <f t="shared" si="74"/>
        <v>0</v>
      </c>
      <c r="BA155" s="6">
        <v>1</v>
      </c>
      <c r="BB155" s="6">
        <v>5</v>
      </c>
      <c r="BC155" s="6">
        <f t="shared" si="75"/>
        <v>6</v>
      </c>
      <c r="BD155" s="6" t="s">
        <v>35</v>
      </c>
      <c r="BE155" s="6" t="s">
        <v>35</v>
      </c>
      <c r="BF155" s="6" t="str">
        <f t="shared" si="76"/>
        <v>0</v>
      </c>
      <c r="BG155" s="6" t="s">
        <v>35</v>
      </c>
      <c r="BH155" s="6" t="s">
        <v>35</v>
      </c>
      <c r="BI155" s="6" t="str">
        <f t="shared" si="77"/>
        <v>0</v>
      </c>
      <c r="BJ155" s="6" t="s">
        <v>35</v>
      </c>
      <c r="BK155" s="6" t="s">
        <v>35</v>
      </c>
      <c r="BL155" s="6" t="str">
        <f t="shared" si="78"/>
        <v>0</v>
      </c>
      <c r="BM155" s="6" t="s">
        <v>35</v>
      </c>
      <c r="BN155" s="6" t="s">
        <v>35</v>
      </c>
      <c r="BO155" s="6" t="str">
        <f t="shared" si="79"/>
        <v>0</v>
      </c>
      <c r="BP155" s="6" t="s">
        <v>35</v>
      </c>
      <c r="BQ155" s="6" t="s">
        <v>35</v>
      </c>
      <c r="BR155" s="6" t="str">
        <f t="shared" si="80"/>
        <v>0</v>
      </c>
      <c r="BS155" s="6" t="s">
        <v>35</v>
      </c>
      <c r="BT155" s="6" t="s">
        <v>35</v>
      </c>
      <c r="BU155" s="6" t="str">
        <f t="shared" si="81"/>
        <v>0</v>
      </c>
      <c r="BV155" s="6" t="s">
        <v>35</v>
      </c>
      <c r="BW155" s="6" t="s">
        <v>35</v>
      </c>
      <c r="BX155" s="6" t="str">
        <f t="shared" si="82"/>
        <v>0</v>
      </c>
      <c r="BY155" s="6">
        <v>1</v>
      </c>
      <c r="BZ155" s="6">
        <v>2</v>
      </c>
      <c r="CA155" s="6">
        <f t="shared" si="83"/>
        <v>3</v>
      </c>
      <c r="CB155" s="6" t="s">
        <v>35</v>
      </c>
      <c r="CC155" s="6" t="s">
        <v>35</v>
      </c>
      <c r="CD155" s="6" t="str">
        <f t="shared" si="84"/>
        <v>0</v>
      </c>
      <c r="CE155" s="6" t="s">
        <v>35</v>
      </c>
      <c r="CF155" s="6" t="s">
        <v>35</v>
      </c>
      <c r="CG155" s="6" t="str">
        <f t="shared" si="85"/>
        <v>0</v>
      </c>
      <c r="CH155" s="6" t="s">
        <v>35</v>
      </c>
      <c r="CI155" s="6" t="s">
        <v>35</v>
      </c>
      <c r="CJ155" s="6" t="str">
        <f t="shared" si="86"/>
        <v>0</v>
      </c>
      <c r="CK155" s="6" t="s">
        <v>35</v>
      </c>
      <c r="CL155" s="6" t="s">
        <v>35</v>
      </c>
      <c r="CM155" s="6" t="str">
        <f t="shared" si="87"/>
        <v>0</v>
      </c>
      <c r="CN155" s="6" t="s">
        <v>35</v>
      </c>
      <c r="CO155" s="6" t="s">
        <v>35</v>
      </c>
      <c r="CP155" s="6" t="str">
        <f t="shared" si="88"/>
        <v>0</v>
      </c>
      <c r="CQ155" s="6">
        <v>6</v>
      </c>
      <c r="CR155" s="6">
        <v>21</v>
      </c>
      <c r="CS155" s="6">
        <f t="shared" si="89"/>
        <v>27</v>
      </c>
    </row>
    <row r="156" spans="1:97" s="155" customFormat="1" ht="12.75" customHeight="1">
      <c r="A156" s="25">
        <v>25</v>
      </c>
      <c r="B156" s="26" t="s">
        <v>205</v>
      </c>
      <c r="C156" s="27">
        <v>6644</v>
      </c>
      <c r="D156" s="28" t="s">
        <v>160</v>
      </c>
      <c r="E156" s="17">
        <v>13046</v>
      </c>
      <c r="F156" s="17">
        <v>1</v>
      </c>
      <c r="G156" s="6" t="s">
        <v>65</v>
      </c>
      <c r="H156" s="6">
        <v>3</v>
      </c>
      <c r="I156" s="6">
        <v>7</v>
      </c>
      <c r="J156" s="6">
        <f t="shared" si="60"/>
        <v>10</v>
      </c>
      <c r="K156" s="6">
        <v>1</v>
      </c>
      <c r="L156" s="6">
        <v>5</v>
      </c>
      <c r="M156" s="6">
        <f t="shared" si="61"/>
        <v>6</v>
      </c>
      <c r="N156" s="6">
        <v>1</v>
      </c>
      <c r="O156" s="6">
        <v>2</v>
      </c>
      <c r="P156" s="6">
        <f t="shared" si="62"/>
        <v>3</v>
      </c>
      <c r="Q156" s="6" t="s">
        <v>35</v>
      </c>
      <c r="R156" s="6" t="s">
        <v>35</v>
      </c>
      <c r="S156" s="6" t="str">
        <f t="shared" si="63"/>
        <v>0</v>
      </c>
      <c r="T156" s="6" t="s">
        <v>35</v>
      </c>
      <c r="U156" s="6" t="s">
        <v>35</v>
      </c>
      <c r="V156" s="6" t="str">
        <f t="shared" si="64"/>
        <v>0</v>
      </c>
      <c r="W156" s="6" t="s">
        <v>35</v>
      </c>
      <c r="X156" s="6" t="s">
        <v>35</v>
      </c>
      <c r="Y156" s="6" t="str">
        <f t="shared" si="65"/>
        <v>0</v>
      </c>
      <c r="Z156" s="6" t="s">
        <v>35</v>
      </c>
      <c r="AA156" s="6" t="s">
        <v>35</v>
      </c>
      <c r="AB156" s="6" t="str">
        <f t="shared" si="66"/>
        <v>0</v>
      </c>
      <c r="AC156" s="6" t="s">
        <v>35</v>
      </c>
      <c r="AD156" s="6" t="s">
        <v>35</v>
      </c>
      <c r="AE156" s="6" t="str">
        <f t="shared" si="67"/>
        <v>0</v>
      </c>
      <c r="AF156" s="6" t="s">
        <v>35</v>
      </c>
      <c r="AG156" s="6" t="s">
        <v>35</v>
      </c>
      <c r="AH156" s="6" t="str">
        <f t="shared" si="68"/>
        <v>0</v>
      </c>
      <c r="AI156" s="6" t="s">
        <v>35</v>
      </c>
      <c r="AJ156" s="6" t="s">
        <v>35</v>
      </c>
      <c r="AK156" s="6" t="str">
        <f t="shared" si="69"/>
        <v>0</v>
      </c>
      <c r="AL156" s="6" t="s">
        <v>35</v>
      </c>
      <c r="AM156" s="6" t="s">
        <v>35</v>
      </c>
      <c r="AN156" s="6" t="str">
        <f t="shared" si="70"/>
        <v>0</v>
      </c>
      <c r="AO156" s="6" t="s">
        <v>35</v>
      </c>
      <c r="AP156" s="6" t="s">
        <v>35</v>
      </c>
      <c r="AQ156" s="6" t="str">
        <f t="shared" si="71"/>
        <v>0</v>
      </c>
      <c r="AR156" s="6" t="s">
        <v>35</v>
      </c>
      <c r="AS156" s="6" t="s">
        <v>35</v>
      </c>
      <c r="AT156" s="6" t="str">
        <f t="shared" si="72"/>
        <v>0</v>
      </c>
      <c r="AU156" s="6" t="s">
        <v>35</v>
      </c>
      <c r="AV156" s="6" t="s">
        <v>35</v>
      </c>
      <c r="AW156" s="6" t="str">
        <f t="shared" si="73"/>
        <v>0</v>
      </c>
      <c r="AX156" s="6" t="s">
        <v>35</v>
      </c>
      <c r="AY156" s="6" t="s">
        <v>35</v>
      </c>
      <c r="AZ156" s="6" t="str">
        <f t="shared" si="74"/>
        <v>0</v>
      </c>
      <c r="BA156" s="6">
        <v>2</v>
      </c>
      <c r="BB156" s="6">
        <v>4</v>
      </c>
      <c r="BC156" s="6">
        <f t="shared" si="75"/>
        <v>6</v>
      </c>
      <c r="BD156" s="6" t="s">
        <v>35</v>
      </c>
      <c r="BE156" s="6" t="s">
        <v>35</v>
      </c>
      <c r="BF156" s="6" t="str">
        <f t="shared" si="76"/>
        <v>0</v>
      </c>
      <c r="BG156" s="6" t="s">
        <v>35</v>
      </c>
      <c r="BH156" s="6" t="s">
        <v>35</v>
      </c>
      <c r="BI156" s="6" t="str">
        <f t="shared" si="77"/>
        <v>0</v>
      </c>
      <c r="BJ156" s="6" t="s">
        <v>35</v>
      </c>
      <c r="BK156" s="6" t="s">
        <v>35</v>
      </c>
      <c r="BL156" s="6" t="str">
        <f t="shared" si="78"/>
        <v>0</v>
      </c>
      <c r="BM156" s="6" t="s">
        <v>35</v>
      </c>
      <c r="BN156" s="6" t="s">
        <v>35</v>
      </c>
      <c r="BO156" s="6" t="str">
        <f t="shared" si="79"/>
        <v>0</v>
      </c>
      <c r="BP156" s="6" t="s">
        <v>35</v>
      </c>
      <c r="BQ156" s="6" t="s">
        <v>35</v>
      </c>
      <c r="BR156" s="6" t="str">
        <f t="shared" si="80"/>
        <v>0</v>
      </c>
      <c r="BS156" s="6" t="s">
        <v>35</v>
      </c>
      <c r="BT156" s="6" t="s">
        <v>35</v>
      </c>
      <c r="BU156" s="6" t="str">
        <f t="shared" si="81"/>
        <v>0</v>
      </c>
      <c r="BV156" s="6" t="s">
        <v>35</v>
      </c>
      <c r="BW156" s="6" t="s">
        <v>35</v>
      </c>
      <c r="BX156" s="6" t="str">
        <f t="shared" si="82"/>
        <v>0</v>
      </c>
      <c r="BY156" s="6">
        <v>2</v>
      </c>
      <c r="BZ156" s="6" t="s">
        <v>35</v>
      </c>
      <c r="CA156" s="6">
        <f t="shared" si="83"/>
        <v>2</v>
      </c>
      <c r="CB156" s="6" t="s">
        <v>35</v>
      </c>
      <c r="CC156" s="6" t="s">
        <v>35</v>
      </c>
      <c r="CD156" s="6" t="str">
        <f t="shared" si="84"/>
        <v>0</v>
      </c>
      <c r="CE156" s="6" t="s">
        <v>35</v>
      </c>
      <c r="CF156" s="6" t="s">
        <v>35</v>
      </c>
      <c r="CG156" s="6" t="str">
        <f t="shared" si="85"/>
        <v>0</v>
      </c>
      <c r="CH156" s="6" t="s">
        <v>35</v>
      </c>
      <c r="CI156" s="6" t="s">
        <v>35</v>
      </c>
      <c r="CJ156" s="6" t="str">
        <f t="shared" si="86"/>
        <v>0</v>
      </c>
      <c r="CK156" s="6" t="s">
        <v>35</v>
      </c>
      <c r="CL156" s="6" t="s">
        <v>35</v>
      </c>
      <c r="CM156" s="6" t="str">
        <f t="shared" si="87"/>
        <v>0</v>
      </c>
      <c r="CN156" s="6" t="s">
        <v>35</v>
      </c>
      <c r="CO156" s="6" t="s">
        <v>35</v>
      </c>
      <c r="CP156" s="6" t="str">
        <f t="shared" si="88"/>
        <v>0</v>
      </c>
      <c r="CQ156" s="6">
        <v>9</v>
      </c>
      <c r="CR156" s="6">
        <v>18</v>
      </c>
      <c r="CS156" s="6">
        <f t="shared" si="89"/>
        <v>27</v>
      </c>
    </row>
    <row r="157" spans="1:97" s="155" customFormat="1" ht="12.75" customHeight="1">
      <c r="A157" s="25">
        <v>25</v>
      </c>
      <c r="B157" s="26" t="s">
        <v>205</v>
      </c>
      <c r="C157" s="27">
        <v>6645</v>
      </c>
      <c r="D157" s="28" t="s">
        <v>194</v>
      </c>
      <c r="E157" s="17">
        <v>10036</v>
      </c>
      <c r="F157" s="17">
        <v>1</v>
      </c>
      <c r="G157" s="6" t="s">
        <v>65</v>
      </c>
      <c r="H157" s="6">
        <v>2</v>
      </c>
      <c r="I157" s="6">
        <v>10</v>
      </c>
      <c r="J157" s="6">
        <f t="shared" si="60"/>
        <v>12</v>
      </c>
      <c r="K157" s="6">
        <v>2</v>
      </c>
      <c r="L157" s="6">
        <v>2</v>
      </c>
      <c r="M157" s="6">
        <f t="shared" si="61"/>
        <v>4</v>
      </c>
      <c r="N157" s="6">
        <v>3</v>
      </c>
      <c r="O157" s="6">
        <v>1</v>
      </c>
      <c r="P157" s="6">
        <f t="shared" si="62"/>
        <v>4</v>
      </c>
      <c r="Q157" s="6" t="s">
        <v>35</v>
      </c>
      <c r="R157" s="6" t="s">
        <v>35</v>
      </c>
      <c r="S157" s="6" t="str">
        <f t="shared" si="63"/>
        <v>0</v>
      </c>
      <c r="T157" s="6" t="s">
        <v>35</v>
      </c>
      <c r="U157" s="6" t="s">
        <v>35</v>
      </c>
      <c r="V157" s="6" t="str">
        <f t="shared" si="64"/>
        <v>0</v>
      </c>
      <c r="W157" s="6" t="s">
        <v>35</v>
      </c>
      <c r="X157" s="6" t="s">
        <v>35</v>
      </c>
      <c r="Y157" s="6" t="str">
        <f t="shared" si="65"/>
        <v>0</v>
      </c>
      <c r="Z157" s="6" t="s">
        <v>35</v>
      </c>
      <c r="AA157" s="6" t="s">
        <v>35</v>
      </c>
      <c r="AB157" s="6" t="str">
        <f t="shared" si="66"/>
        <v>0</v>
      </c>
      <c r="AC157" s="6" t="s">
        <v>35</v>
      </c>
      <c r="AD157" s="6" t="s">
        <v>35</v>
      </c>
      <c r="AE157" s="6" t="str">
        <f t="shared" si="67"/>
        <v>0</v>
      </c>
      <c r="AF157" s="6" t="s">
        <v>35</v>
      </c>
      <c r="AG157" s="6" t="s">
        <v>35</v>
      </c>
      <c r="AH157" s="6" t="str">
        <f t="shared" si="68"/>
        <v>0</v>
      </c>
      <c r="AI157" s="6" t="s">
        <v>35</v>
      </c>
      <c r="AJ157" s="6" t="s">
        <v>35</v>
      </c>
      <c r="AK157" s="6" t="str">
        <f t="shared" si="69"/>
        <v>0</v>
      </c>
      <c r="AL157" s="6" t="s">
        <v>35</v>
      </c>
      <c r="AM157" s="6" t="s">
        <v>35</v>
      </c>
      <c r="AN157" s="6" t="str">
        <f t="shared" si="70"/>
        <v>0</v>
      </c>
      <c r="AO157" s="6" t="s">
        <v>35</v>
      </c>
      <c r="AP157" s="6" t="s">
        <v>35</v>
      </c>
      <c r="AQ157" s="6" t="str">
        <f t="shared" si="71"/>
        <v>0</v>
      </c>
      <c r="AR157" s="6" t="s">
        <v>35</v>
      </c>
      <c r="AS157" s="6" t="s">
        <v>35</v>
      </c>
      <c r="AT157" s="6" t="str">
        <f t="shared" si="72"/>
        <v>0</v>
      </c>
      <c r="AU157" s="6" t="s">
        <v>35</v>
      </c>
      <c r="AV157" s="6" t="s">
        <v>35</v>
      </c>
      <c r="AW157" s="6" t="str">
        <f t="shared" si="73"/>
        <v>0</v>
      </c>
      <c r="AX157" s="6" t="s">
        <v>35</v>
      </c>
      <c r="AY157" s="6" t="s">
        <v>35</v>
      </c>
      <c r="AZ157" s="6" t="str">
        <f t="shared" si="74"/>
        <v>0</v>
      </c>
      <c r="BA157" s="6">
        <v>2</v>
      </c>
      <c r="BB157" s="6">
        <v>1</v>
      </c>
      <c r="BC157" s="6">
        <f t="shared" si="75"/>
        <v>3</v>
      </c>
      <c r="BD157" s="6" t="s">
        <v>35</v>
      </c>
      <c r="BE157" s="6" t="s">
        <v>35</v>
      </c>
      <c r="BF157" s="6" t="str">
        <f t="shared" si="76"/>
        <v>0</v>
      </c>
      <c r="BG157" s="6" t="s">
        <v>35</v>
      </c>
      <c r="BH157" s="6" t="s">
        <v>35</v>
      </c>
      <c r="BI157" s="6" t="str">
        <f t="shared" si="77"/>
        <v>0</v>
      </c>
      <c r="BJ157" s="6" t="s">
        <v>35</v>
      </c>
      <c r="BK157" s="6" t="s">
        <v>35</v>
      </c>
      <c r="BL157" s="6" t="str">
        <f t="shared" si="78"/>
        <v>0</v>
      </c>
      <c r="BM157" s="6" t="s">
        <v>35</v>
      </c>
      <c r="BN157" s="6" t="s">
        <v>35</v>
      </c>
      <c r="BO157" s="6" t="str">
        <f t="shared" si="79"/>
        <v>0</v>
      </c>
      <c r="BP157" s="6" t="s">
        <v>35</v>
      </c>
      <c r="BQ157" s="6" t="s">
        <v>35</v>
      </c>
      <c r="BR157" s="6" t="str">
        <f t="shared" si="80"/>
        <v>0</v>
      </c>
      <c r="BS157" s="6" t="s">
        <v>35</v>
      </c>
      <c r="BT157" s="6" t="s">
        <v>35</v>
      </c>
      <c r="BU157" s="6" t="str">
        <f t="shared" si="81"/>
        <v>0</v>
      </c>
      <c r="BV157" s="6" t="s">
        <v>35</v>
      </c>
      <c r="BW157" s="6" t="s">
        <v>35</v>
      </c>
      <c r="BX157" s="6" t="str">
        <f t="shared" si="82"/>
        <v>0</v>
      </c>
      <c r="BY157" s="6">
        <v>2</v>
      </c>
      <c r="BZ157" s="6" t="s">
        <v>35</v>
      </c>
      <c r="CA157" s="6">
        <f t="shared" si="83"/>
        <v>2</v>
      </c>
      <c r="CB157" s="6" t="s">
        <v>35</v>
      </c>
      <c r="CC157" s="6" t="s">
        <v>35</v>
      </c>
      <c r="CD157" s="6" t="str">
        <f t="shared" si="84"/>
        <v>0</v>
      </c>
      <c r="CE157" s="6" t="s">
        <v>35</v>
      </c>
      <c r="CF157" s="6" t="s">
        <v>35</v>
      </c>
      <c r="CG157" s="6" t="str">
        <f t="shared" si="85"/>
        <v>0</v>
      </c>
      <c r="CH157" s="6" t="s">
        <v>35</v>
      </c>
      <c r="CI157" s="6" t="s">
        <v>35</v>
      </c>
      <c r="CJ157" s="6" t="str">
        <f t="shared" si="86"/>
        <v>0</v>
      </c>
      <c r="CK157" s="6" t="s">
        <v>35</v>
      </c>
      <c r="CL157" s="6" t="s">
        <v>35</v>
      </c>
      <c r="CM157" s="6" t="str">
        <f t="shared" si="87"/>
        <v>0</v>
      </c>
      <c r="CN157" s="6" t="s">
        <v>35</v>
      </c>
      <c r="CO157" s="6" t="s">
        <v>35</v>
      </c>
      <c r="CP157" s="6" t="str">
        <f t="shared" si="88"/>
        <v>0</v>
      </c>
      <c r="CQ157" s="6">
        <v>11</v>
      </c>
      <c r="CR157" s="6">
        <v>14</v>
      </c>
      <c r="CS157" s="6">
        <f t="shared" si="89"/>
        <v>25</v>
      </c>
    </row>
    <row r="158" spans="1:97" s="155" customFormat="1" ht="12.75" customHeight="1">
      <c r="A158" s="47">
        <v>26</v>
      </c>
      <c r="B158" s="39" t="s">
        <v>221</v>
      </c>
      <c r="C158" s="36">
        <v>6711</v>
      </c>
      <c r="D158" s="37" t="s">
        <v>113</v>
      </c>
      <c r="E158" s="48">
        <v>11593</v>
      </c>
      <c r="F158" s="48">
        <v>1</v>
      </c>
      <c r="G158" s="40" t="s">
        <v>65</v>
      </c>
      <c r="H158" s="40" t="s">
        <v>35</v>
      </c>
      <c r="I158" s="40">
        <v>5</v>
      </c>
      <c r="J158" s="40">
        <f t="shared" si="60"/>
        <v>5</v>
      </c>
      <c r="K158" s="40">
        <v>4</v>
      </c>
      <c r="L158" s="40">
        <v>6</v>
      </c>
      <c r="M158" s="40">
        <f t="shared" si="61"/>
        <v>10</v>
      </c>
      <c r="N158" s="40">
        <v>2</v>
      </c>
      <c r="O158" s="40">
        <v>9</v>
      </c>
      <c r="P158" s="40">
        <f t="shared" si="62"/>
        <v>11</v>
      </c>
      <c r="Q158" s="40" t="s">
        <v>35</v>
      </c>
      <c r="R158" s="40">
        <v>2</v>
      </c>
      <c r="S158" s="40">
        <f t="shared" si="63"/>
        <v>2</v>
      </c>
      <c r="T158" s="40" t="s">
        <v>35</v>
      </c>
      <c r="U158" s="40" t="s">
        <v>35</v>
      </c>
      <c r="V158" s="40" t="str">
        <f t="shared" si="64"/>
        <v>0</v>
      </c>
      <c r="W158" s="40" t="s">
        <v>35</v>
      </c>
      <c r="X158" s="40" t="s">
        <v>35</v>
      </c>
      <c r="Y158" s="40" t="str">
        <f t="shared" si="65"/>
        <v>0</v>
      </c>
      <c r="Z158" s="40" t="s">
        <v>35</v>
      </c>
      <c r="AA158" s="40" t="s">
        <v>35</v>
      </c>
      <c r="AB158" s="40" t="str">
        <f t="shared" si="66"/>
        <v>0</v>
      </c>
      <c r="AC158" s="40" t="s">
        <v>35</v>
      </c>
      <c r="AD158" s="40" t="s">
        <v>35</v>
      </c>
      <c r="AE158" s="40" t="str">
        <f t="shared" si="67"/>
        <v>0</v>
      </c>
      <c r="AF158" s="40" t="s">
        <v>35</v>
      </c>
      <c r="AG158" s="40">
        <v>5</v>
      </c>
      <c r="AH158" s="40">
        <f t="shared" si="68"/>
        <v>5</v>
      </c>
      <c r="AI158" s="40" t="s">
        <v>35</v>
      </c>
      <c r="AJ158" s="40" t="s">
        <v>35</v>
      </c>
      <c r="AK158" s="40" t="str">
        <f t="shared" si="69"/>
        <v>0</v>
      </c>
      <c r="AL158" s="40" t="s">
        <v>35</v>
      </c>
      <c r="AM158" s="40" t="s">
        <v>35</v>
      </c>
      <c r="AN158" s="40" t="str">
        <f t="shared" si="70"/>
        <v>0</v>
      </c>
      <c r="AO158" s="40" t="s">
        <v>35</v>
      </c>
      <c r="AP158" s="40" t="s">
        <v>35</v>
      </c>
      <c r="AQ158" s="40" t="str">
        <f t="shared" si="71"/>
        <v>0</v>
      </c>
      <c r="AR158" s="40" t="s">
        <v>35</v>
      </c>
      <c r="AS158" s="40" t="s">
        <v>35</v>
      </c>
      <c r="AT158" s="40" t="str">
        <f t="shared" si="72"/>
        <v>0</v>
      </c>
      <c r="AU158" s="40" t="s">
        <v>35</v>
      </c>
      <c r="AV158" s="40" t="s">
        <v>35</v>
      </c>
      <c r="AW158" s="40" t="str">
        <f t="shared" si="73"/>
        <v>0</v>
      </c>
      <c r="AX158" s="40" t="s">
        <v>35</v>
      </c>
      <c r="AY158" s="40" t="s">
        <v>35</v>
      </c>
      <c r="AZ158" s="40" t="str">
        <f t="shared" si="74"/>
        <v>0</v>
      </c>
      <c r="BA158" s="40" t="s">
        <v>35</v>
      </c>
      <c r="BB158" s="40" t="s">
        <v>35</v>
      </c>
      <c r="BC158" s="40" t="str">
        <f t="shared" si="75"/>
        <v>0</v>
      </c>
      <c r="BD158" s="40" t="s">
        <v>35</v>
      </c>
      <c r="BE158" s="40" t="s">
        <v>35</v>
      </c>
      <c r="BF158" s="40" t="str">
        <f t="shared" si="76"/>
        <v>0</v>
      </c>
      <c r="BG158" s="40" t="s">
        <v>35</v>
      </c>
      <c r="BH158" s="40" t="s">
        <v>35</v>
      </c>
      <c r="BI158" s="40" t="str">
        <f t="shared" si="77"/>
        <v>0</v>
      </c>
      <c r="BJ158" s="40" t="s">
        <v>35</v>
      </c>
      <c r="BK158" s="40" t="s">
        <v>35</v>
      </c>
      <c r="BL158" s="40" t="str">
        <f t="shared" si="78"/>
        <v>0</v>
      </c>
      <c r="BM158" s="40" t="s">
        <v>35</v>
      </c>
      <c r="BN158" s="40" t="s">
        <v>35</v>
      </c>
      <c r="BO158" s="40" t="str">
        <f t="shared" si="79"/>
        <v>0</v>
      </c>
      <c r="BP158" s="40" t="s">
        <v>35</v>
      </c>
      <c r="BQ158" s="40" t="s">
        <v>35</v>
      </c>
      <c r="BR158" s="40" t="str">
        <f t="shared" si="80"/>
        <v>0</v>
      </c>
      <c r="BS158" s="40" t="s">
        <v>35</v>
      </c>
      <c r="BT158" s="40" t="s">
        <v>35</v>
      </c>
      <c r="BU158" s="40" t="str">
        <f t="shared" si="81"/>
        <v>0</v>
      </c>
      <c r="BV158" s="40" t="s">
        <v>35</v>
      </c>
      <c r="BW158" s="40" t="s">
        <v>35</v>
      </c>
      <c r="BX158" s="40" t="str">
        <f t="shared" si="82"/>
        <v>0</v>
      </c>
      <c r="BY158" s="40" t="s">
        <v>35</v>
      </c>
      <c r="BZ158" s="40" t="s">
        <v>35</v>
      </c>
      <c r="CA158" s="40" t="str">
        <f t="shared" si="83"/>
        <v>0</v>
      </c>
      <c r="CB158" s="40" t="s">
        <v>35</v>
      </c>
      <c r="CC158" s="40" t="s">
        <v>35</v>
      </c>
      <c r="CD158" s="40" t="str">
        <f t="shared" si="84"/>
        <v>0</v>
      </c>
      <c r="CE158" s="40" t="s">
        <v>35</v>
      </c>
      <c r="CF158" s="40" t="s">
        <v>35</v>
      </c>
      <c r="CG158" s="40" t="str">
        <f t="shared" si="85"/>
        <v>0</v>
      </c>
      <c r="CH158" s="40" t="s">
        <v>35</v>
      </c>
      <c r="CI158" s="40" t="s">
        <v>35</v>
      </c>
      <c r="CJ158" s="40" t="str">
        <f t="shared" si="86"/>
        <v>0</v>
      </c>
      <c r="CK158" s="40" t="s">
        <v>35</v>
      </c>
      <c r="CL158" s="40" t="s">
        <v>35</v>
      </c>
      <c r="CM158" s="40" t="str">
        <f t="shared" si="87"/>
        <v>0</v>
      </c>
      <c r="CN158" s="40">
        <v>1</v>
      </c>
      <c r="CO158" s="40">
        <v>7</v>
      </c>
      <c r="CP158" s="40">
        <f t="shared" si="88"/>
        <v>8</v>
      </c>
      <c r="CQ158" s="40">
        <v>7</v>
      </c>
      <c r="CR158" s="40">
        <v>34</v>
      </c>
      <c r="CS158" s="40">
        <f t="shared" si="89"/>
        <v>41</v>
      </c>
    </row>
    <row r="159" spans="1:97" s="155" customFormat="1" ht="3.75" customHeight="1">
      <c r="J159" s="6" t="str">
        <f t="shared" si="60"/>
        <v>0</v>
      </c>
      <c r="M159" s="6" t="str">
        <f t="shared" si="61"/>
        <v>0</v>
      </c>
      <c r="P159" s="6" t="str">
        <f t="shared" si="62"/>
        <v>0</v>
      </c>
      <c r="S159" s="6" t="str">
        <f t="shared" si="63"/>
        <v>0</v>
      </c>
      <c r="V159" s="6" t="str">
        <f t="shared" si="64"/>
        <v>0</v>
      </c>
      <c r="Y159" s="6" t="str">
        <f t="shared" si="65"/>
        <v>0</v>
      </c>
      <c r="AB159" s="6" t="str">
        <f t="shared" si="66"/>
        <v>0</v>
      </c>
      <c r="AE159" s="6" t="str">
        <f t="shared" si="67"/>
        <v>0</v>
      </c>
      <c r="AH159" s="6" t="str">
        <f t="shared" si="68"/>
        <v>0</v>
      </c>
      <c r="AK159" s="6" t="str">
        <f t="shared" si="69"/>
        <v>0</v>
      </c>
      <c r="AN159" s="6" t="str">
        <f t="shared" si="70"/>
        <v>0</v>
      </c>
      <c r="AQ159" s="6" t="str">
        <f t="shared" si="71"/>
        <v>0</v>
      </c>
      <c r="AT159" s="6" t="str">
        <f t="shared" si="72"/>
        <v>0</v>
      </c>
      <c r="AW159" s="6" t="str">
        <f t="shared" si="73"/>
        <v>0</v>
      </c>
      <c r="AZ159" s="6" t="str">
        <f t="shared" si="74"/>
        <v>0</v>
      </c>
      <c r="BC159" s="6" t="str">
        <f t="shared" si="75"/>
        <v>0</v>
      </c>
      <c r="BF159" s="6" t="str">
        <f t="shared" si="76"/>
        <v>0</v>
      </c>
      <c r="BI159" s="6" t="str">
        <f t="shared" si="77"/>
        <v>0</v>
      </c>
      <c r="BL159" s="6" t="str">
        <f t="shared" si="78"/>
        <v>0</v>
      </c>
      <c r="BO159" s="6" t="str">
        <f t="shared" si="79"/>
        <v>0</v>
      </c>
      <c r="BR159" s="6" t="str">
        <f t="shared" si="80"/>
        <v>0</v>
      </c>
      <c r="BU159" s="6" t="str">
        <f t="shared" si="81"/>
        <v>0</v>
      </c>
      <c r="BX159" s="6" t="str">
        <f t="shared" si="82"/>
        <v>0</v>
      </c>
      <c r="CA159" s="6" t="str">
        <f t="shared" si="83"/>
        <v>0</v>
      </c>
      <c r="CD159" s="6" t="str">
        <f t="shared" si="84"/>
        <v>0</v>
      </c>
      <c r="CG159" s="6" t="str">
        <f t="shared" si="85"/>
        <v>0</v>
      </c>
      <c r="CJ159" s="6" t="str">
        <f t="shared" si="86"/>
        <v>0</v>
      </c>
      <c r="CM159" s="6" t="str">
        <f t="shared" si="87"/>
        <v>0</v>
      </c>
      <c r="CP159" s="6" t="str">
        <f t="shared" si="88"/>
        <v>0</v>
      </c>
      <c r="CS159" s="6" t="str">
        <f t="shared" si="89"/>
        <v>0</v>
      </c>
    </row>
    <row r="160" spans="1:97" s="155" customFormat="1" ht="12.75" customHeight="1">
      <c r="A160" s="10" t="s">
        <v>242</v>
      </c>
      <c r="J160" s="6"/>
      <c r="M160" s="6"/>
      <c r="P160" s="6"/>
      <c r="S160" s="6"/>
      <c r="V160" s="6"/>
      <c r="Y160" s="6"/>
      <c r="AB160" s="6"/>
      <c r="AE160" s="6"/>
      <c r="AH160" s="6"/>
      <c r="AK160" s="6"/>
      <c r="AN160" s="6"/>
      <c r="AQ160" s="6"/>
      <c r="AT160" s="6"/>
      <c r="AW160" s="6"/>
      <c r="AZ160" s="6"/>
      <c r="BC160" s="6"/>
      <c r="BF160" s="6"/>
      <c r="BI160" s="6"/>
      <c r="BL160" s="6"/>
      <c r="BO160" s="6"/>
      <c r="BR160" s="6"/>
      <c r="BU160" s="6"/>
      <c r="BX160" s="6"/>
      <c r="CA160" s="6"/>
      <c r="CD160" s="6"/>
      <c r="CG160" s="6"/>
      <c r="CJ160" s="6"/>
      <c r="CM160" s="6"/>
      <c r="CP160" s="6"/>
      <c r="CS160" s="6"/>
    </row>
    <row r="161" spans="1:97" s="155" customFormat="1" ht="12.75" customHeight="1">
      <c r="A161" s="7" t="s">
        <v>233</v>
      </c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:97" s="155" customFormat="1" ht="12.75" customHeight="1">
      <c r="A162" s="7" t="s">
        <v>241</v>
      </c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BZ162" s="183"/>
      <c r="CA162" s="6"/>
      <c r="CD162" s="6"/>
      <c r="CG162" s="6"/>
      <c r="CJ162" s="6"/>
      <c r="CM162" s="6"/>
      <c r="CN162" s="183"/>
      <c r="CO162" s="183"/>
      <c r="CP162" s="6"/>
      <c r="CS162" s="6"/>
    </row>
    <row r="163" spans="1:97" s="155" customFormat="1" ht="12.75" customHeight="1">
      <c r="A163" s="7"/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BZ163" s="183"/>
      <c r="CA163" s="6"/>
      <c r="CD163" s="6"/>
      <c r="CG163" s="6"/>
      <c r="CJ163" s="6"/>
      <c r="CM163" s="6"/>
      <c r="CN163" s="183"/>
      <c r="CO163" s="183"/>
      <c r="CP163" s="6"/>
      <c r="CS163" s="6"/>
    </row>
    <row r="164" spans="1:97" s="155" customFormat="1" ht="12.75" customHeight="1">
      <c r="A164" s="11" t="s">
        <v>250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s="155" customFormat="1" ht="12.75" customHeight="1">
      <c r="A165" s="12" t="s">
        <v>251</v>
      </c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s="155" customFormat="1" ht="12.75" customHeight="1">
      <c r="A166" s="12"/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s="155" customFormat="1" ht="12.75" customHeight="1">
      <c r="A167" s="7" t="s">
        <v>123</v>
      </c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s="155" customFormat="1" ht="12.75" customHeight="1">
      <c r="A168" s="7" t="s">
        <v>225</v>
      </c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s="155" customFormat="1" ht="12.75" customHeight="1">
      <c r="A169" s="7" t="s">
        <v>195</v>
      </c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s="155" customFormat="1" ht="12.75" customHeight="1">
      <c r="A170" s="7" t="s">
        <v>303</v>
      </c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s="155" customFormat="1" ht="12.75" customHeight="1">
      <c r="A171" s="8" t="s">
        <v>116</v>
      </c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s="155" customFormat="1" ht="12.75" customHeight="1">
      <c r="A172" s="8" t="s">
        <v>264</v>
      </c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s="155" customFormat="1" ht="12.75" customHeight="1">
      <c r="A173" s="8" t="s">
        <v>117</v>
      </c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K4:M4"/>
    <mergeCell ref="W4:Y4"/>
    <mergeCell ref="T4:V4"/>
    <mergeCell ref="Q4:S4"/>
    <mergeCell ref="N4:P4"/>
    <mergeCell ref="BD4:BF4"/>
    <mergeCell ref="BA4:BC4"/>
    <mergeCell ref="Z4:AB4"/>
    <mergeCell ref="AX4:AZ4"/>
    <mergeCell ref="AU4:AW4"/>
    <mergeCell ref="AR4:AT4"/>
    <mergeCell ref="AO4:AQ4"/>
    <mergeCell ref="BS4:BU4"/>
    <mergeCell ref="BP4:BR4"/>
    <mergeCell ref="BM4:BO4"/>
    <mergeCell ref="BJ4:BL4"/>
    <mergeCell ref="BG4:BI4"/>
    <mergeCell ref="CH4:CJ4"/>
    <mergeCell ref="CE4:CG4"/>
    <mergeCell ref="CB4:CD4"/>
    <mergeCell ref="BY4:CA4"/>
    <mergeCell ref="BV4:BX4"/>
    <mergeCell ref="CQ4:CS4"/>
    <mergeCell ref="G4:G5"/>
    <mergeCell ref="A6:D6"/>
    <mergeCell ref="A4:A5"/>
    <mergeCell ref="B4:B5"/>
    <mergeCell ref="C4:C5"/>
    <mergeCell ref="D4:D5"/>
    <mergeCell ref="E4:E5"/>
    <mergeCell ref="F4:F5"/>
    <mergeCell ref="AL4:AN4"/>
    <mergeCell ref="AI4:AK4"/>
    <mergeCell ref="AF4:AH4"/>
    <mergeCell ref="AC4:AE4"/>
    <mergeCell ref="H4:J4"/>
    <mergeCell ref="CN4:CP4"/>
    <mergeCell ref="CK4:CM4"/>
  </mergeCells>
  <pageMargins left="0.70866141732283472" right="0.70866141732283472" top="0.78740157480314965" bottom="0.78740157480314965" header="0.31496062992125984" footer="0.31496062992125984"/>
  <pageSetup paperSize="9" scale="60" fitToWidth="2" fitToHeight="2" pageOrder="overThenDown" orientation="portrait" r:id="rId1"/>
  <rowBreaks count="1" manualBreakCount="1">
    <brk id="99" max="6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77734375" style="24" customWidth="1"/>
    <col min="2" max="2" width="5" style="24" bestFit="1" customWidth="1"/>
    <col min="3" max="3" width="8.77734375" style="24" bestFit="1" customWidth="1"/>
    <col min="4" max="4" width="13.44140625" style="24" bestFit="1" customWidth="1"/>
    <col min="5" max="5" width="7" style="24" bestFit="1" customWidth="1"/>
    <col min="6" max="6" width="11.21875" style="24" hidden="1" customWidth="1"/>
    <col min="7" max="7" width="25.33203125" style="24" hidden="1" customWidth="1"/>
    <col min="8" max="19" width="5.6640625" style="24" customWidth="1"/>
    <col min="20" max="22" width="5.6640625" style="24" hidden="1" customWidth="1"/>
    <col min="23" max="25" width="5.6640625" style="24" customWidth="1"/>
    <col min="26" max="28" width="5.6640625" style="24" hidden="1" customWidth="1"/>
    <col min="29" max="34" width="5.6640625" style="24" customWidth="1"/>
    <col min="35" max="37" width="5.6640625" style="24" hidden="1" customWidth="1"/>
    <col min="38" max="46" width="5.6640625" style="24" customWidth="1"/>
    <col min="47" max="52" width="5.6640625" style="24" hidden="1" customWidth="1"/>
    <col min="53" max="64" width="5.6640625" style="24" customWidth="1"/>
    <col min="65" max="67" width="5.6640625" style="24" hidden="1" customWidth="1"/>
    <col min="68" max="79" width="5.6640625" style="24" customWidth="1"/>
    <col min="80" max="91" width="5.6640625" style="24" hidden="1" customWidth="1"/>
    <col min="92" max="97" width="5.6640625" style="24" customWidth="1"/>
    <col min="98" max="16384" width="11" style="24"/>
  </cols>
  <sheetData>
    <row r="1" spans="1:98" s="14" customFormat="1" ht="13.6">
      <c r="A1" s="13" t="s">
        <v>0</v>
      </c>
      <c r="B1" s="13"/>
      <c r="C1" s="13"/>
    </row>
    <row r="2" spans="1:98" s="14" customFormat="1" ht="13.6">
      <c r="A2" s="13" t="s">
        <v>254</v>
      </c>
      <c r="B2" s="13"/>
      <c r="C2" s="13"/>
    </row>
    <row r="3" spans="1:98" s="14" customFormat="1" ht="3.75" customHeight="1">
      <c r="A3" s="16"/>
      <c r="B3" s="16"/>
      <c r="C3" s="16"/>
    </row>
    <row r="4" spans="1:98" s="17" customFormat="1" ht="14.95" customHeight="1">
      <c r="A4" s="306" t="s">
        <v>1</v>
      </c>
      <c r="B4" s="306" t="s">
        <v>2</v>
      </c>
      <c r="C4" s="306" t="s">
        <v>3</v>
      </c>
      <c r="D4" s="306" t="s">
        <v>4</v>
      </c>
      <c r="E4" s="306" t="s">
        <v>5</v>
      </c>
      <c r="F4" s="306" t="s">
        <v>6</v>
      </c>
      <c r="G4" s="306" t="s">
        <v>7</v>
      </c>
      <c r="H4" s="298" t="s">
        <v>249</v>
      </c>
      <c r="I4" s="299"/>
      <c r="J4" s="300"/>
      <c r="K4" s="298" t="s">
        <v>9</v>
      </c>
      <c r="L4" s="299"/>
      <c r="M4" s="300"/>
      <c r="N4" s="298" t="s">
        <v>10</v>
      </c>
      <c r="O4" s="299"/>
      <c r="P4" s="300"/>
      <c r="Q4" s="298" t="s">
        <v>11</v>
      </c>
      <c r="R4" s="299"/>
      <c r="S4" s="300"/>
      <c r="T4" s="298" t="s">
        <v>234</v>
      </c>
      <c r="U4" s="299"/>
      <c r="V4" s="300"/>
      <c r="W4" s="298" t="s">
        <v>315</v>
      </c>
      <c r="X4" s="299"/>
      <c r="Y4" s="300"/>
      <c r="Z4" s="298" t="s">
        <v>13</v>
      </c>
      <c r="AA4" s="299"/>
      <c r="AB4" s="300"/>
      <c r="AC4" s="298" t="s">
        <v>14</v>
      </c>
      <c r="AD4" s="299"/>
      <c r="AE4" s="300"/>
      <c r="AF4" s="298" t="s">
        <v>15</v>
      </c>
      <c r="AG4" s="299"/>
      <c r="AH4" s="300"/>
      <c r="AI4" s="298" t="s">
        <v>235</v>
      </c>
      <c r="AJ4" s="299"/>
      <c r="AK4" s="300"/>
      <c r="AL4" s="298" t="s">
        <v>26</v>
      </c>
      <c r="AM4" s="299"/>
      <c r="AN4" s="300"/>
      <c r="AO4" s="298" t="s">
        <v>27</v>
      </c>
      <c r="AP4" s="299"/>
      <c r="AQ4" s="300"/>
      <c r="AR4" s="298" t="s">
        <v>16</v>
      </c>
      <c r="AS4" s="299"/>
      <c r="AT4" s="300"/>
      <c r="AU4" s="298" t="s">
        <v>17</v>
      </c>
      <c r="AV4" s="299"/>
      <c r="AW4" s="300"/>
      <c r="AX4" s="298" t="s">
        <v>19</v>
      </c>
      <c r="AY4" s="299"/>
      <c r="AZ4" s="300"/>
      <c r="BA4" s="298" t="s">
        <v>18</v>
      </c>
      <c r="BB4" s="299"/>
      <c r="BC4" s="300"/>
      <c r="BD4" s="298" t="s">
        <v>20</v>
      </c>
      <c r="BE4" s="299"/>
      <c r="BF4" s="300"/>
      <c r="BG4" s="298" t="s">
        <v>25</v>
      </c>
      <c r="BH4" s="299"/>
      <c r="BI4" s="300"/>
      <c r="BJ4" s="298" t="s">
        <v>21</v>
      </c>
      <c r="BK4" s="299"/>
      <c r="BL4" s="300"/>
      <c r="BM4" s="298" t="s">
        <v>236</v>
      </c>
      <c r="BN4" s="299"/>
      <c r="BO4" s="300"/>
      <c r="BP4" s="298" t="s">
        <v>22</v>
      </c>
      <c r="BQ4" s="299"/>
      <c r="BR4" s="300"/>
      <c r="BS4" s="298" t="s">
        <v>23</v>
      </c>
      <c r="BT4" s="299"/>
      <c r="BU4" s="300"/>
      <c r="BV4" s="298" t="s">
        <v>24</v>
      </c>
      <c r="BW4" s="299"/>
      <c r="BX4" s="300"/>
      <c r="BY4" s="298" t="s">
        <v>28</v>
      </c>
      <c r="BZ4" s="299"/>
      <c r="CA4" s="300"/>
      <c r="CB4" s="298" t="s">
        <v>237</v>
      </c>
      <c r="CC4" s="299"/>
      <c r="CD4" s="300"/>
      <c r="CE4" s="298" t="s">
        <v>238</v>
      </c>
      <c r="CF4" s="299"/>
      <c r="CG4" s="300"/>
      <c r="CH4" s="298" t="s">
        <v>239</v>
      </c>
      <c r="CI4" s="299"/>
      <c r="CJ4" s="300"/>
      <c r="CK4" s="298" t="s">
        <v>240</v>
      </c>
      <c r="CL4" s="299"/>
      <c r="CM4" s="300"/>
      <c r="CN4" s="298" t="s">
        <v>29</v>
      </c>
      <c r="CO4" s="299"/>
      <c r="CP4" s="300"/>
      <c r="CQ4" s="298" t="s">
        <v>30</v>
      </c>
      <c r="CR4" s="299"/>
      <c r="CS4" s="299"/>
    </row>
    <row r="5" spans="1:98" s="17" customFormat="1" ht="12.25">
      <c r="A5" s="307"/>
      <c r="B5" s="307"/>
      <c r="C5" s="307"/>
      <c r="D5" s="307"/>
      <c r="E5" s="307"/>
      <c r="F5" s="307"/>
      <c r="G5" s="307"/>
      <c r="H5" s="18" t="s">
        <v>31</v>
      </c>
      <c r="I5" s="19" t="s">
        <v>32</v>
      </c>
      <c r="J5" s="18" t="s">
        <v>30</v>
      </c>
      <c r="K5" s="18" t="s">
        <v>31</v>
      </c>
      <c r="L5" s="19" t="s">
        <v>32</v>
      </c>
      <c r="M5" s="18" t="s">
        <v>30</v>
      </c>
      <c r="N5" s="18" t="s">
        <v>31</v>
      </c>
      <c r="O5" s="19" t="s">
        <v>32</v>
      </c>
      <c r="P5" s="18" t="s">
        <v>30</v>
      </c>
      <c r="Q5" s="18" t="s">
        <v>31</v>
      </c>
      <c r="R5" s="19" t="s">
        <v>32</v>
      </c>
      <c r="S5" s="18" t="s">
        <v>30</v>
      </c>
      <c r="T5" s="18" t="s">
        <v>31</v>
      </c>
      <c r="U5" s="19" t="s">
        <v>32</v>
      </c>
      <c r="V5" s="18" t="s">
        <v>30</v>
      </c>
      <c r="W5" s="18" t="s">
        <v>31</v>
      </c>
      <c r="X5" s="19" t="s">
        <v>32</v>
      </c>
      <c r="Y5" s="18" t="s">
        <v>30</v>
      </c>
      <c r="Z5" s="18" t="s">
        <v>31</v>
      </c>
      <c r="AA5" s="19" t="s">
        <v>32</v>
      </c>
      <c r="AB5" s="18" t="s">
        <v>30</v>
      </c>
      <c r="AC5" s="18" t="s">
        <v>31</v>
      </c>
      <c r="AD5" s="19" t="s">
        <v>32</v>
      </c>
      <c r="AE5" s="18" t="s">
        <v>30</v>
      </c>
      <c r="AF5" s="18" t="s">
        <v>31</v>
      </c>
      <c r="AG5" s="18" t="s">
        <v>32</v>
      </c>
      <c r="AH5" s="18" t="s">
        <v>30</v>
      </c>
      <c r="AI5" s="18" t="s">
        <v>31</v>
      </c>
      <c r="AJ5" s="19" t="s">
        <v>32</v>
      </c>
      <c r="AK5" s="18" t="s">
        <v>30</v>
      </c>
      <c r="AL5" s="18" t="s">
        <v>31</v>
      </c>
      <c r="AM5" s="19" t="s">
        <v>32</v>
      </c>
      <c r="AN5" s="18" t="s">
        <v>30</v>
      </c>
      <c r="AO5" s="18" t="s">
        <v>31</v>
      </c>
      <c r="AP5" s="19" t="s">
        <v>32</v>
      </c>
      <c r="AQ5" s="18" t="s">
        <v>30</v>
      </c>
      <c r="AR5" s="18" t="s">
        <v>31</v>
      </c>
      <c r="AS5" s="19" t="s">
        <v>32</v>
      </c>
      <c r="AT5" s="18" t="s">
        <v>30</v>
      </c>
      <c r="AU5" s="18" t="s">
        <v>31</v>
      </c>
      <c r="AV5" s="19" t="s">
        <v>32</v>
      </c>
      <c r="AW5" s="18" t="s">
        <v>30</v>
      </c>
      <c r="AX5" s="18" t="s">
        <v>31</v>
      </c>
      <c r="AY5" s="19" t="s">
        <v>32</v>
      </c>
      <c r="AZ5" s="18" t="s">
        <v>30</v>
      </c>
      <c r="BA5" s="18" t="s">
        <v>31</v>
      </c>
      <c r="BB5" s="19" t="s">
        <v>32</v>
      </c>
      <c r="BC5" s="18" t="s">
        <v>30</v>
      </c>
      <c r="BD5" s="18" t="s">
        <v>31</v>
      </c>
      <c r="BE5" s="19" t="s">
        <v>32</v>
      </c>
      <c r="BF5" s="18" t="s">
        <v>30</v>
      </c>
      <c r="BG5" s="18" t="s">
        <v>31</v>
      </c>
      <c r="BH5" s="19" t="s">
        <v>32</v>
      </c>
      <c r="BI5" s="18" t="s">
        <v>30</v>
      </c>
      <c r="BJ5" s="18" t="s">
        <v>31</v>
      </c>
      <c r="BK5" s="19" t="s">
        <v>32</v>
      </c>
      <c r="BL5" s="18" t="s">
        <v>30</v>
      </c>
      <c r="BM5" s="18" t="s">
        <v>31</v>
      </c>
      <c r="BN5" s="19" t="s">
        <v>32</v>
      </c>
      <c r="BO5" s="18" t="s">
        <v>30</v>
      </c>
      <c r="BP5" s="18" t="s">
        <v>31</v>
      </c>
      <c r="BQ5" s="18" t="s">
        <v>32</v>
      </c>
      <c r="BR5" s="18" t="s">
        <v>30</v>
      </c>
      <c r="BS5" s="18" t="s">
        <v>31</v>
      </c>
      <c r="BT5" s="19" t="s">
        <v>32</v>
      </c>
      <c r="BU5" s="18" t="s">
        <v>30</v>
      </c>
      <c r="BV5" s="18" t="s">
        <v>31</v>
      </c>
      <c r="BW5" s="19" t="s">
        <v>32</v>
      </c>
      <c r="BX5" s="18" t="s">
        <v>30</v>
      </c>
      <c r="BY5" s="18" t="s">
        <v>31</v>
      </c>
      <c r="BZ5" s="19" t="s">
        <v>32</v>
      </c>
      <c r="CA5" s="18" t="s">
        <v>30</v>
      </c>
      <c r="CB5" s="18" t="s">
        <v>31</v>
      </c>
      <c r="CC5" s="19" t="s">
        <v>32</v>
      </c>
      <c r="CD5" s="18" t="s">
        <v>30</v>
      </c>
      <c r="CE5" s="18" t="s">
        <v>31</v>
      </c>
      <c r="CF5" s="19" t="s">
        <v>32</v>
      </c>
      <c r="CG5" s="18" t="s">
        <v>30</v>
      </c>
      <c r="CH5" s="18" t="s">
        <v>31</v>
      </c>
      <c r="CI5" s="19" t="s">
        <v>32</v>
      </c>
      <c r="CJ5" s="18" t="s">
        <v>30</v>
      </c>
      <c r="CK5" s="18" t="s">
        <v>31</v>
      </c>
      <c r="CL5" s="19" t="s">
        <v>32</v>
      </c>
      <c r="CM5" s="18" t="s">
        <v>30</v>
      </c>
      <c r="CN5" s="18" t="s">
        <v>31</v>
      </c>
      <c r="CO5" s="19" t="s">
        <v>32</v>
      </c>
      <c r="CP5" s="18" t="s">
        <v>30</v>
      </c>
      <c r="CQ5" s="18" t="s">
        <v>31</v>
      </c>
      <c r="CR5" s="19" t="s">
        <v>32</v>
      </c>
      <c r="CS5" s="18" t="s">
        <v>30</v>
      </c>
    </row>
    <row r="6" spans="1:98" s="5" customFormat="1" ht="12.1" customHeight="1">
      <c r="A6" s="302" t="s">
        <v>33</v>
      </c>
      <c r="B6" s="303"/>
      <c r="C6" s="303"/>
      <c r="D6" s="303"/>
      <c r="E6" s="1"/>
      <c r="F6" s="1"/>
      <c r="G6" s="1"/>
      <c r="H6" s="2">
        <v>243</v>
      </c>
      <c r="I6" s="2">
        <v>783</v>
      </c>
      <c r="J6" s="2">
        <f>SUM(H6:I6)</f>
        <v>1026</v>
      </c>
      <c r="K6" s="2">
        <v>157</v>
      </c>
      <c r="L6" s="2">
        <v>360</v>
      </c>
      <c r="M6" s="2">
        <f>SUM(K6:L6)</f>
        <v>517</v>
      </c>
      <c r="N6" s="2">
        <v>434</v>
      </c>
      <c r="O6" s="2">
        <v>667</v>
      </c>
      <c r="P6" s="2">
        <f>SUM(N6:O6)</f>
        <v>1101</v>
      </c>
      <c r="Q6" s="2">
        <v>102</v>
      </c>
      <c r="R6" s="2">
        <v>542</v>
      </c>
      <c r="S6" s="2">
        <f>SUM(Q6:R6)</f>
        <v>644</v>
      </c>
      <c r="T6" s="2" t="s">
        <v>35</v>
      </c>
      <c r="U6" s="2" t="s">
        <v>35</v>
      </c>
      <c r="V6" s="2">
        <f>SUM(T6:U6)</f>
        <v>0</v>
      </c>
      <c r="W6" s="2">
        <v>25</v>
      </c>
      <c r="X6" s="2">
        <v>70</v>
      </c>
      <c r="Y6" s="2">
        <f>SUM(W6:X6)</f>
        <v>95</v>
      </c>
      <c r="Z6" s="2" t="s">
        <v>35</v>
      </c>
      <c r="AA6" s="2" t="s">
        <v>35</v>
      </c>
      <c r="AB6" s="2">
        <f>SUM(Z6:AA6)</f>
        <v>0</v>
      </c>
      <c r="AC6" s="2">
        <v>49</v>
      </c>
      <c r="AD6" s="2">
        <v>75</v>
      </c>
      <c r="AE6" s="2">
        <f>SUM(AC6:AD6)</f>
        <v>124</v>
      </c>
      <c r="AF6" s="2">
        <v>2</v>
      </c>
      <c r="AG6" s="2">
        <v>13</v>
      </c>
      <c r="AH6" s="2">
        <f>SUM(AF6:AG6)</f>
        <v>15</v>
      </c>
      <c r="AI6" s="2" t="s">
        <v>35</v>
      </c>
      <c r="AJ6" s="2" t="s">
        <v>35</v>
      </c>
      <c r="AK6" s="2">
        <f>SUM(AI6:AJ6)</f>
        <v>0</v>
      </c>
      <c r="AL6" s="2">
        <v>27</v>
      </c>
      <c r="AM6" s="2">
        <v>54</v>
      </c>
      <c r="AN6" s="2">
        <f>SUM(AL6:AM6)</f>
        <v>81</v>
      </c>
      <c r="AO6" s="2">
        <v>6</v>
      </c>
      <c r="AP6" s="2">
        <v>33</v>
      </c>
      <c r="AQ6" s="2">
        <f>SUM(AO6:AP6)</f>
        <v>39</v>
      </c>
      <c r="AR6" s="2">
        <v>27</v>
      </c>
      <c r="AS6" s="2">
        <v>32</v>
      </c>
      <c r="AT6" s="2">
        <f>SUM(AR6:AS6)</f>
        <v>59</v>
      </c>
      <c r="AU6" s="2" t="s">
        <v>35</v>
      </c>
      <c r="AV6" s="2" t="s">
        <v>35</v>
      </c>
      <c r="AW6" s="2">
        <f>SUM(AU6:AV6)</f>
        <v>0</v>
      </c>
      <c r="AX6" s="2" t="s">
        <v>35</v>
      </c>
      <c r="AY6" s="2" t="s">
        <v>35</v>
      </c>
      <c r="AZ6" s="2">
        <f>SUM(AX6:AY6)</f>
        <v>0</v>
      </c>
      <c r="BA6" s="2">
        <v>174</v>
      </c>
      <c r="BB6" s="2">
        <v>219</v>
      </c>
      <c r="BC6" s="2">
        <f>SUM(BA6:BB6)</f>
        <v>393</v>
      </c>
      <c r="BD6" s="2">
        <v>5</v>
      </c>
      <c r="BE6" s="2">
        <v>13</v>
      </c>
      <c r="BF6" s="2">
        <f>SUM(BD6:BE6)</f>
        <v>18</v>
      </c>
      <c r="BG6" s="2">
        <v>3</v>
      </c>
      <c r="BH6" s="2">
        <v>2</v>
      </c>
      <c r="BI6" s="2">
        <f>SUM(BG6:BH6)</f>
        <v>5</v>
      </c>
      <c r="BJ6" s="2" t="s">
        <v>35</v>
      </c>
      <c r="BK6" s="2">
        <v>5</v>
      </c>
      <c r="BL6" s="2">
        <f>SUM(BJ6:BK6)</f>
        <v>5</v>
      </c>
      <c r="BM6" s="2" t="s">
        <v>35</v>
      </c>
      <c r="BN6" s="2" t="s">
        <v>35</v>
      </c>
      <c r="BO6" s="2">
        <f>SUM(BM6:BN6)</f>
        <v>0</v>
      </c>
      <c r="BP6" s="2">
        <v>4</v>
      </c>
      <c r="BQ6" s="2">
        <v>20</v>
      </c>
      <c r="BR6" s="2">
        <f>SUM(BP6:BQ6)</f>
        <v>24</v>
      </c>
      <c r="BS6" s="2" t="s">
        <v>35</v>
      </c>
      <c r="BT6" s="2">
        <v>1</v>
      </c>
      <c r="BU6" s="2">
        <f>SUM(BS6:BT6)</f>
        <v>1</v>
      </c>
      <c r="BV6" s="2">
        <v>2</v>
      </c>
      <c r="BW6" s="2">
        <v>16</v>
      </c>
      <c r="BX6" s="2">
        <f>SUM(BV6:BW6)</f>
        <v>18</v>
      </c>
      <c r="BY6" s="2">
        <v>3</v>
      </c>
      <c r="BZ6" s="2">
        <v>8</v>
      </c>
      <c r="CA6" s="2">
        <f>SUM(BY6:BZ6)</f>
        <v>11</v>
      </c>
      <c r="CB6" s="2" t="s">
        <v>35</v>
      </c>
      <c r="CC6" s="2" t="s">
        <v>35</v>
      </c>
      <c r="CD6" s="2">
        <f>SUM(CB6:CC6)</f>
        <v>0</v>
      </c>
      <c r="CE6" s="2" t="s">
        <v>35</v>
      </c>
      <c r="CF6" s="2" t="s">
        <v>35</v>
      </c>
      <c r="CG6" s="2">
        <f>SUM(CE6:CF6)</f>
        <v>0</v>
      </c>
      <c r="CH6" s="2" t="s">
        <v>35</v>
      </c>
      <c r="CI6" s="2" t="s">
        <v>35</v>
      </c>
      <c r="CJ6" s="2">
        <f>SUM(CH6:CI6)</f>
        <v>0</v>
      </c>
      <c r="CK6" s="2" t="s">
        <v>35</v>
      </c>
      <c r="CL6" s="2" t="s">
        <v>35</v>
      </c>
      <c r="CM6" s="2">
        <f>SUM(CK6:CL6)</f>
        <v>0</v>
      </c>
      <c r="CN6" s="2">
        <v>129</v>
      </c>
      <c r="CO6" s="2">
        <v>273</v>
      </c>
      <c r="CP6" s="2">
        <f>SUM(CN6:CO6)</f>
        <v>402</v>
      </c>
      <c r="CQ6" s="2">
        <v>1392</v>
      </c>
      <c r="CR6" s="2">
        <v>3186</v>
      </c>
      <c r="CS6" s="2">
        <f>SUM(CQ6:CR6)</f>
        <v>4578</v>
      </c>
      <c r="CT6" s="118"/>
    </row>
    <row r="7" spans="1:98" s="17" customFormat="1" ht="12.25">
      <c r="A7" s="65" t="s">
        <v>272</v>
      </c>
      <c r="B7" s="21"/>
      <c r="C7" s="22"/>
      <c r="D7" s="22"/>
      <c r="E7" s="22"/>
      <c r="F7" s="22"/>
      <c r="G7" s="22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2"/>
      <c r="CP7" s="23"/>
      <c r="CQ7" s="22"/>
      <c r="CR7" s="22"/>
      <c r="CS7" s="23"/>
    </row>
    <row r="8" spans="1:98" s="155" customFormat="1" ht="3.75" customHeight="1">
      <c r="A8" s="185"/>
      <c r="B8" s="186"/>
      <c r="C8" s="185"/>
      <c r="D8" s="189"/>
      <c r="E8" s="183"/>
      <c r="G8" s="188"/>
    </row>
    <row r="9" spans="1:98" s="17" customFormat="1" ht="12.75" customHeight="1">
      <c r="A9" s="25">
        <v>1</v>
      </c>
      <c r="B9" s="26" t="s">
        <v>201</v>
      </c>
      <c r="C9" s="27">
        <v>261</v>
      </c>
      <c r="D9" s="28" t="s">
        <v>34</v>
      </c>
      <c r="E9" s="17">
        <v>368677</v>
      </c>
      <c r="F9" s="17">
        <v>4</v>
      </c>
      <c r="G9" s="6" t="s">
        <v>272</v>
      </c>
      <c r="H9" s="6">
        <v>4</v>
      </c>
      <c r="I9" s="6">
        <v>13</v>
      </c>
      <c r="J9" s="6">
        <f>IF(OR(ISNUMBER(I9),ISNUMBER(H9)),SUM(H9:I9),"0")</f>
        <v>17</v>
      </c>
      <c r="K9" s="6" t="s">
        <v>35</v>
      </c>
      <c r="L9" s="6">
        <v>7</v>
      </c>
      <c r="M9" s="6">
        <f>IF(OR(ISNUMBER(L9),ISNUMBER(K9)),SUM(K9:L9),"0")</f>
        <v>7</v>
      </c>
      <c r="N9" s="6">
        <v>24</v>
      </c>
      <c r="O9" s="6">
        <v>15</v>
      </c>
      <c r="P9" s="6">
        <f>IF(OR(ISNUMBER(O9),ISNUMBER(N9)),SUM(N9:O9),"0")</f>
        <v>39</v>
      </c>
      <c r="Q9" s="6">
        <v>4</v>
      </c>
      <c r="R9" s="6">
        <v>20</v>
      </c>
      <c r="S9" s="6">
        <f>IF(OR(ISNUMBER(R9),ISNUMBER(Q9)),SUM(Q9:R9),"0")</f>
        <v>24</v>
      </c>
      <c r="T9" s="6" t="s">
        <v>35</v>
      </c>
      <c r="U9" s="6" t="s">
        <v>35</v>
      </c>
      <c r="V9" s="6" t="str">
        <f>IF(OR(ISNUMBER(U9),ISNUMBER(T9)),SUM(T9:U9),"0")</f>
        <v>0</v>
      </c>
      <c r="W9" s="6" t="s">
        <v>35</v>
      </c>
      <c r="X9" s="6" t="s">
        <v>35</v>
      </c>
      <c r="Y9" s="6" t="str">
        <f>IF(OR(ISNUMBER(X9),ISNUMBER(W9)),SUM(W9:X9),"0")</f>
        <v>0</v>
      </c>
      <c r="Z9" s="6" t="s">
        <v>35</v>
      </c>
      <c r="AA9" s="6" t="s">
        <v>35</v>
      </c>
      <c r="AB9" s="6" t="str">
        <f>IF(OR(ISNUMBER(AA9),ISNUMBER(Z9)),SUM(Z9:AA9),"0")</f>
        <v>0</v>
      </c>
      <c r="AC9" s="6">
        <v>1</v>
      </c>
      <c r="AD9" s="6">
        <v>3</v>
      </c>
      <c r="AE9" s="6">
        <f>IF(OR(ISNUMBER(AD9),ISNUMBER(AC9)),SUM(AC9:AD9),"0")</f>
        <v>4</v>
      </c>
      <c r="AF9" s="6" t="s">
        <v>35</v>
      </c>
      <c r="AG9" s="6" t="s">
        <v>35</v>
      </c>
      <c r="AH9" s="6" t="str">
        <f>IF(OR(ISNUMBER(AG9),ISNUMBER(AF9)),SUM(AF9:AG9),"0")</f>
        <v>0</v>
      </c>
      <c r="AI9" s="6" t="s">
        <v>35</v>
      </c>
      <c r="AJ9" s="6" t="s">
        <v>35</v>
      </c>
      <c r="AK9" s="6" t="str">
        <f>IF(OR(ISNUMBER(AJ9),ISNUMBER(AI9)),SUM(AI9:AJ9),"0")</f>
        <v>0</v>
      </c>
      <c r="AL9" s="6">
        <v>5</v>
      </c>
      <c r="AM9" s="6">
        <v>7</v>
      </c>
      <c r="AN9" s="6">
        <f>IF(OR(ISNUMBER(AM9),ISNUMBER(AL9)),SUM(AL9:AM9),"0")</f>
        <v>12</v>
      </c>
      <c r="AO9" s="6" t="s">
        <v>35</v>
      </c>
      <c r="AP9" s="6" t="s">
        <v>35</v>
      </c>
      <c r="AQ9" s="6" t="str">
        <f>IF(OR(ISNUMBER(AP9),ISNUMBER(AO9)),SUM(AO9:AP9),"0")</f>
        <v>0</v>
      </c>
      <c r="AR9" s="6" t="s">
        <v>35</v>
      </c>
      <c r="AS9" s="6" t="s">
        <v>35</v>
      </c>
      <c r="AT9" s="6" t="str">
        <f>IF(OR(ISNUMBER(AS9),ISNUMBER(AR9)),SUM(AR9:AS9),"0")</f>
        <v>0</v>
      </c>
      <c r="AU9" s="6" t="s">
        <v>35</v>
      </c>
      <c r="AV9" s="6" t="s">
        <v>35</v>
      </c>
      <c r="AW9" s="6" t="str">
        <f>IF(OR(ISNUMBER(AV9),ISNUMBER(AU9)),SUM(AU9:AV9),"0")</f>
        <v>0</v>
      </c>
      <c r="AX9" s="6" t="s">
        <v>35</v>
      </c>
      <c r="AY9" s="6" t="s">
        <v>35</v>
      </c>
      <c r="AZ9" s="6" t="str">
        <f>IF(OR(ISNUMBER(AY9),ISNUMBER(AX9)),SUM(AX9:AY9),"0")</f>
        <v>0</v>
      </c>
      <c r="BA9" s="6">
        <v>6</v>
      </c>
      <c r="BB9" s="6">
        <v>8</v>
      </c>
      <c r="BC9" s="6">
        <f>IF(OR(ISNUMBER(BB9),ISNUMBER(BA9)),SUM(BA9:BB9),"0")</f>
        <v>14</v>
      </c>
      <c r="BD9" s="6">
        <v>1</v>
      </c>
      <c r="BE9" s="6">
        <v>4</v>
      </c>
      <c r="BF9" s="6">
        <f>IF(OR(ISNUMBER(BE9),ISNUMBER(BD9)),SUM(BD9:BE9),"0")</f>
        <v>5</v>
      </c>
      <c r="BG9" s="6" t="s">
        <v>35</v>
      </c>
      <c r="BH9" s="6" t="s">
        <v>35</v>
      </c>
      <c r="BI9" s="6" t="str">
        <f>IF(OR(ISNUMBER(BH9),ISNUMBER(BG9)),SUM(BG9:BH9),"0")</f>
        <v>0</v>
      </c>
      <c r="BJ9" s="6" t="s">
        <v>35</v>
      </c>
      <c r="BK9" s="6">
        <v>2</v>
      </c>
      <c r="BL9" s="6">
        <f>IF(OR(ISNUMBER(BK9),ISNUMBER(BJ9)),SUM(BJ9:BK9),"0")</f>
        <v>2</v>
      </c>
      <c r="BM9" s="6" t="s">
        <v>35</v>
      </c>
      <c r="BN9" s="6" t="s">
        <v>35</v>
      </c>
      <c r="BO9" s="6" t="str">
        <f>IF(OR(ISNUMBER(BN9),ISNUMBER(BM9)),SUM(BM9:BN9),"0")</f>
        <v>0</v>
      </c>
      <c r="BP9" s="6" t="s">
        <v>35</v>
      </c>
      <c r="BQ9" s="6" t="s">
        <v>35</v>
      </c>
      <c r="BR9" s="6" t="str">
        <f>IF(OR(ISNUMBER(BQ9),ISNUMBER(BP9)),SUM(BP9:BQ9),"0")</f>
        <v>0</v>
      </c>
      <c r="BS9" s="6" t="s">
        <v>35</v>
      </c>
      <c r="BT9" s="6" t="s">
        <v>35</v>
      </c>
      <c r="BU9" s="6" t="str">
        <f>IF(OR(ISNUMBER(BT9),ISNUMBER(BS9)),SUM(BS9:BT9),"0")</f>
        <v>0</v>
      </c>
      <c r="BV9" s="6" t="s">
        <v>35</v>
      </c>
      <c r="BW9" s="6" t="s">
        <v>35</v>
      </c>
      <c r="BX9" s="6" t="str">
        <f>IF(OR(ISNUMBER(BW9),ISNUMBER(BV9)),SUM(BV9:BW9),"0")</f>
        <v>0</v>
      </c>
      <c r="BY9" s="6" t="s">
        <v>35</v>
      </c>
      <c r="BZ9" s="6" t="s">
        <v>35</v>
      </c>
      <c r="CA9" s="6" t="str">
        <f>IF(OR(ISNUMBER(BZ9),ISNUMBER(BY9)),SUM(BY9:BZ9),"0")</f>
        <v>0</v>
      </c>
      <c r="CB9" s="6" t="s">
        <v>35</v>
      </c>
      <c r="CC9" s="6" t="s">
        <v>35</v>
      </c>
      <c r="CD9" s="6" t="str">
        <f>IF(OR(ISNUMBER(CC9),ISNUMBER(CB9)),SUM(CB9:CC9),"0")</f>
        <v>0</v>
      </c>
      <c r="CE9" s="6" t="s">
        <v>35</v>
      </c>
      <c r="CF9" s="6" t="s">
        <v>35</v>
      </c>
      <c r="CG9" s="6" t="str">
        <f>IF(OR(ISNUMBER(CF9),ISNUMBER(CE9)),SUM(CE9:CF9),"0")</f>
        <v>0</v>
      </c>
      <c r="CH9" s="6" t="s">
        <v>35</v>
      </c>
      <c r="CI9" s="6" t="s">
        <v>35</v>
      </c>
      <c r="CJ9" s="6" t="str">
        <f>IF(OR(ISNUMBER(CI9),ISNUMBER(CH9)),SUM(CH9:CI9),"0")</f>
        <v>0</v>
      </c>
      <c r="CK9" s="6" t="s">
        <v>35</v>
      </c>
      <c r="CL9" s="6" t="s">
        <v>35</v>
      </c>
      <c r="CM9" s="6" t="str">
        <f>IF(OR(ISNUMBER(CL9),ISNUMBER(CK9)),SUM(CK9:CL9),"0")</f>
        <v>0</v>
      </c>
      <c r="CN9" s="6" t="s">
        <v>35</v>
      </c>
      <c r="CO9" s="6">
        <v>1</v>
      </c>
      <c r="CP9" s="6">
        <f>IF(OR(ISNUMBER(CO9),ISNUMBER(CN9)),SUM(CN9:CO9),"0")</f>
        <v>1</v>
      </c>
      <c r="CQ9" s="6">
        <v>45</v>
      </c>
      <c r="CR9" s="6">
        <v>80</v>
      </c>
      <c r="CS9" s="6">
        <f>IF(OR(ISNUMBER(CR9),ISNUMBER(CQ9)),SUM(CQ9:CR9),"0")</f>
        <v>125</v>
      </c>
    </row>
    <row r="10" spans="1:98" s="17" customFormat="1" ht="12.75" customHeight="1">
      <c r="A10" s="25">
        <v>2</v>
      </c>
      <c r="B10" s="26" t="s">
        <v>202</v>
      </c>
      <c r="C10" s="27">
        <v>351</v>
      </c>
      <c r="D10" s="28" t="s">
        <v>36</v>
      </c>
      <c r="E10" s="17">
        <v>123466</v>
      </c>
      <c r="F10" s="17">
        <v>4</v>
      </c>
      <c r="G10" s="6" t="s">
        <v>272</v>
      </c>
      <c r="H10" s="6">
        <v>3</v>
      </c>
      <c r="I10" s="6">
        <v>7</v>
      </c>
      <c r="J10" s="6">
        <f t="shared" ref="J10:J73" si="0">IF(OR(ISNUMBER(I10),ISNUMBER(H10)),SUM(H10:I10),"0")</f>
        <v>10</v>
      </c>
      <c r="K10" s="6">
        <v>2</v>
      </c>
      <c r="L10" s="6">
        <v>1</v>
      </c>
      <c r="M10" s="6">
        <f t="shared" ref="M10:M73" si="1">IF(OR(ISNUMBER(L10),ISNUMBER(K10)),SUM(K10:L10),"0")</f>
        <v>3</v>
      </c>
      <c r="N10" s="6">
        <v>12</v>
      </c>
      <c r="O10" s="6">
        <v>8</v>
      </c>
      <c r="P10" s="6">
        <f t="shared" ref="P10:P73" si="2">IF(OR(ISNUMBER(O10),ISNUMBER(N10)),SUM(N10:O10),"0")</f>
        <v>20</v>
      </c>
      <c r="Q10" s="6" t="s">
        <v>35</v>
      </c>
      <c r="R10" s="6">
        <v>8</v>
      </c>
      <c r="S10" s="6">
        <f t="shared" ref="S10:S73" si="3">IF(OR(ISNUMBER(R10),ISNUMBER(Q10)),SUM(Q10:R10),"0")</f>
        <v>8</v>
      </c>
      <c r="T10" s="6" t="s">
        <v>35</v>
      </c>
      <c r="U10" s="6" t="s">
        <v>35</v>
      </c>
      <c r="V10" s="6" t="str">
        <f t="shared" ref="V10:V73" si="4">IF(OR(ISNUMBER(U10),ISNUMBER(T10)),SUM(T10:U10),"0")</f>
        <v>0</v>
      </c>
      <c r="W10" s="6" t="s">
        <v>35</v>
      </c>
      <c r="X10" s="6" t="s">
        <v>35</v>
      </c>
      <c r="Y10" s="6" t="str">
        <f t="shared" ref="Y10:Y73" si="5">IF(OR(ISNUMBER(X10),ISNUMBER(W10)),SUM(W10:X10),"0")</f>
        <v>0</v>
      </c>
      <c r="Z10" s="6" t="s">
        <v>35</v>
      </c>
      <c r="AA10" s="6" t="s">
        <v>35</v>
      </c>
      <c r="AB10" s="6" t="str">
        <f t="shared" ref="AB10:AB73" si="6">IF(OR(ISNUMBER(AA10),ISNUMBER(Z10)),SUM(Z10:AA10),"0")</f>
        <v>0</v>
      </c>
      <c r="AC10" s="6">
        <v>1</v>
      </c>
      <c r="AD10" s="6">
        <v>1</v>
      </c>
      <c r="AE10" s="6">
        <f t="shared" ref="AE10:AE73" si="7">IF(OR(ISNUMBER(AD10),ISNUMBER(AC10)),SUM(AC10:AD10),"0")</f>
        <v>2</v>
      </c>
      <c r="AF10" s="6" t="s">
        <v>35</v>
      </c>
      <c r="AG10" s="6" t="s">
        <v>35</v>
      </c>
      <c r="AH10" s="6" t="str">
        <f t="shared" ref="AH10:AH73" si="8">IF(OR(ISNUMBER(AG10),ISNUMBER(AF10)),SUM(AF10:AG10),"0")</f>
        <v>0</v>
      </c>
      <c r="AI10" s="6" t="s">
        <v>35</v>
      </c>
      <c r="AJ10" s="6" t="s">
        <v>35</v>
      </c>
      <c r="AK10" s="6" t="str">
        <f t="shared" ref="AK10:AK73" si="9">IF(OR(ISNUMBER(AJ10),ISNUMBER(AI10)),SUM(AI10:AJ10),"0")</f>
        <v>0</v>
      </c>
      <c r="AL10" s="6">
        <v>2</v>
      </c>
      <c r="AM10" s="6">
        <v>3</v>
      </c>
      <c r="AN10" s="6">
        <f t="shared" ref="AN10:AN73" si="10">IF(OR(ISNUMBER(AM10),ISNUMBER(AL10)),SUM(AL10:AM10),"0")</f>
        <v>5</v>
      </c>
      <c r="AO10" s="6">
        <v>2</v>
      </c>
      <c r="AP10" s="6">
        <v>5</v>
      </c>
      <c r="AQ10" s="6">
        <f t="shared" ref="AQ10:AQ73" si="11">IF(OR(ISNUMBER(AP10),ISNUMBER(AO10)),SUM(AO10:AP10),"0")</f>
        <v>7</v>
      </c>
      <c r="AR10" s="6" t="s">
        <v>35</v>
      </c>
      <c r="AS10" s="6">
        <v>1</v>
      </c>
      <c r="AT10" s="6">
        <f t="shared" ref="AT10:AT73" si="12">IF(OR(ISNUMBER(AS10),ISNUMBER(AR10)),SUM(AR10:AS10),"0")</f>
        <v>1</v>
      </c>
      <c r="AU10" s="6" t="s">
        <v>35</v>
      </c>
      <c r="AV10" s="6" t="s">
        <v>35</v>
      </c>
      <c r="AW10" s="6" t="str">
        <f t="shared" ref="AW10:AW73" si="13">IF(OR(ISNUMBER(AV10),ISNUMBER(AU10)),SUM(AU10:AV10),"0")</f>
        <v>0</v>
      </c>
      <c r="AX10" s="6" t="s">
        <v>35</v>
      </c>
      <c r="AY10" s="6" t="s">
        <v>35</v>
      </c>
      <c r="AZ10" s="6" t="str">
        <f t="shared" ref="AZ10:AZ73" si="14">IF(OR(ISNUMBER(AY10),ISNUMBER(AX10)),SUM(AX10:AY10),"0")</f>
        <v>0</v>
      </c>
      <c r="BA10" s="6">
        <v>13</v>
      </c>
      <c r="BB10" s="6">
        <v>8</v>
      </c>
      <c r="BC10" s="6">
        <f t="shared" ref="BC10:BC73" si="15">IF(OR(ISNUMBER(BB10),ISNUMBER(BA10)),SUM(BA10:BB10),"0")</f>
        <v>21</v>
      </c>
      <c r="BD10" s="6" t="s">
        <v>35</v>
      </c>
      <c r="BE10" s="6" t="s">
        <v>35</v>
      </c>
      <c r="BF10" s="6" t="str">
        <f t="shared" ref="BF10:BF73" si="16">IF(OR(ISNUMBER(BE10),ISNUMBER(BD10)),SUM(BD10:BE10),"0")</f>
        <v>0</v>
      </c>
      <c r="BG10" s="6" t="s">
        <v>35</v>
      </c>
      <c r="BH10" s="6" t="s">
        <v>35</v>
      </c>
      <c r="BI10" s="6" t="str">
        <f t="shared" ref="BI10:BI73" si="17">IF(OR(ISNUMBER(BH10),ISNUMBER(BG10)),SUM(BG10:BH10),"0")</f>
        <v>0</v>
      </c>
      <c r="BJ10" s="6" t="s">
        <v>35</v>
      </c>
      <c r="BK10" s="6">
        <v>1</v>
      </c>
      <c r="BL10" s="6">
        <f t="shared" ref="BL10:BL73" si="18">IF(OR(ISNUMBER(BK10),ISNUMBER(BJ10)),SUM(BJ10:BK10),"0")</f>
        <v>1</v>
      </c>
      <c r="BM10" s="6" t="s">
        <v>35</v>
      </c>
      <c r="BN10" s="6" t="s">
        <v>35</v>
      </c>
      <c r="BO10" s="6" t="str">
        <f t="shared" ref="BO10:BO73" si="19">IF(OR(ISNUMBER(BN10),ISNUMBER(BM10)),SUM(BM10:BN10),"0")</f>
        <v>0</v>
      </c>
      <c r="BP10" s="6" t="s">
        <v>35</v>
      </c>
      <c r="BQ10" s="6">
        <v>1</v>
      </c>
      <c r="BR10" s="6">
        <f t="shared" ref="BR10:BR73" si="20">IF(OR(ISNUMBER(BQ10),ISNUMBER(BP10)),SUM(BP10:BQ10),"0")</f>
        <v>1</v>
      </c>
      <c r="BS10" s="6" t="s">
        <v>35</v>
      </c>
      <c r="BT10" s="6" t="s">
        <v>35</v>
      </c>
      <c r="BU10" s="6" t="str">
        <f t="shared" ref="BU10:BU73" si="21">IF(OR(ISNUMBER(BT10),ISNUMBER(BS10)),SUM(BS10:BT10),"0")</f>
        <v>0</v>
      </c>
      <c r="BV10" s="6" t="s">
        <v>35</v>
      </c>
      <c r="BW10" s="6" t="s">
        <v>35</v>
      </c>
      <c r="BX10" s="6" t="str">
        <f t="shared" ref="BX10:BX73" si="22">IF(OR(ISNUMBER(BW10),ISNUMBER(BV10)),SUM(BV10:BW10),"0")</f>
        <v>0</v>
      </c>
      <c r="BY10" s="6" t="s">
        <v>35</v>
      </c>
      <c r="BZ10" s="6" t="s">
        <v>35</v>
      </c>
      <c r="CA10" s="6" t="str">
        <f t="shared" ref="CA10:CA73" si="23">IF(OR(ISNUMBER(BZ10),ISNUMBER(BY10)),SUM(BY10:BZ10),"0")</f>
        <v>0</v>
      </c>
      <c r="CB10" s="6" t="s">
        <v>35</v>
      </c>
      <c r="CC10" s="6" t="s">
        <v>35</v>
      </c>
      <c r="CD10" s="6" t="str">
        <f t="shared" ref="CD10:CD73" si="24">IF(OR(ISNUMBER(CC10),ISNUMBER(CB10)),SUM(CB10:CC10),"0")</f>
        <v>0</v>
      </c>
      <c r="CE10" s="6" t="s">
        <v>35</v>
      </c>
      <c r="CF10" s="6" t="s">
        <v>35</v>
      </c>
      <c r="CG10" s="6" t="str">
        <f t="shared" ref="CG10:CG73" si="25">IF(OR(ISNUMBER(CF10),ISNUMBER(CE10)),SUM(CE10:CF10),"0")</f>
        <v>0</v>
      </c>
      <c r="CH10" s="6" t="s">
        <v>35</v>
      </c>
      <c r="CI10" s="6" t="s">
        <v>35</v>
      </c>
      <c r="CJ10" s="6" t="str">
        <f t="shared" ref="CJ10:CJ73" si="26">IF(OR(ISNUMBER(CI10),ISNUMBER(CH10)),SUM(CH10:CI10),"0")</f>
        <v>0</v>
      </c>
      <c r="CK10" s="6" t="s">
        <v>35</v>
      </c>
      <c r="CL10" s="6" t="s">
        <v>35</v>
      </c>
      <c r="CM10" s="6" t="str">
        <f t="shared" ref="CM10:CM73" si="27">IF(OR(ISNUMBER(CL10),ISNUMBER(CK10)),SUM(CK10:CL10),"0")</f>
        <v>0</v>
      </c>
      <c r="CN10" s="6" t="s">
        <v>35</v>
      </c>
      <c r="CO10" s="6">
        <v>1</v>
      </c>
      <c r="CP10" s="6">
        <f t="shared" ref="CP10:CP73" si="28">IF(OR(ISNUMBER(CO10),ISNUMBER(CN10)),SUM(CN10:CO10),"0")</f>
        <v>1</v>
      </c>
      <c r="CQ10" s="6">
        <v>35</v>
      </c>
      <c r="CR10" s="6">
        <v>45</v>
      </c>
      <c r="CS10" s="6">
        <f t="shared" ref="CS10:CS73" si="29">IF(OR(ISNUMBER(CR10),ISNUMBER(CQ10)),SUM(CQ10:CR10),"0")</f>
        <v>80</v>
      </c>
    </row>
    <row r="11" spans="1:98" s="17" customFormat="1" ht="12.75" customHeight="1">
      <c r="A11" s="25">
        <v>12</v>
      </c>
      <c r="B11" s="26" t="s">
        <v>203</v>
      </c>
      <c r="C11" s="27">
        <v>2701</v>
      </c>
      <c r="D11" s="28" t="s">
        <v>37</v>
      </c>
      <c r="E11" s="17">
        <v>166173</v>
      </c>
      <c r="F11" s="17">
        <v>4</v>
      </c>
      <c r="G11" s="6" t="s">
        <v>272</v>
      </c>
      <c r="H11" s="6">
        <v>2</v>
      </c>
      <c r="I11" s="6">
        <v>9</v>
      </c>
      <c r="J11" s="6">
        <f t="shared" si="0"/>
        <v>11</v>
      </c>
      <c r="K11" s="6">
        <v>1</v>
      </c>
      <c r="L11" s="6">
        <v>7</v>
      </c>
      <c r="M11" s="6">
        <f t="shared" si="1"/>
        <v>8</v>
      </c>
      <c r="N11" s="6">
        <v>18</v>
      </c>
      <c r="O11" s="6">
        <v>14</v>
      </c>
      <c r="P11" s="6">
        <f t="shared" si="2"/>
        <v>32</v>
      </c>
      <c r="Q11" s="6">
        <v>1</v>
      </c>
      <c r="R11" s="6">
        <v>14</v>
      </c>
      <c r="S11" s="6">
        <f t="shared" si="3"/>
        <v>15</v>
      </c>
      <c r="T11" s="6" t="s">
        <v>35</v>
      </c>
      <c r="U11" s="6" t="s">
        <v>35</v>
      </c>
      <c r="V11" s="6" t="str">
        <f t="shared" si="4"/>
        <v>0</v>
      </c>
      <c r="W11" s="6">
        <v>1</v>
      </c>
      <c r="X11" s="6">
        <v>8</v>
      </c>
      <c r="Y11" s="6">
        <f t="shared" si="5"/>
        <v>9</v>
      </c>
      <c r="Z11" s="6" t="s">
        <v>35</v>
      </c>
      <c r="AA11" s="6" t="s">
        <v>35</v>
      </c>
      <c r="AB11" s="6" t="str">
        <f t="shared" si="6"/>
        <v>0</v>
      </c>
      <c r="AC11" s="6">
        <v>2</v>
      </c>
      <c r="AD11" s="6">
        <v>3</v>
      </c>
      <c r="AE11" s="6">
        <f t="shared" si="7"/>
        <v>5</v>
      </c>
      <c r="AF11" s="6" t="s">
        <v>35</v>
      </c>
      <c r="AG11" s="6" t="s">
        <v>35</v>
      </c>
      <c r="AH11" s="6" t="str">
        <f t="shared" si="8"/>
        <v>0</v>
      </c>
      <c r="AI11" s="6" t="s">
        <v>35</v>
      </c>
      <c r="AJ11" s="6" t="s">
        <v>35</v>
      </c>
      <c r="AK11" s="6" t="str">
        <f t="shared" si="9"/>
        <v>0</v>
      </c>
      <c r="AL11" s="6">
        <v>2</v>
      </c>
      <c r="AM11" s="6">
        <v>4</v>
      </c>
      <c r="AN11" s="6">
        <f t="shared" si="10"/>
        <v>6</v>
      </c>
      <c r="AO11" s="6" t="s">
        <v>35</v>
      </c>
      <c r="AP11" s="6" t="s">
        <v>35</v>
      </c>
      <c r="AQ11" s="6" t="str">
        <f t="shared" si="11"/>
        <v>0</v>
      </c>
      <c r="AR11" s="6" t="s">
        <v>35</v>
      </c>
      <c r="AS11" s="6" t="s">
        <v>35</v>
      </c>
      <c r="AT11" s="6" t="str">
        <f t="shared" si="12"/>
        <v>0</v>
      </c>
      <c r="AU11" s="6" t="s">
        <v>35</v>
      </c>
      <c r="AV11" s="6" t="s">
        <v>35</v>
      </c>
      <c r="AW11" s="6" t="str">
        <f t="shared" si="13"/>
        <v>0</v>
      </c>
      <c r="AX11" s="6" t="s">
        <v>35</v>
      </c>
      <c r="AY11" s="6" t="s">
        <v>35</v>
      </c>
      <c r="AZ11" s="6" t="str">
        <f t="shared" si="14"/>
        <v>0</v>
      </c>
      <c r="BA11" s="6">
        <v>8</v>
      </c>
      <c r="BB11" s="6">
        <v>6</v>
      </c>
      <c r="BC11" s="6">
        <f t="shared" si="15"/>
        <v>14</v>
      </c>
      <c r="BD11" s="6" t="s">
        <v>35</v>
      </c>
      <c r="BE11" s="6" t="s">
        <v>35</v>
      </c>
      <c r="BF11" s="6" t="str">
        <f t="shared" si="16"/>
        <v>0</v>
      </c>
      <c r="BG11" s="6" t="s">
        <v>35</v>
      </c>
      <c r="BH11" s="6" t="s">
        <v>35</v>
      </c>
      <c r="BI11" s="6" t="str">
        <f t="shared" si="17"/>
        <v>0</v>
      </c>
      <c r="BJ11" s="6" t="s">
        <v>35</v>
      </c>
      <c r="BK11" s="6" t="s">
        <v>35</v>
      </c>
      <c r="BL11" s="6" t="str">
        <f t="shared" si="18"/>
        <v>0</v>
      </c>
      <c r="BM11" s="6" t="s">
        <v>35</v>
      </c>
      <c r="BN11" s="6" t="s">
        <v>35</v>
      </c>
      <c r="BO11" s="6" t="str">
        <f t="shared" si="19"/>
        <v>0</v>
      </c>
      <c r="BP11" s="6" t="s">
        <v>35</v>
      </c>
      <c r="BQ11" s="6" t="s">
        <v>35</v>
      </c>
      <c r="BR11" s="6" t="str">
        <f t="shared" si="20"/>
        <v>0</v>
      </c>
      <c r="BS11" s="6" t="s">
        <v>35</v>
      </c>
      <c r="BT11" s="6" t="s">
        <v>35</v>
      </c>
      <c r="BU11" s="6" t="str">
        <f t="shared" si="21"/>
        <v>0</v>
      </c>
      <c r="BV11" s="6" t="s">
        <v>35</v>
      </c>
      <c r="BW11" s="6" t="s">
        <v>35</v>
      </c>
      <c r="BX11" s="6" t="str">
        <f t="shared" si="22"/>
        <v>0</v>
      </c>
      <c r="BY11" s="6" t="s">
        <v>35</v>
      </c>
      <c r="BZ11" s="6" t="s">
        <v>35</v>
      </c>
      <c r="CA11" s="6" t="str">
        <f t="shared" si="23"/>
        <v>0</v>
      </c>
      <c r="CB11" s="6" t="s">
        <v>35</v>
      </c>
      <c r="CC11" s="6" t="s">
        <v>35</v>
      </c>
      <c r="CD11" s="6" t="str">
        <f t="shared" si="24"/>
        <v>0</v>
      </c>
      <c r="CE11" s="6" t="s">
        <v>35</v>
      </c>
      <c r="CF11" s="6" t="s">
        <v>35</v>
      </c>
      <c r="CG11" s="6" t="str">
        <f t="shared" si="25"/>
        <v>0</v>
      </c>
      <c r="CH11" s="6" t="s">
        <v>35</v>
      </c>
      <c r="CI11" s="6" t="s">
        <v>35</v>
      </c>
      <c r="CJ11" s="6" t="str">
        <f t="shared" si="26"/>
        <v>0</v>
      </c>
      <c r="CK11" s="6" t="s">
        <v>35</v>
      </c>
      <c r="CL11" s="6" t="s">
        <v>35</v>
      </c>
      <c r="CM11" s="6" t="str">
        <f t="shared" si="27"/>
        <v>0</v>
      </c>
      <c r="CN11" s="6" t="s">
        <v>35</v>
      </c>
      <c r="CO11" s="6" t="s">
        <v>35</v>
      </c>
      <c r="CP11" s="6" t="str">
        <f t="shared" si="28"/>
        <v>0</v>
      </c>
      <c r="CQ11" s="6">
        <v>35</v>
      </c>
      <c r="CR11" s="6">
        <v>65</v>
      </c>
      <c r="CS11" s="6">
        <f t="shared" si="29"/>
        <v>100</v>
      </c>
    </row>
    <row r="12" spans="1:98" s="17" customFormat="1" ht="12.75" customHeight="1">
      <c r="A12" s="25">
        <v>22</v>
      </c>
      <c r="B12" s="26" t="s">
        <v>204</v>
      </c>
      <c r="C12" s="27">
        <v>5586</v>
      </c>
      <c r="D12" s="28" t="s">
        <v>38</v>
      </c>
      <c r="E12" s="17">
        <v>125885</v>
      </c>
      <c r="F12" s="17">
        <v>4</v>
      </c>
      <c r="G12" s="6" t="s">
        <v>272</v>
      </c>
      <c r="H12" s="6">
        <v>7</v>
      </c>
      <c r="I12" s="6">
        <v>18</v>
      </c>
      <c r="J12" s="6">
        <f t="shared" si="0"/>
        <v>25</v>
      </c>
      <c r="K12" s="6">
        <v>1</v>
      </c>
      <c r="L12" s="6">
        <v>2</v>
      </c>
      <c r="M12" s="6">
        <f t="shared" si="1"/>
        <v>3</v>
      </c>
      <c r="N12" s="6">
        <v>11</v>
      </c>
      <c r="O12" s="6">
        <v>19</v>
      </c>
      <c r="P12" s="6">
        <f t="shared" si="2"/>
        <v>30</v>
      </c>
      <c r="Q12" s="6">
        <v>2</v>
      </c>
      <c r="R12" s="6">
        <v>6</v>
      </c>
      <c r="S12" s="6">
        <f t="shared" si="3"/>
        <v>8</v>
      </c>
      <c r="T12" s="6" t="s">
        <v>35</v>
      </c>
      <c r="U12" s="6" t="s">
        <v>35</v>
      </c>
      <c r="V12" s="6" t="str">
        <f t="shared" si="4"/>
        <v>0</v>
      </c>
      <c r="W12" s="6" t="s">
        <v>35</v>
      </c>
      <c r="X12" s="6" t="s">
        <v>35</v>
      </c>
      <c r="Y12" s="6" t="str">
        <f t="shared" si="5"/>
        <v>0</v>
      </c>
      <c r="Z12" s="6" t="s">
        <v>35</v>
      </c>
      <c r="AA12" s="6" t="s">
        <v>35</v>
      </c>
      <c r="AB12" s="6" t="str">
        <f t="shared" si="6"/>
        <v>0</v>
      </c>
      <c r="AC12" s="6" t="s">
        <v>35</v>
      </c>
      <c r="AD12" s="6" t="s">
        <v>35</v>
      </c>
      <c r="AE12" s="6" t="str">
        <f t="shared" si="7"/>
        <v>0</v>
      </c>
      <c r="AF12" s="6" t="s">
        <v>35</v>
      </c>
      <c r="AG12" s="6" t="s">
        <v>35</v>
      </c>
      <c r="AH12" s="6" t="str">
        <f t="shared" si="8"/>
        <v>0</v>
      </c>
      <c r="AI12" s="6" t="s">
        <v>35</v>
      </c>
      <c r="AJ12" s="6" t="s">
        <v>35</v>
      </c>
      <c r="AK12" s="6" t="str">
        <f t="shared" si="9"/>
        <v>0</v>
      </c>
      <c r="AL12" s="6" t="s">
        <v>35</v>
      </c>
      <c r="AM12" s="6" t="s">
        <v>35</v>
      </c>
      <c r="AN12" s="6" t="str">
        <f t="shared" si="10"/>
        <v>0</v>
      </c>
      <c r="AO12" s="6" t="s">
        <v>35</v>
      </c>
      <c r="AP12" s="6" t="s">
        <v>35</v>
      </c>
      <c r="AQ12" s="6" t="str">
        <f t="shared" si="11"/>
        <v>0</v>
      </c>
      <c r="AR12" s="6" t="s">
        <v>35</v>
      </c>
      <c r="AS12" s="6" t="s">
        <v>35</v>
      </c>
      <c r="AT12" s="6" t="str">
        <f t="shared" si="12"/>
        <v>0</v>
      </c>
      <c r="AU12" s="6" t="s">
        <v>35</v>
      </c>
      <c r="AV12" s="6" t="s">
        <v>35</v>
      </c>
      <c r="AW12" s="6" t="str">
        <f t="shared" si="13"/>
        <v>0</v>
      </c>
      <c r="AX12" s="6" t="s">
        <v>35</v>
      </c>
      <c r="AY12" s="6" t="s">
        <v>35</v>
      </c>
      <c r="AZ12" s="6" t="str">
        <f t="shared" si="14"/>
        <v>0</v>
      </c>
      <c r="BA12" s="6">
        <v>10</v>
      </c>
      <c r="BB12" s="6">
        <v>12</v>
      </c>
      <c r="BC12" s="6">
        <f t="shared" si="15"/>
        <v>22</v>
      </c>
      <c r="BD12" s="6" t="s">
        <v>35</v>
      </c>
      <c r="BE12" s="6" t="s">
        <v>35</v>
      </c>
      <c r="BF12" s="6" t="str">
        <f t="shared" si="16"/>
        <v>0</v>
      </c>
      <c r="BG12" s="6" t="s">
        <v>35</v>
      </c>
      <c r="BH12" s="6" t="s">
        <v>35</v>
      </c>
      <c r="BI12" s="6" t="str">
        <f t="shared" si="17"/>
        <v>0</v>
      </c>
      <c r="BJ12" s="6" t="s">
        <v>35</v>
      </c>
      <c r="BK12" s="6" t="s">
        <v>35</v>
      </c>
      <c r="BL12" s="6" t="str">
        <f t="shared" si="18"/>
        <v>0</v>
      </c>
      <c r="BM12" s="6" t="s">
        <v>35</v>
      </c>
      <c r="BN12" s="6" t="s">
        <v>35</v>
      </c>
      <c r="BO12" s="6" t="str">
        <f t="shared" si="19"/>
        <v>0</v>
      </c>
      <c r="BP12" s="6" t="s">
        <v>35</v>
      </c>
      <c r="BQ12" s="6" t="s">
        <v>35</v>
      </c>
      <c r="BR12" s="6" t="str">
        <f t="shared" si="20"/>
        <v>0</v>
      </c>
      <c r="BS12" s="6" t="s">
        <v>35</v>
      </c>
      <c r="BT12" s="6" t="s">
        <v>35</v>
      </c>
      <c r="BU12" s="6" t="str">
        <f t="shared" si="21"/>
        <v>0</v>
      </c>
      <c r="BV12" s="6" t="s">
        <v>35</v>
      </c>
      <c r="BW12" s="6" t="s">
        <v>35</v>
      </c>
      <c r="BX12" s="6" t="str">
        <f t="shared" si="22"/>
        <v>0</v>
      </c>
      <c r="BY12" s="6" t="s">
        <v>35</v>
      </c>
      <c r="BZ12" s="6" t="s">
        <v>35</v>
      </c>
      <c r="CA12" s="6" t="str">
        <f t="shared" si="23"/>
        <v>0</v>
      </c>
      <c r="CB12" s="6" t="s">
        <v>35</v>
      </c>
      <c r="CC12" s="6" t="s">
        <v>35</v>
      </c>
      <c r="CD12" s="6" t="str">
        <f t="shared" si="24"/>
        <v>0</v>
      </c>
      <c r="CE12" s="6" t="s">
        <v>35</v>
      </c>
      <c r="CF12" s="6" t="s">
        <v>35</v>
      </c>
      <c r="CG12" s="6" t="str">
        <f t="shared" si="25"/>
        <v>0</v>
      </c>
      <c r="CH12" s="6" t="s">
        <v>35</v>
      </c>
      <c r="CI12" s="6" t="s">
        <v>35</v>
      </c>
      <c r="CJ12" s="6" t="str">
        <f t="shared" si="26"/>
        <v>0</v>
      </c>
      <c r="CK12" s="6" t="s">
        <v>35</v>
      </c>
      <c r="CL12" s="6" t="s">
        <v>35</v>
      </c>
      <c r="CM12" s="6" t="str">
        <f t="shared" si="27"/>
        <v>0</v>
      </c>
      <c r="CN12" s="6">
        <v>6</v>
      </c>
      <c r="CO12" s="6">
        <v>6</v>
      </c>
      <c r="CP12" s="6">
        <f t="shared" si="28"/>
        <v>12</v>
      </c>
      <c r="CQ12" s="6">
        <v>37</v>
      </c>
      <c r="CR12" s="6">
        <v>63</v>
      </c>
      <c r="CS12" s="6">
        <f t="shared" si="29"/>
        <v>100</v>
      </c>
    </row>
    <row r="13" spans="1:98" s="17" customFormat="1" ht="12.75" customHeight="1">
      <c r="A13" s="25">
        <v>25</v>
      </c>
      <c r="B13" s="26" t="s">
        <v>205</v>
      </c>
      <c r="C13" s="27">
        <v>6621</v>
      </c>
      <c r="D13" s="28" t="s">
        <v>39</v>
      </c>
      <c r="E13" s="17">
        <v>185958</v>
      </c>
      <c r="F13" s="17">
        <v>4</v>
      </c>
      <c r="G13" s="6" t="s">
        <v>272</v>
      </c>
      <c r="H13" s="6">
        <v>7</v>
      </c>
      <c r="I13" s="6">
        <v>13</v>
      </c>
      <c r="J13" s="6">
        <f t="shared" si="0"/>
        <v>20</v>
      </c>
      <c r="K13" s="6">
        <v>5</v>
      </c>
      <c r="L13" s="6">
        <v>4</v>
      </c>
      <c r="M13" s="6">
        <f t="shared" si="1"/>
        <v>9</v>
      </c>
      <c r="N13" s="6">
        <v>9</v>
      </c>
      <c r="O13" s="6">
        <v>8</v>
      </c>
      <c r="P13" s="6">
        <f t="shared" si="2"/>
        <v>17</v>
      </c>
      <c r="Q13" s="6">
        <v>2</v>
      </c>
      <c r="R13" s="6">
        <v>7</v>
      </c>
      <c r="S13" s="6">
        <f t="shared" si="3"/>
        <v>9</v>
      </c>
      <c r="T13" s="6" t="s">
        <v>35</v>
      </c>
      <c r="U13" s="6" t="s">
        <v>35</v>
      </c>
      <c r="V13" s="6" t="str">
        <f t="shared" si="4"/>
        <v>0</v>
      </c>
      <c r="W13" s="6" t="s">
        <v>35</v>
      </c>
      <c r="X13" s="6" t="s">
        <v>35</v>
      </c>
      <c r="Y13" s="6" t="str">
        <f t="shared" si="5"/>
        <v>0</v>
      </c>
      <c r="Z13" s="6" t="s">
        <v>35</v>
      </c>
      <c r="AA13" s="6" t="s">
        <v>35</v>
      </c>
      <c r="AB13" s="6" t="str">
        <f t="shared" si="6"/>
        <v>0</v>
      </c>
      <c r="AC13" s="6" t="s">
        <v>35</v>
      </c>
      <c r="AD13" s="6" t="s">
        <v>35</v>
      </c>
      <c r="AE13" s="6" t="str">
        <f t="shared" si="7"/>
        <v>0</v>
      </c>
      <c r="AF13" s="6" t="s">
        <v>35</v>
      </c>
      <c r="AG13" s="6" t="s">
        <v>35</v>
      </c>
      <c r="AH13" s="6" t="str">
        <f t="shared" si="8"/>
        <v>0</v>
      </c>
      <c r="AI13" s="6" t="s">
        <v>35</v>
      </c>
      <c r="AJ13" s="6" t="s">
        <v>35</v>
      </c>
      <c r="AK13" s="6" t="str">
        <f t="shared" si="9"/>
        <v>0</v>
      </c>
      <c r="AL13" s="6" t="s">
        <v>35</v>
      </c>
      <c r="AM13" s="6" t="s">
        <v>35</v>
      </c>
      <c r="AN13" s="6" t="str">
        <f t="shared" si="10"/>
        <v>0</v>
      </c>
      <c r="AO13" s="6" t="s">
        <v>35</v>
      </c>
      <c r="AP13" s="6" t="s">
        <v>35</v>
      </c>
      <c r="AQ13" s="6" t="str">
        <f t="shared" si="11"/>
        <v>0</v>
      </c>
      <c r="AR13" s="6" t="s">
        <v>35</v>
      </c>
      <c r="AS13" s="6" t="s">
        <v>35</v>
      </c>
      <c r="AT13" s="6" t="str">
        <f t="shared" si="12"/>
        <v>0</v>
      </c>
      <c r="AU13" s="6" t="s">
        <v>35</v>
      </c>
      <c r="AV13" s="6" t="s">
        <v>35</v>
      </c>
      <c r="AW13" s="6" t="str">
        <f t="shared" si="13"/>
        <v>0</v>
      </c>
      <c r="AX13" s="6" t="s">
        <v>35</v>
      </c>
      <c r="AY13" s="6" t="s">
        <v>35</v>
      </c>
      <c r="AZ13" s="6" t="str">
        <f t="shared" si="14"/>
        <v>0</v>
      </c>
      <c r="BA13" s="6">
        <v>7</v>
      </c>
      <c r="BB13" s="6">
        <v>8</v>
      </c>
      <c r="BC13" s="6">
        <f t="shared" si="15"/>
        <v>15</v>
      </c>
      <c r="BD13" s="6" t="s">
        <v>35</v>
      </c>
      <c r="BE13" s="6" t="s">
        <v>35</v>
      </c>
      <c r="BF13" s="6" t="str">
        <f t="shared" si="16"/>
        <v>0</v>
      </c>
      <c r="BG13" s="6" t="s">
        <v>35</v>
      </c>
      <c r="BH13" s="6" t="s">
        <v>35</v>
      </c>
      <c r="BI13" s="6" t="str">
        <f t="shared" si="17"/>
        <v>0</v>
      </c>
      <c r="BJ13" s="6" t="s">
        <v>35</v>
      </c>
      <c r="BK13" s="6" t="s">
        <v>35</v>
      </c>
      <c r="BL13" s="6" t="str">
        <f t="shared" si="18"/>
        <v>0</v>
      </c>
      <c r="BM13" s="6" t="s">
        <v>35</v>
      </c>
      <c r="BN13" s="6" t="s">
        <v>35</v>
      </c>
      <c r="BO13" s="6" t="str">
        <f t="shared" si="19"/>
        <v>0</v>
      </c>
      <c r="BP13" s="6" t="s">
        <v>35</v>
      </c>
      <c r="BQ13" s="6" t="s">
        <v>35</v>
      </c>
      <c r="BR13" s="6" t="str">
        <f t="shared" si="20"/>
        <v>0</v>
      </c>
      <c r="BS13" s="6" t="s">
        <v>35</v>
      </c>
      <c r="BT13" s="6" t="s">
        <v>35</v>
      </c>
      <c r="BU13" s="6" t="str">
        <f t="shared" si="21"/>
        <v>0</v>
      </c>
      <c r="BV13" s="6" t="s">
        <v>35</v>
      </c>
      <c r="BW13" s="6" t="s">
        <v>35</v>
      </c>
      <c r="BX13" s="6" t="str">
        <f t="shared" si="22"/>
        <v>0</v>
      </c>
      <c r="BY13" s="6" t="s">
        <v>35</v>
      </c>
      <c r="BZ13" s="6" t="s">
        <v>35</v>
      </c>
      <c r="CA13" s="6" t="str">
        <f t="shared" si="23"/>
        <v>0</v>
      </c>
      <c r="CB13" s="6" t="s">
        <v>35</v>
      </c>
      <c r="CC13" s="6" t="s">
        <v>35</v>
      </c>
      <c r="CD13" s="6" t="str">
        <f t="shared" si="24"/>
        <v>0</v>
      </c>
      <c r="CE13" s="6" t="s">
        <v>35</v>
      </c>
      <c r="CF13" s="6" t="s">
        <v>35</v>
      </c>
      <c r="CG13" s="6" t="str">
        <f t="shared" si="25"/>
        <v>0</v>
      </c>
      <c r="CH13" s="6" t="s">
        <v>35</v>
      </c>
      <c r="CI13" s="6" t="s">
        <v>35</v>
      </c>
      <c r="CJ13" s="6" t="str">
        <f t="shared" si="26"/>
        <v>0</v>
      </c>
      <c r="CK13" s="6" t="s">
        <v>35</v>
      </c>
      <c r="CL13" s="6" t="s">
        <v>35</v>
      </c>
      <c r="CM13" s="6" t="str">
        <f t="shared" si="27"/>
        <v>0</v>
      </c>
      <c r="CN13" s="6">
        <v>8</v>
      </c>
      <c r="CO13" s="6">
        <v>2</v>
      </c>
      <c r="CP13" s="6">
        <f t="shared" si="28"/>
        <v>10</v>
      </c>
      <c r="CQ13" s="6">
        <v>38</v>
      </c>
      <c r="CR13" s="6">
        <v>42</v>
      </c>
      <c r="CS13" s="6">
        <f t="shared" si="29"/>
        <v>80</v>
      </c>
    </row>
    <row r="14" spans="1:98" s="17" customFormat="1" ht="3.75" customHeight="1">
      <c r="A14" s="29"/>
      <c r="B14" s="26"/>
      <c r="C14" s="30"/>
      <c r="D14" s="26"/>
      <c r="F14" s="27"/>
      <c r="G14" s="6"/>
      <c r="H14" s="6"/>
      <c r="I14" s="6"/>
      <c r="J14" s="6" t="str">
        <f t="shared" si="0"/>
        <v>0</v>
      </c>
      <c r="K14" s="6"/>
      <c r="L14" s="6"/>
      <c r="M14" s="6" t="str">
        <f t="shared" si="1"/>
        <v>0</v>
      </c>
      <c r="N14" s="6"/>
      <c r="O14" s="6"/>
      <c r="P14" s="6" t="str">
        <f t="shared" si="2"/>
        <v>0</v>
      </c>
      <c r="Q14" s="6"/>
      <c r="R14" s="6"/>
      <c r="S14" s="6" t="str">
        <f t="shared" si="3"/>
        <v>0</v>
      </c>
      <c r="T14" s="6"/>
      <c r="U14" s="6"/>
      <c r="V14" s="6" t="str">
        <f t="shared" si="4"/>
        <v>0</v>
      </c>
      <c r="W14" s="6"/>
      <c r="X14" s="6"/>
      <c r="Y14" s="6" t="str">
        <f t="shared" si="5"/>
        <v>0</v>
      </c>
      <c r="Z14" s="6"/>
      <c r="AA14" s="6"/>
      <c r="AB14" s="6" t="str">
        <f t="shared" si="6"/>
        <v>0</v>
      </c>
      <c r="AC14" s="6"/>
      <c r="AD14" s="6"/>
      <c r="AE14" s="6" t="str">
        <f t="shared" si="7"/>
        <v>0</v>
      </c>
      <c r="AF14" s="6"/>
      <c r="AG14" s="6"/>
      <c r="AH14" s="6" t="str">
        <f t="shared" si="8"/>
        <v>0</v>
      </c>
      <c r="AI14" s="6"/>
      <c r="AJ14" s="6"/>
      <c r="AK14" s="6" t="str">
        <f t="shared" si="9"/>
        <v>0</v>
      </c>
      <c r="AN14" s="6" t="str">
        <f t="shared" si="10"/>
        <v>0</v>
      </c>
      <c r="AO14" s="6"/>
      <c r="AP14" s="6"/>
      <c r="AQ14" s="6" t="str">
        <f t="shared" si="11"/>
        <v>0</v>
      </c>
      <c r="AR14" s="6"/>
      <c r="AS14" s="6"/>
      <c r="AT14" s="6" t="str">
        <f t="shared" si="12"/>
        <v>0</v>
      </c>
      <c r="AU14" s="6"/>
      <c r="AV14" s="6"/>
      <c r="AW14" s="6" t="str">
        <f t="shared" si="13"/>
        <v>0</v>
      </c>
      <c r="AX14" s="6"/>
      <c r="AY14" s="6"/>
      <c r="AZ14" s="6" t="str">
        <f t="shared" si="14"/>
        <v>0</v>
      </c>
      <c r="BA14" s="6"/>
      <c r="BB14" s="6"/>
      <c r="BC14" s="6" t="str">
        <f t="shared" si="15"/>
        <v>0</v>
      </c>
      <c r="BD14" s="6"/>
      <c r="BE14" s="6"/>
      <c r="BF14" s="6" t="str">
        <f t="shared" si="16"/>
        <v>0</v>
      </c>
      <c r="BI14" s="6" t="str">
        <f t="shared" si="17"/>
        <v>0</v>
      </c>
      <c r="BJ14" s="6"/>
      <c r="BK14" s="6"/>
      <c r="BL14" s="6" t="str">
        <f t="shared" si="18"/>
        <v>0</v>
      </c>
      <c r="BM14" s="6"/>
      <c r="BN14" s="6"/>
      <c r="BO14" s="6" t="str">
        <f t="shared" si="19"/>
        <v>0</v>
      </c>
      <c r="BP14" s="6"/>
      <c r="BQ14" s="6"/>
      <c r="BR14" s="6" t="str">
        <f t="shared" si="20"/>
        <v>0</v>
      </c>
      <c r="BS14" s="6"/>
      <c r="BU14" s="6" t="str">
        <f t="shared" si="21"/>
        <v>0</v>
      </c>
      <c r="BX14" s="6" t="str">
        <f t="shared" si="22"/>
        <v>0</v>
      </c>
      <c r="BY14" s="6"/>
      <c r="BZ14" s="6"/>
      <c r="CA14" s="6" t="str">
        <f t="shared" si="23"/>
        <v>0</v>
      </c>
      <c r="CB14" s="6"/>
      <c r="CC14" s="6"/>
      <c r="CD14" s="6" t="str">
        <f t="shared" si="24"/>
        <v>0</v>
      </c>
      <c r="CE14" s="6"/>
      <c r="CF14" s="6"/>
      <c r="CG14" s="6" t="str">
        <f t="shared" si="25"/>
        <v>0</v>
      </c>
      <c r="CH14" s="6"/>
      <c r="CI14" s="6"/>
      <c r="CJ14" s="6" t="str">
        <f t="shared" si="26"/>
        <v>0</v>
      </c>
      <c r="CK14" s="6"/>
      <c r="CL14" s="6"/>
      <c r="CM14" s="6" t="str">
        <f t="shared" si="27"/>
        <v>0</v>
      </c>
      <c r="CN14" s="6"/>
      <c r="CP14" s="6" t="str">
        <f t="shared" si="28"/>
        <v>0</v>
      </c>
      <c r="CS14" s="6" t="str">
        <f t="shared" si="29"/>
        <v>0</v>
      </c>
    </row>
    <row r="15" spans="1:98" s="17" customFormat="1" ht="12.25">
      <c r="A15" s="65" t="s">
        <v>40</v>
      </c>
      <c r="B15" s="31"/>
      <c r="C15" s="32"/>
      <c r="D15" s="33"/>
      <c r="E15" s="20"/>
      <c r="F15" s="34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98" s="17" customFormat="1" ht="3.75" customHeight="1">
      <c r="A16" s="35"/>
      <c r="B16" s="28"/>
      <c r="C16" s="30"/>
      <c r="D16" s="26"/>
      <c r="F16" s="27"/>
      <c r="G16" s="6"/>
      <c r="H16" s="6"/>
      <c r="I16" s="6"/>
      <c r="J16" s="6" t="str">
        <f t="shared" si="0"/>
        <v>0</v>
      </c>
      <c r="K16" s="6"/>
      <c r="L16" s="6"/>
      <c r="M16" s="6" t="str">
        <f t="shared" si="1"/>
        <v>0</v>
      </c>
      <c r="N16" s="6"/>
      <c r="O16" s="6"/>
      <c r="P16" s="6" t="str">
        <f t="shared" si="2"/>
        <v>0</v>
      </c>
      <c r="Q16" s="6"/>
      <c r="R16" s="6"/>
      <c r="S16" s="6" t="str">
        <f t="shared" si="3"/>
        <v>0</v>
      </c>
      <c r="T16" s="6"/>
      <c r="U16" s="6"/>
      <c r="V16" s="6" t="str">
        <f t="shared" si="4"/>
        <v>0</v>
      </c>
      <c r="W16" s="6"/>
      <c r="X16" s="6"/>
      <c r="Y16" s="6" t="str">
        <f t="shared" si="5"/>
        <v>0</v>
      </c>
      <c r="Z16" s="6"/>
      <c r="AA16" s="6"/>
      <c r="AB16" s="6" t="str">
        <f t="shared" si="6"/>
        <v>0</v>
      </c>
      <c r="AC16" s="6"/>
      <c r="AD16" s="6"/>
      <c r="AE16" s="6" t="str">
        <f t="shared" si="7"/>
        <v>0</v>
      </c>
      <c r="AF16" s="6"/>
      <c r="AG16" s="6"/>
      <c r="AH16" s="6" t="str">
        <f t="shared" si="8"/>
        <v>0</v>
      </c>
      <c r="AI16" s="6"/>
      <c r="AJ16" s="6"/>
      <c r="AK16" s="6" t="str">
        <f t="shared" si="9"/>
        <v>0</v>
      </c>
      <c r="AN16" s="6" t="str">
        <f t="shared" si="10"/>
        <v>0</v>
      </c>
      <c r="AO16" s="6"/>
      <c r="AP16" s="6"/>
      <c r="AQ16" s="6" t="str">
        <f t="shared" si="11"/>
        <v>0</v>
      </c>
      <c r="AR16" s="6"/>
      <c r="AS16" s="6"/>
      <c r="AT16" s="6" t="str">
        <f t="shared" si="12"/>
        <v>0</v>
      </c>
      <c r="AU16" s="6"/>
      <c r="AV16" s="6"/>
      <c r="AW16" s="6" t="str">
        <f t="shared" si="13"/>
        <v>0</v>
      </c>
      <c r="AX16" s="6"/>
      <c r="AY16" s="6"/>
      <c r="AZ16" s="6" t="str">
        <f t="shared" si="14"/>
        <v>0</v>
      </c>
      <c r="BA16" s="6"/>
      <c r="BB16" s="6"/>
      <c r="BC16" s="6" t="str">
        <f t="shared" si="15"/>
        <v>0</v>
      </c>
      <c r="BD16" s="6"/>
      <c r="BE16" s="6"/>
      <c r="BF16" s="6" t="str">
        <f t="shared" si="16"/>
        <v>0</v>
      </c>
      <c r="BI16" s="6" t="str">
        <f t="shared" si="17"/>
        <v>0</v>
      </c>
      <c r="BJ16" s="6"/>
      <c r="BK16" s="6"/>
      <c r="BL16" s="6" t="str">
        <f t="shared" si="18"/>
        <v>0</v>
      </c>
      <c r="BM16" s="6"/>
      <c r="BN16" s="6"/>
      <c r="BO16" s="6" t="str">
        <f t="shared" si="19"/>
        <v>0</v>
      </c>
      <c r="BP16" s="6"/>
      <c r="BQ16" s="6"/>
      <c r="BR16" s="6" t="str">
        <f t="shared" si="20"/>
        <v>0</v>
      </c>
      <c r="BS16" s="6"/>
      <c r="BU16" s="6" t="str">
        <f t="shared" si="21"/>
        <v>0</v>
      </c>
      <c r="BX16" s="6" t="str">
        <f t="shared" si="22"/>
        <v>0</v>
      </c>
      <c r="BY16" s="6"/>
      <c r="BZ16" s="6"/>
      <c r="CA16" s="6" t="str">
        <f t="shared" si="23"/>
        <v>0</v>
      </c>
      <c r="CB16" s="6"/>
      <c r="CC16" s="6"/>
      <c r="CD16" s="6" t="str">
        <f t="shared" si="24"/>
        <v>0</v>
      </c>
      <c r="CE16" s="6"/>
      <c r="CF16" s="6"/>
      <c r="CG16" s="6" t="str">
        <f t="shared" si="25"/>
        <v>0</v>
      </c>
      <c r="CH16" s="6"/>
      <c r="CI16" s="6"/>
      <c r="CJ16" s="6" t="str">
        <f t="shared" si="26"/>
        <v>0</v>
      </c>
      <c r="CK16" s="6"/>
      <c r="CL16" s="6"/>
      <c r="CM16" s="6" t="str">
        <f t="shared" si="27"/>
        <v>0</v>
      </c>
      <c r="CN16" s="6"/>
      <c r="CP16" s="6" t="str">
        <f t="shared" si="28"/>
        <v>0</v>
      </c>
      <c r="CS16" s="6" t="str">
        <f t="shared" si="29"/>
        <v>0</v>
      </c>
    </row>
    <row r="17" spans="1:97" s="17" customFormat="1" ht="12.75" customHeight="1">
      <c r="A17" s="25">
        <v>1</v>
      </c>
      <c r="B17" s="26" t="s">
        <v>201</v>
      </c>
      <c r="C17" s="27">
        <v>230</v>
      </c>
      <c r="D17" s="28" t="s">
        <v>41</v>
      </c>
      <c r="E17" s="17">
        <v>99377</v>
      </c>
      <c r="F17" s="17">
        <v>3</v>
      </c>
      <c r="G17" s="6" t="s">
        <v>206</v>
      </c>
      <c r="H17" s="6">
        <v>2</v>
      </c>
      <c r="I17" s="6">
        <v>5</v>
      </c>
      <c r="J17" s="6">
        <f t="shared" si="0"/>
        <v>7</v>
      </c>
      <c r="K17" s="6">
        <v>2</v>
      </c>
      <c r="L17" s="6">
        <v>3</v>
      </c>
      <c r="M17" s="6">
        <f t="shared" si="1"/>
        <v>5</v>
      </c>
      <c r="N17" s="6">
        <v>5</v>
      </c>
      <c r="O17" s="6">
        <v>11</v>
      </c>
      <c r="P17" s="6">
        <f t="shared" si="2"/>
        <v>16</v>
      </c>
      <c r="Q17" s="6">
        <v>1</v>
      </c>
      <c r="R17" s="6">
        <v>12</v>
      </c>
      <c r="S17" s="6">
        <f t="shared" si="3"/>
        <v>13</v>
      </c>
      <c r="T17" s="6" t="s">
        <v>35</v>
      </c>
      <c r="U17" s="6" t="s">
        <v>35</v>
      </c>
      <c r="V17" s="6" t="str">
        <f t="shared" si="4"/>
        <v>0</v>
      </c>
      <c r="W17" s="6" t="s">
        <v>35</v>
      </c>
      <c r="X17" s="6" t="s">
        <v>35</v>
      </c>
      <c r="Y17" s="6" t="str">
        <f t="shared" si="5"/>
        <v>0</v>
      </c>
      <c r="Z17" s="6" t="s">
        <v>35</v>
      </c>
      <c r="AA17" s="6" t="s">
        <v>35</v>
      </c>
      <c r="AB17" s="6" t="str">
        <f t="shared" si="6"/>
        <v>0</v>
      </c>
      <c r="AC17" s="6">
        <v>2</v>
      </c>
      <c r="AD17" s="6">
        <v>2</v>
      </c>
      <c r="AE17" s="6">
        <f t="shared" si="7"/>
        <v>4</v>
      </c>
      <c r="AF17" s="6" t="s">
        <v>35</v>
      </c>
      <c r="AG17" s="6" t="s">
        <v>35</v>
      </c>
      <c r="AH17" s="6" t="str">
        <f t="shared" si="8"/>
        <v>0</v>
      </c>
      <c r="AI17" s="6" t="s">
        <v>35</v>
      </c>
      <c r="AJ17" s="6" t="s">
        <v>35</v>
      </c>
      <c r="AK17" s="6" t="str">
        <f t="shared" si="9"/>
        <v>0</v>
      </c>
      <c r="AL17" s="6">
        <v>3</v>
      </c>
      <c r="AM17" s="6">
        <v>3</v>
      </c>
      <c r="AN17" s="6">
        <f t="shared" si="10"/>
        <v>6</v>
      </c>
      <c r="AO17" s="6" t="s">
        <v>35</v>
      </c>
      <c r="AP17" s="6" t="s">
        <v>35</v>
      </c>
      <c r="AQ17" s="6" t="str">
        <f t="shared" si="11"/>
        <v>0</v>
      </c>
      <c r="AR17" s="6" t="s">
        <v>35</v>
      </c>
      <c r="AS17" s="6" t="s">
        <v>35</v>
      </c>
      <c r="AT17" s="6" t="str">
        <f t="shared" si="12"/>
        <v>0</v>
      </c>
      <c r="AU17" s="6" t="s">
        <v>35</v>
      </c>
      <c r="AV17" s="6" t="s">
        <v>35</v>
      </c>
      <c r="AW17" s="6" t="str">
        <f t="shared" si="13"/>
        <v>0</v>
      </c>
      <c r="AX17" s="6" t="s">
        <v>35</v>
      </c>
      <c r="AY17" s="6" t="s">
        <v>35</v>
      </c>
      <c r="AZ17" s="6" t="str">
        <f t="shared" si="14"/>
        <v>0</v>
      </c>
      <c r="BA17" s="6">
        <v>1</v>
      </c>
      <c r="BB17" s="6">
        <v>4</v>
      </c>
      <c r="BC17" s="6">
        <f t="shared" si="15"/>
        <v>5</v>
      </c>
      <c r="BD17" s="6" t="s">
        <v>35</v>
      </c>
      <c r="BE17" s="6">
        <v>1</v>
      </c>
      <c r="BF17" s="6">
        <f t="shared" si="16"/>
        <v>1</v>
      </c>
      <c r="BG17" s="6" t="s">
        <v>35</v>
      </c>
      <c r="BH17" s="6" t="s">
        <v>35</v>
      </c>
      <c r="BI17" s="6" t="str">
        <f t="shared" si="17"/>
        <v>0</v>
      </c>
      <c r="BJ17" s="6" t="s">
        <v>35</v>
      </c>
      <c r="BK17" s="6">
        <v>1</v>
      </c>
      <c r="BL17" s="6">
        <f t="shared" si="18"/>
        <v>1</v>
      </c>
      <c r="BM17" s="6" t="s">
        <v>35</v>
      </c>
      <c r="BN17" s="6" t="s">
        <v>35</v>
      </c>
      <c r="BO17" s="6" t="str">
        <f t="shared" si="19"/>
        <v>0</v>
      </c>
      <c r="BP17" s="6" t="s">
        <v>35</v>
      </c>
      <c r="BQ17" s="6">
        <v>1</v>
      </c>
      <c r="BR17" s="6">
        <f t="shared" si="20"/>
        <v>1</v>
      </c>
      <c r="BS17" s="6" t="s">
        <v>35</v>
      </c>
      <c r="BT17" s="6" t="s">
        <v>35</v>
      </c>
      <c r="BU17" s="6" t="str">
        <f t="shared" si="21"/>
        <v>0</v>
      </c>
      <c r="BV17" s="6" t="s">
        <v>35</v>
      </c>
      <c r="BW17" s="6" t="s">
        <v>35</v>
      </c>
      <c r="BX17" s="6" t="str">
        <f t="shared" si="22"/>
        <v>0</v>
      </c>
      <c r="BY17" s="6" t="s">
        <v>35</v>
      </c>
      <c r="BZ17" s="6" t="s">
        <v>35</v>
      </c>
      <c r="CA17" s="6" t="str">
        <f t="shared" si="23"/>
        <v>0</v>
      </c>
      <c r="CB17" s="6" t="s">
        <v>35</v>
      </c>
      <c r="CC17" s="6" t="s">
        <v>35</v>
      </c>
      <c r="CD17" s="6" t="str">
        <f t="shared" si="24"/>
        <v>0</v>
      </c>
      <c r="CE17" s="6" t="s">
        <v>35</v>
      </c>
      <c r="CF17" s="6" t="s">
        <v>35</v>
      </c>
      <c r="CG17" s="6" t="str">
        <f t="shared" si="25"/>
        <v>0</v>
      </c>
      <c r="CH17" s="6" t="s">
        <v>35</v>
      </c>
      <c r="CI17" s="6" t="s">
        <v>35</v>
      </c>
      <c r="CJ17" s="6" t="str">
        <f t="shared" si="26"/>
        <v>0</v>
      </c>
      <c r="CK17" s="6" t="s">
        <v>35</v>
      </c>
      <c r="CL17" s="6" t="s">
        <v>35</v>
      </c>
      <c r="CM17" s="6" t="str">
        <f t="shared" si="27"/>
        <v>0</v>
      </c>
      <c r="CN17" s="6" t="s">
        <v>35</v>
      </c>
      <c r="CO17" s="6">
        <v>1</v>
      </c>
      <c r="CP17" s="6">
        <f t="shared" si="28"/>
        <v>1</v>
      </c>
      <c r="CQ17" s="6">
        <v>16</v>
      </c>
      <c r="CR17" s="6">
        <v>44</v>
      </c>
      <c r="CS17" s="6">
        <f t="shared" si="29"/>
        <v>60</v>
      </c>
    </row>
    <row r="18" spans="1:97" s="17" customFormat="1" ht="12.75" customHeight="1">
      <c r="A18" s="25">
        <v>2</v>
      </c>
      <c r="B18" s="26" t="s">
        <v>202</v>
      </c>
      <c r="C18" s="27">
        <v>371</v>
      </c>
      <c r="D18" s="28" t="s">
        <v>166</v>
      </c>
      <c r="E18" s="17">
        <v>50455</v>
      </c>
      <c r="F18" s="17">
        <v>3</v>
      </c>
      <c r="G18" s="6" t="s">
        <v>206</v>
      </c>
      <c r="H18" s="6">
        <v>2</v>
      </c>
      <c r="I18" s="6">
        <v>9</v>
      </c>
      <c r="J18" s="6">
        <f t="shared" si="0"/>
        <v>11</v>
      </c>
      <c r="K18" s="6">
        <v>1</v>
      </c>
      <c r="L18" s="6" t="s">
        <v>35</v>
      </c>
      <c r="M18" s="6">
        <f t="shared" si="1"/>
        <v>1</v>
      </c>
      <c r="N18" s="6">
        <v>12</v>
      </c>
      <c r="O18" s="6">
        <v>10</v>
      </c>
      <c r="P18" s="6">
        <f t="shared" si="2"/>
        <v>22</v>
      </c>
      <c r="Q18" s="6" t="s">
        <v>35</v>
      </c>
      <c r="R18" s="6" t="s">
        <v>35</v>
      </c>
      <c r="S18" s="6" t="str">
        <f t="shared" si="3"/>
        <v>0</v>
      </c>
      <c r="T18" s="6" t="s">
        <v>35</v>
      </c>
      <c r="U18" s="6" t="s">
        <v>35</v>
      </c>
      <c r="V18" s="6" t="str">
        <f t="shared" si="4"/>
        <v>0</v>
      </c>
      <c r="W18" s="6" t="s">
        <v>35</v>
      </c>
      <c r="X18" s="6" t="s">
        <v>35</v>
      </c>
      <c r="Y18" s="6" t="str">
        <f t="shared" si="5"/>
        <v>0</v>
      </c>
      <c r="Z18" s="6" t="s">
        <v>35</v>
      </c>
      <c r="AA18" s="6" t="s">
        <v>35</v>
      </c>
      <c r="AB18" s="6" t="str">
        <f t="shared" si="6"/>
        <v>0</v>
      </c>
      <c r="AC18" s="6">
        <v>1</v>
      </c>
      <c r="AD18" s="6">
        <v>2</v>
      </c>
      <c r="AE18" s="6">
        <f t="shared" si="7"/>
        <v>3</v>
      </c>
      <c r="AF18" s="6" t="s">
        <v>35</v>
      </c>
      <c r="AG18" s="6" t="s">
        <v>35</v>
      </c>
      <c r="AH18" s="6" t="str">
        <f t="shared" si="8"/>
        <v>0</v>
      </c>
      <c r="AI18" s="6" t="s">
        <v>35</v>
      </c>
      <c r="AJ18" s="6" t="s">
        <v>35</v>
      </c>
      <c r="AK18" s="6" t="str">
        <f t="shared" si="9"/>
        <v>0</v>
      </c>
      <c r="AL18" s="6" t="s">
        <v>35</v>
      </c>
      <c r="AM18" s="6">
        <v>4</v>
      </c>
      <c r="AN18" s="6">
        <f t="shared" si="10"/>
        <v>4</v>
      </c>
      <c r="AO18" s="6" t="s">
        <v>35</v>
      </c>
      <c r="AP18" s="6" t="s">
        <v>35</v>
      </c>
      <c r="AQ18" s="6" t="str">
        <f t="shared" si="11"/>
        <v>0</v>
      </c>
      <c r="AR18" s="6" t="s">
        <v>35</v>
      </c>
      <c r="AS18" s="6" t="s">
        <v>35</v>
      </c>
      <c r="AT18" s="6" t="str">
        <f t="shared" si="12"/>
        <v>0</v>
      </c>
      <c r="AU18" s="6" t="s">
        <v>35</v>
      </c>
      <c r="AV18" s="6" t="s">
        <v>35</v>
      </c>
      <c r="AW18" s="6" t="str">
        <f t="shared" si="13"/>
        <v>0</v>
      </c>
      <c r="AX18" s="6" t="s">
        <v>35</v>
      </c>
      <c r="AY18" s="6" t="s">
        <v>35</v>
      </c>
      <c r="AZ18" s="6" t="str">
        <f t="shared" si="14"/>
        <v>0</v>
      </c>
      <c r="BA18" s="6">
        <v>5</v>
      </c>
      <c r="BB18" s="6">
        <v>3</v>
      </c>
      <c r="BC18" s="6">
        <f t="shared" si="15"/>
        <v>8</v>
      </c>
      <c r="BD18" s="6" t="s">
        <v>35</v>
      </c>
      <c r="BE18" s="6" t="s">
        <v>35</v>
      </c>
      <c r="BF18" s="6" t="str">
        <f t="shared" si="16"/>
        <v>0</v>
      </c>
      <c r="BG18" s="6" t="s">
        <v>35</v>
      </c>
      <c r="BH18" s="6" t="s">
        <v>35</v>
      </c>
      <c r="BI18" s="6" t="str">
        <f t="shared" si="17"/>
        <v>0</v>
      </c>
      <c r="BJ18" s="6" t="s">
        <v>35</v>
      </c>
      <c r="BK18" s="6" t="s">
        <v>35</v>
      </c>
      <c r="BL18" s="6" t="str">
        <f t="shared" si="18"/>
        <v>0</v>
      </c>
      <c r="BM18" s="6" t="s">
        <v>35</v>
      </c>
      <c r="BN18" s="6" t="s">
        <v>35</v>
      </c>
      <c r="BO18" s="6" t="str">
        <f t="shared" si="19"/>
        <v>0</v>
      </c>
      <c r="BP18" s="6" t="s">
        <v>35</v>
      </c>
      <c r="BQ18" s="6">
        <v>1</v>
      </c>
      <c r="BR18" s="6">
        <f t="shared" si="20"/>
        <v>1</v>
      </c>
      <c r="BS18" s="6" t="s">
        <v>35</v>
      </c>
      <c r="BT18" s="6">
        <v>1</v>
      </c>
      <c r="BU18" s="6">
        <f t="shared" si="21"/>
        <v>1</v>
      </c>
      <c r="BV18" s="6" t="s">
        <v>35</v>
      </c>
      <c r="BW18" s="6" t="s">
        <v>35</v>
      </c>
      <c r="BX18" s="6" t="str">
        <f t="shared" si="22"/>
        <v>0</v>
      </c>
      <c r="BY18" s="6" t="s">
        <v>35</v>
      </c>
      <c r="BZ18" s="6" t="s">
        <v>35</v>
      </c>
      <c r="CA18" s="6" t="str">
        <f t="shared" si="23"/>
        <v>0</v>
      </c>
      <c r="CB18" s="6" t="s">
        <v>35</v>
      </c>
      <c r="CC18" s="6" t="s">
        <v>35</v>
      </c>
      <c r="CD18" s="6" t="str">
        <f t="shared" si="24"/>
        <v>0</v>
      </c>
      <c r="CE18" s="6" t="s">
        <v>35</v>
      </c>
      <c r="CF18" s="6" t="s">
        <v>35</v>
      </c>
      <c r="CG18" s="6" t="str">
        <f t="shared" si="25"/>
        <v>0</v>
      </c>
      <c r="CH18" s="6" t="s">
        <v>35</v>
      </c>
      <c r="CI18" s="6" t="s">
        <v>35</v>
      </c>
      <c r="CJ18" s="6" t="str">
        <f t="shared" si="26"/>
        <v>0</v>
      </c>
      <c r="CK18" s="6" t="s">
        <v>35</v>
      </c>
      <c r="CL18" s="6" t="s">
        <v>35</v>
      </c>
      <c r="CM18" s="6" t="str">
        <f t="shared" si="27"/>
        <v>0</v>
      </c>
      <c r="CN18" s="6" t="s">
        <v>35</v>
      </c>
      <c r="CO18" s="6">
        <v>9</v>
      </c>
      <c r="CP18" s="6">
        <f t="shared" si="28"/>
        <v>9</v>
      </c>
      <c r="CQ18" s="6">
        <v>21</v>
      </c>
      <c r="CR18" s="6">
        <v>39</v>
      </c>
      <c r="CS18" s="6">
        <f t="shared" si="29"/>
        <v>60</v>
      </c>
    </row>
    <row r="19" spans="1:97" s="17" customFormat="1" ht="12.75" customHeight="1">
      <c r="A19" s="25">
        <v>3</v>
      </c>
      <c r="B19" s="26" t="s">
        <v>207</v>
      </c>
      <c r="C19" s="27">
        <v>1061</v>
      </c>
      <c r="D19" s="28" t="s">
        <v>43</v>
      </c>
      <c r="E19" s="17">
        <v>59509</v>
      </c>
      <c r="F19" s="17">
        <v>3</v>
      </c>
      <c r="G19" s="6" t="s">
        <v>206</v>
      </c>
      <c r="H19" s="6">
        <v>3</v>
      </c>
      <c r="I19" s="6">
        <v>6</v>
      </c>
      <c r="J19" s="6">
        <f t="shared" si="0"/>
        <v>9</v>
      </c>
      <c r="K19" s="6">
        <v>4</v>
      </c>
      <c r="L19" s="6">
        <v>6</v>
      </c>
      <c r="M19" s="6">
        <f t="shared" si="1"/>
        <v>10</v>
      </c>
      <c r="N19" s="6">
        <v>7</v>
      </c>
      <c r="O19" s="6">
        <v>4</v>
      </c>
      <c r="P19" s="6">
        <f t="shared" si="2"/>
        <v>11</v>
      </c>
      <c r="Q19" s="6" t="s">
        <v>35</v>
      </c>
      <c r="R19" s="6">
        <v>7</v>
      </c>
      <c r="S19" s="6">
        <f t="shared" si="3"/>
        <v>7</v>
      </c>
      <c r="T19" s="6" t="s">
        <v>35</v>
      </c>
      <c r="U19" s="6" t="s">
        <v>35</v>
      </c>
      <c r="V19" s="6" t="str">
        <f t="shared" si="4"/>
        <v>0</v>
      </c>
      <c r="W19" s="6" t="s">
        <v>35</v>
      </c>
      <c r="X19" s="6" t="s">
        <v>35</v>
      </c>
      <c r="Y19" s="6" t="str">
        <f t="shared" si="5"/>
        <v>0</v>
      </c>
      <c r="Z19" s="6" t="s">
        <v>35</v>
      </c>
      <c r="AA19" s="6" t="s">
        <v>35</v>
      </c>
      <c r="AB19" s="6" t="str">
        <f t="shared" si="6"/>
        <v>0</v>
      </c>
      <c r="AC19" s="6" t="s">
        <v>35</v>
      </c>
      <c r="AD19" s="6" t="s">
        <v>35</v>
      </c>
      <c r="AE19" s="6" t="str">
        <f t="shared" si="7"/>
        <v>0</v>
      </c>
      <c r="AF19" s="6" t="s">
        <v>35</v>
      </c>
      <c r="AG19" s="6" t="s">
        <v>35</v>
      </c>
      <c r="AH19" s="6" t="str">
        <f t="shared" si="8"/>
        <v>0</v>
      </c>
      <c r="AI19" s="6" t="s">
        <v>35</v>
      </c>
      <c r="AJ19" s="6" t="s">
        <v>35</v>
      </c>
      <c r="AK19" s="6" t="str">
        <f t="shared" si="9"/>
        <v>0</v>
      </c>
      <c r="AL19" s="6">
        <v>2</v>
      </c>
      <c r="AM19" s="6">
        <v>1</v>
      </c>
      <c r="AN19" s="6">
        <f t="shared" si="10"/>
        <v>3</v>
      </c>
      <c r="AO19" s="6" t="s">
        <v>35</v>
      </c>
      <c r="AP19" s="6" t="s">
        <v>35</v>
      </c>
      <c r="AQ19" s="6" t="str">
        <f t="shared" si="11"/>
        <v>0</v>
      </c>
      <c r="AR19" s="6" t="s">
        <v>35</v>
      </c>
      <c r="AS19" s="6" t="s">
        <v>35</v>
      </c>
      <c r="AT19" s="6" t="str">
        <f t="shared" si="12"/>
        <v>0</v>
      </c>
      <c r="AU19" s="6" t="s">
        <v>35</v>
      </c>
      <c r="AV19" s="6" t="s">
        <v>35</v>
      </c>
      <c r="AW19" s="6" t="str">
        <f t="shared" si="13"/>
        <v>0</v>
      </c>
      <c r="AX19" s="6" t="s">
        <v>35</v>
      </c>
      <c r="AY19" s="6" t="s">
        <v>35</v>
      </c>
      <c r="AZ19" s="6" t="str">
        <f t="shared" si="14"/>
        <v>0</v>
      </c>
      <c r="BA19" s="6">
        <v>6</v>
      </c>
      <c r="BB19" s="6">
        <v>2</v>
      </c>
      <c r="BC19" s="6">
        <f t="shared" si="15"/>
        <v>8</v>
      </c>
      <c r="BD19" s="6" t="s">
        <v>35</v>
      </c>
      <c r="BE19" s="6" t="s">
        <v>35</v>
      </c>
      <c r="BF19" s="6" t="str">
        <f t="shared" si="16"/>
        <v>0</v>
      </c>
      <c r="BG19" s="6" t="s">
        <v>35</v>
      </c>
      <c r="BH19" s="6" t="s">
        <v>35</v>
      </c>
      <c r="BI19" s="6" t="str">
        <f t="shared" si="17"/>
        <v>0</v>
      </c>
      <c r="BJ19" s="6" t="s">
        <v>35</v>
      </c>
      <c r="BK19" s="6" t="s">
        <v>35</v>
      </c>
      <c r="BL19" s="6" t="str">
        <f t="shared" si="18"/>
        <v>0</v>
      </c>
      <c r="BM19" s="6" t="s">
        <v>35</v>
      </c>
      <c r="BN19" s="6" t="s">
        <v>35</v>
      </c>
      <c r="BO19" s="6" t="str">
        <f t="shared" si="19"/>
        <v>0</v>
      </c>
      <c r="BP19" s="6" t="s">
        <v>35</v>
      </c>
      <c r="BQ19" s="6" t="s">
        <v>35</v>
      </c>
      <c r="BR19" s="6" t="str">
        <f t="shared" si="20"/>
        <v>0</v>
      </c>
      <c r="BS19" s="6" t="s">
        <v>35</v>
      </c>
      <c r="BT19" s="6" t="s">
        <v>35</v>
      </c>
      <c r="BU19" s="6" t="str">
        <f t="shared" si="21"/>
        <v>0</v>
      </c>
      <c r="BV19" s="6" t="s">
        <v>35</v>
      </c>
      <c r="BW19" s="6" t="s">
        <v>35</v>
      </c>
      <c r="BX19" s="6" t="str">
        <f t="shared" si="22"/>
        <v>0</v>
      </c>
      <c r="BY19" s="6" t="s">
        <v>35</v>
      </c>
      <c r="BZ19" s="6" t="s">
        <v>35</v>
      </c>
      <c r="CA19" s="6" t="str">
        <f t="shared" si="23"/>
        <v>0</v>
      </c>
      <c r="CB19" s="6" t="s">
        <v>35</v>
      </c>
      <c r="CC19" s="6" t="s">
        <v>35</v>
      </c>
      <c r="CD19" s="6" t="str">
        <f t="shared" si="24"/>
        <v>0</v>
      </c>
      <c r="CE19" s="6" t="s">
        <v>35</v>
      </c>
      <c r="CF19" s="6" t="s">
        <v>35</v>
      </c>
      <c r="CG19" s="6" t="str">
        <f t="shared" si="25"/>
        <v>0</v>
      </c>
      <c r="CH19" s="6" t="s">
        <v>35</v>
      </c>
      <c r="CI19" s="6" t="s">
        <v>35</v>
      </c>
      <c r="CJ19" s="6" t="str">
        <f t="shared" si="26"/>
        <v>0</v>
      </c>
      <c r="CK19" s="6" t="s">
        <v>35</v>
      </c>
      <c r="CL19" s="6" t="s">
        <v>35</v>
      </c>
      <c r="CM19" s="6" t="str">
        <f t="shared" si="27"/>
        <v>0</v>
      </c>
      <c r="CN19" s="6" t="s">
        <v>35</v>
      </c>
      <c r="CO19" s="6" t="s">
        <v>35</v>
      </c>
      <c r="CP19" s="6" t="str">
        <f t="shared" si="28"/>
        <v>0</v>
      </c>
      <c r="CQ19" s="6">
        <v>22</v>
      </c>
      <c r="CR19" s="6">
        <v>26</v>
      </c>
      <c r="CS19" s="6">
        <f t="shared" si="29"/>
        <v>48</v>
      </c>
    </row>
    <row r="20" spans="1:97" s="17" customFormat="1" ht="12.75" customHeight="1">
      <c r="A20" s="25">
        <v>17</v>
      </c>
      <c r="B20" s="26" t="s">
        <v>208</v>
      </c>
      <c r="C20" s="27">
        <v>3203</v>
      </c>
      <c r="D20" s="28" t="s">
        <v>44</v>
      </c>
      <c r="E20" s="17">
        <v>72642</v>
      </c>
      <c r="F20" s="17">
        <v>3</v>
      </c>
      <c r="G20" s="6" t="s">
        <v>206</v>
      </c>
      <c r="H20" s="6">
        <v>4</v>
      </c>
      <c r="I20" s="6">
        <v>8</v>
      </c>
      <c r="J20" s="6">
        <f t="shared" si="0"/>
        <v>12</v>
      </c>
      <c r="K20" s="6">
        <v>3</v>
      </c>
      <c r="L20" s="6">
        <v>10</v>
      </c>
      <c r="M20" s="6">
        <f t="shared" si="1"/>
        <v>13</v>
      </c>
      <c r="N20" s="6">
        <v>7</v>
      </c>
      <c r="O20" s="6">
        <v>8</v>
      </c>
      <c r="P20" s="6">
        <f t="shared" si="2"/>
        <v>15</v>
      </c>
      <c r="Q20" s="6">
        <v>2</v>
      </c>
      <c r="R20" s="6">
        <v>9</v>
      </c>
      <c r="S20" s="6">
        <f t="shared" si="3"/>
        <v>11</v>
      </c>
      <c r="T20" s="6" t="s">
        <v>35</v>
      </c>
      <c r="U20" s="6" t="s">
        <v>35</v>
      </c>
      <c r="V20" s="6" t="str">
        <f t="shared" si="4"/>
        <v>0</v>
      </c>
      <c r="W20" s="6" t="s">
        <v>35</v>
      </c>
      <c r="X20" s="6" t="s">
        <v>35</v>
      </c>
      <c r="Y20" s="6" t="str">
        <f t="shared" si="5"/>
        <v>0</v>
      </c>
      <c r="Z20" s="6" t="s">
        <v>35</v>
      </c>
      <c r="AA20" s="6" t="s">
        <v>35</v>
      </c>
      <c r="AB20" s="6" t="str">
        <f t="shared" si="6"/>
        <v>0</v>
      </c>
      <c r="AC20" s="6">
        <v>1</v>
      </c>
      <c r="AD20" s="6">
        <v>1</v>
      </c>
      <c r="AE20" s="6">
        <f t="shared" si="7"/>
        <v>2</v>
      </c>
      <c r="AF20" s="6" t="s">
        <v>35</v>
      </c>
      <c r="AG20" s="6" t="s">
        <v>35</v>
      </c>
      <c r="AH20" s="6" t="str">
        <f t="shared" si="8"/>
        <v>0</v>
      </c>
      <c r="AI20" s="6" t="s">
        <v>35</v>
      </c>
      <c r="AJ20" s="6" t="s">
        <v>35</v>
      </c>
      <c r="AK20" s="6" t="str">
        <f t="shared" si="9"/>
        <v>0</v>
      </c>
      <c r="AL20" s="6">
        <v>1</v>
      </c>
      <c r="AM20" s="6">
        <v>3</v>
      </c>
      <c r="AN20" s="6">
        <f t="shared" si="10"/>
        <v>4</v>
      </c>
      <c r="AO20" s="6" t="s">
        <v>35</v>
      </c>
      <c r="AP20" s="6" t="s">
        <v>35</v>
      </c>
      <c r="AQ20" s="6" t="str">
        <f t="shared" si="11"/>
        <v>0</v>
      </c>
      <c r="AR20" s="6" t="s">
        <v>35</v>
      </c>
      <c r="AS20" s="6" t="s">
        <v>35</v>
      </c>
      <c r="AT20" s="6" t="str">
        <f t="shared" si="12"/>
        <v>0</v>
      </c>
      <c r="AU20" s="6" t="s">
        <v>35</v>
      </c>
      <c r="AV20" s="6" t="s">
        <v>35</v>
      </c>
      <c r="AW20" s="6" t="str">
        <f t="shared" si="13"/>
        <v>0</v>
      </c>
      <c r="AX20" s="6" t="s">
        <v>35</v>
      </c>
      <c r="AY20" s="6" t="s">
        <v>35</v>
      </c>
      <c r="AZ20" s="6" t="str">
        <f t="shared" si="14"/>
        <v>0</v>
      </c>
      <c r="BA20" s="6">
        <v>2</v>
      </c>
      <c r="BB20" s="6">
        <v>3</v>
      </c>
      <c r="BC20" s="6">
        <f t="shared" si="15"/>
        <v>5</v>
      </c>
      <c r="BD20" s="6" t="s">
        <v>35</v>
      </c>
      <c r="BE20" s="6" t="s">
        <v>35</v>
      </c>
      <c r="BF20" s="6" t="str">
        <f t="shared" si="16"/>
        <v>0</v>
      </c>
      <c r="BG20" s="6" t="s">
        <v>35</v>
      </c>
      <c r="BH20" s="6" t="s">
        <v>35</v>
      </c>
      <c r="BI20" s="6" t="str">
        <f t="shared" si="17"/>
        <v>0</v>
      </c>
      <c r="BJ20" s="6" t="s">
        <v>35</v>
      </c>
      <c r="BK20" s="6" t="s">
        <v>35</v>
      </c>
      <c r="BL20" s="6" t="str">
        <f t="shared" si="18"/>
        <v>0</v>
      </c>
      <c r="BM20" s="6" t="s">
        <v>35</v>
      </c>
      <c r="BN20" s="6" t="s">
        <v>35</v>
      </c>
      <c r="BO20" s="6" t="str">
        <f t="shared" si="19"/>
        <v>0</v>
      </c>
      <c r="BP20" s="6" t="s">
        <v>35</v>
      </c>
      <c r="BQ20" s="6" t="s">
        <v>35</v>
      </c>
      <c r="BR20" s="6" t="str">
        <f t="shared" si="20"/>
        <v>0</v>
      </c>
      <c r="BS20" s="6" t="s">
        <v>35</v>
      </c>
      <c r="BT20" s="6" t="s">
        <v>35</v>
      </c>
      <c r="BU20" s="6" t="str">
        <f t="shared" si="21"/>
        <v>0</v>
      </c>
      <c r="BV20" s="6" t="s">
        <v>35</v>
      </c>
      <c r="BW20" s="6" t="s">
        <v>35</v>
      </c>
      <c r="BX20" s="6" t="str">
        <f t="shared" si="22"/>
        <v>0</v>
      </c>
      <c r="BY20" s="6" t="s">
        <v>35</v>
      </c>
      <c r="BZ20" s="6" t="s">
        <v>35</v>
      </c>
      <c r="CA20" s="6" t="str">
        <f t="shared" si="23"/>
        <v>0</v>
      </c>
      <c r="CB20" s="6" t="s">
        <v>35</v>
      </c>
      <c r="CC20" s="6" t="s">
        <v>35</v>
      </c>
      <c r="CD20" s="6" t="str">
        <f t="shared" si="24"/>
        <v>0</v>
      </c>
      <c r="CE20" s="6" t="s">
        <v>35</v>
      </c>
      <c r="CF20" s="6" t="s">
        <v>35</v>
      </c>
      <c r="CG20" s="6" t="str">
        <f t="shared" si="25"/>
        <v>0</v>
      </c>
      <c r="CH20" s="6" t="s">
        <v>35</v>
      </c>
      <c r="CI20" s="6" t="s">
        <v>35</v>
      </c>
      <c r="CJ20" s="6" t="str">
        <f t="shared" si="26"/>
        <v>0</v>
      </c>
      <c r="CK20" s="6" t="s">
        <v>35</v>
      </c>
      <c r="CL20" s="6" t="s">
        <v>35</v>
      </c>
      <c r="CM20" s="6" t="str">
        <f t="shared" si="27"/>
        <v>0</v>
      </c>
      <c r="CN20" s="6">
        <v>1</v>
      </c>
      <c r="CO20" s="6" t="s">
        <v>35</v>
      </c>
      <c r="CP20" s="6">
        <f t="shared" si="28"/>
        <v>1</v>
      </c>
      <c r="CQ20" s="6">
        <v>21</v>
      </c>
      <c r="CR20" s="6">
        <v>42</v>
      </c>
      <c r="CS20" s="6">
        <f t="shared" si="29"/>
        <v>63</v>
      </c>
    </row>
    <row r="21" spans="1:97" s="17" customFormat="1" ht="12.75" customHeight="1">
      <c r="A21" s="25">
        <v>21</v>
      </c>
      <c r="B21" s="26" t="s">
        <v>213</v>
      </c>
      <c r="C21" s="27">
        <v>5192</v>
      </c>
      <c r="D21" s="28" t="s">
        <v>58</v>
      </c>
      <c r="E21" s="17">
        <v>55060</v>
      </c>
      <c r="F21" s="17">
        <v>3</v>
      </c>
      <c r="G21" s="6" t="s">
        <v>206</v>
      </c>
      <c r="H21" s="6">
        <v>4</v>
      </c>
      <c r="I21" s="6">
        <v>16</v>
      </c>
      <c r="J21" s="6">
        <f t="shared" si="0"/>
        <v>20</v>
      </c>
      <c r="K21" s="6">
        <v>4</v>
      </c>
      <c r="L21" s="6">
        <v>6</v>
      </c>
      <c r="M21" s="6">
        <f t="shared" si="1"/>
        <v>10</v>
      </c>
      <c r="N21" s="6">
        <v>4</v>
      </c>
      <c r="O21" s="6">
        <v>6</v>
      </c>
      <c r="P21" s="6">
        <f t="shared" si="2"/>
        <v>10</v>
      </c>
      <c r="Q21" s="6">
        <v>1</v>
      </c>
      <c r="R21" s="6">
        <v>2</v>
      </c>
      <c r="S21" s="6">
        <f t="shared" si="3"/>
        <v>3</v>
      </c>
      <c r="T21" s="6" t="s">
        <v>35</v>
      </c>
      <c r="U21" s="6" t="s">
        <v>35</v>
      </c>
      <c r="V21" s="6" t="str">
        <f t="shared" si="4"/>
        <v>0</v>
      </c>
      <c r="W21" s="6" t="s">
        <v>35</v>
      </c>
      <c r="X21" s="6" t="s">
        <v>35</v>
      </c>
      <c r="Y21" s="6" t="str">
        <f t="shared" si="5"/>
        <v>0</v>
      </c>
      <c r="Z21" s="6" t="s">
        <v>35</v>
      </c>
      <c r="AA21" s="6" t="s">
        <v>35</v>
      </c>
      <c r="AB21" s="6" t="str">
        <f t="shared" si="6"/>
        <v>0</v>
      </c>
      <c r="AC21" s="6" t="s">
        <v>35</v>
      </c>
      <c r="AD21" s="6" t="s">
        <v>35</v>
      </c>
      <c r="AE21" s="6" t="str">
        <f t="shared" si="7"/>
        <v>0</v>
      </c>
      <c r="AF21" s="6" t="s">
        <v>35</v>
      </c>
      <c r="AG21" s="6" t="s">
        <v>35</v>
      </c>
      <c r="AH21" s="6" t="str">
        <f t="shared" si="8"/>
        <v>0</v>
      </c>
      <c r="AI21" s="6" t="s">
        <v>35</v>
      </c>
      <c r="AJ21" s="6" t="s">
        <v>35</v>
      </c>
      <c r="AK21" s="6" t="str">
        <f t="shared" si="9"/>
        <v>0</v>
      </c>
      <c r="AL21" s="6" t="s">
        <v>35</v>
      </c>
      <c r="AM21" s="6" t="s">
        <v>35</v>
      </c>
      <c r="AN21" s="6" t="str">
        <f t="shared" si="10"/>
        <v>0</v>
      </c>
      <c r="AO21" s="6" t="s">
        <v>35</v>
      </c>
      <c r="AP21" s="6" t="s">
        <v>35</v>
      </c>
      <c r="AQ21" s="6" t="str">
        <f t="shared" si="11"/>
        <v>0</v>
      </c>
      <c r="AR21" s="6" t="s">
        <v>35</v>
      </c>
      <c r="AS21" s="6" t="s">
        <v>35</v>
      </c>
      <c r="AT21" s="6" t="str">
        <f t="shared" si="12"/>
        <v>0</v>
      </c>
      <c r="AU21" s="6" t="s">
        <v>35</v>
      </c>
      <c r="AV21" s="6" t="s">
        <v>35</v>
      </c>
      <c r="AW21" s="6" t="str">
        <f t="shared" si="13"/>
        <v>0</v>
      </c>
      <c r="AX21" s="6" t="s">
        <v>35</v>
      </c>
      <c r="AY21" s="6" t="s">
        <v>35</v>
      </c>
      <c r="AZ21" s="6" t="str">
        <f t="shared" si="14"/>
        <v>0</v>
      </c>
      <c r="BA21" s="6">
        <v>1</v>
      </c>
      <c r="BB21" s="6">
        <v>1</v>
      </c>
      <c r="BC21" s="6">
        <f t="shared" si="15"/>
        <v>2</v>
      </c>
      <c r="BD21" s="6" t="s">
        <v>35</v>
      </c>
      <c r="BE21" s="6" t="s">
        <v>35</v>
      </c>
      <c r="BF21" s="6" t="str">
        <f t="shared" si="16"/>
        <v>0</v>
      </c>
      <c r="BG21" s="6" t="s">
        <v>35</v>
      </c>
      <c r="BH21" s="6" t="s">
        <v>35</v>
      </c>
      <c r="BI21" s="6" t="str">
        <f t="shared" si="17"/>
        <v>0</v>
      </c>
      <c r="BJ21" s="6" t="s">
        <v>35</v>
      </c>
      <c r="BK21" s="6" t="s">
        <v>35</v>
      </c>
      <c r="BL21" s="6" t="str">
        <f t="shared" si="18"/>
        <v>0</v>
      </c>
      <c r="BM21" s="6" t="s">
        <v>35</v>
      </c>
      <c r="BN21" s="6" t="s">
        <v>35</v>
      </c>
      <c r="BO21" s="6" t="str">
        <f t="shared" si="19"/>
        <v>0</v>
      </c>
      <c r="BP21" s="6" t="s">
        <v>35</v>
      </c>
      <c r="BQ21" s="6" t="s">
        <v>35</v>
      </c>
      <c r="BR21" s="6" t="str">
        <f t="shared" si="20"/>
        <v>0</v>
      </c>
      <c r="BS21" s="6" t="s">
        <v>35</v>
      </c>
      <c r="BT21" s="6" t="s">
        <v>35</v>
      </c>
      <c r="BU21" s="6" t="str">
        <f t="shared" si="21"/>
        <v>0</v>
      </c>
      <c r="BV21" s="6">
        <v>1</v>
      </c>
      <c r="BW21" s="6">
        <v>13</v>
      </c>
      <c r="BX21" s="6">
        <f t="shared" si="22"/>
        <v>14</v>
      </c>
      <c r="BY21" s="6" t="s">
        <v>35</v>
      </c>
      <c r="BZ21" s="6" t="s">
        <v>35</v>
      </c>
      <c r="CA21" s="6" t="str">
        <f t="shared" si="23"/>
        <v>0</v>
      </c>
      <c r="CB21" s="6" t="s">
        <v>35</v>
      </c>
      <c r="CC21" s="6" t="s">
        <v>35</v>
      </c>
      <c r="CD21" s="6" t="str">
        <f t="shared" si="24"/>
        <v>0</v>
      </c>
      <c r="CE21" s="6" t="s">
        <v>35</v>
      </c>
      <c r="CF21" s="6" t="s">
        <v>35</v>
      </c>
      <c r="CG21" s="6" t="str">
        <f t="shared" si="25"/>
        <v>0</v>
      </c>
      <c r="CH21" s="6" t="s">
        <v>35</v>
      </c>
      <c r="CI21" s="6" t="s">
        <v>35</v>
      </c>
      <c r="CJ21" s="6" t="str">
        <f t="shared" si="26"/>
        <v>0</v>
      </c>
      <c r="CK21" s="6" t="s">
        <v>35</v>
      </c>
      <c r="CL21" s="6" t="s">
        <v>35</v>
      </c>
      <c r="CM21" s="6" t="str">
        <f t="shared" si="27"/>
        <v>0</v>
      </c>
      <c r="CN21" s="6" t="s">
        <v>35</v>
      </c>
      <c r="CO21" s="6">
        <v>1</v>
      </c>
      <c r="CP21" s="6">
        <f t="shared" si="28"/>
        <v>1</v>
      </c>
      <c r="CQ21" s="6">
        <v>15</v>
      </c>
      <c r="CR21" s="6">
        <v>45</v>
      </c>
      <c r="CS21" s="6">
        <f t="shared" si="29"/>
        <v>60</v>
      </c>
    </row>
    <row r="22" spans="1:97" s="17" customFormat="1" ht="3.75" customHeight="1">
      <c r="A22" s="49"/>
      <c r="B22" s="37"/>
      <c r="C22" s="38"/>
      <c r="D22" s="39"/>
      <c r="F22" s="27"/>
      <c r="G22" s="6"/>
      <c r="H22" s="6"/>
      <c r="I22" s="6"/>
      <c r="J22" s="6" t="str">
        <f t="shared" si="0"/>
        <v>0</v>
      </c>
      <c r="K22" s="6"/>
      <c r="L22" s="6"/>
      <c r="M22" s="6" t="str">
        <f t="shared" si="1"/>
        <v>0</v>
      </c>
      <c r="N22" s="6"/>
      <c r="O22" s="6"/>
      <c r="P22" s="6" t="str">
        <f t="shared" si="2"/>
        <v>0</v>
      </c>
      <c r="Q22" s="6"/>
      <c r="R22" s="6"/>
      <c r="S22" s="6" t="str">
        <f t="shared" si="3"/>
        <v>0</v>
      </c>
      <c r="T22" s="176"/>
      <c r="U22" s="176"/>
      <c r="V22" s="6" t="str">
        <f t="shared" si="4"/>
        <v>0</v>
      </c>
      <c r="W22" s="6"/>
      <c r="X22" s="6"/>
      <c r="Y22" s="6" t="str">
        <f t="shared" si="5"/>
        <v>0</v>
      </c>
      <c r="Z22" s="6"/>
      <c r="AA22" s="6"/>
      <c r="AB22" s="6" t="str">
        <f t="shared" si="6"/>
        <v>0</v>
      </c>
      <c r="AC22" s="6"/>
      <c r="AD22" s="6"/>
      <c r="AE22" s="6" t="str">
        <f t="shared" si="7"/>
        <v>0</v>
      </c>
      <c r="AF22" s="176"/>
      <c r="AG22" s="176"/>
      <c r="AH22" s="6" t="str">
        <f t="shared" si="8"/>
        <v>0</v>
      </c>
      <c r="AI22" s="176"/>
      <c r="AJ22" s="176"/>
      <c r="AK22" s="6" t="str">
        <f t="shared" si="9"/>
        <v>0</v>
      </c>
      <c r="AL22" s="40"/>
      <c r="AM22" s="40"/>
      <c r="AN22" s="6" t="str">
        <f t="shared" si="10"/>
        <v>0</v>
      </c>
      <c r="AO22" s="6"/>
      <c r="AP22" s="6"/>
      <c r="AQ22" s="6" t="str">
        <f t="shared" si="11"/>
        <v>0</v>
      </c>
      <c r="AR22" s="6"/>
      <c r="AS22" s="6"/>
      <c r="AT22" s="6" t="str">
        <f t="shared" si="12"/>
        <v>0</v>
      </c>
      <c r="AU22" s="176"/>
      <c r="AV22" s="176"/>
      <c r="AW22" s="6" t="str">
        <f t="shared" si="13"/>
        <v>0</v>
      </c>
      <c r="AX22" s="6"/>
      <c r="AY22" s="6"/>
      <c r="AZ22" s="6" t="str">
        <f t="shared" si="14"/>
        <v>0</v>
      </c>
      <c r="BA22" s="6"/>
      <c r="BB22" s="6"/>
      <c r="BC22" s="6" t="str">
        <f t="shared" si="15"/>
        <v>0</v>
      </c>
      <c r="BD22" s="6"/>
      <c r="BE22" s="6"/>
      <c r="BF22" s="6" t="str">
        <f t="shared" si="16"/>
        <v>0</v>
      </c>
      <c r="BG22" s="40"/>
      <c r="BH22" s="40"/>
      <c r="BI22" s="6" t="str">
        <f t="shared" si="17"/>
        <v>0</v>
      </c>
      <c r="BJ22" s="6"/>
      <c r="BK22" s="6"/>
      <c r="BL22" s="6" t="str">
        <f t="shared" si="18"/>
        <v>0</v>
      </c>
      <c r="BM22" s="6"/>
      <c r="BN22" s="6"/>
      <c r="BO22" s="6" t="str">
        <f t="shared" si="19"/>
        <v>0</v>
      </c>
      <c r="BP22" s="6"/>
      <c r="BQ22" s="6"/>
      <c r="BR22" s="6" t="str">
        <f t="shared" si="20"/>
        <v>0</v>
      </c>
      <c r="BS22" s="40"/>
      <c r="BT22" s="40"/>
      <c r="BU22" s="6" t="str">
        <f t="shared" si="21"/>
        <v>0</v>
      </c>
      <c r="BV22" s="40"/>
      <c r="BW22" s="40"/>
      <c r="BX22" s="6" t="str">
        <f t="shared" si="22"/>
        <v>0</v>
      </c>
      <c r="BY22" s="6"/>
      <c r="BZ22" s="6"/>
      <c r="CA22" s="6" t="str">
        <f t="shared" si="23"/>
        <v>0</v>
      </c>
      <c r="CB22" s="6"/>
      <c r="CC22" s="6"/>
      <c r="CD22" s="6" t="str">
        <f t="shared" si="24"/>
        <v>0</v>
      </c>
      <c r="CE22" s="6"/>
      <c r="CF22" s="6"/>
      <c r="CG22" s="6" t="str">
        <f t="shared" si="25"/>
        <v>0</v>
      </c>
      <c r="CH22" s="6"/>
      <c r="CI22" s="6"/>
      <c r="CJ22" s="6" t="str">
        <f t="shared" si="26"/>
        <v>0</v>
      </c>
      <c r="CK22" s="6"/>
      <c r="CL22" s="6"/>
      <c r="CM22" s="6" t="str">
        <f t="shared" si="27"/>
        <v>0</v>
      </c>
      <c r="CN22" s="6"/>
      <c r="CP22" s="6" t="str">
        <f t="shared" si="28"/>
        <v>0</v>
      </c>
      <c r="CS22" s="6" t="str">
        <f t="shared" si="29"/>
        <v>0</v>
      </c>
    </row>
    <row r="23" spans="1:97" s="155" customFormat="1" ht="14.3">
      <c r="A23" s="65" t="s">
        <v>45</v>
      </c>
      <c r="B23" s="41"/>
      <c r="C23" s="164"/>
      <c r="D23" s="165"/>
      <c r="E23" s="177"/>
      <c r="F23" s="177"/>
      <c r="G23" s="177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</row>
    <row r="24" spans="1:97" s="17" customFormat="1" ht="3.75" customHeight="1">
      <c r="A24" s="178"/>
      <c r="B24" s="179"/>
      <c r="C24" s="180"/>
      <c r="D24" s="179"/>
      <c r="F24" s="181"/>
      <c r="G24" s="182"/>
      <c r="H24" s="182"/>
      <c r="I24" s="182"/>
      <c r="J24" s="6" t="str">
        <f t="shared" si="0"/>
        <v>0</v>
      </c>
      <c r="K24" s="182"/>
      <c r="L24" s="182"/>
      <c r="M24" s="6" t="str">
        <f t="shared" si="1"/>
        <v>0</v>
      </c>
      <c r="N24" s="182"/>
      <c r="O24" s="182"/>
      <c r="P24" s="6" t="str">
        <f t="shared" si="2"/>
        <v>0</v>
      </c>
      <c r="Q24" s="182"/>
      <c r="R24" s="182"/>
      <c r="S24" s="6" t="str">
        <f t="shared" si="3"/>
        <v>0</v>
      </c>
      <c r="T24" s="6"/>
      <c r="U24" s="6"/>
      <c r="V24" s="6" t="str">
        <f t="shared" si="4"/>
        <v>0</v>
      </c>
      <c r="W24" s="182"/>
      <c r="X24" s="182"/>
      <c r="Y24" s="6" t="str">
        <f t="shared" si="5"/>
        <v>0</v>
      </c>
      <c r="Z24" s="182"/>
      <c r="AA24" s="182"/>
      <c r="AB24" s="6" t="str">
        <f t="shared" si="6"/>
        <v>0</v>
      </c>
      <c r="AC24" s="182"/>
      <c r="AD24" s="182"/>
      <c r="AE24" s="6" t="str">
        <f t="shared" si="7"/>
        <v>0</v>
      </c>
      <c r="AF24" s="6"/>
      <c r="AG24" s="6"/>
      <c r="AH24" s="6" t="str">
        <f t="shared" si="8"/>
        <v>0</v>
      </c>
      <c r="AI24" s="6"/>
      <c r="AJ24" s="6"/>
      <c r="AK24" s="6" t="str">
        <f t="shared" si="9"/>
        <v>0</v>
      </c>
      <c r="AL24" s="183"/>
      <c r="AM24" s="183"/>
      <c r="AN24" s="6" t="str">
        <f t="shared" si="10"/>
        <v>0</v>
      </c>
      <c r="AO24" s="182"/>
      <c r="AP24" s="182"/>
      <c r="AQ24" s="6" t="str">
        <f t="shared" si="11"/>
        <v>0</v>
      </c>
      <c r="AR24" s="182"/>
      <c r="AS24" s="182"/>
      <c r="AT24" s="6" t="str">
        <f t="shared" si="12"/>
        <v>0</v>
      </c>
      <c r="AU24" s="6"/>
      <c r="AV24" s="6"/>
      <c r="AW24" s="6" t="str">
        <f t="shared" si="13"/>
        <v>0</v>
      </c>
      <c r="AX24" s="182"/>
      <c r="AY24" s="182"/>
      <c r="AZ24" s="6" t="str">
        <f t="shared" si="14"/>
        <v>0</v>
      </c>
      <c r="BA24" s="182"/>
      <c r="BB24" s="182"/>
      <c r="BC24" s="6" t="str">
        <f t="shared" si="15"/>
        <v>0</v>
      </c>
      <c r="BD24" s="182"/>
      <c r="BE24" s="182"/>
      <c r="BF24" s="6" t="str">
        <f t="shared" si="16"/>
        <v>0</v>
      </c>
      <c r="BG24" s="183"/>
      <c r="BH24" s="183"/>
      <c r="BI24" s="6" t="str">
        <f t="shared" si="17"/>
        <v>0</v>
      </c>
      <c r="BJ24" s="182"/>
      <c r="BK24" s="182"/>
      <c r="BL24" s="6" t="str">
        <f t="shared" si="18"/>
        <v>0</v>
      </c>
      <c r="BM24" s="182"/>
      <c r="BN24" s="182"/>
      <c r="BO24" s="6" t="str">
        <f t="shared" si="19"/>
        <v>0</v>
      </c>
      <c r="BP24" s="182"/>
      <c r="BQ24" s="182"/>
      <c r="BR24" s="6" t="str">
        <f t="shared" si="20"/>
        <v>0</v>
      </c>
      <c r="BS24" s="6"/>
      <c r="BT24" s="183"/>
      <c r="BU24" s="6" t="str">
        <f t="shared" si="21"/>
        <v>0</v>
      </c>
      <c r="BV24" s="183"/>
      <c r="BW24" s="183"/>
      <c r="BX24" s="6" t="str">
        <f t="shared" si="22"/>
        <v>0</v>
      </c>
      <c r="BY24" s="182"/>
      <c r="BZ24" s="182"/>
      <c r="CA24" s="6" t="str">
        <f t="shared" si="23"/>
        <v>0</v>
      </c>
      <c r="CB24" s="182"/>
      <c r="CC24" s="182"/>
      <c r="CD24" s="6" t="str">
        <f t="shared" si="24"/>
        <v>0</v>
      </c>
      <c r="CE24" s="182"/>
      <c r="CF24" s="182"/>
      <c r="CG24" s="6" t="str">
        <f t="shared" si="25"/>
        <v>0</v>
      </c>
      <c r="CH24" s="182"/>
      <c r="CI24" s="182"/>
      <c r="CJ24" s="6" t="str">
        <f t="shared" si="26"/>
        <v>0</v>
      </c>
      <c r="CK24" s="182"/>
      <c r="CL24" s="182"/>
      <c r="CM24" s="6" t="str">
        <f t="shared" si="27"/>
        <v>0</v>
      </c>
      <c r="CN24" s="182"/>
      <c r="CO24" s="155"/>
      <c r="CP24" s="6" t="str">
        <f t="shared" si="28"/>
        <v>0</v>
      </c>
      <c r="CQ24" s="155"/>
      <c r="CR24" s="155"/>
      <c r="CS24" s="6" t="str">
        <f t="shared" si="29"/>
        <v>0</v>
      </c>
    </row>
    <row r="25" spans="1:97" s="17" customFormat="1" ht="12.75" hidden="1" customHeight="1">
      <c r="A25" s="25">
        <v>1</v>
      </c>
      <c r="B25" s="26" t="s">
        <v>201</v>
      </c>
      <c r="C25" s="27">
        <v>121</v>
      </c>
      <c r="D25" s="28" t="s">
        <v>128</v>
      </c>
      <c r="E25" s="17">
        <v>21586</v>
      </c>
      <c r="F25" s="17">
        <v>2</v>
      </c>
      <c r="G25" s="6" t="s">
        <v>45</v>
      </c>
      <c r="H25" s="6" t="s">
        <v>35</v>
      </c>
      <c r="I25" s="6" t="s">
        <v>35</v>
      </c>
      <c r="J25" s="6" t="str">
        <f t="shared" si="0"/>
        <v>0</v>
      </c>
      <c r="K25" s="6" t="s">
        <v>35</v>
      </c>
      <c r="L25" s="6" t="s">
        <v>35</v>
      </c>
      <c r="M25" s="6" t="str">
        <f t="shared" si="1"/>
        <v>0</v>
      </c>
      <c r="N25" s="6" t="s">
        <v>35</v>
      </c>
      <c r="O25" s="6" t="s">
        <v>35</v>
      </c>
      <c r="P25" s="6" t="str">
        <f t="shared" si="2"/>
        <v>0</v>
      </c>
      <c r="Q25" s="6" t="s">
        <v>35</v>
      </c>
      <c r="R25" s="6" t="s">
        <v>35</v>
      </c>
      <c r="S25" s="6" t="str">
        <f t="shared" si="3"/>
        <v>0</v>
      </c>
      <c r="T25" s="6" t="s">
        <v>35</v>
      </c>
      <c r="U25" s="6" t="s">
        <v>35</v>
      </c>
      <c r="V25" s="6" t="str">
        <f t="shared" si="4"/>
        <v>0</v>
      </c>
      <c r="W25" s="6" t="s">
        <v>35</v>
      </c>
      <c r="X25" s="6" t="s">
        <v>35</v>
      </c>
      <c r="Y25" s="6" t="str">
        <f t="shared" si="5"/>
        <v>0</v>
      </c>
      <c r="Z25" s="6" t="s">
        <v>35</v>
      </c>
      <c r="AA25" s="6" t="s">
        <v>35</v>
      </c>
      <c r="AB25" s="6" t="str">
        <f t="shared" si="6"/>
        <v>0</v>
      </c>
      <c r="AC25" s="6" t="s">
        <v>35</v>
      </c>
      <c r="AD25" s="6" t="s">
        <v>35</v>
      </c>
      <c r="AE25" s="6" t="str">
        <f t="shared" si="7"/>
        <v>0</v>
      </c>
      <c r="AF25" s="6" t="s">
        <v>35</v>
      </c>
      <c r="AG25" s="6" t="s">
        <v>35</v>
      </c>
      <c r="AH25" s="6" t="str">
        <f t="shared" si="8"/>
        <v>0</v>
      </c>
      <c r="AI25" s="6" t="s">
        <v>35</v>
      </c>
      <c r="AJ25" s="6" t="s">
        <v>35</v>
      </c>
      <c r="AK25" s="6" t="str">
        <f t="shared" si="9"/>
        <v>0</v>
      </c>
      <c r="AL25" s="6" t="s">
        <v>35</v>
      </c>
      <c r="AM25" s="6" t="s">
        <v>35</v>
      </c>
      <c r="AN25" s="6" t="str">
        <f t="shared" si="10"/>
        <v>0</v>
      </c>
      <c r="AO25" s="6" t="s">
        <v>35</v>
      </c>
      <c r="AP25" s="6" t="s">
        <v>35</v>
      </c>
      <c r="AQ25" s="6" t="str">
        <f t="shared" si="11"/>
        <v>0</v>
      </c>
      <c r="AR25" s="6" t="s">
        <v>35</v>
      </c>
      <c r="AS25" s="6" t="s">
        <v>35</v>
      </c>
      <c r="AT25" s="6" t="str">
        <f t="shared" si="12"/>
        <v>0</v>
      </c>
      <c r="AU25" s="6" t="s">
        <v>35</v>
      </c>
      <c r="AV25" s="6" t="s">
        <v>35</v>
      </c>
      <c r="AW25" s="6" t="str">
        <f t="shared" si="13"/>
        <v>0</v>
      </c>
      <c r="AX25" s="6" t="s">
        <v>35</v>
      </c>
      <c r="AY25" s="6" t="s">
        <v>35</v>
      </c>
      <c r="AZ25" s="6" t="str">
        <f t="shared" si="14"/>
        <v>0</v>
      </c>
      <c r="BA25" s="6" t="s">
        <v>35</v>
      </c>
      <c r="BB25" s="6" t="s">
        <v>35</v>
      </c>
      <c r="BC25" s="6" t="str">
        <f t="shared" si="15"/>
        <v>0</v>
      </c>
      <c r="BD25" s="6" t="s">
        <v>35</v>
      </c>
      <c r="BE25" s="6" t="s">
        <v>35</v>
      </c>
      <c r="BF25" s="6" t="str">
        <f t="shared" si="16"/>
        <v>0</v>
      </c>
      <c r="BG25" s="6" t="s">
        <v>35</v>
      </c>
      <c r="BH25" s="6" t="s">
        <v>35</v>
      </c>
      <c r="BI25" s="6" t="str">
        <f t="shared" si="17"/>
        <v>0</v>
      </c>
      <c r="BJ25" s="6" t="s">
        <v>35</v>
      </c>
      <c r="BK25" s="6" t="s">
        <v>35</v>
      </c>
      <c r="BL25" s="6" t="str">
        <f t="shared" si="18"/>
        <v>0</v>
      </c>
      <c r="BM25" s="6" t="s">
        <v>35</v>
      </c>
      <c r="BN25" s="6" t="s">
        <v>35</v>
      </c>
      <c r="BO25" s="6" t="str">
        <f t="shared" si="19"/>
        <v>0</v>
      </c>
      <c r="BP25" s="6" t="s">
        <v>35</v>
      </c>
      <c r="BQ25" s="6" t="s">
        <v>35</v>
      </c>
      <c r="BR25" s="6" t="str">
        <f t="shared" si="20"/>
        <v>0</v>
      </c>
      <c r="BS25" s="6" t="s">
        <v>35</v>
      </c>
      <c r="BT25" s="6" t="s">
        <v>35</v>
      </c>
      <c r="BU25" s="6" t="str">
        <f t="shared" si="21"/>
        <v>0</v>
      </c>
      <c r="BV25" s="6" t="s">
        <v>35</v>
      </c>
      <c r="BW25" s="6" t="s">
        <v>35</v>
      </c>
      <c r="BX25" s="6" t="str">
        <f t="shared" si="22"/>
        <v>0</v>
      </c>
      <c r="BY25" s="6" t="s">
        <v>35</v>
      </c>
      <c r="BZ25" s="6" t="s">
        <v>35</v>
      </c>
      <c r="CA25" s="6" t="str">
        <f t="shared" si="23"/>
        <v>0</v>
      </c>
      <c r="CB25" s="6" t="s">
        <v>35</v>
      </c>
      <c r="CC25" s="6" t="s">
        <v>35</v>
      </c>
      <c r="CD25" s="6" t="str">
        <f t="shared" si="24"/>
        <v>0</v>
      </c>
      <c r="CE25" s="6" t="s">
        <v>35</v>
      </c>
      <c r="CF25" s="6" t="s">
        <v>35</v>
      </c>
      <c r="CG25" s="6" t="str">
        <f t="shared" si="25"/>
        <v>0</v>
      </c>
      <c r="CH25" s="6" t="s">
        <v>35</v>
      </c>
      <c r="CI25" s="6" t="s">
        <v>35</v>
      </c>
      <c r="CJ25" s="6" t="str">
        <f t="shared" si="26"/>
        <v>0</v>
      </c>
      <c r="CK25" s="6" t="s">
        <v>35</v>
      </c>
      <c r="CL25" s="6" t="s">
        <v>35</v>
      </c>
      <c r="CM25" s="6" t="str">
        <f t="shared" si="27"/>
        <v>0</v>
      </c>
      <c r="CN25" s="6" t="s">
        <v>35</v>
      </c>
      <c r="CO25" s="6" t="s">
        <v>35</v>
      </c>
      <c r="CP25" s="6" t="str">
        <f t="shared" si="28"/>
        <v>0</v>
      </c>
      <c r="CQ25" s="6" t="s">
        <v>35</v>
      </c>
      <c r="CR25" s="6" t="s">
        <v>35</v>
      </c>
      <c r="CS25" s="6" t="str">
        <f t="shared" si="29"/>
        <v>0</v>
      </c>
    </row>
    <row r="26" spans="1:97" s="17" customFormat="1" ht="12.75" customHeight="1">
      <c r="A26" s="25">
        <v>1</v>
      </c>
      <c r="B26" s="26" t="s">
        <v>201</v>
      </c>
      <c r="C26" s="27">
        <v>142</v>
      </c>
      <c r="D26" s="28" t="s">
        <v>70</v>
      </c>
      <c r="E26" s="17">
        <v>20096</v>
      </c>
      <c r="F26" s="17">
        <v>2</v>
      </c>
      <c r="G26" s="6" t="s">
        <v>45</v>
      </c>
      <c r="H26" s="6">
        <v>1</v>
      </c>
      <c r="I26" s="6">
        <v>4</v>
      </c>
      <c r="J26" s="6">
        <f t="shared" si="0"/>
        <v>5</v>
      </c>
      <c r="K26" s="6">
        <v>1</v>
      </c>
      <c r="L26" s="6">
        <v>3</v>
      </c>
      <c r="M26" s="6">
        <f t="shared" si="1"/>
        <v>4</v>
      </c>
      <c r="N26" s="6">
        <v>1</v>
      </c>
      <c r="O26" s="6">
        <v>5</v>
      </c>
      <c r="P26" s="6">
        <f t="shared" si="2"/>
        <v>6</v>
      </c>
      <c r="Q26" s="6">
        <v>2</v>
      </c>
      <c r="R26" s="6">
        <v>8</v>
      </c>
      <c r="S26" s="6">
        <f t="shared" si="3"/>
        <v>10</v>
      </c>
      <c r="T26" s="6" t="s">
        <v>35</v>
      </c>
      <c r="U26" s="6" t="s">
        <v>35</v>
      </c>
      <c r="V26" s="6" t="str">
        <f t="shared" si="4"/>
        <v>0</v>
      </c>
      <c r="W26" s="6" t="s">
        <v>35</v>
      </c>
      <c r="X26" s="6" t="s">
        <v>35</v>
      </c>
      <c r="Y26" s="6" t="str">
        <f t="shared" si="5"/>
        <v>0</v>
      </c>
      <c r="Z26" s="6" t="s">
        <v>35</v>
      </c>
      <c r="AA26" s="6" t="s">
        <v>35</v>
      </c>
      <c r="AB26" s="6" t="str">
        <f t="shared" si="6"/>
        <v>0</v>
      </c>
      <c r="AC26" s="6">
        <v>1</v>
      </c>
      <c r="AD26" s="6">
        <v>1</v>
      </c>
      <c r="AE26" s="6">
        <f t="shared" si="7"/>
        <v>2</v>
      </c>
      <c r="AF26" s="6" t="s">
        <v>35</v>
      </c>
      <c r="AG26" s="6" t="s">
        <v>35</v>
      </c>
      <c r="AH26" s="6" t="str">
        <f t="shared" si="8"/>
        <v>0</v>
      </c>
      <c r="AI26" s="6" t="s">
        <v>35</v>
      </c>
      <c r="AJ26" s="6" t="s">
        <v>35</v>
      </c>
      <c r="AK26" s="6" t="str">
        <f t="shared" si="9"/>
        <v>0</v>
      </c>
      <c r="AL26" s="6" t="s">
        <v>35</v>
      </c>
      <c r="AM26" s="6" t="s">
        <v>35</v>
      </c>
      <c r="AN26" s="6" t="str">
        <f t="shared" si="10"/>
        <v>0</v>
      </c>
      <c r="AO26" s="6" t="s">
        <v>35</v>
      </c>
      <c r="AP26" s="6" t="s">
        <v>35</v>
      </c>
      <c r="AQ26" s="6" t="str">
        <f t="shared" si="11"/>
        <v>0</v>
      </c>
      <c r="AR26" s="6" t="s">
        <v>35</v>
      </c>
      <c r="AS26" s="6" t="s">
        <v>35</v>
      </c>
      <c r="AT26" s="6" t="str">
        <f t="shared" si="12"/>
        <v>0</v>
      </c>
      <c r="AU26" s="6" t="s">
        <v>35</v>
      </c>
      <c r="AV26" s="6" t="s">
        <v>35</v>
      </c>
      <c r="AW26" s="6" t="str">
        <f t="shared" si="13"/>
        <v>0</v>
      </c>
      <c r="AX26" s="6" t="s">
        <v>35</v>
      </c>
      <c r="AY26" s="6" t="s">
        <v>35</v>
      </c>
      <c r="AZ26" s="6" t="str">
        <f t="shared" si="14"/>
        <v>0</v>
      </c>
      <c r="BA26" s="6">
        <v>1</v>
      </c>
      <c r="BB26" s="6">
        <v>3</v>
      </c>
      <c r="BC26" s="6">
        <f t="shared" si="15"/>
        <v>4</v>
      </c>
      <c r="BD26" s="6" t="s">
        <v>35</v>
      </c>
      <c r="BE26" s="6" t="s">
        <v>35</v>
      </c>
      <c r="BF26" s="6" t="str">
        <f t="shared" si="16"/>
        <v>0</v>
      </c>
      <c r="BG26" s="6" t="s">
        <v>35</v>
      </c>
      <c r="BH26" s="6" t="s">
        <v>35</v>
      </c>
      <c r="BI26" s="6" t="str">
        <f t="shared" si="17"/>
        <v>0</v>
      </c>
      <c r="BJ26" s="6" t="s">
        <v>35</v>
      </c>
      <c r="BK26" s="6" t="s">
        <v>35</v>
      </c>
      <c r="BL26" s="6" t="str">
        <f t="shared" si="18"/>
        <v>0</v>
      </c>
      <c r="BM26" s="6" t="s">
        <v>35</v>
      </c>
      <c r="BN26" s="6" t="s">
        <v>35</v>
      </c>
      <c r="BO26" s="6" t="str">
        <f t="shared" si="19"/>
        <v>0</v>
      </c>
      <c r="BP26" s="6" t="s">
        <v>35</v>
      </c>
      <c r="BQ26" s="6" t="s">
        <v>35</v>
      </c>
      <c r="BR26" s="6" t="str">
        <f t="shared" si="20"/>
        <v>0</v>
      </c>
      <c r="BS26" s="6" t="s">
        <v>35</v>
      </c>
      <c r="BT26" s="6" t="s">
        <v>35</v>
      </c>
      <c r="BU26" s="6" t="str">
        <f t="shared" si="21"/>
        <v>0</v>
      </c>
      <c r="BV26" s="6" t="s">
        <v>35</v>
      </c>
      <c r="BW26" s="6" t="s">
        <v>35</v>
      </c>
      <c r="BX26" s="6" t="str">
        <f t="shared" si="22"/>
        <v>0</v>
      </c>
      <c r="BY26" s="6" t="s">
        <v>35</v>
      </c>
      <c r="BZ26" s="6" t="s">
        <v>35</v>
      </c>
      <c r="CA26" s="6" t="str">
        <f t="shared" si="23"/>
        <v>0</v>
      </c>
      <c r="CB26" s="6" t="s">
        <v>35</v>
      </c>
      <c r="CC26" s="6" t="s">
        <v>35</v>
      </c>
      <c r="CD26" s="6" t="str">
        <f t="shared" si="24"/>
        <v>0</v>
      </c>
      <c r="CE26" s="6" t="s">
        <v>35</v>
      </c>
      <c r="CF26" s="6" t="s">
        <v>35</v>
      </c>
      <c r="CG26" s="6" t="str">
        <f t="shared" si="25"/>
        <v>0</v>
      </c>
      <c r="CH26" s="6" t="s">
        <v>35</v>
      </c>
      <c r="CI26" s="6" t="s">
        <v>35</v>
      </c>
      <c r="CJ26" s="6" t="str">
        <f t="shared" si="26"/>
        <v>0</v>
      </c>
      <c r="CK26" s="6" t="s">
        <v>35</v>
      </c>
      <c r="CL26" s="6" t="s">
        <v>35</v>
      </c>
      <c r="CM26" s="6" t="str">
        <f t="shared" si="27"/>
        <v>0</v>
      </c>
      <c r="CN26" s="6">
        <v>1</v>
      </c>
      <c r="CO26" s="6">
        <v>3</v>
      </c>
      <c r="CP26" s="6">
        <f t="shared" si="28"/>
        <v>4</v>
      </c>
      <c r="CQ26" s="6">
        <v>8</v>
      </c>
      <c r="CR26" s="6">
        <v>27</v>
      </c>
      <c r="CS26" s="6">
        <f t="shared" si="29"/>
        <v>35</v>
      </c>
    </row>
    <row r="27" spans="1:97" s="17" customFormat="1" ht="12.75" customHeight="1">
      <c r="A27" s="25">
        <v>1</v>
      </c>
      <c r="B27" s="26" t="s">
        <v>201</v>
      </c>
      <c r="C27" s="27">
        <v>191</v>
      </c>
      <c r="D27" s="28" t="s">
        <v>46</v>
      </c>
      <c r="E27" s="17">
        <v>24414</v>
      </c>
      <c r="F27" s="17">
        <v>2</v>
      </c>
      <c r="G27" s="6" t="s">
        <v>45</v>
      </c>
      <c r="H27" s="6">
        <v>1</v>
      </c>
      <c r="I27" s="6">
        <v>3</v>
      </c>
      <c r="J27" s="6">
        <f t="shared" si="0"/>
        <v>4</v>
      </c>
      <c r="K27" s="6">
        <v>2</v>
      </c>
      <c r="L27" s="6">
        <v>1</v>
      </c>
      <c r="M27" s="6">
        <f t="shared" si="1"/>
        <v>3</v>
      </c>
      <c r="N27" s="6">
        <v>2</v>
      </c>
      <c r="O27" s="6">
        <v>4</v>
      </c>
      <c r="P27" s="6">
        <f t="shared" si="2"/>
        <v>6</v>
      </c>
      <c r="Q27" s="6">
        <v>2</v>
      </c>
      <c r="R27" s="6">
        <v>11</v>
      </c>
      <c r="S27" s="6">
        <f t="shared" si="3"/>
        <v>13</v>
      </c>
      <c r="T27" s="6" t="s">
        <v>35</v>
      </c>
      <c r="U27" s="6" t="s">
        <v>35</v>
      </c>
      <c r="V27" s="6" t="str">
        <f t="shared" si="4"/>
        <v>0</v>
      </c>
      <c r="W27" s="6" t="s">
        <v>35</v>
      </c>
      <c r="X27" s="6" t="s">
        <v>35</v>
      </c>
      <c r="Y27" s="6" t="str">
        <f t="shared" si="5"/>
        <v>0</v>
      </c>
      <c r="Z27" s="6" t="s">
        <v>35</v>
      </c>
      <c r="AA27" s="6" t="s">
        <v>35</v>
      </c>
      <c r="AB27" s="6" t="str">
        <f t="shared" si="6"/>
        <v>0</v>
      </c>
      <c r="AC27" s="6" t="s">
        <v>35</v>
      </c>
      <c r="AD27" s="6">
        <v>1</v>
      </c>
      <c r="AE27" s="6">
        <f t="shared" si="7"/>
        <v>1</v>
      </c>
      <c r="AF27" s="6" t="s">
        <v>35</v>
      </c>
      <c r="AG27" s="6" t="s">
        <v>35</v>
      </c>
      <c r="AH27" s="6" t="str">
        <f t="shared" si="8"/>
        <v>0</v>
      </c>
      <c r="AI27" s="6" t="s">
        <v>35</v>
      </c>
      <c r="AJ27" s="6" t="s">
        <v>35</v>
      </c>
      <c r="AK27" s="6" t="str">
        <f t="shared" si="9"/>
        <v>0</v>
      </c>
      <c r="AL27" s="6">
        <v>3</v>
      </c>
      <c r="AM27" s="6">
        <v>3</v>
      </c>
      <c r="AN27" s="6">
        <f t="shared" si="10"/>
        <v>6</v>
      </c>
      <c r="AO27" s="6" t="s">
        <v>35</v>
      </c>
      <c r="AP27" s="6">
        <v>5</v>
      </c>
      <c r="AQ27" s="6">
        <f t="shared" si="11"/>
        <v>5</v>
      </c>
      <c r="AR27" s="6" t="s">
        <v>35</v>
      </c>
      <c r="AS27" s="6" t="s">
        <v>35</v>
      </c>
      <c r="AT27" s="6" t="str">
        <f t="shared" si="12"/>
        <v>0</v>
      </c>
      <c r="AU27" s="6" t="s">
        <v>35</v>
      </c>
      <c r="AV27" s="6" t="s">
        <v>35</v>
      </c>
      <c r="AW27" s="6" t="str">
        <f t="shared" si="13"/>
        <v>0</v>
      </c>
      <c r="AX27" s="6" t="s">
        <v>35</v>
      </c>
      <c r="AY27" s="6" t="s">
        <v>35</v>
      </c>
      <c r="AZ27" s="6" t="str">
        <f t="shared" si="14"/>
        <v>0</v>
      </c>
      <c r="BA27" s="6" t="s">
        <v>35</v>
      </c>
      <c r="BB27" s="6">
        <v>1</v>
      </c>
      <c r="BC27" s="6">
        <f t="shared" si="15"/>
        <v>1</v>
      </c>
      <c r="BD27" s="6" t="s">
        <v>35</v>
      </c>
      <c r="BE27" s="6" t="s">
        <v>35</v>
      </c>
      <c r="BF27" s="6" t="str">
        <f t="shared" si="16"/>
        <v>0</v>
      </c>
      <c r="BG27" s="6" t="s">
        <v>35</v>
      </c>
      <c r="BH27" s="6" t="s">
        <v>35</v>
      </c>
      <c r="BI27" s="6" t="str">
        <f t="shared" si="17"/>
        <v>0</v>
      </c>
      <c r="BJ27" s="6" t="s">
        <v>35</v>
      </c>
      <c r="BK27" s="6" t="s">
        <v>35</v>
      </c>
      <c r="BL27" s="6" t="str">
        <f t="shared" si="18"/>
        <v>0</v>
      </c>
      <c r="BM27" s="6" t="s">
        <v>35</v>
      </c>
      <c r="BN27" s="6" t="s">
        <v>35</v>
      </c>
      <c r="BO27" s="6" t="str">
        <f t="shared" si="19"/>
        <v>0</v>
      </c>
      <c r="BP27" s="6" t="s">
        <v>35</v>
      </c>
      <c r="BQ27" s="6">
        <v>1</v>
      </c>
      <c r="BR27" s="6">
        <f t="shared" si="20"/>
        <v>1</v>
      </c>
      <c r="BS27" s="6" t="s">
        <v>35</v>
      </c>
      <c r="BT27" s="6" t="s">
        <v>35</v>
      </c>
      <c r="BU27" s="6" t="str">
        <f t="shared" si="21"/>
        <v>0</v>
      </c>
      <c r="BV27" s="6" t="s">
        <v>35</v>
      </c>
      <c r="BW27" s="6" t="s">
        <v>35</v>
      </c>
      <c r="BX27" s="6" t="str">
        <f t="shared" si="22"/>
        <v>0</v>
      </c>
      <c r="BY27" s="6" t="s">
        <v>35</v>
      </c>
      <c r="BZ27" s="6" t="s">
        <v>35</v>
      </c>
      <c r="CA27" s="6" t="str">
        <f t="shared" si="23"/>
        <v>0</v>
      </c>
      <c r="CB27" s="6" t="s">
        <v>35</v>
      </c>
      <c r="CC27" s="6" t="s">
        <v>35</v>
      </c>
      <c r="CD27" s="6" t="str">
        <f t="shared" si="24"/>
        <v>0</v>
      </c>
      <c r="CE27" s="6" t="s">
        <v>35</v>
      </c>
      <c r="CF27" s="6" t="s">
        <v>35</v>
      </c>
      <c r="CG27" s="6" t="str">
        <f t="shared" si="25"/>
        <v>0</v>
      </c>
      <c r="CH27" s="6" t="s">
        <v>35</v>
      </c>
      <c r="CI27" s="6" t="s">
        <v>35</v>
      </c>
      <c r="CJ27" s="6" t="str">
        <f t="shared" si="26"/>
        <v>0</v>
      </c>
      <c r="CK27" s="6" t="s">
        <v>35</v>
      </c>
      <c r="CL27" s="6" t="s">
        <v>35</v>
      </c>
      <c r="CM27" s="6" t="str">
        <f t="shared" si="27"/>
        <v>0</v>
      </c>
      <c r="CN27" s="6" t="s">
        <v>35</v>
      </c>
      <c r="CO27" s="6" t="s">
        <v>35</v>
      </c>
      <c r="CP27" s="6" t="str">
        <f t="shared" si="28"/>
        <v>0</v>
      </c>
      <c r="CQ27" s="6">
        <v>10</v>
      </c>
      <c r="CR27" s="6">
        <v>30</v>
      </c>
      <c r="CS27" s="6">
        <f t="shared" si="29"/>
        <v>40</v>
      </c>
    </row>
    <row r="28" spans="1:97" s="17" customFormat="1" ht="12.75" customHeight="1">
      <c r="A28" s="25">
        <v>1</v>
      </c>
      <c r="B28" s="26" t="s">
        <v>201</v>
      </c>
      <c r="C28" s="27">
        <v>198</v>
      </c>
      <c r="D28" s="28" t="s">
        <v>47</v>
      </c>
      <c r="E28" s="17">
        <v>31954</v>
      </c>
      <c r="F28" s="17">
        <v>2</v>
      </c>
      <c r="G28" s="6" t="s">
        <v>45</v>
      </c>
      <c r="H28" s="6">
        <v>2</v>
      </c>
      <c r="I28" s="6">
        <v>3</v>
      </c>
      <c r="J28" s="6">
        <f t="shared" si="0"/>
        <v>5</v>
      </c>
      <c r="K28" s="6" t="s">
        <v>35</v>
      </c>
      <c r="L28" s="6">
        <v>1</v>
      </c>
      <c r="M28" s="6">
        <f t="shared" si="1"/>
        <v>1</v>
      </c>
      <c r="N28" s="6">
        <v>3</v>
      </c>
      <c r="O28" s="6">
        <v>5</v>
      </c>
      <c r="P28" s="6">
        <f t="shared" si="2"/>
        <v>8</v>
      </c>
      <c r="Q28" s="6">
        <v>2</v>
      </c>
      <c r="R28" s="6">
        <v>8</v>
      </c>
      <c r="S28" s="6">
        <f t="shared" si="3"/>
        <v>10</v>
      </c>
      <c r="T28" s="6" t="s">
        <v>35</v>
      </c>
      <c r="U28" s="6" t="s">
        <v>35</v>
      </c>
      <c r="V28" s="6" t="str">
        <f t="shared" si="4"/>
        <v>0</v>
      </c>
      <c r="W28" s="6" t="s">
        <v>35</v>
      </c>
      <c r="X28" s="6" t="s">
        <v>35</v>
      </c>
      <c r="Y28" s="6" t="str">
        <f t="shared" si="5"/>
        <v>0</v>
      </c>
      <c r="Z28" s="6" t="s">
        <v>35</v>
      </c>
      <c r="AA28" s="6" t="s">
        <v>35</v>
      </c>
      <c r="AB28" s="6" t="str">
        <f t="shared" si="6"/>
        <v>0</v>
      </c>
      <c r="AC28" s="6" t="s">
        <v>35</v>
      </c>
      <c r="AD28" s="6">
        <v>2</v>
      </c>
      <c r="AE28" s="6">
        <f t="shared" si="7"/>
        <v>2</v>
      </c>
      <c r="AF28" s="6" t="s">
        <v>35</v>
      </c>
      <c r="AG28" s="6" t="s">
        <v>35</v>
      </c>
      <c r="AH28" s="6" t="str">
        <f t="shared" si="8"/>
        <v>0</v>
      </c>
      <c r="AI28" s="6" t="s">
        <v>35</v>
      </c>
      <c r="AJ28" s="6" t="s">
        <v>35</v>
      </c>
      <c r="AK28" s="6" t="str">
        <f t="shared" si="9"/>
        <v>0</v>
      </c>
      <c r="AL28" s="6">
        <v>2</v>
      </c>
      <c r="AM28" s="6">
        <v>2</v>
      </c>
      <c r="AN28" s="6">
        <f t="shared" si="10"/>
        <v>4</v>
      </c>
      <c r="AO28" s="6" t="s">
        <v>35</v>
      </c>
      <c r="AP28" s="6" t="s">
        <v>35</v>
      </c>
      <c r="AQ28" s="6" t="str">
        <f t="shared" si="11"/>
        <v>0</v>
      </c>
      <c r="AR28" s="6" t="s">
        <v>35</v>
      </c>
      <c r="AS28" s="6" t="s">
        <v>35</v>
      </c>
      <c r="AT28" s="6" t="str">
        <f t="shared" si="12"/>
        <v>0</v>
      </c>
      <c r="AU28" s="6" t="s">
        <v>35</v>
      </c>
      <c r="AV28" s="6" t="s">
        <v>35</v>
      </c>
      <c r="AW28" s="6" t="str">
        <f t="shared" si="13"/>
        <v>0</v>
      </c>
      <c r="AX28" s="6" t="s">
        <v>35</v>
      </c>
      <c r="AY28" s="6" t="s">
        <v>35</v>
      </c>
      <c r="AZ28" s="6" t="str">
        <f t="shared" si="14"/>
        <v>0</v>
      </c>
      <c r="BA28" s="6">
        <v>1</v>
      </c>
      <c r="BB28" s="6">
        <v>2</v>
      </c>
      <c r="BC28" s="6">
        <f t="shared" si="15"/>
        <v>3</v>
      </c>
      <c r="BD28" s="6" t="s">
        <v>35</v>
      </c>
      <c r="BE28" s="6" t="s">
        <v>35</v>
      </c>
      <c r="BF28" s="6" t="str">
        <f t="shared" si="16"/>
        <v>0</v>
      </c>
      <c r="BG28" s="6" t="s">
        <v>35</v>
      </c>
      <c r="BH28" s="6" t="s">
        <v>35</v>
      </c>
      <c r="BI28" s="6" t="str">
        <f t="shared" si="17"/>
        <v>0</v>
      </c>
      <c r="BJ28" s="6" t="s">
        <v>35</v>
      </c>
      <c r="BK28" s="6">
        <v>1</v>
      </c>
      <c r="BL28" s="6">
        <f t="shared" si="18"/>
        <v>1</v>
      </c>
      <c r="BM28" s="6" t="s">
        <v>35</v>
      </c>
      <c r="BN28" s="6" t="s">
        <v>35</v>
      </c>
      <c r="BO28" s="6" t="str">
        <f t="shared" si="19"/>
        <v>0</v>
      </c>
      <c r="BP28" s="6">
        <v>1</v>
      </c>
      <c r="BQ28" s="6">
        <v>1</v>
      </c>
      <c r="BR28" s="6">
        <f t="shared" si="20"/>
        <v>2</v>
      </c>
      <c r="BS28" s="6" t="s">
        <v>35</v>
      </c>
      <c r="BT28" s="6" t="s">
        <v>35</v>
      </c>
      <c r="BU28" s="6" t="str">
        <f t="shared" si="21"/>
        <v>0</v>
      </c>
      <c r="BV28" s="6" t="s">
        <v>35</v>
      </c>
      <c r="BW28" s="6" t="s">
        <v>35</v>
      </c>
      <c r="BX28" s="6" t="str">
        <f t="shared" si="22"/>
        <v>0</v>
      </c>
      <c r="BY28" s="6" t="s">
        <v>35</v>
      </c>
      <c r="BZ28" s="6" t="s">
        <v>35</v>
      </c>
      <c r="CA28" s="6" t="str">
        <f t="shared" si="23"/>
        <v>0</v>
      </c>
      <c r="CB28" s="6" t="s">
        <v>35</v>
      </c>
      <c r="CC28" s="6" t="s">
        <v>35</v>
      </c>
      <c r="CD28" s="6" t="str">
        <f t="shared" si="24"/>
        <v>0</v>
      </c>
      <c r="CE28" s="6" t="s">
        <v>35</v>
      </c>
      <c r="CF28" s="6" t="s">
        <v>35</v>
      </c>
      <c r="CG28" s="6" t="str">
        <f t="shared" si="25"/>
        <v>0</v>
      </c>
      <c r="CH28" s="6" t="s">
        <v>35</v>
      </c>
      <c r="CI28" s="6" t="s">
        <v>35</v>
      </c>
      <c r="CJ28" s="6" t="str">
        <f t="shared" si="26"/>
        <v>0</v>
      </c>
      <c r="CK28" s="6" t="s">
        <v>35</v>
      </c>
      <c r="CL28" s="6" t="s">
        <v>35</v>
      </c>
      <c r="CM28" s="6" t="str">
        <f t="shared" si="27"/>
        <v>0</v>
      </c>
      <c r="CN28" s="6" t="s">
        <v>35</v>
      </c>
      <c r="CO28" s="6" t="s">
        <v>35</v>
      </c>
      <c r="CP28" s="6" t="str">
        <f t="shared" si="28"/>
        <v>0</v>
      </c>
      <c r="CQ28" s="6">
        <v>11</v>
      </c>
      <c r="CR28" s="6">
        <v>25</v>
      </c>
      <c r="CS28" s="6">
        <f t="shared" si="29"/>
        <v>36</v>
      </c>
    </row>
    <row r="29" spans="1:97" s="17" customFormat="1" ht="12.75" customHeight="1">
      <c r="A29" s="25">
        <v>1</v>
      </c>
      <c r="B29" s="26" t="s">
        <v>201</v>
      </c>
      <c r="C29" s="27">
        <v>243</v>
      </c>
      <c r="D29" s="28" t="s">
        <v>48</v>
      </c>
      <c r="E29" s="17">
        <v>23196</v>
      </c>
      <c r="F29" s="17">
        <v>2</v>
      </c>
      <c r="G29" s="6" t="s">
        <v>45</v>
      </c>
      <c r="H29" s="6" t="s">
        <v>35</v>
      </c>
      <c r="I29" s="6">
        <v>4</v>
      </c>
      <c r="J29" s="6">
        <f t="shared" si="0"/>
        <v>4</v>
      </c>
      <c r="K29" s="6">
        <v>2</v>
      </c>
      <c r="L29" s="6">
        <v>4</v>
      </c>
      <c r="M29" s="6">
        <f t="shared" si="1"/>
        <v>6</v>
      </c>
      <c r="N29" s="6">
        <v>3</v>
      </c>
      <c r="O29" s="6">
        <v>4</v>
      </c>
      <c r="P29" s="6">
        <f t="shared" si="2"/>
        <v>7</v>
      </c>
      <c r="Q29" s="6">
        <v>3</v>
      </c>
      <c r="R29" s="6">
        <v>9</v>
      </c>
      <c r="S29" s="6">
        <f t="shared" si="3"/>
        <v>12</v>
      </c>
      <c r="T29" s="6" t="s">
        <v>35</v>
      </c>
      <c r="U29" s="6" t="s">
        <v>35</v>
      </c>
      <c r="V29" s="6" t="str">
        <f t="shared" si="4"/>
        <v>0</v>
      </c>
      <c r="W29" s="6" t="s">
        <v>35</v>
      </c>
      <c r="X29" s="6" t="s">
        <v>35</v>
      </c>
      <c r="Y29" s="6" t="str">
        <f t="shared" si="5"/>
        <v>0</v>
      </c>
      <c r="Z29" s="6" t="s">
        <v>35</v>
      </c>
      <c r="AA29" s="6" t="s">
        <v>35</v>
      </c>
      <c r="AB29" s="6" t="str">
        <f t="shared" si="6"/>
        <v>0</v>
      </c>
      <c r="AC29" s="6">
        <v>2</v>
      </c>
      <c r="AD29" s="6">
        <v>1</v>
      </c>
      <c r="AE29" s="6">
        <f t="shared" si="7"/>
        <v>3</v>
      </c>
      <c r="AF29" s="6" t="s">
        <v>35</v>
      </c>
      <c r="AG29" s="6" t="s">
        <v>35</v>
      </c>
      <c r="AH29" s="6" t="str">
        <f t="shared" si="8"/>
        <v>0</v>
      </c>
      <c r="AI29" s="6" t="s">
        <v>35</v>
      </c>
      <c r="AJ29" s="6" t="s">
        <v>35</v>
      </c>
      <c r="AK29" s="6" t="str">
        <f t="shared" si="9"/>
        <v>0</v>
      </c>
      <c r="AL29" s="6" t="s">
        <v>35</v>
      </c>
      <c r="AM29" s="6" t="s">
        <v>35</v>
      </c>
      <c r="AN29" s="6" t="str">
        <f t="shared" si="10"/>
        <v>0</v>
      </c>
      <c r="AO29" s="6" t="s">
        <v>35</v>
      </c>
      <c r="AP29" s="6" t="s">
        <v>35</v>
      </c>
      <c r="AQ29" s="6" t="str">
        <f t="shared" si="11"/>
        <v>0</v>
      </c>
      <c r="AR29" s="6" t="s">
        <v>35</v>
      </c>
      <c r="AS29" s="6" t="s">
        <v>35</v>
      </c>
      <c r="AT29" s="6" t="str">
        <f t="shared" si="12"/>
        <v>0</v>
      </c>
      <c r="AU29" s="6" t="s">
        <v>35</v>
      </c>
      <c r="AV29" s="6" t="s">
        <v>35</v>
      </c>
      <c r="AW29" s="6" t="str">
        <f t="shared" si="13"/>
        <v>0</v>
      </c>
      <c r="AX29" s="6" t="s">
        <v>35</v>
      </c>
      <c r="AY29" s="6" t="s">
        <v>35</v>
      </c>
      <c r="AZ29" s="6" t="str">
        <f t="shared" si="14"/>
        <v>0</v>
      </c>
      <c r="BA29" s="6" t="s">
        <v>35</v>
      </c>
      <c r="BB29" s="6">
        <v>3</v>
      </c>
      <c r="BC29" s="6">
        <f t="shared" si="15"/>
        <v>3</v>
      </c>
      <c r="BD29" s="6" t="s">
        <v>35</v>
      </c>
      <c r="BE29" s="6">
        <v>1</v>
      </c>
      <c r="BF29" s="6">
        <f t="shared" si="16"/>
        <v>1</v>
      </c>
      <c r="BG29" s="6" t="s">
        <v>35</v>
      </c>
      <c r="BH29" s="6" t="s">
        <v>35</v>
      </c>
      <c r="BI29" s="6" t="str">
        <f t="shared" si="17"/>
        <v>0</v>
      </c>
      <c r="BJ29" s="6" t="s">
        <v>35</v>
      </c>
      <c r="BK29" s="6" t="s">
        <v>35</v>
      </c>
      <c r="BL29" s="6" t="str">
        <f t="shared" si="18"/>
        <v>0</v>
      </c>
      <c r="BM29" s="6" t="s">
        <v>35</v>
      </c>
      <c r="BN29" s="6" t="s">
        <v>35</v>
      </c>
      <c r="BO29" s="6" t="str">
        <f t="shared" si="19"/>
        <v>0</v>
      </c>
      <c r="BP29" s="6" t="s">
        <v>35</v>
      </c>
      <c r="BQ29" s="6" t="s">
        <v>35</v>
      </c>
      <c r="BR29" s="6" t="str">
        <f t="shared" si="20"/>
        <v>0</v>
      </c>
      <c r="BS29" s="6" t="s">
        <v>35</v>
      </c>
      <c r="BT29" s="6" t="s">
        <v>35</v>
      </c>
      <c r="BU29" s="6" t="str">
        <f t="shared" si="21"/>
        <v>0</v>
      </c>
      <c r="BV29" s="6" t="s">
        <v>35</v>
      </c>
      <c r="BW29" s="6" t="s">
        <v>35</v>
      </c>
      <c r="BX29" s="6" t="str">
        <f t="shared" si="22"/>
        <v>0</v>
      </c>
      <c r="BY29" s="6" t="s">
        <v>35</v>
      </c>
      <c r="BZ29" s="6" t="s">
        <v>35</v>
      </c>
      <c r="CA29" s="6" t="str">
        <f t="shared" si="23"/>
        <v>0</v>
      </c>
      <c r="CB29" s="6" t="s">
        <v>35</v>
      </c>
      <c r="CC29" s="6" t="s">
        <v>35</v>
      </c>
      <c r="CD29" s="6" t="str">
        <f t="shared" si="24"/>
        <v>0</v>
      </c>
      <c r="CE29" s="6" t="s">
        <v>35</v>
      </c>
      <c r="CF29" s="6" t="s">
        <v>35</v>
      </c>
      <c r="CG29" s="6" t="str">
        <f t="shared" si="25"/>
        <v>0</v>
      </c>
      <c r="CH29" s="6" t="s">
        <v>35</v>
      </c>
      <c r="CI29" s="6" t="s">
        <v>35</v>
      </c>
      <c r="CJ29" s="6" t="str">
        <f t="shared" si="26"/>
        <v>0</v>
      </c>
      <c r="CK29" s="6" t="s">
        <v>35</v>
      </c>
      <c r="CL29" s="6" t="s">
        <v>35</v>
      </c>
      <c r="CM29" s="6" t="str">
        <f t="shared" si="27"/>
        <v>0</v>
      </c>
      <c r="CN29" s="6" t="s">
        <v>35</v>
      </c>
      <c r="CO29" s="6" t="s">
        <v>35</v>
      </c>
      <c r="CP29" s="6" t="str">
        <f t="shared" si="28"/>
        <v>0</v>
      </c>
      <c r="CQ29" s="6">
        <v>10</v>
      </c>
      <c r="CR29" s="6">
        <v>26</v>
      </c>
      <c r="CS29" s="6">
        <f t="shared" si="29"/>
        <v>36</v>
      </c>
    </row>
    <row r="30" spans="1:97" s="17" customFormat="1" ht="12.75" customHeight="1">
      <c r="A30" s="25">
        <v>2</v>
      </c>
      <c r="B30" s="26" t="s">
        <v>202</v>
      </c>
      <c r="C30" s="27">
        <v>355</v>
      </c>
      <c r="D30" s="28" t="s">
        <v>49</v>
      </c>
      <c r="E30" s="17">
        <v>38261</v>
      </c>
      <c r="F30" s="17">
        <v>2</v>
      </c>
      <c r="G30" s="6" t="s">
        <v>45</v>
      </c>
      <c r="H30" s="6">
        <v>2</v>
      </c>
      <c r="I30" s="6">
        <v>5</v>
      </c>
      <c r="J30" s="6">
        <f t="shared" si="0"/>
        <v>7</v>
      </c>
      <c r="K30" s="6" t="s">
        <v>35</v>
      </c>
      <c r="L30" s="6">
        <v>1</v>
      </c>
      <c r="M30" s="6">
        <f t="shared" si="1"/>
        <v>1</v>
      </c>
      <c r="N30" s="6">
        <v>4</v>
      </c>
      <c r="O30" s="6">
        <v>6</v>
      </c>
      <c r="P30" s="6">
        <f t="shared" si="2"/>
        <v>10</v>
      </c>
      <c r="Q30" s="6">
        <v>1</v>
      </c>
      <c r="R30" s="6">
        <v>7</v>
      </c>
      <c r="S30" s="6">
        <f t="shared" si="3"/>
        <v>8</v>
      </c>
      <c r="T30" s="6" t="s">
        <v>35</v>
      </c>
      <c r="U30" s="6" t="s">
        <v>35</v>
      </c>
      <c r="V30" s="6" t="str">
        <f t="shared" si="4"/>
        <v>0</v>
      </c>
      <c r="W30" s="6" t="s">
        <v>35</v>
      </c>
      <c r="X30" s="6" t="s">
        <v>35</v>
      </c>
      <c r="Y30" s="6" t="str">
        <f t="shared" si="5"/>
        <v>0</v>
      </c>
      <c r="Z30" s="6" t="s">
        <v>35</v>
      </c>
      <c r="AA30" s="6" t="s">
        <v>35</v>
      </c>
      <c r="AB30" s="6" t="str">
        <f t="shared" si="6"/>
        <v>0</v>
      </c>
      <c r="AC30" s="6" t="s">
        <v>35</v>
      </c>
      <c r="AD30" s="6">
        <v>3</v>
      </c>
      <c r="AE30" s="6">
        <f t="shared" si="7"/>
        <v>3</v>
      </c>
      <c r="AF30" s="6" t="s">
        <v>35</v>
      </c>
      <c r="AG30" s="6" t="s">
        <v>35</v>
      </c>
      <c r="AH30" s="6" t="str">
        <f t="shared" si="8"/>
        <v>0</v>
      </c>
      <c r="AI30" s="6" t="s">
        <v>35</v>
      </c>
      <c r="AJ30" s="6" t="s">
        <v>35</v>
      </c>
      <c r="AK30" s="6" t="str">
        <f t="shared" si="9"/>
        <v>0</v>
      </c>
      <c r="AL30" s="6">
        <v>1</v>
      </c>
      <c r="AM30" s="6" t="s">
        <v>35</v>
      </c>
      <c r="AN30" s="6">
        <f t="shared" si="10"/>
        <v>1</v>
      </c>
      <c r="AO30" s="6">
        <v>1</v>
      </c>
      <c r="AP30" s="6">
        <v>4</v>
      </c>
      <c r="AQ30" s="6">
        <f t="shared" si="11"/>
        <v>5</v>
      </c>
      <c r="AR30" s="6" t="s">
        <v>35</v>
      </c>
      <c r="AS30" s="6" t="s">
        <v>35</v>
      </c>
      <c r="AT30" s="6" t="str">
        <f t="shared" si="12"/>
        <v>0</v>
      </c>
      <c r="AU30" s="6" t="s">
        <v>35</v>
      </c>
      <c r="AV30" s="6" t="s">
        <v>35</v>
      </c>
      <c r="AW30" s="6" t="str">
        <f t="shared" si="13"/>
        <v>0</v>
      </c>
      <c r="AX30" s="6" t="s">
        <v>35</v>
      </c>
      <c r="AY30" s="6" t="s">
        <v>35</v>
      </c>
      <c r="AZ30" s="6" t="str">
        <f t="shared" si="14"/>
        <v>0</v>
      </c>
      <c r="BA30" s="6">
        <v>2</v>
      </c>
      <c r="BB30" s="6">
        <v>3</v>
      </c>
      <c r="BC30" s="6">
        <f t="shared" si="15"/>
        <v>5</v>
      </c>
      <c r="BD30" s="6" t="s">
        <v>35</v>
      </c>
      <c r="BE30" s="6" t="s">
        <v>35</v>
      </c>
      <c r="BF30" s="6" t="str">
        <f t="shared" si="16"/>
        <v>0</v>
      </c>
      <c r="BG30" s="6" t="s">
        <v>35</v>
      </c>
      <c r="BH30" s="6" t="s">
        <v>35</v>
      </c>
      <c r="BI30" s="6" t="str">
        <f t="shared" si="17"/>
        <v>0</v>
      </c>
      <c r="BJ30" s="6" t="s">
        <v>35</v>
      </c>
      <c r="BK30" s="6" t="s">
        <v>35</v>
      </c>
      <c r="BL30" s="6" t="str">
        <f t="shared" si="18"/>
        <v>0</v>
      </c>
      <c r="BM30" s="6" t="s">
        <v>35</v>
      </c>
      <c r="BN30" s="6" t="s">
        <v>35</v>
      </c>
      <c r="BO30" s="6" t="str">
        <f t="shared" si="19"/>
        <v>0</v>
      </c>
      <c r="BP30" s="6" t="s">
        <v>35</v>
      </c>
      <c r="BQ30" s="6" t="s">
        <v>35</v>
      </c>
      <c r="BR30" s="6" t="str">
        <f t="shared" si="20"/>
        <v>0</v>
      </c>
      <c r="BS30" s="6" t="s">
        <v>35</v>
      </c>
      <c r="BT30" s="6" t="s">
        <v>35</v>
      </c>
      <c r="BU30" s="6" t="str">
        <f t="shared" si="21"/>
        <v>0</v>
      </c>
      <c r="BV30" s="6" t="s">
        <v>35</v>
      </c>
      <c r="BW30" s="6" t="s">
        <v>35</v>
      </c>
      <c r="BX30" s="6" t="str">
        <f t="shared" si="22"/>
        <v>0</v>
      </c>
      <c r="BY30" s="6" t="s">
        <v>35</v>
      </c>
      <c r="BZ30" s="6" t="s">
        <v>35</v>
      </c>
      <c r="CA30" s="6" t="str">
        <f t="shared" si="23"/>
        <v>0</v>
      </c>
      <c r="CB30" s="6" t="s">
        <v>35</v>
      </c>
      <c r="CC30" s="6" t="s">
        <v>35</v>
      </c>
      <c r="CD30" s="6" t="str">
        <f t="shared" si="24"/>
        <v>0</v>
      </c>
      <c r="CE30" s="6" t="s">
        <v>35</v>
      </c>
      <c r="CF30" s="6" t="s">
        <v>35</v>
      </c>
      <c r="CG30" s="6" t="str">
        <f t="shared" si="25"/>
        <v>0</v>
      </c>
      <c r="CH30" s="6" t="s">
        <v>35</v>
      </c>
      <c r="CI30" s="6" t="s">
        <v>35</v>
      </c>
      <c r="CJ30" s="6" t="str">
        <f t="shared" si="26"/>
        <v>0</v>
      </c>
      <c r="CK30" s="6" t="s">
        <v>35</v>
      </c>
      <c r="CL30" s="6" t="s">
        <v>35</v>
      </c>
      <c r="CM30" s="6" t="str">
        <f t="shared" si="27"/>
        <v>0</v>
      </c>
      <c r="CN30" s="6" t="s">
        <v>35</v>
      </c>
      <c r="CO30" s="6" t="s">
        <v>35</v>
      </c>
      <c r="CP30" s="6" t="str">
        <f t="shared" si="28"/>
        <v>0</v>
      </c>
      <c r="CQ30" s="6">
        <v>11</v>
      </c>
      <c r="CR30" s="6">
        <v>29</v>
      </c>
      <c r="CS30" s="6">
        <f t="shared" si="29"/>
        <v>40</v>
      </c>
    </row>
    <row r="31" spans="1:97" s="183" customFormat="1" ht="12.75" customHeight="1">
      <c r="A31" s="25">
        <v>2</v>
      </c>
      <c r="B31" s="26" t="s">
        <v>202</v>
      </c>
      <c r="C31" s="27">
        <v>942</v>
      </c>
      <c r="D31" s="28" t="s">
        <v>50</v>
      </c>
      <c r="E31" s="17">
        <v>42330</v>
      </c>
      <c r="F31" s="17">
        <v>2</v>
      </c>
      <c r="G31" s="6" t="s">
        <v>45</v>
      </c>
      <c r="H31" s="6">
        <v>2</v>
      </c>
      <c r="I31" s="6">
        <v>5</v>
      </c>
      <c r="J31" s="6">
        <f t="shared" si="0"/>
        <v>7</v>
      </c>
      <c r="K31" s="6" t="s">
        <v>35</v>
      </c>
      <c r="L31" s="6">
        <v>2</v>
      </c>
      <c r="M31" s="6">
        <f t="shared" si="1"/>
        <v>2</v>
      </c>
      <c r="N31" s="6">
        <v>6</v>
      </c>
      <c r="O31" s="6">
        <v>5</v>
      </c>
      <c r="P31" s="6">
        <f t="shared" si="2"/>
        <v>11</v>
      </c>
      <c r="Q31" s="6">
        <v>3</v>
      </c>
      <c r="R31" s="6">
        <v>7</v>
      </c>
      <c r="S31" s="6">
        <f t="shared" si="3"/>
        <v>10</v>
      </c>
      <c r="T31" s="6" t="s">
        <v>35</v>
      </c>
      <c r="U31" s="6" t="s">
        <v>35</v>
      </c>
      <c r="V31" s="6" t="str">
        <f t="shared" si="4"/>
        <v>0</v>
      </c>
      <c r="W31" s="6" t="s">
        <v>35</v>
      </c>
      <c r="X31" s="6" t="s">
        <v>35</v>
      </c>
      <c r="Y31" s="6" t="str">
        <f t="shared" si="5"/>
        <v>0</v>
      </c>
      <c r="Z31" s="6" t="s">
        <v>35</v>
      </c>
      <c r="AA31" s="6" t="s">
        <v>35</v>
      </c>
      <c r="AB31" s="6" t="str">
        <f t="shared" si="6"/>
        <v>0</v>
      </c>
      <c r="AC31" s="6" t="s">
        <v>35</v>
      </c>
      <c r="AD31" s="6">
        <v>2</v>
      </c>
      <c r="AE31" s="6">
        <f t="shared" si="7"/>
        <v>2</v>
      </c>
      <c r="AF31" s="6" t="s">
        <v>35</v>
      </c>
      <c r="AG31" s="6" t="s">
        <v>35</v>
      </c>
      <c r="AH31" s="6" t="str">
        <f t="shared" si="8"/>
        <v>0</v>
      </c>
      <c r="AI31" s="6" t="s">
        <v>35</v>
      </c>
      <c r="AJ31" s="6" t="s">
        <v>35</v>
      </c>
      <c r="AK31" s="6" t="str">
        <f t="shared" si="9"/>
        <v>0</v>
      </c>
      <c r="AL31" s="6" t="s">
        <v>35</v>
      </c>
      <c r="AM31" s="6" t="s">
        <v>35</v>
      </c>
      <c r="AN31" s="6" t="str">
        <f t="shared" si="10"/>
        <v>0</v>
      </c>
      <c r="AO31" s="6" t="s">
        <v>35</v>
      </c>
      <c r="AP31" s="6" t="s">
        <v>35</v>
      </c>
      <c r="AQ31" s="6" t="str">
        <f t="shared" si="11"/>
        <v>0</v>
      </c>
      <c r="AR31" s="6" t="s">
        <v>35</v>
      </c>
      <c r="AS31" s="6" t="s">
        <v>35</v>
      </c>
      <c r="AT31" s="6" t="str">
        <f t="shared" si="12"/>
        <v>0</v>
      </c>
      <c r="AU31" s="6" t="s">
        <v>35</v>
      </c>
      <c r="AV31" s="6" t="s">
        <v>35</v>
      </c>
      <c r="AW31" s="6" t="str">
        <f t="shared" si="13"/>
        <v>0</v>
      </c>
      <c r="AX31" s="6" t="s">
        <v>35</v>
      </c>
      <c r="AY31" s="6" t="s">
        <v>35</v>
      </c>
      <c r="AZ31" s="6" t="str">
        <f t="shared" si="14"/>
        <v>0</v>
      </c>
      <c r="BA31" s="6">
        <v>3</v>
      </c>
      <c r="BB31" s="6">
        <v>2</v>
      </c>
      <c r="BC31" s="6">
        <f t="shared" si="15"/>
        <v>5</v>
      </c>
      <c r="BD31" s="6" t="s">
        <v>35</v>
      </c>
      <c r="BE31" s="6" t="s">
        <v>35</v>
      </c>
      <c r="BF31" s="6" t="str">
        <f t="shared" si="16"/>
        <v>0</v>
      </c>
      <c r="BG31" s="6" t="s">
        <v>35</v>
      </c>
      <c r="BH31" s="6" t="s">
        <v>35</v>
      </c>
      <c r="BI31" s="6" t="str">
        <f t="shared" si="17"/>
        <v>0</v>
      </c>
      <c r="BJ31" s="6" t="s">
        <v>35</v>
      </c>
      <c r="BK31" s="6" t="s">
        <v>35</v>
      </c>
      <c r="BL31" s="6" t="str">
        <f t="shared" si="18"/>
        <v>0</v>
      </c>
      <c r="BM31" s="6" t="s">
        <v>35</v>
      </c>
      <c r="BN31" s="6" t="s">
        <v>35</v>
      </c>
      <c r="BO31" s="6" t="str">
        <f t="shared" si="19"/>
        <v>0</v>
      </c>
      <c r="BP31" s="6" t="s">
        <v>35</v>
      </c>
      <c r="BQ31" s="6">
        <v>2</v>
      </c>
      <c r="BR31" s="6">
        <f t="shared" si="20"/>
        <v>2</v>
      </c>
      <c r="BS31" s="6" t="s">
        <v>35</v>
      </c>
      <c r="BT31" s="6" t="s">
        <v>35</v>
      </c>
      <c r="BU31" s="6" t="str">
        <f t="shared" si="21"/>
        <v>0</v>
      </c>
      <c r="BV31" s="6" t="s">
        <v>35</v>
      </c>
      <c r="BW31" s="6" t="s">
        <v>35</v>
      </c>
      <c r="BX31" s="6" t="str">
        <f t="shared" si="22"/>
        <v>0</v>
      </c>
      <c r="BY31" s="6" t="s">
        <v>35</v>
      </c>
      <c r="BZ31" s="6" t="s">
        <v>35</v>
      </c>
      <c r="CA31" s="6" t="str">
        <f t="shared" si="23"/>
        <v>0</v>
      </c>
      <c r="CB31" s="6" t="s">
        <v>35</v>
      </c>
      <c r="CC31" s="6" t="s">
        <v>35</v>
      </c>
      <c r="CD31" s="6" t="str">
        <f t="shared" si="24"/>
        <v>0</v>
      </c>
      <c r="CE31" s="6" t="s">
        <v>35</v>
      </c>
      <c r="CF31" s="6" t="s">
        <v>35</v>
      </c>
      <c r="CG31" s="6" t="str">
        <f t="shared" si="25"/>
        <v>0</v>
      </c>
      <c r="CH31" s="6" t="s">
        <v>35</v>
      </c>
      <c r="CI31" s="6" t="s">
        <v>35</v>
      </c>
      <c r="CJ31" s="6" t="str">
        <f t="shared" si="26"/>
        <v>0</v>
      </c>
      <c r="CK31" s="6" t="s">
        <v>35</v>
      </c>
      <c r="CL31" s="6" t="s">
        <v>35</v>
      </c>
      <c r="CM31" s="6" t="str">
        <f t="shared" si="27"/>
        <v>0</v>
      </c>
      <c r="CN31" s="6">
        <v>1</v>
      </c>
      <c r="CO31" s="6" t="s">
        <v>35</v>
      </c>
      <c r="CP31" s="6">
        <f t="shared" si="28"/>
        <v>1</v>
      </c>
      <c r="CQ31" s="6">
        <v>15</v>
      </c>
      <c r="CR31" s="6">
        <v>25</v>
      </c>
      <c r="CS31" s="6">
        <f t="shared" si="29"/>
        <v>40</v>
      </c>
    </row>
    <row r="32" spans="1:97" s="17" customFormat="1" ht="12.75" customHeight="1">
      <c r="A32" s="25">
        <v>3</v>
      </c>
      <c r="B32" s="26" t="s">
        <v>207</v>
      </c>
      <c r="C32" s="27">
        <v>1024</v>
      </c>
      <c r="D32" s="28" t="s">
        <v>51</v>
      </c>
      <c r="E32" s="17">
        <v>27850</v>
      </c>
      <c r="F32" s="17">
        <v>2</v>
      </c>
      <c r="G32" s="6" t="s">
        <v>45</v>
      </c>
      <c r="H32" s="6">
        <v>3</v>
      </c>
      <c r="I32" s="6">
        <v>7</v>
      </c>
      <c r="J32" s="6">
        <f t="shared" si="0"/>
        <v>10</v>
      </c>
      <c r="K32" s="6">
        <v>4</v>
      </c>
      <c r="L32" s="6">
        <v>6</v>
      </c>
      <c r="M32" s="6">
        <f t="shared" si="1"/>
        <v>10</v>
      </c>
      <c r="N32" s="6">
        <v>3</v>
      </c>
      <c r="O32" s="6">
        <v>2</v>
      </c>
      <c r="P32" s="6">
        <f t="shared" si="2"/>
        <v>5</v>
      </c>
      <c r="Q32" s="6">
        <v>1</v>
      </c>
      <c r="R32" s="6">
        <v>11</v>
      </c>
      <c r="S32" s="6">
        <f t="shared" si="3"/>
        <v>12</v>
      </c>
      <c r="T32" s="6" t="s">
        <v>35</v>
      </c>
      <c r="U32" s="6" t="s">
        <v>35</v>
      </c>
      <c r="V32" s="6" t="str">
        <f t="shared" si="4"/>
        <v>0</v>
      </c>
      <c r="W32" s="6" t="s">
        <v>35</v>
      </c>
      <c r="X32" s="6" t="s">
        <v>35</v>
      </c>
      <c r="Y32" s="6" t="str">
        <f t="shared" si="5"/>
        <v>0</v>
      </c>
      <c r="Z32" s="6" t="s">
        <v>35</v>
      </c>
      <c r="AA32" s="6" t="s">
        <v>35</v>
      </c>
      <c r="AB32" s="6" t="str">
        <f t="shared" si="6"/>
        <v>0</v>
      </c>
      <c r="AC32" s="6" t="s">
        <v>35</v>
      </c>
      <c r="AD32" s="6" t="s">
        <v>35</v>
      </c>
      <c r="AE32" s="6" t="str">
        <f t="shared" si="7"/>
        <v>0</v>
      </c>
      <c r="AF32" s="6" t="s">
        <v>35</v>
      </c>
      <c r="AG32" s="6" t="s">
        <v>35</v>
      </c>
      <c r="AH32" s="6" t="str">
        <f t="shared" si="8"/>
        <v>0</v>
      </c>
      <c r="AI32" s="6" t="s">
        <v>35</v>
      </c>
      <c r="AJ32" s="6" t="s">
        <v>35</v>
      </c>
      <c r="AK32" s="6" t="str">
        <f t="shared" si="9"/>
        <v>0</v>
      </c>
      <c r="AL32" s="6" t="s">
        <v>35</v>
      </c>
      <c r="AM32" s="6" t="s">
        <v>35</v>
      </c>
      <c r="AN32" s="6" t="str">
        <f t="shared" si="10"/>
        <v>0</v>
      </c>
      <c r="AO32" s="6" t="s">
        <v>35</v>
      </c>
      <c r="AP32" s="6" t="s">
        <v>35</v>
      </c>
      <c r="AQ32" s="6" t="str">
        <f t="shared" si="11"/>
        <v>0</v>
      </c>
      <c r="AR32" s="6" t="s">
        <v>35</v>
      </c>
      <c r="AS32" s="6" t="s">
        <v>35</v>
      </c>
      <c r="AT32" s="6" t="str">
        <f t="shared" si="12"/>
        <v>0</v>
      </c>
      <c r="AU32" s="6" t="s">
        <v>35</v>
      </c>
      <c r="AV32" s="6" t="s">
        <v>35</v>
      </c>
      <c r="AW32" s="6" t="str">
        <f t="shared" si="13"/>
        <v>0</v>
      </c>
      <c r="AX32" s="6" t="s">
        <v>35</v>
      </c>
      <c r="AY32" s="6" t="s">
        <v>35</v>
      </c>
      <c r="AZ32" s="6" t="str">
        <f t="shared" si="14"/>
        <v>0</v>
      </c>
      <c r="BA32" s="6">
        <v>1</v>
      </c>
      <c r="BB32" s="6">
        <v>2</v>
      </c>
      <c r="BC32" s="6">
        <f t="shared" si="15"/>
        <v>3</v>
      </c>
      <c r="BD32" s="6" t="s">
        <v>35</v>
      </c>
      <c r="BE32" s="6" t="s">
        <v>35</v>
      </c>
      <c r="BF32" s="6" t="str">
        <f t="shared" si="16"/>
        <v>0</v>
      </c>
      <c r="BG32" s="6" t="s">
        <v>35</v>
      </c>
      <c r="BH32" s="6" t="s">
        <v>35</v>
      </c>
      <c r="BI32" s="6" t="str">
        <f t="shared" si="17"/>
        <v>0</v>
      </c>
      <c r="BJ32" s="6" t="s">
        <v>35</v>
      </c>
      <c r="BK32" s="6" t="s">
        <v>35</v>
      </c>
      <c r="BL32" s="6" t="str">
        <f t="shared" si="18"/>
        <v>0</v>
      </c>
      <c r="BM32" s="6" t="s">
        <v>35</v>
      </c>
      <c r="BN32" s="6" t="s">
        <v>35</v>
      </c>
      <c r="BO32" s="6" t="str">
        <f t="shared" si="19"/>
        <v>0</v>
      </c>
      <c r="BP32" s="6" t="s">
        <v>35</v>
      </c>
      <c r="BQ32" s="6" t="s">
        <v>35</v>
      </c>
      <c r="BR32" s="6" t="str">
        <f t="shared" si="20"/>
        <v>0</v>
      </c>
      <c r="BS32" s="6" t="s">
        <v>35</v>
      </c>
      <c r="BT32" s="6" t="s">
        <v>35</v>
      </c>
      <c r="BU32" s="6" t="str">
        <f t="shared" si="21"/>
        <v>0</v>
      </c>
      <c r="BV32" s="6" t="s">
        <v>35</v>
      </c>
      <c r="BW32" s="6" t="s">
        <v>35</v>
      </c>
      <c r="BX32" s="6" t="str">
        <f t="shared" si="22"/>
        <v>0</v>
      </c>
      <c r="BY32" s="6" t="s">
        <v>35</v>
      </c>
      <c r="BZ32" s="6" t="s">
        <v>35</v>
      </c>
      <c r="CA32" s="6" t="str">
        <f t="shared" si="23"/>
        <v>0</v>
      </c>
      <c r="CB32" s="6" t="s">
        <v>35</v>
      </c>
      <c r="CC32" s="6" t="s">
        <v>35</v>
      </c>
      <c r="CD32" s="6" t="str">
        <f t="shared" si="24"/>
        <v>0</v>
      </c>
      <c r="CE32" s="6" t="s">
        <v>35</v>
      </c>
      <c r="CF32" s="6" t="s">
        <v>35</v>
      </c>
      <c r="CG32" s="6" t="str">
        <f t="shared" si="25"/>
        <v>0</v>
      </c>
      <c r="CH32" s="6" t="s">
        <v>35</v>
      </c>
      <c r="CI32" s="6" t="s">
        <v>35</v>
      </c>
      <c r="CJ32" s="6" t="str">
        <f t="shared" si="26"/>
        <v>0</v>
      </c>
      <c r="CK32" s="6" t="s">
        <v>35</v>
      </c>
      <c r="CL32" s="6" t="s">
        <v>35</v>
      </c>
      <c r="CM32" s="6" t="str">
        <f t="shared" si="27"/>
        <v>0</v>
      </c>
      <c r="CN32" s="6" t="s">
        <v>35</v>
      </c>
      <c r="CO32" s="6" t="s">
        <v>35</v>
      </c>
      <c r="CP32" s="6" t="str">
        <f t="shared" si="28"/>
        <v>0</v>
      </c>
      <c r="CQ32" s="6">
        <v>12</v>
      </c>
      <c r="CR32" s="6">
        <v>28</v>
      </c>
      <c r="CS32" s="6">
        <f t="shared" si="29"/>
        <v>40</v>
      </c>
    </row>
    <row r="33" spans="1:97" s="17" customFormat="1" ht="12.75" customHeight="1">
      <c r="A33" s="25">
        <v>3</v>
      </c>
      <c r="B33" s="26" t="s">
        <v>207</v>
      </c>
      <c r="C33" s="27">
        <v>1059</v>
      </c>
      <c r="D33" s="28" t="s">
        <v>52</v>
      </c>
      <c r="E33" s="17">
        <v>26211</v>
      </c>
      <c r="F33" s="17">
        <v>2</v>
      </c>
      <c r="G33" s="6" t="s">
        <v>45</v>
      </c>
      <c r="H33" s="6">
        <v>2</v>
      </c>
      <c r="I33" s="6">
        <v>6</v>
      </c>
      <c r="J33" s="6">
        <f t="shared" si="0"/>
        <v>8</v>
      </c>
      <c r="K33" s="6">
        <v>4</v>
      </c>
      <c r="L33" s="6">
        <v>4</v>
      </c>
      <c r="M33" s="6">
        <f t="shared" si="1"/>
        <v>8</v>
      </c>
      <c r="N33" s="6">
        <v>3</v>
      </c>
      <c r="O33" s="6">
        <v>3</v>
      </c>
      <c r="P33" s="6">
        <f t="shared" si="2"/>
        <v>6</v>
      </c>
      <c r="Q33" s="6" t="s">
        <v>35</v>
      </c>
      <c r="R33" s="6">
        <v>10</v>
      </c>
      <c r="S33" s="6">
        <f t="shared" si="3"/>
        <v>10</v>
      </c>
      <c r="T33" s="6" t="s">
        <v>35</v>
      </c>
      <c r="U33" s="6" t="s">
        <v>35</v>
      </c>
      <c r="V33" s="6" t="str">
        <f t="shared" si="4"/>
        <v>0</v>
      </c>
      <c r="W33" s="6" t="s">
        <v>35</v>
      </c>
      <c r="X33" s="6" t="s">
        <v>35</v>
      </c>
      <c r="Y33" s="6" t="str">
        <f t="shared" si="5"/>
        <v>0</v>
      </c>
      <c r="Z33" s="6" t="s">
        <v>35</v>
      </c>
      <c r="AA33" s="6" t="s">
        <v>35</v>
      </c>
      <c r="AB33" s="6" t="str">
        <f t="shared" si="6"/>
        <v>0</v>
      </c>
      <c r="AC33" s="6" t="s">
        <v>35</v>
      </c>
      <c r="AD33" s="6" t="s">
        <v>35</v>
      </c>
      <c r="AE33" s="6" t="str">
        <f t="shared" si="7"/>
        <v>0</v>
      </c>
      <c r="AF33" s="6" t="s">
        <v>35</v>
      </c>
      <c r="AG33" s="6" t="s">
        <v>35</v>
      </c>
      <c r="AH33" s="6" t="str">
        <f t="shared" si="8"/>
        <v>0</v>
      </c>
      <c r="AI33" s="6" t="s">
        <v>35</v>
      </c>
      <c r="AJ33" s="6" t="s">
        <v>35</v>
      </c>
      <c r="AK33" s="6" t="str">
        <f t="shared" si="9"/>
        <v>0</v>
      </c>
      <c r="AL33" s="6" t="s">
        <v>35</v>
      </c>
      <c r="AM33" s="6" t="s">
        <v>35</v>
      </c>
      <c r="AN33" s="6" t="str">
        <f t="shared" si="10"/>
        <v>0</v>
      </c>
      <c r="AO33" s="6" t="s">
        <v>35</v>
      </c>
      <c r="AP33" s="6" t="s">
        <v>35</v>
      </c>
      <c r="AQ33" s="6" t="str">
        <f t="shared" si="11"/>
        <v>0</v>
      </c>
      <c r="AR33" s="6" t="s">
        <v>35</v>
      </c>
      <c r="AS33" s="6" t="s">
        <v>35</v>
      </c>
      <c r="AT33" s="6" t="str">
        <f t="shared" si="12"/>
        <v>0</v>
      </c>
      <c r="AU33" s="6" t="s">
        <v>35</v>
      </c>
      <c r="AV33" s="6" t="s">
        <v>35</v>
      </c>
      <c r="AW33" s="6" t="str">
        <f t="shared" si="13"/>
        <v>0</v>
      </c>
      <c r="AX33" s="6" t="s">
        <v>35</v>
      </c>
      <c r="AY33" s="6" t="s">
        <v>35</v>
      </c>
      <c r="AZ33" s="6" t="str">
        <f t="shared" si="14"/>
        <v>0</v>
      </c>
      <c r="BA33" s="6">
        <v>1</v>
      </c>
      <c r="BB33" s="6">
        <v>3</v>
      </c>
      <c r="BC33" s="6">
        <f t="shared" si="15"/>
        <v>4</v>
      </c>
      <c r="BD33" s="6" t="s">
        <v>35</v>
      </c>
      <c r="BE33" s="6" t="s">
        <v>35</v>
      </c>
      <c r="BF33" s="6" t="str">
        <f t="shared" si="16"/>
        <v>0</v>
      </c>
      <c r="BG33" s="6" t="s">
        <v>35</v>
      </c>
      <c r="BH33" s="6" t="s">
        <v>35</v>
      </c>
      <c r="BI33" s="6" t="str">
        <f t="shared" si="17"/>
        <v>0</v>
      </c>
      <c r="BJ33" s="6" t="s">
        <v>35</v>
      </c>
      <c r="BK33" s="6" t="s">
        <v>35</v>
      </c>
      <c r="BL33" s="6" t="str">
        <f t="shared" si="18"/>
        <v>0</v>
      </c>
      <c r="BM33" s="6" t="s">
        <v>35</v>
      </c>
      <c r="BN33" s="6" t="s">
        <v>35</v>
      </c>
      <c r="BO33" s="6" t="str">
        <f t="shared" si="19"/>
        <v>0</v>
      </c>
      <c r="BP33" s="6" t="s">
        <v>35</v>
      </c>
      <c r="BQ33" s="6" t="s">
        <v>35</v>
      </c>
      <c r="BR33" s="6" t="str">
        <f t="shared" si="20"/>
        <v>0</v>
      </c>
      <c r="BS33" s="6" t="s">
        <v>35</v>
      </c>
      <c r="BT33" s="6" t="s">
        <v>35</v>
      </c>
      <c r="BU33" s="6" t="str">
        <f t="shared" si="21"/>
        <v>0</v>
      </c>
      <c r="BV33" s="6" t="s">
        <v>35</v>
      </c>
      <c r="BW33" s="6" t="s">
        <v>35</v>
      </c>
      <c r="BX33" s="6" t="str">
        <f t="shared" si="22"/>
        <v>0</v>
      </c>
      <c r="BY33" s="6" t="s">
        <v>35</v>
      </c>
      <c r="BZ33" s="6" t="s">
        <v>35</v>
      </c>
      <c r="CA33" s="6" t="str">
        <f t="shared" si="23"/>
        <v>0</v>
      </c>
      <c r="CB33" s="6" t="s">
        <v>35</v>
      </c>
      <c r="CC33" s="6" t="s">
        <v>35</v>
      </c>
      <c r="CD33" s="6" t="str">
        <f t="shared" si="24"/>
        <v>0</v>
      </c>
      <c r="CE33" s="6" t="s">
        <v>35</v>
      </c>
      <c r="CF33" s="6" t="s">
        <v>35</v>
      </c>
      <c r="CG33" s="6" t="str">
        <f t="shared" si="25"/>
        <v>0</v>
      </c>
      <c r="CH33" s="6" t="s">
        <v>35</v>
      </c>
      <c r="CI33" s="6" t="s">
        <v>35</v>
      </c>
      <c r="CJ33" s="6" t="str">
        <f t="shared" si="26"/>
        <v>0</v>
      </c>
      <c r="CK33" s="6" t="s">
        <v>35</v>
      </c>
      <c r="CL33" s="6" t="s">
        <v>35</v>
      </c>
      <c r="CM33" s="6" t="str">
        <f t="shared" si="27"/>
        <v>0</v>
      </c>
      <c r="CN33" s="6" t="s">
        <v>35</v>
      </c>
      <c r="CO33" s="6" t="s">
        <v>35</v>
      </c>
      <c r="CP33" s="6" t="str">
        <f t="shared" si="28"/>
        <v>0</v>
      </c>
      <c r="CQ33" s="6">
        <v>10</v>
      </c>
      <c r="CR33" s="6">
        <v>26</v>
      </c>
      <c r="CS33" s="6">
        <f t="shared" si="29"/>
        <v>36</v>
      </c>
    </row>
    <row r="34" spans="1:97" s="17" customFormat="1" ht="12.75" hidden="1" customHeight="1">
      <c r="A34" s="25">
        <v>9</v>
      </c>
      <c r="B34" s="26" t="s">
        <v>209</v>
      </c>
      <c r="C34" s="27">
        <v>1701</v>
      </c>
      <c r="D34" s="28" t="s">
        <v>143</v>
      </c>
      <c r="E34" s="17">
        <v>21586</v>
      </c>
      <c r="F34" s="17">
        <v>2</v>
      </c>
      <c r="G34" s="6" t="s">
        <v>45</v>
      </c>
      <c r="H34" s="6" t="s">
        <v>35</v>
      </c>
      <c r="I34" s="6" t="s">
        <v>35</v>
      </c>
      <c r="J34" s="6" t="str">
        <f t="shared" si="0"/>
        <v>0</v>
      </c>
      <c r="K34" s="6" t="s">
        <v>35</v>
      </c>
      <c r="L34" s="6" t="s">
        <v>35</v>
      </c>
      <c r="M34" s="6" t="str">
        <f t="shared" si="1"/>
        <v>0</v>
      </c>
      <c r="N34" s="6" t="s">
        <v>35</v>
      </c>
      <c r="O34" s="6" t="s">
        <v>35</v>
      </c>
      <c r="P34" s="6" t="str">
        <f t="shared" si="2"/>
        <v>0</v>
      </c>
      <c r="Q34" s="6" t="s">
        <v>35</v>
      </c>
      <c r="R34" s="6" t="s">
        <v>35</v>
      </c>
      <c r="S34" s="6" t="str">
        <f t="shared" si="3"/>
        <v>0</v>
      </c>
      <c r="T34" s="6" t="s">
        <v>35</v>
      </c>
      <c r="U34" s="6" t="s">
        <v>35</v>
      </c>
      <c r="V34" s="6" t="str">
        <f t="shared" si="4"/>
        <v>0</v>
      </c>
      <c r="W34" s="6" t="s">
        <v>35</v>
      </c>
      <c r="X34" s="6" t="s">
        <v>35</v>
      </c>
      <c r="Y34" s="6" t="str">
        <f t="shared" si="5"/>
        <v>0</v>
      </c>
      <c r="Z34" s="6" t="s">
        <v>35</v>
      </c>
      <c r="AA34" s="6" t="s">
        <v>35</v>
      </c>
      <c r="AB34" s="6" t="str">
        <f t="shared" si="6"/>
        <v>0</v>
      </c>
      <c r="AC34" s="6" t="s">
        <v>35</v>
      </c>
      <c r="AD34" s="6" t="s">
        <v>35</v>
      </c>
      <c r="AE34" s="6" t="str">
        <f t="shared" si="7"/>
        <v>0</v>
      </c>
      <c r="AF34" s="6" t="s">
        <v>35</v>
      </c>
      <c r="AG34" s="6" t="s">
        <v>35</v>
      </c>
      <c r="AH34" s="6" t="str">
        <f t="shared" si="8"/>
        <v>0</v>
      </c>
      <c r="AI34" s="6" t="s">
        <v>35</v>
      </c>
      <c r="AJ34" s="6" t="s">
        <v>35</v>
      </c>
      <c r="AK34" s="6" t="str">
        <f t="shared" si="9"/>
        <v>0</v>
      </c>
      <c r="AL34" s="6" t="s">
        <v>35</v>
      </c>
      <c r="AM34" s="6" t="s">
        <v>35</v>
      </c>
      <c r="AN34" s="6" t="str">
        <f t="shared" si="10"/>
        <v>0</v>
      </c>
      <c r="AO34" s="6" t="s">
        <v>35</v>
      </c>
      <c r="AP34" s="6" t="s">
        <v>35</v>
      </c>
      <c r="AQ34" s="6" t="str">
        <f t="shared" si="11"/>
        <v>0</v>
      </c>
      <c r="AR34" s="6" t="s">
        <v>35</v>
      </c>
      <c r="AS34" s="6" t="s">
        <v>35</v>
      </c>
      <c r="AT34" s="6" t="str">
        <f t="shared" si="12"/>
        <v>0</v>
      </c>
      <c r="AU34" s="6" t="s">
        <v>35</v>
      </c>
      <c r="AV34" s="6" t="s">
        <v>35</v>
      </c>
      <c r="AW34" s="6" t="str">
        <f t="shared" si="13"/>
        <v>0</v>
      </c>
      <c r="AX34" s="6" t="s">
        <v>35</v>
      </c>
      <c r="AY34" s="6" t="s">
        <v>35</v>
      </c>
      <c r="AZ34" s="6" t="str">
        <f t="shared" si="14"/>
        <v>0</v>
      </c>
      <c r="BA34" s="6" t="s">
        <v>35</v>
      </c>
      <c r="BB34" s="6" t="s">
        <v>35</v>
      </c>
      <c r="BC34" s="6" t="str">
        <f t="shared" si="15"/>
        <v>0</v>
      </c>
      <c r="BD34" s="6" t="s">
        <v>35</v>
      </c>
      <c r="BE34" s="6" t="s">
        <v>35</v>
      </c>
      <c r="BF34" s="6" t="str">
        <f t="shared" si="16"/>
        <v>0</v>
      </c>
      <c r="BG34" s="6" t="s">
        <v>35</v>
      </c>
      <c r="BH34" s="6" t="s">
        <v>35</v>
      </c>
      <c r="BI34" s="6" t="str">
        <f t="shared" si="17"/>
        <v>0</v>
      </c>
      <c r="BJ34" s="6" t="s">
        <v>35</v>
      </c>
      <c r="BK34" s="6" t="s">
        <v>35</v>
      </c>
      <c r="BL34" s="6" t="str">
        <f t="shared" si="18"/>
        <v>0</v>
      </c>
      <c r="BM34" s="6" t="s">
        <v>35</v>
      </c>
      <c r="BN34" s="6" t="s">
        <v>35</v>
      </c>
      <c r="BO34" s="6" t="str">
        <f t="shared" si="19"/>
        <v>0</v>
      </c>
      <c r="BP34" s="6" t="s">
        <v>35</v>
      </c>
      <c r="BQ34" s="6" t="s">
        <v>35</v>
      </c>
      <c r="BR34" s="6" t="str">
        <f t="shared" si="20"/>
        <v>0</v>
      </c>
      <c r="BS34" s="6" t="s">
        <v>35</v>
      </c>
      <c r="BT34" s="6" t="s">
        <v>35</v>
      </c>
      <c r="BU34" s="6" t="str">
        <f t="shared" si="21"/>
        <v>0</v>
      </c>
      <c r="BV34" s="6" t="s">
        <v>35</v>
      </c>
      <c r="BW34" s="6" t="s">
        <v>35</v>
      </c>
      <c r="BX34" s="6" t="str">
        <f t="shared" si="22"/>
        <v>0</v>
      </c>
      <c r="BY34" s="6" t="s">
        <v>35</v>
      </c>
      <c r="BZ34" s="6" t="s">
        <v>35</v>
      </c>
      <c r="CA34" s="6" t="str">
        <f t="shared" si="23"/>
        <v>0</v>
      </c>
      <c r="CB34" s="6" t="s">
        <v>35</v>
      </c>
      <c r="CC34" s="6" t="s">
        <v>35</v>
      </c>
      <c r="CD34" s="6" t="str">
        <f t="shared" si="24"/>
        <v>0</v>
      </c>
      <c r="CE34" s="6" t="s">
        <v>35</v>
      </c>
      <c r="CF34" s="6" t="s">
        <v>35</v>
      </c>
      <c r="CG34" s="6" t="str">
        <f t="shared" si="25"/>
        <v>0</v>
      </c>
      <c r="CH34" s="6" t="s">
        <v>35</v>
      </c>
      <c r="CI34" s="6" t="s">
        <v>35</v>
      </c>
      <c r="CJ34" s="6" t="str">
        <f t="shared" si="26"/>
        <v>0</v>
      </c>
      <c r="CK34" s="6" t="s">
        <v>35</v>
      </c>
      <c r="CL34" s="6" t="s">
        <v>35</v>
      </c>
      <c r="CM34" s="6" t="str">
        <f t="shared" si="27"/>
        <v>0</v>
      </c>
      <c r="CN34" s="6" t="s">
        <v>35</v>
      </c>
      <c r="CO34" s="6" t="s">
        <v>35</v>
      </c>
      <c r="CP34" s="6" t="str">
        <f t="shared" si="28"/>
        <v>0</v>
      </c>
      <c r="CQ34" s="6" t="s">
        <v>35</v>
      </c>
      <c r="CR34" s="6" t="s">
        <v>35</v>
      </c>
      <c r="CS34" s="6" t="str">
        <f t="shared" si="29"/>
        <v>0</v>
      </c>
    </row>
    <row r="35" spans="1:97" s="17" customFormat="1" ht="12.75" customHeight="1">
      <c r="A35" s="25">
        <v>9</v>
      </c>
      <c r="B35" s="26" t="s">
        <v>209</v>
      </c>
      <c r="C35" s="27">
        <v>1711</v>
      </c>
      <c r="D35" s="28" t="s">
        <v>53</v>
      </c>
      <c r="E35" s="17">
        <v>25726</v>
      </c>
      <c r="F35" s="17">
        <v>2</v>
      </c>
      <c r="G35" s="6" t="s">
        <v>45</v>
      </c>
      <c r="H35" s="6">
        <v>6</v>
      </c>
      <c r="I35" s="6">
        <v>7</v>
      </c>
      <c r="J35" s="6">
        <f t="shared" si="0"/>
        <v>13</v>
      </c>
      <c r="K35" s="6">
        <v>2</v>
      </c>
      <c r="L35" s="6">
        <v>5</v>
      </c>
      <c r="M35" s="6">
        <f t="shared" si="1"/>
        <v>7</v>
      </c>
      <c r="N35" s="6">
        <v>3</v>
      </c>
      <c r="O35" s="6">
        <v>2</v>
      </c>
      <c r="P35" s="6">
        <f t="shared" si="2"/>
        <v>5</v>
      </c>
      <c r="Q35" s="6" t="s">
        <v>35</v>
      </c>
      <c r="R35" s="6">
        <v>5</v>
      </c>
      <c r="S35" s="6">
        <f t="shared" si="3"/>
        <v>5</v>
      </c>
      <c r="T35" s="6" t="s">
        <v>35</v>
      </c>
      <c r="U35" s="6" t="s">
        <v>35</v>
      </c>
      <c r="V35" s="6" t="str">
        <f t="shared" si="4"/>
        <v>0</v>
      </c>
      <c r="W35" s="6" t="s">
        <v>35</v>
      </c>
      <c r="X35" s="6" t="s">
        <v>35</v>
      </c>
      <c r="Y35" s="6" t="str">
        <f t="shared" si="5"/>
        <v>0</v>
      </c>
      <c r="Z35" s="6" t="s">
        <v>35</v>
      </c>
      <c r="AA35" s="6" t="s">
        <v>35</v>
      </c>
      <c r="AB35" s="6" t="str">
        <f t="shared" si="6"/>
        <v>0</v>
      </c>
      <c r="AC35" s="6" t="s">
        <v>35</v>
      </c>
      <c r="AD35" s="6" t="s">
        <v>35</v>
      </c>
      <c r="AE35" s="6" t="str">
        <f t="shared" si="7"/>
        <v>0</v>
      </c>
      <c r="AF35" s="6" t="s">
        <v>35</v>
      </c>
      <c r="AG35" s="6" t="s">
        <v>35</v>
      </c>
      <c r="AH35" s="6" t="str">
        <f t="shared" si="8"/>
        <v>0</v>
      </c>
      <c r="AI35" s="6" t="s">
        <v>35</v>
      </c>
      <c r="AJ35" s="6" t="s">
        <v>35</v>
      </c>
      <c r="AK35" s="6" t="str">
        <f t="shared" si="9"/>
        <v>0</v>
      </c>
      <c r="AL35" s="6" t="s">
        <v>35</v>
      </c>
      <c r="AM35" s="6" t="s">
        <v>35</v>
      </c>
      <c r="AN35" s="6" t="str">
        <f t="shared" si="10"/>
        <v>0</v>
      </c>
      <c r="AO35" s="6" t="s">
        <v>35</v>
      </c>
      <c r="AP35" s="6" t="s">
        <v>35</v>
      </c>
      <c r="AQ35" s="6" t="str">
        <f t="shared" si="11"/>
        <v>0</v>
      </c>
      <c r="AR35" s="6" t="s">
        <v>35</v>
      </c>
      <c r="AS35" s="6" t="s">
        <v>35</v>
      </c>
      <c r="AT35" s="6" t="str">
        <f t="shared" si="12"/>
        <v>0</v>
      </c>
      <c r="AU35" s="6" t="s">
        <v>35</v>
      </c>
      <c r="AV35" s="6" t="s">
        <v>35</v>
      </c>
      <c r="AW35" s="6" t="str">
        <f t="shared" si="13"/>
        <v>0</v>
      </c>
      <c r="AX35" s="6" t="s">
        <v>35</v>
      </c>
      <c r="AY35" s="6" t="s">
        <v>35</v>
      </c>
      <c r="AZ35" s="6" t="str">
        <f t="shared" si="14"/>
        <v>0</v>
      </c>
      <c r="BA35" s="6">
        <v>1</v>
      </c>
      <c r="BB35" s="6">
        <v>5</v>
      </c>
      <c r="BC35" s="6">
        <f t="shared" si="15"/>
        <v>6</v>
      </c>
      <c r="BD35" s="6" t="s">
        <v>35</v>
      </c>
      <c r="BE35" s="6" t="s">
        <v>35</v>
      </c>
      <c r="BF35" s="6" t="str">
        <f t="shared" si="16"/>
        <v>0</v>
      </c>
      <c r="BG35" s="6" t="s">
        <v>35</v>
      </c>
      <c r="BH35" s="6" t="s">
        <v>35</v>
      </c>
      <c r="BI35" s="6" t="str">
        <f t="shared" si="17"/>
        <v>0</v>
      </c>
      <c r="BJ35" s="6" t="s">
        <v>35</v>
      </c>
      <c r="BK35" s="6" t="s">
        <v>35</v>
      </c>
      <c r="BL35" s="6" t="str">
        <f t="shared" si="18"/>
        <v>0</v>
      </c>
      <c r="BM35" s="6" t="s">
        <v>35</v>
      </c>
      <c r="BN35" s="6" t="s">
        <v>35</v>
      </c>
      <c r="BO35" s="6" t="str">
        <f t="shared" si="19"/>
        <v>0</v>
      </c>
      <c r="BP35" s="6" t="s">
        <v>35</v>
      </c>
      <c r="BQ35" s="6" t="s">
        <v>35</v>
      </c>
      <c r="BR35" s="6" t="str">
        <f t="shared" si="20"/>
        <v>0</v>
      </c>
      <c r="BS35" s="6" t="s">
        <v>35</v>
      </c>
      <c r="BT35" s="6" t="s">
        <v>35</v>
      </c>
      <c r="BU35" s="6" t="str">
        <f t="shared" si="21"/>
        <v>0</v>
      </c>
      <c r="BV35" s="6" t="s">
        <v>35</v>
      </c>
      <c r="BW35" s="6" t="s">
        <v>35</v>
      </c>
      <c r="BX35" s="6" t="str">
        <f t="shared" si="22"/>
        <v>0</v>
      </c>
      <c r="BY35" s="6" t="s">
        <v>35</v>
      </c>
      <c r="BZ35" s="6" t="s">
        <v>35</v>
      </c>
      <c r="CA35" s="6" t="str">
        <f t="shared" si="23"/>
        <v>0</v>
      </c>
      <c r="CB35" s="6" t="s">
        <v>35</v>
      </c>
      <c r="CC35" s="6" t="s">
        <v>35</v>
      </c>
      <c r="CD35" s="6" t="str">
        <f t="shared" si="24"/>
        <v>0</v>
      </c>
      <c r="CE35" s="6" t="s">
        <v>35</v>
      </c>
      <c r="CF35" s="6" t="s">
        <v>35</v>
      </c>
      <c r="CG35" s="6" t="str">
        <f t="shared" si="25"/>
        <v>0</v>
      </c>
      <c r="CH35" s="6" t="s">
        <v>35</v>
      </c>
      <c r="CI35" s="6" t="s">
        <v>35</v>
      </c>
      <c r="CJ35" s="6" t="str">
        <f t="shared" si="26"/>
        <v>0</v>
      </c>
      <c r="CK35" s="6" t="s">
        <v>35</v>
      </c>
      <c r="CL35" s="6" t="s">
        <v>35</v>
      </c>
      <c r="CM35" s="6" t="str">
        <f t="shared" si="27"/>
        <v>0</v>
      </c>
      <c r="CN35" s="6">
        <v>3</v>
      </c>
      <c r="CO35" s="6">
        <v>1</v>
      </c>
      <c r="CP35" s="6">
        <f t="shared" si="28"/>
        <v>4</v>
      </c>
      <c r="CQ35" s="6">
        <v>15</v>
      </c>
      <c r="CR35" s="6">
        <v>25</v>
      </c>
      <c r="CS35" s="6">
        <f t="shared" si="29"/>
        <v>40</v>
      </c>
    </row>
    <row r="36" spans="1:97" s="17" customFormat="1" ht="12.75" customHeight="1">
      <c r="A36" s="25">
        <v>10</v>
      </c>
      <c r="B36" s="26" t="s">
        <v>210</v>
      </c>
      <c r="C36" s="27">
        <v>2196</v>
      </c>
      <c r="D36" s="28" t="s">
        <v>54</v>
      </c>
      <c r="E36" s="17">
        <v>34490</v>
      </c>
      <c r="F36" s="17">
        <v>2</v>
      </c>
      <c r="G36" s="6" t="s">
        <v>45</v>
      </c>
      <c r="H36" s="6">
        <v>3</v>
      </c>
      <c r="I36" s="6">
        <v>5</v>
      </c>
      <c r="J36" s="6">
        <f t="shared" si="0"/>
        <v>8</v>
      </c>
      <c r="K36" s="6">
        <v>6</v>
      </c>
      <c r="L36" s="6">
        <v>17</v>
      </c>
      <c r="M36" s="6">
        <f t="shared" si="1"/>
        <v>23</v>
      </c>
      <c r="N36" s="6">
        <v>10</v>
      </c>
      <c r="O36" s="6">
        <v>12</v>
      </c>
      <c r="P36" s="6">
        <f t="shared" si="2"/>
        <v>22</v>
      </c>
      <c r="Q36" s="6">
        <v>1</v>
      </c>
      <c r="R36" s="6">
        <v>8</v>
      </c>
      <c r="S36" s="6">
        <f t="shared" si="3"/>
        <v>9</v>
      </c>
      <c r="T36" s="6" t="s">
        <v>35</v>
      </c>
      <c r="U36" s="6" t="s">
        <v>35</v>
      </c>
      <c r="V36" s="6" t="str">
        <f t="shared" si="4"/>
        <v>0</v>
      </c>
      <c r="W36" s="6" t="s">
        <v>35</v>
      </c>
      <c r="X36" s="6" t="s">
        <v>35</v>
      </c>
      <c r="Y36" s="6" t="str">
        <f t="shared" si="5"/>
        <v>0</v>
      </c>
      <c r="Z36" s="6" t="s">
        <v>35</v>
      </c>
      <c r="AA36" s="6" t="s">
        <v>35</v>
      </c>
      <c r="AB36" s="6" t="str">
        <f t="shared" si="6"/>
        <v>0</v>
      </c>
      <c r="AC36" s="6" t="s">
        <v>35</v>
      </c>
      <c r="AD36" s="6" t="s">
        <v>35</v>
      </c>
      <c r="AE36" s="6" t="str">
        <f t="shared" si="7"/>
        <v>0</v>
      </c>
      <c r="AF36" s="6">
        <v>2</v>
      </c>
      <c r="AG36" s="6">
        <v>5</v>
      </c>
      <c r="AH36" s="6">
        <f t="shared" si="8"/>
        <v>7</v>
      </c>
      <c r="AI36" s="6" t="s">
        <v>35</v>
      </c>
      <c r="AJ36" s="6" t="s">
        <v>35</v>
      </c>
      <c r="AK36" s="6" t="str">
        <f t="shared" si="9"/>
        <v>0</v>
      </c>
      <c r="AL36" s="6" t="s">
        <v>35</v>
      </c>
      <c r="AM36" s="6" t="s">
        <v>35</v>
      </c>
      <c r="AN36" s="6" t="str">
        <f t="shared" si="10"/>
        <v>0</v>
      </c>
      <c r="AO36" s="6" t="s">
        <v>35</v>
      </c>
      <c r="AP36" s="6" t="s">
        <v>35</v>
      </c>
      <c r="AQ36" s="6" t="str">
        <f t="shared" si="11"/>
        <v>0</v>
      </c>
      <c r="AR36" s="6" t="s">
        <v>35</v>
      </c>
      <c r="AS36" s="6" t="s">
        <v>35</v>
      </c>
      <c r="AT36" s="6" t="str">
        <f t="shared" si="12"/>
        <v>0</v>
      </c>
      <c r="AU36" s="6" t="s">
        <v>35</v>
      </c>
      <c r="AV36" s="6" t="s">
        <v>35</v>
      </c>
      <c r="AW36" s="6" t="str">
        <f t="shared" si="13"/>
        <v>0</v>
      </c>
      <c r="AX36" s="6" t="s">
        <v>35</v>
      </c>
      <c r="AY36" s="6" t="s">
        <v>35</v>
      </c>
      <c r="AZ36" s="6" t="str">
        <f t="shared" si="14"/>
        <v>0</v>
      </c>
      <c r="BA36" s="6">
        <v>4</v>
      </c>
      <c r="BB36" s="6">
        <v>5</v>
      </c>
      <c r="BC36" s="6">
        <f t="shared" si="15"/>
        <v>9</v>
      </c>
      <c r="BD36" s="6" t="s">
        <v>35</v>
      </c>
      <c r="BE36" s="6" t="s">
        <v>35</v>
      </c>
      <c r="BF36" s="6" t="str">
        <f t="shared" si="16"/>
        <v>0</v>
      </c>
      <c r="BG36" s="6" t="s">
        <v>35</v>
      </c>
      <c r="BH36" s="6" t="s">
        <v>35</v>
      </c>
      <c r="BI36" s="6" t="str">
        <f t="shared" si="17"/>
        <v>0</v>
      </c>
      <c r="BJ36" s="6" t="s">
        <v>35</v>
      </c>
      <c r="BK36" s="6" t="s">
        <v>35</v>
      </c>
      <c r="BL36" s="6" t="str">
        <f t="shared" si="18"/>
        <v>0</v>
      </c>
      <c r="BM36" s="6" t="s">
        <v>35</v>
      </c>
      <c r="BN36" s="6" t="s">
        <v>35</v>
      </c>
      <c r="BO36" s="6" t="str">
        <f t="shared" si="19"/>
        <v>0</v>
      </c>
      <c r="BP36" s="6" t="s">
        <v>35</v>
      </c>
      <c r="BQ36" s="6" t="s">
        <v>35</v>
      </c>
      <c r="BR36" s="6" t="str">
        <f t="shared" si="20"/>
        <v>0</v>
      </c>
      <c r="BS36" s="6" t="s">
        <v>35</v>
      </c>
      <c r="BT36" s="6" t="s">
        <v>35</v>
      </c>
      <c r="BU36" s="6" t="str">
        <f t="shared" si="21"/>
        <v>0</v>
      </c>
      <c r="BV36" s="6" t="s">
        <v>35</v>
      </c>
      <c r="BW36" s="6" t="s">
        <v>35</v>
      </c>
      <c r="BX36" s="6" t="str">
        <f t="shared" si="22"/>
        <v>0</v>
      </c>
      <c r="BY36" s="6" t="s">
        <v>35</v>
      </c>
      <c r="BZ36" s="6" t="s">
        <v>35</v>
      </c>
      <c r="CA36" s="6" t="str">
        <f t="shared" si="23"/>
        <v>0</v>
      </c>
      <c r="CB36" s="6" t="s">
        <v>35</v>
      </c>
      <c r="CC36" s="6" t="s">
        <v>35</v>
      </c>
      <c r="CD36" s="6" t="str">
        <f t="shared" si="24"/>
        <v>0</v>
      </c>
      <c r="CE36" s="6" t="s">
        <v>35</v>
      </c>
      <c r="CF36" s="6" t="s">
        <v>35</v>
      </c>
      <c r="CG36" s="6" t="str">
        <f t="shared" si="25"/>
        <v>0</v>
      </c>
      <c r="CH36" s="6" t="s">
        <v>35</v>
      </c>
      <c r="CI36" s="6" t="s">
        <v>35</v>
      </c>
      <c r="CJ36" s="6" t="str">
        <f t="shared" si="26"/>
        <v>0</v>
      </c>
      <c r="CK36" s="6" t="s">
        <v>35</v>
      </c>
      <c r="CL36" s="6" t="s">
        <v>35</v>
      </c>
      <c r="CM36" s="6" t="str">
        <f t="shared" si="27"/>
        <v>0</v>
      </c>
      <c r="CN36" s="6" t="s">
        <v>35</v>
      </c>
      <c r="CO36" s="6">
        <v>2</v>
      </c>
      <c r="CP36" s="6">
        <f t="shared" si="28"/>
        <v>2</v>
      </c>
      <c r="CQ36" s="6">
        <v>26</v>
      </c>
      <c r="CR36" s="6">
        <v>54</v>
      </c>
      <c r="CS36" s="6">
        <f t="shared" si="29"/>
        <v>80</v>
      </c>
    </row>
    <row r="37" spans="1:97" s="17" customFormat="1" ht="12.75" customHeight="1">
      <c r="A37" s="25">
        <v>12</v>
      </c>
      <c r="B37" s="26" t="s">
        <v>203</v>
      </c>
      <c r="C37" s="27">
        <v>2703</v>
      </c>
      <c r="D37" s="28" t="s">
        <v>55</v>
      </c>
      <c r="E37" s="17">
        <v>20539</v>
      </c>
      <c r="F37" s="17">
        <v>2</v>
      </c>
      <c r="G37" s="6" t="s">
        <v>45</v>
      </c>
      <c r="H37" s="6">
        <v>2</v>
      </c>
      <c r="I37" s="6">
        <v>4</v>
      </c>
      <c r="J37" s="6">
        <f t="shared" si="0"/>
        <v>6</v>
      </c>
      <c r="K37" s="6">
        <v>1</v>
      </c>
      <c r="L37" s="6">
        <v>2</v>
      </c>
      <c r="M37" s="6">
        <f t="shared" si="1"/>
        <v>3</v>
      </c>
      <c r="N37" s="6">
        <v>3</v>
      </c>
      <c r="O37" s="6">
        <v>4</v>
      </c>
      <c r="P37" s="6">
        <f t="shared" si="2"/>
        <v>7</v>
      </c>
      <c r="Q37" s="6" t="s">
        <v>35</v>
      </c>
      <c r="R37" s="6">
        <v>8</v>
      </c>
      <c r="S37" s="6">
        <f t="shared" si="3"/>
        <v>8</v>
      </c>
      <c r="T37" s="6" t="s">
        <v>35</v>
      </c>
      <c r="U37" s="6" t="s">
        <v>35</v>
      </c>
      <c r="V37" s="6" t="str">
        <f t="shared" si="4"/>
        <v>0</v>
      </c>
      <c r="W37" s="6">
        <v>1</v>
      </c>
      <c r="X37" s="6">
        <v>4</v>
      </c>
      <c r="Y37" s="6">
        <f t="shared" si="5"/>
        <v>5</v>
      </c>
      <c r="Z37" s="6" t="s">
        <v>35</v>
      </c>
      <c r="AA37" s="6" t="s">
        <v>35</v>
      </c>
      <c r="AB37" s="6" t="str">
        <f t="shared" si="6"/>
        <v>0</v>
      </c>
      <c r="AC37" s="6">
        <v>3</v>
      </c>
      <c r="AD37" s="6">
        <v>3</v>
      </c>
      <c r="AE37" s="6">
        <f t="shared" si="7"/>
        <v>6</v>
      </c>
      <c r="AF37" s="6" t="s">
        <v>35</v>
      </c>
      <c r="AG37" s="6" t="s">
        <v>35</v>
      </c>
      <c r="AH37" s="6" t="str">
        <f t="shared" si="8"/>
        <v>0</v>
      </c>
      <c r="AI37" s="6" t="s">
        <v>35</v>
      </c>
      <c r="AJ37" s="6" t="s">
        <v>35</v>
      </c>
      <c r="AK37" s="6" t="str">
        <f t="shared" si="9"/>
        <v>0</v>
      </c>
      <c r="AL37" s="6" t="s">
        <v>35</v>
      </c>
      <c r="AM37" s="6">
        <v>2</v>
      </c>
      <c r="AN37" s="6">
        <f t="shared" si="10"/>
        <v>2</v>
      </c>
      <c r="AO37" s="6" t="s">
        <v>35</v>
      </c>
      <c r="AP37" s="6" t="s">
        <v>35</v>
      </c>
      <c r="AQ37" s="6" t="str">
        <f t="shared" si="11"/>
        <v>0</v>
      </c>
      <c r="AR37" s="6" t="s">
        <v>35</v>
      </c>
      <c r="AS37" s="6" t="s">
        <v>35</v>
      </c>
      <c r="AT37" s="6" t="str">
        <f t="shared" si="12"/>
        <v>0</v>
      </c>
      <c r="AU37" s="6" t="s">
        <v>35</v>
      </c>
      <c r="AV37" s="6" t="s">
        <v>35</v>
      </c>
      <c r="AW37" s="6" t="str">
        <f t="shared" si="13"/>
        <v>0</v>
      </c>
      <c r="AX37" s="6" t="s">
        <v>35</v>
      </c>
      <c r="AY37" s="6" t="s">
        <v>35</v>
      </c>
      <c r="AZ37" s="6" t="str">
        <f t="shared" si="14"/>
        <v>0</v>
      </c>
      <c r="BA37" s="6">
        <v>1</v>
      </c>
      <c r="BB37" s="6">
        <v>2</v>
      </c>
      <c r="BC37" s="6">
        <f t="shared" si="15"/>
        <v>3</v>
      </c>
      <c r="BD37" s="6" t="s">
        <v>35</v>
      </c>
      <c r="BE37" s="6" t="s">
        <v>35</v>
      </c>
      <c r="BF37" s="6" t="str">
        <f t="shared" si="16"/>
        <v>0</v>
      </c>
      <c r="BG37" s="6" t="s">
        <v>35</v>
      </c>
      <c r="BH37" s="6" t="s">
        <v>35</v>
      </c>
      <c r="BI37" s="6" t="str">
        <f t="shared" si="17"/>
        <v>0</v>
      </c>
      <c r="BJ37" s="6" t="s">
        <v>35</v>
      </c>
      <c r="BK37" s="6" t="s">
        <v>35</v>
      </c>
      <c r="BL37" s="6" t="str">
        <f t="shared" si="18"/>
        <v>0</v>
      </c>
      <c r="BM37" s="6" t="s">
        <v>35</v>
      </c>
      <c r="BN37" s="6" t="s">
        <v>35</v>
      </c>
      <c r="BO37" s="6" t="str">
        <f t="shared" si="19"/>
        <v>0</v>
      </c>
      <c r="BP37" s="6" t="s">
        <v>35</v>
      </c>
      <c r="BQ37" s="6" t="s">
        <v>35</v>
      </c>
      <c r="BR37" s="6" t="str">
        <f t="shared" si="20"/>
        <v>0</v>
      </c>
      <c r="BS37" s="6" t="s">
        <v>35</v>
      </c>
      <c r="BT37" s="6" t="s">
        <v>35</v>
      </c>
      <c r="BU37" s="6" t="str">
        <f t="shared" si="21"/>
        <v>0</v>
      </c>
      <c r="BV37" s="6" t="s">
        <v>35</v>
      </c>
      <c r="BW37" s="6" t="s">
        <v>35</v>
      </c>
      <c r="BX37" s="6" t="str">
        <f t="shared" si="22"/>
        <v>0</v>
      </c>
      <c r="BY37" s="6" t="s">
        <v>35</v>
      </c>
      <c r="BZ37" s="6" t="s">
        <v>35</v>
      </c>
      <c r="CA37" s="6" t="str">
        <f t="shared" si="23"/>
        <v>0</v>
      </c>
      <c r="CB37" s="6" t="s">
        <v>35</v>
      </c>
      <c r="CC37" s="6" t="s">
        <v>35</v>
      </c>
      <c r="CD37" s="6" t="str">
        <f t="shared" si="24"/>
        <v>0</v>
      </c>
      <c r="CE37" s="6" t="s">
        <v>35</v>
      </c>
      <c r="CF37" s="6" t="s">
        <v>35</v>
      </c>
      <c r="CG37" s="6" t="str">
        <f t="shared" si="25"/>
        <v>0</v>
      </c>
      <c r="CH37" s="6" t="s">
        <v>35</v>
      </c>
      <c r="CI37" s="6" t="s">
        <v>35</v>
      </c>
      <c r="CJ37" s="6" t="str">
        <f t="shared" si="26"/>
        <v>0</v>
      </c>
      <c r="CK37" s="6" t="s">
        <v>35</v>
      </c>
      <c r="CL37" s="6" t="s">
        <v>35</v>
      </c>
      <c r="CM37" s="6" t="str">
        <f t="shared" si="27"/>
        <v>0</v>
      </c>
      <c r="CN37" s="6" t="s">
        <v>35</v>
      </c>
      <c r="CO37" s="6" t="s">
        <v>35</v>
      </c>
      <c r="CP37" s="6" t="str">
        <f t="shared" si="28"/>
        <v>0</v>
      </c>
      <c r="CQ37" s="6">
        <v>11</v>
      </c>
      <c r="CR37" s="6">
        <v>29</v>
      </c>
      <c r="CS37" s="6">
        <f t="shared" si="29"/>
        <v>40</v>
      </c>
    </row>
    <row r="38" spans="1:97" s="17" customFormat="1" ht="12.75" customHeight="1">
      <c r="A38" s="25">
        <v>14</v>
      </c>
      <c r="B38" s="26" t="s">
        <v>211</v>
      </c>
      <c r="C38" s="27">
        <v>2939</v>
      </c>
      <c r="D38" s="28" t="s">
        <v>56</v>
      </c>
      <c r="E38" s="17">
        <v>34564</v>
      </c>
      <c r="F38" s="17">
        <v>2</v>
      </c>
      <c r="G38" s="6" t="s">
        <v>45</v>
      </c>
      <c r="H38" s="6">
        <v>2</v>
      </c>
      <c r="I38" s="6">
        <v>7</v>
      </c>
      <c r="J38" s="6">
        <f t="shared" si="0"/>
        <v>9</v>
      </c>
      <c r="K38" s="6">
        <v>1</v>
      </c>
      <c r="L38" s="6">
        <v>1</v>
      </c>
      <c r="M38" s="6">
        <f t="shared" si="1"/>
        <v>2</v>
      </c>
      <c r="N38" s="6">
        <v>3</v>
      </c>
      <c r="O38" s="6">
        <v>6</v>
      </c>
      <c r="P38" s="6">
        <f t="shared" si="2"/>
        <v>9</v>
      </c>
      <c r="Q38" s="6">
        <v>1</v>
      </c>
      <c r="R38" s="6">
        <v>6</v>
      </c>
      <c r="S38" s="6">
        <f t="shared" si="3"/>
        <v>7</v>
      </c>
      <c r="T38" s="6" t="s">
        <v>35</v>
      </c>
      <c r="U38" s="6" t="s">
        <v>35</v>
      </c>
      <c r="V38" s="6" t="str">
        <f t="shared" si="4"/>
        <v>0</v>
      </c>
      <c r="W38" s="6" t="s">
        <v>35</v>
      </c>
      <c r="X38" s="6" t="s">
        <v>35</v>
      </c>
      <c r="Y38" s="6" t="str">
        <f t="shared" si="5"/>
        <v>0</v>
      </c>
      <c r="Z38" s="6" t="s">
        <v>35</v>
      </c>
      <c r="AA38" s="6" t="s">
        <v>35</v>
      </c>
      <c r="AB38" s="6" t="str">
        <f t="shared" si="6"/>
        <v>0</v>
      </c>
      <c r="AC38" s="6" t="s">
        <v>35</v>
      </c>
      <c r="AD38" s="6">
        <v>1</v>
      </c>
      <c r="AE38" s="6">
        <f t="shared" si="7"/>
        <v>1</v>
      </c>
      <c r="AF38" s="6" t="s">
        <v>35</v>
      </c>
      <c r="AG38" s="6" t="s">
        <v>35</v>
      </c>
      <c r="AH38" s="6" t="str">
        <f t="shared" si="8"/>
        <v>0</v>
      </c>
      <c r="AI38" s="6" t="s">
        <v>35</v>
      </c>
      <c r="AJ38" s="6" t="s">
        <v>35</v>
      </c>
      <c r="AK38" s="6" t="str">
        <f t="shared" si="9"/>
        <v>0</v>
      </c>
      <c r="AL38" s="6" t="s">
        <v>35</v>
      </c>
      <c r="AM38" s="6" t="s">
        <v>35</v>
      </c>
      <c r="AN38" s="6" t="str">
        <f t="shared" si="10"/>
        <v>0</v>
      </c>
      <c r="AO38" s="6" t="s">
        <v>35</v>
      </c>
      <c r="AP38" s="6" t="s">
        <v>35</v>
      </c>
      <c r="AQ38" s="6" t="str">
        <f t="shared" si="11"/>
        <v>0</v>
      </c>
      <c r="AR38" s="6" t="s">
        <v>35</v>
      </c>
      <c r="AS38" s="6" t="s">
        <v>35</v>
      </c>
      <c r="AT38" s="6" t="str">
        <f t="shared" si="12"/>
        <v>0</v>
      </c>
      <c r="AU38" s="6" t="s">
        <v>35</v>
      </c>
      <c r="AV38" s="6" t="s">
        <v>35</v>
      </c>
      <c r="AW38" s="6" t="str">
        <f t="shared" si="13"/>
        <v>0</v>
      </c>
      <c r="AX38" s="6" t="s">
        <v>35</v>
      </c>
      <c r="AY38" s="6" t="s">
        <v>35</v>
      </c>
      <c r="AZ38" s="6" t="str">
        <f t="shared" si="14"/>
        <v>0</v>
      </c>
      <c r="BA38" s="6">
        <v>3</v>
      </c>
      <c r="BB38" s="6" t="s">
        <v>35</v>
      </c>
      <c r="BC38" s="6">
        <f t="shared" si="15"/>
        <v>3</v>
      </c>
      <c r="BD38" s="6">
        <v>1</v>
      </c>
      <c r="BE38" s="6">
        <v>2</v>
      </c>
      <c r="BF38" s="6">
        <f t="shared" si="16"/>
        <v>3</v>
      </c>
      <c r="BG38" s="6" t="s">
        <v>35</v>
      </c>
      <c r="BH38" s="6" t="s">
        <v>35</v>
      </c>
      <c r="BI38" s="6" t="str">
        <f t="shared" si="17"/>
        <v>0</v>
      </c>
      <c r="BJ38" s="6" t="s">
        <v>35</v>
      </c>
      <c r="BK38" s="6" t="s">
        <v>35</v>
      </c>
      <c r="BL38" s="6" t="str">
        <f t="shared" si="18"/>
        <v>0</v>
      </c>
      <c r="BM38" s="6" t="s">
        <v>35</v>
      </c>
      <c r="BN38" s="6" t="s">
        <v>35</v>
      </c>
      <c r="BO38" s="6" t="str">
        <f t="shared" si="19"/>
        <v>0</v>
      </c>
      <c r="BP38" s="6" t="s">
        <v>35</v>
      </c>
      <c r="BQ38" s="6">
        <v>1</v>
      </c>
      <c r="BR38" s="6">
        <f t="shared" si="20"/>
        <v>1</v>
      </c>
      <c r="BS38" s="6" t="s">
        <v>35</v>
      </c>
      <c r="BT38" s="6" t="s">
        <v>35</v>
      </c>
      <c r="BU38" s="6" t="str">
        <f t="shared" si="21"/>
        <v>0</v>
      </c>
      <c r="BV38" s="6" t="s">
        <v>35</v>
      </c>
      <c r="BW38" s="6" t="s">
        <v>35</v>
      </c>
      <c r="BX38" s="6" t="str">
        <f t="shared" si="22"/>
        <v>0</v>
      </c>
      <c r="BY38" s="6" t="s">
        <v>35</v>
      </c>
      <c r="BZ38" s="6" t="s">
        <v>35</v>
      </c>
      <c r="CA38" s="6" t="str">
        <f t="shared" si="23"/>
        <v>0</v>
      </c>
      <c r="CB38" s="6" t="s">
        <v>35</v>
      </c>
      <c r="CC38" s="6" t="s">
        <v>35</v>
      </c>
      <c r="CD38" s="6" t="str">
        <f t="shared" si="24"/>
        <v>0</v>
      </c>
      <c r="CE38" s="6" t="s">
        <v>35</v>
      </c>
      <c r="CF38" s="6" t="s">
        <v>35</v>
      </c>
      <c r="CG38" s="6" t="str">
        <f t="shared" si="25"/>
        <v>0</v>
      </c>
      <c r="CH38" s="6" t="s">
        <v>35</v>
      </c>
      <c r="CI38" s="6" t="s">
        <v>35</v>
      </c>
      <c r="CJ38" s="6" t="str">
        <f t="shared" si="26"/>
        <v>0</v>
      </c>
      <c r="CK38" s="6" t="s">
        <v>35</v>
      </c>
      <c r="CL38" s="6" t="s">
        <v>35</v>
      </c>
      <c r="CM38" s="6" t="str">
        <f t="shared" si="27"/>
        <v>0</v>
      </c>
      <c r="CN38" s="6" t="s">
        <v>35</v>
      </c>
      <c r="CO38" s="6">
        <v>1</v>
      </c>
      <c r="CP38" s="6">
        <f t="shared" si="28"/>
        <v>1</v>
      </c>
      <c r="CQ38" s="6">
        <v>11</v>
      </c>
      <c r="CR38" s="6">
        <v>25</v>
      </c>
      <c r="CS38" s="6">
        <f t="shared" si="29"/>
        <v>36</v>
      </c>
    </row>
    <row r="39" spans="1:97" s="17" customFormat="1" ht="12.75" hidden="1" customHeight="1">
      <c r="A39" s="25">
        <v>17</v>
      </c>
      <c r="B39" s="26" t="s">
        <v>208</v>
      </c>
      <c r="C39" s="27">
        <v>3340</v>
      </c>
      <c r="D39" s="28" t="s">
        <v>167</v>
      </c>
      <c r="E39" s="17">
        <v>26177</v>
      </c>
      <c r="F39" s="17">
        <v>2</v>
      </c>
      <c r="G39" s="6" t="s">
        <v>45</v>
      </c>
      <c r="H39" s="6" t="s">
        <v>35</v>
      </c>
      <c r="I39" s="6" t="s">
        <v>35</v>
      </c>
      <c r="J39" s="6" t="str">
        <f t="shared" si="0"/>
        <v>0</v>
      </c>
      <c r="K39" s="6" t="s">
        <v>35</v>
      </c>
      <c r="L39" s="6" t="s">
        <v>35</v>
      </c>
      <c r="M39" s="6" t="str">
        <f t="shared" si="1"/>
        <v>0</v>
      </c>
      <c r="N39" s="6" t="s">
        <v>35</v>
      </c>
      <c r="O39" s="6" t="s">
        <v>35</v>
      </c>
      <c r="P39" s="6" t="str">
        <f t="shared" si="2"/>
        <v>0</v>
      </c>
      <c r="Q39" s="6" t="s">
        <v>35</v>
      </c>
      <c r="R39" s="6" t="s">
        <v>35</v>
      </c>
      <c r="S39" s="6" t="str">
        <f t="shared" si="3"/>
        <v>0</v>
      </c>
      <c r="T39" s="6" t="s">
        <v>35</v>
      </c>
      <c r="U39" s="6" t="s">
        <v>35</v>
      </c>
      <c r="V39" s="6" t="str">
        <f t="shared" si="4"/>
        <v>0</v>
      </c>
      <c r="W39" s="6" t="s">
        <v>35</v>
      </c>
      <c r="X39" s="6" t="s">
        <v>35</v>
      </c>
      <c r="Y39" s="6" t="str">
        <f t="shared" si="5"/>
        <v>0</v>
      </c>
      <c r="Z39" s="6" t="s">
        <v>35</v>
      </c>
      <c r="AA39" s="6" t="s">
        <v>35</v>
      </c>
      <c r="AB39" s="6" t="str">
        <f t="shared" si="6"/>
        <v>0</v>
      </c>
      <c r="AC39" s="6" t="s">
        <v>35</v>
      </c>
      <c r="AD39" s="6" t="s">
        <v>35</v>
      </c>
      <c r="AE39" s="6" t="str">
        <f t="shared" si="7"/>
        <v>0</v>
      </c>
      <c r="AF39" s="6" t="s">
        <v>35</v>
      </c>
      <c r="AG39" s="6" t="s">
        <v>35</v>
      </c>
      <c r="AH39" s="6" t="str">
        <f t="shared" si="8"/>
        <v>0</v>
      </c>
      <c r="AI39" s="6" t="s">
        <v>35</v>
      </c>
      <c r="AJ39" s="6" t="s">
        <v>35</v>
      </c>
      <c r="AK39" s="6" t="str">
        <f t="shared" si="9"/>
        <v>0</v>
      </c>
      <c r="AL39" s="6" t="s">
        <v>35</v>
      </c>
      <c r="AM39" s="6" t="s">
        <v>35</v>
      </c>
      <c r="AN39" s="6" t="str">
        <f t="shared" si="10"/>
        <v>0</v>
      </c>
      <c r="AO39" s="6" t="s">
        <v>35</v>
      </c>
      <c r="AP39" s="6" t="s">
        <v>35</v>
      </c>
      <c r="AQ39" s="6" t="str">
        <f t="shared" si="11"/>
        <v>0</v>
      </c>
      <c r="AR39" s="6" t="s">
        <v>35</v>
      </c>
      <c r="AS39" s="6" t="s">
        <v>35</v>
      </c>
      <c r="AT39" s="6" t="str">
        <f t="shared" si="12"/>
        <v>0</v>
      </c>
      <c r="AU39" s="6" t="s">
        <v>35</v>
      </c>
      <c r="AV39" s="6" t="s">
        <v>35</v>
      </c>
      <c r="AW39" s="6" t="str">
        <f t="shared" si="13"/>
        <v>0</v>
      </c>
      <c r="AX39" s="6" t="s">
        <v>35</v>
      </c>
      <c r="AY39" s="6" t="s">
        <v>35</v>
      </c>
      <c r="AZ39" s="6" t="str">
        <f t="shared" si="14"/>
        <v>0</v>
      </c>
      <c r="BA39" s="6" t="s">
        <v>35</v>
      </c>
      <c r="BB39" s="6" t="s">
        <v>35</v>
      </c>
      <c r="BC39" s="6" t="str">
        <f t="shared" si="15"/>
        <v>0</v>
      </c>
      <c r="BD39" s="6" t="s">
        <v>35</v>
      </c>
      <c r="BE39" s="6" t="s">
        <v>35</v>
      </c>
      <c r="BF39" s="6" t="str">
        <f t="shared" si="16"/>
        <v>0</v>
      </c>
      <c r="BG39" s="6" t="s">
        <v>35</v>
      </c>
      <c r="BH39" s="6" t="s">
        <v>35</v>
      </c>
      <c r="BI39" s="6" t="str">
        <f t="shared" si="17"/>
        <v>0</v>
      </c>
      <c r="BJ39" s="6" t="s">
        <v>35</v>
      </c>
      <c r="BK39" s="6" t="s">
        <v>35</v>
      </c>
      <c r="BL39" s="6" t="str">
        <f t="shared" si="18"/>
        <v>0</v>
      </c>
      <c r="BM39" s="6" t="s">
        <v>35</v>
      </c>
      <c r="BN39" s="6" t="s">
        <v>35</v>
      </c>
      <c r="BO39" s="6" t="str">
        <f t="shared" si="19"/>
        <v>0</v>
      </c>
      <c r="BP39" s="6" t="s">
        <v>35</v>
      </c>
      <c r="BQ39" s="6" t="s">
        <v>35</v>
      </c>
      <c r="BR39" s="6" t="str">
        <f t="shared" si="20"/>
        <v>0</v>
      </c>
      <c r="BS39" s="6" t="s">
        <v>35</v>
      </c>
      <c r="BT39" s="6" t="s">
        <v>35</v>
      </c>
      <c r="BU39" s="6" t="str">
        <f t="shared" si="21"/>
        <v>0</v>
      </c>
      <c r="BV39" s="6" t="s">
        <v>35</v>
      </c>
      <c r="BW39" s="6" t="s">
        <v>35</v>
      </c>
      <c r="BX39" s="6" t="str">
        <f t="shared" si="22"/>
        <v>0</v>
      </c>
      <c r="BY39" s="6" t="s">
        <v>35</v>
      </c>
      <c r="BZ39" s="6" t="s">
        <v>35</v>
      </c>
      <c r="CA39" s="6" t="str">
        <f t="shared" si="23"/>
        <v>0</v>
      </c>
      <c r="CB39" s="6" t="s">
        <v>35</v>
      </c>
      <c r="CC39" s="6" t="s">
        <v>35</v>
      </c>
      <c r="CD39" s="6" t="str">
        <f t="shared" si="24"/>
        <v>0</v>
      </c>
      <c r="CE39" s="6" t="s">
        <v>35</v>
      </c>
      <c r="CF39" s="6" t="s">
        <v>35</v>
      </c>
      <c r="CG39" s="6" t="str">
        <f t="shared" si="25"/>
        <v>0</v>
      </c>
      <c r="CH39" s="6" t="s">
        <v>35</v>
      </c>
      <c r="CI39" s="6" t="s">
        <v>35</v>
      </c>
      <c r="CJ39" s="6" t="str">
        <f t="shared" si="26"/>
        <v>0</v>
      </c>
      <c r="CK39" s="6" t="s">
        <v>35</v>
      </c>
      <c r="CL39" s="6" t="s">
        <v>35</v>
      </c>
      <c r="CM39" s="6" t="str">
        <f t="shared" si="27"/>
        <v>0</v>
      </c>
      <c r="CN39" s="6" t="s">
        <v>35</v>
      </c>
      <c r="CO39" s="6" t="s">
        <v>35</v>
      </c>
      <c r="CP39" s="6" t="str">
        <f t="shared" si="28"/>
        <v>0</v>
      </c>
      <c r="CQ39" s="6" t="s">
        <v>35</v>
      </c>
      <c r="CR39" s="6" t="s">
        <v>35</v>
      </c>
      <c r="CS39" s="6" t="str">
        <f t="shared" si="29"/>
        <v>0</v>
      </c>
    </row>
    <row r="40" spans="1:97" s="17" customFormat="1" ht="12.75" customHeight="1">
      <c r="A40" s="25">
        <v>18</v>
      </c>
      <c r="B40" s="26" t="s">
        <v>212</v>
      </c>
      <c r="C40" s="27">
        <v>3901</v>
      </c>
      <c r="D40" s="28" t="s">
        <v>57</v>
      </c>
      <c r="E40" s="17">
        <v>33377</v>
      </c>
      <c r="F40" s="17">
        <v>2</v>
      </c>
      <c r="G40" s="6" t="s">
        <v>45</v>
      </c>
      <c r="H40" s="6">
        <v>2</v>
      </c>
      <c r="I40" s="6">
        <v>2</v>
      </c>
      <c r="J40" s="6">
        <f t="shared" si="0"/>
        <v>4</v>
      </c>
      <c r="K40" s="6">
        <v>1</v>
      </c>
      <c r="L40" s="6">
        <v>3</v>
      </c>
      <c r="M40" s="6">
        <f t="shared" si="1"/>
        <v>4</v>
      </c>
      <c r="N40" s="6">
        <v>3</v>
      </c>
      <c r="O40" s="6">
        <v>3</v>
      </c>
      <c r="P40" s="6">
        <f t="shared" si="2"/>
        <v>6</v>
      </c>
      <c r="Q40" s="6" t="s">
        <v>35</v>
      </c>
      <c r="R40" s="6">
        <v>1</v>
      </c>
      <c r="S40" s="6">
        <f t="shared" si="3"/>
        <v>1</v>
      </c>
      <c r="T40" s="6" t="s">
        <v>35</v>
      </c>
      <c r="U40" s="6" t="s">
        <v>35</v>
      </c>
      <c r="V40" s="6" t="str">
        <f t="shared" si="4"/>
        <v>0</v>
      </c>
      <c r="W40" s="6" t="s">
        <v>35</v>
      </c>
      <c r="X40" s="6" t="s">
        <v>35</v>
      </c>
      <c r="Y40" s="6" t="str">
        <f t="shared" si="5"/>
        <v>0</v>
      </c>
      <c r="Z40" s="6" t="s">
        <v>35</v>
      </c>
      <c r="AA40" s="6" t="s">
        <v>35</v>
      </c>
      <c r="AB40" s="6" t="str">
        <f t="shared" si="6"/>
        <v>0</v>
      </c>
      <c r="AC40" s="6" t="s">
        <v>35</v>
      </c>
      <c r="AD40" s="6" t="s">
        <v>35</v>
      </c>
      <c r="AE40" s="6" t="str">
        <f t="shared" si="7"/>
        <v>0</v>
      </c>
      <c r="AF40" s="6" t="s">
        <v>35</v>
      </c>
      <c r="AG40" s="6" t="s">
        <v>35</v>
      </c>
      <c r="AH40" s="6" t="str">
        <f t="shared" si="8"/>
        <v>0</v>
      </c>
      <c r="AI40" s="6" t="s">
        <v>35</v>
      </c>
      <c r="AJ40" s="6" t="s">
        <v>35</v>
      </c>
      <c r="AK40" s="6" t="str">
        <f t="shared" si="9"/>
        <v>0</v>
      </c>
      <c r="AL40" s="6" t="s">
        <v>35</v>
      </c>
      <c r="AM40" s="6">
        <v>1</v>
      </c>
      <c r="AN40" s="6">
        <f t="shared" si="10"/>
        <v>1</v>
      </c>
      <c r="AO40" s="6" t="s">
        <v>35</v>
      </c>
      <c r="AP40" s="6">
        <v>3</v>
      </c>
      <c r="AQ40" s="6">
        <f t="shared" si="11"/>
        <v>3</v>
      </c>
      <c r="AR40" s="6" t="s">
        <v>35</v>
      </c>
      <c r="AS40" s="6" t="s">
        <v>35</v>
      </c>
      <c r="AT40" s="6" t="str">
        <f t="shared" si="12"/>
        <v>0</v>
      </c>
      <c r="AU40" s="6" t="s">
        <v>35</v>
      </c>
      <c r="AV40" s="6" t="s">
        <v>35</v>
      </c>
      <c r="AW40" s="6" t="str">
        <f t="shared" si="13"/>
        <v>0</v>
      </c>
      <c r="AX40" s="6" t="s">
        <v>35</v>
      </c>
      <c r="AY40" s="6" t="s">
        <v>35</v>
      </c>
      <c r="AZ40" s="6" t="str">
        <f t="shared" si="14"/>
        <v>0</v>
      </c>
      <c r="BA40" s="6" t="s">
        <v>35</v>
      </c>
      <c r="BB40" s="6" t="s">
        <v>35</v>
      </c>
      <c r="BC40" s="6" t="str">
        <f t="shared" si="15"/>
        <v>0</v>
      </c>
      <c r="BD40" s="6" t="s">
        <v>35</v>
      </c>
      <c r="BE40" s="6" t="s">
        <v>35</v>
      </c>
      <c r="BF40" s="6" t="str">
        <f t="shared" si="16"/>
        <v>0</v>
      </c>
      <c r="BG40" s="6" t="s">
        <v>35</v>
      </c>
      <c r="BH40" s="6" t="s">
        <v>35</v>
      </c>
      <c r="BI40" s="6" t="str">
        <f t="shared" si="17"/>
        <v>0</v>
      </c>
      <c r="BJ40" s="6" t="s">
        <v>35</v>
      </c>
      <c r="BK40" s="6" t="s">
        <v>35</v>
      </c>
      <c r="BL40" s="6" t="str">
        <f t="shared" si="18"/>
        <v>0</v>
      </c>
      <c r="BM40" s="6" t="s">
        <v>35</v>
      </c>
      <c r="BN40" s="6" t="s">
        <v>35</v>
      </c>
      <c r="BO40" s="6" t="str">
        <f t="shared" si="19"/>
        <v>0</v>
      </c>
      <c r="BP40" s="6" t="s">
        <v>35</v>
      </c>
      <c r="BQ40" s="6" t="s">
        <v>35</v>
      </c>
      <c r="BR40" s="6" t="str">
        <f t="shared" si="20"/>
        <v>0</v>
      </c>
      <c r="BS40" s="6" t="s">
        <v>35</v>
      </c>
      <c r="BT40" s="6" t="s">
        <v>35</v>
      </c>
      <c r="BU40" s="6" t="str">
        <f t="shared" si="21"/>
        <v>0</v>
      </c>
      <c r="BV40" s="6" t="s">
        <v>35</v>
      </c>
      <c r="BW40" s="6" t="s">
        <v>35</v>
      </c>
      <c r="BX40" s="6" t="str">
        <f t="shared" si="22"/>
        <v>0</v>
      </c>
      <c r="BY40" s="6" t="s">
        <v>35</v>
      </c>
      <c r="BZ40" s="6" t="s">
        <v>35</v>
      </c>
      <c r="CA40" s="6" t="str">
        <f t="shared" si="23"/>
        <v>0</v>
      </c>
      <c r="CB40" s="6" t="s">
        <v>35</v>
      </c>
      <c r="CC40" s="6" t="s">
        <v>35</v>
      </c>
      <c r="CD40" s="6" t="str">
        <f t="shared" si="24"/>
        <v>0</v>
      </c>
      <c r="CE40" s="6" t="s">
        <v>35</v>
      </c>
      <c r="CF40" s="6" t="s">
        <v>35</v>
      </c>
      <c r="CG40" s="6" t="str">
        <f t="shared" si="25"/>
        <v>0</v>
      </c>
      <c r="CH40" s="6" t="s">
        <v>35</v>
      </c>
      <c r="CI40" s="6" t="s">
        <v>35</v>
      </c>
      <c r="CJ40" s="6" t="str">
        <f t="shared" si="26"/>
        <v>0</v>
      </c>
      <c r="CK40" s="6" t="s">
        <v>35</v>
      </c>
      <c r="CL40" s="6" t="s">
        <v>35</v>
      </c>
      <c r="CM40" s="6" t="str">
        <f t="shared" si="27"/>
        <v>0</v>
      </c>
      <c r="CN40" s="6">
        <v>1</v>
      </c>
      <c r="CO40" s="6">
        <v>1</v>
      </c>
      <c r="CP40" s="6">
        <f t="shared" si="28"/>
        <v>2</v>
      </c>
      <c r="CQ40" s="6">
        <v>7</v>
      </c>
      <c r="CR40" s="6">
        <v>14</v>
      </c>
      <c r="CS40" s="6">
        <f t="shared" si="29"/>
        <v>21</v>
      </c>
    </row>
    <row r="41" spans="1:97" s="17" customFormat="1" ht="12.75" customHeight="1">
      <c r="A41" s="25">
        <v>20</v>
      </c>
      <c r="B41" s="26" t="s">
        <v>220</v>
      </c>
      <c r="C41" s="27">
        <v>4566</v>
      </c>
      <c r="D41" s="28" t="s">
        <v>96</v>
      </c>
      <c r="E41" s="17">
        <v>22931</v>
      </c>
      <c r="F41" s="17">
        <v>2</v>
      </c>
      <c r="G41" s="6" t="s">
        <v>45</v>
      </c>
      <c r="H41" s="6">
        <v>1</v>
      </c>
      <c r="I41" s="6">
        <v>5</v>
      </c>
      <c r="J41" s="6">
        <f t="shared" si="0"/>
        <v>6</v>
      </c>
      <c r="K41" s="6">
        <v>1</v>
      </c>
      <c r="L41" s="6">
        <v>4</v>
      </c>
      <c r="M41" s="6">
        <f t="shared" si="1"/>
        <v>5</v>
      </c>
      <c r="N41" s="6" t="s">
        <v>35</v>
      </c>
      <c r="O41" s="6">
        <v>4</v>
      </c>
      <c r="P41" s="6">
        <f t="shared" si="2"/>
        <v>4</v>
      </c>
      <c r="Q41" s="6">
        <v>2</v>
      </c>
      <c r="R41" s="6">
        <v>8</v>
      </c>
      <c r="S41" s="6">
        <f t="shared" si="3"/>
        <v>10</v>
      </c>
      <c r="T41" s="6" t="s">
        <v>35</v>
      </c>
      <c r="U41" s="6" t="s">
        <v>35</v>
      </c>
      <c r="V41" s="6" t="str">
        <f t="shared" si="4"/>
        <v>0</v>
      </c>
      <c r="W41" s="6" t="s">
        <v>35</v>
      </c>
      <c r="X41" s="6" t="s">
        <v>35</v>
      </c>
      <c r="Y41" s="6" t="str">
        <f t="shared" si="5"/>
        <v>0</v>
      </c>
      <c r="Z41" s="6" t="s">
        <v>35</v>
      </c>
      <c r="AA41" s="6" t="s">
        <v>35</v>
      </c>
      <c r="AB41" s="6" t="str">
        <f t="shared" si="6"/>
        <v>0</v>
      </c>
      <c r="AC41" s="6" t="s">
        <v>35</v>
      </c>
      <c r="AD41" s="6">
        <v>3</v>
      </c>
      <c r="AE41" s="6">
        <f t="shared" si="7"/>
        <v>3</v>
      </c>
      <c r="AF41" s="6" t="s">
        <v>35</v>
      </c>
      <c r="AG41" s="6" t="s">
        <v>35</v>
      </c>
      <c r="AH41" s="6" t="str">
        <f t="shared" si="8"/>
        <v>0</v>
      </c>
      <c r="AI41" s="6" t="s">
        <v>35</v>
      </c>
      <c r="AJ41" s="6" t="s">
        <v>35</v>
      </c>
      <c r="AK41" s="6" t="str">
        <f t="shared" si="9"/>
        <v>0</v>
      </c>
      <c r="AL41" s="6" t="s">
        <v>35</v>
      </c>
      <c r="AM41" s="6" t="s">
        <v>35</v>
      </c>
      <c r="AN41" s="6" t="str">
        <f t="shared" si="10"/>
        <v>0</v>
      </c>
      <c r="AO41" s="6" t="s">
        <v>35</v>
      </c>
      <c r="AP41" s="6" t="s">
        <v>35</v>
      </c>
      <c r="AQ41" s="6" t="str">
        <f t="shared" si="11"/>
        <v>0</v>
      </c>
      <c r="AR41" s="6" t="s">
        <v>35</v>
      </c>
      <c r="AS41" s="6" t="s">
        <v>35</v>
      </c>
      <c r="AT41" s="6" t="str">
        <f t="shared" si="12"/>
        <v>0</v>
      </c>
      <c r="AU41" s="6" t="s">
        <v>35</v>
      </c>
      <c r="AV41" s="6" t="s">
        <v>35</v>
      </c>
      <c r="AW41" s="6" t="str">
        <f t="shared" si="13"/>
        <v>0</v>
      </c>
      <c r="AX41" s="6" t="s">
        <v>35</v>
      </c>
      <c r="AY41" s="6" t="s">
        <v>35</v>
      </c>
      <c r="AZ41" s="6" t="str">
        <f t="shared" si="14"/>
        <v>0</v>
      </c>
      <c r="BA41" s="6">
        <v>1</v>
      </c>
      <c r="BB41" s="6">
        <v>3</v>
      </c>
      <c r="BC41" s="6">
        <f t="shared" si="15"/>
        <v>4</v>
      </c>
      <c r="BD41" s="6" t="s">
        <v>35</v>
      </c>
      <c r="BE41" s="6" t="s">
        <v>35</v>
      </c>
      <c r="BF41" s="6" t="str">
        <f t="shared" si="16"/>
        <v>0</v>
      </c>
      <c r="BG41" s="6" t="s">
        <v>35</v>
      </c>
      <c r="BH41" s="6" t="s">
        <v>35</v>
      </c>
      <c r="BI41" s="6" t="str">
        <f t="shared" si="17"/>
        <v>0</v>
      </c>
      <c r="BJ41" s="6" t="s">
        <v>35</v>
      </c>
      <c r="BK41" s="6" t="s">
        <v>35</v>
      </c>
      <c r="BL41" s="6" t="str">
        <f t="shared" si="18"/>
        <v>0</v>
      </c>
      <c r="BM41" s="6" t="s">
        <v>35</v>
      </c>
      <c r="BN41" s="6" t="s">
        <v>35</v>
      </c>
      <c r="BO41" s="6" t="str">
        <f t="shared" si="19"/>
        <v>0</v>
      </c>
      <c r="BP41" s="6" t="s">
        <v>35</v>
      </c>
      <c r="BQ41" s="6">
        <v>1</v>
      </c>
      <c r="BR41" s="6">
        <f t="shared" si="20"/>
        <v>1</v>
      </c>
      <c r="BS41" s="6" t="s">
        <v>35</v>
      </c>
      <c r="BT41" s="6" t="s">
        <v>35</v>
      </c>
      <c r="BU41" s="6" t="str">
        <f t="shared" si="21"/>
        <v>0</v>
      </c>
      <c r="BV41" s="6" t="s">
        <v>35</v>
      </c>
      <c r="BW41" s="6" t="s">
        <v>35</v>
      </c>
      <c r="BX41" s="6" t="str">
        <f t="shared" si="22"/>
        <v>0</v>
      </c>
      <c r="BY41" s="6" t="s">
        <v>35</v>
      </c>
      <c r="BZ41" s="6" t="s">
        <v>35</v>
      </c>
      <c r="CA41" s="6" t="str">
        <f t="shared" si="23"/>
        <v>0</v>
      </c>
      <c r="CB41" s="6" t="s">
        <v>35</v>
      </c>
      <c r="CC41" s="6" t="s">
        <v>35</v>
      </c>
      <c r="CD41" s="6" t="str">
        <f t="shared" si="24"/>
        <v>0</v>
      </c>
      <c r="CE41" s="6" t="s">
        <v>35</v>
      </c>
      <c r="CF41" s="6" t="s">
        <v>35</v>
      </c>
      <c r="CG41" s="6" t="str">
        <f t="shared" si="25"/>
        <v>0</v>
      </c>
      <c r="CH41" s="6" t="s">
        <v>35</v>
      </c>
      <c r="CI41" s="6" t="s">
        <v>35</v>
      </c>
      <c r="CJ41" s="6" t="str">
        <f t="shared" si="26"/>
        <v>0</v>
      </c>
      <c r="CK41" s="6" t="s">
        <v>35</v>
      </c>
      <c r="CL41" s="6" t="s">
        <v>35</v>
      </c>
      <c r="CM41" s="6" t="str">
        <f t="shared" si="27"/>
        <v>0</v>
      </c>
      <c r="CN41" s="6">
        <v>5</v>
      </c>
      <c r="CO41" s="6">
        <v>2</v>
      </c>
      <c r="CP41" s="6">
        <f t="shared" si="28"/>
        <v>7</v>
      </c>
      <c r="CQ41" s="6">
        <v>10</v>
      </c>
      <c r="CR41" s="6">
        <v>30</v>
      </c>
      <c r="CS41" s="6">
        <f t="shared" si="29"/>
        <v>40</v>
      </c>
    </row>
    <row r="42" spans="1:97" s="17" customFormat="1" ht="12.75" customHeight="1">
      <c r="A42" s="25">
        <v>22</v>
      </c>
      <c r="B42" s="26" t="s">
        <v>204</v>
      </c>
      <c r="C42" s="27">
        <v>5886</v>
      </c>
      <c r="D42" s="28" t="s">
        <v>105</v>
      </c>
      <c r="E42" s="17">
        <v>24771</v>
      </c>
      <c r="F42" s="17">
        <v>2</v>
      </c>
      <c r="G42" s="6" t="s">
        <v>45</v>
      </c>
      <c r="H42" s="6">
        <v>5</v>
      </c>
      <c r="I42" s="6">
        <v>31</v>
      </c>
      <c r="J42" s="6">
        <f t="shared" si="0"/>
        <v>36</v>
      </c>
      <c r="K42" s="6" t="s">
        <v>35</v>
      </c>
      <c r="L42" s="6" t="s">
        <v>35</v>
      </c>
      <c r="M42" s="6" t="str">
        <f t="shared" si="1"/>
        <v>0</v>
      </c>
      <c r="N42" s="6">
        <v>5</v>
      </c>
      <c r="O42" s="6">
        <v>32</v>
      </c>
      <c r="P42" s="6">
        <f t="shared" si="2"/>
        <v>37</v>
      </c>
      <c r="Q42" s="6">
        <v>3</v>
      </c>
      <c r="R42" s="6">
        <v>6</v>
      </c>
      <c r="S42" s="6">
        <f t="shared" si="3"/>
        <v>9</v>
      </c>
      <c r="T42" s="6" t="s">
        <v>35</v>
      </c>
      <c r="U42" s="6" t="s">
        <v>35</v>
      </c>
      <c r="V42" s="6" t="str">
        <f t="shared" si="4"/>
        <v>0</v>
      </c>
      <c r="W42" s="6" t="s">
        <v>35</v>
      </c>
      <c r="X42" s="6" t="s">
        <v>35</v>
      </c>
      <c r="Y42" s="6" t="str">
        <f t="shared" si="5"/>
        <v>0</v>
      </c>
      <c r="Z42" s="6" t="s">
        <v>35</v>
      </c>
      <c r="AA42" s="6" t="s">
        <v>35</v>
      </c>
      <c r="AB42" s="6" t="str">
        <f t="shared" si="6"/>
        <v>0</v>
      </c>
      <c r="AC42" s="6" t="s">
        <v>35</v>
      </c>
      <c r="AD42" s="6" t="s">
        <v>35</v>
      </c>
      <c r="AE42" s="6" t="str">
        <f t="shared" si="7"/>
        <v>0</v>
      </c>
      <c r="AF42" s="6" t="s">
        <v>35</v>
      </c>
      <c r="AG42" s="6" t="s">
        <v>35</v>
      </c>
      <c r="AH42" s="6" t="str">
        <f t="shared" si="8"/>
        <v>0</v>
      </c>
      <c r="AI42" s="6" t="s">
        <v>35</v>
      </c>
      <c r="AJ42" s="6" t="s">
        <v>35</v>
      </c>
      <c r="AK42" s="6" t="str">
        <f t="shared" si="9"/>
        <v>0</v>
      </c>
      <c r="AL42" s="6" t="s">
        <v>35</v>
      </c>
      <c r="AM42" s="6" t="s">
        <v>35</v>
      </c>
      <c r="AN42" s="6" t="str">
        <f t="shared" si="10"/>
        <v>0</v>
      </c>
      <c r="AO42" s="6" t="s">
        <v>35</v>
      </c>
      <c r="AP42" s="6" t="s">
        <v>35</v>
      </c>
      <c r="AQ42" s="6" t="str">
        <f t="shared" si="11"/>
        <v>0</v>
      </c>
      <c r="AR42" s="6" t="s">
        <v>35</v>
      </c>
      <c r="AS42" s="6" t="s">
        <v>35</v>
      </c>
      <c r="AT42" s="6" t="str">
        <f t="shared" si="12"/>
        <v>0</v>
      </c>
      <c r="AU42" s="6" t="s">
        <v>35</v>
      </c>
      <c r="AV42" s="6" t="s">
        <v>35</v>
      </c>
      <c r="AW42" s="6" t="str">
        <f t="shared" si="13"/>
        <v>0</v>
      </c>
      <c r="AX42" s="6" t="s">
        <v>35</v>
      </c>
      <c r="AY42" s="6" t="s">
        <v>35</v>
      </c>
      <c r="AZ42" s="6" t="str">
        <f t="shared" si="14"/>
        <v>0</v>
      </c>
      <c r="BA42" s="6">
        <v>2</v>
      </c>
      <c r="BB42" s="6">
        <v>9</v>
      </c>
      <c r="BC42" s="6">
        <f t="shared" si="15"/>
        <v>11</v>
      </c>
      <c r="BD42" s="6" t="s">
        <v>35</v>
      </c>
      <c r="BE42" s="6" t="s">
        <v>35</v>
      </c>
      <c r="BF42" s="6" t="str">
        <f t="shared" si="16"/>
        <v>0</v>
      </c>
      <c r="BG42" s="6" t="s">
        <v>35</v>
      </c>
      <c r="BH42" s="6" t="s">
        <v>35</v>
      </c>
      <c r="BI42" s="6" t="str">
        <f t="shared" si="17"/>
        <v>0</v>
      </c>
      <c r="BJ42" s="6" t="s">
        <v>35</v>
      </c>
      <c r="BK42" s="6" t="s">
        <v>35</v>
      </c>
      <c r="BL42" s="6" t="str">
        <f t="shared" si="18"/>
        <v>0</v>
      </c>
      <c r="BM42" s="6" t="s">
        <v>35</v>
      </c>
      <c r="BN42" s="6" t="s">
        <v>35</v>
      </c>
      <c r="BO42" s="6" t="str">
        <f t="shared" si="19"/>
        <v>0</v>
      </c>
      <c r="BP42" s="6" t="s">
        <v>35</v>
      </c>
      <c r="BQ42" s="6" t="s">
        <v>35</v>
      </c>
      <c r="BR42" s="6" t="str">
        <f t="shared" si="20"/>
        <v>0</v>
      </c>
      <c r="BS42" s="6" t="s">
        <v>35</v>
      </c>
      <c r="BT42" s="6" t="s">
        <v>35</v>
      </c>
      <c r="BU42" s="6" t="str">
        <f t="shared" si="21"/>
        <v>0</v>
      </c>
      <c r="BV42" s="6" t="s">
        <v>35</v>
      </c>
      <c r="BW42" s="6" t="s">
        <v>35</v>
      </c>
      <c r="BX42" s="6" t="str">
        <f t="shared" si="22"/>
        <v>0</v>
      </c>
      <c r="BY42" s="6" t="s">
        <v>35</v>
      </c>
      <c r="BZ42" s="6" t="s">
        <v>35</v>
      </c>
      <c r="CA42" s="6" t="str">
        <f t="shared" si="23"/>
        <v>0</v>
      </c>
      <c r="CB42" s="6" t="s">
        <v>35</v>
      </c>
      <c r="CC42" s="6" t="s">
        <v>35</v>
      </c>
      <c r="CD42" s="6" t="str">
        <f t="shared" si="24"/>
        <v>0</v>
      </c>
      <c r="CE42" s="6" t="s">
        <v>35</v>
      </c>
      <c r="CF42" s="6" t="s">
        <v>35</v>
      </c>
      <c r="CG42" s="6" t="str">
        <f t="shared" si="25"/>
        <v>0</v>
      </c>
      <c r="CH42" s="6" t="s">
        <v>35</v>
      </c>
      <c r="CI42" s="6" t="s">
        <v>35</v>
      </c>
      <c r="CJ42" s="6" t="str">
        <f t="shared" si="26"/>
        <v>0</v>
      </c>
      <c r="CK42" s="6" t="s">
        <v>35</v>
      </c>
      <c r="CL42" s="6" t="s">
        <v>35</v>
      </c>
      <c r="CM42" s="6" t="str">
        <f t="shared" si="27"/>
        <v>0</v>
      </c>
      <c r="CN42" s="6">
        <v>3</v>
      </c>
      <c r="CO42" s="6">
        <v>4</v>
      </c>
      <c r="CP42" s="6">
        <f t="shared" si="28"/>
        <v>7</v>
      </c>
      <c r="CQ42" s="6">
        <v>18</v>
      </c>
      <c r="CR42" s="6">
        <v>82</v>
      </c>
      <c r="CS42" s="6">
        <f t="shared" si="29"/>
        <v>100</v>
      </c>
    </row>
    <row r="43" spans="1:97" s="17" customFormat="1" ht="12.75" customHeight="1">
      <c r="A43" s="25">
        <v>22</v>
      </c>
      <c r="B43" s="26" t="s">
        <v>204</v>
      </c>
      <c r="C43" s="27">
        <v>5938</v>
      </c>
      <c r="D43" s="28" t="s">
        <v>59</v>
      </c>
      <c r="E43" s="17">
        <v>26621</v>
      </c>
      <c r="F43" s="17">
        <v>2</v>
      </c>
      <c r="G43" s="6" t="s">
        <v>45</v>
      </c>
      <c r="H43" s="6">
        <v>7</v>
      </c>
      <c r="I43" s="6">
        <v>26</v>
      </c>
      <c r="J43" s="6">
        <f t="shared" si="0"/>
        <v>33</v>
      </c>
      <c r="K43" s="6" t="s">
        <v>35</v>
      </c>
      <c r="L43" s="6" t="s">
        <v>35</v>
      </c>
      <c r="M43" s="6" t="str">
        <f t="shared" si="1"/>
        <v>0</v>
      </c>
      <c r="N43" s="6">
        <v>11</v>
      </c>
      <c r="O43" s="6">
        <v>20</v>
      </c>
      <c r="P43" s="6">
        <f t="shared" si="2"/>
        <v>31</v>
      </c>
      <c r="Q43" s="6">
        <v>2</v>
      </c>
      <c r="R43" s="6">
        <v>7</v>
      </c>
      <c r="S43" s="6">
        <f t="shared" si="3"/>
        <v>9</v>
      </c>
      <c r="T43" s="6" t="s">
        <v>35</v>
      </c>
      <c r="U43" s="6" t="s">
        <v>35</v>
      </c>
      <c r="V43" s="6" t="str">
        <f t="shared" si="4"/>
        <v>0</v>
      </c>
      <c r="W43" s="6" t="s">
        <v>35</v>
      </c>
      <c r="X43" s="6" t="s">
        <v>35</v>
      </c>
      <c r="Y43" s="6" t="str">
        <f t="shared" si="5"/>
        <v>0</v>
      </c>
      <c r="Z43" s="6" t="s">
        <v>35</v>
      </c>
      <c r="AA43" s="6" t="s">
        <v>35</v>
      </c>
      <c r="AB43" s="6" t="str">
        <f t="shared" si="6"/>
        <v>0</v>
      </c>
      <c r="AC43" s="6" t="s">
        <v>35</v>
      </c>
      <c r="AD43" s="6" t="s">
        <v>35</v>
      </c>
      <c r="AE43" s="6" t="str">
        <f t="shared" si="7"/>
        <v>0</v>
      </c>
      <c r="AF43" s="6" t="s">
        <v>35</v>
      </c>
      <c r="AG43" s="6" t="s">
        <v>35</v>
      </c>
      <c r="AH43" s="6" t="str">
        <f t="shared" si="8"/>
        <v>0</v>
      </c>
      <c r="AI43" s="6" t="s">
        <v>35</v>
      </c>
      <c r="AJ43" s="6" t="s">
        <v>35</v>
      </c>
      <c r="AK43" s="6" t="str">
        <f t="shared" si="9"/>
        <v>0</v>
      </c>
      <c r="AL43" s="6" t="s">
        <v>35</v>
      </c>
      <c r="AM43" s="6" t="s">
        <v>35</v>
      </c>
      <c r="AN43" s="6" t="str">
        <f t="shared" si="10"/>
        <v>0</v>
      </c>
      <c r="AO43" s="6" t="s">
        <v>35</v>
      </c>
      <c r="AP43" s="6" t="s">
        <v>35</v>
      </c>
      <c r="AQ43" s="6" t="str">
        <f t="shared" si="11"/>
        <v>0</v>
      </c>
      <c r="AR43" s="6" t="s">
        <v>35</v>
      </c>
      <c r="AS43" s="6" t="s">
        <v>35</v>
      </c>
      <c r="AT43" s="6" t="str">
        <f t="shared" si="12"/>
        <v>0</v>
      </c>
      <c r="AU43" s="6" t="s">
        <v>35</v>
      </c>
      <c r="AV43" s="6" t="s">
        <v>35</v>
      </c>
      <c r="AW43" s="6" t="str">
        <f t="shared" si="13"/>
        <v>0</v>
      </c>
      <c r="AX43" s="6" t="s">
        <v>35</v>
      </c>
      <c r="AY43" s="6" t="s">
        <v>35</v>
      </c>
      <c r="AZ43" s="6" t="str">
        <f t="shared" si="14"/>
        <v>0</v>
      </c>
      <c r="BA43" s="6">
        <v>5</v>
      </c>
      <c r="BB43" s="6">
        <v>8</v>
      </c>
      <c r="BC43" s="6">
        <f t="shared" si="15"/>
        <v>13</v>
      </c>
      <c r="BD43" s="6" t="s">
        <v>35</v>
      </c>
      <c r="BE43" s="6" t="s">
        <v>35</v>
      </c>
      <c r="BF43" s="6" t="str">
        <f t="shared" si="16"/>
        <v>0</v>
      </c>
      <c r="BG43" s="6">
        <v>3</v>
      </c>
      <c r="BH43" s="6">
        <v>2</v>
      </c>
      <c r="BI43" s="6">
        <f t="shared" si="17"/>
        <v>5</v>
      </c>
      <c r="BJ43" s="6" t="s">
        <v>35</v>
      </c>
      <c r="BK43" s="6" t="s">
        <v>35</v>
      </c>
      <c r="BL43" s="6" t="str">
        <f t="shared" si="18"/>
        <v>0</v>
      </c>
      <c r="BM43" s="6" t="s">
        <v>35</v>
      </c>
      <c r="BN43" s="6" t="s">
        <v>35</v>
      </c>
      <c r="BO43" s="6" t="str">
        <f t="shared" si="19"/>
        <v>0</v>
      </c>
      <c r="BP43" s="6">
        <v>1</v>
      </c>
      <c r="BQ43" s="6">
        <v>5</v>
      </c>
      <c r="BR43" s="6">
        <f t="shared" si="20"/>
        <v>6</v>
      </c>
      <c r="BS43" s="6" t="s">
        <v>35</v>
      </c>
      <c r="BT43" s="6" t="s">
        <v>35</v>
      </c>
      <c r="BU43" s="6" t="str">
        <f t="shared" si="21"/>
        <v>0</v>
      </c>
      <c r="BV43" s="6" t="s">
        <v>35</v>
      </c>
      <c r="BW43" s="6" t="s">
        <v>35</v>
      </c>
      <c r="BX43" s="6" t="str">
        <f t="shared" si="22"/>
        <v>0</v>
      </c>
      <c r="BY43" s="6" t="s">
        <v>35</v>
      </c>
      <c r="BZ43" s="6" t="s">
        <v>35</v>
      </c>
      <c r="CA43" s="6" t="str">
        <f t="shared" si="23"/>
        <v>0</v>
      </c>
      <c r="CB43" s="6" t="s">
        <v>35</v>
      </c>
      <c r="CC43" s="6" t="s">
        <v>35</v>
      </c>
      <c r="CD43" s="6" t="str">
        <f t="shared" si="24"/>
        <v>0</v>
      </c>
      <c r="CE43" s="6" t="s">
        <v>35</v>
      </c>
      <c r="CF43" s="6" t="s">
        <v>35</v>
      </c>
      <c r="CG43" s="6" t="str">
        <f t="shared" si="25"/>
        <v>0</v>
      </c>
      <c r="CH43" s="6" t="s">
        <v>35</v>
      </c>
      <c r="CI43" s="6" t="s">
        <v>35</v>
      </c>
      <c r="CJ43" s="6" t="str">
        <f t="shared" si="26"/>
        <v>0</v>
      </c>
      <c r="CK43" s="6" t="s">
        <v>35</v>
      </c>
      <c r="CL43" s="6" t="s">
        <v>35</v>
      </c>
      <c r="CM43" s="6" t="str">
        <f t="shared" si="27"/>
        <v>0</v>
      </c>
      <c r="CN43" s="6">
        <v>1</v>
      </c>
      <c r="CO43" s="6">
        <v>2</v>
      </c>
      <c r="CP43" s="6">
        <f t="shared" si="28"/>
        <v>3</v>
      </c>
      <c r="CQ43" s="6">
        <v>30</v>
      </c>
      <c r="CR43" s="6">
        <v>70</v>
      </c>
      <c r="CS43" s="6">
        <f t="shared" si="29"/>
        <v>100</v>
      </c>
    </row>
    <row r="44" spans="1:97" s="17" customFormat="1" ht="12.75" customHeight="1">
      <c r="A44" s="25">
        <v>23</v>
      </c>
      <c r="B44" s="26" t="s">
        <v>214</v>
      </c>
      <c r="C44" s="27">
        <v>6266</v>
      </c>
      <c r="D44" s="28" t="s">
        <v>60</v>
      </c>
      <c r="E44" s="17">
        <v>29718</v>
      </c>
      <c r="F44" s="17">
        <v>2</v>
      </c>
      <c r="G44" s="6" t="s">
        <v>45</v>
      </c>
      <c r="H44" s="6">
        <v>5</v>
      </c>
      <c r="I44" s="6">
        <v>11</v>
      </c>
      <c r="J44" s="6">
        <f t="shared" si="0"/>
        <v>16</v>
      </c>
      <c r="K44" s="6">
        <v>6</v>
      </c>
      <c r="L44" s="6">
        <v>23</v>
      </c>
      <c r="M44" s="6">
        <f t="shared" si="1"/>
        <v>29</v>
      </c>
      <c r="N44" s="6" t="s">
        <v>35</v>
      </c>
      <c r="O44" s="6" t="s">
        <v>35</v>
      </c>
      <c r="P44" s="6" t="str">
        <f t="shared" si="2"/>
        <v>0</v>
      </c>
      <c r="Q44" s="6" t="s">
        <v>35</v>
      </c>
      <c r="R44" s="6" t="s">
        <v>35</v>
      </c>
      <c r="S44" s="6" t="str">
        <f t="shared" si="3"/>
        <v>0</v>
      </c>
      <c r="T44" s="6" t="s">
        <v>35</v>
      </c>
      <c r="U44" s="6" t="s">
        <v>35</v>
      </c>
      <c r="V44" s="6" t="str">
        <f t="shared" si="4"/>
        <v>0</v>
      </c>
      <c r="W44" s="6" t="s">
        <v>35</v>
      </c>
      <c r="X44" s="6" t="s">
        <v>35</v>
      </c>
      <c r="Y44" s="6" t="str">
        <f t="shared" si="5"/>
        <v>0</v>
      </c>
      <c r="Z44" s="6" t="s">
        <v>35</v>
      </c>
      <c r="AA44" s="6" t="s">
        <v>35</v>
      </c>
      <c r="AB44" s="6" t="str">
        <f t="shared" si="6"/>
        <v>0</v>
      </c>
      <c r="AC44" s="6" t="s">
        <v>35</v>
      </c>
      <c r="AD44" s="6" t="s">
        <v>35</v>
      </c>
      <c r="AE44" s="6" t="str">
        <f t="shared" si="7"/>
        <v>0</v>
      </c>
      <c r="AF44" s="6" t="s">
        <v>35</v>
      </c>
      <c r="AG44" s="6" t="s">
        <v>35</v>
      </c>
      <c r="AH44" s="6" t="str">
        <f t="shared" si="8"/>
        <v>0</v>
      </c>
      <c r="AI44" s="6" t="s">
        <v>35</v>
      </c>
      <c r="AJ44" s="6" t="s">
        <v>35</v>
      </c>
      <c r="AK44" s="6" t="str">
        <f t="shared" si="9"/>
        <v>0</v>
      </c>
      <c r="AL44" s="6" t="s">
        <v>35</v>
      </c>
      <c r="AM44" s="6" t="s">
        <v>35</v>
      </c>
      <c r="AN44" s="6" t="str">
        <f t="shared" si="10"/>
        <v>0</v>
      </c>
      <c r="AO44" s="6" t="s">
        <v>35</v>
      </c>
      <c r="AP44" s="6" t="s">
        <v>35</v>
      </c>
      <c r="AQ44" s="6" t="str">
        <f t="shared" si="11"/>
        <v>0</v>
      </c>
      <c r="AR44" s="6" t="s">
        <v>35</v>
      </c>
      <c r="AS44" s="6" t="s">
        <v>35</v>
      </c>
      <c r="AT44" s="6" t="str">
        <f t="shared" si="12"/>
        <v>0</v>
      </c>
      <c r="AU44" s="6" t="s">
        <v>35</v>
      </c>
      <c r="AV44" s="6" t="s">
        <v>35</v>
      </c>
      <c r="AW44" s="6" t="str">
        <f t="shared" si="13"/>
        <v>0</v>
      </c>
      <c r="AX44" s="6" t="s">
        <v>35</v>
      </c>
      <c r="AY44" s="6" t="s">
        <v>35</v>
      </c>
      <c r="AZ44" s="6" t="str">
        <f t="shared" si="14"/>
        <v>0</v>
      </c>
      <c r="BA44" s="6" t="s">
        <v>35</v>
      </c>
      <c r="BB44" s="6" t="s">
        <v>35</v>
      </c>
      <c r="BC44" s="6" t="str">
        <f t="shared" si="15"/>
        <v>0</v>
      </c>
      <c r="BD44" s="6" t="s">
        <v>35</v>
      </c>
      <c r="BE44" s="6" t="s">
        <v>35</v>
      </c>
      <c r="BF44" s="6" t="str">
        <f t="shared" si="16"/>
        <v>0</v>
      </c>
      <c r="BG44" s="6" t="s">
        <v>35</v>
      </c>
      <c r="BH44" s="6" t="s">
        <v>35</v>
      </c>
      <c r="BI44" s="6" t="str">
        <f t="shared" si="17"/>
        <v>0</v>
      </c>
      <c r="BJ44" s="6" t="s">
        <v>35</v>
      </c>
      <c r="BK44" s="6" t="s">
        <v>35</v>
      </c>
      <c r="BL44" s="6" t="str">
        <f t="shared" si="18"/>
        <v>0</v>
      </c>
      <c r="BM44" s="6" t="s">
        <v>35</v>
      </c>
      <c r="BN44" s="6" t="s">
        <v>35</v>
      </c>
      <c r="BO44" s="6" t="str">
        <f t="shared" si="19"/>
        <v>0</v>
      </c>
      <c r="BP44" s="6" t="s">
        <v>35</v>
      </c>
      <c r="BQ44" s="6" t="s">
        <v>35</v>
      </c>
      <c r="BR44" s="6" t="str">
        <f t="shared" si="20"/>
        <v>0</v>
      </c>
      <c r="BS44" s="6" t="s">
        <v>35</v>
      </c>
      <c r="BT44" s="6" t="s">
        <v>35</v>
      </c>
      <c r="BU44" s="6" t="str">
        <f t="shared" si="21"/>
        <v>0</v>
      </c>
      <c r="BV44" s="6" t="s">
        <v>35</v>
      </c>
      <c r="BW44" s="6" t="s">
        <v>35</v>
      </c>
      <c r="BX44" s="6" t="str">
        <f t="shared" si="22"/>
        <v>0</v>
      </c>
      <c r="BY44" s="6" t="s">
        <v>35</v>
      </c>
      <c r="BZ44" s="6" t="s">
        <v>35</v>
      </c>
      <c r="CA44" s="6" t="str">
        <f t="shared" si="23"/>
        <v>0</v>
      </c>
      <c r="CB44" s="6" t="s">
        <v>35</v>
      </c>
      <c r="CC44" s="6" t="s">
        <v>35</v>
      </c>
      <c r="CD44" s="6" t="str">
        <f t="shared" si="24"/>
        <v>0</v>
      </c>
      <c r="CE44" s="6" t="s">
        <v>35</v>
      </c>
      <c r="CF44" s="6" t="s">
        <v>35</v>
      </c>
      <c r="CG44" s="6" t="str">
        <f t="shared" si="25"/>
        <v>0</v>
      </c>
      <c r="CH44" s="6" t="s">
        <v>35</v>
      </c>
      <c r="CI44" s="6" t="s">
        <v>35</v>
      </c>
      <c r="CJ44" s="6" t="str">
        <f t="shared" si="26"/>
        <v>0</v>
      </c>
      <c r="CK44" s="6" t="s">
        <v>35</v>
      </c>
      <c r="CL44" s="6" t="s">
        <v>35</v>
      </c>
      <c r="CM44" s="6" t="str">
        <f t="shared" si="27"/>
        <v>0</v>
      </c>
      <c r="CN44" s="6">
        <v>8</v>
      </c>
      <c r="CO44" s="6">
        <v>7</v>
      </c>
      <c r="CP44" s="6">
        <f t="shared" si="28"/>
        <v>15</v>
      </c>
      <c r="CQ44" s="6">
        <v>19</v>
      </c>
      <c r="CR44" s="6">
        <v>41</v>
      </c>
      <c r="CS44" s="6">
        <f t="shared" si="29"/>
        <v>60</v>
      </c>
    </row>
    <row r="45" spans="1:97" s="17" customFormat="1" ht="12.75" customHeight="1">
      <c r="A45" s="25">
        <v>24</v>
      </c>
      <c r="B45" s="26" t="s">
        <v>215</v>
      </c>
      <c r="C45" s="27">
        <v>6421</v>
      </c>
      <c r="D45" s="28" t="s">
        <v>61</v>
      </c>
      <c r="E45" s="17">
        <v>37413</v>
      </c>
      <c r="F45" s="17">
        <v>2</v>
      </c>
      <c r="G45" s="6" t="s">
        <v>45</v>
      </c>
      <c r="H45" s="6">
        <v>2</v>
      </c>
      <c r="I45" s="6">
        <v>6</v>
      </c>
      <c r="J45" s="6">
        <f t="shared" si="0"/>
        <v>8</v>
      </c>
      <c r="K45" s="6" t="s">
        <v>35</v>
      </c>
      <c r="L45" s="6" t="s">
        <v>35</v>
      </c>
      <c r="M45" s="6" t="str">
        <f t="shared" si="1"/>
        <v>0</v>
      </c>
      <c r="N45" s="6">
        <v>7</v>
      </c>
      <c r="O45" s="6">
        <v>4</v>
      </c>
      <c r="P45" s="6">
        <f t="shared" si="2"/>
        <v>11</v>
      </c>
      <c r="Q45" s="6" t="s">
        <v>35</v>
      </c>
      <c r="R45" s="6">
        <v>8</v>
      </c>
      <c r="S45" s="6">
        <f t="shared" si="3"/>
        <v>8</v>
      </c>
      <c r="T45" s="6" t="s">
        <v>35</v>
      </c>
      <c r="U45" s="6" t="s">
        <v>35</v>
      </c>
      <c r="V45" s="6" t="str">
        <f t="shared" si="4"/>
        <v>0</v>
      </c>
      <c r="W45" s="6" t="s">
        <v>35</v>
      </c>
      <c r="X45" s="6" t="s">
        <v>35</v>
      </c>
      <c r="Y45" s="6" t="str">
        <f t="shared" si="5"/>
        <v>0</v>
      </c>
      <c r="Z45" s="6" t="s">
        <v>35</v>
      </c>
      <c r="AA45" s="6" t="s">
        <v>35</v>
      </c>
      <c r="AB45" s="6" t="str">
        <f t="shared" si="6"/>
        <v>0</v>
      </c>
      <c r="AC45" s="6" t="s">
        <v>35</v>
      </c>
      <c r="AD45" s="6" t="s">
        <v>35</v>
      </c>
      <c r="AE45" s="6" t="str">
        <f t="shared" si="7"/>
        <v>0</v>
      </c>
      <c r="AF45" s="6" t="s">
        <v>35</v>
      </c>
      <c r="AG45" s="6" t="s">
        <v>35</v>
      </c>
      <c r="AH45" s="6" t="str">
        <f t="shared" si="8"/>
        <v>0</v>
      </c>
      <c r="AI45" s="6" t="s">
        <v>35</v>
      </c>
      <c r="AJ45" s="6" t="s">
        <v>35</v>
      </c>
      <c r="AK45" s="6" t="str">
        <f t="shared" si="9"/>
        <v>0</v>
      </c>
      <c r="AL45" s="6" t="s">
        <v>35</v>
      </c>
      <c r="AM45" s="6" t="s">
        <v>35</v>
      </c>
      <c r="AN45" s="6" t="str">
        <f t="shared" si="10"/>
        <v>0</v>
      </c>
      <c r="AO45" s="6" t="s">
        <v>35</v>
      </c>
      <c r="AP45" s="6" t="s">
        <v>35</v>
      </c>
      <c r="AQ45" s="6" t="str">
        <f t="shared" si="11"/>
        <v>0</v>
      </c>
      <c r="AR45" s="6">
        <v>3</v>
      </c>
      <c r="AS45" s="6">
        <v>4</v>
      </c>
      <c r="AT45" s="6">
        <f t="shared" si="12"/>
        <v>7</v>
      </c>
      <c r="AU45" s="6" t="s">
        <v>35</v>
      </c>
      <c r="AV45" s="6" t="s">
        <v>35</v>
      </c>
      <c r="AW45" s="6" t="str">
        <f t="shared" si="13"/>
        <v>0</v>
      </c>
      <c r="AX45" s="6" t="s">
        <v>35</v>
      </c>
      <c r="AY45" s="6" t="s">
        <v>35</v>
      </c>
      <c r="AZ45" s="6" t="str">
        <f t="shared" si="14"/>
        <v>0</v>
      </c>
      <c r="BA45" s="6">
        <v>5</v>
      </c>
      <c r="BB45" s="6">
        <v>2</v>
      </c>
      <c r="BC45" s="6">
        <f t="shared" si="15"/>
        <v>7</v>
      </c>
      <c r="BD45" s="6" t="s">
        <v>35</v>
      </c>
      <c r="BE45" s="6" t="s">
        <v>35</v>
      </c>
      <c r="BF45" s="6" t="str">
        <f t="shared" si="16"/>
        <v>0</v>
      </c>
      <c r="BG45" s="6" t="s">
        <v>35</v>
      </c>
      <c r="BH45" s="6" t="s">
        <v>35</v>
      </c>
      <c r="BI45" s="6" t="str">
        <f t="shared" si="17"/>
        <v>0</v>
      </c>
      <c r="BJ45" s="6" t="s">
        <v>35</v>
      </c>
      <c r="BK45" s="6" t="s">
        <v>35</v>
      </c>
      <c r="BL45" s="6" t="str">
        <f t="shared" si="18"/>
        <v>0</v>
      </c>
      <c r="BM45" s="6" t="s">
        <v>35</v>
      </c>
      <c r="BN45" s="6" t="s">
        <v>35</v>
      </c>
      <c r="BO45" s="6" t="str">
        <f t="shared" si="19"/>
        <v>0</v>
      </c>
      <c r="BP45" s="6" t="s">
        <v>35</v>
      </c>
      <c r="BQ45" s="6" t="s">
        <v>35</v>
      </c>
      <c r="BR45" s="6" t="str">
        <f t="shared" si="20"/>
        <v>0</v>
      </c>
      <c r="BS45" s="6" t="s">
        <v>35</v>
      </c>
      <c r="BT45" s="6" t="s">
        <v>35</v>
      </c>
      <c r="BU45" s="6" t="str">
        <f t="shared" si="21"/>
        <v>0</v>
      </c>
      <c r="BV45" s="6" t="s">
        <v>35</v>
      </c>
      <c r="BW45" s="6" t="s">
        <v>35</v>
      </c>
      <c r="BX45" s="6" t="str">
        <f t="shared" si="22"/>
        <v>0</v>
      </c>
      <c r="BY45" s="6" t="s">
        <v>35</v>
      </c>
      <c r="BZ45" s="6" t="s">
        <v>35</v>
      </c>
      <c r="CA45" s="6" t="str">
        <f t="shared" si="23"/>
        <v>0</v>
      </c>
      <c r="CB45" s="6" t="s">
        <v>35</v>
      </c>
      <c r="CC45" s="6" t="s">
        <v>35</v>
      </c>
      <c r="CD45" s="6" t="str">
        <f t="shared" si="24"/>
        <v>0</v>
      </c>
      <c r="CE45" s="6" t="s">
        <v>35</v>
      </c>
      <c r="CF45" s="6" t="s">
        <v>35</v>
      </c>
      <c r="CG45" s="6" t="str">
        <f t="shared" si="25"/>
        <v>0</v>
      </c>
      <c r="CH45" s="6" t="s">
        <v>35</v>
      </c>
      <c r="CI45" s="6" t="s">
        <v>35</v>
      </c>
      <c r="CJ45" s="6" t="str">
        <f t="shared" si="26"/>
        <v>0</v>
      </c>
      <c r="CK45" s="6" t="s">
        <v>35</v>
      </c>
      <c r="CL45" s="6" t="s">
        <v>35</v>
      </c>
      <c r="CM45" s="6" t="str">
        <f t="shared" si="27"/>
        <v>0</v>
      </c>
      <c r="CN45" s="6" t="s">
        <v>35</v>
      </c>
      <c r="CO45" s="6" t="s">
        <v>35</v>
      </c>
      <c r="CP45" s="6" t="str">
        <f t="shared" si="28"/>
        <v>0</v>
      </c>
      <c r="CQ45" s="6">
        <v>17</v>
      </c>
      <c r="CR45" s="6">
        <v>24</v>
      </c>
      <c r="CS45" s="6">
        <f t="shared" si="29"/>
        <v>41</v>
      </c>
    </row>
    <row r="46" spans="1:97" s="17" customFormat="1" ht="12.75" customHeight="1">
      <c r="A46" s="25">
        <v>24</v>
      </c>
      <c r="B46" s="26" t="s">
        <v>215</v>
      </c>
      <c r="C46" s="27">
        <v>6458</v>
      </c>
      <c r="D46" s="28" t="s">
        <v>62</v>
      </c>
      <c r="E46" s="17">
        <v>32770</v>
      </c>
      <c r="F46" s="17">
        <v>2</v>
      </c>
      <c r="G46" s="6" t="s">
        <v>45</v>
      </c>
      <c r="H46" s="6">
        <v>2</v>
      </c>
      <c r="I46" s="6">
        <v>9</v>
      </c>
      <c r="J46" s="6">
        <f t="shared" si="0"/>
        <v>11</v>
      </c>
      <c r="K46" s="6" t="s">
        <v>35</v>
      </c>
      <c r="L46" s="6" t="s">
        <v>35</v>
      </c>
      <c r="M46" s="6" t="str">
        <f t="shared" si="1"/>
        <v>0</v>
      </c>
      <c r="N46" s="6">
        <v>7</v>
      </c>
      <c r="O46" s="6">
        <v>7</v>
      </c>
      <c r="P46" s="6">
        <f t="shared" si="2"/>
        <v>14</v>
      </c>
      <c r="Q46" s="6">
        <v>2</v>
      </c>
      <c r="R46" s="6">
        <v>4</v>
      </c>
      <c r="S46" s="6">
        <f t="shared" si="3"/>
        <v>6</v>
      </c>
      <c r="T46" s="6" t="s">
        <v>35</v>
      </c>
      <c r="U46" s="6" t="s">
        <v>35</v>
      </c>
      <c r="V46" s="6" t="str">
        <f t="shared" si="4"/>
        <v>0</v>
      </c>
      <c r="W46" s="6" t="s">
        <v>35</v>
      </c>
      <c r="X46" s="6" t="s">
        <v>35</v>
      </c>
      <c r="Y46" s="6" t="str">
        <f t="shared" si="5"/>
        <v>0</v>
      </c>
      <c r="Z46" s="6" t="s">
        <v>35</v>
      </c>
      <c r="AA46" s="6" t="s">
        <v>35</v>
      </c>
      <c r="AB46" s="6" t="str">
        <f t="shared" si="6"/>
        <v>0</v>
      </c>
      <c r="AC46" s="6" t="s">
        <v>35</v>
      </c>
      <c r="AD46" s="6" t="s">
        <v>35</v>
      </c>
      <c r="AE46" s="6" t="str">
        <f t="shared" si="7"/>
        <v>0</v>
      </c>
      <c r="AF46" s="6" t="s">
        <v>35</v>
      </c>
      <c r="AG46" s="6" t="s">
        <v>35</v>
      </c>
      <c r="AH46" s="6" t="str">
        <f t="shared" si="8"/>
        <v>0</v>
      </c>
      <c r="AI46" s="6" t="s">
        <v>35</v>
      </c>
      <c r="AJ46" s="6" t="s">
        <v>35</v>
      </c>
      <c r="AK46" s="6" t="str">
        <f t="shared" si="9"/>
        <v>0</v>
      </c>
      <c r="AL46" s="6" t="s">
        <v>35</v>
      </c>
      <c r="AM46" s="6" t="s">
        <v>35</v>
      </c>
      <c r="AN46" s="6" t="str">
        <f t="shared" si="10"/>
        <v>0</v>
      </c>
      <c r="AO46" s="6" t="s">
        <v>35</v>
      </c>
      <c r="AP46" s="6" t="s">
        <v>35</v>
      </c>
      <c r="AQ46" s="6" t="str">
        <f t="shared" si="11"/>
        <v>0</v>
      </c>
      <c r="AR46" s="6" t="s">
        <v>35</v>
      </c>
      <c r="AS46" s="6" t="s">
        <v>35</v>
      </c>
      <c r="AT46" s="6" t="str">
        <f t="shared" si="12"/>
        <v>0</v>
      </c>
      <c r="AU46" s="6" t="s">
        <v>35</v>
      </c>
      <c r="AV46" s="6" t="s">
        <v>35</v>
      </c>
      <c r="AW46" s="6" t="str">
        <f t="shared" si="13"/>
        <v>0</v>
      </c>
      <c r="AX46" s="6" t="s">
        <v>35</v>
      </c>
      <c r="AY46" s="6" t="s">
        <v>35</v>
      </c>
      <c r="AZ46" s="6" t="str">
        <f t="shared" si="14"/>
        <v>0</v>
      </c>
      <c r="BA46" s="6" t="s">
        <v>35</v>
      </c>
      <c r="BB46" s="6" t="s">
        <v>35</v>
      </c>
      <c r="BC46" s="6" t="str">
        <f t="shared" si="15"/>
        <v>0</v>
      </c>
      <c r="BD46" s="6" t="s">
        <v>35</v>
      </c>
      <c r="BE46" s="6" t="s">
        <v>35</v>
      </c>
      <c r="BF46" s="6" t="str">
        <f t="shared" si="16"/>
        <v>0</v>
      </c>
      <c r="BG46" s="6" t="s">
        <v>35</v>
      </c>
      <c r="BH46" s="6" t="s">
        <v>35</v>
      </c>
      <c r="BI46" s="6" t="str">
        <f t="shared" si="17"/>
        <v>0</v>
      </c>
      <c r="BJ46" s="6" t="s">
        <v>35</v>
      </c>
      <c r="BK46" s="6" t="s">
        <v>35</v>
      </c>
      <c r="BL46" s="6" t="str">
        <f t="shared" si="18"/>
        <v>0</v>
      </c>
      <c r="BM46" s="6" t="s">
        <v>35</v>
      </c>
      <c r="BN46" s="6" t="s">
        <v>35</v>
      </c>
      <c r="BO46" s="6" t="str">
        <f t="shared" si="19"/>
        <v>0</v>
      </c>
      <c r="BP46" s="6" t="s">
        <v>35</v>
      </c>
      <c r="BQ46" s="6" t="s">
        <v>35</v>
      </c>
      <c r="BR46" s="6" t="str">
        <f t="shared" si="20"/>
        <v>0</v>
      </c>
      <c r="BS46" s="6" t="s">
        <v>35</v>
      </c>
      <c r="BT46" s="6" t="s">
        <v>35</v>
      </c>
      <c r="BU46" s="6" t="str">
        <f t="shared" si="21"/>
        <v>0</v>
      </c>
      <c r="BV46" s="6" t="s">
        <v>35</v>
      </c>
      <c r="BW46" s="6" t="s">
        <v>35</v>
      </c>
      <c r="BX46" s="6" t="str">
        <f t="shared" si="22"/>
        <v>0</v>
      </c>
      <c r="BY46" s="6" t="s">
        <v>35</v>
      </c>
      <c r="BZ46" s="6" t="s">
        <v>35</v>
      </c>
      <c r="CA46" s="6" t="str">
        <f t="shared" si="23"/>
        <v>0</v>
      </c>
      <c r="CB46" s="6" t="s">
        <v>35</v>
      </c>
      <c r="CC46" s="6" t="s">
        <v>35</v>
      </c>
      <c r="CD46" s="6" t="str">
        <f t="shared" si="24"/>
        <v>0</v>
      </c>
      <c r="CE46" s="6" t="s">
        <v>35</v>
      </c>
      <c r="CF46" s="6" t="s">
        <v>35</v>
      </c>
      <c r="CG46" s="6" t="str">
        <f t="shared" si="25"/>
        <v>0</v>
      </c>
      <c r="CH46" s="6" t="s">
        <v>35</v>
      </c>
      <c r="CI46" s="6" t="s">
        <v>35</v>
      </c>
      <c r="CJ46" s="6" t="str">
        <f t="shared" si="26"/>
        <v>0</v>
      </c>
      <c r="CK46" s="6" t="s">
        <v>35</v>
      </c>
      <c r="CL46" s="6" t="s">
        <v>35</v>
      </c>
      <c r="CM46" s="6" t="str">
        <f t="shared" si="27"/>
        <v>0</v>
      </c>
      <c r="CN46" s="6">
        <v>4</v>
      </c>
      <c r="CO46" s="6">
        <v>6</v>
      </c>
      <c r="CP46" s="6">
        <f t="shared" si="28"/>
        <v>10</v>
      </c>
      <c r="CQ46" s="6">
        <v>15</v>
      </c>
      <c r="CR46" s="6">
        <v>26</v>
      </c>
      <c r="CS46" s="6">
        <f t="shared" si="29"/>
        <v>41</v>
      </c>
    </row>
    <row r="47" spans="1:97" s="17" customFormat="1" ht="12.75" customHeight="1">
      <c r="A47" s="25">
        <v>25</v>
      </c>
      <c r="B47" s="26" t="s">
        <v>205</v>
      </c>
      <c r="C47" s="27">
        <v>6608</v>
      </c>
      <c r="D47" s="28" t="s">
        <v>110</v>
      </c>
      <c r="E47" s="17">
        <v>20071</v>
      </c>
      <c r="F47" s="17">
        <v>2</v>
      </c>
      <c r="G47" s="6" t="s">
        <v>45</v>
      </c>
      <c r="H47" s="6">
        <v>1</v>
      </c>
      <c r="I47" s="6">
        <v>4</v>
      </c>
      <c r="J47" s="6">
        <f t="shared" si="0"/>
        <v>5</v>
      </c>
      <c r="K47" s="6">
        <v>1</v>
      </c>
      <c r="L47" s="6">
        <v>2</v>
      </c>
      <c r="M47" s="6">
        <f t="shared" si="1"/>
        <v>3</v>
      </c>
      <c r="N47" s="6">
        <v>3</v>
      </c>
      <c r="O47" s="6">
        <v>4</v>
      </c>
      <c r="P47" s="6">
        <f t="shared" si="2"/>
        <v>7</v>
      </c>
      <c r="Q47" s="6" t="s">
        <v>35</v>
      </c>
      <c r="R47" s="6">
        <v>2</v>
      </c>
      <c r="S47" s="6">
        <f t="shared" si="3"/>
        <v>2</v>
      </c>
      <c r="T47" s="6" t="s">
        <v>35</v>
      </c>
      <c r="U47" s="6" t="s">
        <v>35</v>
      </c>
      <c r="V47" s="6" t="str">
        <f t="shared" si="4"/>
        <v>0</v>
      </c>
      <c r="W47" s="6">
        <v>1</v>
      </c>
      <c r="X47" s="6">
        <v>3</v>
      </c>
      <c r="Y47" s="6">
        <f t="shared" si="5"/>
        <v>4</v>
      </c>
      <c r="Z47" s="6" t="s">
        <v>35</v>
      </c>
      <c r="AA47" s="6" t="s">
        <v>35</v>
      </c>
      <c r="AB47" s="6" t="str">
        <f t="shared" si="6"/>
        <v>0</v>
      </c>
      <c r="AC47" s="6" t="s">
        <v>35</v>
      </c>
      <c r="AD47" s="6" t="s">
        <v>35</v>
      </c>
      <c r="AE47" s="6" t="str">
        <f t="shared" si="7"/>
        <v>0</v>
      </c>
      <c r="AF47" s="6" t="s">
        <v>35</v>
      </c>
      <c r="AG47" s="6" t="s">
        <v>35</v>
      </c>
      <c r="AH47" s="6" t="str">
        <f t="shared" si="8"/>
        <v>0</v>
      </c>
      <c r="AI47" s="6" t="s">
        <v>35</v>
      </c>
      <c r="AJ47" s="6" t="s">
        <v>35</v>
      </c>
      <c r="AK47" s="6" t="str">
        <f t="shared" si="9"/>
        <v>0</v>
      </c>
      <c r="AL47" s="6" t="s">
        <v>35</v>
      </c>
      <c r="AM47" s="6" t="s">
        <v>35</v>
      </c>
      <c r="AN47" s="6" t="str">
        <f t="shared" si="10"/>
        <v>0</v>
      </c>
      <c r="AO47" s="6" t="s">
        <v>35</v>
      </c>
      <c r="AP47" s="6" t="s">
        <v>35</v>
      </c>
      <c r="AQ47" s="6" t="str">
        <f t="shared" si="11"/>
        <v>0</v>
      </c>
      <c r="AR47" s="6" t="s">
        <v>35</v>
      </c>
      <c r="AS47" s="6" t="s">
        <v>35</v>
      </c>
      <c r="AT47" s="6" t="str">
        <f t="shared" si="12"/>
        <v>0</v>
      </c>
      <c r="AU47" s="6" t="s">
        <v>35</v>
      </c>
      <c r="AV47" s="6" t="s">
        <v>35</v>
      </c>
      <c r="AW47" s="6" t="str">
        <f t="shared" si="13"/>
        <v>0</v>
      </c>
      <c r="AX47" s="6" t="s">
        <v>35</v>
      </c>
      <c r="AY47" s="6" t="s">
        <v>35</v>
      </c>
      <c r="AZ47" s="6" t="str">
        <f t="shared" si="14"/>
        <v>0</v>
      </c>
      <c r="BA47" s="6">
        <v>2</v>
      </c>
      <c r="BB47" s="6">
        <v>3</v>
      </c>
      <c r="BC47" s="6">
        <f t="shared" si="15"/>
        <v>5</v>
      </c>
      <c r="BD47" s="6" t="s">
        <v>35</v>
      </c>
      <c r="BE47" s="6" t="s">
        <v>35</v>
      </c>
      <c r="BF47" s="6" t="str">
        <f t="shared" si="16"/>
        <v>0</v>
      </c>
      <c r="BG47" s="6" t="s">
        <v>35</v>
      </c>
      <c r="BH47" s="6" t="s">
        <v>35</v>
      </c>
      <c r="BI47" s="6" t="str">
        <f t="shared" si="17"/>
        <v>0</v>
      </c>
      <c r="BJ47" s="6" t="s">
        <v>35</v>
      </c>
      <c r="BK47" s="6" t="s">
        <v>35</v>
      </c>
      <c r="BL47" s="6" t="str">
        <f t="shared" si="18"/>
        <v>0</v>
      </c>
      <c r="BM47" s="6" t="s">
        <v>35</v>
      </c>
      <c r="BN47" s="6" t="s">
        <v>35</v>
      </c>
      <c r="BO47" s="6" t="str">
        <f t="shared" si="19"/>
        <v>0</v>
      </c>
      <c r="BP47" s="6" t="s">
        <v>35</v>
      </c>
      <c r="BQ47" s="6" t="s">
        <v>35</v>
      </c>
      <c r="BR47" s="6" t="str">
        <f t="shared" si="20"/>
        <v>0</v>
      </c>
      <c r="BS47" s="6" t="s">
        <v>35</v>
      </c>
      <c r="BT47" s="6" t="s">
        <v>35</v>
      </c>
      <c r="BU47" s="6" t="str">
        <f t="shared" si="21"/>
        <v>0</v>
      </c>
      <c r="BV47" s="6" t="s">
        <v>35</v>
      </c>
      <c r="BW47" s="6" t="s">
        <v>35</v>
      </c>
      <c r="BX47" s="6" t="str">
        <f t="shared" si="22"/>
        <v>0</v>
      </c>
      <c r="BY47" s="6" t="s">
        <v>35</v>
      </c>
      <c r="BZ47" s="6" t="s">
        <v>35</v>
      </c>
      <c r="CA47" s="6" t="str">
        <f t="shared" si="23"/>
        <v>0</v>
      </c>
      <c r="CB47" s="6" t="s">
        <v>35</v>
      </c>
      <c r="CC47" s="6" t="s">
        <v>35</v>
      </c>
      <c r="CD47" s="6" t="str">
        <f t="shared" si="24"/>
        <v>0</v>
      </c>
      <c r="CE47" s="6" t="s">
        <v>35</v>
      </c>
      <c r="CF47" s="6" t="s">
        <v>35</v>
      </c>
      <c r="CG47" s="6" t="str">
        <f t="shared" si="25"/>
        <v>0</v>
      </c>
      <c r="CH47" s="6" t="s">
        <v>35</v>
      </c>
      <c r="CI47" s="6" t="s">
        <v>35</v>
      </c>
      <c r="CJ47" s="6" t="str">
        <f t="shared" si="26"/>
        <v>0</v>
      </c>
      <c r="CK47" s="6" t="s">
        <v>35</v>
      </c>
      <c r="CL47" s="6" t="s">
        <v>35</v>
      </c>
      <c r="CM47" s="6" t="str">
        <f t="shared" si="27"/>
        <v>0</v>
      </c>
      <c r="CN47" s="6">
        <v>2</v>
      </c>
      <c r="CO47" s="6">
        <v>3</v>
      </c>
      <c r="CP47" s="6">
        <f t="shared" si="28"/>
        <v>5</v>
      </c>
      <c r="CQ47" s="6">
        <v>10</v>
      </c>
      <c r="CR47" s="6">
        <v>21</v>
      </c>
      <c r="CS47" s="6">
        <f t="shared" si="29"/>
        <v>31</v>
      </c>
    </row>
    <row r="48" spans="1:97" s="17" customFormat="1" ht="12.75" customHeight="1">
      <c r="A48" s="25">
        <v>25</v>
      </c>
      <c r="B48" s="26" t="s">
        <v>205</v>
      </c>
      <c r="C48" s="27">
        <v>6628</v>
      </c>
      <c r="D48" s="28" t="s">
        <v>63</v>
      </c>
      <c r="E48" s="17">
        <v>28389</v>
      </c>
      <c r="F48" s="17">
        <v>2</v>
      </c>
      <c r="G48" s="6" t="s">
        <v>45</v>
      </c>
      <c r="H48" s="6">
        <v>1</v>
      </c>
      <c r="I48" s="6">
        <v>6</v>
      </c>
      <c r="J48" s="6">
        <f t="shared" si="0"/>
        <v>7</v>
      </c>
      <c r="K48" s="6">
        <v>4</v>
      </c>
      <c r="L48" s="6">
        <v>3</v>
      </c>
      <c r="M48" s="6">
        <f t="shared" si="1"/>
        <v>7</v>
      </c>
      <c r="N48" s="6">
        <v>2</v>
      </c>
      <c r="O48" s="6">
        <v>6</v>
      </c>
      <c r="P48" s="6">
        <f t="shared" si="2"/>
        <v>8</v>
      </c>
      <c r="Q48" s="6">
        <v>1</v>
      </c>
      <c r="R48" s="6">
        <v>3</v>
      </c>
      <c r="S48" s="6">
        <f t="shared" si="3"/>
        <v>4</v>
      </c>
      <c r="T48" s="6" t="s">
        <v>35</v>
      </c>
      <c r="U48" s="6" t="s">
        <v>35</v>
      </c>
      <c r="V48" s="6" t="str">
        <f t="shared" si="4"/>
        <v>0</v>
      </c>
      <c r="W48" s="6" t="s">
        <v>35</v>
      </c>
      <c r="X48" s="6" t="s">
        <v>35</v>
      </c>
      <c r="Y48" s="6" t="str">
        <f t="shared" si="5"/>
        <v>0</v>
      </c>
      <c r="Z48" s="6" t="s">
        <v>35</v>
      </c>
      <c r="AA48" s="6" t="s">
        <v>35</v>
      </c>
      <c r="AB48" s="6" t="str">
        <f t="shared" si="6"/>
        <v>0</v>
      </c>
      <c r="AC48" s="6" t="s">
        <v>35</v>
      </c>
      <c r="AD48" s="6" t="s">
        <v>35</v>
      </c>
      <c r="AE48" s="6" t="str">
        <f t="shared" si="7"/>
        <v>0</v>
      </c>
      <c r="AF48" s="6" t="s">
        <v>35</v>
      </c>
      <c r="AG48" s="6" t="s">
        <v>35</v>
      </c>
      <c r="AH48" s="6" t="str">
        <f t="shared" si="8"/>
        <v>0</v>
      </c>
      <c r="AI48" s="6" t="s">
        <v>35</v>
      </c>
      <c r="AJ48" s="6" t="s">
        <v>35</v>
      </c>
      <c r="AK48" s="6" t="str">
        <f t="shared" si="9"/>
        <v>0</v>
      </c>
      <c r="AL48" s="6" t="s">
        <v>35</v>
      </c>
      <c r="AM48" s="6" t="s">
        <v>35</v>
      </c>
      <c r="AN48" s="6" t="str">
        <f t="shared" si="10"/>
        <v>0</v>
      </c>
      <c r="AO48" s="6" t="s">
        <v>35</v>
      </c>
      <c r="AP48" s="6" t="s">
        <v>35</v>
      </c>
      <c r="AQ48" s="6" t="str">
        <f t="shared" si="11"/>
        <v>0</v>
      </c>
      <c r="AR48" s="6" t="s">
        <v>35</v>
      </c>
      <c r="AS48" s="6" t="s">
        <v>35</v>
      </c>
      <c r="AT48" s="6" t="str">
        <f t="shared" si="12"/>
        <v>0</v>
      </c>
      <c r="AU48" s="6" t="s">
        <v>35</v>
      </c>
      <c r="AV48" s="6" t="s">
        <v>35</v>
      </c>
      <c r="AW48" s="6" t="str">
        <f t="shared" si="13"/>
        <v>0</v>
      </c>
      <c r="AX48" s="6" t="s">
        <v>35</v>
      </c>
      <c r="AY48" s="6" t="s">
        <v>35</v>
      </c>
      <c r="AZ48" s="6" t="str">
        <f t="shared" si="14"/>
        <v>0</v>
      </c>
      <c r="BA48" s="6">
        <v>2</v>
      </c>
      <c r="BB48" s="6">
        <v>4</v>
      </c>
      <c r="BC48" s="6">
        <f t="shared" si="15"/>
        <v>6</v>
      </c>
      <c r="BD48" s="6" t="s">
        <v>35</v>
      </c>
      <c r="BE48" s="6" t="s">
        <v>35</v>
      </c>
      <c r="BF48" s="6" t="str">
        <f t="shared" si="16"/>
        <v>0</v>
      </c>
      <c r="BG48" s="6" t="s">
        <v>35</v>
      </c>
      <c r="BH48" s="6" t="s">
        <v>35</v>
      </c>
      <c r="BI48" s="6" t="str">
        <f t="shared" si="17"/>
        <v>0</v>
      </c>
      <c r="BJ48" s="6" t="s">
        <v>35</v>
      </c>
      <c r="BK48" s="6" t="s">
        <v>35</v>
      </c>
      <c r="BL48" s="6" t="str">
        <f t="shared" si="18"/>
        <v>0</v>
      </c>
      <c r="BM48" s="6" t="s">
        <v>35</v>
      </c>
      <c r="BN48" s="6" t="s">
        <v>35</v>
      </c>
      <c r="BO48" s="6" t="str">
        <f t="shared" si="19"/>
        <v>0</v>
      </c>
      <c r="BP48" s="6" t="s">
        <v>35</v>
      </c>
      <c r="BQ48" s="6" t="s">
        <v>35</v>
      </c>
      <c r="BR48" s="6" t="str">
        <f t="shared" si="20"/>
        <v>0</v>
      </c>
      <c r="BS48" s="6" t="s">
        <v>35</v>
      </c>
      <c r="BT48" s="6" t="s">
        <v>35</v>
      </c>
      <c r="BU48" s="6" t="str">
        <f t="shared" si="21"/>
        <v>0</v>
      </c>
      <c r="BV48" s="6" t="s">
        <v>35</v>
      </c>
      <c r="BW48" s="6" t="s">
        <v>35</v>
      </c>
      <c r="BX48" s="6" t="str">
        <f t="shared" si="22"/>
        <v>0</v>
      </c>
      <c r="BY48" s="6">
        <v>1</v>
      </c>
      <c r="BZ48" s="6">
        <v>2</v>
      </c>
      <c r="CA48" s="6">
        <f t="shared" si="23"/>
        <v>3</v>
      </c>
      <c r="CB48" s="6" t="s">
        <v>35</v>
      </c>
      <c r="CC48" s="6" t="s">
        <v>35</v>
      </c>
      <c r="CD48" s="6" t="str">
        <f t="shared" si="24"/>
        <v>0</v>
      </c>
      <c r="CE48" s="6" t="s">
        <v>35</v>
      </c>
      <c r="CF48" s="6" t="s">
        <v>35</v>
      </c>
      <c r="CG48" s="6" t="str">
        <f t="shared" si="25"/>
        <v>0</v>
      </c>
      <c r="CH48" s="6" t="s">
        <v>35</v>
      </c>
      <c r="CI48" s="6" t="s">
        <v>35</v>
      </c>
      <c r="CJ48" s="6" t="str">
        <f t="shared" si="26"/>
        <v>0</v>
      </c>
      <c r="CK48" s="6" t="s">
        <v>35</v>
      </c>
      <c r="CL48" s="6" t="s">
        <v>35</v>
      </c>
      <c r="CM48" s="6" t="str">
        <f t="shared" si="27"/>
        <v>0</v>
      </c>
      <c r="CN48" s="6" t="s">
        <v>35</v>
      </c>
      <c r="CO48" s="6" t="s">
        <v>35</v>
      </c>
      <c r="CP48" s="6" t="str">
        <f t="shared" si="28"/>
        <v>0</v>
      </c>
      <c r="CQ48" s="6">
        <v>11</v>
      </c>
      <c r="CR48" s="6">
        <v>24</v>
      </c>
      <c r="CS48" s="6">
        <f t="shared" si="29"/>
        <v>35</v>
      </c>
    </row>
    <row r="49" spans="1:97" s="17" customFormat="1" ht="12.75" customHeight="1">
      <c r="A49" s="25">
        <v>25</v>
      </c>
      <c r="B49" s="26" t="s">
        <v>205</v>
      </c>
      <c r="C49" s="27">
        <v>6630</v>
      </c>
      <c r="D49" s="28" t="s">
        <v>111</v>
      </c>
      <c r="E49" s="17">
        <v>21333</v>
      </c>
      <c r="F49" s="17">
        <v>2</v>
      </c>
      <c r="G49" s="6" t="s">
        <v>45</v>
      </c>
      <c r="H49" s="6">
        <v>2</v>
      </c>
      <c r="I49" s="6">
        <v>1</v>
      </c>
      <c r="J49" s="6">
        <f t="shared" si="0"/>
        <v>3</v>
      </c>
      <c r="K49" s="6">
        <v>2</v>
      </c>
      <c r="L49" s="6">
        <v>4</v>
      </c>
      <c r="M49" s="6">
        <f t="shared" si="1"/>
        <v>6</v>
      </c>
      <c r="N49" s="6">
        <v>1</v>
      </c>
      <c r="O49" s="6">
        <v>5</v>
      </c>
      <c r="P49" s="6">
        <f t="shared" si="2"/>
        <v>6</v>
      </c>
      <c r="Q49" s="6">
        <v>1</v>
      </c>
      <c r="R49" s="6">
        <v>3</v>
      </c>
      <c r="S49" s="6">
        <f t="shared" si="3"/>
        <v>4</v>
      </c>
      <c r="T49" s="6" t="s">
        <v>35</v>
      </c>
      <c r="U49" s="6" t="s">
        <v>35</v>
      </c>
      <c r="V49" s="6" t="str">
        <f t="shared" si="4"/>
        <v>0</v>
      </c>
      <c r="W49" s="6" t="s">
        <v>35</v>
      </c>
      <c r="X49" s="6" t="s">
        <v>35</v>
      </c>
      <c r="Y49" s="6" t="str">
        <f t="shared" si="5"/>
        <v>0</v>
      </c>
      <c r="Z49" s="6" t="s">
        <v>35</v>
      </c>
      <c r="AA49" s="6" t="s">
        <v>35</v>
      </c>
      <c r="AB49" s="6" t="str">
        <f t="shared" si="6"/>
        <v>0</v>
      </c>
      <c r="AC49" s="6" t="s">
        <v>35</v>
      </c>
      <c r="AD49" s="6" t="s">
        <v>35</v>
      </c>
      <c r="AE49" s="6" t="str">
        <f t="shared" si="7"/>
        <v>0</v>
      </c>
      <c r="AF49" s="6" t="s">
        <v>35</v>
      </c>
      <c r="AG49" s="6" t="s">
        <v>35</v>
      </c>
      <c r="AH49" s="6" t="str">
        <f t="shared" si="8"/>
        <v>0</v>
      </c>
      <c r="AI49" s="6" t="s">
        <v>35</v>
      </c>
      <c r="AJ49" s="6" t="s">
        <v>35</v>
      </c>
      <c r="AK49" s="6" t="str">
        <f t="shared" si="9"/>
        <v>0</v>
      </c>
      <c r="AL49" s="6" t="s">
        <v>35</v>
      </c>
      <c r="AM49" s="6" t="s">
        <v>35</v>
      </c>
      <c r="AN49" s="6" t="str">
        <f t="shared" si="10"/>
        <v>0</v>
      </c>
      <c r="AO49" s="6" t="s">
        <v>35</v>
      </c>
      <c r="AP49" s="6" t="s">
        <v>35</v>
      </c>
      <c r="AQ49" s="6" t="str">
        <f t="shared" si="11"/>
        <v>0</v>
      </c>
      <c r="AR49" s="6" t="s">
        <v>35</v>
      </c>
      <c r="AS49" s="6" t="s">
        <v>35</v>
      </c>
      <c r="AT49" s="6" t="str">
        <f t="shared" si="12"/>
        <v>0</v>
      </c>
      <c r="AU49" s="6" t="s">
        <v>35</v>
      </c>
      <c r="AV49" s="6" t="s">
        <v>35</v>
      </c>
      <c r="AW49" s="6" t="str">
        <f t="shared" si="13"/>
        <v>0</v>
      </c>
      <c r="AX49" s="6" t="s">
        <v>35</v>
      </c>
      <c r="AY49" s="6" t="s">
        <v>35</v>
      </c>
      <c r="AZ49" s="6" t="str">
        <f t="shared" si="14"/>
        <v>0</v>
      </c>
      <c r="BA49" s="6">
        <v>3</v>
      </c>
      <c r="BB49" s="6">
        <v>3</v>
      </c>
      <c r="BC49" s="6">
        <f t="shared" si="15"/>
        <v>6</v>
      </c>
      <c r="BD49" s="6" t="s">
        <v>35</v>
      </c>
      <c r="BE49" s="6" t="s">
        <v>35</v>
      </c>
      <c r="BF49" s="6" t="str">
        <f t="shared" si="16"/>
        <v>0</v>
      </c>
      <c r="BG49" s="6" t="s">
        <v>35</v>
      </c>
      <c r="BH49" s="6" t="s">
        <v>35</v>
      </c>
      <c r="BI49" s="6" t="str">
        <f t="shared" si="17"/>
        <v>0</v>
      </c>
      <c r="BJ49" s="6" t="s">
        <v>35</v>
      </c>
      <c r="BK49" s="6" t="s">
        <v>35</v>
      </c>
      <c r="BL49" s="6" t="str">
        <f t="shared" si="18"/>
        <v>0</v>
      </c>
      <c r="BM49" s="6" t="s">
        <v>35</v>
      </c>
      <c r="BN49" s="6" t="s">
        <v>35</v>
      </c>
      <c r="BO49" s="6" t="str">
        <f t="shared" si="19"/>
        <v>0</v>
      </c>
      <c r="BP49" s="6" t="s">
        <v>35</v>
      </c>
      <c r="BQ49" s="6" t="s">
        <v>35</v>
      </c>
      <c r="BR49" s="6" t="str">
        <f t="shared" si="20"/>
        <v>0</v>
      </c>
      <c r="BS49" s="6" t="s">
        <v>35</v>
      </c>
      <c r="BT49" s="6" t="s">
        <v>35</v>
      </c>
      <c r="BU49" s="6" t="str">
        <f t="shared" si="21"/>
        <v>0</v>
      </c>
      <c r="BV49" s="6" t="s">
        <v>35</v>
      </c>
      <c r="BW49" s="6" t="s">
        <v>35</v>
      </c>
      <c r="BX49" s="6" t="str">
        <f t="shared" si="22"/>
        <v>0</v>
      </c>
      <c r="BY49" s="6" t="s">
        <v>35</v>
      </c>
      <c r="BZ49" s="6" t="s">
        <v>35</v>
      </c>
      <c r="CA49" s="6" t="str">
        <f t="shared" si="23"/>
        <v>0</v>
      </c>
      <c r="CB49" s="6" t="s">
        <v>35</v>
      </c>
      <c r="CC49" s="6" t="s">
        <v>35</v>
      </c>
      <c r="CD49" s="6" t="str">
        <f t="shared" si="24"/>
        <v>0</v>
      </c>
      <c r="CE49" s="6" t="s">
        <v>35</v>
      </c>
      <c r="CF49" s="6" t="s">
        <v>35</v>
      </c>
      <c r="CG49" s="6" t="str">
        <f t="shared" si="25"/>
        <v>0</v>
      </c>
      <c r="CH49" s="6" t="s">
        <v>35</v>
      </c>
      <c r="CI49" s="6" t="s">
        <v>35</v>
      </c>
      <c r="CJ49" s="6" t="str">
        <f t="shared" si="26"/>
        <v>0</v>
      </c>
      <c r="CK49" s="6" t="s">
        <v>35</v>
      </c>
      <c r="CL49" s="6" t="s">
        <v>35</v>
      </c>
      <c r="CM49" s="6" t="str">
        <f t="shared" si="27"/>
        <v>0</v>
      </c>
      <c r="CN49" s="6">
        <v>2</v>
      </c>
      <c r="CO49" s="6">
        <v>4</v>
      </c>
      <c r="CP49" s="6">
        <f t="shared" si="28"/>
        <v>6</v>
      </c>
      <c r="CQ49" s="6">
        <v>11</v>
      </c>
      <c r="CR49" s="6">
        <v>20</v>
      </c>
      <c r="CS49" s="6">
        <f t="shared" si="29"/>
        <v>31</v>
      </c>
    </row>
    <row r="50" spans="1:97" s="17" customFormat="1" ht="12.75" customHeight="1">
      <c r="A50" s="25">
        <v>25</v>
      </c>
      <c r="B50" s="26" t="s">
        <v>205</v>
      </c>
      <c r="C50" s="27">
        <v>6643</v>
      </c>
      <c r="D50" s="28" t="s">
        <v>64</v>
      </c>
      <c r="E50" s="17">
        <v>32374</v>
      </c>
      <c r="F50" s="17">
        <v>2</v>
      </c>
      <c r="G50" s="6" t="s">
        <v>45</v>
      </c>
      <c r="H50" s="6" t="s">
        <v>35</v>
      </c>
      <c r="I50" s="6" t="s">
        <v>35</v>
      </c>
      <c r="J50" s="6" t="str">
        <f t="shared" si="0"/>
        <v>0</v>
      </c>
      <c r="K50" s="6">
        <v>2</v>
      </c>
      <c r="L50" s="6">
        <v>2</v>
      </c>
      <c r="M50" s="6">
        <f t="shared" si="1"/>
        <v>4</v>
      </c>
      <c r="N50" s="6">
        <v>5</v>
      </c>
      <c r="O50" s="6">
        <v>8</v>
      </c>
      <c r="P50" s="6">
        <f t="shared" si="2"/>
        <v>13</v>
      </c>
      <c r="Q50" s="6">
        <v>1</v>
      </c>
      <c r="R50" s="6">
        <v>3</v>
      </c>
      <c r="S50" s="6">
        <f t="shared" si="3"/>
        <v>4</v>
      </c>
      <c r="T50" s="6" t="s">
        <v>35</v>
      </c>
      <c r="U50" s="6" t="s">
        <v>35</v>
      </c>
      <c r="V50" s="6" t="str">
        <f t="shared" si="4"/>
        <v>0</v>
      </c>
      <c r="W50" s="6">
        <v>1</v>
      </c>
      <c r="X50" s="6">
        <v>4</v>
      </c>
      <c r="Y50" s="6">
        <f t="shared" si="5"/>
        <v>5</v>
      </c>
      <c r="Z50" s="6" t="s">
        <v>35</v>
      </c>
      <c r="AA50" s="6" t="s">
        <v>35</v>
      </c>
      <c r="AB50" s="6" t="str">
        <f t="shared" si="6"/>
        <v>0</v>
      </c>
      <c r="AC50" s="6" t="s">
        <v>35</v>
      </c>
      <c r="AD50" s="6" t="s">
        <v>35</v>
      </c>
      <c r="AE50" s="6" t="str">
        <f t="shared" si="7"/>
        <v>0</v>
      </c>
      <c r="AF50" s="6" t="s">
        <v>35</v>
      </c>
      <c r="AG50" s="6" t="s">
        <v>35</v>
      </c>
      <c r="AH50" s="6" t="str">
        <f t="shared" si="8"/>
        <v>0</v>
      </c>
      <c r="AI50" s="6" t="s">
        <v>35</v>
      </c>
      <c r="AJ50" s="6" t="s">
        <v>35</v>
      </c>
      <c r="AK50" s="6" t="str">
        <f t="shared" si="9"/>
        <v>0</v>
      </c>
      <c r="AL50" s="6" t="s">
        <v>35</v>
      </c>
      <c r="AM50" s="6" t="s">
        <v>35</v>
      </c>
      <c r="AN50" s="6" t="str">
        <f t="shared" si="10"/>
        <v>0</v>
      </c>
      <c r="AO50" s="6" t="s">
        <v>35</v>
      </c>
      <c r="AP50" s="6" t="s">
        <v>35</v>
      </c>
      <c r="AQ50" s="6" t="str">
        <f t="shared" si="11"/>
        <v>0</v>
      </c>
      <c r="AR50" s="6" t="s">
        <v>35</v>
      </c>
      <c r="AS50" s="6" t="s">
        <v>35</v>
      </c>
      <c r="AT50" s="6" t="str">
        <f t="shared" si="12"/>
        <v>0</v>
      </c>
      <c r="AU50" s="6" t="s">
        <v>35</v>
      </c>
      <c r="AV50" s="6" t="s">
        <v>35</v>
      </c>
      <c r="AW50" s="6" t="str">
        <f t="shared" si="13"/>
        <v>0</v>
      </c>
      <c r="AX50" s="6" t="s">
        <v>35</v>
      </c>
      <c r="AY50" s="6" t="s">
        <v>35</v>
      </c>
      <c r="AZ50" s="6" t="str">
        <f t="shared" si="14"/>
        <v>0</v>
      </c>
      <c r="BA50" s="6">
        <v>1</v>
      </c>
      <c r="BB50" s="6">
        <v>3</v>
      </c>
      <c r="BC50" s="6">
        <f t="shared" si="15"/>
        <v>4</v>
      </c>
      <c r="BD50" s="6" t="s">
        <v>35</v>
      </c>
      <c r="BE50" s="6" t="s">
        <v>35</v>
      </c>
      <c r="BF50" s="6" t="str">
        <f t="shared" si="16"/>
        <v>0</v>
      </c>
      <c r="BG50" s="6" t="s">
        <v>35</v>
      </c>
      <c r="BH50" s="6" t="s">
        <v>35</v>
      </c>
      <c r="BI50" s="6" t="str">
        <f t="shared" si="17"/>
        <v>0</v>
      </c>
      <c r="BJ50" s="6" t="s">
        <v>35</v>
      </c>
      <c r="BK50" s="6" t="s">
        <v>35</v>
      </c>
      <c r="BL50" s="6" t="str">
        <f t="shared" si="18"/>
        <v>0</v>
      </c>
      <c r="BM50" s="6" t="s">
        <v>35</v>
      </c>
      <c r="BN50" s="6" t="s">
        <v>35</v>
      </c>
      <c r="BO50" s="6" t="str">
        <f t="shared" si="19"/>
        <v>0</v>
      </c>
      <c r="BP50" s="6" t="s">
        <v>35</v>
      </c>
      <c r="BQ50" s="6" t="s">
        <v>35</v>
      </c>
      <c r="BR50" s="6" t="str">
        <f t="shared" si="20"/>
        <v>0</v>
      </c>
      <c r="BS50" s="6" t="s">
        <v>35</v>
      </c>
      <c r="BT50" s="6" t="s">
        <v>35</v>
      </c>
      <c r="BU50" s="6" t="str">
        <f t="shared" si="21"/>
        <v>0</v>
      </c>
      <c r="BV50" s="6" t="s">
        <v>35</v>
      </c>
      <c r="BW50" s="6" t="s">
        <v>35</v>
      </c>
      <c r="BX50" s="6" t="str">
        <f t="shared" si="22"/>
        <v>0</v>
      </c>
      <c r="BY50" s="6">
        <v>2</v>
      </c>
      <c r="BZ50" s="6">
        <v>1</v>
      </c>
      <c r="CA50" s="6">
        <f t="shared" si="23"/>
        <v>3</v>
      </c>
      <c r="CB50" s="6" t="s">
        <v>35</v>
      </c>
      <c r="CC50" s="6" t="s">
        <v>35</v>
      </c>
      <c r="CD50" s="6" t="str">
        <f t="shared" si="24"/>
        <v>0</v>
      </c>
      <c r="CE50" s="6" t="s">
        <v>35</v>
      </c>
      <c r="CF50" s="6" t="s">
        <v>35</v>
      </c>
      <c r="CG50" s="6" t="str">
        <f t="shared" si="25"/>
        <v>0</v>
      </c>
      <c r="CH50" s="6" t="s">
        <v>35</v>
      </c>
      <c r="CI50" s="6" t="s">
        <v>35</v>
      </c>
      <c r="CJ50" s="6" t="str">
        <f t="shared" si="26"/>
        <v>0</v>
      </c>
      <c r="CK50" s="6" t="s">
        <v>35</v>
      </c>
      <c r="CL50" s="6" t="s">
        <v>35</v>
      </c>
      <c r="CM50" s="6" t="str">
        <f t="shared" si="27"/>
        <v>0</v>
      </c>
      <c r="CN50" s="6">
        <v>1</v>
      </c>
      <c r="CO50" s="6">
        <v>3</v>
      </c>
      <c r="CP50" s="6">
        <f t="shared" si="28"/>
        <v>4</v>
      </c>
      <c r="CQ50" s="6">
        <v>13</v>
      </c>
      <c r="CR50" s="6">
        <v>24</v>
      </c>
      <c r="CS50" s="6">
        <f t="shared" si="29"/>
        <v>37</v>
      </c>
    </row>
    <row r="51" spans="1:97" s="17" customFormat="1" ht="3.75" customHeight="1">
      <c r="A51" s="35"/>
      <c r="B51" s="43"/>
      <c r="C51" s="29"/>
      <c r="D51" s="39"/>
      <c r="F51" s="27"/>
      <c r="G51" s="6"/>
      <c r="H51" s="6"/>
      <c r="I51" s="6"/>
      <c r="J51" s="6" t="str">
        <f t="shared" si="0"/>
        <v>0</v>
      </c>
      <c r="K51" s="6"/>
      <c r="L51" s="6"/>
      <c r="M51" s="6" t="str">
        <f t="shared" si="1"/>
        <v>0</v>
      </c>
      <c r="N51" s="6"/>
      <c r="O51" s="6"/>
      <c r="P51" s="6" t="str">
        <f t="shared" si="2"/>
        <v>0</v>
      </c>
      <c r="Q51" s="6"/>
      <c r="R51" s="6"/>
      <c r="S51" s="6" t="str">
        <f t="shared" si="3"/>
        <v>0</v>
      </c>
      <c r="T51" s="6"/>
      <c r="U51" s="6"/>
      <c r="V51" s="6" t="str">
        <f t="shared" si="4"/>
        <v>0</v>
      </c>
      <c r="W51" s="6"/>
      <c r="X51" s="6"/>
      <c r="Y51" s="6" t="str">
        <f t="shared" si="5"/>
        <v>0</v>
      </c>
      <c r="Z51" s="6"/>
      <c r="AA51" s="6"/>
      <c r="AB51" s="6" t="str">
        <f t="shared" si="6"/>
        <v>0</v>
      </c>
      <c r="AC51" s="6"/>
      <c r="AD51" s="6"/>
      <c r="AE51" s="6" t="str">
        <f t="shared" si="7"/>
        <v>0</v>
      </c>
      <c r="AF51" s="6"/>
      <c r="AG51" s="6"/>
      <c r="AH51" s="6" t="str">
        <f t="shared" si="8"/>
        <v>0</v>
      </c>
      <c r="AI51" s="6"/>
      <c r="AJ51" s="6"/>
      <c r="AK51" s="6" t="str">
        <f t="shared" si="9"/>
        <v>0</v>
      </c>
      <c r="AL51" s="6"/>
      <c r="AM51" s="6"/>
      <c r="AN51" s="6" t="str">
        <f t="shared" si="10"/>
        <v>0</v>
      </c>
      <c r="AO51" s="6"/>
      <c r="AP51" s="6"/>
      <c r="AQ51" s="6" t="str">
        <f t="shared" si="11"/>
        <v>0</v>
      </c>
      <c r="AR51" s="6"/>
      <c r="AS51" s="6"/>
      <c r="AT51" s="6" t="str">
        <f t="shared" si="12"/>
        <v>0</v>
      </c>
      <c r="AU51" s="6"/>
      <c r="AV51" s="6"/>
      <c r="AW51" s="6" t="str">
        <f t="shared" si="13"/>
        <v>0</v>
      </c>
      <c r="AX51" s="6"/>
      <c r="AY51" s="6"/>
      <c r="AZ51" s="6" t="str">
        <f t="shared" si="14"/>
        <v>0</v>
      </c>
      <c r="BA51" s="6"/>
      <c r="BB51" s="6"/>
      <c r="BC51" s="6" t="str">
        <f t="shared" si="15"/>
        <v>0</v>
      </c>
      <c r="BD51" s="6"/>
      <c r="BE51" s="6"/>
      <c r="BF51" s="6" t="str">
        <f t="shared" si="16"/>
        <v>0</v>
      </c>
      <c r="BG51" s="6"/>
      <c r="BH51" s="6"/>
      <c r="BI51" s="6" t="str">
        <f t="shared" si="17"/>
        <v>0</v>
      </c>
      <c r="BJ51" s="6"/>
      <c r="BK51" s="6"/>
      <c r="BL51" s="6" t="str">
        <f t="shared" si="18"/>
        <v>0</v>
      </c>
      <c r="BM51" s="6"/>
      <c r="BN51" s="6"/>
      <c r="BO51" s="6" t="str">
        <f t="shared" si="19"/>
        <v>0</v>
      </c>
      <c r="BP51" s="6"/>
      <c r="BQ51" s="6"/>
      <c r="BR51" s="6" t="str">
        <f t="shared" si="20"/>
        <v>0</v>
      </c>
      <c r="BS51" s="6"/>
      <c r="BT51" s="6"/>
      <c r="BU51" s="6" t="str">
        <f t="shared" si="21"/>
        <v>0</v>
      </c>
      <c r="BV51" s="6"/>
      <c r="BW51" s="6"/>
      <c r="BX51" s="6" t="str">
        <f t="shared" si="22"/>
        <v>0</v>
      </c>
      <c r="BY51" s="6"/>
      <c r="BZ51" s="6"/>
      <c r="CA51" s="6" t="str">
        <f t="shared" si="23"/>
        <v>0</v>
      </c>
      <c r="CB51" s="6"/>
      <c r="CC51" s="6"/>
      <c r="CD51" s="6" t="str">
        <f t="shared" si="24"/>
        <v>0</v>
      </c>
      <c r="CE51" s="6"/>
      <c r="CF51" s="6"/>
      <c r="CG51" s="6" t="str">
        <f t="shared" si="25"/>
        <v>0</v>
      </c>
      <c r="CH51" s="6"/>
      <c r="CI51" s="6"/>
      <c r="CJ51" s="6" t="str">
        <f t="shared" si="26"/>
        <v>0</v>
      </c>
      <c r="CK51" s="6"/>
      <c r="CL51" s="6"/>
      <c r="CM51" s="6" t="str">
        <f t="shared" si="27"/>
        <v>0</v>
      </c>
      <c r="CN51" s="6"/>
      <c r="CP51" s="6" t="str">
        <f t="shared" si="28"/>
        <v>0</v>
      </c>
      <c r="CS51" s="6" t="str">
        <f t="shared" si="29"/>
        <v>0</v>
      </c>
    </row>
    <row r="52" spans="1:97" s="155" customFormat="1" ht="14.3">
      <c r="A52" s="65" t="s">
        <v>65</v>
      </c>
      <c r="B52" s="41"/>
      <c r="C52" s="164"/>
      <c r="D52" s="165"/>
      <c r="E52" s="22"/>
      <c r="F52" s="164"/>
      <c r="G52" s="175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</row>
    <row r="53" spans="1:97" s="17" customFormat="1" ht="3.75" customHeight="1">
      <c r="A53" s="35"/>
      <c r="B53" s="44"/>
      <c r="C53" s="45"/>
      <c r="D53" s="26"/>
      <c r="F53" s="27"/>
      <c r="G53" s="6"/>
      <c r="H53" s="6"/>
      <c r="I53" s="6"/>
      <c r="J53" s="6" t="str">
        <f t="shared" si="0"/>
        <v>0</v>
      </c>
      <c r="K53" s="6"/>
      <c r="L53" s="6"/>
      <c r="M53" s="6" t="str">
        <f t="shared" si="1"/>
        <v>0</v>
      </c>
      <c r="N53" s="6"/>
      <c r="O53" s="6"/>
      <c r="P53" s="6" t="str">
        <f t="shared" si="2"/>
        <v>0</v>
      </c>
      <c r="Q53" s="6"/>
      <c r="R53" s="6"/>
      <c r="S53" s="6" t="str">
        <f t="shared" si="3"/>
        <v>0</v>
      </c>
      <c r="T53" s="46"/>
      <c r="U53" s="46"/>
      <c r="V53" s="6" t="str">
        <f t="shared" si="4"/>
        <v>0</v>
      </c>
      <c r="W53" s="6"/>
      <c r="X53" s="6"/>
      <c r="Y53" s="6" t="str">
        <f t="shared" si="5"/>
        <v>0</v>
      </c>
      <c r="Z53" s="6"/>
      <c r="AA53" s="6"/>
      <c r="AB53" s="6" t="str">
        <f t="shared" si="6"/>
        <v>0</v>
      </c>
      <c r="AC53" s="6"/>
      <c r="AD53" s="6"/>
      <c r="AE53" s="6" t="str">
        <f t="shared" si="7"/>
        <v>0</v>
      </c>
      <c r="AF53" s="46"/>
      <c r="AG53" s="46"/>
      <c r="AH53" s="6" t="str">
        <f t="shared" si="8"/>
        <v>0</v>
      </c>
      <c r="AI53" s="46"/>
      <c r="AJ53" s="46"/>
      <c r="AK53" s="6" t="str">
        <f t="shared" si="9"/>
        <v>0</v>
      </c>
      <c r="AL53" s="46"/>
      <c r="AM53" s="46"/>
      <c r="AN53" s="6" t="str">
        <f t="shared" si="10"/>
        <v>0</v>
      </c>
      <c r="AO53" s="6"/>
      <c r="AP53" s="6"/>
      <c r="AQ53" s="6" t="str">
        <f t="shared" si="11"/>
        <v>0</v>
      </c>
      <c r="AR53" s="6"/>
      <c r="AS53" s="6"/>
      <c r="AT53" s="6" t="str">
        <f t="shared" si="12"/>
        <v>0</v>
      </c>
      <c r="AU53" s="46"/>
      <c r="AV53" s="46"/>
      <c r="AW53" s="6" t="str">
        <f t="shared" si="13"/>
        <v>0</v>
      </c>
      <c r="AX53" s="6"/>
      <c r="AY53" s="6"/>
      <c r="AZ53" s="6" t="str">
        <f t="shared" si="14"/>
        <v>0</v>
      </c>
      <c r="BA53" s="184"/>
      <c r="BB53" s="184"/>
      <c r="BC53" s="6" t="str">
        <f t="shared" si="15"/>
        <v>0</v>
      </c>
      <c r="BD53" s="184"/>
      <c r="BE53" s="184"/>
      <c r="BF53" s="6" t="str">
        <f t="shared" si="16"/>
        <v>0</v>
      </c>
      <c r="BG53" s="46"/>
      <c r="BH53" s="46"/>
      <c r="BI53" s="6" t="str">
        <f t="shared" si="17"/>
        <v>0</v>
      </c>
      <c r="BJ53" s="184"/>
      <c r="BK53" s="184"/>
      <c r="BL53" s="6" t="str">
        <f t="shared" si="18"/>
        <v>0</v>
      </c>
      <c r="BM53" s="6"/>
      <c r="BN53" s="6"/>
      <c r="BO53" s="6" t="str">
        <f t="shared" si="19"/>
        <v>0</v>
      </c>
      <c r="BP53" s="184"/>
      <c r="BQ53" s="184"/>
      <c r="BR53" s="6" t="str">
        <f t="shared" si="20"/>
        <v>0</v>
      </c>
      <c r="BS53" s="46"/>
      <c r="BT53" s="46"/>
      <c r="BU53" s="6" t="str">
        <f t="shared" si="21"/>
        <v>0</v>
      </c>
      <c r="BV53" s="46"/>
      <c r="BW53" s="46"/>
      <c r="BX53" s="6" t="str">
        <f t="shared" si="22"/>
        <v>0</v>
      </c>
      <c r="BY53" s="6"/>
      <c r="BZ53" s="6"/>
      <c r="CA53" s="6" t="str">
        <f t="shared" si="23"/>
        <v>0</v>
      </c>
      <c r="CB53" s="6"/>
      <c r="CC53" s="6"/>
      <c r="CD53" s="6" t="str">
        <f t="shared" si="24"/>
        <v>0</v>
      </c>
      <c r="CE53" s="6"/>
      <c r="CF53" s="6"/>
      <c r="CG53" s="6" t="str">
        <f t="shared" si="25"/>
        <v>0</v>
      </c>
      <c r="CH53" s="6"/>
      <c r="CI53" s="6"/>
      <c r="CJ53" s="6" t="str">
        <f t="shared" si="26"/>
        <v>0</v>
      </c>
      <c r="CK53" s="6"/>
      <c r="CL53" s="6"/>
      <c r="CM53" s="6" t="str">
        <f t="shared" si="27"/>
        <v>0</v>
      </c>
      <c r="CN53" s="6"/>
      <c r="CP53" s="6" t="str">
        <f t="shared" si="28"/>
        <v>0</v>
      </c>
      <c r="CS53" s="6" t="str">
        <f t="shared" si="29"/>
        <v>0</v>
      </c>
    </row>
    <row r="54" spans="1:97" s="17" customFormat="1" ht="12.75" hidden="1" customHeight="1">
      <c r="A54" s="25">
        <v>1</v>
      </c>
      <c r="B54" s="26" t="s">
        <v>201</v>
      </c>
      <c r="C54" s="27">
        <v>2</v>
      </c>
      <c r="D54" s="28" t="s">
        <v>168</v>
      </c>
      <c r="E54" s="17">
        <v>10735</v>
      </c>
      <c r="F54" s="17">
        <v>1</v>
      </c>
      <c r="G54" s="6" t="s">
        <v>65</v>
      </c>
      <c r="H54" s="6" t="s">
        <v>35</v>
      </c>
      <c r="I54" s="6" t="s">
        <v>35</v>
      </c>
      <c r="J54" s="6" t="str">
        <f t="shared" si="0"/>
        <v>0</v>
      </c>
      <c r="K54" s="6" t="s">
        <v>35</v>
      </c>
      <c r="L54" s="6" t="s">
        <v>35</v>
      </c>
      <c r="M54" s="6" t="str">
        <f t="shared" si="1"/>
        <v>0</v>
      </c>
      <c r="N54" s="6" t="s">
        <v>35</v>
      </c>
      <c r="O54" s="6" t="s">
        <v>35</v>
      </c>
      <c r="P54" s="6" t="str">
        <f t="shared" si="2"/>
        <v>0</v>
      </c>
      <c r="Q54" s="6" t="s">
        <v>35</v>
      </c>
      <c r="R54" s="6" t="s">
        <v>35</v>
      </c>
      <c r="S54" s="6" t="str">
        <f t="shared" si="3"/>
        <v>0</v>
      </c>
      <c r="T54" s="6" t="s">
        <v>35</v>
      </c>
      <c r="U54" s="6" t="s">
        <v>35</v>
      </c>
      <c r="V54" s="6" t="str">
        <f t="shared" si="4"/>
        <v>0</v>
      </c>
      <c r="W54" s="6" t="s">
        <v>35</v>
      </c>
      <c r="X54" s="6" t="s">
        <v>35</v>
      </c>
      <c r="Y54" s="6" t="str">
        <f t="shared" si="5"/>
        <v>0</v>
      </c>
      <c r="Z54" s="6" t="s">
        <v>35</v>
      </c>
      <c r="AA54" s="6" t="s">
        <v>35</v>
      </c>
      <c r="AB54" s="6" t="str">
        <f t="shared" si="6"/>
        <v>0</v>
      </c>
      <c r="AC54" s="6" t="s">
        <v>35</v>
      </c>
      <c r="AD54" s="6" t="s">
        <v>35</v>
      </c>
      <c r="AE54" s="6" t="str">
        <f t="shared" si="7"/>
        <v>0</v>
      </c>
      <c r="AF54" s="6" t="s">
        <v>35</v>
      </c>
      <c r="AG54" s="6" t="s">
        <v>35</v>
      </c>
      <c r="AH54" s="6" t="str">
        <f t="shared" si="8"/>
        <v>0</v>
      </c>
      <c r="AI54" s="6" t="s">
        <v>35</v>
      </c>
      <c r="AJ54" s="6" t="s">
        <v>35</v>
      </c>
      <c r="AK54" s="6" t="str">
        <f t="shared" si="9"/>
        <v>0</v>
      </c>
      <c r="AL54" s="6" t="s">
        <v>35</v>
      </c>
      <c r="AM54" s="6" t="s">
        <v>35</v>
      </c>
      <c r="AN54" s="6" t="str">
        <f t="shared" si="10"/>
        <v>0</v>
      </c>
      <c r="AO54" s="6" t="s">
        <v>35</v>
      </c>
      <c r="AP54" s="6" t="s">
        <v>35</v>
      </c>
      <c r="AQ54" s="6" t="str">
        <f t="shared" si="11"/>
        <v>0</v>
      </c>
      <c r="AR54" s="6" t="s">
        <v>35</v>
      </c>
      <c r="AS54" s="6" t="s">
        <v>35</v>
      </c>
      <c r="AT54" s="6" t="str">
        <f t="shared" si="12"/>
        <v>0</v>
      </c>
      <c r="AU54" s="6" t="s">
        <v>35</v>
      </c>
      <c r="AV54" s="6" t="s">
        <v>35</v>
      </c>
      <c r="AW54" s="6" t="str">
        <f t="shared" si="13"/>
        <v>0</v>
      </c>
      <c r="AX54" s="6" t="s">
        <v>35</v>
      </c>
      <c r="AY54" s="6" t="s">
        <v>35</v>
      </c>
      <c r="AZ54" s="6" t="str">
        <f t="shared" si="14"/>
        <v>0</v>
      </c>
      <c r="BA54" s="6" t="s">
        <v>35</v>
      </c>
      <c r="BB54" s="6" t="s">
        <v>35</v>
      </c>
      <c r="BC54" s="6" t="str">
        <f t="shared" si="15"/>
        <v>0</v>
      </c>
      <c r="BD54" s="6" t="s">
        <v>35</v>
      </c>
      <c r="BE54" s="6" t="s">
        <v>35</v>
      </c>
      <c r="BF54" s="6" t="str">
        <f t="shared" si="16"/>
        <v>0</v>
      </c>
      <c r="BG54" s="6" t="s">
        <v>35</v>
      </c>
      <c r="BH54" s="6" t="s">
        <v>35</v>
      </c>
      <c r="BI54" s="6" t="str">
        <f t="shared" si="17"/>
        <v>0</v>
      </c>
      <c r="BJ54" s="6" t="s">
        <v>35</v>
      </c>
      <c r="BK54" s="6" t="s">
        <v>35</v>
      </c>
      <c r="BL54" s="6" t="str">
        <f t="shared" si="18"/>
        <v>0</v>
      </c>
      <c r="BM54" s="6" t="s">
        <v>35</v>
      </c>
      <c r="BN54" s="6" t="s">
        <v>35</v>
      </c>
      <c r="BO54" s="6" t="str">
        <f t="shared" si="19"/>
        <v>0</v>
      </c>
      <c r="BP54" s="6" t="s">
        <v>35</v>
      </c>
      <c r="BQ54" s="6" t="s">
        <v>35</v>
      </c>
      <c r="BR54" s="6" t="str">
        <f t="shared" si="20"/>
        <v>0</v>
      </c>
      <c r="BS54" s="6" t="s">
        <v>35</v>
      </c>
      <c r="BT54" s="6" t="s">
        <v>35</v>
      </c>
      <c r="BU54" s="6" t="str">
        <f t="shared" si="21"/>
        <v>0</v>
      </c>
      <c r="BV54" s="6" t="s">
        <v>35</v>
      </c>
      <c r="BW54" s="6" t="s">
        <v>35</v>
      </c>
      <c r="BX54" s="6" t="str">
        <f t="shared" si="22"/>
        <v>0</v>
      </c>
      <c r="BY54" s="6" t="s">
        <v>35</v>
      </c>
      <c r="BZ54" s="6" t="s">
        <v>35</v>
      </c>
      <c r="CA54" s="6" t="str">
        <f t="shared" si="23"/>
        <v>0</v>
      </c>
      <c r="CB54" s="6" t="s">
        <v>35</v>
      </c>
      <c r="CC54" s="6" t="s">
        <v>35</v>
      </c>
      <c r="CD54" s="6" t="str">
        <f t="shared" si="24"/>
        <v>0</v>
      </c>
      <c r="CE54" s="6" t="s">
        <v>35</v>
      </c>
      <c r="CF54" s="6" t="s">
        <v>35</v>
      </c>
      <c r="CG54" s="6" t="str">
        <f t="shared" si="25"/>
        <v>0</v>
      </c>
      <c r="CH54" s="6" t="s">
        <v>35</v>
      </c>
      <c r="CI54" s="6" t="s">
        <v>35</v>
      </c>
      <c r="CJ54" s="6" t="str">
        <f t="shared" si="26"/>
        <v>0</v>
      </c>
      <c r="CK54" s="6" t="s">
        <v>35</v>
      </c>
      <c r="CL54" s="6" t="s">
        <v>35</v>
      </c>
      <c r="CM54" s="6" t="str">
        <f t="shared" si="27"/>
        <v>0</v>
      </c>
      <c r="CN54" s="6" t="s">
        <v>35</v>
      </c>
      <c r="CO54" s="6" t="s">
        <v>35</v>
      </c>
      <c r="CP54" s="6" t="str">
        <f t="shared" si="28"/>
        <v>0</v>
      </c>
      <c r="CQ54" s="6" t="s">
        <v>35</v>
      </c>
      <c r="CR54" s="6" t="s">
        <v>35</v>
      </c>
      <c r="CS54" s="6" t="str">
        <f t="shared" si="29"/>
        <v>0</v>
      </c>
    </row>
    <row r="55" spans="1:97" s="17" customFormat="1" ht="12.75" hidden="1" customHeight="1">
      <c r="A55" s="25">
        <v>1</v>
      </c>
      <c r="B55" s="26" t="s">
        <v>201</v>
      </c>
      <c r="C55" s="27">
        <v>52</v>
      </c>
      <c r="D55" s="28" t="s">
        <v>169</v>
      </c>
      <c r="E55" s="17">
        <v>10902</v>
      </c>
      <c r="F55" s="17">
        <v>1</v>
      </c>
      <c r="G55" s="6" t="s">
        <v>65</v>
      </c>
      <c r="H55" s="6" t="s">
        <v>35</v>
      </c>
      <c r="I55" s="6" t="s">
        <v>35</v>
      </c>
      <c r="J55" s="6" t="str">
        <f t="shared" si="0"/>
        <v>0</v>
      </c>
      <c r="K55" s="6" t="s">
        <v>35</v>
      </c>
      <c r="L55" s="6" t="s">
        <v>35</v>
      </c>
      <c r="M55" s="6" t="str">
        <f t="shared" si="1"/>
        <v>0</v>
      </c>
      <c r="N55" s="6" t="s">
        <v>35</v>
      </c>
      <c r="O55" s="6" t="s">
        <v>35</v>
      </c>
      <c r="P55" s="6" t="str">
        <f t="shared" si="2"/>
        <v>0</v>
      </c>
      <c r="Q55" s="6" t="s">
        <v>35</v>
      </c>
      <c r="R55" s="6" t="s">
        <v>35</v>
      </c>
      <c r="S55" s="6" t="str">
        <f t="shared" si="3"/>
        <v>0</v>
      </c>
      <c r="T55" s="6" t="s">
        <v>35</v>
      </c>
      <c r="U55" s="6" t="s">
        <v>35</v>
      </c>
      <c r="V55" s="6" t="str">
        <f t="shared" si="4"/>
        <v>0</v>
      </c>
      <c r="W55" s="6" t="s">
        <v>35</v>
      </c>
      <c r="X55" s="6" t="s">
        <v>35</v>
      </c>
      <c r="Y55" s="6" t="str">
        <f t="shared" si="5"/>
        <v>0</v>
      </c>
      <c r="Z55" s="6" t="s">
        <v>35</v>
      </c>
      <c r="AA55" s="6" t="s">
        <v>35</v>
      </c>
      <c r="AB55" s="6" t="str">
        <f t="shared" si="6"/>
        <v>0</v>
      </c>
      <c r="AC55" s="6" t="s">
        <v>35</v>
      </c>
      <c r="AD55" s="6" t="s">
        <v>35</v>
      </c>
      <c r="AE55" s="6" t="str">
        <f t="shared" si="7"/>
        <v>0</v>
      </c>
      <c r="AF55" s="6" t="s">
        <v>35</v>
      </c>
      <c r="AG55" s="6" t="s">
        <v>35</v>
      </c>
      <c r="AH55" s="6" t="str">
        <f t="shared" si="8"/>
        <v>0</v>
      </c>
      <c r="AI55" s="6" t="s">
        <v>35</v>
      </c>
      <c r="AJ55" s="6" t="s">
        <v>35</v>
      </c>
      <c r="AK55" s="6" t="str">
        <f t="shared" si="9"/>
        <v>0</v>
      </c>
      <c r="AL55" s="6" t="s">
        <v>35</v>
      </c>
      <c r="AM55" s="6" t="s">
        <v>35</v>
      </c>
      <c r="AN55" s="6" t="str">
        <f t="shared" si="10"/>
        <v>0</v>
      </c>
      <c r="AO55" s="6" t="s">
        <v>35</v>
      </c>
      <c r="AP55" s="6" t="s">
        <v>35</v>
      </c>
      <c r="AQ55" s="6" t="str">
        <f t="shared" si="11"/>
        <v>0</v>
      </c>
      <c r="AR55" s="6" t="s">
        <v>35</v>
      </c>
      <c r="AS55" s="6" t="s">
        <v>35</v>
      </c>
      <c r="AT55" s="6" t="str">
        <f t="shared" si="12"/>
        <v>0</v>
      </c>
      <c r="AU55" s="6" t="s">
        <v>35</v>
      </c>
      <c r="AV55" s="6" t="s">
        <v>35</v>
      </c>
      <c r="AW55" s="6" t="str">
        <f t="shared" si="13"/>
        <v>0</v>
      </c>
      <c r="AX55" s="6" t="s">
        <v>35</v>
      </c>
      <c r="AY55" s="6" t="s">
        <v>35</v>
      </c>
      <c r="AZ55" s="6" t="str">
        <f t="shared" si="14"/>
        <v>0</v>
      </c>
      <c r="BA55" s="6" t="s">
        <v>35</v>
      </c>
      <c r="BB55" s="6" t="s">
        <v>35</v>
      </c>
      <c r="BC55" s="6" t="str">
        <f t="shared" si="15"/>
        <v>0</v>
      </c>
      <c r="BD55" s="6" t="s">
        <v>35</v>
      </c>
      <c r="BE55" s="6" t="s">
        <v>35</v>
      </c>
      <c r="BF55" s="6" t="str">
        <f t="shared" si="16"/>
        <v>0</v>
      </c>
      <c r="BG55" s="6" t="s">
        <v>35</v>
      </c>
      <c r="BH55" s="6" t="s">
        <v>35</v>
      </c>
      <c r="BI55" s="6" t="str">
        <f t="shared" si="17"/>
        <v>0</v>
      </c>
      <c r="BJ55" s="6" t="s">
        <v>35</v>
      </c>
      <c r="BK55" s="6" t="s">
        <v>35</v>
      </c>
      <c r="BL55" s="6" t="str">
        <f t="shared" si="18"/>
        <v>0</v>
      </c>
      <c r="BM55" s="6" t="s">
        <v>35</v>
      </c>
      <c r="BN55" s="6" t="s">
        <v>35</v>
      </c>
      <c r="BO55" s="6" t="str">
        <f t="shared" si="19"/>
        <v>0</v>
      </c>
      <c r="BP55" s="6" t="s">
        <v>35</v>
      </c>
      <c r="BQ55" s="6" t="s">
        <v>35</v>
      </c>
      <c r="BR55" s="6" t="str">
        <f t="shared" si="20"/>
        <v>0</v>
      </c>
      <c r="BS55" s="6" t="s">
        <v>35</v>
      </c>
      <c r="BT55" s="6" t="s">
        <v>35</v>
      </c>
      <c r="BU55" s="6" t="str">
        <f t="shared" si="21"/>
        <v>0</v>
      </c>
      <c r="BV55" s="6" t="s">
        <v>35</v>
      </c>
      <c r="BW55" s="6" t="s">
        <v>35</v>
      </c>
      <c r="BX55" s="6" t="str">
        <f t="shared" si="22"/>
        <v>0</v>
      </c>
      <c r="BY55" s="6" t="s">
        <v>35</v>
      </c>
      <c r="BZ55" s="6" t="s">
        <v>35</v>
      </c>
      <c r="CA55" s="6" t="str">
        <f t="shared" si="23"/>
        <v>0</v>
      </c>
      <c r="CB55" s="6" t="s">
        <v>35</v>
      </c>
      <c r="CC55" s="6" t="s">
        <v>35</v>
      </c>
      <c r="CD55" s="6" t="str">
        <f t="shared" si="24"/>
        <v>0</v>
      </c>
      <c r="CE55" s="6" t="s">
        <v>35</v>
      </c>
      <c r="CF55" s="6" t="s">
        <v>35</v>
      </c>
      <c r="CG55" s="6" t="str">
        <f t="shared" si="25"/>
        <v>0</v>
      </c>
      <c r="CH55" s="6" t="s">
        <v>35</v>
      </c>
      <c r="CI55" s="6" t="s">
        <v>35</v>
      </c>
      <c r="CJ55" s="6" t="str">
        <f t="shared" si="26"/>
        <v>0</v>
      </c>
      <c r="CK55" s="6" t="s">
        <v>35</v>
      </c>
      <c r="CL55" s="6" t="s">
        <v>35</v>
      </c>
      <c r="CM55" s="6" t="str">
        <f t="shared" si="27"/>
        <v>0</v>
      </c>
      <c r="CN55" s="6" t="s">
        <v>35</v>
      </c>
      <c r="CO55" s="6" t="s">
        <v>35</v>
      </c>
      <c r="CP55" s="6" t="str">
        <f t="shared" si="28"/>
        <v>0</v>
      </c>
      <c r="CQ55" s="6" t="s">
        <v>35</v>
      </c>
      <c r="CR55" s="6" t="s">
        <v>35</v>
      </c>
      <c r="CS55" s="6" t="str">
        <f t="shared" si="29"/>
        <v>0</v>
      </c>
    </row>
    <row r="56" spans="1:97" s="183" customFormat="1" ht="12.75" customHeight="1">
      <c r="A56" s="25">
        <v>1</v>
      </c>
      <c r="B56" s="26" t="s">
        <v>201</v>
      </c>
      <c r="C56" s="27">
        <v>53</v>
      </c>
      <c r="D56" s="28" t="s">
        <v>66</v>
      </c>
      <c r="E56" s="17">
        <v>16956</v>
      </c>
      <c r="F56" s="17">
        <v>1</v>
      </c>
      <c r="G56" s="6" t="s">
        <v>65</v>
      </c>
      <c r="H56" s="6">
        <v>1</v>
      </c>
      <c r="I56" s="6">
        <v>4</v>
      </c>
      <c r="J56" s="6">
        <f t="shared" si="0"/>
        <v>5</v>
      </c>
      <c r="K56" s="6" t="s">
        <v>35</v>
      </c>
      <c r="L56" s="6" t="s">
        <v>35</v>
      </c>
      <c r="M56" s="6" t="str">
        <f t="shared" si="1"/>
        <v>0</v>
      </c>
      <c r="N56" s="6">
        <v>2</v>
      </c>
      <c r="O56" s="6">
        <v>4</v>
      </c>
      <c r="P56" s="6">
        <f t="shared" si="2"/>
        <v>6</v>
      </c>
      <c r="Q56" s="6">
        <v>2</v>
      </c>
      <c r="R56" s="6">
        <v>8</v>
      </c>
      <c r="S56" s="6">
        <f t="shared" si="3"/>
        <v>10</v>
      </c>
      <c r="T56" s="6" t="s">
        <v>35</v>
      </c>
      <c r="U56" s="6" t="s">
        <v>35</v>
      </c>
      <c r="V56" s="6" t="str">
        <f t="shared" si="4"/>
        <v>0</v>
      </c>
      <c r="W56" s="6" t="s">
        <v>35</v>
      </c>
      <c r="X56" s="6" t="s">
        <v>35</v>
      </c>
      <c r="Y56" s="6" t="str">
        <f t="shared" si="5"/>
        <v>0</v>
      </c>
      <c r="Z56" s="6" t="s">
        <v>35</v>
      </c>
      <c r="AA56" s="6" t="s">
        <v>35</v>
      </c>
      <c r="AB56" s="6" t="str">
        <f t="shared" si="6"/>
        <v>0</v>
      </c>
      <c r="AC56" s="6">
        <v>1</v>
      </c>
      <c r="AD56" s="6">
        <v>2</v>
      </c>
      <c r="AE56" s="6">
        <f t="shared" si="7"/>
        <v>3</v>
      </c>
      <c r="AF56" s="6" t="s">
        <v>35</v>
      </c>
      <c r="AG56" s="6" t="s">
        <v>35</v>
      </c>
      <c r="AH56" s="6" t="str">
        <f t="shared" si="8"/>
        <v>0</v>
      </c>
      <c r="AI56" s="6" t="s">
        <v>35</v>
      </c>
      <c r="AJ56" s="6" t="s">
        <v>35</v>
      </c>
      <c r="AK56" s="6" t="str">
        <f t="shared" si="9"/>
        <v>0</v>
      </c>
      <c r="AL56" s="6" t="s">
        <v>35</v>
      </c>
      <c r="AM56" s="6" t="s">
        <v>35</v>
      </c>
      <c r="AN56" s="6" t="str">
        <f t="shared" si="10"/>
        <v>0</v>
      </c>
      <c r="AO56" s="6" t="s">
        <v>35</v>
      </c>
      <c r="AP56" s="6" t="s">
        <v>35</v>
      </c>
      <c r="AQ56" s="6" t="str">
        <f t="shared" si="11"/>
        <v>0</v>
      </c>
      <c r="AR56" s="6" t="s">
        <v>35</v>
      </c>
      <c r="AS56" s="6" t="s">
        <v>35</v>
      </c>
      <c r="AT56" s="6" t="str">
        <f t="shared" si="12"/>
        <v>0</v>
      </c>
      <c r="AU56" s="6" t="s">
        <v>35</v>
      </c>
      <c r="AV56" s="6" t="s">
        <v>35</v>
      </c>
      <c r="AW56" s="6" t="str">
        <f t="shared" si="13"/>
        <v>0</v>
      </c>
      <c r="AX56" s="6" t="s">
        <v>35</v>
      </c>
      <c r="AY56" s="6" t="s">
        <v>35</v>
      </c>
      <c r="AZ56" s="6" t="str">
        <f t="shared" si="14"/>
        <v>0</v>
      </c>
      <c r="BA56" s="6">
        <v>1</v>
      </c>
      <c r="BB56" s="6">
        <v>2</v>
      </c>
      <c r="BC56" s="6">
        <f t="shared" si="15"/>
        <v>3</v>
      </c>
      <c r="BD56" s="6" t="s">
        <v>35</v>
      </c>
      <c r="BE56" s="6" t="s">
        <v>35</v>
      </c>
      <c r="BF56" s="6" t="str">
        <f t="shared" si="16"/>
        <v>0</v>
      </c>
      <c r="BG56" s="6" t="s">
        <v>35</v>
      </c>
      <c r="BH56" s="6" t="s">
        <v>35</v>
      </c>
      <c r="BI56" s="6" t="str">
        <f t="shared" si="17"/>
        <v>0</v>
      </c>
      <c r="BJ56" s="6" t="s">
        <v>35</v>
      </c>
      <c r="BK56" s="6" t="s">
        <v>35</v>
      </c>
      <c r="BL56" s="6" t="str">
        <f t="shared" si="18"/>
        <v>0</v>
      </c>
      <c r="BM56" s="6" t="s">
        <v>35</v>
      </c>
      <c r="BN56" s="6" t="s">
        <v>35</v>
      </c>
      <c r="BO56" s="6" t="str">
        <f t="shared" si="19"/>
        <v>0</v>
      </c>
      <c r="BP56" s="6" t="s">
        <v>35</v>
      </c>
      <c r="BQ56" s="6">
        <v>1</v>
      </c>
      <c r="BR56" s="6">
        <f t="shared" si="20"/>
        <v>1</v>
      </c>
      <c r="BS56" s="6" t="s">
        <v>35</v>
      </c>
      <c r="BT56" s="6" t="s">
        <v>35</v>
      </c>
      <c r="BU56" s="6" t="str">
        <f t="shared" si="21"/>
        <v>0</v>
      </c>
      <c r="BV56" s="6" t="s">
        <v>35</v>
      </c>
      <c r="BW56" s="6" t="s">
        <v>35</v>
      </c>
      <c r="BX56" s="6" t="str">
        <f t="shared" si="22"/>
        <v>0</v>
      </c>
      <c r="BY56" s="6" t="s">
        <v>35</v>
      </c>
      <c r="BZ56" s="6" t="s">
        <v>35</v>
      </c>
      <c r="CA56" s="6" t="str">
        <f t="shared" si="23"/>
        <v>0</v>
      </c>
      <c r="CB56" s="6" t="s">
        <v>35</v>
      </c>
      <c r="CC56" s="6" t="s">
        <v>35</v>
      </c>
      <c r="CD56" s="6" t="str">
        <f t="shared" si="24"/>
        <v>0</v>
      </c>
      <c r="CE56" s="6" t="s">
        <v>35</v>
      </c>
      <c r="CF56" s="6" t="s">
        <v>35</v>
      </c>
      <c r="CG56" s="6" t="str">
        <f t="shared" si="25"/>
        <v>0</v>
      </c>
      <c r="CH56" s="6" t="s">
        <v>35</v>
      </c>
      <c r="CI56" s="6" t="s">
        <v>35</v>
      </c>
      <c r="CJ56" s="6" t="str">
        <f t="shared" si="26"/>
        <v>0</v>
      </c>
      <c r="CK56" s="6" t="s">
        <v>35</v>
      </c>
      <c r="CL56" s="6" t="s">
        <v>35</v>
      </c>
      <c r="CM56" s="6" t="str">
        <f t="shared" si="27"/>
        <v>0</v>
      </c>
      <c r="CN56" s="6" t="s">
        <v>35</v>
      </c>
      <c r="CO56" s="6" t="s">
        <v>35</v>
      </c>
      <c r="CP56" s="6" t="str">
        <f t="shared" si="28"/>
        <v>0</v>
      </c>
      <c r="CQ56" s="6">
        <v>7</v>
      </c>
      <c r="CR56" s="6">
        <v>21</v>
      </c>
      <c r="CS56" s="6">
        <f t="shared" si="29"/>
        <v>28</v>
      </c>
    </row>
    <row r="57" spans="1:97" s="17" customFormat="1" ht="12.75" customHeight="1">
      <c r="A57" s="25">
        <v>1</v>
      </c>
      <c r="B57" s="26" t="s">
        <v>201</v>
      </c>
      <c r="C57" s="27">
        <v>62</v>
      </c>
      <c r="D57" s="28" t="s">
        <v>67</v>
      </c>
      <c r="E57" s="17">
        <v>17924</v>
      </c>
      <c r="F57" s="17">
        <v>1</v>
      </c>
      <c r="G57" s="6" t="s">
        <v>65</v>
      </c>
      <c r="H57" s="6" t="s">
        <v>35</v>
      </c>
      <c r="I57" s="6">
        <v>3</v>
      </c>
      <c r="J57" s="6">
        <f t="shared" si="0"/>
        <v>3</v>
      </c>
      <c r="K57" s="6">
        <v>2</v>
      </c>
      <c r="L57" s="6">
        <v>1</v>
      </c>
      <c r="M57" s="6">
        <f t="shared" si="1"/>
        <v>3</v>
      </c>
      <c r="N57" s="6">
        <v>2</v>
      </c>
      <c r="O57" s="6">
        <v>4</v>
      </c>
      <c r="P57" s="6">
        <f t="shared" si="2"/>
        <v>6</v>
      </c>
      <c r="Q57" s="6">
        <v>4</v>
      </c>
      <c r="R57" s="6">
        <v>8</v>
      </c>
      <c r="S57" s="6">
        <f t="shared" si="3"/>
        <v>12</v>
      </c>
      <c r="T57" s="6" t="s">
        <v>35</v>
      </c>
      <c r="U57" s="6" t="s">
        <v>35</v>
      </c>
      <c r="V57" s="6" t="str">
        <f t="shared" si="4"/>
        <v>0</v>
      </c>
      <c r="W57" s="6" t="s">
        <v>35</v>
      </c>
      <c r="X57" s="6" t="s">
        <v>35</v>
      </c>
      <c r="Y57" s="6" t="str">
        <f t="shared" si="5"/>
        <v>0</v>
      </c>
      <c r="Z57" s="6" t="s">
        <v>35</v>
      </c>
      <c r="AA57" s="6" t="s">
        <v>35</v>
      </c>
      <c r="AB57" s="6" t="str">
        <f t="shared" si="6"/>
        <v>0</v>
      </c>
      <c r="AC57" s="6">
        <v>1</v>
      </c>
      <c r="AD57" s="6">
        <v>2</v>
      </c>
      <c r="AE57" s="6">
        <f t="shared" si="7"/>
        <v>3</v>
      </c>
      <c r="AF57" s="6" t="s">
        <v>35</v>
      </c>
      <c r="AG57" s="6" t="s">
        <v>35</v>
      </c>
      <c r="AH57" s="6" t="str">
        <f t="shared" si="8"/>
        <v>0</v>
      </c>
      <c r="AI57" s="6" t="s">
        <v>35</v>
      </c>
      <c r="AJ57" s="6" t="s">
        <v>35</v>
      </c>
      <c r="AK57" s="6" t="str">
        <f t="shared" si="9"/>
        <v>0</v>
      </c>
      <c r="AL57" s="6" t="s">
        <v>35</v>
      </c>
      <c r="AM57" s="6">
        <v>2</v>
      </c>
      <c r="AN57" s="6">
        <f t="shared" si="10"/>
        <v>2</v>
      </c>
      <c r="AO57" s="6" t="s">
        <v>35</v>
      </c>
      <c r="AP57" s="6" t="s">
        <v>35</v>
      </c>
      <c r="AQ57" s="6" t="str">
        <f t="shared" si="11"/>
        <v>0</v>
      </c>
      <c r="AR57" s="6" t="s">
        <v>35</v>
      </c>
      <c r="AS57" s="6" t="s">
        <v>35</v>
      </c>
      <c r="AT57" s="6" t="str">
        <f t="shared" si="12"/>
        <v>0</v>
      </c>
      <c r="AU57" s="6" t="s">
        <v>35</v>
      </c>
      <c r="AV57" s="6" t="s">
        <v>35</v>
      </c>
      <c r="AW57" s="6" t="str">
        <f t="shared" si="13"/>
        <v>0</v>
      </c>
      <c r="AX57" s="6" t="s">
        <v>35</v>
      </c>
      <c r="AY57" s="6" t="s">
        <v>35</v>
      </c>
      <c r="AZ57" s="6" t="str">
        <f t="shared" si="14"/>
        <v>0</v>
      </c>
      <c r="BA57" s="6">
        <v>1</v>
      </c>
      <c r="BB57" s="6">
        <v>1</v>
      </c>
      <c r="BC57" s="6">
        <f t="shared" si="15"/>
        <v>2</v>
      </c>
      <c r="BD57" s="6" t="s">
        <v>35</v>
      </c>
      <c r="BE57" s="6" t="s">
        <v>35</v>
      </c>
      <c r="BF57" s="6" t="str">
        <f t="shared" si="16"/>
        <v>0</v>
      </c>
      <c r="BG57" s="6" t="s">
        <v>35</v>
      </c>
      <c r="BH57" s="6" t="s">
        <v>35</v>
      </c>
      <c r="BI57" s="6" t="str">
        <f t="shared" si="17"/>
        <v>0</v>
      </c>
      <c r="BJ57" s="6" t="s">
        <v>35</v>
      </c>
      <c r="BK57" s="6" t="s">
        <v>35</v>
      </c>
      <c r="BL57" s="6" t="str">
        <f t="shared" si="18"/>
        <v>0</v>
      </c>
      <c r="BM57" s="6" t="s">
        <v>35</v>
      </c>
      <c r="BN57" s="6" t="s">
        <v>35</v>
      </c>
      <c r="BO57" s="6" t="str">
        <f t="shared" si="19"/>
        <v>0</v>
      </c>
      <c r="BP57" s="6" t="s">
        <v>35</v>
      </c>
      <c r="BQ57" s="6">
        <v>1</v>
      </c>
      <c r="BR57" s="6">
        <f t="shared" si="20"/>
        <v>1</v>
      </c>
      <c r="BS57" s="6" t="s">
        <v>35</v>
      </c>
      <c r="BT57" s="6" t="s">
        <v>35</v>
      </c>
      <c r="BU57" s="6" t="str">
        <f t="shared" si="21"/>
        <v>0</v>
      </c>
      <c r="BV57" s="6" t="s">
        <v>35</v>
      </c>
      <c r="BW57" s="6" t="s">
        <v>35</v>
      </c>
      <c r="BX57" s="6" t="str">
        <f t="shared" si="22"/>
        <v>0</v>
      </c>
      <c r="BY57" s="6" t="s">
        <v>35</v>
      </c>
      <c r="BZ57" s="6" t="s">
        <v>35</v>
      </c>
      <c r="CA57" s="6" t="str">
        <f t="shared" si="23"/>
        <v>0</v>
      </c>
      <c r="CB57" s="6" t="s">
        <v>35</v>
      </c>
      <c r="CC57" s="6" t="s">
        <v>35</v>
      </c>
      <c r="CD57" s="6" t="str">
        <f t="shared" si="24"/>
        <v>0</v>
      </c>
      <c r="CE57" s="6" t="s">
        <v>35</v>
      </c>
      <c r="CF57" s="6" t="s">
        <v>35</v>
      </c>
      <c r="CG57" s="6" t="str">
        <f t="shared" si="25"/>
        <v>0</v>
      </c>
      <c r="CH57" s="6" t="s">
        <v>35</v>
      </c>
      <c r="CI57" s="6" t="s">
        <v>35</v>
      </c>
      <c r="CJ57" s="6" t="str">
        <f t="shared" si="26"/>
        <v>0</v>
      </c>
      <c r="CK57" s="6" t="s">
        <v>35</v>
      </c>
      <c r="CL57" s="6" t="s">
        <v>35</v>
      </c>
      <c r="CM57" s="6" t="str">
        <f t="shared" si="27"/>
        <v>0</v>
      </c>
      <c r="CN57" s="6" t="s">
        <v>35</v>
      </c>
      <c r="CO57" s="6" t="s">
        <v>35</v>
      </c>
      <c r="CP57" s="6" t="str">
        <f t="shared" si="28"/>
        <v>0</v>
      </c>
      <c r="CQ57" s="6">
        <v>10</v>
      </c>
      <c r="CR57" s="6">
        <v>22</v>
      </c>
      <c r="CS57" s="6">
        <f t="shared" si="29"/>
        <v>32</v>
      </c>
    </row>
    <row r="58" spans="1:97" s="17" customFormat="1" ht="12.75" customHeight="1">
      <c r="A58" s="25">
        <v>1</v>
      </c>
      <c r="B58" s="26" t="s">
        <v>201</v>
      </c>
      <c r="C58" s="27">
        <v>66</v>
      </c>
      <c r="D58" s="28" t="s">
        <v>68</v>
      </c>
      <c r="E58" s="17">
        <v>15256</v>
      </c>
      <c r="F58" s="17">
        <v>1</v>
      </c>
      <c r="G58" s="6" t="s">
        <v>65</v>
      </c>
      <c r="H58" s="6">
        <v>1</v>
      </c>
      <c r="I58" s="6">
        <v>3</v>
      </c>
      <c r="J58" s="6">
        <f t="shared" si="0"/>
        <v>4</v>
      </c>
      <c r="K58" s="6">
        <v>1</v>
      </c>
      <c r="L58" s="6">
        <v>3</v>
      </c>
      <c r="M58" s="6">
        <f t="shared" si="1"/>
        <v>4</v>
      </c>
      <c r="N58" s="6" t="s">
        <v>35</v>
      </c>
      <c r="O58" s="6">
        <v>7</v>
      </c>
      <c r="P58" s="6">
        <f t="shared" si="2"/>
        <v>7</v>
      </c>
      <c r="Q58" s="6">
        <v>2</v>
      </c>
      <c r="R58" s="6">
        <v>11</v>
      </c>
      <c r="S58" s="6">
        <f t="shared" si="3"/>
        <v>13</v>
      </c>
      <c r="T58" s="6" t="s">
        <v>35</v>
      </c>
      <c r="U58" s="6" t="s">
        <v>35</v>
      </c>
      <c r="V58" s="6" t="str">
        <f t="shared" si="4"/>
        <v>0</v>
      </c>
      <c r="W58" s="6" t="s">
        <v>35</v>
      </c>
      <c r="X58" s="6" t="s">
        <v>35</v>
      </c>
      <c r="Y58" s="6" t="str">
        <f t="shared" si="5"/>
        <v>0</v>
      </c>
      <c r="Z58" s="6" t="s">
        <v>35</v>
      </c>
      <c r="AA58" s="6" t="s">
        <v>35</v>
      </c>
      <c r="AB58" s="6" t="str">
        <f t="shared" si="6"/>
        <v>0</v>
      </c>
      <c r="AC58" s="6">
        <v>1</v>
      </c>
      <c r="AD58" s="6">
        <v>2</v>
      </c>
      <c r="AE58" s="6">
        <f t="shared" si="7"/>
        <v>3</v>
      </c>
      <c r="AF58" s="6" t="s">
        <v>35</v>
      </c>
      <c r="AG58" s="6" t="s">
        <v>35</v>
      </c>
      <c r="AH58" s="6" t="str">
        <f t="shared" si="8"/>
        <v>0</v>
      </c>
      <c r="AI58" s="6" t="s">
        <v>35</v>
      </c>
      <c r="AJ58" s="6" t="s">
        <v>35</v>
      </c>
      <c r="AK58" s="6" t="str">
        <f t="shared" si="9"/>
        <v>0</v>
      </c>
      <c r="AL58" s="6" t="s">
        <v>35</v>
      </c>
      <c r="AM58" s="6">
        <v>3</v>
      </c>
      <c r="AN58" s="6">
        <f t="shared" si="10"/>
        <v>3</v>
      </c>
      <c r="AO58" s="6" t="s">
        <v>35</v>
      </c>
      <c r="AP58" s="6" t="s">
        <v>35</v>
      </c>
      <c r="AQ58" s="6" t="str">
        <f t="shared" si="11"/>
        <v>0</v>
      </c>
      <c r="AR58" s="6" t="s">
        <v>35</v>
      </c>
      <c r="AS58" s="6" t="s">
        <v>35</v>
      </c>
      <c r="AT58" s="6" t="str">
        <f t="shared" si="12"/>
        <v>0</v>
      </c>
      <c r="AU58" s="6" t="s">
        <v>35</v>
      </c>
      <c r="AV58" s="6" t="s">
        <v>35</v>
      </c>
      <c r="AW58" s="6" t="str">
        <f t="shared" si="13"/>
        <v>0</v>
      </c>
      <c r="AX58" s="6" t="s">
        <v>35</v>
      </c>
      <c r="AY58" s="6" t="s">
        <v>35</v>
      </c>
      <c r="AZ58" s="6" t="str">
        <f t="shared" si="14"/>
        <v>0</v>
      </c>
      <c r="BA58" s="6" t="s">
        <v>35</v>
      </c>
      <c r="BB58" s="6" t="s">
        <v>35</v>
      </c>
      <c r="BC58" s="6" t="str">
        <f t="shared" si="15"/>
        <v>0</v>
      </c>
      <c r="BD58" s="6" t="s">
        <v>35</v>
      </c>
      <c r="BE58" s="6" t="s">
        <v>35</v>
      </c>
      <c r="BF58" s="6" t="str">
        <f t="shared" si="16"/>
        <v>0</v>
      </c>
      <c r="BG58" s="6" t="s">
        <v>35</v>
      </c>
      <c r="BH58" s="6" t="s">
        <v>35</v>
      </c>
      <c r="BI58" s="6" t="str">
        <f t="shared" si="17"/>
        <v>0</v>
      </c>
      <c r="BJ58" s="6" t="s">
        <v>35</v>
      </c>
      <c r="BK58" s="6" t="s">
        <v>35</v>
      </c>
      <c r="BL58" s="6" t="str">
        <f t="shared" si="18"/>
        <v>0</v>
      </c>
      <c r="BM58" s="6" t="s">
        <v>35</v>
      </c>
      <c r="BN58" s="6" t="s">
        <v>35</v>
      </c>
      <c r="BO58" s="6" t="str">
        <f t="shared" si="19"/>
        <v>0</v>
      </c>
      <c r="BP58" s="6" t="s">
        <v>35</v>
      </c>
      <c r="BQ58" s="6" t="s">
        <v>35</v>
      </c>
      <c r="BR58" s="6" t="str">
        <f t="shared" si="20"/>
        <v>0</v>
      </c>
      <c r="BS58" s="6" t="s">
        <v>35</v>
      </c>
      <c r="BT58" s="6" t="s">
        <v>35</v>
      </c>
      <c r="BU58" s="6" t="str">
        <f t="shared" si="21"/>
        <v>0</v>
      </c>
      <c r="BV58" s="6" t="s">
        <v>35</v>
      </c>
      <c r="BW58" s="6" t="s">
        <v>35</v>
      </c>
      <c r="BX58" s="6" t="str">
        <f t="shared" si="22"/>
        <v>0</v>
      </c>
      <c r="BY58" s="6" t="s">
        <v>35</v>
      </c>
      <c r="BZ58" s="6" t="s">
        <v>35</v>
      </c>
      <c r="CA58" s="6" t="str">
        <f t="shared" si="23"/>
        <v>0</v>
      </c>
      <c r="CB58" s="6" t="s">
        <v>35</v>
      </c>
      <c r="CC58" s="6" t="s">
        <v>35</v>
      </c>
      <c r="CD58" s="6" t="str">
        <f t="shared" si="24"/>
        <v>0</v>
      </c>
      <c r="CE58" s="6" t="s">
        <v>35</v>
      </c>
      <c r="CF58" s="6" t="s">
        <v>35</v>
      </c>
      <c r="CG58" s="6" t="str">
        <f t="shared" si="25"/>
        <v>0</v>
      </c>
      <c r="CH58" s="6" t="s">
        <v>35</v>
      </c>
      <c r="CI58" s="6" t="s">
        <v>35</v>
      </c>
      <c r="CJ58" s="6" t="str">
        <f t="shared" si="26"/>
        <v>0</v>
      </c>
      <c r="CK58" s="6" t="s">
        <v>35</v>
      </c>
      <c r="CL58" s="6" t="s">
        <v>35</v>
      </c>
      <c r="CM58" s="6" t="str">
        <f t="shared" si="27"/>
        <v>0</v>
      </c>
      <c r="CN58" s="6">
        <v>1</v>
      </c>
      <c r="CO58" s="6">
        <v>1</v>
      </c>
      <c r="CP58" s="6">
        <f t="shared" si="28"/>
        <v>2</v>
      </c>
      <c r="CQ58" s="6">
        <v>6</v>
      </c>
      <c r="CR58" s="6">
        <v>30</v>
      </c>
      <c r="CS58" s="6">
        <f t="shared" si="29"/>
        <v>36</v>
      </c>
    </row>
    <row r="59" spans="1:97" s="183" customFormat="1" ht="12.75" hidden="1" customHeight="1">
      <c r="A59" s="25">
        <v>1</v>
      </c>
      <c r="B59" s="26" t="s">
        <v>201</v>
      </c>
      <c r="C59" s="27">
        <v>69</v>
      </c>
      <c r="D59" s="28" t="s">
        <v>125</v>
      </c>
      <c r="E59" s="17">
        <v>13283</v>
      </c>
      <c r="F59" s="17">
        <v>1</v>
      </c>
      <c r="G59" s="6" t="s">
        <v>65</v>
      </c>
      <c r="H59" s="6" t="s">
        <v>35</v>
      </c>
      <c r="I59" s="6" t="s">
        <v>35</v>
      </c>
      <c r="J59" s="6" t="str">
        <f t="shared" si="0"/>
        <v>0</v>
      </c>
      <c r="K59" s="6" t="s">
        <v>35</v>
      </c>
      <c r="L59" s="6" t="s">
        <v>35</v>
      </c>
      <c r="M59" s="6" t="str">
        <f t="shared" si="1"/>
        <v>0</v>
      </c>
      <c r="N59" s="6" t="s">
        <v>35</v>
      </c>
      <c r="O59" s="6" t="s">
        <v>35</v>
      </c>
      <c r="P59" s="6" t="str">
        <f t="shared" si="2"/>
        <v>0</v>
      </c>
      <c r="Q59" s="6" t="s">
        <v>35</v>
      </c>
      <c r="R59" s="6" t="s">
        <v>35</v>
      </c>
      <c r="S59" s="6" t="str">
        <f t="shared" si="3"/>
        <v>0</v>
      </c>
      <c r="T59" s="6" t="s">
        <v>35</v>
      </c>
      <c r="U59" s="6" t="s">
        <v>35</v>
      </c>
      <c r="V59" s="6" t="str">
        <f t="shared" si="4"/>
        <v>0</v>
      </c>
      <c r="W59" s="6" t="s">
        <v>35</v>
      </c>
      <c r="X59" s="6" t="s">
        <v>35</v>
      </c>
      <c r="Y59" s="6" t="str">
        <f t="shared" si="5"/>
        <v>0</v>
      </c>
      <c r="Z59" s="6" t="s">
        <v>35</v>
      </c>
      <c r="AA59" s="6" t="s">
        <v>35</v>
      </c>
      <c r="AB59" s="6" t="str">
        <f t="shared" si="6"/>
        <v>0</v>
      </c>
      <c r="AC59" s="6" t="s">
        <v>35</v>
      </c>
      <c r="AD59" s="6" t="s">
        <v>35</v>
      </c>
      <c r="AE59" s="6" t="str">
        <f t="shared" si="7"/>
        <v>0</v>
      </c>
      <c r="AF59" s="6" t="s">
        <v>35</v>
      </c>
      <c r="AG59" s="6" t="s">
        <v>35</v>
      </c>
      <c r="AH59" s="6" t="str">
        <f t="shared" si="8"/>
        <v>0</v>
      </c>
      <c r="AI59" s="6" t="s">
        <v>35</v>
      </c>
      <c r="AJ59" s="6" t="s">
        <v>35</v>
      </c>
      <c r="AK59" s="6" t="str">
        <f t="shared" si="9"/>
        <v>0</v>
      </c>
      <c r="AL59" s="6" t="s">
        <v>35</v>
      </c>
      <c r="AM59" s="6" t="s">
        <v>35</v>
      </c>
      <c r="AN59" s="6" t="str">
        <f t="shared" si="10"/>
        <v>0</v>
      </c>
      <c r="AO59" s="6" t="s">
        <v>35</v>
      </c>
      <c r="AP59" s="6" t="s">
        <v>35</v>
      </c>
      <c r="AQ59" s="6" t="str">
        <f t="shared" si="11"/>
        <v>0</v>
      </c>
      <c r="AR59" s="6" t="s">
        <v>35</v>
      </c>
      <c r="AS59" s="6" t="s">
        <v>35</v>
      </c>
      <c r="AT59" s="6" t="str">
        <f t="shared" si="12"/>
        <v>0</v>
      </c>
      <c r="AU59" s="6" t="s">
        <v>35</v>
      </c>
      <c r="AV59" s="6" t="s">
        <v>35</v>
      </c>
      <c r="AW59" s="6" t="str">
        <f t="shared" si="13"/>
        <v>0</v>
      </c>
      <c r="AX59" s="6" t="s">
        <v>35</v>
      </c>
      <c r="AY59" s="6" t="s">
        <v>35</v>
      </c>
      <c r="AZ59" s="6" t="str">
        <f t="shared" si="14"/>
        <v>0</v>
      </c>
      <c r="BA59" s="6" t="s">
        <v>35</v>
      </c>
      <c r="BB59" s="6" t="s">
        <v>35</v>
      </c>
      <c r="BC59" s="6" t="str">
        <f t="shared" si="15"/>
        <v>0</v>
      </c>
      <c r="BD59" s="6" t="s">
        <v>35</v>
      </c>
      <c r="BE59" s="6" t="s">
        <v>35</v>
      </c>
      <c r="BF59" s="6" t="str">
        <f t="shared" si="16"/>
        <v>0</v>
      </c>
      <c r="BG59" s="6" t="s">
        <v>35</v>
      </c>
      <c r="BH59" s="6" t="s">
        <v>35</v>
      </c>
      <c r="BI59" s="6" t="str">
        <f t="shared" si="17"/>
        <v>0</v>
      </c>
      <c r="BJ59" s="6" t="s">
        <v>35</v>
      </c>
      <c r="BK59" s="6" t="s">
        <v>35</v>
      </c>
      <c r="BL59" s="6" t="str">
        <f t="shared" si="18"/>
        <v>0</v>
      </c>
      <c r="BM59" s="6" t="s">
        <v>35</v>
      </c>
      <c r="BN59" s="6" t="s">
        <v>35</v>
      </c>
      <c r="BO59" s="6" t="str">
        <f t="shared" si="19"/>
        <v>0</v>
      </c>
      <c r="BP59" s="6" t="s">
        <v>35</v>
      </c>
      <c r="BQ59" s="6" t="s">
        <v>35</v>
      </c>
      <c r="BR59" s="6" t="str">
        <f t="shared" si="20"/>
        <v>0</v>
      </c>
      <c r="BS59" s="6" t="s">
        <v>35</v>
      </c>
      <c r="BT59" s="6" t="s">
        <v>35</v>
      </c>
      <c r="BU59" s="6" t="str">
        <f t="shared" si="21"/>
        <v>0</v>
      </c>
      <c r="BV59" s="6" t="s">
        <v>35</v>
      </c>
      <c r="BW59" s="6" t="s">
        <v>35</v>
      </c>
      <c r="BX59" s="6" t="str">
        <f t="shared" si="22"/>
        <v>0</v>
      </c>
      <c r="BY59" s="6" t="s">
        <v>35</v>
      </c>
      <c r="BZ59" s="6" t="s">
        <v>35</v>
      </c>
      <c r="CA59" s="6" t="str">
        <f t="shared" si="23"/>
        <v>0</v>
      </c>
      <c r="CB59" s="6" t="s">
        <v>35</v>
      </c>
      <c r="CC59" s="6" t="s">
        <v>35</v>
      </c>
      <c r="CD59" s="6" t="str">
        <f t="shared" si="24"/>
        <v>0</v>
      </c>
      <c r="CE59" s="6" t="s">
        <v>35</v>
      </c>
      <c r="CF59" s="6" t="s">
        <v>35</v>
      </c>
      <c r="CG59" s="6" t="str">
        <f t="shared" si="25"/>
        <v>0</v>
      </c>
      <c r="CH59" s="6" t="s">
        <v>35</v>
      </c>
      <c r="CI59" s="6" t="s">
        <v>35</v>
      </c>
      <c r="CJ59" s="6" t="str">
        <f t="shared" si="26"/>
        <v>0</v>
      </c>
      <c r="CK59" s="6" t="s">
        <v>35</v>
      </c>
      <c r="CL59" s="6" t="s">
        <v>35</v>
      </c>
      <c r="CM59" s="6" t="str">
        <f t="shared" si="27"/>
        <v>0</v>
      </c>
      <c r="CN59" s="6" t="s">
        <v>35</v>
      </c>
      <c r="CO59" s="6" t="s">
        <v>35</v>
      </c>
      <c r="CP59" s="6" t="str">
        <f t="shared" si="28"/>
        <v>0</v>
      </c>
      <c r="CQ59" s="6" t="s">
        <v>35</v>
      </c>
      <c r="CR59" s="6" t="s">
        <v>35</v>
      </c>
      <c r="CS59" s="6" t="str">
        <f t="shared" si="29"/>
        <v>0</v>
      </c>
    </row>
    <row r="60" spans="1:97" s="17" customFormat="1" ht="12.75" hidden="1" customHeight="1">
      <c r="A60" s="25">
        <v>1</v>
      </c>
      <c r="B60" s="26" t="s">
        <v>201</v>
      </c>
      <c r="C60" s="27">
        <v>96</v>
      </c>
      <c r="D60" s="28" t="s">
        <v>126</v>
      </c>
      <c r="E60" s="17">
        <v>16384</v>
      </c>
      <c r="F60" s="17">
        <v>1</v>
      </c>
      <c r="G60" s="6" t="s">
        <v>65</v>
      </c>
      <c r="H60" s="6" t="s">
        <v>35</v>
      </c>
      <c r="I60" s="6" t="s">
        <v>35</v>
      </c>
      <c r="J60" s="6" t="str">
        <f t="shared" si="0"/>
        <v>0</v>
      </c>
      <c r="K60" s="6" t="s">
        <v>35</v>
      </c>
      <c r="L60" s="6" t="s">
        <v>35</v>
      </c>
      <c r="M60" s="6" t="str">
        <f t="shared" si="1"/>
        <v>0</v>
      </c>
      <c r="N60" s="6" t="s">
        <v>35</v>
      </c>
      <c r="O60" s="6" t="s">
        <v>35</v>
      </c>
      <c r="P60" s="6" t="str">
        <f t="shared" si="2"/>
        <v>0</v>
      </c>
      <c r="Q60" s="6" t="s">
        <v>35</v>
      </c>
      <c r="R60" s="6" t="s">
        <v>35</v>
      </c>
      <c r="S60" s="6" t="str">
        <f t="shared" si="3"/>
        <v>0</v>
      </c>
      <c r="T60" s="6" t="s">
        <v>35</v>
      </c>
      <c r="U60" s="6" t="s">
        <v>35</v>
      </c>
      <c r="V60" s="6" t="str">
        <f t="shared" si="4"/>
        <v>0</v>
      </c>
      <c r="W60" s="6" t="s">
        <v>35</v>
      </c>
      <c r="X60" s="6" t="s">
        <v>35</v>
      </c>
      <c r="Y60" s="6" t="str">
        <f t="shared" si="5"/>
        <v>0</v>
      </c>
      <c r="Z60" s="6" t="s">
        <v>35</v>
      </c>
      <c r="AA60" s="6" t="s">
        <v>35</v>
      </c>
      <c r="AB60" s="6" t="str">
        <f t="shared" si="6"/>
        <v>0</v>
      </c>
      <c r="AC60" s="6" t="s">
        <v>35</v>
      </c>
      <c r="AD60" s="6" t="s">
        <v>35</v>
      </c>
      <c r="AE60" s="6" t="str">
        <f t="shared" si="7"/>
        <v>0</v>
      </c>
      <c r="AF60" s="6" t="s">
        <v>35</v>
      </c>
      <c r="AG60" s="6" t="s">
        <v>35</v>
      </c>
      <c r="AH60" s="6" t="str">
        <f t="shared" si="8"/>
        <v>0</v>
      </c>
      <c r="AI60" s="6" t="s">
        <v>35</v>
      </c>
      <c r="AJ60" s="6" t="s">
        <v>35</v>
      </c>
      <c r="AK60" s="6" t="str">
        <f t="shared" si="9"/>
        <v>0</v>
      </c>
      <c r="AL60" s="6" t="s">
        <v>35</v>
      </c>
      <c r="AM60" s="6" t="s">
        <v>35</v>
      </c>
      <c r="AN60" s="6" t="str">
        <f t="shared" si="10"/>
        <v>0</v>
      </c>
      <c r="AO60" s="6" t="s">
        <v>35</v>
      </c>
      <c r="AP60" s="6" t="s">
        <v>35</v>
      </c>
      <c r="AQ60" s="6" t="str">
        <f t="shared" si="11"/>
        <v>0</v>
      </c>
      <c r="AR60" s="6" t="s">
        <v>35</v>
      </c>
      <c r="AS60" s="6" t="s">
        <v>35</v>
      </c>
      <c r="AT60" s="6" t="str">
        <f t="shared" si="12"/>
        <v>0</v>
      </c>
      <c r="AU60" s="6" t="s">
        <v>35</v>
      </c>
      <c r="AV60" s="6" t="s">
        <v>35</v>
      </c>
      <c r="AW60" s="6" t="str">
        <f t="shared" si="13"/>
        <v>0</v>
      </c>
      <c r="AX60" s="6" t="s">
        <v>35</v>
      </c>
      <c r="AY60" s="6" t="s">
        <v>35</v>
      </c>
      <c r="AZ60" s="6" t="str">
        <f t="shared" si="14"/>
        <v>0</v>
      </c>
      <c r="BA60" s="6" t="s">
        <v>35</v>
      </c>
      <c r="BB60" s="6" t="s">
        <v>35</v>
      </c>
      <c r="BC60" s="6" t="str">
        <f t="shared" si="15"/>
        <v>0</v>
      </c>
      <c r="BD60" s="6" t="s">
        <v>35</v>
      </c>
      <c r="BE60" s="6" t="s">
        <v>35</v>
      </c>
      <c r="BF60" s="6" t="str">
        <f t="shared" si="16"/>
        <v>0</v>
      </c>
      <c r="BG60" s="6" t="s">
        <v>35</v>
      </c>
      <c r="BH60" s="6" t="s">
        <v>35</v>
      </c>
      <c r="BI60" s="6" t="str">
        <f t="shared" si="17"/>
        <v>0</v>
      </c>
      <c r="BJ60" s="6" t="s">
        <v>35</v>
      </c>
      <c r="BK60" s="6" t="s">
        <v>35</v>
      </c>
      <c r="BL60" s="6" t="str">
        <f t="shared" si="18"/>
        <v>0</v>
      </c>
      <c r="BM60" s="6" t="s">
        <v>35</v>
      </c>
      <c r="BN60" s="6" t="s">
        <v>35</v>
      </c>
      <c r="BO60" s="6" t="str">
        <f t="shared" si="19"/>
        <v>0</v>
      </c>
      <c r="BP60" s="6" t="s">
        <v>35</v>
      </c>
      <c r="BQ60" s="6" t="s">
        <v>35</v>
      </c>
      <c r="BR60" s="6" t="str">
        <f t="shared" si="20"/>
        <v>0</v>
      </c>
      <c r="BS60" s="6" t="s">
        <v>35</v>
      </c>
      <c r="BT60" s="6" t="s">
        <v>35</v>
      </c>
      <c r="BU60" s="6" t="str">
        <f t="shared" si="21"/>
        <v>0</v>
      </c>
      <c r="BV60" s="6" t="s">
        <v>35</v>
      </c>
      <c r="BW60" s="6" t="s">
        <v>35</v>
      </c>
      <c r="BX60" s="6" t="str">
        <f t="shared" si="22"/>
        <v>0</v>
      </c>
      <c r="BY60" s="6" t="s">
        <v>35</v>
      </c>
      <c r="BZ60" s="6" t="s">
        <v>35</v>
      </c>
      <c r="CA60" s="6" t="str">
        <f t="shared" si="23"/>
        <v>0</v>
      </c>
      <c r="CB60" s="6" t="s">
        <v>35</v>
      </c>
      <c r="CC60" s="6" t="s">
        <v>35</v>
      </c>
      <c r="CD60" s="6" t="str">
        <f t="shared" si="24"/>
        <v>0</v>
      </c>
      <c r="CE60" s="6" t="s">
        <v>35</v>
      </c>
      <c r="CF60" s="6" t="s">
        <v>35</v>
      </c>
      <c r="CG60" s="6" t="str">
        <f t="shared" si="25"/>
        <v>0</v>
      </c>
      <c r="CH60" s="6" t="s">
        <v>35</v>
      </c>
      <c r="CI60" s="6" t="s">
        <v>35</v>
      </c>
      <c r="CJ60" s="6" t="str">
        <f t="shared" si="26"/>
        <v>0</v>
      </c>
      <c r="CK60" s="6" t="s">
        <v>35</v>
      </c>
      <c r="CL60" s="6" t="s">
        <v>35</v>
      </c>
      <c r="CM60" s="6" t="str">
        <f t="shared" si="27"/>
        <v>0</v>
      </c>
      <c r="CN60" s="6" t="s">
        <v>35</v>
      </c>
      <c r="CO60" s="6" t="s">
        <v>35</v>
      </c>
      <c r="CP60" s="6" t="str">
        <f t="shared" si="28"/>
        <v>0</v>
      </c>
      <c r="CQ60" s="6" t="s">
        <v>35</v>
      </c>
      <c r="CR60" s="6" t="s">
        <v>35</v>
      </c>
      <c r="CS60" s="6" t="str">
        <f t="shared" si="29"/>
        <v>0</v>
      </c>
    </row>
    <row r="61" spans="1:97" s="183" customFormat="1" ht="12.75" hidden="1" customHeight="1">
      <c r="A61" s="25">
        <v>1</v>
      </c>
      <c r="B61" s="26" t="s">
        <v>201</v>
      </c>
      <c r="C61" s="27">
        <v>117</v>
      </c>
      <c r="D61" s="28" t="s">
        <v>185</v>
      </c>
      <c r="E61" s="17">
        <v>10128</v>
      </c>
      <c r="F61" s="17">
        <v>1</v>
      </c>
      <c r="G61" s="6" t="s">
        <v>65</v>
      </c>
      <c r="H61" s="6" t="s">
        <v>35</v>
      </c>
      <c r="I61" s="6" t="s">
        <v>35</v>
      </c>
      <c r="J61" s="6" t="str">
        <f t="shared" si="0"/>
        <v>0</v>
      </c>
      <c r="K61" s="6" t="s">
        <v>35</v>
      </c>
      <c r="L61" s="6" t="s">
        <v>35</v>
      </c>
      <c r="M61" s="6" t="str">
        <f t="shared" si="1"/>
        <v>0</v>
      </c>
      <c r="N61" s="6" t="s">
        <v>35</v>
      </c>
      <c r="O61" s="6" t="s">
        <v>35</v>
      </c>
      <c r="P61" s="6" t="str">
        <f t="shared" si="2"/>
        <v>0</v>
      </c>
      <c r="Q61" s="6" t="s">
        <v>35</v>
      </c>
      <c r="R61" s="6" t="s">
        <v>35</v>
      </c>
      <c r="S61" s="6" t="str">
        <f t="shared" si="3"/>
        <v>0</v>
      </c>
      <c r="T61" s="6" t="s">
        <v>35</v>
      </c>
      <c r="U61" s="6" t="s">
        <v>35</v>
      </c>
      <c r="V61" s="6" t="str">
        <f t="shared" si="4"/>
        <v>0</v>
      </c>
      <c r="W61" s="6" t="s">
        <v>35</v>
      </c>
      <c r="X61" s="6" t="s">
        <v>35</v>
      </c>
      <c r="Y61" s="6" t="str">
        <f t="shared" si="5"/>
        <v>0</v>
      </c>
      <c r="Z61" s="6" t="s">
        <v>35</v>
      </c>
      <c r="AA61" s="6" t="s">
        <v>35</v>
      </c>
      <c r="AB61" s="6" t="str">
        <f t="shared" si="6"/>
        <v>0</v>
      </c>
      <c r="AC61" s="6" t="s">
        <v>35</v>
      </c>
      <c r="AD61" s="6" t="s">
        <v>35</v>
      </c>
      <c r="AE61" s="6" t="str">
        <f t="shared" si="7"/>
        <v>0</v>
      </c>
      <c r="AF61" s="6" t="s">
        <v>35</v>
      </c>
      <c r="AG61" s="6" t="s">
        <v>35</v>
      </c>
      <c r="AH61" s="6" t="str">
        <f t="shared" si="8"/>
        <v>0</v>
      </c>
      <c r="AI61" s="6" t="s">
        <v>35</v>
      </c>
      <c r="AJ61" s="6" t="s">
        <v>35</v>
      </c>
      <c r="AK61" s="6" t="str">
        <f t="shared" si="9"/>
        <v>0</v>
      </c>
      <c r="AL61" s="6" t="s">
        <v>35</v>
      </c>
      <c r="AM61" s="6" t="s">
        <v>35</v>
      </c>
      <c r="AN61" s="6" t="str">
        <f t="shared" si="10"/>
        <v>0</v>
      </c>
      <c r="AO61" s="6" t="s">
        <v>35</v>
      </c>
      <c r="AP61" s="6" t="s">
        <v>35</v>
      </c>
      <c r="AQ61" s="6" t="str">
        <f t="shared" si="11"/>
        <v>0</v>
      </c>
      <c r="AR61" s="6" t="s">
        <v>35</v>
      </c>
      <c r="AS61" s="6" t="s">
        <v>35</v>
      </c>
      <c r="AT61" s="6" t="str">
        <f t="shared" si="12"/>
        <v>0</v>
      </c>
      <c r="AU61" s="6" t="s">
        <v>35</v>
      </c>
      <c r="AV61" s="6" t="s">
        <v>35</v>
      </c>
      <c r="AW61" s="6" t="str">
        <f t="shared" si="13"/>
        <v>0</v>
      </c>
      <c r="AX61" s="6" t="s">
        <v>35</v>
      </c>
      <c r="AY61" s="6" t="s">
        <v>35</v>
      </c>
      <c r="AZ61" s="6" t="str">
        <f t="shared" si="14"/>
        <v>0</v>
      </c>
      <c r="BA61" s="6" t="s">
        <v>35</v>
      </c>
      <c r="BB61" s="6" t="s">
        <v>35</v>
      </c>
      <c r="BC61" s="6" t="str">
        <f t="shared" si="15"/>
        <v>0</v>
      </c>
      <c r="BD61" s="6" t="s">
        <v>35</v>
      </c>
      <c r="BE61" s="6" t="s">
        <v>35</v>
      </c>
      <c r="BF61" s="6" t="str">
        <f t="shared" si="16"/>
        <v>0</v>
      </c>
      <c r="BG61" s="6" t="s">
        <v>35</v>
      </c>
      <c r="BH61" s="6" t="s">
        <v>35</v>
      </c>
      <c r="BI61" s="6" t="str">
        <f t="shared" si="17"/>
        <v>0</v>
      </c>
      <c r="BJ61" s="6" t="s">
        <v>35</v>
      </c>
      <c r="BK61" s="6" t="s">
        <v>35</v>
      </c>
      <c r="BL61" s="6" t="str">
        <f t="shared" si="18"/>
        <v>0</v>
      </c>
      <c r="BM61" s="6" t="s">
        <v>35</v>
      </c>
      <c r="BN61" s="6" t="s">
        <v>35</v>
      </c>
      <c r="BO61" s="6" t="str">
        <f t="shared" si="19"/>
        <v>0</v>
      </c>
      <c r="BP61" s="6" t="s">
        <v>35</v>
      </c>
      <c r="BQ61" s="6" t="s">
        <v>35</v>
      </c>
      <c r="BR61" s="6" t="str">
        <f t="shared" si="20"/>
        <v>0</v>
      </c>
      <c r="BS61" s="6" t="s">
        <v>35</v>
      </c>
      <c r="BT61" s="6" t="s">
        <v>35</v>
      </c>
      <c r="BU61" s="6" t="str">
        <f t="shared" si="21"/>
        <v>0</v>
      </c>
      <c r="BV61" s="6" t="s">
        <v>35</v>
      </c>
      <c r="BW61" s="6" t="s">
        <v>35</v>
      </c>
      <c r="BX61" s="6" t="str">
        <f t="shared" si="22"/>
        <v>0</v>
      </c>
      <c r="BY61" s="6" t="s">
        <v>35</v>
      </c>
      <c r="BZ61" s="6" t="s">
        <v>35</v>
      </c>
      <c r="CA61" s="6" t="str">
        <f t="shared" si="23"/>
        <v>0</v>
      </c>
      <c r="CB61" s="6" t="s">
        <v>35</v>
      </c>
      <c r="CC61" s="6" t="s">
        <v>35</v>
      </c>
      <c r="CD61" s="6" t="str">
        <f t="shared" si="24"/>
        <v>0</v>
      </c>
      <c r="CE61" s="6" t="s">
        <v>35</v>
      </c>
      <c r="CF61" s="6" t="s">
        <v>35</v>
      </c>
      <c r="CG61" s="6" t="str">
        <f t="shared" si="25"/>
        <v>0</v>
      </c>
      <c r="CH61" s="6" t="s">
        <v>35</v>
      </c>
      <c r="CI61" s="6" t="s">
        <v>35</v>
      </c>
      <c r="CJ61" s="6" t="str">
        <f t="shared" si="26"/>
        <v>0</v>
      </c>
      <c r="CK61" s="6" t="s">
        <v>35</v>
      </c>
      <c r="CL61" s="6" t="s">
        <v>35</v>
      </c>
      <c r="CM61" s="6" t="str">
        <f t="shared" si="27"/>
        <v>0</v>
      </c>
      <c r="CN61" s="6" t="s">
        <v>35</v>
      </c>
      <c r="CO61" s="6" t="s">
        <v>35</v>
      </c>
      <c r="CP61" s="6" t="str">
        <f t="shared" si="28"/>
        <v>0</v>
      </c>
      <c r="CQ61" s="6" t="s">
        <v>35</v>
      </c>
      <c r="CR61" s="6" t="s">
        <v>35</v>
      </c>
      <c r="CS61" s="6" t="str">
        <f t="shared" si="29"/>
        <v>0</v>
      </c>
    </row>
    <row r="62" spans="1:97" s="183" customFormat="1" ht="12.75" hidden="1" customHeight="1">
      <c r="A62" s="25">
        <v>1</v>
      </c>
      <c r="B62" s="26" t="s">
        <v>201</v>
      </c>
      <c r="C62" s="27">
        <v>118</v>
      </c>
      <c r="D62" s="28" t="s">
        <v>127</v>
      </c>
      <c r="E62" s="17">
        <v>11833</v>
      </c>
      <c r="F62" s="17">
        <v>1</v>
      </c>
      <c r="G62" s="6" t="s">
        <v>65</v>
      </c>
      <c r="H62" s="6" t="s">
        <v>35</v>
      </c>
      <c r="I62" s="6" t="s">
        <v>35</v>
      </c>
      <c r="J62" s="6" t="str">
        <f t="shared" si="0"/>
        <v>0</v>
      </c>
      <c r="K62" s="6" t="s">
        <v>35</v>
      </c>
      <c r="L62" s="6" t="s">
        <v>35</v>
      </c>
      <c r="M62" s="6" t="str">
        <f t="shared" si="1"/>
        <v>0</v>
      </c>
      <c r="N62" s="6" t="s">
        <v>35</v>
      </c>
      <c r="O62" s="6" t="s">
        <v>35</v>
      </c>
      <c r="P62" s="6" t="str">
        <f t="shared" si="2"/>
        <v>0</v>
      </c>
      <c r="Q62" s="6" t="s">
        <v>35</v>
      </c>
      <c r="R62" s="6" t="s">
        <v>35</v>
      </c>
      <c r="S62" s="6" t="str">
        <f t="shared" si="3"/>
        <v>0</v>
      </c>
      <c r="T62" s="6" t="s">
        <v>35</v>
      </c>
      <c r="U62" s="6" t="s">
        <v>35</v>
      </c>
      <c r="V62" s="6" t="str">
        <f t="shared" si="4"/>
        <v>0</v>
      </c>
      <c r="W62" s="6" t="s">
        <v>35</v>
      </c>
      <c r="X62" s="6" t="s">
        <v>35</v>
      </c>
      <c r="Y62" s="6" t="str">
        <f t="shared" si="5"/>
        <v>0</v>
      </c>
      <c r="Z62" s="6" t="s">
        <v>35</v>
      </c>
      <c r="AA62" s="6" t="s">
        <v>35</v>
      </c>
      <c r="AB62" s="6" t="str">
        <f t="shared" si="6"/>
        <v>0</v>
      </c>
      <c r="AC62" s="6" t="s">
        <v>35</v>
      </c>
      <c r="AD62" s="6" t="s">
        <v>35</v>
      </c>
      <c r="AE62" s="6" t="str">
        <f t="shared" si="7"/>
        <v>0</v>
      </c>
      <c r="AF62" s="6" t="s">
        <v>35</v>
      </c>
      <c r="AG62" s="6" t="s">
        <v>35</v>
      </c>
      <c r="AH62" s="6" t="str">
        <f t="shared" si="8"/>
        <v>0</v>
      </c>
      <c r="AI62" s="6" t="s">
        <v>35</v>
      </c>
      <c r="AJ62" s="6" t="s">
        <v>35</v>
      </c>
      <c r="AK62" s="6" t="str">
        <f t="shared" si="9"/>
        <v>0</v>
      </c>
      <c r="AL62" s="6" t="s">
        <v>35</v>
      </c>
      <c r="AM62" s="6" t="s">
        <v>35</v>
      </c>
      <c r="AN62" s="6" t="str">
        <f t="shared" si="10"/>
        <v>0</v>
      </c>
      <c r="AO62" s="6" t="s">
        <v>35</v>
      </c>
      <c r="AP62" s="6" t="s">
        <v>35</v>
      </c>
      <c r="AQ62" s="6" t="str">
        <f t="shared" si="11"/>
        <v>0</v>
      </c>
      <c r="AR62" s="6" t="s">
        <v>35</v>
      </c>
      <c r="AS62" s="6" t="s">
        <v>35</v>
      </c>
      <c r="AT62" s="6" t="str">
        <f t="shared" si="12"/>
        <v>0</v>
      </c>
      <c r="AU62" s="6" t="s">
        <v>35</v>
      </c>
      <c r="AV62" s="6" t="s">
        <v>35</v>
      </c>
      <c r="AW62" s="6" t="str">
        <f t="shared" si="13"/>
        <v>0</v>
      </c>
      <c r="AX62" s="6" t="s">
        <v>35</v>
      </c>
      <c r="AY62" s="6" t="s">
        <v>35</v>
      </c>
      <c r="AZ62" s="6" t="str">
        <f t="shared" si="14"/>
        <v>0</v>
      </c>
      <c r="BA62" s="6" t="s">
        <v>35</v>
      </c>
      <c r="BB62" s="6" t="s">
        <v>35</v>
      </c>
      <c r="BC62" s="6" t="str">
        <f t="shared" si="15"/>
        <v>0</v>
      </c>
      <c r="BD62" s="6" t="s">
        <v>35</v>
      </c>
      <c r="BE62" s="6" t="s">
        <v>35</v>
      </c>
      <c r="BF62" s="6" t="str">
        <f t="shared" si="16"/>
        <v>0</v>
      </c>
      <c r="BG62" s="6" t="s">
        <v>35</v>
      </c>
      <c r="BH62" s="6" t="s">
        <v>35</v>
      </c>
      <c r="BI62" s="6" t="str">
        <f t="shared" si="17"/>
        <v>0</v>
      </c>
      <c r="BJ62" s="6" t="s">
        <v>35</v>
      </c>
      <c r="BK62" s="6" t="s">
        <v>35</v>
      </c>
      <c r="BL62" s="6" t="str">
        <f t="shared" si="18"/>
        <v>0</v>
      </c>
      <c r="BM62" s="6" t="s">
        <v>35</v>
      </c>
      <c r="BN62" s="6" t="s">
        <v>35</v>
      </c>
      <c r="BO62" s="6" t="str">
        <f t="shared" si="19"/>
        <v>0</v>
      </c>
      <c r="BP62" s="6" t="s">
        <v>35</v>
      </c>
      <c r="BQ62" s="6" t="s">
        <v>35</v>
      </c>
      <c r="BR62" s="6" t="str">
        <f t="shared" si="20"/>
        <v>0</v>
      </c>
      <c r="BS62" s="6" t="s">
        <v>35</v>
      </c>
      <c r="BT62" s="6" t="s">
        <v>35</v>
      </c>
      <c r="BU62" s="6" t="str">
        <f t="shared" si="21"/>
        <v>0</v>
      </c>
      <c r="BV62" s="6" t="s">
        <v>35</v>
      </c>
      <c r="BW62" s="6" t="s">
        <v>35</v>
      </c>
      <c r="BX62" s="6" t="str">
        <f t="shared" si="22"/>
        <v>0</v>
      </c>
      <c r="BY62" s="6" t="s">
        <v>35</v>
      </c>
      <c r="BZ62" s="6" t="s">
        <v>35</v>
      </c>
      <c r="CA62" s="6" t="str">
        <f t="shared" si="23"/>
        <v>0</v>
      </c>
      <c r="CB62" s="6" t="s">
        <v>35</v>
      </c>
      <c r="CC62" s="6" t="s">
        <v>35</v>
      </c>
      <c r="CD62" s="6" t="str">
        <f t="shared" si="24"/>
        <v>0</v>
      </c>
      <c r="CE62" s="6" t="s">
        <v>35</v>
      </c>
      <c r="CF62" s="6" t="s">
        <v>35</v>
      </c>
      <c r="CG62" s="6" t="str">
        <f t="shared" si="25"/>
        <v>0</v>
      </c>
      <c r="CH62" s="6" t="s">
        <v>35</v>
      </c>
      <c r="CI62" s="6" t="s">
        <v>35</v>
      </c>
      <c r="CJ62" s="6" t="str">
        <f t="shared" si="26"/>
        <v>0</v>
      </c>
      <c r="CK62" s="6" t="s">
        <v>35</v>
      </c>
      <c r="CL62" s="6" t="s">
        <v>35</v>
      </c>
      <c r="CM62" s="6" t="str">
        <f t="shared" si="27"/>
        <v>0</v>
      </c>
      <c r="CN62" s="6" t="s">
        <v>35</v>
      </c>
      <c r="CO62" s="6" t="s">
        <v>35</v>
      </c>
      <c r="CP62" s="6" t="str">
        <f t="shared" si="28"/>
        <v>0</v>
      </c>
      <c r="CQ62" s="6" t="s">
        <v>35</v>
      </c>
      <c r="CR62" s="6" t="s">
        <v>35</v>
      </c>
      <c r="CS62" s="6" t="str">
        <f t="shared" si="29"/>
        <v>0</v>
      </c>
    </row>
    <row r="63" spans="1:97" s="183" customFormat="1" ht="12.75" customHeight="1">
      <c r="A63" s="25">
        <v>1</v>
      </c>
      <c r="B63" s="26" t="s">
        <v>201</v>
      </c>
      <c r="C63" s="27">
        <v>131</v>
      </c>
      <c r="D63" s="28" t="s">
        <v>69</v>
      </c>
      <c r="E63" s="17">
        <v>16161</v>
      </c>
      <c r="F63" s="17">
        <v>1</v>
      </c>
      <c r="G63" s="6" t="s">
        <v>65</v>
      </c>
      <c r="H63" s="6">
        <v>1</v>
      </c>
      <c r="I63" s="6">
        <v>5</v>
      </c>
      <c r="J63" s="6">
        <f t="shared" si="0"/>
        <v>6</v>
      </c>
      <c r="K63" s="6">
        <v>1</v>
      </c>
      <c r="L63" s="6">
        <v>3</v>
      </c>
      <c r="M63" s="6">
        <f t="shared" si="1"/>
        <v>4</v>
      </c>
      <c r="N63" s="6">
        <v>4</v>
      </c>
      <c r="O63" s="6">
        <v>4</v>
      </c>
      <c r="P63" s="6">
        <f t="shared" si="2"/>
        <v>8</v>
      </c>
      <c r="Q63" s="6">
        <v>1</v>
      </c>
      <c r="R63" s="6">
        <v>9</v>
      </c>
      <c r="S63" s="6">
        <f t="shared" si="3"/>
        <v>10</v>
      </c>
      <c r="T63" s="6" t="s">
        <v>35</v>
      </c>
      <c r="U63" s="6" t="s">
        <v>35</v>
      </c>
      <c r="V63" s="6" t="str">
        <f t="shared" si="4"/>
        <v>0</v>
      </c>
      <c r="W63" s="6" t="s">
        <v>35</v>
      </c>
      <c r="X63" s="6" t="s">
        <v>35</v>
      </c>
      <c r="Y63" s="6" t="str">
        <f t="shared" si="5"/>
        <v>0</v>
      </c>
      <c r="Z63" s="6" t="s">
        <v>35</v>
      </c>
      <c r="AA63" s="6" t="s">
        <v>35</v>
      </c>
      <c r="AB63" s="6" t="str">
        <f t="shared" si="6"/>
        <v>0</v>
      </c>
      <c r="AC63" s="6">
        <v>1</v>
      </c>
      <c r="AD63" s="6">
        <v>1</v>
      </c>
      <c r="AE63" s="6">
        <f t="shared" si="7"/>
        <v>2</v>
      </c>
      <c r="AF63" s="6" t="s">
        <v>35</v>
      </c>
      <c r="AG63" s="6" t="s">
        <v>35</v>
      </c>
      <c r="AH63" s="6" t="str">
        <f t="shared" si="8"/>
        <v>0</v>
      </c>
      <c r="AI63" s="6" t="s">
        <v>35</v>
      </c>
      <c r="AJ63" s="6" t="s">
        <v>35</v>
      </c>
      <c r="AK63" s="6" t="str">
        <f t="shared" si="9"/>
        <v>0</v>
      </c>
      <c r="AL63" s="6" t="s">
        <v>35</v>
      </c>
      <c r="AM63" s="6" t="s">
        <v>35</v>
      </c>
      <c r="AN63" s="6" t="str">
        <f t="shared" si="10"/>
        <v>0</v>
      </c>
      <c r="AO63" s="6" t="s">
        <v>35</v>
      </c>
      <c r="AP63" s="6" t="s">
        <v>35</v>
      </c>
      <c r="AQ63" s="6" t="str">
        <f t="shared" si="11"/>
        <v>0</v>
      </c>
      <c r="AR63" s="6" t="s">
        <v>35</v>
      </c>
      <c r="AS63" s="6" t="s">
        <v>35</v>
      </c>
      <c r="AT63" s="6" t="str">
        <f t="shared" si="12"/>
        <v>0</v>
      </c>
      <c r="AU63" s="6" t="s">
        <v>35</v>
      </c>
      <c r="AV63" s="6" t="s">
        <v>35</v>
      </c>
      <c r="AW63" s="6" t="str">
        <f t="shared" si="13"/>
        <v>0</v>
      </c>
      <c r="AX63" s="6" t="s">
        <v>35</v>
      </c>
      <c r="AY63" s="6" t="s">
        <v>35</v>
      </c>
      <c r="AZ63" s="6" t="str">
        <f t="shared" si="14"/>
        <v>0</v>
      </c>
      <c r="BA63" s="6" t="s">
        <v>35</v>
      </c>
      <c r="BB63" s="6">
        <v>2</v>
      </c>
      <c r="BC63" s="6">
        <f t="shared" si="15"/>
        <v>2</v>
      </c>
      <c r="BD63" s="6" t="s">
        <v>35</v>
      </c>
      <c r="BE63" s="6" t="s">
        <v>35</v>
      </c>
      <c r="BF63" s="6" t="str">
        <f t="shared" si="16"/>
        <v>0</v>
      </c>
      <c r="BG63" s="6" t="s">
        <v>35</v>
      </c>
      <c r="BH63" s="6" t="s">
        <v>35</v>
      </c>
      <c r="BI63" s="6" t="str">
        <f t="shared" si="17"/>
        <v>0</v>
      </c>
      <c r="BJ63" s="6" t="s">
        <v>35</v>
      </c>
      <c r="BK63" s="6" t="s">
        <v>35</v>
      </c>
      <c r="BL63" s="6" t="str">
        <f t="shared" si="18"/>
        <v>0</v>
      </c>
      <c r="BM63" s="6" t="s">
        <v>35</v>
      </c>
      <c r="BN63" s="6" t="s">
        <v>35</v>
      </c>
      <c r="BO63" s="6" t="str">
        <f t="shared" si="19"/>
        <v>0</v>
      </c>
      <c r="BP63" s="6" t="s">
        <v>35</v>
      </c>
      <c r="BQ63" s="6" t="s">
        <v>35</v>
      </c>
      <c r="BR63" s="6" t="str">
        <f t="shared" si="20"/>
        <v>0</v>
      </c>
      <c r="BS63" s="6" t="s">
        <v>35</v>
      </c>
      <c r="BT63" s="6" t="s">
        <v>35</v>
      </c>
      <c r="BU63" s="6" t="str">
        <f t="shared" si="21"/>
        <v>0</v>
      </c>
      <c r="BV63" s="6" t="s">
        <v>35</v>
      </c>
      <c r="BW63" s="6" t="s">
        <v>35</v>
      </c>
      <c r="BX63" s="6" t="str">
        <f t="shared" si="22"/>
        <v>0</v>
      </c>
      <c r="BY63" s="6" t="s">
        <v>35</v>
      </c>
      <c r="BZ63" s="6" t="s">
        <v>35</v>
      </c>
      <c r="CA63" s="6" t="str">
        <f t="shared" si="23"/>
        <v>0</v>
      </c>
      <c r="CB63" s="6" t="s">
        <v>35</v>
      </c>
      <c r="CC63" s="6" t="s">
        <v>35</v>
      </c>
      <c r="CD63" s="6" t="str">
        <f t="shared" si="24"/>
        <v>0</v>
      </c>
      <c r="CE63" s="6" t="s">
        <v>35</v>
      </c>
      <c r="CF63" s="6" t="s">
        <v>35</v>
      </c>
      <c r="CG63" s="6" t="str">
        <f t="shared" si="25"/>
        <v>0</v>
      </c>
      <c r="CH63" s="6" t="s">
        <v>35</v>
      </c>
      <c r="CI63" s="6" t="s">
        <v>35</v>
      </c>
      <c r="CJ63" s="6" t="str">
        <f t="shared" si="26"/>
        <v>0</v>
      </c>
      <c r="CK63" s="6" t="s">
        <v>35</v>
      </c>
      <c r="CL63" s="6" t="s">
        <v>35</v>
      </c>
      <c r="CM63" s="6" t="str">
        <f t="shared" si="27"/>
        <v>0</v>
      </c>
      <c r="CN63" s="6" t="s">
        <v>35</v>
      </c>
      <c r="CO63" s="6">
        <v>4</v>
      </c>
      <c r="CP63" s="6">
        <f t="shared" si="28"/>
        <v>4</v>
      </c>
      <c r="CQ63" s="6">
        <v>8</v>
      </c>
      <c r="CR63" s="6">
        <v>28</v>
      </c>
      <c r="CS63" s="6">
        <f t="shared" si="29"/>
        <v>36</v>
      </c>
    </row>
    <row r="64" spans="1:97" s="183" customFormat="1" ht="12.75" hidden="1" customHeight="1">
      <c r="A64" s="25">
        <v>1</v>
      </c>
      <c r="B64" s="26" t="s">
        <v>201</v>
      </c>
      <c r="C64" s="27">
        <v>133</v>
      </c>
      <c r="D64" s="28" t="s">
        <v>129</v>
      </c>
      <c r="E64" s="17">
        <v>18443</v>
      </c>
      <c r="F64" s="17">
        <v>1</v>
      </c>
      <c r="G64" s="6" t="s">
        <v>65</v>
      </c>
      <c r="H64" s="6" t="s">
        <v>35</v>
      </c>
      <c r="I64" s="6" t="s">
        <v>35</v>
      </c>
      <c r="J64" s="6" t="str">
        <f t="shared" si="0"/>
        <v>0</v>
      </c>
      <c r="K64" s="6" t="s">
        <v>35</v>
      </c>
      <c r="L64" s="6" t="s">
        <v>35</v>
      </c>
      <c r="M64" s="6" t="str">
        <f t="shared" si="1"/>
        <v>0</v>
      </c>
      <c r="N64" s="6" t="s">
        <v>35</v>
      </c>
      <c r="O64" s="6" t="s">
        <v>35</v>
      </c>
      <c r="P64" s="6" t="str">
        <f t="shared" si="2"/>
        <v>0</v>
      </c>
      <c r="Q64" s="6" t="s">
        <v>35</v>
      </c>
      <c r="R64" s="6" t="s">
        <v>35</v>
      </c>
      <c r="S64" s="6" t="str">
        <f t="shared" si="3"/>
        <v>0</v>
      </c>
      <c r="T64" s="6" t="s">
        <v>35</v>
      </c>
      <c r="U64" s="6" t="s">
        <v>35</v>
      </c>
      <c r="V64" s="6" t="str">
        <f t="shared" si="4"/>
        <v>0</v>
      </c>
      <c r="W64" s="6" t="s">
        <v>35</v>
      </c>
      <c r="X64" s="6" t="s">
        <v>35</v>
      </c>
      <c r="Y64" s="6" t="str">
        <f t="shared" si="5"/>
        <v>0</v>
      </c>
      <c r="Z64" s="6" t="s">
        <v>35</v>
      </c>
      <c r="AA64" s="6" t="s">
        <v>35</v>
      </c>
      <c r="AB64" s="6" t="str">
        <f t="shared" si="6"/>
        <v>0</v>
      </c>
      <c r="AC64" s="6" t="s">
        <v>35</v>
      </c>
      <c r="AD64" s="6" t="s">
        <v>35</v>
      </c>
      <c r="AE64" s="6" t="str">
        <f t="shared" si="7"/>
        <v>0</v>
      </c>
      <c r="AF64" s="6" t="s">
        <v>35</v>
      </c>
      <c r="AG64" s="6" t="s">
        <v>35</v>
      </c>
      <c r="AH64" s="6" t="str">
        <f t="shared" si="8"/>
        <v>0</v>
      </c>
      <c r="AI64" s="6" t="s">
        <v>35</v>
      </c>
      <c r="AJ64" s="6" t="s">
        <v>35</v>
      </c>
      <c r="AK64" s="6" t="str">
        <f t="shared" si="9"/>
        <v>0</v>
      </c>
      <c r="AL64" s="6" t="s">
        <v>35</v>
      </c>
      <c r="AM64" s="6" t="s">
        <v>35</v>
      </c>
      <c r="AN64" s="6" t="str">
        <f t="shared" si="10"/>
        <v>0</v>
      </c>
      <c r="AO64" s="6" t="s">
        <v>35</v>
      </c>
      <c r="AP64" s="6" t="s">
        <v>35</v>
      </c>
      <c r="AQ64" s="6" t="str">
        <f t="shared" si="11"/>
        <v>0</v>
      </c>
      <c r="AR64" s="6" t="s">
        <v>35</v>
      </c>
      <c r="AS64" s="6" t="s">
        <v>35</v>
      </c>
      <c r="AT64" s="6" t="str">
        <f t="shared" si="12"/>
        <v>0</v>
      </c>
      <c r="AU64" s="6" t="s">
        <v>35</v>
      </c>
      <c r="AV64" s="6" t="s">
        <v>35</v>
      </c>
      <c r="AW64" s="6" t="str">
        <f t="shared" si="13"/>
        <v>0</v>
      </c>
      <c r="AX64" s="6" t="s">
        <v>35</v>
      </c>
      <c r="AY64" s="6" t="s">
        <v>35</v>
      </c>
      <c r="AZ64" s="6" t="str">
        <f t="shared" si="14"/>
        <v>0</v>
      </c>
      <c r="BA64" s="6" t="s">
        <v>35</v>
      </c>
      <c r="BB64" s="6" t="s">
        <v>35</v>
      </c>
      <c r="BC64" s="6" t="str">
        <f t="shared" si="15"/>
        <v>0</v>
      </c>
      <c r="BD64" s="6" t="s">
        <v>35</v>
      </c>
      <c r="BE64" s="6" t="s">
        <v>35</v>
      </c>
      <c r="BF64" s="6" t="str">
        <f t="shared" si="16"/>
        <v>0</v>
      </c>
      <c r="BG64" s="6" t="s">
        <v>35</v>
      </c>
      <c r="BH64" s="6" t="s">
        <v>35</v>
      </c>
      <c r="BI64" s="6" t="str">
        <f t="shared" si="17"/>
        <v>0</v>
      </c>
      <c r="BJ64" s="6" t="s">
        <v>35</v>
      </c>
      <c r="BK64" s="6" t="s">
        <v>35</v>
      </c>
      <c r="BL64" s="6" t="str">
        <f t="shared" si="18"/>
        <v>0</v>
      </c>
      <c r="BM64" s="6" t="s">
        <v>35</v>
      </c>
      <c r="BN64" s="6" t="s">
        <v>35</v>
      </c>
      <c r="BO64" s="6" t="str">
        <f t="shared" si="19"/>
        <v>0</v>
      </c>
      <c r="BP64" s="6" t="s">
        <v>35</v>
      </c>
      <c r="BQ64" s="6" t="s">
        <v>35</v>
      </c>
      <c r="BR64" s="6" t="str">
        <f t="shared" si="20"/>
        <v>0</v>
      </c>
      <c r="BS64" s="6" t="s">
        <v>35</v>
      </c>
      <c r="BT64" s="6" t="s">
        <v>35</v>
      </c>
      <c r="BU64" s="6" t="str">
        <f t="shared" si="21"/>
        <v>0</v>
      </c>
      <c r="BV64" s="6" t="s">
        <v>35</v>
      </c>
      <c r="BW64" s="6" t="s">
        <v>35</v>
      </c>
      <c r="BX64" s="6" t="str">
        <f t="shared" si="22"/>
        <v>0</v>
      </c>
      <c r="BY64" s="6" t="s">
        <v>35</v>
      </c>
      <c r="BZ64" s="6" t="s">
        <v>35</v>
      </c>
      <c r="CA64" s="6" t="str">
        <f t="shared" si="23"/>
        <v>0</v>
      </c>
      <c r="CB64" s="6" t="s">
        <v>35</v>
      </c>
      <c r="CC64" s="6" t="s">
        <v>35</v>
      </c>
      <c r="CD64" s="6" t="str">
        <f t="shared" si="24"/>
        <v>0</v>
      </c>
      <c r="CE64" s="6" t="s">
        <v>35</v>
      </c>
      <c r="CF64" s="6" t="s">
        <v>35</v>
      </c>
      <c r="CG64" s="6" t="str">
        <f t="shared" si="25"/>
        <v>0</v>
      </c>
      <c r="CH64" s="6" t="s">
        <v>35</v>
      </c>
      <c r="CI64" s="6" t="s">
        <v>35</v>
      </c>
      <c r="CJ64" s="6" t="str">
        <f t="shared" si="26"/>
        <v>0</v>
      </c>
      <c r="CK64" s="6" t="s">
        <v>35</v>
      </c>
      <c r="CL64" s="6" t="s">
        <v>35</v>
      </c>
      <c r="CM64" s="6" t="str">
        <f t="shared" si="27"/>
        <v>0</v>
      </c>
      <c r="CN64" s="6" t="s">
        <v>35</v>
      </c>
      <c r="CO64" s="6" t="s">
        <v>35</v>
      </c>
      <c r="CP64" s="6" t="str">
        <f t="shared" si="28"/>
        <v>0</v>
      </c>
      <c r="CQ64" s="6" t="s">
        <v>35</v>
      </c>
      <c r="CR64" s="6" t="s">
        <v>35</v>
      </c>
      <c r="CS64" s="6" t="str">
        <f t="shared" si="29"/>
        <v>0</v>
      </c>
    </row>
    <row r="65" spans="1:97" s="183" customFormat="1" ht="12.75" hidden="1" customHeight="1">
      <c r="A65" s="25">
        <v>1</v>
      </c>
      <c r="B65" s="26" t="s">
        <v>201</v>
      </c>
      <c r="C65" s="27">
        <v>138</v>
      </c>
      <c r="D65" s="28" t="s">
        <v>170</v>
      </c>
      <c r="E65" s="17">
        <v>12080</v>
      </c>
      <c r="F65" s="17">
        <v>1</v>
      </c>
      <c r="G65" s="6" t="s">
        <v>65</v>
      </c>
      <c r="H65" s="6" t="s">
        <v>35</v>
      </c>
      <c r="I65" s="6" t="s">
        <v>35</v>
      </c>
      <c r="J65" s="6" t="str">
        <f t="shared" si="0"/>
        <v>0</v>
      </c>
      <c r="K65" s="6" t="s">
        <v>35</v>
      </c>
      <c r="L65" s="6" t="s">
        <v>35</v>
      </c>
      <c r="M65" s="6" t="str">
        <f t="shared" si="1"/>
        <v>0</v>
      </c>
      <c r="N65" s="6" t="s">
        <v>35</v>
      </c>
      <c r="O65" s="6" t="s">
        <v>35</v>
      </c>
      <c r="P65" s="6" t="str">
        <f t="shared" si="2"/>
        <v>0</v>
      </c>
      <c r="Q65" s="6" t="s">
        <v>35</v>
      </c>
      <c r="R65" s="6" t="s">
        <v>35</v>
      </c>
      <c r="S65" s="6" t="str">
        <f t="shared" si="3"/>
        <v>0</v>
      </c>
      <c r="T65" s="6" t="s">
        <v>35</v>
      </c>
      <c r="U65" s="6" t="s">
        <v>35</v>
      </c>
      <c r="V65" s="6" t="str">
        <f t="shared" si="4"/>
        <v>0</v>
      </c>
      <c r="W65" s="6" t="s">
        <v>35</v>
      </c>
      <c r="X65" s="6" t="s">
        <v>35</v>
      </c>
      <c r="Y65" s="6" t="str">
        <f t="shared" si="5"/>
        <v>0</v>
      </c>
      <c r="Z65" s="6" t="s">
        <v>35</v>
      </c>
      <c r="AA65" s="6" t="s">
        <v>35</v>
      </c>
      <c r="AB65" s="6" t="str">
        <f t="shared" si="6"/>
        <v>0</v>
      </c>
      <c r="AC65" s="6" t="s">
        <v>35</v>
      </c>
      <c r="AD65" s="6" t="s">
        <v>35</v>
      </c>
      <c r="AE65" s="6" t="str">
        <f t="shared" si="7"/>
        <v>0</v>
      </c>
      <c r="AF65" s="6" t="s">
        <v>35</v>
      </c>
      <c r="AG65" s="6" t="s">
        <v>35</v>
      </c>
      <c r="AH65" s="6" t="str">
        <f t="shared" si="8"/>
        <v>0</v>
      </c>
      <c r="AI65" s="6" t="s">
        <v>35</v>
      </c>
      <c r="AJ65" s="6" t="s">
        <v>35</v>
      </c>
      <c r="AK65" s="6" t="str">
        <f t="shared" si="9"/>
        <v>0</v>
      </c>
      <c r="AL65" s="6" t="s">
        <v>35</v>
      </c>
      <c r="AM65" s="6" t="s">
        <v>35</v>
      </c>
      <c r="AN65" s="6" t="str">
        <f t="shared" si="10"/>
        <v>0</v>
      </c>
      <c r="AO65" s="6" t="s">
        <v>35</v>
      </c>
      <c r="AP65" s="6" t="s">
        <v>35</v>
      </c>
      <c r="AQ65" s="6" t="str">
        <f t="shared" si="11"/>
        <v>0</v>
      </c>
      <c r="AR65" s="6" t="s">
        <v>35</v>
      </c>
      <c r="AS65" s="6" t="s">
        <v>35</v>
      </c>
      <c r="AT65" s="6" t="str">
        <f t="shared" si="12"/>
        <v>0</v>
      </c>
      <c r="AU65" s="6" t="s">
        <v>35</v>
      </c>
      <c r="AV65" s="6" t="s">
        <v>35</v>
      </c>
      <c r="AW65" s="6" t="str">
        <f t="shared" si="13"/>
        <v>0</v>
      </c>
      <c r="AX65" s="6" t="s">
        <v>35</v>
      </c>
      <c r="AY65" s="6" t="s">
        <v>35</v>
      </c>
      <c r="AZ65" s="6" t="str">
        <f t="shared" si="14"/>
        <v>0</v>
      </c>
      <c r="BA65" s="6" t="s">
        <v>35</v>
      </c>
      <c r="BB65" s="6" t="s">
        <v>35</v>
      </c>
      <c r="BC65" s="6" t="str">
        <f t="shared" si="15"/>
        <v>0</v>
      </c>
      <c r="BD65" s="6" t="s">
        <v>35</v>
      </c>
      <c r="BE65" s="6" t="s">
        <v>35</v>
      </c>
      <c r="BF65" s="6" t="str">
        <f t="shared" si="16"/>
        <v>0</v>
      </c>
      <c r="BG65" s="6" t="s">
        <v>35</v>
      </c>
      <c r="BH65" s="6" t="s">
        <v>35</v>
      </c>
      <c r="BI65" s="6" t="str">
        <f t="shared" si="17"/>
        <v>0</v>
      </c>
      <c r="BJ65" s="6" t="s">
        <v>35</v>
      </c>
      <c r="BK65" s="6" t="s">
        <v>35</v>
      </c>
      <c r="BL65" s="6" t="str">
        <f t="shared" si="18"/>
        <v>0</v>
      </c>
      <c r="BM65" s="6" t="s">
        <v>35</v>
      </c>
      <c r="BN65" s="6" t="s">
        <v>35</v>
      </c>
      <c r="BO65" s="6" t="str">
        <f t="shared" si="19"/>
        <v>0</v>
      </c>
      <c r="BP65" s="6" t="s">
        <v>35</v>
      </c>
      <c r="BQ65" s="6" t="s">
        <v>35</v>
      </c>
      <c r="BR65" s="6" t="str">
        <f t="shared" si="20"/>
        <v>0</v>
      </c>
      <c r="BS65" s="6" t="s">
        <v>35</v>
      </c>
      <c r="BT65" s="6" t="s">
        <v>35</v>
      </c>
      <c r="BU65" s="6" t="str">
        <f t="shared" si="21"/>
        <v>0</v>
      </c>
      <c r="BV65" s="6" t="s">
        <v>35</v>
      </c>
      <c r="BW65" s="6" t="s">
        <v>35</v>
      </c>
      <c r="BX65" s="6" t="str">
        <f t="shared" si="22"/>
        <v>0</v>
      </c>
      <c r="BY65" s="6" t="s">
        <v>35</v>
      </c>
      <c r="BZ65" s="6" t="s">
        <v>35</v>
      </c>
      <c r="CA65" s="6" t="str">
        <f t="shared" si="23"/>
        <v>0</v>
      </c>
      <c r="CB65" s="6" t="s">
        <v>35</v>
      </c>
      <c r="CC65" s="6" t="s">
        <v>35</v>
      </c>
      <c r="CD65" s="6" t="str">
        <f t="shared" si="24"/>
        <v>0</v>
      </c>
      <c r="CE65" s="6" t="s">
        <v>35</v>
      </c>
      <c r="CF65" s="6" t="s">
        <v>35</v>
      </c>
      <c r="CG65" s="6" t="str">
        <f t="shared" si="25"/>
        <v>0</v>
      </c>
      <c r="CH65" s="6" t="s">
        <v>35</v>
      </c>
      <c r="CI65" s="6" t="s">
        <v>35</v>
      </c>
      <c r="CJ65" s="6" t="str">
        <f t="shared" si="26"/>
        <v>0</v>
      </c>
      <c r="CK65" s="6" t="s">
        <v>35</v>
      </c>
      <c r="CL65" s="6" t="s">
        <v>35</v>
      </c>
      <c r="CM65" s="6" t="str">
        <f t="shared" si="27"/>
        <v>0</v>
      </c>
      <c r="CN65" s="6" t="s">
        <v>35</v>
      </c>
      <c r="CO65" s="6" t="s">
        <v>35</v>
      </c>
      <c r="CP65" s="6" t="str">
        <f t="shared" si="28"/>
        <v>0</v>
      </c>
      <c r="CQ65" s="6" t="s">
        <v>35</v>
      </c>
      <c r="CR65" s="6" t="s">
        <v>35</v>
      </c>
      <c r="CS65" s="6" t="str">
        <f t="shared" si="29"/>
        <v>0</v>
      </c>
    </row>
    <row r="66" spans="1:97" s="183" customFormat="1" ht="12.75" hidden="1" customHeight="1">
      <c r="A66" s="25">
        <v>1</v>
      </c>
      <c r="B66" s="26" t="s">
        <v>201</v>
      </c>
      <c r="C66" s="27">
        <v>141</v>
      </c>
      <c r="D66" s="28" t="s">
        <v>130</v>
      </c>
      <c r="E66" s="17">
        <v>16896</v>
      </c>
      <c r="F66" s="17">
        <v>1</v>
      </c>
      <c r="G66" s="6" t="s">
        <v>65</v>
      </c>
      <c r="H66" s="6" t="s">
        <v>35</v>
      </c>
      <c r="I66" s="6" t="s">
        <v>35</v>
      </c>
      <c r="J66" s="6" t="str">
        <f t="shared" si="0"/>
        <v>0</v>
      </c>
      <c r="K66" s="6" t="s">
        <v>35</v>
      </c>
      <c r="L66" s="6" t="s">
        <v>35</v>
      </c>
      <c r="M66" s="6" t="str">
        <f t="shared" si="1"/>
        <v>0</v>
      </c>
      <c r="N66" s="6" t="s">
        <v>35</v>
      </c>
      <c r="O66" s="6" t="s">
        <v>35</v>
      </c>
      <c r="P66" s="6" t="str">
        <f t="shared" si="2"/>
        <v>0</v>
      </c>
      <c r="Q66" s="6" t="s">
        <v>35</v>
      </c>
      <c r="R66" s="6" t="s">
        <v>35</v>
      </c>
      <c r="S66" s="6" t="str">
        <f t="shared" si="3"/>
        <v>0</v>
      </c>
      <c r="T66" s="6" t="s">
        <v>35</v>
      </c>
      <c r="U66" s="6" t="s">
        <v>35</v>
      </c>
      <c r="V66" s="6" t="str">
        <f t="shared" si="4"/>
        <v>0</v>
      </c>
      <c r="W66" s="6" t="s">
        <v>35</v>
      </c>
      <c r="X66" s="6" t="s">
        <v>35</v>
      </c>
      <c r="Y66" s="6" t="str">
        <f t="shared" si="5"/>
        <v>0</v>
      </c>
      <c r="Z66" s="6" t="s">
        <v>35</v>
      </c>
      <c r="AA66" s="6" t="s">
        <v>35</v>
      </c>
      <c r="AB66" s="6" t="str">
        <f t="shared" si="6"/>
        <v>0</v>
      </c>
      <c r="AC66" s="6" t="s">
        <v>35</v>
      </c>
      <c r="AD66" s="6" t="s">
        <v>35</v>
      </c>
      <c r="AE66" s="6" t="str">
        <f t="shared" si="7"/>
        <v>0</v>
      </c>
      <c r="AF66" s="6" t="s">
        <v>35</v>
      </c>
      <c r="AG66" s="6" t="s">
        <v>35</v>
      </c>
      <c r="AH66" s="6" t="str">
        <f t="shared" si="8"/>
        <v>0</v>
      </c>
      <c r="AI66" s="6" t="s">
        <v>35</v>
      </c>
      <c r="AJ66" s="6" t="s">
        <v>35</v>
      </c>
      <c r="AK66" s="6" t="str">
        <f t="shared" si="9"/>
        <v>0</v>
      </c>
      <c r="AL66" s="6" t="s">
        <v>35</v>
      </c>
      <c r="AM66" s="6" t="s">
        <v>35</v>
      </c>
      <c r="AN66" s="6" t="str">
        <f t="shared" si="10"/>
        <v>0</v>
      </c>
      <c r="AO66" s="6" t="s">
        <v>35</v>
      </c>
      <c r="AP66" s="6" t="s">
        <v>35</v>
      </c>
      <c r="AQ66" s="6" t="str">
        <f t="shared" si="11"/>
        <v>0</v>
      </c>
      <c r="AR66" s="6" t="s">
        <v>35</v>
      </c>
      <c r="AS66" s="6" t="s">
        <v>35</v>
      </c>
      <c r="AT66" s="6" t="str">
        <f t="shared" si="12"/>
        <v>0</v>
      </c>
      <c r="AU66" s="6" t="s">
        <v>35</v>
      </c>
      <c r="AV66" s="6" t="s">
        <v>35</v>
      </c>
      <c r="AW66" s="6" t="str">
        <f t="shared" si="13"/>
        <v>0</v>
      </c>
      <c r="AX66" s="6" t="s">
        <v>35</v>
      </c>
      <c r="AY66" s="6" t="s">
        <v>35</v>
      </c>
      <c r="AZ66" s="6" t="str">
        <f t="shared" si="14"/>
        <v>0</v>
      </c>
      <c r="BA66" s="6" t="s">
        <v>35</v>
      </c>
      <c r="BB66" s="6" t="s">
        <v>35</v>
      </c>
      <c r="BC66" s="6" t="str">
        <f t="shared" si="15"/>
        <v>0</v>
      </c>
      <c r="BD66" s="6" t="s">
        <v>35</v>
      </c>
      <c r="BE66" s="6" t="s">
        <v>35</v>
      </c>
      <c r="BF66" s="6" t="str">
        <f t="shared" si="16"/>
        <v>0</v>
      </c>
      <c r="BG66" s="6" t="s">
        <v>35</v>
      </c>
      <c r="BH66" s="6" t="s">
        <v>35</v>
      </c>
      <c r="BI66" s="6" t="str">
        <f t="shared" si="17"/>
        <v>0</v>
      </c>
      <c r="BJ66" s="6" t="s">
        <v>35</v>
      </c>
      <c r="BK66" s="6" t="s">
        <v>35</v>
      </c>
      <c r="BL66" s="6" t="str">
        <f t="shared" si="18"/>
        <v>0</v>
      </c>
      <c r="BM66" s="6" t="s">
        <v>35</v>
      </c>
      <c r="BN66" s="6" t="s">
        <v>35</v>
      </c>
      <c r="BO66" s="6" t="str">
        <f t="shared" si="19"/>
        <v>0</v>
      </c>
      <c r="BP66" s="6" t="s">
        <v>35</v>
      </c>
      <c r="BQ66" s="6" t="s">
        <v>35</v>
      </c>
      <c r="BR66" s="6" t="str">
        <f t="shared" si="20"/>
        <v>0</v>
      </c>
      <c r="BS66" s="6" t="s">
        <v>35</v>
      </c>
      <c r="BT66" s="6" t="s">
        <v>35</v>
      </c>
      <c r="BU66" s="6" t="str">
        <f t="shared" si="21"/>
        <v>0</v>
      </c>
      <c r="BV66" s="6" t="s">
        <v>35</v>
      </c>
      <c r="BW66" s="6" t="s">
        <v>35</v>
      </c>
      <c r="BX66" s="6" t="str">
        <f t="shared" si="22"/>
        <v>0</v>
      </c>
      <c r="BY66" s="6" t="s">
        <v>35</v>
      </c>
      <c r="BZ66" s="6" t="s">
        <v>35</v>
      </c>
      <c r="CA66" s="6" t="str">
        <f t="shared" si="23"/>
        <v>0</v>
      </c>
      <c r="CB66" s="6" t="s">
        <v>35</v>
      </c>
      <c r="CC66" s="6" t="s">
        <v>35</v>
      </c>
      <c r="CD66" s="6" t="str">
        <f t="shared" si="24"/>
        <v>0</v>
      </c>
      <c r="CE66" s="6" t="s">
        <v>35</v>
      </c>
      <c r="CF66" s="6" t="s">
        <v>35</v>
      </c>
      <c r="CG66" s="6" t="str">
        <f t="shared" si="25"/>
        <v>0</v>
      </c>
      <c r="CH66" s="6" t="s">
        <v>35</v>
      </c>
      <c r="CI66" s="6" t="s">
        <v>35</v>
      </c>
      <c r="CJ66" s="6" t="str">
        <f t="shared" si="26"/>
        <v>0</v>
      </c>
      <c r="CK66" s="6" t="s">
        <v>35</v>
      </c>
      <c r="CL66" s="6" t="s">
        <v>35</v>
      </c>
      <c r="CM66" s="6" t="str">
        <f t="shared" si="27"/>
        <v>0</v>
      </c>
      <c r="CN66" s="6" t="s">
        <v>35</v>
      </c>
      <c r="CO66" s="6" t="s">
        <v>35</v>
      </c>
      <c r="CP66" s="6" t="str">
        <f t="shared" si="28"/>
        <v>0</v>
      </c>
      <c r="CQ66" s="6" t="s">
        <v>35</v>
      </c>
      <c r="CR66" s="6" t="s">
        <v>35</v>
      </c>
      <c r="CS66" s="6" t="str">
        <f t="shared" si="29"/>
        <v>0</v>
      </c>
    </row>
    <row r="67" spans="1:97" s="183" customFormat="1" ht="12.75" hidden="1" customHeight="1">
      <c r="A67" s="25">
        <v>1</v>
      </c>
      <c r="B67" s="26" t="s">
        <v>201</v>
      </c>
      <c r="C67" s="27">
        <v>154</v>
      </c>
      <c r="D67" s="28" t="s">
        <v>131</v>
      </c>
      <c r="E67" s="17">
        <v>13455</v>
      </c>
      <c r="F67" s="17">
        <v>1</v>
      </c>
      <c r="G67" s="6" t="s">
        <v>65</v>
      </c>
      <c r="H67" s="6" t="s">
        <v>35</v>
      </c>
      <c r="I67" s="6" t="s">
        <v>35</v>
      </c>
      <c r="J67" s="6" t="str">
        <f t="shared" si="0"/>
        <v>0</v>
      </c>
      <c r="K67" s="6" t="s">
        <v>35</v>
      </c>
      <c r="L67" s="6" t="s">
        <v>35</v>
      </c>
      <c r="M67" s="6" t="str">
        <f t="shared" si="1"/>
        <v>0</v>
      </c>
      <c r="N67" s="6" t="s">
        <v>35</v>
      </c>
      <c r="O67" s="6" t="s">
        <v>35</v>
      </c>
      <c r="P67" s="6" t="str">
        <f t="shared" si="2"/>
        <v>0</v>
      </c>
      <c r="Q67" s="6" t="s">
        <v>35</v>
      </c>
      <c r="R67" s="6" t="s">
        <v>35</v>
      </c>
      <c r="S67" s="6" t="str">
        <f t="shared" si="3"/>
        <v>0</v>
      </c>
      <c r="T67" s="6" t="s">
        <v>35</v>
      </c>
      <c r="U67" s="6" t="s">
        <v>35</v>
      </c>
      <c r="V67" s="6" t="str">
        <f t="shared" si="4"/>
        <v>0</v>
      </c>
      <c r="W67" s="6" t="s">
        <v>35</v>
      </c>
      <c r="X67" s="6" t="s">
        <v>35</v>
      </c>
      <c r="Y67" s="6" t="str">
        <f t="shared" si="5"/>
        <v>0</v>
      </c>
      <c r="Z67" s="6" t="s">
        <v>35</v>
      </c>
      <c r="AA67" s="6" t="s">
        <v>35</v>
      </c>
      <c r="AB67" s="6" t="str">
        <f t="shared" si="6"/>
        <v>0</v>
      </c>
      <c r="AC67" s="6" t="s">
        <v>35</v>
      </c>
      <c r="AD67" s="6" t="s">
        <v>35</v>
      </c>
      <c r="AE67" s="6" t="str">
        <f t="shared" si="7"/>
        <v>0</v>
      </c>
      <c r="AF67" s="6" t="s">
        <v>35</v>
      </c>
      <c r="AG67" s="6" t="s">
        <v>35</v>
      </c>
      <c r="AH67" s="6" t="str">
        <f t="shared" si="8"/>
        <v>0</v>
      </c>
      <c r="AI67" s="6" t="s">
        <v>35</v>
      </c>
      <c r="AJ67" s="6" t="s">
        <v>35</v>
      </c>
      <c r="AK67" s="6" t="str">
        <f t="shared" si="9"/>
        <v>0</v>
      </c>
      <c r="AL67" s="6" t="s">
        <v>35</v>
      </c>
      <c r="AM67" s="6" t="s">
        <v>35</v>
      </c>
      <c r="AN67" s="6" t="str">
        <f t="shared" si="10"/>
        <v>0</v>
      </c>
      <c r="AO67" s="6" t="s">
        <v>35</v>
      </c>
      <c r="AP67" s="6" t="s">
        <v>35</v>
      </c>
      <c r="AQ67" s="6" t="str">
        <f t="shared" si="11"/>
        <v>0</v>
      </c>
      <c r="AR67" s="6" t="s">
        <v>35</v>
      </c>
      <c r="AS67" s="6" t="s">
        <v>35</v>
      </c>
      <c r="AT67" s="6" t="str">
        <f t="shared" si="12"/>
        <v>0</v>
      </c>
      <c r="AU67" s="6" t="s">
        <v>35</v>
      </c>
      <c r="AV67" s="6" t="s">
        <v>35</v>
      </c>
      <c r="AW67" s="6" t="str">
        <f t="shared" si="13"/>
        <v>0</v>
      </c>
      <c r="AX67" s="6" t="s">
        <v>35</v>
      </c>
      <c r="AY67" s="6" t="s">
        <v>35</v>
      </c>
      <c r="AZ67" s="6" t="str">
        <f t="shared" si="14"/>
        <v>0</v>
      </c>
      <c r="BA67" s="6" t="s">
        <v>35</v>
      </c>
      <c r="BB67" s="6" t="s">
        <v>35</v>
      </c>
      <c r="BC67" s="6" t="str">
        <f t="shared" si="15"/>
        <v>0</v>
      </c>
      <c r="BD67" s="6" t="s">
        <v>35</v>
      </c>
      <c r="BE67" s="6" t="s">
        <v>35</v>
      </c>
      <c r="BF67" s="6" t="str">
        <f t="shared" si="16"/>
        <v>0</v>
      </c>
      <c r="BG67" s="6" t="s">
        <v>35</v>
      </c>
      <c r="BH67" s="6" t="s">
        <v>35</v>
      </c>
      <c r="BI67" s="6" t="str">
        <f t="shared" si="17"/>
        <v>0</v>
      </c>
      <c r="BJ67" s="6" t="s">
        <v>35</v>
      </c>
      <c r="BK67" s="6" t="s">
        <v>35</v>
      </c>
      <c r="BL67" s="6" t="str">
        <f t="shared" si="18"/>
        <v>0</v>
      </c>
      <c r="BM67" s="6" t="s">
        <v>35</v>
      </c>
      <c r="BN67" s="6" t="s">
        <v>35</v>
      </c>
      <c r="BO67" s="6" t="str">
        <f t="shared" si="19"/>
        <v>0</v>
      </c>
      <c r="BP67" s="6" t="s">
        <v>35</v>
      </c>
      <c r="BQ67" s="6" t="s">
        <v>35</v>
      </c>
      <c r="BR67" s="6" t="str">
        <f t="shared" si="20"/>
        <v>0</v>
      </c>
      <c r="BS67" s="6" t="s">
        <v>35</v>
      </c>
      <c r="BT67" s="6" t="s">
        <v>35</v>
      </c>
      <c r="BU67" s="6" t="str">
        <f t="shared" si="21"/>
        <v>0</v>
      </c>
      <c r="BV67" s="6" t="s">
        <v>35</v>
      </c>
      <c r="BW67" s="6" t="s">
        <v>35</v>
      </c>
      <c r="BX67" s="6" t="str">
        <f t="shared" si="22"/>
        <v>0</v>
      </c>
      <c r="BY67" s="6" t="s">
        <v>35</v>
      </c>
      <c r="BZ67" s="6" t="s">
        <v>35</v>
      </c>
      <c r="CA67" s="6" t="str">
        <f t="shared" si="23"/>
        <v>0</v>
      </c>
      <c r="CB67" s="6" t="s">
        <v>35</v>
      </c>
      <c r="CC67" s="6" t="s">
        <v>35</v>
      </c>
      <c r="CD67" s="6" t="str">
        <f t="shared" si="24"/>
        <v>0</v>
      </c>
      <c r="CE67" s="6" t="s">
        <v>35</v>
      </c>
      <c r="CF67" s="6" t="s">
        <v>35</v>
      </c>
      <c r="CG67" s="6" t="str">
        <f t="shared" si="25"/>
        <v>0</v>
      </c>
      <c r="CH67" s="6" t="s">
        <v>35</v>
      </c>
      <c r="CI67" s="6" t="s">
        <v>35</v>
      </c>
      <c r="CJ67" s="6" t="str">
        <f t="shared" si="26"/>
        <v>0</v>
      </c>
      <c r="CK67" s="6" t="s">
        <v>35</v>
      </c>
      <c r="CL67" s="6" t="s">
        <v>35</v>
      </c>
      <c r="CM67" s="6" t="str">
        <f t="shared" si="27"/>
        <v>0</v>
      </c>
      <c r="CN67" s="6" t="s">
        <v>35</v>
      </c>
      <c r="CO67" s="6" t="s">
        <v>35</v>
      </c>
      <c r="CP67" s="6" t="str">
        <f t="shared" si="28"/>
        <v>0</v>
      </c>
      <c r="CQ67" s="6" t="s">
        <v>35</v>
      </c>
      <c r="CR67" s="6" t="s">
        <v>35</v>
      </c>
      <c r="CS67" s="6" t="str">
        <f t="shared" si="29"/>
        <v>0</v>
      </c>
    </row>
    <row r="68" spans="1:97" s="183" customFormat="1" ht="12.75" hidden="1" customHeight="1">
      <c r="A68" s="25">
        <v>1</v>
      </c>
      <c r="B68" s="26" t="s">
        <v>201</v>
      </c>
      <c r="C68" s="27">
        <v>155</v>
      </c>
      <c r="D68" s="28" t="s">
        <v>171</v>
      </c>
      <c r="E68" s="17">
        <v>10235</v>
      </c>
      <c r="F68" s="17">
        <v>1</v>
      </c>
      <c r="G68" s="6" t="s">
        <v>65</v>
      </c>
      <c r="H68" s="6" t="s">
        <v>35</v>
      </c>
      <c r="I68" s="6" t="s">
        <v>35</v>
      </c>
      <c r="J68" s="6" t="str">
        <f t="shared" si="0"/>
        <v>0</v>
      </c>
      <c r="K68" s="6" t="s">
        <v>35</v>
      </c>
      <c r="L68" s="6" t="s">
        <v>35</v>
      </c>
      <c r="M68" s="6" t="str">
        <f t="shared" si="1"/>
        <v>0</v>
      </c>
      <c r="N68" s="6" t="s">
        <v>35</v>
      </c>
      <c r="O68" s="6" t="s">
        <v>35</v>
      </c>
      <c r="P68" s="6" t="str">
        <f t="shared" si="2"/>
        <v>0</v>
      </c>
      <c r="Q68" s="6" t="s">
        <v>35</v>
      </c>
      <c r="R68" s="6" t="s">
        <v>35</v>
      </c>
      <c r="S68" s="6" t="str">
        <f t="shared" si="3"/>
        <v>0</v>
      </c>
      <c r="T68" s="6" t="s">
        <v>35</v>
      </c>
      <c r="U68" s="6" t="s">
        <v>35</v>
      </c>
      <c r="V68" s="6" t="str">
        <f t="shared" si="4"/>
        <v>0</v>
      </c>
      <c r="W68" s="6" t="s">
        <v>35</v>
      </c>
      <c r="X68" s="6" t="s">
        <v>35</v>
      </c>
      <c r="Y68" s="6" t="str">
        <f t="shared" si="5"/>
        <v>0</v>
      </c>
      <c r="Z68" s="6" t="s">
        <v>35</v>
      </c>
      <c r="AA68" s="6" t="s">
        <v>35</v>
      </c>
      <c r="AB68" s="6" t="str">
        <f t="shared" si="6"/>
        <v>0</v>
      </c>
      <c r="AC68" s="6" t="s">
        <v>35</v>
      </c>
      <c r="AD68" s="6" t="s">
        <v>35</v>
      </c>
      <c r="AE68" s="6" t="str">
        <f t="shared" si="7"/>
        <v>0</v>
      </c>
      <c r="AF68" s="6" t="s">
        <v>35</v>
      </c>
      <c r="AG68" s="6" t="s">
        <v>35</v>
      </c>
      <c r="AH68" s="6" t="str">
        <f t="shared" si="8"/>
        <v>0</v>
      </c>
      <c r="AI68" s="6" t="s">
        <v>35</v>
      </c>
      <c r="AJ68" s="6" t="s">
        <v>35</v>
      </c>
      <c r="AK68" s="6" t="str">
        <f t="shared" si="9"/>
        <v>0</v>
      </c>
      <c r="AL68" s="6" t="s">
        <v>35</v>
      </c>
      <c r="AM68" s="6" t="s">
        <v>35</v>
      </c>
      <c r="AN68" s="6" t="str">
        <f t="shared" si="10"/>
        <v>0</v>
      </c>
      <c r="AO68" s="6" t="s">
        <v>35</v>
      </c>
      <c r="AP68" s="6" t="s">
        <v>35</v>
      </c>
      <c r="AQ68" s="6" t="str">
        <f t="shared" si="11"/>
        <v>0</v>
      </c>
      <c r="AR68" s="6" t="s">
        <v>35</v>
      </c>
      <c r="AS68" s="6" t="s">
        <v>35</v>
      </c>
      <c r="AT68" s="6" t="str">
        <f t="shared" si="12"/>
        <v>0</v>
      </c>
      <c r="AU68" s="6" t="s">
        <v>35</v>
      </c>
      <c r="AV68" s="6" t="s">
        <v>35</v>
      </c>
      <c r="AW68" s="6" t="str">
        <f t="shared" si="13"/>
        <v>0</v>
      </c>
      <c r="AX68" s="6" t="s">
        <v>35</v>
      </c>
      <c r="AY68" s="6" t="s">
        <v>35</v>
      </c>
      <c r="AZ68" s="6" t="str">
        <f t="shared" si="14"/>
        <v>0</v>
      </c>
      <c r="BA68" s="6" t="s">
        <v>35</v>
      </c>
      <c r="BB68" s="6" t="s">
        <v>35</v>
      </c>
      <c r="BC68" s="6" t="str">
        <f t="shared" si="15"/>
        <v>0</v>
      </c>
      <c r="BD68" s="6" t="s">
        <v>35</v>
      </c>
      <c r="BE68" s="6" t="s">
        <v>35</v>
      </c>
      <c r="BF68" s="6" t="str">
        <f t="shared" si="16"/>
        <v>0</v>
      </c>
      <c r="BG68" s="6" t="s">
        <v>35</v>
      </c>
      <c r="BH68" s="6" t="s">
        <v>35</v>
      </c>
      <c r="BI68" s="6" t="str">
        <f t="shared" si="17"/>
        <v>0</v>
      </c>
      <c r="BJ68" s="6" t="s">
        <v>35</v>
      </c>
      <c r="BK68" s="6" t="s">
        <v>35</v>
      </c>
      <c r="BL68" s="6" t="str">
        <f t="shared" si="18"/>
        <v>0</v>
      </c>
      <c r="BM68" s="6" t="s">
        <v>35</v>
      </c>
      <c r="BN68" s="6" t="s">
        <v>35</v>
      </c>
      <c r="BO68" s="6" t="str">
        <f t="shared" si="19"/>
        <v>0</v>
      </c>
      <c r="BP68" s="6" t="s">
        <v>35</v>
      </c>
      <c r="BQ68" s="6" t="s">
        <v>35</v>
      </c>
      <c r="BR68" s="6" t="str">
        <f t="shared" si="20"/>
        <v>0</v>
      </c>
      <c r="BS68" s="6" t="s">
        <v>35</v>
      </c>
      <c r="BT68" s="6" t="s">
        <v>35</v>
      </c>
      <c r="BU68" s="6" t="str">
        <f t="shared" si="21"/>
        <v>0</v>
      </c>
      <c r="BV68" s="6" t="s">
        <v>35</v>
      </c>
      <c r="BW68" s="6" t="s">
        <v>35</v>
      </c>
      <c r="BX68" s="6" t="str">
        <f t="shared" si="22"/>
        <v>0</v>
      </c>
      <c r="BY68" s="6" t="s">
        <v>35</v>
      </c>
      <c r="BZ68" s="6" t="s">
        <v>35</v>
      </c>
      <c r="CA68" s="6" t="str">
        <f t="shared" si="23"/>
        <v>0</v>
      </c>
      <c r="CB68" s="6" t="s">
        <v>35</v>
      </c>
      <c r="CC68" s="6" t="s">
        <v>35</v>
      </c>
      <c r="CD68" s="6" t="str">
        <f t="shared" si="24"/>
        <v>0</v>
      </c>
      <c r="CE68" s="6" t="s">
        <v>35</v>
      </c>
      <c r="CF68" s="6" t="s">
        <v>35</v>
      </c>
      <c r="CG68" s="6" t="str">
        <f t="shared" si="25"/>
        <v>0</v>
      </c>
      <c r="CH68" s="6" t="s">
        <v>35</v>
      </c>
      <c r="CI68" s="6" t="s">
        <v>35</v>
      </c>
      <c r="CJ68" s="6" t="str">
        <f t="shared" si="26"/>
        <v>0</v>
      </c>
      <c r="CK68" s="6" t="s">
        <v>35</v>
      </c>
      <c r="CL68" s="6" t="s">
        <v>35</v>
      </c>
      <c r="CM68" s="6" t="str">
        <f t="shared" si="27"/>
        <v>0</v>
      </c>
      <c r="CN68" s="6" t="s">
        <v>35</v>
      </c>
      <c r="CO68" s="6" t="s">
        <v>35</v>
      </c>
      <c r="CP68" s="6" t="str">
        <f t="shared" si="28"/>
        <v>0</v>
      </c>
      <c r="CQ68" s="6" t="s">
        <v>35</v>
      </c>
      <c r="CR68" s="6" t="s">
        <v>35</v>
      </c>
      <c r="CS68" s="6" t="str">
        <f t="shared" si="29"/>
        <v>0</v>
      </c>
    </row>
    <row r="69" spans="1:97" s="183" customFormat="1" ht="12.75" hidden="1" customHeight="1">
      <c r="A69" s="25">
        <v>1</v>
      </c>
      <c r="B69" s="26" t="s">
        <v>201</v>
      </c>
      <c r="C69" s="27">
        <v>156</v>
      </c>
      <c r="D69" s="28" t="s">
        <v>132</v>
      </c>
      <c r="E69" s="17">
        <v>12253</v>
      </c>
      <c r="F69" s="17">
        <v>1</v>
      </c>
      <c r="G69" s="6" t="s">
        <v>65</v>
      </c>
      <c r="H69" s="6" t="s">
        <v>35</v>
      </c>
      <c r="I69" s="6" t="s">
        <v>35</v>
      </c>
      <c r="J69" s="6" t="str">
        <f t="shared" si="0"/>
        <v>0</v>
      </c>
      <c r="K69" s="6" t="s">
        <v>35</v>
      </c>
      <c r="L69" s="6" t="s">
        <v>35</v>
      </c>
      <c r="M69" s="6" t="str">
        <f t="shared" si="1"/>
        <v>0</v>
      </c>
      <c r="N69" s="6" t="s">
        <v>35</v>
      </c>
      <c r="O69" s="6" t="s">
        <v>35</v>
      </c>
      <c r="P69" s="6" t="str">
        <f t="shared" si="2"/>
        <v>0</v>
      </c>
      <c r="Q69" s="6" t="s">
        <v>35</v>
      </c>
      <c r="R69" s="6" t="s">
        <v>35</v>
      </c>
      <c r="S69" s="6" t="str">
        <f t="shared" si="3"/>
        <v>0</v>
      </c>
      <c r="T69" s="6" t="s">
        <v>35</v>
      </c>
      <c r="U69" s="6" t="s">
        <v>35</v>
      </c>
      <c r="V69" s="6" t="str">
        <f t="shared" si="4"/>
        <v>0</v>
      </c>
      <c r="W69" s="6" t="s">
        <v>35</v>
      </c>
      <c r="X69" s="6" t="s">
        <v>35</v>
      </c>
      <c r="Y69" s="6" t="str">
        <f t="shared" si="5"/>
        <v>0</v>
      </c>
      <c r="Z69" s="6" t="s">
        <v>35</v>
      </c>
      <c r="AA69" s="6" t="s">
        <v>35</v>
      </c>
      <c r="AB69" s="6" t="str">
        <f t="shared" si="6"/>
        <v>0</v>
      </c>
      <c r="AC69" s="6" t="s">
        <v>35</v>
      </c>
      <c r="AD69" s="6" t="s">
        <v>35</v>
      </c>
      <c r="AE69" s="6" t="str">
        <f t="shared" si="7"/>
        <v>0</v>
      </c>
      <c r="AF69" s="6" t="s">
        <v>35</v>
      </c>
      <c r="AG69" s="6" t="s">
        <v>35</v>
      </c>
      <c r="AH69" s="6" t="str">
        <f t="shared" si="8"/>
        <v>0</v>
      </c>
      <c r="AI69" s="6" t="s">
        <v>35</v>
      </c>
      <c r="AJ69" s="6" t="s">
        <v>35</v>
      </c>
      <c r="AK69" s="6" t="str">
        <f t="shared" si="9"/>
        <v>0</v>
      </c>
      <c r="AL69" s="6" t="s">
        <v>35</v>
      </c>
      <c r="AM69" s="6" t="s">
        <v>35</v>
      </c>
      <c r="AN69" s="6" t="str">
        <f t="shared" si="10"/>
        <v>0</v>
      </c>
      <c r="AO69" s="6" t="s">
        <v>35</v>
      </c>
      <c r="AP69" s="6" t="s">
        <v>35</v>
      </c>
      <c r="AQ69" s="6" t="str">
        <f t="shared" si="11"/>
        <v>0</v>
      </c>
      <c r="AR69" s="6" t="s">
        <v>35</v>
      </c>
      <c r="AS69" s="6" t="s">
        <v>35</v>
      </c>
      <c r="AT69" s="6" t="str">
        <f t="shared" si="12"/>
        <v>0</v>
      </c>
      <c r="AU69" s="6" t="s">
        <v>35</v>
      </c>
      <c r="AV69" s="6" t="s">
        <v>35</v>
      </c>
      <c r="AW69" s="6" t="str">
        <f t="shared" si="13"/>
        <v>0</v>
      </c>
      <c r="AX69" s="6" t="s">
        <v>35</v>
      </c>
      <c r="AY69" s="6" t="s">
        <v>35</v>
      </c>
      <c r="AZ69" s="6" t="str">
        <f t="shared" si="14"/>
        <v>0</v>
      </c>
      <c r="BA69" s="6" t="s">
        <v>35</v>
      </c>
      <c r="BB69" s="6" t="s">
        <v>35</v>
      </c>
      <c r="BC69" s="6" t="str">
        <f t="shared" si="15"/>
        <v>0</v>
      </c>
      <c r="BD69" s="6" t="s">
        <v>35</v>
      </c>
      <c r="BE69" s="6" t="s">
        <v>35</v>
      </c>
      <c r="BF69" s="6" t="str">
        <f t="shared" si="16"/>
        <v>0</v>
      </c>
      <c r="BG69" s="6" t="s">
        <v>35</v>
      </c>
      <c r="BH69" s="6" t="s">
        <v>35</v>
      </c>
      <c r="BI69" s="6" t="str">
        <f t="shared" si="17"/>
        <v>0</v>
      </c>
      <c r="BJ69" s="6" t="s">
        <v>35</v>
      </c>
      <c r="BK69" s="6" t="s">
        <v>35</v>
      </c>
      <c r="BL69" s="6" t="str">
        <f t="shared" si="18"/>
        <v>0</v>
      </c>
      <c r="BM69" s="6" t="s">
        <v>35</v>
      </c>
      <c r="BN69" s="6" t="s">
        <v>35</v>
      </c>
      <c r="BO69" s="6" t="str">
        <f t="shared" si="19"/>
        <v>0</v>
      </c>
      <c r="BP69" s="6" t="s">
        <v>35</v>
      </c>
      <c r="BQ69" s="6" t="s">
        <v>35</v>
      </c>
      <c r="BR69" s="6" t="str">
        <f t="shared" si="20"/>
        <v>0</v>
      </c>
      <c r="BS69" s="6" t="s">
        <v>35</v>
      </c>
      <c r="BT69" s="6" t="s">
        <v>35</v>
      </c>
      <c r="BU69" s="6" t="str">
        <f t="shared" si="21"/>
        <v>0</v>
      </c>
      <c r="BV69" s="6" t="s">
        <v>35</v>
      </c>
      <c r="BW69" s="6" t="s">
        <v>35</v>
      </c>
      <c r="BX69" s="6" t="str">
        <f t="shared" si="22"/>
        <v>0</v>
      </c>
      <c r="BY69" s="6" t="s">
        <v>35</v>
      </c>
      <c r="BZ69" s="6" t="s">
        <v>35</v>
      </c>
      <c r="CA69" s="6" t="str">
        <f t="shared" si="23"/>
        <v>0</v>
      </c>
      <c r="CB69" s="6" t="s">
        <v>35</v>
      </c>
      <c r="CC69" s="6" t="s">
        <v>35</v>
      </c>
      <c r="CD69" s="6" t="str">
        <f t="shared" si="24"/>
        <v>0</v>
      </c>
      <c r="CE69" s="6" t="s">
        <v>35</v>
      </c>
      <c r="CF69" s="6" t="s">
        <v>35</v>
      </c>
      <c r="CG69" s="6" t="str">
        <f t="shared" si="25"/>
        <v>0</v>
      </c>
      <c r="CH69" s="6" t="s">
        <v>35</v>
      </c>
      <c r="CI69" s="6" t="s">
        <v>35</v>
      </c>
      <c r="CJ69" s="6" t="str">
        <f t="shared" si="26"/>
        <v>0</v>
      </c>
      <c r="CK69" s="6" t="s">
        <v>35</v>
      </c>
      <c r="CL69" s="6" t="s">
        <v>35</v>
      </c>
      <c r="CM69" s="6" t="str">
        <f t="shared" si="27"/>
        <v>0</v>
      </c>
      <c r="CN69" s="6" t="s">
        <v>35</v>
      </c>
      <c r="CO69" s="6" t="s">
        <v>35</v>
      </c>
      <c r="CP69" s="6" t="str">
        <f t="shared" si="28"/>
        <v>0</v>
      </c>
      <c r="CQ69" s="6" t="s">
        <v>35</v>
      </c>
      <c r="CR69" s="6" t="s">
        <v>35</v>
      </c>
      <c r="CS69" s="6" t="str">
        <f t="shared" si="29"/>
        <v>0</v>
      </c>
    </row>
    <row r="70" spans="1:97" s="183" customFormat="1" ht="12.75" hidden="1" customHeight="1">
      <c r="A70" s="25">
        <v>1</v>
      </c>
      <c r="B70" s="26" t="s">
        <v>201</v>
      </c>
      <c r="C70" s="27">
        <v>158</v>
      </c>
      <c r="D70" s="28" t="s">
        <v>133</v>
      </c>
      <c r="E70" s="17">
        <v>13785</v>
      </c>
      <c r="F70" s="17">
        <v>1</v>
      </c>
      <c r="G70" s="6" t="s">
        <v>65</v>
      </c>
      <c r="H70" s="6" t="s">
        <v>35</v>
      </c>
      <c r="I70" s="6" t="s">
        <v>35</v>
      </c>
      <c r="J70" s="6" t="str">
        <f t="shared" si="0"/>
        <v>0</v>
      </c>
      <c r="K70" s="6" t="s">
        <v>35</v>
      </c>
      <c r="L70" s="6" t="s">
        <v>35</v>
      </c>
      <c r="M70" s="6" t="str">
        <f t="shared" si="1"/>
        <v>0</v>
      </c>
      <c r="N70" s="6" t="s">
        <v>35</v>
      </c>
      <c r="O70" s="6" t="s">
        <v>35</v>
      </c>
      <c r="P70" s="6" t="str">
        <f t="shared" si="2"/>
        <v>0</v>
      </c>
      <c r="Q70" s="6" t="s">
        <v>35</v>
      </c>
      <c r="R70" s="6" t="s">
        <v>35</v>
      </c>
      <c r="S70" s="6" t="str">
        <f t="shared" si="3"/>
        <v>0</v>
      </c>
      <c r="T70" s="6" t="s">
        <v>35</v>
      </c>
      <c r="U70" s="6" t="s">
        <v>35</v>
      </c>
      <c r="V70" s="6" t="str">
        <f t="shared" si="4"/>
        <v>0</v>
      </c>
      <c r="W70" s="6" t="s">
        <v>35</v>
      </c>
      <c r="X70" s="6" t="s">
        <v>35</v>
      </c>
      <c r="Y70" s="6" t="str">
        <f t="shared" si="5"/>
        <v>0</v>
      </c>
      <c r="Z70" s="6" t="s">
        <v>35</v>
      </c>
      <c r="AA70" s="6" t="s">
        <v>35</v>
      </c>
      <c r="AB70" s="6" t="str">
        <f t="shared" si="6"/>
        <v>0</v>
      </c>
      <c r="AC70" s="6" t="s">
        <v>35</v>
      </c>
      <c r="AD70" s="6" t="s">
        <v>35</v>
      </c>
      <c r="AE70" s="6" t="str">
        <f t="shared" si="7"/>
        <v>0</v>
      </c>
      <c r="AF70" s="6" t="s">
        <v>35</v>
      </c>
      <c r="AG70" s="6" t="s">
        <v>35</v>
      </c>
      <c r="AH70" s="6" t="str">
        <f t="shared" si="8"/>
        <v>0</v>
      </c>
      <c r="AI70" s="6" t="s">
        <v>35</v>
      </c>
      <c r="AJ70" s="6" t="s">
        <v>35</v>
      </c>
      <c r="AK70" s="6" t="str">
        <f t="shared" si="9"/>
        <v>0</v>
      </c>
      <c r="AL70" s="6" t="s">
        <v>35</v>
      </c>
      <c r="AM70" s="6" t="s">
        <v>35</v>
      </c>
      <c r="AN70" s="6" t="str">
        <f t="shared" si="10"/>
        <v>0</v>
      </c>
      <c r="AO70" s="6" t="s">
        <v>35</v>
      </c>
      <c r="AP70" s="6" t="s">
        <v>35</v>
      </c>
      <c r="AQ70" s="6" t="str">
        <f t="shared" si="11"/>
        <v>0</v>
      </c>
      <c r="AR70" s="6" t="s">
        <v>35</v>
      </c>
      <c r="AS70" s="6" t="s">
        <v>35</v>
      </c>
      <c r="AT70" s="6" t="str">
        <f t="shared" si="12"/>
        <v>0</v>
      </c>
      <c r="AU70" s="6" t="s">
        <v>35</v>
      </c>
      <c r="AV70" s="6" t="s">
        <v>35</v>
      </c>
      <c r="AW70" s="6" t="str">
        <f t="shared" si="13"/>
        <v>0</v>
      </c>
      <c r="AX70" s="6" t="s">
        <v>35</v>
      </c>
      <c r="AY70" s="6" t="s">
        <v>35</v>
      </c>
      <c r="AZ70" s="6" t="str">
        <f t="shared" si="14"/>
        <v>0</v>
      </c>
      <c r="BA70" s="6" t="s">
        <v>35</v>
      </c>
      <c r="BB70" s="6" t="s">
        <v>35</v>
      </c>
      <c r="BC70" s="6" t="str">
        <f t="shared" si="15"/>
        <v>0</v>
      </c>
      <c r="BD70" s="6" t="s">
        <v>35</v>
      </c>
      <c r="BE70" s="6" t="s">
        <v>35</v>
      </c>
      <c r="BF70" s="6" t="str">
        <f t="shared" si="16"/>
        <v>0</v>
      </c>
      <c r="BG70" s="6" t="s">
        <v>35</v>
      </c>
      <c r="BH70" s="6" t="s">
        <v>35</v>
      </c>
      <c r="BI70" s="6" t="str">
        <f t="shared" si="17"/>
        <v>0</v>
      </c>
      <c r="BJ70" s="6" t="s">
        <v>35</v>
      </c>
      <c r="BK70" s="6" t="s">
        <v>35</v>
      </c>
      <c r="BL70" s="6" t="str">
        <f t="shared" si="18"/>
        <v>0</v>
      </c>
      <c r="BM70" s="6" t="s">
        <v>35</v>
      </c>
      <c r="BN70" s="6" t="s">
        <v>35</v>
      </c>
      <c r="BO70" s="6" t="str">
        <f t="shared" si="19"/>
        <v>0</v>
      </c>
      <c r="BP70" s="6" t="s">
        <v>35</v>
      </c>
      <c r="BQ70" s="6" t="s">
        <v>35</v>
      </c>
      <c r="BR70" s="6" t="str">
        <f t="shared" si="20"/>
        <v>0</v>
      </c>
      <c r="BS70" s="6" t="s">
        <v>35</v>
      </c>
      <c r="BT70" s="6" t="s">
        <v>35</v>
      </c>
      <c r="BU70" s="6" t="str">
        <f t="shared" si="21"/>
        <v>0</v>
      </c>
      <c r="BV70" s="6" t="s">
        <v>35</v>
      </c>
      <c r="BW70" s="6" t="s">
        <v>35</v>
      </c>
      <c r="BX70" s="6" t="str">
        <f t="shared" si="22"/>
        <v>0</v>
      </c>
      <c r="BY70" s="6" t="s">
        <v>35</v>
      </c>
      <c r="BZ70" s="6" t="s">
        <v>35</v>
      </c>
      <c r="CA70" s="6" t="str">
        <f t="shared" si="23"/>
        <v>0</v>
      </c>
      <c r="CB70" s="6" t="s">
        <v>35</v>
      </c>
      <c r="CC70" s="6" t="s">
        <v>35</v>
      </c>
      <c r="CD70" s="6" t="str">
        <f t="shared" si="24"/>
        <v>0</v>
      </c>
      <c r="CE70" s="6" t="s">
        <v>35</v>
      </c>
      <c r="CF70" s="6" t="s">
        <v>35</v>
      </c>
      <c r="CG70" s="6" t="str">
        <f t="shared" si="25"/>
        <v>0</v>
      </c>
      <c r="CH70" s="6" t="s">
        <v>35</v>
      </c>
      <c r="CI70" s="6" t="s">
        <v>35</v>
      </c>
      <c r="CJ70" s="6" t="str">
        <f t="shared" si="26"/>
        <v>0</v>
      </c>
      <c r="CK70" s="6" t="s">
        <v>35</v>
      </c>
      <c r="CL70" s="6" t="s">
        <v>35</v>
      </c>
      <c r="CM70" s="6" t="str">
        <f t="shared" si="27"/>
        <v>0</v>
      </c>
      <c r="CN70" s="6" t="s">
        <v>35</v>
      </c>
      <c r="CO70" s="6" t="s">
        <v>35</v>
      </c>
      <c r="CP70" s="6" t="str">
        <f t="shared" si="28"/>
        <v>0</v>
      </c>
      <c r="CQ70" s="6" t="s">
        <v>35</v>
      </c>
      <c r="CR70" s="6" t="s">
        <v>35</v>
      </c>
      <c r="CS70" s="6" t="str">
        <f t="shared" si="29"/>
        <v>0</v>
      </c>
    </row>
    <row r="71" spans="1:97" s="183" customFormat="1" ht="12.75" hidden="1" customHeight="1">
      <c r="A71" s="25">
        <v>1</v>
      </c>
      <c r="B71" s="26" t="s">
        <v>201</v>
      </c>
      <c r="C71" s="27">
        <v>161</v>
      </c>
      <c r="D71" s="28" t="s">
        <v>134</v>
      </c>
      <c r="E71" s="17">
        <v>12049</v>
      </c>
      <c r="F71" s="17">
        <v>1</v>
      </c>
      <c r="G71" s="6" t="s">
        <v>65</v>
      </c>
      <c r="H71" s="6" t="s">
        <v>35</v>
      </c>
      <c r="I71" s="6" t="s">
        <v>35</v>
      </c>
      <c r="J71" s="6" t="str">
        <f t="shared" si="0"/>
        <v>0</v>
      </c>
      <c r="K71" s="6" t="s">
        <v>35</v>
      </c>
      <c r="L71" s="6" t="s">
        <v>35</v>
      </c>
      <c r="M71" s="6" t="str">
        <f t="shared" si="1"/>
        <v>0</v>
      </c>
      <c r="N71" s="6" t="s">
        <v>35</v>
      </c>
      <c r="O71" s="6" t="s">
        <v>35</v>
      </c>
      <c r="P71" s="6" t="str">
        <f t="shared" si="2"/>
        <v>0</v>
      </c>
      <c r="Q71" s="6" t="s">
        <v>35</v>
      </c>
      <c r="R71" s="6" t="s">
        <v>35</v>
      </c>
      <c r="S71" s="6" t="str">
        <f t="shared" si="3"/>
        <v>0</v>
      </c>
      <c r="T71" s="6" t="s">
        <v>35</v>
      </c>
      <c r="U71" s="6" t="s">
        <v>35</v>
      </c>
      <c r="V71" s="6" t="str">
        <f t="shared" si="4"/>
        <v>0</v>
      </c>
      <c r="W71" s="6" t="s">
        <v>35</v>
      </c>
      <c r="X71" s="6" t="s">
        <v>35</v>
      </c>
      <c r="Y71" s="6" t="str">
        <f t="shared" si="5"/>
        <v>0</v>
      </c>
      <c r="Z71" s="6" t="s">
        <v>35</v>
      </c>
      <c r="AA71" s="6" t="s">
        <v>35</v>
      </c>
      <c r="AB71" s="6" t="str">
        <f t="shared" si="6"/>
        <v>0</v>
      </c>
      <c r="AC71" s="6" t="s">
        <v>35</v>
      </c>
      <c r="AD71" s="6" t="s">
        <v>35</v>
      </c>
      <c r="AE71" s="6" t="str">
        <f t="shared" si="7"/>
        <v>0</v>
      </c>
      <c r="AF71" s="6" t="s">
        <v>35</v>
      </c>
      <c r="AG71" s="6" t="s">
        <v>35</v>
      </c>
      <c r="AH71" s="6" t="str">
        <f t="shared" si="8"/>
        <v>0</v>
      </c>
      <c r="AI71" s="6" t="s">
        <v>35</v>
      </c>
      <c r="AJ71" s="6" t="s">
        <v>35</v>
      </c>
      <c r="AK71" s="6" t="str">
        <f t="shared" si="9"/>
        <v>0</v>
      </c>
      <c r="AL71" s="6" t="s">
        <v>35</v>
      </c>
      <c r="AM71" s="6" t="s">
        <v>35</v>
      </c>
      <c r="AN71" s="6" t="str">
        <f t="shared" si="10"/>
        <v>0</v>
      </c>
      <c r="AO71" s="6" t="s">
        <v>35</v>
      </c>
      <c r="AP71" s="6" t="s">
        <v>35</v>
      </c>
      <c r="AQ71" s="6" t="str">
        <f t="shared" si="11"/>
        <v>0</v>
      </c>
      <c r="AR71" s="6" t="s">
        <v>35</v>
      </c>
      <c r="AS71" s="6" t="s">
        <v>35</v>
      </c>
      <c r="AT71" s="6" t="str">
        <f t="shared" si="12"/>
        <v>0</v>
      </c>
      <c r="AU71" s="6" t="s">
        <v>35</v>
      </c>
      <c r="AV71" s="6" t="s">
        <v>35</v>
      </c>
      <c r="AW71" s="6" t="str">
        <f t="shared" si="13"/>
        <v>0</v>
      </c>
      <c r="AX71" s="6" t="s">
        <v>35</v>
      </c>
      <c r="AY71" s="6" t="s">
        <v>35</v>
      </c>
      <c r="AZ71" s="6" t="str">
        <f t="shared" si="14"/>
        <v>0</v>
      </c>
      <c r="BA71" s="6" t="s">
        <v>35</v>
      </c>
      <c r="BB71" s="6" t="s">
        <v>35</v>
      </c>
      <c r="BC71" s="6" t="str">
        <f t="shared" si="15"/>
        <v>0</v>
      </c>
      <c r="BD71" s="6" t="s">
        <v>35</v>
      </c>
      <c r="BE71" s="6" t="s">
        <v>35</v>
      </c>
      <c r="BF71" s="6" t="str">
        <f t="shared" si="16"/>
        <v>0</v>
      </c>
      <c r="BG71" s="6" t="s">
        <v>35</v>
      </c>
      <c r="BH71" s="6" t="s">
        <v>35</v>
      </c>
      <c r="BI71" s="6" t="str">
        <f t="shared" si="17"/>
        <v>0</v>
      </c>
      <c r="BJ71" s="6" t="s">
        <v>35</v>
      </c>
      <c r="BK71" s="6" t="s">
        <v>35</v>
      </c>
      <c r="BL71" s="6" t="str">
        <f t="shared" si="18"/>
        <v>0</v>
      </c>
      <c r="BM71" s="6" t="s">
        <v>35</v>
      </c>
      <c r="BN71" s="6" t="s">
        <v>35</v>
      </c>
      <c r="BO71" s="6" t="str">
        <f t="shared" si="19"/>
        <v>0</v>
      </c>
      <c r="BP71" s="6" t="s">
        <v>35</v>
      </c>
      <c r="BQ71" s="6" t="s">
        <v>35</v>
      </c>
      <c r="BR71" s="6" t="str">
        <f t="shared" si="20"/>
        <v>0</v>
      </c>
      <c r="BS71" s="6" t="s">
        <v>35</v>
      </c>
      <c r="BT71" s="6" t="s">
        <v>35</v>
      </c>
      <c r="BU71" s="6" t="str">
        <f t="shared" si="21"/>
        <v>0</v>
      </c>
      <c r="BV71" s="6" t="s">
        <v>35</v>
      </c>
      <c r="BW71" s="6" t="s">
        <v>35</v>
      </c>
      <c r="BX71" s="6" t="str">
        <f t="shared" si="22"/>
        <v>0</v>
      </c>
      <c r="BY71" s="6" t="s">
        <v>35</v>
      </c>
      <c r="BZ71" s="6" t="s">
        <v>35</v>
      </c>
      <c r="CA71" s="6" t="str">
        <f t="shared" si="23"/>
        <v>0</v>
      </c>
      <c r="CB71" s="6" t="s">
        <v>35</v>
      </c>
      <c r="CC71" s="6" t="s">
        <v>35</v>
      </c>
      <c r="CD71" s="6" t="str">
        <f t="shared" si="24"/>
        <v>0</v>
      </c>
      <c r="CE71" s="6" t="s">
        <v>35</v>
      </c>
      <c r="CF71" s="6" t="s">
        <v>35</v>
      </c>
      <c r="CG71" s="6" t="str">
        <f t="shared" si="25"/>
        <v>0</v>
      </c>
      <c r="CH71" s="6" t="s">
        <v>35</v>
      </c>
      <c r="CI71" s="6" t="s">
        <v>35</v>
      </c>
      <c r="CJ71" s="6" t="str">
        <f t="shared" si="26"/>
        <v>0</v>
      </c>
      <c r="CK71" s="6" t="s">
        <v>35</v>
      </c>
      <c r="CL71" s="6" t="s">
        <v>35</v>
      </c>
      <c r="CM71" s="6" t="str">
        <f t="shared" si="27"/>
        <v>0</v>
      </c>
      <c r="CN71" s="6" t="s">
        <v>35</v>
      </c>
      <c r="CO71" s="6" t="s">
        <v>35</v>
      </c>
      <c r="CP71" s="6" t="str">
        <f t="shared" si="28"/>
        <v>0</v>
      </c>
      <c r="CQ71" s="6" t="s">
        <v>35</v>
      </c>
      <c r="CR71" s="6" t="s">
        <v>35</v>
      </c>
      <c r="CS71" s="6" t="str">
        <f t="shared" si="29"/>
        <v>0</v>
      </c>
    </row>
    <row r="72" spans="1:97" s="183" customFormat="1" ht="12.75" customHeight="1">
      <c r="A72" s="25">
        <v>1</v>
      </c>
      <c r="B72" s="26" t="s">
        <v>201</v>
      </c>
      <c r="C72" s="27">
        <v>174</v>
      </c>
      <c r="D72" s="28" t="s">
        <v>71</v>
      </c>
      <c r="E72" s="17">
        <v>15435</v>
      </c>
      <c r="F72" s="17">
        <v>1</v>
      </c>
      <c r="G72" s="6" t="s">
        <v>65</v>
      </c>
      <c r="H72" s="6">
        <v>1</v>
      </c>
      <c r="I72" s="6">
        <v>5</v>
      </c>
      <c r="J72" s="6">
        <f t="shared" si="0"/>
        <v>6</v>
      </c>
      <c r="K72" s="6">
        <v>1</v>
      </c>
      <c r="L72" s="6">
        <v>1</v>
      </c>
      <c r="M72" s="6">
        <f t="shared" si="1"/>
        <v>2</v>
      </c>
      <c r="N72" s="6">
        <v>3</v>
      </c>
      <c r="O72" s="6">
        <v>4</v>
      </c>
      <c r="P72" s="6">
        <f t="shared" si="2"/>
        <v>7</v>
      </c>
      <c r="Q72" s="6">
        <v>1</v>
      </c>
      <c r="R72" s="6">
        <v>10</v>
      </c>
      <c r="S72" s="6">
        <f t="shared" si="3"/>
        <v>11</v>
      </c>
      <c r="T72" s="6" t="s">
        <v>35</v>
      </c>
      <c r="U72" s="6" t="s">
        <v>35</v>
      </c>
      <c r="V72" s="6" t="str">
        <f t="shared" si="4"/>
        <v>0</v>
      </c>
      <c r="W72" s="6" t="s">
        <v>35</v>
      </c>
      <c r="X72" s="6" t="s">
        <v>35</v>
      </c>
      <c r="Y72" s="6" t="str">
        <f t="shared" si="5"/>
        <v>0</v>
      </c>
      <c r="Z72" s="6" t="s">
        <v>35</v>
      </c>
      <c r="AA72" s="6" t="s">
        <v>35</v>
      </c>
      <c r="AB72" s="6" t="str">
        <f t="shared" si="6"/>
        <v>0</v>
      </c>
      <c r="AC72" s="6">
        <v>1</v>
      </c>
      <c r="AD72" s="6">
        <v>1</v>
      </c>
      <c r="AE72" s="6">
        <f t="shared" si="7"/>
        <v>2</v>
      </c>
      <c r="AF72" s="6" t="s">
        <v>35</v>
      </c>
      <c r="AG72" s="6" t="s">
        <v>35</v>
      </c>
      <c r="AH72" s="6" t="str">
        <f t="shared" si="8"/>
        <v>0</v>
      </c>
      <c r="AI72" s="6" t="s">
        <v>35</v>
      </c>
      <c r="AJ72" s="6" t="s">
        <v>35</v>
      </c>
      <c r="AK72" s="6" t="str">
        <f t="shared" si="9"/>
        <v>0</v>
      </c>
      <c r="AL72" s="6">
        <v>1</v>
      </c>
      <c r="AM72" s="6">
        <v>1</v>
      </c>
      <c r="AN72" s="6">
        <f t="shared" si="10"/>
        <v>2</v>
      </c>
      <c r="AO72" s="6" t="s">
        <v>35</v>
      </c>
      <c r="AP72" s="6">
        <v>2</v>
      </c>
      <c r="AQ72" s="6">
        <f t="shared" si="11"/>
        <v>2</v>
      </c>
      <c r="AR72" s="6" t="s">
        <v>35</v>
      </c>
      <c r="AS72" s="6" t="s">
        <v>35</v>
      </c>
      <c r="AT72" s="6" t="str">
        <f t="shared" si="12"/>
        <v>0</v>
      </c>
      <c r="AU72" s="6" t="s">
        <v>35</v>
      </c>
      <c r="AV72" s="6" t="s">
        <v>35</v>
      </c>
      <c r="AW72" s="6" t="str">
        <f t="shared" si="13"/>
        <v>0</v>
      </c>
      <c r="AX72" s="6" t="s">
        <v>35</v>
      </c>
      <c r="AY72" s="6" t="s">
        <v>35</v>
      </c>
      <c r="AZ72" s="6" t="str">
        <f t="shared" si="14"/>
        <v>0</v>
      </c>
      <c r="BA72" s="6">
        <v>1</v>
      </c>
      <c r="BB72" s="6">
        <v>2</v>
      </c>
      <c r="BC72" s="6">
        <f t="shared" si="15"/>
        <v>3</v>
      </c>
      <c r="BD72" s="6" t="s">
        <v>35</v>
      </c>
      <c r="BE72" s="6" t="s">
        <v>35</v>
      </c>
      <c r="BF72" s="6" t="str">
        <f t="shared" si="16"/>
        <v>0</v>
      </c>
      <c r="BG72" s="6" t="s">
        <v>35</v>
      </c>
      <c r="BH72" s="6" t="s">
        <v>35</v>
      </c>
      <c r="BI72" s="6" t="str">
        <f t="shared" si="17"/>
        <v>0</v>
      </c>
      <c r="BJ72" s="6" t="s">
        <v>35</v>
      </c>
      <c r="BK72" s="6" t="s">
        <v>35</v>
      </c>
      <c r="BL72" s="6" t="str">
        <f t="shared" si="18"/>
        <v>0</v>
      </c>
      <c r="BM72" s="6" t="s">
        <v>35</v>
      </c>
      <c r="BN72" s="6" t="s">
        <v>35</v>
      </c>
      <c r="BO72" s="6" t="str">
        <f t="shared" si="19"/>
        <v>0</v>
      </c>
      <c r="BP72" s="6" t="s">
        <v>35</v>
      </c>
      <c r="BQ72" s="6" t="s">
        <v>35</v>
      </c>
      <c r="BR72" s="6" t="str">
        <f t="shared" si="20"/>
        <v>0</v>
      </c>
      <c r="BS72" s="6" t="s">
        <v>35</v>
      </c>
      <c r="BT72" s="6" t="s">
        <v>35</v>
      </c>
      <c r="BU72" s="6" t="str">
        <f t="shared" si="21"/>
        <v>0</v>
      </c>
      <c r="BV72" s="6" t="s">
        <v>35</v>
      </c>
      <c r="BW72" s="6" t="s">
        <v>35</v>
      </c>
      <c r="BX72" s="6" t="str">
        <f t="shared" si="22"/>
        <v>0</v>
      </c>
      <c r="BY72" s="6" t="s">
        <v>35</v>
      </c>
      <c r="BZ72" s="6" t="s">
        <v>35</v>
      </c>
      <c r="CA72" s="6" t="str">
        <f t="shared" si="23"/>
        <v>0</v>
      </c>
      <c r="CB72" s="6" t="s">
        <v>35</v>
      </c>
      <c r="CC72" s="6" t="s">
        <v>35</v>
      </c>
      <c r="CD72" s="6" t="str">
        <f t="shared" si="24"/>
        <v>0</v>
      </c>
      <c r="CE72" s="6" t="s">
        <v>35</v>
      </c>
      <c r="CF72" s="6" t="s">
        <v>35</v>
      </c>
      <c r="CG72" s="6" t="str">
        <f t="shared" si="25"/>
        <v>0</v>
      </c>
      <c r="CH72" s="6" t="s">
        <v>35</v>
      </c>
      <c r="CI72" s="6" t="s">
        <v>35</v>
      </c>
      <c r="CJ72" s="6" t="str">
        <f t="shared" si="26"/>
        <v>0</v>
      </c>
      <c r="CK72" s="6" t="s">
        <v>35</v>
      </c>
      <c r="CL72" s="6" t="s">
        <v>35</v>
      </c>
      <c r="CM72" s="6" t="str">
        <f t="shared" si="27"/>
        <v>0</v>
      </c>
      <c r="CN72" s="6" t="s">
        <v>35</v>
      </c>
      <c r="CO72" s="6">
        <v>1</v>
      </c>
      <c r="CP72" s="6">
        <f t="shared" si="28"/>
        <v>1</v>
      </c>
      <c r="CQ72" s="6">
        <v>9</v>
      </c>
      <c r="CR72" s="6">
        <v>27</v>
      </c>
      <c r="CS72" s="6">
        <f t="shared" si="29"/>
        <v>36</v>
      </c>
    </row>
    <row r="73" spans="1:97" s="183" customFormat="1" ht="12.75" hidden="1" customHeight="1">
      <c r="A73" s="25">
        <v>1</v>
      </c>
      <c r="B73" s="26" t="s">
        <v>201</v>
      </c>
      <c r="C73" s="27">
        <v>177</v>
      </c>
      <c r="D73" s="28" t="s">
        <v>172</v>
      </c>
      <c r="E73" s="17">
        <v>10388</v>
      </c>
      <c r="F73" s="17">
        <v>1</v>
      </c>
      <c r="G73" s="6" t="s">
        <v>65</v>
      </c>
      <c r="H73" s="6" t="s">
        <v>35</v>
      </c>
      <c r="I73" s="6" t="s">
        <v>35</v>
      </c>
      <c r="J73" s="6" t="str">
        <f t="shared" si="0"/>
        <v>0</v>
      </c>
      <c r="K73" s="6" t="s">
        <v>35</v>
      </c>
      <c r="L73" s="6" t="s">
        <v>35</v>
      </c>
      <c r="M73" s="6" t="str">
        <f t="shared" si="1"/>
        <v>0</v>
      </c>
      <c r="N73" s="6" t="s">
        <v>35</v>
      </c>
      <c r="O73" s="6" t="s">
        <v>35</v>
      </c>
      <c r="P73" s="6" t="str">
        <f t="shared" si="2"/>
        <v>0</v>
      </c>
      <c r="Q73" s="6" t="s">
        <v>35</v>
      </c>
      <c r="R73" s="6" t="s">
        <v>35</v>
      </c>
      <c r="S73" s="6" t="str">
        <f t="shared" si="3"/>
        <v>0</v>
      </c>
      <c r="T73" s="6" t="s">
        <v>35</v>
      </c>
      <c r="U73" s="6" t="s">
        <v>35</v>
      </c>
      <c r="V73" s="6" t="str">
        <f t="shared" si="4"/>
        <v>0</v>
      </c>
      <c r="W73" s="6" t="s">
        <v>35</v>
      </c>
      <c r="X73" s="6" t="s">
        <v>35</v>
      </c>
      <c r="Y73" s="6" t="str">
        <f t="shared" si="5"/>
        <v>0</v>
      </c>
      <c r="Z73" s="6" t="s">
        <v>35</v>
      </c>
      <c r="AA73" s="6" t="s">
        <v>35</v>
      </c>
      <c r="AB73" s="6" t="str">
        <f t="shared" si="6"/>
        <v>0</v>
      </c>
      <c r="AC73" s="6" t="s">
        <v>35</v>
      </c>
      <c r="AD73" s="6" t="s">
        <v>35</v>
      </c>
      <c r="AE73" s="6" t="str">
        <f t="shared" si="7"/>
        <v>0</v>
      </c>
      <c r="AF73" s="6" t="s">
        <v>35</v>
      </c>
      <c r="AG73" s="6" t="s">
        <v>35</v>
      </c>
      <c r="AH73" s="6" t="str">
        <f t="shared" si="8"/>
        <v>0</v>
      </c>
      <c r="AI73" s="6" t="s">
        <v>35</v>
      </c>
      <c r="AJ73" s="6" t="s">
        <v>35</v>
      </c>
      <c r="AK73" s="6" t="str">
        <f t="shared" si="9"/>
        <v>0</v>
      </c>
      <c r="AL73" s="6" t="s">
        <v>35</v>
      </c>
      <c r="AM73" s="6" t="s">
        <v>35</v>
      </c>
      <c r="AN73" s="6" t="str">
        <f t="shared" si="10"/>
        <v>0</v>
      </c>
      <c r="AO73" s="6" t="s">
        <v>35</v>
      </c>
      <c r="AP73" s="6" t="s">
        <v>35</v>
      </c>
      <c r="AQ73" s="6" t="str">
        <f t="shared" si="11"/>
        <v>0</v>
      </c>
      <c r="AR73" s="6" t="s">
        <v>35</v>
      </c>
      <c r="AS73" s="6" t="s">
        <v>35</v>
      </c>
      <c r="AT73" s="6" t="str">
        <f t="shared" si="12"/>
        <v>0</v>
      </c>
      <c r="AU73" s="6" t="s">
        <v>35</v>
      </c>
      <c r="AV73" s="6" t="s">
        <v>35</v>
      </c>
      <c r="AW73" s="6" t="str">
        <f t="shared" si="13"/>
        <v>0</v>
      </c>
      <c r="AX73" s="6" t="s">
        <v>35</v>
      </c>
      <c r="AY73" s="6" t="s">
        <v>35</v>
      </c>
      <c r="AZ73" s="6" t="str">
        <f t="shared" si="14"/>
        <v>0</v>
      </c>
      <c r="BA73" s="6" t="s">
        <v>35</v>
      </c>
      <c r="BB73" s="6" t="s">
        <v>35</v>
      </c>
      <c r="BC73" s="6" t="str">
        <f t="shared" si="15"/>
        <v>0</v>
      </c>
      <c r="BD73" s="6" t="s">
        <v>35</v>
      </c>
      <c r="BE73" s="6" t="s">
        <v>35</v>
      </c>
      <c r="BF73" s="6" t="str">
        <f t="shared" si="16"/>
        <v>0</v>
      </c>
      <c r="BG73" s="6" t="s">
        <v>35</v>
      </c>
      <c r="BH73" s="6" t="s">
        <v>35</v>
      </c>
      <c r="BI73" s="6" t="str">
        <f t="shared" si="17"/>
        <v>0</v>
      </c>
      <c r="BJ73" s="6" t="s">
        <v>35</v>
      </c>
      <c r="BK73" s="6" t="s">
        <v>35</v>
      </c>
      <c r="BL73" s="6" t="str">
        <f t="shared" si="18"/>
        <v>0</v>
      </c>
      <c r="BM73" s="6" t="s">
        <v>35</v>
      </c>
      <c r="BN73" s="6" t="s">
        <v>35</v>
      </c>
      <c r="BO73" s="6" t="str">
        <f t="shared" si="19"/>
        <v>0</v>
      </c>
      <c r="BP73" s="6" t="s">
        <v>35</v>
      </c>
      <c r="BQ73" s="6" t="s">
        <v>35</v>
      </c>
      <c r="BR73" s="6" t="str">
        <f t="shared" si="20"/>
        <v>0</v>
      </c>
      <c r="BS73" s="6" t="s">
        <v>35</v>
      </c>
      <c r="BT73" s="6" t="s">
        <v>35</v>
      </c>
      <c r="BU73" s="6" t="str">
        <f t="shared" si="21"/>
        <v>0</v>
      </c>
      <c r="BV73" s="6" t="s">
        <v>35</v>
      </c>
      <c r="BW73" s="6" t="s">
        <v>35</v>
      </c>
      <c r="BX73" s="6" t="str">
        <f t="shared" si="22"/>
        <v>0</v>
      </c>
      <c r="BY73" s="6" t="s">
        <v>35</v>
      </c>
      <c r="BZ73" s="6" t="s">
        <v>35</v>
      </c>
      <c r="CA73" s="6" t="str">
        <f t="shared" si="23"/>
        <v>0</v>
      </c>
      <c r="CB73" s="6" t="s">
        <v>35</v>
      </c>
      <c r="CC73" s="6" t="s">
        <v>35</v>
      </c>
      <c r="CD73" s="6" t="str">
        <f t="shared" si="24"/>
        <v>0</v>
      </c>
      <c r="CE73" s="6" t="s">
        <v>35</v>
      </c>
      <c r="CF73" s="6" t="s">
        <v>35</v>
      </c>
      <c r="CG73" s="6" t="str">
        <f t="shared" si="25"/>
        <v>0</v>
      </c>
      <c r="CH73" s="6" t="s">
        <v>35</v>
      </c>
      <c r="CI73" s="6" t="s">
        <v>35</v>
      </c>
      <c r="CJ73" s="6" t="str">
        <f t="shared" si="26"/>
        <v>0</v>
      </c>
      <c r="CK73" s="6" t="s">
        <v>35</v>
      </c>
      <c r="CL73" s="6" t="s">
        <v>35</v>
      </c>
      <c r="CM73" s="6" t="str">
        <f t="shared" si="27"/>
        <v>0</v>
      </c>
      <c r="CN73" s="6" t="s">
        <v>35</v>
      </c>
      <c r="CO73" s="6" t="s">
        <v>35</v>
      </c>
      <c r="CP73" s="6" t="str">
        <f t="shared" si="28"/>
        <v>0</v>
      </c>
      <c r="CQ73" s="6" t="s">
        <v>35</v>
      </c>
      <c r="CR73" s="6" t="s">
        <v>35</v>
      </c>
      <c r="CS73" s="6" t="str">
        <f t="shared" si="29"/>
        <v>0</v>
      </c>
    </row>
    <row r="74" spans="1:97" s="183" customFormat="1" ht="12.75" hidden="1" customHeight="1">
      <c r="A74" s="25">
        <v>1</v>
      </c>
      <c r="B74" s="26" t="s">
        <v>201</v>
      </c>
      <c r="C74" s="27">
        <v>199</v>
      </c>
      <c r="D74" s="28" t="s">
        <v>135</v>
      </c>
      <c r="E74" s="17">
        <v>16938</v>
      </c>
      <c r="F74" s="17">
        <v>1</v>
      </c>
      <c r="G74" s="6" t="s">
        <v>65</v>
      </c>
      <c r="H74" s="6" t="s">
        <v>35</v>
      </c>
      <c r="I74" s="6" t="s">
        <v>35</v>
      </c>
      <c r="J74" s="6" t="str">
        <f t="shared" ref="J74:J137" si="30">IF(OR(ISNUMBER(I74),ISNUMBER(H74)),SUM(H74:I74),"0")</f>
        <v>0</v>
      </c>
      <c r="K74" s="6" t="s">
        <v>35</v>
      </c>
      <c r="L74" s="6" t="s">
        <v>35</v>
      </c>
      <c r="M74" s="6" t="str">
        <f t="shared" ref="M74:M137" si="31">IF(OR(ISNUMBER(L74),ISNUMBER(K74)),SUM(K74:L74),"0")</f>
        <v>0</v>
      </c>
      <c r="N74" s="6" t="s">
        <v>35</v>
      </c>
      <c r="O74" s="6" t="s">
        <v>35</v>
      </c>
      <c r="P74" s="6" t="str">
        <f t="shared" ref="P74:P137" si="32">IF(OR(ISNUMBER(O74),ISNUMBER(N74)),SUM(N74:O74),"0")</f>
        <v>0</v>
      </c>
      <c r="Q74" s="6" t="s">
        <v>35</v>
      </c>
      <c r="R74" s="6" t="s">
        <v>35</v>
      </c>
      <c r="S74" s="6" t="str">
        <f t="shared" ref="S74:S137" si="33">IF(OR(ISNUMBER(R74),ISNUMBER(Q74)),SUM(Q74:R74),"0")</f>
        <v>0</v>
      </c>
      <c r="T74" s="6" t="s">
        <v>35</v>
      </c>
      <c r="U74" s="6" t="s">
        <v>35</v>
      </c>
      <c r="V74" s="6" t="str">
        <f t="shared" ref="V74:V137" si="34">IF(OR(ISNUMBER(U74),ISNUMBER(T74)),SUM(T74:U74),"0")</f>
        <v>0</v>
      </c>
      <c r="W74" s="6" t="s">
        <v>35</v>
      </c>
      <c r="X74" s="6" t="s">
        <v>35</v>
      </c>
      <c r="Y74" s="6" t="str">
        <f t="shared" ref="Y74:Y137" si="35">IF(OR(ISNUMBER(X74),ISNUMBER(W74)),SUM(W74:X74),"0")</f>
        <v>0</v>
      </c>
      <c r="Z74" s="6" t="s">
        <v>35</v>
      </c>
      <c r="AA74" s="6" t="s">
        <v>35</v>
      </c>
      <c r="AB74" s="6" t="str">
        <f t="shared" ref="AB74:AB137" si="36">IF(OR(ISNUMBER(AA74),ISNUMBER(Z74)),SUM(Z74:AA74),"0")</f>
        <v>0</v>
      </c>
      <c r="AC74" s="6" t="s">
        <v>35</v>
      </c>
      <c r="AD74" s="6" t="s">
        <v>35</v>
      </c>
      <c r="AE74" s="6" t="str">
        <f t="shared" ref="AE74:AE137" si="37">IF(OR(ISNUMBER(AD74),ISNUMBER(AC74)),SUM(AC74:AD74),"0")</f>
        <v>0</v>
      </c>
      <c r="AF74" s="6" t="s">
        <v>35</v>
      </c>
      <c r="AG74" s="6" t="s">
        <v>35</v>
      </c>
      <c r="AH74" s="6" t="str">
        <f t="shared" ref="AH74:AH137" si="38">IF(OR(ISNUMBER(AG74),ISNUMBER(AF74)),SUM(AF74:AG74),"0")</f>
        <v>0</v>
      </c>
      <c r="AI74" s="6" t="s">
        <v>35</v>
      </c>
      <c r="AJ74" s="6" t="s">
        <v>35</v>
      </c>
      <c r="AK74" s="6" t="str">
        <f t="shared" ref="AK74:AK137" si="39">IF(OR(ISNUMBER(AJ74),ISNUMBER(AI74)),SUM(AI74:AJ74),"0")</f>
        <v>0</v>
      </c>
      <c r="AL74" s="6" t="s">
        <v>35</v>
      </c>
      <c r="AM74" s="6" t="s">
        <v>35</v>
      </c>
      <c r="AN74" s="6" t="str">
        <f t="shared" ref="AN74:AN137" si="40">IF(OR(ISNUMBER(AM74),ISNUMBER(AL74)),SUM(AL74:AM74),"0")</f>
        <v>0</v>
      </c>
      <c r="AO74" s="6" t="s">
        <v>35</v>
      </c>
      <c r="AP74" s="6" t="s">
        <v>35</v>
      </c>
      <c r="AQ74" s="6" t="str">
        <f t="shared" ref="AQ74:AQ137" si="41">IF(OR(ISNUMBER(AP74),ISNUMBER(AO74)),SUM(AO74:AP74),"0")</f>
        <v>0</v>
      </c>
      <c r="AR74" s="6" t="s">
        <v>35</v>
      </c>
      <c r="AS74" s="6" t="s">
        <v>35</v>
      </c>
      <c r="AT74" s="6" t="str">
        <f t="shared" ref="AT74:AT137" si="42">IF(OR(ISNUMBER(AS74),ISNUMBER(AR74)),SUM(AR74:AS74),"0")</f>
        <v>0</v>
      </c>
      <c r="AU74" s="6" t="s">
        <v>35</v>
      </c>
      <c r="AV74" s="6" t="s">
        <v>35</v>
      </c>
      <c r="AW74" s="6" t="str">
        <f t="shared" ref="AW74:AW137" si="43">IF(OR(ISNUMBER(AV74),ISNUMBER(AU74)),SUM(AU74:AV74),"0")</f>
        <v>0</v>
      </c>
      <c r="AX74" s="6" t="s">
        <v>35</v>
      </c>
      <c r="AY74" s="6" t="s">
        <v>35</v>
      </c>
      <c r="AZ74" s="6" t="str">
        <f t="shared" ref="AZ74:AZ137" si="44">IF(OR(ISNUMBER(AY74),ISNUMBER(AX74)),SUM(AX74:AY74),"0")</f>
        <v>0</v>
      </c>
      <c r="BA74" s="6" t="s">
        <v>35</v>
      </c>
      <c r="BB74" s="6" t="s">
        <v>35</v>
      </c>
      <c r="BC74" s="6" t="str">
        <f t="shared" ref="BC74:BC137" si="45">IF(OR(ISNUMBER(BB74),ISNUMBER(BA74)),SUM(BA74:BB74),"0")</f>
        <v>0</v>
      </c>
      <c r="BD74" s="6" t="s">
        <v>35</v>
      </c>
      <c r="BE74" s="6" t="s">
        <v>35</v>
      </c>
      <c r="BF74" s="6" t="str">
        <f t="shared" ref="BF74:BF137" si="46">IF(OR(ISNUMBER(BE74),ISNUMBER(BD74)),SUM(BD74:BE74),"0")</f>
        <v>0</v>
      </c>
      <c r="BG74" s="6" t="s">
        <v>35</v>
      </c>
      <c r="BH74" s="6" t="s">
        <v>35</v>
      </c>
      <c r="BI74" s="6" t="str">
        <f t="shared" ref="BI74:BI137" si="47">IF(OR(ISNUMBER(BH74),ISNUMBER(BG74)),SUM(BG74:BH74),"0")</f>
        <v>0</v>
      </c>
      <c r="BJ74" s="6" t="s">
        <v>35</v>
      </c>
      <c r="BK74" s="6" t="s">
        <v>35</v>
      </c>
      <c r="BL74" s="6" t="str">
        <f t="shared" ref="BL74:BL137" si="48">IF(OR(ISNUMBER(BK74),ISNUMBER(BJ74)),SUM(BJ74:BK74),"0")</f>
        <v>0</v>
      </c>
      <c r="BM74" s="6" t="s">
        <v>35</v>
      </c>
      <c r="BN74" s="6" t="s">
        <v>35</v>
      </c>
      <c r="BO74" s="6" t="str">
        <f t="shared" ref="BO74:BO137" si="49">IF(OR(ISNUMBER(BN74),ISNUMBER(BM74)),SUM(BM74:BN74),"0")</f>
        <v>0</v>
      </c>
      <c r="BP74" s="6" t="s">
        <v>35</v>
      </c>
      <c r="BQ74" s="6" t="s">
        <v>35</v>
      </c>
      <c r="BR74" s="6" t="str">
        <f t="shared" ref="BR74:BR137" si="50">IF(OR(ISNUMBER(BQ74),ISNUMBER(BP74)),SUM(BP74:BQ74),"0")</f>
        <v>0</v>
      </c>
      <c r="BS74" s="6" t="s">
        <v>35</v>
      </c>
      <c r="BT74" s="6" t="s">
        <v>35</v>
      </c>
      <c r="BU74" s="6" t="str">
        <f t="shared" ref="BU74:BU137" si="51">IF(OR(ISNUMBER(BT74),ISNUMBER(BS74)),SUM(BS74:BT74),"0")</f>
        <v>0</v>
      </c>
      <c r="BV74" s="6" t="s">
        <v>35</v>
      </c>
      <c r="BW74" s="6" t="s">
        <v>35</v>
      </c>
      <c r="BX74" s="6" t="str">
        <f t="shared" ref="BX74:BX137" si="52">IF(OR(ISNUMBER(BW74),ISNUMBER(BV74)),SUM(BV74:BW74),"0")</f>
        <v>0</v>
      </c>
      <c r="BY74" s="6" t="s">
        <v>35</v>
      </c>
      <c r="BZ74" s="6" t="s">
        <v>35</v>
      </c>
      <c r="CA74" s="6" t="str">
        <f t="shared" ref="CA74:CA137" si="53">IF(OR(ISNUMBER(BZ74),ISNUMBER(BY74)),SUM(BY74:BZ74),"0")</f>
        <v>0</v>
      </c>
      <c r="CB74" s="6" t="s">
        <v>35</v>
      </c>
      <c r="CC74" s="6" t="s">
        <v>35</v>
      </c>
      <c r="CD74" s="6" t="str">
        <f t="shared" ref="CD74:CD137" si="54">IF(OR(ISNUMBER(CC74),ISNUMBER(CB74)),SUM(CB74:CC74),"0")</f>
        <v>0</v>
      </c>
      <c r="CE74" s="6" t="s">
        <v>35</v>
      </c>
      <c r="CF74" s="6" t="s">
        <v>35</v>
      </c>
      <c r="CG74" s="6" t="str">
        <f t="shared" ref="CG74:CG137" si="55">IF(OR(ISNUMBER(CF74),ISNUMBER(CE74)),SUM(CE74:CF74),"0")</f>
        <v>0</v>
      </c>
      <c r="CH74" s="6" t="s">
        <v>35</v>
      </c>
      <c r="CI74" s="6" t="s">
        <v>35</v>
      </c>
      <c r="CJ74" s="6" t="str">
        <f t="shared" ref="CJ74:CJ137" si="56">IF(OR(ISNUMBER(CI74),ISNUMBER(CH74)),SUM(CH74:CI74),"0")</f>
        <v>0</v>
      </c>
      <c r="CK74" s="6" t="s">
        <v>35</v>
      </c>
      <c r="CL74" s="6" t="s">
        <v>35</v>
      </c>
      <c r="CM74" s="6" t="str">
        <f t="shared" ref="CM74:CM137" si="57">IF(OR(ISNUMBER(CL74),ISNUMBER(CK74)),SUM(CK74:CL74),"0")</f>
        <v>0</v>
      </c>
      <c r="CN74" s="6" t="s">
        <v>35</v>
      </c>
      <c r="CO74" s="6" t="s">
        <v>35</v>
      </c>
      <c r="CP74" s="6" t="str">
        <f t="shared" ref="CP74:CP137" si="58">IF(OR(ISNUMBER(CO74),ISNUMBER(CN74)),SUM(CN74:CO74),"0")</f>
        <v>0</v>
      </c>
      <c r="CQ74" s="6" t="s">
        <v>35</v>
      </c>
      <c r="CR74" s="6" t="s">
        <v>35</v>
      </c>
      <c r="CS74" s="6" t="str">
        <f t="shared" ref="CS74:CS137" si="59">IF(OR(ISNUMBER(CR74),ISNUMBER(CQ74)),SUM(CQ74:CR74),"0")</f>
        <v>0</v>
      </c>
    </row>
    <row r="75" spans="1:97" s="183" customFormat="1" ht="12.75" customHeight="1">
      <c r="A75" s="25">
        <v>1</v>
      </c>
      <c r="B75" s="26" t="s">
        <v>201</v>
      </c>
      <c r="C75" s="27">
        <v>247</v>
      </c>
      <c r="D75" s="28" t="s">
        <v>72</v>
      </c>
      <c r="E75" s="17">
        <v>15293</v>
      </c>
      <c r="F75" s="17">
        <v>1</v>
      </c>
      <c r="G75" s="6" t="s">
        <v>65</v>
      </c>
      <c r="H75" s="6">
        <v>1</v>
      </c>
      <c r="I75" s="6">
        <v>4</v>
      </c>
      <c r="J75" s="6">
        <f t="shared" si="30"/>
        <v>5</v>
      </c>
      <c r="K75" s="6">
        <v>1</v>
      </c>
      <c r="L75" s="6">
        <v>3</v>
      </c>
      <c r="M75" s="6">
        <f t="shared" si="31"/>
        <v>4</v>
      </c>
      <c r="N75" s="6">
        <v>5</v>
      </c>
      <c r="O75" s="6">
        <v>4</v>
      </c>
      <c r="P75" s="6">
        <f t="shared" si="32"/>
        <v>9</v>
      </c>
      <c r="Q75" s="6">
        <v>1</v>
      </c>
      <c r="R75" s="6">
        <v>10</v>
      </c>
      <c r="S75" s="6">
        <f t="shared" si="33"/>
        <v>11</v>
      </c>
      <c r="T75" s="6" t="s">
        <v>35</v>
      </c>
      <c r="U75" s="6" t="s">
        <v>35</v>
      </c>
      <c r="V75" s="6" t="str">
        <f t="shared" si="34"/>
        <v>0</v>
      </c>
      <c r="W75" s="6" t="s">
        <v>35</v>
      </c>
      <c r="X75" s="6" t="s">
        <v>35</v>
      </c>
      <c r="Y75" s="6" t="str">
        <f t="shared" si="35"/>
        <v>0</v>
      </c>
      <c r="Z75" s="6" t="s">
        <v>35</v>
      </c>
      <c r="AA75" s="6" t="s">
        <v>35</v>
      </c>
      <c r="AB75" s="6" t="str">
        <f t="shared" si="36"/>
        <v>0</v>
      </c>
      <c r="AC75" s="6" t="s">
        <v>35</v>
      </c>
      <c r="AD75" s="6">
        <v>2</v>
      </c>
      <c r="AE75" s="6">
        <f t="shared" si="37"/>
        <v>2</v>
      </c>
      <c r="AF75" s="6" t="s">
        <v>35</v>
      </c>
      <c r="AG75" s="6" t="s">
        <v>35</v>
      </c>
      <c r="AH75" s="6" t="str">
        <f t="shared" si="38"/>
        <v>0</v>
      </c>
      <c r="AI75" s="6" t="s">
        <v>35</v>
      </c>
      <c r="AJ75" s="6" t="s">
        <v>35</v>
      </c>
      <c r="AK75" s="6" t="str">
        <f t="shared" si="39"/>
        <v>0</v>
      </c>
      <c r="AL75" s="6" t="s">
        <v>35</v>
      </c>
      <c r="AM75" s="6" t="s">
        <v>35</v>
      </c>
      <c r="AN75" s="6" t="str">
        <f t="shared" si="40"/>
        <v>0</v>
      </c>
      <c r="AO75" s="6" t="s">
        <v>35</v>
      </c>
      <c r="AP75" s="6" t="s">
        <v>35</v>
      </c>
      <c r="AQ75" s="6" t="str">
        <f t="shared" si="41"/>
        <v>0</v>
      </c>
      <c r="AR75" s="6" t="s">
        <v>35</v>
      </c>
      <c r="AS75" s="6" t="s">
        <v>35</v>
      </c>
      <c r="AT75" s="6" t="str">
        <f t="shared" si="42"/>
        <v>0</v>
      </c>
      <c r="AU75" s="6" t="s">
        <v>35</v>
      </c>
      <c r="AV75" s="6" t="s">
        <v>35</v>
      </c>
      <c r="AW75" s="6" t="str">
        <f t="shared" si="43"/>
        <v>0</v>
      </c>
      <c r="AX75" s="6" t="s">
        <v>35</v>
      </c>
      <c r="AY75" s="6" t="s">
        <v>35</v>
      </c>
      <c r="AZ75" s="6" t="str">
        <f t="shared" si="44"/>
        <v>0</v>
      </c>
      <c r="BA75" s="6" t="s">
        <v>35</v>
      </c>
      <c r="BB75" s="6">
        <v>2</v>
      </c>
      <c r="BC75" s="6">
        <f t="shared" si="45"/>
        <v>2</v>
      </c>
      <c r="BD75" s="6" t="s">
        <v>35</v>
      </c>
      <c r="BE75" s="6" t="s">
        <v>35</v>
      </c>
      <c r="BF75" s="6" t="str">
        <f t="shared" si="46"/>
        <v>0</v>
      </c>
      <c r="BG75" s="6" t="s">
        <v>35</v>
      </c>
      <c r="BH75" s="6" t="s">
        <v>35</v>
      </c>
      <c r="BI75" s="6" t="str">
        <f t="shared" si="47"/>
        <v>0</v>
      </c>
      <c r="BJ75" s="6" t="s">
        <v>35</v>
      </c>
      <c r="BK75" s="6" t="s">
        <v>35</v>
      </c>
      <c r="BL75" s="6" t="str">
        <f t="shared" si="48"/>
        <v>0</v>
      </c>
      <c r="BM75" s="6" t="s">
        <v>35</v>
      </c>
      <c r="BN75" s="6" t="s">
        <v>35</v>
      </c>
      <c r="BO75" s="6" t="str">
        <f t="shared" si="49"/>
        <v>0</v>
      </c>
      <c r="BP75" s="6" t="s">
        <v>35</v>
      </c>
      <c r="BQ75" s="6" t="s">
        <v>35</v>
      </c>
      <c r="BR75" s="6" t="str">
        <f t="shared" si="50"/>
        <v>0</v>
      </c>
      <c r="BS75" s="6" t="s">
        <v>35</v>
      </c>
      <c r="BT75" s="6" t="s">
        <v>35</v>
      </c>
      <c r="BU75" s="6" t="str">
        <f t="shared" si="51"/>
        <v>0</v>
      </c>
      <c r="BV75" s="6" t="s">
        <v>35</v>
      </c>
      <c r="BW75" s="6" t="s">
        <v>35</v>
      </c>
      <c r="BX75" s="6" t="str">
        <f t="shared" si="52"/>
        <v>0</v>
      </c>
      <c r="BY75" s="6" t="s">
        <v>35</v>
      </c>
      <c r="BZ75" s="6" t="s">
        <v>35</v>
      </c>
      <c r="CA75" s="6" t="str">
        <f t="shared" si="53"/>
        <v>0</v>
      </c>
      <c r="CB75" s="6" t="s">
        <v>35</v>
      </c>
      <c r="CC75" s="6" t="s">
        <v>35</v>
      </c>
      <c r="CD75" s="6" t="str">
        <f t="shared" si="54"/>
        <v>0</v>
      </c>
      <c r="CE75" s="6" t="s">
        <v>35</v>
      </c>
      <c r="CF75" s="6" t="s">
        <v>35</v>
      </c>
      <c r="CG75" s="6" t="str">
        <f t="shared" si="55"/>
        <v>0</v>
      </c>
      <c r="CH75" s="6" t="s">
        <v>35</v>
      </c>
      <c r="CI75" s="6" t="s">
        <v>35</v>
      </c>
      <c r="CJ75" s="6" t="str">
        <f t="shared" si="56"/>
        <v>0</v>
      </c>
      <c r="CK75" s="6" t="s">
        <v>35</v>
      </c>
      <c r="CL75" s="6" t="s">
        <v>35</v>
      </c>
      <c r="CM75" s="6" t="str">
        <f t="shared" si="57"/>
        <v>0</v>
      </c>
      <c r="CN75" s="6">
        <v>1</v>
      </c>
      <c r="CO75" s="6">
        <v>2</v>
      </c>
      <c r="CP75" s="6">
        <f t="shared" si="58"/>
        <v>3</v>
      </c>
      <c r="CQ75" s="6">
        <v>9</v>
      </c>
      <c r="CR75" s="6">
        <v>27</v>
      </c>
      <c r="CS75" s="6">
        <f t="shared" si="59"/>
        <v>36</v>
      </c>
    </row>
    <row r="76" spans="1:97" s="183" customFormat="1" ht="12.75" customHeight="1">
      <c r="A76" s="25">
        <v>2</v>
      </c>
      <c r="B76" s="26" t="s">
        <v>202</v>
      </c>
      <c r="C76" s="27">
        <v>306</v>
      </c>
      <c r="D76" s="28" t="s">
        <v>136</v>
      </c>
      <c r="E76" s="17">
        <v>11689</v>
      </c>
      <c r="F76" s="17">
        <v>1</v>
      </c>
      <c r="G76" s="6" t="s">
        <v>65</v>
      </c>
      <c r="H76" s="6">
        <v>3</v>
      </c>
      <c r="I76" s="6">
        <v>8</v>
      </c>
      <c r="J76" s="6">
        <f t="shared" si="30"/>
        <v>11</v>
      </c>
      <c r="K76" s="6" t="s">
        <v>35</v>
      </c>
      <c r="L76" s="6" t="s">
        <v>35</v>
      </c>
      <c r="M76" s="6" t="str">
        <f t="shared" si="31"/>
        <v>0</v>
      </c>
      <c r="N76" s="6">
        <v>4</v>
      </c>
      <c r="O76" s="6">
        <v>5</v>
      </c>
      <c r="P76" s="6">
        <f t="shared" si="32"/>
        <v>9</v>
      </c>
      <c r="Q76" s="6">
        <v>2</v>
      </c>
      <c r="R76" s="6">
        <v>5</v>
      </c>
      <c r="S76" s="6">
        <f t="shared" si="33"/>
        <v>7</v>
      </c>
      <c r="T76" s="6" t="s">
        <v>35</v>
      </c>
      <c r="U76" s="6" t="s">
        <v>35</v>
      </c>
      <c r="V76" s="6" t="str">
        <f t="shared" si="34"/>
        <v>0</v>
      </c>
      <c r="W76" s="6" t="s">
        <v>35</v>
      </c>
      <c r="X76" s="6" t="s">
        <v>35</v>
      </c>
      <c r="Y76" s="6" t="str">
        <f t="shared" si="35"/>
        <v>0</v>
      </c>
      <c r="Z76" s="6" t="s">
        <v>35</v>
      </c>
      <c r="AA76" s="6" t="s">
        <v>35</v>
      </c>
      <c r="AB76" s="6" t="str">
        <f t="shared" si="36"/>
        <v>0</v>
      </c>
      <c r="AC76" s="6">
        <v>2</v>
      </c>
      <c r="AD76" s="6">
        <v>2</v>
      </c>
      <c r="AE76" s="6">
        <f t="shared" si="37"/>
        <v>4</v>
      </c>
      <c r="AF76" s="6" t="s">
        <v>35</v>
      </c>
      <c r="AG76" s="6" t="s">
        <v>35</v>
      </c>
      <c r="AH76" s="6" t="str">
        <f t="shared" si="38"/>
        <v>0</v>
      </c>
      <c r="AI76" s="6" t="s">
        <v>35</v>
      </c>
      <c r="AJ76" s="6" t="s">
        <v>35</v>
      </c>
      <c r="AK76" s="6" t="str">
        <f t="shared" si="39"/>
        <v>0</v>
      </c>
      <c r="AL76" s="6" t="s">
        <v>35</v>
      </c>
      <c r="AM76" s="6">
        <v>2</v>
      </c>
      <c r="AN76" s="6">
        <f t="shared" si="40"/>
        <v>2</v>
      </c>
      <c r="AO76" s="6">
        <v>2</v>
      </c>
      <c r="AP76" s="6">
        <v>4</v>
      </c>
      <c r="AQ76" s="6">
        <f t="shared" si="41"/>
        <v>6</v>
      </c>
      <c r="AR76" s="6" t="s">
        <v>35</v>
      </c>
      <c r="AS76" s="6" t="s">
        <v>35</v>
      </c>
      <c r="AT76" s="6" t="str">
        <f t="shared" si="42"/>
        <v>0</v>
      </c>
      <c r="AU76" s="6" t="s">
        <v>35</v>
      </c>
      <c r="AV76" s="6" t="s">
        <v>35</v>
      </c>
      <c r="AW76" s="6" t="str">
        <f t="shared" si="43"/>
        <v>0</v>
      </c>
      <c r="AX76" s="6" t="s">
        <v>35</v>
      </c>
      <c r="AY76" s="6" t="s">
        <v>35</v>
      </c>
      <c r="AZ76" s="6" t="str">
        <f t="shared" si="44"/>
        <v>0</v>
      </c>
      <c r="BA76" s="6" t="s">
        <v>35</v>
      </c>
      <c r="BB76" s="6">
        <v>1</v>
      </c>
      <c r="BC76" s="6">
        <f t="shared" si="45"/>
        <v>1</v>
      </c>
      <c r="BD76" s="6" t="s">
        <v>35</v>
      </c>
      <c r="BE76" s="6" t="s">
        <v>35</v>
      </c>
      <c r="BF76" s="6" t="str">
        <f t="shared" si="46"/>
        <v>0</v>
      </c>
      <c r="BG76" s="6" t="s">
        <v>35</v>
      </c>
      <c r="BH76" s="6" t="s">
        <v>35</v>
      </c>
      <c r="BI76" s="6" t="str">
        <f t="shared" si="47"/>
        <v>0</v>
      </c>
      <c r="BJ76" s="6" t="s">
        <v>35</v>
      </c>
      <c r="BK76" s="6" t="s">
        <v>35</v>
      </c>
      <c r="BL76" s="6" t="str">
        <f t="shared" si="48"/>
        <v>0</v>
      </c>
      <c r="BM76" s="6" t="s">
        <v>35</v>
      </c>
      <c r="BN76" s="6" t="s">
        <v>35</v>
      </c>
      <c r="BO76" s="6" t="str">
        <f t="shared" si="49"/>
        <v>0</v>
      </c>
      <c r="BP76" s="6" t="s">
        <v>35</v>
      </c>
      <c r="BQ76" s="6" t="s">
        <v>35</v>
      </c>
      <c r="BR76" s="6" t="str">
        <f t="shared" si="50"/>
        <v>0</v>
      </c>
      <c r="BS76" s="6" t="s">
        <v>35</v>
      </c>
      <c r="BT76" s="6" t="s">
        <v>35</v>
      </c>
      <c r="BU76" s="6" t="str">
        <f t="shared" si="51"/>
        <v>0</v>
      </c>
      <c r="BV76" s="6" t="s">
        <v>35</v>
      </c>
      <c r="BW76" s="6" t="s">
        <v>35</v>
      </c>
      <c r="BX76" s="6" t="str">
        <f t="shared" si="52"/>
        <v>0</v>
      </c>
      <c r="BY76" s="6" t="s">
        <v>35</v>
      </c>
      <c r="BZ76" s="6" t="s">
        <v>35</v>
      </c>
      <c r="CA76" s="6" t="str">
        <f t="shared" si="53"/>
        <v>0</v>
      </c>
      <c r="CB76" s="6" t="s">
        <v>35</v>
      </c>
      <c r="CC76" s="6" t="s">
        <v>35</v>
      </c>
      <c r="CD76" s="6" t="str">
        <f t="shared" si="54"/>
        <v>0</v>
      </c>
      <c r="CE76" s="6" t="s">
        <v>35</v>
      </c>
      <c r="CF76" s="6" t="s">
        <v>35</v>
      </c>
      <c r="CG76" s="6" t="str">
        <f t="shared" si="55"/>
        <v>0</v>
      </c>
      <c r="CH76" s="6" t="s">
        <v>35</v>
      </c>
      <c r="CI76" s="6" t="s">
        <v>35</v>
      </c>
      <c r="CJ76" s="6" t="str">
        <f t="shared" si="56"/>
        <v>0</v>
      </c>
      <c r="CK76" s="6" t="s">
        <v>35</v>
      </c>
      <c r="CL76" s="6" t="s">
        <v>35</v>
      </c>
      <c r="CM76" s="6" t="str">
        <f t="shared" si="57"/>
        <v>0</v>
      </c>
      <c r="CN76" s="6" t="s">
        <v>35</v>
      </c>
      <c r="CO76" s="6" t="s">
        <v>35</v>
      </c>
      <c r="CP76" s="6" t="str">
        <f t="shared" si="58"/>
        <v>0</v>
      </c>
      <c r="CQ76" s="6">
        <v>13</v>
      </c>
      <c r="CR76" s="6">
        <v>27</v>
      </c>
      <c r="CS76" s="6">
        <f t="shared" si="59"/>
        <v>40</v>
      </c>
    </row>
    <row r="77" spans="1:97" s="183" customFormat="1" ht="12.75" customHeight="1">
      <c r="A77" s="25">
        <v>2</v>
      </c>
      <c r="B77" s="26" t="s">
        <v>202</v>
      </c>
      <c r="C77" s="27">
        <v>329</v>
      </c>
      <c r="D77" s="28" t="s">
        <v>73</v>
      </c>
      <c r="E77" s="17">
        <v>14951</v>
      </c>
      <c r="F77" s="17">
        <v>1</v>
      </c>
      <c r="G77" s="6" t="s">
        <v>65</v>
      </c>
      <c r="H77" s="6">
        <v>2</v>
      </c>
      <c r="I77" s="6">
        <v>9</v>
      </c>
      <c r="J77" s="6">
        <f t="shared" si="30"/>
        <v>11</v>
      </c>
      <c r="K77" s="6" t="s">
        <v>35</v>
      </c>
      <c r="L77" s="6" t="s">
        <v>35</v>
      </c>
      <c r="M77" s="6" t="str">
        <f t="shared" si="31"/>
        <v>0</v>
      </c>
      <c r="N77" s="6">
        <v>5</v>
      </c>
      <c r="O77" s="6">
        <v>6</v>
      </c>
      <c r="P77" s="6">
        <f t="shared" si="32"/>
        <v>11</v>
      </c>
      <c r="Q77" s="6">
        <v>1</v>
      </c>
      <c r="R77" s="6">
        <v>8</v>
      </c>
      <c r="S77" s="6">
        <f t="shared" si="33"/>
        <v>9</v>
      </c>
      <c r="T77" s="6" t="s">
        <v>35</v>
      </c>
      <c r="U77" s="6" t="s">
        <v>35</v>
      </c>
      <c r="V77" s="6" t="str">
        <f t="shared" si="34"/>
        <v>0</v>
      </c>
      <c r="W77" s="6" t="s">
        <v>35</v>
      </c>
      <c r="X77" s="6" t="s">
        <v>35</v>
      </c>
      <c r="Y77" s="6" t="str">
        <f t="shared" si="35"/>
        <v>0</v>
      </c>
      <c r="Z77" s="6" t="s">
        <v>35</v>
      </c>
      <c r="AA77" s="6" t="s">
        <v>35</v>
      </c>
      <c r="AB77" s="6" t="str">
        <f t="shared" si="36"/>
        <v>0</v>
      </c>
      <c r="AC77" s="6">
        <v>2</v>
      </c>
      <c r="AD77" s="6">
        <v>2</v>
      </c>
      <c r="AE77" s="6">
        <f t="shared" si="37"/>
        <v>4</v>
      </c>
      <c r="AF77" s="6" t="s">
        <v>35</v>
      </c>
      <c r="AG77" s="6" t="s">
        <v>35</v>
      </c>
      <c r="AH77" s="6" t="str">
        <f t="shared" si="38"/>
        <v>0</v>
      </c>
      <c r="AI77" s="6" t="s">
        <v>35</v>
      </c>
      <c r="AJ77" s="6" t="s">
        <v>35</v>
      </c>
      <c r="AK77" s="6" t="str">
        <f t="shared" si="39"/>
        <v>0</v>
      </c>
      <c r="AL77" s="6" t="s">
        <v>35</v>
      </c>
      <c r="AM77" s="6">
        <v>2</v>
      </c>
      <c r="AN77" s="6">
        <f t="shared" si="40"/>
        <v>2</v>
      </c>
      <c r="AO77" s="6" t="s">
        <v>35</v>
      </c>
      <c r="AP77" s="6" t="s">
        <v>35</v>
      </c>
      <c r="AQ77" s="6" t="str">
        <f t="shared" si="41"/>
        <v>0</v>
      </c>
      <c r="AR77" s="6" t="s">
        <v>35</v>
      </c>
      <c r="AS77" s="6" t="s">
        <v>35</v>
      </c>
      <c r="AT77" s="6" t="str">
        <f t="shared" si="42"/>
        <v>0</v>
      </c>
      <c r="AU77" s="6" t="s">
        <v>35</v>
      </c>
      <c r="AV77" s="6" t="s">
        <v>35</v>
      </c>
      <c r="AW77" s="6" t="str">
        <f t="shared" si="43"/>
        <v>0</v>
      </c>
      <c r="AX77" s="6" t="s">
        <v>35</v>
      </c>
      <c r="AY77" s="6" t="s">
        <v>35</v>
      </c>
      <c r="AZ77" s="6" t="str">
        <f t="shared" si="44"/>
        <v>0</v>
      </c>
      <c r="BA77" s="6">
        <v>2</v>
      </c>
      <c r="BB77" s="6" t="s">
        <v>35</v>
      </c>
      <c r="BC77" s="6">
        <f t="shared" si="45"/>
        <v>2</v>
      </c>
      <c r="BD77" s="6" t="s">
        <v>35</v>
      </c>
      <c r="BE77" s="6" t="s">
        <v>35</v>
      </c>
      <c r="BF77" s="6" t="str">
        <f t="shared" si="46"/>
        <v>0</v>
      </c>
      <c r="BG77" s="6" t="s">
        <v>35</v>
      </c>
      <c r="BH77" s="6" t="s">
        <v>35</v>
      </c>
      <c r="BI77" s="6" t="str">
        <f t="shared" si="47"/>
        <v>0</v>
      </c>
      <c r="BJ77" s="6" t="s">
        <v>35</v>
      </c>
      <c r="BK77" s="6" t="s">
        <v>35</v>
      </c>
      <c r="BL77" s="6" t="str">
        <f t="shared" si="48"/>
        <v>0</v>
      </c>
      <c r="BM77" s="6" t="s">
        <v>35</v>
      </c>
      <c r="BN77" s="6" t="s">
        <v>35</v>
      </c>
      <c r="BO77" s="6" t="str">
        <f t="shared" si="49"/>
        <v>0</v>
      </c>
      <c r="BP77" s="6" t="s">
        <v>35</v>
      </c>
      <c r="BQ77" s="6" t="s">
        <v>35</v>
      </c>
      <c r="BR77" s="6" t="str">
        <f t="shared" si="50"/>
        <v>0</v>
      </c>
      <c r="BS77" s="6" t="s">
        <v>35</v>
      </c>
      <c r="BT77" s="6" t="s">
        <v>35</v>
      </c>
      <c r="BU77" s="6" t="str">
        <f t="shared" si="51"/>
        <v>0</v>
      </c>
      <c r="BV77" s="6" t="s">
        <v>35</v>
      </c>
      <c r="BW77" s="6" t="s">
        <v>35</v>
      </c>
      <c r="BX77" s="6" t="str">
        <f t="shared" si="52"/>
        <v>0</v>
      </c>
      <c r="BY77" s="6" t="s">
        <v>35</v>
      </c>
      <c r="BZ77" s="6" t="s">
        <v>35</v>
      </c>
      <c r="CA77" s="6" t="str">
        <f t="shared" si="53"/>
        <v>0</v>
      </c>
      <c r="CB77" s="6" t="s">
        <v>35</v>
      </c>
      <c r="CC77" s="6" t="s">
        <v>35</v>
      </c>
      <c r="CD77" s="6" t="str">
        <f t="shared" si="54"/>
        <v>0</v>
      </c>
      <c r="CE77" s="6" t="s">
        <v>35</v>
      </c>
      <c r="CF77" s="6" t="s">
        <v>35</v>
      </c>
      <c r="CG77" s="6" t="str">
        <f t="shared" si="55"/>
        <v>0</v>
      </c>
      <c r="CH77" s="6" t="s">
        <v>35</v>
      </c>
      <c r="CI77" s="6" t="s">
        <v>35</v>
      </c>
      <c r="CJ77" s="6" t="str">
        <f t="shared" si="56"/>
        <v>0</v>
      </c>
      <c r="CK77" s="6" t="s">
        <v>35</v>
      </c>
      <c r="CL77" s="6" t="s">
        <v>35</v>
      </c>
      <c r="CM77" s="6" t="str">
        <f t="shared" si="57"/>
        <v>0</v>
      </c>
      <c r="CN77" s="6" t="s">
        <v>35</v>
      </c>
      <c r="CO77" s="6">
        <v>1</v>
      </c>
      <c r="CP77" s="6">
        <f t="shared" si="58"/>
        <v>1</v>
      </c>
      <c r="CQ77" s="6">
        <v>12</v>
      </c>
      <c r="CR77" s="6">
        <v>28</v>
      </c>
      <c r="CS77" s="6">
        <f t="shared" si="59"/>
        <v>40</v>
      </c>
    </row>
    <row r="78" spans="1:97" s="183" customFormat="1" ht="12.75" customHeight="1">
      <c r="A78" s="25">
        <v>2</v>
      </c>
      <c r="B78" s="26" t="s">
        <v>202</v>
      </c>
      <c r="C78" s="27">
        <v>356</v>
      </c>
      <c r="D78" s="28" t="s">
        <v>74</v>
      </c>
      <c r="E78" s="17">
        <v>12786</v>
      </c>
      <c r="F78" s="17">
        <v>1</v>
      </c>
      <c r="G78" s="6" t="s">
        <v>65</v>
      </c>
      <c r="H78" s="6">
        <v>7</v>
      </c>
      <c r="I78" s="6">
        <v>9</v>
      </c>
      <c r="J78" s="6">
        <f t="shared" si="30"/>
        <v>16</v>
      </c>
      <c r="K78" s="6" t="s">
        <v>35</v>
      </c>
      <c r="L78" s="6" t="s">
        <v>35</v>
      </c>
      <c r="M78" s="6" t="str">
        <f t="shared" si="31"/>
        <v>0</v>
      </c>
      <c r="N78" s="6">
        <v>4</v>
      </c>
      <c r="O78" s="6">
        <v>4</v>
      </c>
      <c r="P78" s="6">
        <f t="shared" si="32"/>
        <v>8</v>
      </c>
      <c r="Q78" s="6" t="s">
        <v>35</v>
      </c>
      <c r="R78" s="6">
        <v>7</v>
      </c>
      <c r="S78" s="6">
        <f t="shared" si="33"/>
        <v>7</v>
      </c>
      <c r="T78" s="6" t="s">
        <v>35</v>
      </c>
      <c r="U78" s="6" t="s">
        <v>35</v>
      </c>
      <c r="V78" s="6" t="str">
        <f t="shared" si="34"/>
        <v>0</v>
      </c>
      <c r="W78" s="6" t="s">
        <v>35</v>
      </c>
      <c r="X78" s="6" t="s">
        <v>35</v>
      </c>
      <c r="Y78" s="6" t="str">
        <f t="shared" si="35"/>
        <v>0</v>
      </c>
      <c r="Z78" s="6" t="s">
        <v>35</v>
      </c>
      <c r="AA78" s="6" t="s">
        <v>35</v>
      </c>
      <c r="AB78" s="6" t="str">
        <f t="shared" si="36"/>
        <v>0</v>
      </c>
      <c r="AC78" s="6">
        <v>1</v>
      </c>
      <c r="AD78" s="6">
        <v>1</v>
      </c>
      <c r="AE78" s="6">
        <f t="shared" si="37"/>
        <v>2</v>
      </c>
      <c r="AF78" s="6" t="s">
        <v>35</v>
      </c>
      <c r="AG78" s="6" t="s">
        <v>35</v>
      </c>
      <c r="AH78" s="6" t="str">
        <f t="shared" si="38"/>
        <v>0</v>
      </c>
      <c r="AI78" s="6" t="s">
        <v>35</v>
      </c>
      <c r="AJ78" s="6" t="s">
        <v>35</v>
      </c>
      <c r="AK78" s="6" t="str">
        <f t="shared" si="39"/>
        <v>0</v>
      </c>
      <c r="AL78" s="6" t="s">
        <v>35</v>
      </c>
      <c r="AM78" s="6" t="s">
        <v>35</v>
      </c>
      <c r="AN78" s="6" t="str">
        <f t="shared" si="40"/>
        <v>0</v>
      </c>
      <c r="AO78" s="6" t="s">
        <v>35</v>
      </c>
      <c r="AP78" s="6" t="s">
        <v>35</v>
      </c>
      <c r="AQ78" s="6" t="str">
        <f t="shared" si="41"/>
        <v>0</v>
      </c>
      <c r="AR78" s="6" t="s">
        <v>35</v>
      </c>
      <c r="AS78" s="6" t="s">
        <v>35</v>
      </c>
      <c r="AT78" s="6" t="str">
        <f t="shared" si="42"/>
        <v>0</v>
      </c>
      <c r="AU78" s="6" t="s">
        <v>35</v>
      </c>
      <c r="AV78" s="6" t="s">
        <v>35</v>
      </c>
      <c r="AW78" s="6" t="str">
        <f t="shared" si="43"/>
        <v>0</v>
      </c>
      <c r="AX78" s="6" t="s">
        <v>35</v>
      </c>
      <c r="AY78" s="6" t="s">
        <v>35</v>
      </c>
      <c r="AZ78" s="6" t="str">
        <f t="shared" si="44"/>
        <v>0</v>
      </c>
      <c r="BA78" s="6" t="s">
        <v>35</v>
      </c>
      <c r="BB78" s="6" t="s">
        <v>35</v>
      </c>
      <c r="BC78" s="6" t="str">
        <f t="shared" si="45"/>
        <v>0</v>
      </c>
      <c r="BD78" s="6" t="s">
        <v>35</v>
      </c>
      <c r="BE78" s="6" t="s">
        <v>35</v>
      </c>
      <c r="BF78" s="6" t="str">
        <f t="shared" si="46"/>
        <v>0</v>
      </c>
      <c r="BG78" s="6" t="s">
        <v>35</v>
      </c>
      <c r="BH78" s="6" t="s">
        <v>35</v>
      </c>
      <c r="BI78" s="6" t="str">
        <f t="shared" si="47"/>
        <v>0</v>
      </c>
      <c r="BJ78" s="6" t="s">
        <v>35</v>
      </c>
      <c r="BK78" s="6" t="s">
        <v>35</v>
      </c>
      <c r="BL78" s="6" t="str">
        <f t="shared" si="48"/>
        <v>0</v>
      </c>
      <c r="BM78" s="6" t="s">
        <v>35</v>
      </c>
      <c r="BN78" s="6" t="s">
        <v>35</v>
      </c>
      <c r="BO78" s="6" t="str">
        <f t="shared" si="49"/>
        <v>0</v>
      </c>
      <c r="BP78" s="6" t="s">
        <v>35</v>
      </c>
      <c r="BQ78" s="6" t="s">
        <v>35</v>
      </c>
      <c r="BR78" s="6" t="str">
        <f t="shared" si="50"/>
        <v>0</v>
      </c>
      <c r="BS78" s="6" t="s">
        <v>35</v>
      </c>
      <c r="BT78" s="6" t="s">
        <v>35</v>
      </c>
      <c r="BU78" s="6" t="str">
        <f t="shared" si="51"/>
        <v>0</v>
      </c>
      <c r="BV78" s="6" t="s">
        <v>35</v>
      </c>
      <c r="BW78" s="6" t="s">
        <v>35</v>
      </c>
      <c r="BX78" s="6" t="str">
        <f t="shared" si="52"/>
        <v>0</v>
      </c>
      <c r="BY78" s="6" t="s">
        <v>35</v>
      </c>
      <c r="BZ78" s="6" t="s">
        <v>35</v>
      </c>
      <c r="CA78" s="6" t="str">
        <f t="shared" si="53"/>
        <v>0</v>
      </c>
      <c r="CB78" s="6" t="s">
        <v>35</v>
      </c>
      <c r="CC78" s="6" t="s">
        <v>35</v>
      </c>
      <c r="CD78" s="6" t="str">
        <f t="shared" si="54"/>
        <v>0</v>
      </c>
      <c r="CE78" s="6" t="s">
        <v>35</v>
      </c>
      <c r="CF78" s="6" t="s">
        <v>35</v>
      </c>
      <c r="CG78" s="6" t="str">
        <f t="shared" si="55"/>
        <v>0</v>
      </c>
      <c r="CH78" s="6" t="s">
        <v>35</v>
      </c>
      <c r="CI78" s="6" t="s">
        <v>35</v>
      </c>
      <c r="CJ78" s="6" t="str">
        <f t="shared" si="56"/>
        <v>0</v>
      </c>
      <c r="CK78" s="6" t="s">
        <v>35</v>
      </c>
      <c r="CL78" s="6" t="s">
        <v>35</v>
      </c>
      <c r="CM78" s="6" t="str">
        <f t="shared" si="57"/>
        <v>0</v>
      </c>
      <c r="CN78" s="6">
        <v>3</v>
      </c>
      <c r="CO78" s="6">
        <v>4</v>
      </c>
      <c r="CP78" s="6">
        <f t="shared" si="58"/>
        <v>7</v>
      </c>
      <c r="CQ78" s="6">
        <v>15</v>
      </c>
      <c r="CR78" s="6">
        <v>25</v>
      </c>
      <c r="CS78" s="6">
        <f t="shared" si="59"/>
        <v>40</v>
      </c>
    </row>
    <row r="79" spans="1:97" s="183" customFormat="1" ht="12.75" hidden="1" customHeight="1">
      <c r="A79" s="25">
        <v>2</v>
      </c>
      <c r="B79" s="26" t="s">
        <v>202</v>
      </c>
      <c r="C79" s="27">
        <v>362</v>
      </c>
      <c r="D79" s="28" t="s">
        <v>137</v>
      </c>
      <c r="E79" s="17">
        <v>10764</v>
      </c>
      <c r="F79" s="17">
        <v>1</v>
      </c>
      <c r="G79" s="6" t="s">
        <v>65</v>
      </c>
      <c r="H79" s="6" t="s">
        <v>35</v>
      </c>
      <c r="I79" s="6" t="s">
        <v>35</v>
      </c>
      <c r="J79" s="6" t="str">
        <f t="shared" si="30"/>
        <v>0</v>
      </c>
      <c r="K79" s="6" t="s">
        <v>35</v>
      </c>
      <c r="L79" s="6" t="s">
        <v>35</v>
      </c>
      <c r="M79" s="6" t="str">
        <f t="shared" si="31"/>
        <v>0</v>
      </c>
      <c r="N79" s="6" t="s">
        <v>35</v>
      </c>
      <c r="O79" s="6" t="s">
        <v>35</v>
      </c>
      <c r="P79" s="6" t="str">
        <f t="shared" si="32"/>
        <v>0</v>
      </c>
      <c r="Q79" s="6" t="s">
        <v>35</v>
      </c>
      <c r="R79" s="6" t="s">
        <v>35</v>
      </c>
      <c r="S79" s="6" t="str">
        <f t="shared" si="33"/>
        <v>0</v>
      </c>
      <c r="T79" s="6" t="s">
        <v>35</v>
      </c>
      <c r="U79" s="6" t="s">
        <v>35</v>
      </c>
      <c r="V79" s="6" t="str">
        <f t="shared" si="34"/>
        <v>0</v>
      </c>
      <c r="W79" s="6" t="s">
        <v>35</v>
      </c>
      <c r="X79" s="6" t="s">
        <v>35</v>
      </c>
      <c r="Y79" s="6" t="str">
        <f t="shared" si="35"/>
        <v>0</v>
      </c>
      <c r="Z79" s="6" t="s">
        <v>35</v>
      </c>
      <c r="AA79" s="6" t="s">
        <v>35</v>
      </c>
      <c r="AB79" s="6" t="str">
        <f t="shared" si="36"/>
        <v>0</v>
      </c>
      <c r="AC79" s="6" t="s">
        <v>35</v>
      </c>
      <c r="AD79" s="6" t="s">
        <v>35</v>
      </c>
      <c r="AE79" s="6" t="str">
        <f t="shared" si="37"/>
        <v>0</v>
      </c>
      <c r="AF79" s="6" t="s">
        <v>35</v>
      </c>
      <c r="AG79" s="6" t="s">
        <v>35</v>
      </c>
      <c r="AH79" s="6" t="str">
        <f t="shared" si="38"/>
        <v>0</v>
      </c>
      <c r="AI79" s="6" t="s">
        <v>35</v>
      </c>
      <c r="AJ79" s="6" t="s">
        <v>35</v>
      </c>
      <c r="AK79" s="6" t="str">
        <f t="shared" si="39"/>
        <v>0</v>
      </c>
      <c r="AL79" s="6" t="s">
        <v>35</v>
      </c>
      <c r="AM79" s="6" t="s">
        <v>35</v>
      </c>
      <c r="AN79" s="6" t="str">
        <f t="shared" si="40"/>
        <v>0</v>
      </c>
      <c r="AO79" s="6" t="s">
        <v>35</v>
      </c>
      <c r="AP79" s="6" t="s">
        <v>35</v>
      </c>
      <c r="AQ79" s="6" t="str">
        <f t="shared" si="41"/>
        <v>0</v>
      </c>
      <c r="AR79" s="6" t="s">
        <v>35</v>
      </c>
      <c r="AS79" s="6" t="s">
        <v>35</v>
      </c>
      <c r="AT79" s="6" t="str">
        <f t="shared" si="42"/>
        <v>0</v>
      </c>
      <c r="AU79" s="6" t="s">
        <v>35</v>
      </c>
      <c r="AV79" s="6" t="s">
        <v>35</v>
      </c>
      <c r="AW79" s="6" t="str">
        <f t="shared" si="43"/>
        <v>0</v>
      </c>
      <c r="AX79" s="6" t="s">
        <v>35</v>
      </c>
      <c r="AY79" s="6" t="s">
        <v>35</v>
      </c>
      <c r="AZ79" s="6" t="str">
        <f t="shared" si="44"/>
        <v>0</v>
      </c>
      <c r="BA79" s="6" t="s">
        <v>35</v>
      </c>
      <c r="BB79" s="6" t="s">
        <v>35</v>
      </c>
      <c r="BC79" s="6" t="str">
        <f t="shared" si="45"/>
        <v>0</v>
      </c>
      <c r="BD79" s="6" t="s">
        <v>35</v>
      </c>
      <c r="BE79" s="6" t="s">
        <v>35</v>
      </c>
      <c r="BF79" s="6" t="str">
        <f t="shared" si="46"/>
        <v>0</v>
      </c>
      <c r="BG79" s="6" t="s">
        <v>35</v>
      </c>
      <c r="BH79" s="6" t="s">
        <v>35</v>
      </c>
      <c r="BI79" s="6" t="str">
        <f t="shared" si="47"/>
        <v>0</v>
      </c>
      <c r="BJ79" s="6" t="s">
        <v>35</v>
      </c>
      <c r="BK79" s="6" t="s">
        <v>35</v>
      </c>
      <c r="BL79" s="6" t="str">
        <f t="shared" si="48"/>
        <v>0</v>
      </c>
      <c r="BM79" s="6" t="s">
        <v>35</v>
      </c>
      <c r="BN79" s="6" t="s">
        <v>35</v>
      </c>
      <c r="BO79" s="6" t="str">
        <f t="shared" si="49"/>
        <v>0</v>
      </c>
      <c r="BP79" s="6" t="s">
        <v>35</v>
      </c>
      <c r="BQ79" s="6" t="s">
        <v>35</v>
      </c>
      <c r="BR79" s="6" t="str">
        <f t="shared" si="50"/>
        <v>0</v>
      </c>
      <c r="BS79" s="6" t="s">
        <v>35</v>
      </c>
      <c r="BT79" s="6" t="s">
        <v>35</v>
      </c>
      <c r="BU79" s="6" t="str">
        <f t="shared" si="51"/>
        <v>0</v>
      </c>
      <c r="BV79" s="6" t="s">
        <v>35</v>
      </c>
      <c r="BW79" s="6" t="s">
        <v>35</v>
      </c>
      <c r="BX79" s="6" t="str">
        <f t="shared" si="52"/>
        <v>0</v>
      </c>
      <c r="BY79" s="6" t="s">
        <v>35</v>
      </c>
      <c r="BZ79" s="6" t="s">
        <v>35</v>
      </c>
      <c r="CA79" s="6" t="str">
        <f t="shared" si="53"/>
        <v>0</v>
      </c>
      <c r="CB79" s="6" t="s">
        <v>35</v>
      </c>
      <c r="CC79" s="6" t="s">
        <v>35</v>
      </c>
      <c r="CD79" s="6" t="str">
        <f t="shared" si="54"/>
        <v>0</v>
      </c>
      <c r="CE79" s="6" t="s">
        <v>35</v>
      </c>
      <c r="CF79" s="6" t="s">
        <v>35</v>
      </c>
      <c r="CG79" s="6" t="str">
        <f t="shared" si="55"/>
        <v>0</v>
      </c>
      <c r="CH79" s="6" t="s">
        <v>35</v>
      </c>
      <c r="CI79" s="6" t="s">
        <v>35</v>
      </c>
      <c r="CJ79" s="6" t="str">
        <f t="shared" si="56"/>
        <v>0</v>
      </c>
      <c r="CK79" s="6" t="s">
        <v>35</v>
      </c>
      <c r="CL79" s="6" t="s">
        <v>35</v>
      </c>
      <c r="CM79" s="6" t="str">
        <f t="shared" si="57"/>
        <v>0</v>
      </c>
      <c r="CN79" s="6" t="s">
        <v>35</v>
      </c>
      <c r="CO79" s="6" t="s">
        <v>35</v>
      </c>
      <c r="CP79" s="6" t="str">
        <f t="shared" si="58"/>
        <v>0</v>
      </c>
      <c r="CQ79" s="6" t="s">
        <v>35</v>
      </c>
      <c r="CR79" s="6" t="s">
        <v>35</v>
      </c>
      <c r="CS79" s="6" t="str">
        <f t="shared" si="59"/>
        <v>0</v>
      </c>
    </row>
    <row r="80" spans="1:97" s="183" customFormat="1" ht="12.75" customHeight="1">
      <c r="A80" s="25">
        <v>2</v>
      </c>
      <c r="B80" s="26" t="s">
        <v>202</v>
      </c>
      <c r="C80" s="27">
        <v>363</v>
      </c>
      <c r="D80" s="28" t="s">
        <v>75</v>
      </c>
      <c r="E80" s="17">
        <v>15159</v>
      </c>
      <c r="F80" s="17">
        <v>1</v>
      </c>
      <c r="G80" s="6" t="s">
        <v>65</v>
      </c>
      <c r="H80" s="6" t="s">
        <v>35</v>
      </c>
      <c r="I80" s="6">
        <v>4</v>
      </c>
      <c r="J80" s="6">
        <f t="shared" si="30"/>
        <v>4</v>
      </c>
      <c r="K80" s="6">
        <v>1</v>
      </c>
      <c r="L80" s="6">
        <v>1</v>
      </c>
      <c r="M80" s="6">
        <f t="shared" si="31"/>
        <v>2</v>
      </c>
      <c r="N80" s="6">
        <v>2</v>
      </c>
      <c r="O80" s="6">
        <v>12</v>
      </c>
      <c r="P80" s="6">
        <f t="shared" si="32"/>
        <v>14</v>
      </c>
      <c r="Q80" s="6">
        <v>3</v>
      </c>
      <c r="R80" s="6">
        <v>7</v>
      </c>
      <c r="S80" s="6">
        <f t="shared" si="33"/>
        <v>10</v>
      </c>
      <c r="T80" s="6" t="s">
        <v>35</v>
      </c>
      <c r="U80" s="6" t="s">
        <v>35</v>
      </c>
      <c r="V80" s="6" t="str">
        <f t="shared" si="34"/>
        <v>0</v>
      </c>
      <c r="W80" s="6" t="s">
        <v>35</v>
      </c>
      <c r="X80" s="6" t="s">
        <v>35</v>
      </c>
      <c r="Y80" s="6" t="str">
        <f t="shared" si="35"/>
        <v>0</v>
      </c>
      <c r="Z80" s="6" t="s">
        <v>35</v>
      </c>
      <c r="AA80" s="6" t="s">
        <v>35</v>
      </c>
      <c r="AB80" s="6" t="str">
        <f t="shared" si="36"/>
        <v>0</v>
      </c>
      <c r="AC80" s="6">
        <v>3</v>
      </c>
      <c r="AD80" s="6">
        <v>2</v>
      </c>
      <c r="AE80" s="6">
        <f t="shared" si="37"/>
        <v>5</v>
      </c>
      <c r="AF80" s="6" t="s">
        <v>35</v>
      </c>
      <c r="AG80" s="6" t="s">
        <v>35</v>
      </c>
      <c r="AH80" s="6" t="str">
        <f t="shared" si="38"/>
        <v>0</v>
      </c>
      <c r="AI80" s="6" t="s">
        <v>35</v>
      </c>
      <c r="AJ80" s="6" t="s">
        <v>35</v>
      </c>
      <c r="AK80" s="6" t="str">
        <f t="shared" si="39"/>
        <v>0</v>
      </c>
      <c r="AL80" s="6" t="s">
        <v>35</v>
      </c>
      <c r="AM80" s="6" t="s">
        <v>35</v>
      </c>
      <c r="AN80" s="6" t="str">
        <f t="shared" si="40"/>
        <v>0</v>
      </c>
      <c r="AO80" s="6" t="s">
        <v>35</v>
      </c>
      <c r="AP80" s="6" t="s">
        <v>35</v>
      </c>
      <c r="AQ80" s="6" t="str">
        <f t="shared" si="41"/>
        <v>0</v>
      </c>
      <c r="AR80" s="6" t="s">
        <v>35</v>
      </c>
      <c r="AS80" s="6" t="s">
        <v>35</v>
      </c>
      <c r="AT80" s="6" t="str">
        <f t="shared" si="42"/>
        <v>0</v>
      </c>
      <c r="AU80" s="6" t="s">
        <v>35</v>
      </c>
      <c r="AV80" s="6" t="s">
        <v>35</v>
      </c>
      <c r="AW80" s="6" t="str">
        <f t="shared" si="43"/>
        <v>0</v>
      </c>
      <c r="AX80" s="6" t="s">
        <v>35</v>
      </c>
      <c r="AY80" s="6" t="s">
        <v>35</v>
      </c>
      <c r="AZ80" s="6" t="str">
        <f t="shared" si="44"/>
        <v>0</v>
      </c>
      <c r="BA80" s="6" t="s">
        <v>35</v>
      </c>
      <c r="BB80" s="6" t="s">
        <v>35</v>
      </c>
      <c r="BC80" s="6" t="str">
        <f t="shared" si="45"/>
        <v>0</v>
      </c>
      <c r="BD80" s="6" t="s">
        <v>35</v>
      </c>
      <c r="BE80" s="6" t="s">
        <v>35</v>
      </c>
      <c r="BF80" s="6" t="str">
        <f t="shared" si="46"/>
        <v>0</v>
      </c>
      <c r="BG80" s="6" t="s">
        <v>35</v>
      </c>
      <c r="BH80" s="6" t="s">
        <v>35</v>
      </c>
      <c r="BI80" s="6" t="str">
        <f t="shared" si="47"/>
        <v>0</v>
      </c>
      <c r="BJ80" s="6" t="s">
        <v>35</v>
      </c>
      <c r="BK80" s="6" t="s">
        <v>35</v>
      </c>
      <c r="BL80" s="6" t="str">
        <f t="shared" si="48"/>
        <v>0</v>
      </c>
      <c r="BM80" s="6" t="s">
        <v>35</v>
      </c>
      <c r="BN80" s="6" t="s">
        <v>35</v>
      </c>
      <c r="BO80" s="6" t="str">
        <f t="shared" si="49"/>
        <v>0</v>
      </c>
      <c r="BP80" s="6" t="s">
        <v>35</v>
      </c>
      <c r="BQ80" s="6" t="s">
        <v>35</v>
      </c>
      <c r="BR80" s="6" t="str">
        <f t="shared" si="50"/>
        <v>0</v>
      </c>
      <c r="BS80" s="6" t="s">
        <v>35</v>
      </c>
      <c r="BT80" s="6" t="s">
        <v>35</v>
      </c>
      <c r="BU80" s="6" t="str">
        <f t="shared" si="51"/>
        <v>0</v>
      </c>
      <c r="BV80" s="6" t="s">
        <v>35</v>
      </c>
      <c r="BW80" s="6" t="s">
        <v>35</v>
      </c>
      <c r="BX80" s="6" t="str">
        <f t="shared" si="52"/>
        <v>0</v>
      </c>
      <c r="BY80" s="6" t="s">
        <v>35</v>
      </c>
      <c r="BZ80" s="6" t="s">
        <v>35</v>
      </c>
      <c r="CA80" s="6" t="str">
        <f t="shared" si="53"/>
        <v>0</v>
      </c>
      <c r="CB80" s="6" t="s">
        <v>35</v>
      </c>
      <c r="CC80" s="6" t="s">
        <v>35</v>
      </c>
      <c r="CD80" s="6" t="str">
        <f t="shared" si="54"/>
        <v>0</v>
      </c>
      <c r="CE80" s="6" t="s">
        <v>35</v>
      </c>
      <c r="CF80" s="6" t="s">
        <v>35</v>
      </c>
      <c r="CG80" s="6" t="str">
        <f t="shared" si="55"/>
        <v>0</v>
      </c>
      <c r="CH80" s="6" t="s">
        <v>35</v>
      </c>
      <c r="CI80" s="6" t="s">
        <v>35</v>
      </c>
      <c r="CJ80" s="6" t="str">
        <f t="shared" si="56"/>
        <v>0</v>
      </c>
      <c r="CK80" s="6" t="s">
        <v>35</v>
      </c>
      <c r="CL80" s="6" t="s">
        <v>35</v>
      </c>
      <c r="CM80" s="6" t="str">
        <f t="shared" si="57"/>
        <v>0</v>
      </c>
      <c r="CN80" s="6">
        <v>2</v>
      </c>
      <c r="CO80" s="6">
        <v>3</v>
      </c>
      <c r="CP80" s="6">
        <f t="shared" si="58"/>
        <v>5</v>
      </c>
      <c r="CQ80" s="6">
        <v>11</v>
      </c>
      <c r="CR80" s="6">
        <v>29</v>
      </c>
      <c r="CS80" s="6">
        <f t="shared" si="59"/>
        <v>40</v>
      </c>
    </row>
    <row r="81" spans="1:97" s="183" customFormat="1" ht="12.75" customHeight="1">
      <c r="A81" s="25">
        <v>2</v>
      </c>
      <c r="B81" s="26" t="s">
        <v>202</v>
      </c>
      <c r="C81" s="27">
        <v>404</v>
      </c>
      <c r="D81" s="28" t="s">
        <v>77</v>
      </c>
      <c r="E81" s="17">
        <v>15253</v>
      </c>
      <c r="F81" s="17">
        <v>1</v>
      </c>
      <c r="G81" s="6" t="s">
        <v>65</v>
      </c>
      <c r="H81" s="6">
        <v>3</v>
      </c>
      <c r="I81" s="6">
        <v>3</v>
      </c>
      <c r="J81" s="6">
        <f t="shared" si="30"/>
        <v>6</v>
      </c>
      <c r="K81" s="6" t="s">
        <v>35</v>
      </c>
      <c r="L81" s="6">
        <v>1</v>
      </c>
      <c r="M81" s="6">
        <f t="shared" si="31"/>
        <v>1</v>
      </c>
      <c r="N81" s="6">
        <v>3</v>
      </c>
      <c r="O81" s="6">
        <v>8</v>
      </c>
      <c r="P81" s="6">
        <f t="shared" si="32"/>
        <v>11</v>
      </c>
      <c r="Q81" s="6">
        <v>2</v>
      </c>
      <c r="R81" s="6">
        <v>4</v>
      </c>
      <c r="S81" s="6">
        <f t="shared" si="33"/>
        <v>6</v>
      </c>
      <c r="T81" s="6" t="s">
        <v>35</v>
      </c>
      <c r="U81" s="6" t="s">
        <v>35</v>
      </c>
      <c r="V81" s="6" t="str">
        <f t="shared" si="34"/>
        <v>0</v>
      </c>
      <c r="W81" s="6" t="s">
        <v>35</v>
      </c>
      <c r="X81" s="6" t="s">
        <v>35</v>
      </c>
      <c r="Y81" s="6" t="str">
        <f t="shared" si="35"/>
        <v>0</v>
      </c>
      <c r="Z81" s="6" t="s">
        <v>35</v>
      </c>
      <c r="AA81" s="6" t="s">
        <v>35</v>
      </c>
      <c r="AB81" s="6" t="str">
        <f t="shared" si="36"/>
        <v>0</v>
      </c>
      <c r="AC81" s="6">
        <v>1</v>
      </c>
      <c r="AD81" s="6">
        <v>2</v>
      </c>
      <c r="AE81" s="6">
        <f t="shared" si="37"/>
        <v>3</v>
      </c>
      <c r="AF81" s="6" t="s">
        <v>35</v>
      </c>
      <c r="AG81" s="6" t="s">
        <v>35</v>
      </c>
      <c r="AH81" s="6" t="str">
        <f t="shared" si="38"/>
        <v>0</v>
      </c>
      <c r="AI81" s="6" t="s">
        <v>35</v>
      </c>
      <c r="AJ81" s="6" t="s">
        <v>35</v>
      </c>
      <c r="AK81" s="6" t="str">
        <f t="shared" si="39"/>
        <v>0</v>
      </c>
      <c r="AL81" s="6" t="s">
        <v>35</v>
      </c>
      <c r="AM81" s="6" t="s">
        <v>35</v>
      </c>
      <c r="AN81" s="6" t="str">
        <f t="shared" si="40"/>
        <v>0</v>
      </c>
      <c r="AO81" s="6">
        <v>1</v>
      </c>
      <c r="AP81" s="6">
        <v>6</v>
      </c>
      <c r="AQ81" s="6">
        <f t="shared" si="41"/>
        <v>7</v>
      </c>
      <c r="AR81" s="6" t="s">
        <v>35</v>
      </c>
      <c r="AS81" s="6" t="s">
        <v>35</v>
      </c>
      <c r="AT81" s="6" t="str">
        <f t="shared" si="42"/>
        <v>0</v>
      </c>
      <c r="AU81" s="6" t="s">
        <v>35</v>
      </c>
      <c r="AV81" s="6" t="s">
        <v>35</v>
      </c>
      <c r="AW81" s="6" t="str">
        <f t="shared" si="43"/>
        <v>0</v>
      </c>
      <c r="AX81" s="6" t="s">
        <v>35</v>
      </c>
      <c r="AY81" s="6" t="s">
        <v>35</v>
      </c>
      <c r="AZ81" s="6" t="str">
        <f t="shared" si="44"/>
        <v>0</v>
      </c>
      <c r="BA81" s="6">
        <v>3</v>
      </c>
      <c r="BB81" s="6">
        <v>2</v>
      </c>
      <c r="BC81" s="6">
        <f t="shared" si="45"/>
        <v>5</v>
      </c>
      <c r="BD81" s="6" t="s">
        <v>35</v>
      </c>
      <c r="BE81" s="6" t="s">
        <v>35</v>
      </c>
      <c r="BF81" s="6" t="str">
        <f t="shared" si="46"/>
        <v>0</v>
      </c>
      <c r="BG81" s="6" t="s">
        <v>35</v>
      </c>
      <c r="BH81" s="6" t="s">
        <v>35</v>
      </c>
      <c r="BI81" s="6" t="str">
        <f t="shared" si="47"/>
        <v>0</v>
      </c>
      <c r="BJ81" s="6" t="s">
        <v>35</v>
      </c>
      <c r="BK81" s="6" t="s">
        <v>35</v>
      </c>
      <c r="BL81" s="6" t="str">
        <f t="shared" si="48"/>
        <v>0</v>
      </c>
      <c r="BM81" s="6" t="s">
        <v>35</v>
      </c>
      <c r="BN81" s="6" t="s">
        <v>35</v>
      </c>
      <c r="BO81" s="6" t="str">
        <f t="shared" si="49"/>
        <v>0</v>
      </c>
      <c r="BP81" s="6" t="s">
        <v>35</v>
      </c>
      <c r="BQ81" s="6">
        <v>1</v>
      </c>
      <c r="BR81" s="6">
        <f t="shared" si="50"/>
        <v>1</v>
      </c>
      <c r="BS81" s="6" t="s">
        <v>35</v>
      </c>
      <c r="BT81" s="6" t="s">
        <v>35</v>
      </c>
      <c r="BU81" s="6" t="str">
        <f t="shared" si="51"/>
        <v>0</v>
      </c>
      <c r="BV81" s="6" t="s">
        <v>35</v>
      </c>
      <c r="BW81" s="6" t="s">
        <v>35</v>
      </c>
      <c r="BX81" s="6" t="str">
        <f t="shared" si="52"/>
        <v>0</v>
      </c>
      <c r="BY81" s="6" t="s">
        <v>35</v>
      </c>
      <c r="BZ81" s="6" t="s">
        <v>35</v>
      </c>
      <c r="CA81" s="6" t="str">
        <f t="shared" si="53"/>
        <v>0</v>
      </c>
      <c r="CB81" s="6" t="s">
        <v>35</v>
      </c>
      <c r="CC81" s="6" t="s">
        <v>35</v>
      </c>
      <c r="CD81" s="6" t="str">
        <f t="shared" si="54"/>
        <v>0</v>
      </c>
      <c r="CE81" s="6" t="s">
        <v>35</v>
      </c>
      <c r="CF81" s="6" t="s">
        <v>35</v>
      </c>
      <c r="CG81" s="6" t="str">
        <f t="shared" si="55"/>
        <v>0</v>
      </c>
      <c r="CH81" s="6" t="s">
        <v>35</v>
      </c>
      <c r="CI81" s="6" t="s">
        <v>35</v>
      </c>
      <c r="CJ81" s="6" t="str">
        <f t="shared" si="56"/>
        <v>0</v>
      </c>
      <c r="CK81" s="6" t="s">
        <v>35</v>
      </c>
      <c r="CL81" s="6" t="s">
        <v>35</v>
      </c>
      <c r="CM81" s="6" t="str">
        <f t="shared" si="57"/>
        <v>0</v>
      </c>
      <c r="CN81" s="6" t="s">
        <v>35</v>
      </c>
      <c r="CO81" s="6" t="s">
        <v>35</v>
      </c>
      <c r="CP81" s="6" t="str">
        <f t="shared" si="58"/>
        <v>0</v>
      </c>
      <c r="CQ81" s="6">
        <v>13</v>
      </c>
      <c r="CR81" s="6">
        <v>27</v>
      </c>
      <c r="CS81" s="6">
        <f t="shared" si="59"/>
        <v>40</v>
      </c>
    </row>
    <row r="82" spans="1:97" s="183" customFormat="1" ht="12.75" customHeight="1">
      <c r="A82" s="25">
        <v>2</v>
      </c>
      <c r="B82" s="26" t="s">
        <v>202</v>
      </c>
      <c r="C82" s="27">
        <v>616</v>
      </c>
      <c r="D82" s="28" t="s">
        <v>158</v>
      </c>
      <c r="E82" s="17">
        <v>11126</v>
      </c>
      <c r="F82" s="17">
        <v>1</v>
      </c>
      <c r="G82" s="6" t="s">
        <v>65</v>
      </c>
      <c r="H82" s="6" t="s">
        <v>35</v>
      </c>
      <c r="I82" s="6">
        <v>5</v>
      </c>
      <c r="J82" s="6">
        <f t="shared" si="30"/>
        <v>5</v>
      </c>
      <c r="K82" s="6" t="s">
        <v>35</v>
      </c>
      <c r="L82" s="6" t="s">
        <v>35</v>
      </c>
      <c r="M82" s="6" t="str">
        <f t="shared" si="31"/>
        <v>0</v>
      </c>
      <c r="N82" s="6">
        <v>3</v>
      </c>
      <c r="O82" s="6">
        <v>2</v>
      </c>
      <c r="P82" s="6">
        <f t="shared" si="32"/>
        <v>5</v>
      </c>
      <c r="Q82" s="6">
        <v>1</v>
      </c>
      <c r="R82" s="6">
        <v>3</v>
      </c>
      <c r="S82" s="6">
        <f t="shared" si="33"/>
        <v>4</v>
      </c>
      <c r="T82" s="6" t="s">
        <v>35</v>
      </c>
      <c r="U82" s="6" t="s">
        <v>35</v>
      </c>
      <c r="V82" s="6" t="str">
        <f t="shared" si="34"/>
        <v>0</v>
      </c>
      <c r="W82" s="6" t="s">
        <v>35</v>
      </c>
      <c r="X82" s="6" t="s">
        <v>35</v>
      </c>
      <c r="Y82" s="6" t="str">
        <f t="shared" si="35"/>
        <v>0</v>
      </c>
      <c r="Z82" s="6" t="s">
        <v>35</v>
      </c>
      <c r="AA82" s="6" t="s">
        <v>35</v>
      </c>
      <c r="AB82" s="6" t="str">
        <f t="shared" si="36"/>
        <v>0</v>
      </c>
      <c r="AC82" s="6">
        <v>1</v>
      </c>
      <c r="AD82" s="6">
        <v>2</v>
      </c>
      <c r="AE82" s="6">
        <f t="shared" si="37"/>
        <v>3</v>
      </c>
      <c r="AF82" s="6" t="s">
        <v>35</v>
      </c>
      <c r="AG82" s="6" t="s">
        <v>35</v>
      </c>
      <c r="AH82" s="6" t="str">
        <f t="shared" si="38"/>
        <v>0</v>
      </c>
      <c r="AI82" s="6" t="s">
        <v>35</v>
      </c>
      <c r="AJ82" s="6" t="s">
        <v>35</v>
      </c>
      <c r="AK82" s="6" t="str">
        <f t="shared" si="39"/>
        <v>0</v>
      </c>
      <c r="AL82" s="6" t="s">
        <v>35</v>
      </c>
      <c r="AM82" s="6" t="s">
        <v>35</v>
      </c>
      <c r="AN82" s="6" t="str">
        <f t="shared" si="40"/>
        <v>0</v>
      </c>
      <c r="AO82" s="6" t="s">
        <v>35</v>
      </c>
      <c r="AP82" s="6">
        <v>2</v>
      </c>
      <c r="AQ82" s="6">
        <f t="shared" si="41"/>
        <v>2</v>
      </c>
      <c r="AR82" s="6" t="s">
        <v>35</v>
      </c>
      <c r="AS82" s="6" t="s">
        <v>35</v>
      </c>
      <c r="AT82" s="6" t="str">
        <f t="shared" si="42"/>
        <v>0</v>
      </c>
      <c r="AU82" s="6" t="s">
        <v>35</v>
      </c>
      <c r="AV82" s="6" t="s">
        <v>35</v>
      </c>
      <c r="AW82" s="6" t="str">
        <f t="shared" si="43"/>
        <v>0</v>
      </c>
      <c r="AX82" s="6" t="s">
        <v>35</v>
      </c>
      <c r="AY82" s="6" t="s">
        <v>35</v>
      </c>
      <c r="AZ82" s="6" t="str">
        <f t="shared" si="44"/>
        <v>0</v>
      </c>
      <c r="BA82" s="6">
        <v>3</v>
      </c>
      <c r="BB82" s="6">
        <v>2</v>
      </c>
      <c r="BC82" s="6">
        <f t="shared" si="45"/>
        <v>5</v>
      </c>
      <c r="BD82" s="6" t="s">
        <v>35</v>
      </c>
      <c r="BE82" s="6" t="s">
        <v>35</v>
      </c>
      <c r="BF82" s="6" t="str">
        <f t="shared" si="46"/>
        <v>0</v>
      </c>
      <c r="BG82" s="6" t="s">
        <v>35</v>
      </c>
      <c r="BH82" s="6" t="s">
        <v>35</v>
      </c>
      <c r="BI82" s="6" t="str">
        <f t="shared" si="47"/>
        <v>0</v>
      </c>
      <c r="BJ82" s="6" t="s">
        <v>35</v>
      </c>
      <c r="BK82" s="6" t="s">
        <v>35</v>
      </c>
      <c r="BL82" s="6" t="str">
        <f t="shared" si="48"/>
        <v>0</v>
      </c>
      <c r="BM82" s="6" t="s">
        <v>35</v>
      </c>
      <c r="BN82" s="6" t="s">
        <v>35</v>
      </c>
      <c r="BO82" s="6" t="str">
        <f t="shared" si="49"/>
        <v>0</v>
      </c>
      <c r="BP82" s="6">
        <v>1</v>
      </c>
      <c r="BQ82" s="6" t="s">
        <v>35</v>
      </c>
      <c r="BR82" s="6">
        <f t="shared" si="50"/>
        <v>1</v>
      </c>
      <c r="BS82" s="6" t="s">
        <v>35</v>
      </c>
      <c r="BT82" s="6" t="s">
        <v>35</v>
      </c>
      <c r="BU82" s="6" t="str">
        <f t="shared" si="51"/>
        <v>0</v>
      </c>
      <c r="BV82" s="6" t="s">
        <v>35</v>
      </c>
      <c r="BW82" s="6" t="s">
        <v>35</v>
      </c>
      <c r="BX82" s="6" t="str">
        <f t="shared" si="52"/>
        <v>0</v>
      </c>
      <c r="BY82" s="6" t="s">
        <v>35</v>
      </c>
      <c r="BZ82" s="6" t="s">
        <v>35</v>
      </c>
      <c r="CA82" s="6" t="str">
        <f t="shared" si="53"/>
        <v>0</v>
      </c>
      <c r="CB82" s="6" t="s">
        <v>35</v>
      </c>
      <c r="CC82" s="6" t="s">
        <v>35</v>
      </c>
      <c r="CD82" s="6" t="str">
        <f t="shared" si="54"/>
        <v>0</v>
      </c>
      <c r="CE82" s="6" t="s">
        <v>35</v>
      </c>
      <c r="CF82" s="6" t="s">
        <v>35</v>
      </c>
      <c r="CG82" s="6" t="str">
        <f t="shared" si="55"/>
        <v>0</v>
      </c>
      <c r="CH82" s="6" t="s">
        <v>35</v>
      </c>
      <c r="CI82" s="6" t="s">
        <v>35</v>
      </c>
      <c r="CJ82" s="6" t="str">
        <f t="shared" si="56"/>
        <v>0</v>
      </c>
      <c r="CK82" s="6" t="s">
        <v>35</v>
      </c>
      <c r="CL82" s="6" t="s">
        <v>35</v>
      </c>
      <c r="CM82" s="6" t="str">
        <f t="shared" si="57"/>
        <v>0</v>
      </c>
      <c r="CN82" s="6" t="s">
        <v>35</v>
      </c>
      <c r="CO82" s="6">
        <v>5</v>
      </c>
      <c r="CP82" s="6">
        <f t="shared" si="58"/>
        <v>5</v>
      </c>
      <c r="CQ82" s="6">
        <v>9</v>
      </c>
      <c r="CR82" s="6">
        <v>21</v>
      </c>
      <c r="CS82" s="6">
        <f t="shared" si="59"/>
        <v>30</v>
      </c>
    </row>
    <row r="83" spans="1:97" s="183" customFormat="1" ht="12.75" customHeight="1">
      <c r="A83" s="25">
        <v>2</v>
      </c>
      <c r="B83" s="26" t="s">
        <v>202</v>
      </c>
      <c r="C83" s="27">
        <v>627</v>
      </c>
      <c r="D83" s="28" t="s">
        <v>78</v>
      </c>
      <c r="E83" s="17">
        <v>11314</v>
      </c>
      <c r="F83" s="17">
        <v>1</v>
      </c>
      <c r="G83" s="6" t="s">
        <v>65</v>
      </c>
      <c r="H83" s="6">
        <v>2</v>
      </c>
      <c r="I83" s="6">
        <v>9</v>
      </c>
      <c r="J83" s="6">
        <f t="shared" si="30"/>
        <v>11</v>
      </c>
      <c r="K83" s="6" t="s">
        <v>35</v>
      </c>
      <c r="L83" s="6" t="s">
        <v>35</v>
      </c>
      <c r="M83" s="6" t="str">
        <f t="shared" si="31"/>
        <v>0</v>
      </c>
      <c r="N83" s="6">
        <v>6</v>
      </c>
      <c r="O83" s="6">
        <v>4</v>
      </c>
      <c r="P83" s="6">
        <f t="shared" si="32"/>
        <v>10</v>
      </c>
      <c r="Q83" s="6">
        <v>1</v>
      </c>
      <c r="R83" s="6">
        <v>8</v>
      </c>
      <c r="S83" s="6">
        <f t="shared" si="33"/>
        <v>9</v>
      </c>
      <c r="T83" s="6" t="s">
        <v>35</v>
      </c>
      <c r="U83" s="6" t="s">
        <v>35</v>
      </c>
      <c r="V83" s="6" t="str">
        <f t="shared" si="34"/>
        <v>0</v>
      </c>
      <c r="W83" s="6" t="s">
        <v>35</v>
      </c>
      <c r="X83" s="6" t="s">
        <v>35</v>
      </c>
      <c r="Y83" s="6" t="str">
        <f t="shared" si="35"/>
        <v>0</v>
      </c>
      <c r="Z83" s="6" t="s">
        <v>35</v>
      </c>
      <c r="AA83" s="6" t="s">
        <v>35</v>
      </c>
      <c r="AB83" s="6" t="str">
        <f t="shared" si="36"/>
        <v>0</v>
      </c>
      <c r="AC83" s="6">
        <v>1</v>
      </c>
      <c r="AD83" s="6">
        <v>4</v>
      </c>
      <c r="AE83" s="6">
        <f t="shared" si="37"/>
        <v>5</v>
      </c>
      <c r="AF83" s="6" t="s">
        <v>35</v>
      </c>
      <c r="AG83" s="6" t="s">
        <v>35</v>
      </c>
      <c r="AH83" s="6" t="str">
        <f t="shared" si="38"/>
        <v>0</v>
      </c>
      <c r="AI83" s="6" t="s">
        <v>35</v>
      </c>
      <c r="AJ83" s="6" t="s">
        <v>35</v>
      </c>
      <c r="AK83" s="6" t="str">
        <f t="shared" si="39"/>
        <v>0</v>
      </c>
      <c r="AL83" s="6" t="s">
        <v>35</v>
      </c>
      <c r="AM83" s="6" t="s">
        <v>35</v>
      </c>
      <c r="AN83" s="6" t="str">
        <f t="shared" si="40"/>
        <v>0</v>
      </c>
      <c r="AO83" s="6" t="s">
        <v>35</v>
      </c>
      <c r="AP83" s="6" t="s">
        <v>35</v>
      </c>
      <c r="AQ83" s="6" t="str">
        <f t="shared" si="41"/>
        <v>0</v>
      </c>
      <c r="AR83" s="6" t="s">
        <v>35</v>
      </c>
      <c r="AS83" s="6" t="s">
        <v>35</v>
      </c>
      <c r="AT83" s="6" t="str">
        <f t="shared" si="42"/>
        <v>0</v>
      </c>
      <c r="AU83" s="6" t="s">
        <v>35</v>
      </c>
      <c r="AV83" s="6" t="s">
        <v>35</v>
      </c>
      <c r="AW83" s="6" t="str">
        <f t="shared" si="43"/>
        <v>0</v>
      </c>
      <c r="AX83" s="6" t="s">
        <v>35</v>
      </c>
      <c r="AY83" s="6" t="s">
        <v>35</v>
      </c>
      <c r="AZ83" s="6" t="str">
        <f t="shared" si="44"/>
        <v>0</v>
      </c>
      <c r="BA83" s="6">
        <v>2</v>
      </c>
      <c r="BB83" s="6">
        <v>2</v>
      </c>
      <c r="BC83" s="6">
        <f t="shared" si="45"/>
        <v>4</v>
      </c>
      <c r="BD83" s="6" t="s">
        <v>35</v>
      </c>
      <c r="BE83" s="6" t="s">
        <v>35</v>
      </c>
      <c r="BF83" s="6" t="str">
        <f t="shared" si="46"/>
        <v>0</v>
      </c>
      <c r="BG83" s="6" t="s">
        <v>35</v>
      </c>
      <c r="BH83" s="6" t="s">
        <v>35</v>
      </c>
      <c r="BI83" s="6" t="str">
        <f t="shared" si="47"/>
        <v>0</v>
      </c>
      <c r="BJ83" s="6" t="s">
        <v>35</v>
      </c>
      <c r="BK83" s="6" t="s">
        <v>35</v>
      </c>
      <c r="BL83" s="6" t="str">
        <f t="shared" si="48"/>
        <v>0</v>
      </c>
      <c r="BM83" s="6" t="s">
        <v>35</v>
      </c>
      <c r="BN83" s="6" t="s">
        <v>35</v>
      </c>
      <c r="BO83" s="6" t="str">
        <f t="shared" si="49"/>
        <v>0</v>
      </c>
      <c r="BP83" s="6" t="s">
        <v>35</v>
      </c>
      <c r="BQ83" s="6">
        <v>1</v>
      </c>
      <c r="BR83" s="6">
        <f t="shared" si="50"/>
        <v>1</v>
      </c>
      <c r="BS83" s="6" t="s">
        <v>35</v>
      </c>
      <c r="BT83" s="6" t="s">
        <v>35</v>
      </c>
      <c r="BU83" s="6" t="str">
        <f t="shared" si="51"/>
        <v>0</v>
      </c>
      <c r="BV83" s="6" t="s">
        <v>35</v>
      </c>
      <c r="BW83" s="6" t="s">
        <v>35</v>
      </c>
      <c r="BX83" s="6" t="str">
        <f t="shared" si="52"/>
        <v>0</v>
      </c>
      <c r="BY83" s="6" t="s">
        <v>35</v>
      </c>
      <c r="BZ83" s="6" t="s">
        <v>35</v>
      </c>
      <c r="CA83" s="6" t="str">
        <f t="shared" si="53"/>
        <v>0</v>
      </c>
      <c r="CB83" s="6" t="s">
        <v>35</v>
      </c>
      <c r="CC83" s="6" t="s">
        <v>35</v>
      </c>
      <c r="CD83" s="6" t="str">
        <f t="shared" si="54"/>
        <v>0</v>
      </c>
      <c r="CE83" s="6" t="s">
        <v>35</v>
      </c>
      <c r="CF83" s="6" t="s">
        <v>35</v>
      </c>
      <c r="CG83" s="6" t="str">
        <f t="shared" si="55"/>
        <v>0</v>
      </c>
      <c r="CH83" s="6" t="s">
        <v>35</v>
      </c>
      <c r="CI83" s="6" t="s">
        <v>35</v>
      </c>
      <c r="CJ83" s="6" t="str">
        <f t="shared" si="56"/>
        <v>0</v>
      </c>
      <c r="CK83" s="6" t="s">
        <v>35</v>
      </c>
      <c r="CL83" s="6" t="s">
        <v>35</v>
      </c>
      <c r="CM83" s="6" t="str">
        <f t="shared" si="57"/>
        <v>0</v>
      </c>
      <c r="CN83" s="6" t="s">
        <v>35</v>
      </c>
      <c r="CO83" s="6" t="s">
        <v>35</v>
      </c>
      <c r="CP83" s="6" t="str">
        <f t="shared" si="58"/>
        <v>0</v>
      </c>
      <c r="CQ83" s="6">
        <v>12</v>
      </c>
      <c r="CR83" s="6">
        <v>28</v>
      </c>
      <c r="CS83" s="6">
        <f t="shared" si="59"/>
        <v>40</v>
      </c>
    </row>
    <row r="84" spans="1:97" s="183" customFormat="1" ht="12.75" customHeight="1">
      <c r="A84" s="25">
        <v>2</v>
      </c>
      <c r="B84" s="26" t="s">
        <v>202</v>
      </c>
      <c r="C84" s="27">
        <v>768</v>
      </c>
      <c r="D84" s="28" t="s">
        <v>118</v>
      </c>
      <c r="E84" s="17">
        <v>12487</v>
      </c>
      <c r="F84" s="17">
        <v>1</v>
      </c>
      <c r="G84" s="6" t="s">
        <v>65</v>
      </c>
      <c r="H84" s="6">
        <v>1</v>
      </c>
      <c r="I84" s="6">
        <v>5</v>
      </c>
      <c r="J84" s="6">
        <f t="shared" si="30"/>
        <v>6</v>
      </c>
      <c r="K84" s="6" t="s">
        <v>35</v>
      </c>
      <c r="L84" s="6" t="s">
        <v>35</v>
      </c>
      <c r="M84" s="6" t="str">
        <f t="shared" si="31"/>
        <v>0</v>
      </c>
      <c r="N84" s="6">
        <v>4</v>
      </c>
      <c r="O84" s="6">
        <v>4</v>
      </c>
      <c r="P84" s="6">
        <f t="shared" si="32"/>
        <v>8</v>
      </c>
      <c r="Q84" s="6">
        <v>1</v>
      </c>
      <c r="R84" s="6">
        <v>7</v>
      </c>
      <c r="S84" s="6">
        <f t="shared" si="33"/>
        <v>8</v>
      </c>
      <c r="T84" s="6" t="s">
        <v>35</v>
      </c>
      <c r="U84" s="6" t="s">
        <v>35</v>
      </c>
      <c r="V84" s="6" t="str">
        <f t="shared" si="34"/>
        <v>0</v>
      </c>
      <c r="W84" s="6" t="s">
        <v>35</v>
      </c>
      <c r="X84" s="6" t="s">
        <v>35</v>
      </c>
      <c r="Y84" s="6" t="str">
        <f t="shared" si="35"/>
        <v>0</v>
      </c>
      <c r="Z84" s="6" t="s">
        <v>35</v>
      </c>
      <c r="AA84" s="6" t="s">
        <v>35</v>
      </c>
      <c r="AB84" s="6" t="str">
        <f t="shared" si="36"/>
        <v>0</v>
      </c>
      <c r="AC84" s="6">
        <v>1</v>
      </c>
      <c r="AD84" s="6">
        <v>3</v>
      </c>
      <c r="AE84" s="6">
        <f t="shared" si="37"/>
        <v>4</v>
      </c>
      <c r="AF84" s="6" t="s">
        <v>35</v>
      </c>
      <c r="AG84" s="6" t="s">
        <v>35</v>
      </c>
      <c r="AH84" s="6" t="str">
        <f t="shared" si="38"/>
        <v>0</v>
      </c>
      <c r="AI84" s="6" t="s">
        <v>35</v>
      </c>
      <c r="AJ84" s="6" t="s">
        <v>35</v>
      </c>
      <c r="AK84" s="6" t="str">
        <f t="shared" si="39"/>
        <v>0</v>
      </c>
      <c r="AL84" s="6" t="s">
        <v>35</v>
      </c>
      <c r="AM84" s="6" t="s">
        <v>35</v>
      </c>
      <c r="AN84" s="6" t="str">
        <f t="shared" si="40"/>
        <v>0</v>
      </c>
      <c r="AO84" s="6" t="s">
        <v>35</v>
      </c>
      <c r="AP84" s="6" t="s">
        <v>35</v>
      </c>
      <c r="AQ84" s="6" t="str">
        <f t="shared" si="41"/>
        <v>0</v>
      </c>
      <c r="AR84" s="6" t="s">
        <v>35</v>
      </c>
      <c r="AS84" s="6" t="s">
        <v>35</v>
      </c>
      <c r="AT84" s="6" t="str">
        <f t="shared" si="42"/>
        <v>0</v>
      </c>
      <c r="AU84" s="6" t="s">
        <v>35</v>
      </c>
      <c r="AV84" s="6" t="s">
        <v>35</v>
      </c>
      <c r="AW84" s="6" t="str">
        <f t="shared" si="43"/>
        <v>0</v>
      </c>
      <c r="AX84" s="6" t="s">
        <v>35</v>
      </c>
      <c r="AY84" s="6" t="s">
        <v>35</v>
      </c>
      <c r="AZ84" s="6" t="str">
        <f t="shared" si="44"/>
        <v>0</v>
      </c>
      <c r="BA84" s="6">
        <v>1</v>
      </c>
      <c r="BB84" s="6">
        <v>4</v>
      </c>
      <c r="BC84" s="6">
        <f t="shared" si="45"/>
        <v>5</v>
      </c>
      <c r="BD84" s="6" t="s">
        <v>35</v>
      </c>
      <c r="BE84" s="6" t="s">
        <v>35</v>
      </c>
      <c r="BF84" s="6" t="str">
        <f t="shared" si="46"/>
        <v>0</v>
      </c>
      <c r="BG84" s="6" t="s">
        <v>35</v>
      </c>
      <c r="BH84" s="6" t="s">
        <v>35</v>
      </c>
      <c r="BI84" s="6" t="str">
        <f t="shared" si="47"/>
        <v>0</v>
      </c>
      <c r="BJ84" s="6" t="s">
        <v>35</v>
      </c>
      <c r="BK84" s="6" t="s">
        <v>35</v>
      </c>
      <c r="BL84" s="6" t="str">
        <f t="shared" si="48"/>
        <v>0</v>
      </c>
      <c r="BM84" s="6" t="s">
        <v>35</v>
      </c>
      <c r="BN84" s="6" t="s">
        <v>35</v>
      </c>
      <c r="BO84" s="6" t="str">
        <f t="shared" si="49"/>
        <v>0</v>
      </c>
      <c r="BP84" s="6">
        <v>1</v>
      </c>
      <c r="BQ84" s="6" t="s">
        <v>35</v>
      </c>
      <c r="BR84" s="6">
        <f t="shared" si="50"/>
        <v>1</v>
      </c>
      <c r="BS84" s="6" t="s">
        <v>35</v>
      </c>
      <c r="BT84" s="6" t="s">
        <v>35</v>
      </c>
      <c r="BU84" s="6" t="str">
        <f t="shared" si="51"/>
        <v>0</v>
      </c>
      <c r="BV84" s="6" t="s">
        <v>35</v>
      </c>
      <c r="BW84" s="6" t="s">
        <v>35</v>
      </c>
      <c r="BX84" s="6" t="str">
        <f t="shared" si="52"/>
        <v>0</v>
      </c>
      <c r="BY84" s="6" t="s">
        <v>35</v>
      </c>
      <c r="BZ84" s="6" t="s">
        <v>35</v>
      </c>
      <c r="CA84" s="6" t="str">
        <f t="shared" si="53"/>
        <v>0</v>
      </c>
      <c r="CB84" s="6" t="s">
        <v>35</v>
      </c>
      <c r="CC84" s="6" t="s">
        <v>35</v>
      </c>
      <c r="CD84" s="6" t="str">
        <f t="shared" si="54"/>
        <v>0</v>
      </c>
      <c r="CE84" s="6" t="s">
        <v>35</v>
      </c>
      <c r="CF84" s="6" t="s">
        <v>35</v>
      </c>
      <c r="CG84" s="6" t="str">
        <f t="shared" si="55"/>
        <v>0</v>
      </c>
      <c r="CH84" s="6" t="s">
        <v>35</v>
      </c>
      <c r="CI84" s="6" t="s">
        <v>35</v>
      </c>
      <c r="CJ84" s="6" t="str">
        <f t="shared" si="56"/>
        <v>0</v>
      </c>
      <c r="CK84" s="6" t="s">
        <v>35</v>
      </c>
      <c r="CL84" s="6" t="s">
        <v>35</v>
      </c>
      <c r="CM84" s="6" t="str">
        <f t="shared" si="57"/>
        <v>0</v>
      </c>
      <c r="CN84" s="6">
        <v>2</v>
      </c>
      <c r="CO84" s="6">
        <v>2</v>
      </c>
      <c r="CP84" s="6">
        <f t="shared" si="58"/>
        <v>4</v>
      </c>
      <c r="CQ84" s="6">
        <v>11</v>
      </c>
      <c r="CR84" s="6">
        <v>25</v>
      </c>
      <c r="CS84" s="6">
        <f t="shared" si="59"/>
        <v>36</v>
      </c>
    </row>
    <row r="85" spans="1:97" s="183" customFormat="1" ht="12.75" customHeight="1">
      <c r="A85" s="25">
        <v>2</v>
      </c>
      <c r="B85" s="26" t="s">
        <v>202</v>
      </c>
      <c r="C85" s="27">
        <v>939</v>
      </c>
      <c r="D85" s="28" t="s">
        <v>79</v>
      </c>
      <c r="E85" s="17">
        <v>15369</v>
      </c>
      <c r="F85" s="17">
        <v>1</v>
      </c>
      <c r="G85" s="6" t="s">
        <v>65</v>
      </c>
      <c r="H85" s="6">
        <v>2</v>
      </c>
      <c r="I85" s="6">
        <v>5</v>
      </c>
      <c r="J85" s="6">
        <f t="shared" si="30"/>
        <v>7</v>
      </c>
      <c r="K85" s="6" t="s">
        <v>35</v>
      </c>
      <c r="L85" s="6" t="s">
        <v>35</v>
      </c>
      <c r="M85" s="6" t="str">
        <f t="shared" si="31"/>
        <v>0</v>
      </c>
      <c r="N85" s="6">
        <v>5</v>
      </c>
      <c r="O85" s="6">
        <v>5</v>
      </c>
      <c r="P85" s="6">
        <f t="shared" si="32"/>
        <v>10</v>
      </c>
      <c r="Q85" s="6">
        <v>3</v>
      </c>
      <c r="R85" s="6">
        <v>7</v>
      </c>
      <c r="S85" s="6">
        <f t="shared" si="33"/>
        <v>10</v>
      </c>
      <c r="T85" s="6" t="s">
        <v>35</v>
      </c>
      <c r="U85" s="6" t="s">
        <v>35</v>
      </c>
      <c r="V85" s="6" t="str">
        <f t="shared" si="34"/>
        <v>0</v>
      </c>
      <c r="W85" s="6" t="s">
        <v>35</v>
      </c>
      <c r="X85" s="6" t="s">
        <v>35</v>
      </c>
      <c r="Y85" s="6" t="str">
        <f t="shared" si="35"/>
        <v>0</v>
      </c>
      <c r="Z85" s="6" t="s">
        <v>35</v>
      </c>
      <c r="AA85" s="6" t="s">
        <v>35</v>
      </c>
      <c r="AB85" s="6" t="str">
        <f t="shared" si="36"/>
        <v>0</v>
      </c>
      <c r="AC85" s="6">
        <v>2</v>
      </c>
      <c r="AD85" s="6">
        <v>3</v>
      </c>
      <c r="AE85" s="6">
        <f t="shared" si="37"/>
        <v>5</v>
      </c>
      <c r="AF85" s="6" t="s">
        <v>35</v>
      </c>
      <c r="AG85" s="6" t="s">
        <v>35</v>
      </c>
      <c r="AH85" s="6" t="str">
        <f t="shared" si="38"/>
        <v>0</v>
      </c>
      <c r="AI85" s="6" t="s">
        <v>35</v>
      </c>
      <c r="AJ85" s="6" t="s">
        <v>35</v>
      </c>
      <c r="AK85" s="6" t="str">
        <f t="shared" si="39"/>
        <v>0</v>
      </c>
      <c r="AL85" s="6" t="s">
        <v>35</v>
      </c>
      <c r="AM85" s="6" t="s">
        <v>35</v>
      </c>
      <c r="AN85" s="6" t="str">
        <f t="shared" si="40"/>
        <v>0</v>
      </c>
      <c r="AO85" s="6" t="s">
        <v>35</v>
      </c>
      <c r="AP85" s="6" t="s">
        <v>35</v>
      </c>
      <c r="AQ85" s="6" t="str">
        <f t="shared" si="41"/>
        <v>0</v>
      </c>
      <c r="AR85" s="6" t="s">
        <v>35</v>
      </c>
      <c r="AS85" s="6" t="s">
        <v>35</v>
      </c>
      <c r="AT85" s="6" t="str">
        <f t="shared" si="42"/>
        <v>0</v>
      </c>
      <c r="AU85" s="6" t="s">
        <v>35</v>
      </c>
      <c r="AV85" s="6" t="s">
        <v>35</v>
      </c>
      <c r="AW85" s="6" t="str">
        <f t="shared" si="43"/>
        <v>0</v>
      </c>
      <c r="AX85" s="6" t="s">
        <v>35</v>
      </c>
      <c r="AY85" s="6" t="s">
        <v>35</v>
      </c>
      <c r="AZ85" s="6" t="str">
        <f t="shared" si="44"/>
        <v>0</v>
      </c>
      <c r="BA85" s="6" t="s">
        <v>35</v>
      </c>
      <c r="BB85" s="6" t="s">
        <v>35</v>
      </c>
      <c r="BC85" s="6" t="str">
        <f t="shared" si="45"/>
        <v>0</v>
      </c>
      <c r="BD85" s="6" t="s">
        <v>35</v>
      </c>
      <c r="BE85" s="6" t="s">
        <v>35</v>
      </c>
      <c r="BF85" s="6" t="str">
        <f t="shared" si="46"/>
        <v>0</v>
      </c>
      <c r="BG85" s="6" t="s">
        <v>35</v>
      </c>
      <c r="BH85" s="6" t="s">
        <v>35</v>
      </c>
      <c r="BI85" s="6" t="str">
        <f t="shared" si="47"/>
        <v>0</v>
      </c>
      <c r="BJ85" s="6" t="s">
        <v>35</v>
      </c>
      <c r="BK85" s="6" t="s">
        <v>35</v>
      </c>
      <c r="BL85" s="6" t="str">
        <f t="shared" si="48"/>
        <v>0</v>
      </c>
      <c r="BM85" s="6" t="s">
        <v>35</v>
      </c>
      <c r="BN85" s="6" t="s">
        <v>35</v>
      </c>
      <c r="BO85" s="6" t="str">
        <f t="shared" si="49"/>
        <v>0</v>
      </c>
      <c r="BP85" s="6" t="s">
        <v>35</v>
      </c>
      <c r="BQ85" s="6">
        <v>2</v>
      </c>
      <c r="BR85" s="6">
        <f t="shared" si="50"/>
        <v>2</v>
      </c>
      <c r="BS85" s="6" t="s">
        <v>35</v>
      </c>
      <c r="BT85" s="6" t="s">
        <v>35</v>
      </c>
      <c r="BU85" s="6" t="str">
        <f t="shared" si="51"/>
        <v>0</v>
      </c>
      <c r="BV85" s="6" t="s">
        <v>35</v>
      </c>
      <c r="BW85" s="6" t="s">
        <v>35</v>
      </c>
      <c r="BX85" s="6" t="str">
        <f t="shared" si="52"/>
        <v>0</v>
      </c>
      <c r="BY85" s="6" t="s">
        <v>35</v>
      </c>
      <c r="BZ85" s="6" t="s">
        <v>35</v>
      </c>
      <c r="CA85" s="6" t="str">
        <f t="shared" si="53"/>
        <v>0</v>
      </c>
      <c r="CB85" s="6" t="s">
        <v>35</v>
      </c>
      <c r="CC85" s="6" t="s">
        <v>35</v>
      </c>
      <c r="CD85" s="6" t="str">
        <f t="shared" si="54"/>
        <v>0</v>
      </c>
      <c r="CE85" s="6" t="s">
        <v>35</v>
      </c>
      <c r="CF85" s="6" t="s">
        <v>35</v>
      </c>
      <c r="CG85" s="6" t="str">
        <f t="shared" si="55"/>
        <v>0</v>
      </c>
      <c r="CH85" s="6" t="s">
        <v>35</v>
      </c>
      <c r="CI85" s="6" t="s">
        <v>35</v>
      </c>
      <c r="CJ85" s="6" t="str">
        <f t="shared" si="56"/>
        <v>0</v>
      </c>
      <c r="CK85" s="6" t="s">
        <v>35</v>
      </c>
      <c r="CL85" s="6" t="s">
        <v>35</v>
      </c>
      <c r="CM85" s="6" t="str">
        <f t="shared" si="57"/>
        <v>0</v>
      </c>
      <c r="CN85" s="6" t="s">
        <v>35</v>
      </c>
      <c r="CO85" s="6" t="s">
        <v>35</v>
      </c>
      <c r="CP85" s="6" t="str">
        <f t="shared" si="58"/>
        <v>0</v>
      </c>
      <c r="CQ85" s="6">
        <v>12</v>
      </c>
      <c r="CR85" s="6">
        <v>22</v>
      </c>
      <c r="CS85" s="6">
        <f t="shared" si="59"/>
        <v>34</v>
      </c>
    </row>
    <row r="86" spans="1:97" s="183" customFormat="1" ht="12.75" hidden="1" customHeight="1">
      <c r="A86" s="25">
        <v>3</v>
      </c>
      <c r="B86" s="26" t="s">
        <v>207</v>
      </c>
      <c r="C86" s="27">
        <v>1054</v>
      </c>
      <c r="D86" s="28" t="s">
        <v>138</v>
      </c>
      <c r="E86" s="17">
        <v>11855</v>
      </c>
      <c r="F86" s="17">
        <v>1</v>
      </c>
      <c r="G86" s="6" t="s">
        <v>65</v>
      </c>
      <c r="H86" s="6" t="s">
        <v>35</v>
      </c>
      <c r="I86" s="6" t="s">
        <v>35</v>
      </c>
      <c r="J86" s="6" t="str">
        <f t="shared" si="30"/>
        <v>0</v>
      </c>
      <c r="K86" s="6" t="s">
        <v>35</v>
      </c>
      <c r="L86" s="6" t="s">
        <v>35</v>
      </c>
      <c r="M86" s="6" t="str">
        <f t="shared" si="31"/>
        <v>0</v>
      </c>
      <c r="N86" s="6" t="s">
        <v>35</v>
      </c>
      <c r="O86" s="6" t="s">
        <v>35</v>
      </c>
      <c r="P86" s="6" t="str">
        <f t="shared" si="32"/>
        <v>0</v>
      </c>
      <c r="Q86" s="6" t="s">
        <v>35</v>
      </c>
      <c r="R86" s="6" t="s">
        <v>35</v>
      </c>
      <c r="S86" s="6" t="str">
        <f t="shared" si="33"/>
        <v>0</v>
      </c>
      <c r="T86" s="6" t="s">
        <v>35</v>
      </c>
      <c r="U86" s="6" t="s">
        <v>35</v>
      </c>
      <c r="V86" s="6" t="str">
        <f t="shared" si="34"/>
        <v>0</v>
      </c>
      <c r="W86" s="6" t="s">
        <v>35</v>
      </c>
      <c r="X86" s="6" t="s">
        <v>35</v>
      </c>
      <c r="Y86" s="6" t="str">
        <f t="shared" si="35"/>
        <v>0</v>
      </c>
      <c r="Z86" s="6" t="s">
        <v>35</v>
      </c>
      <c r="AA86" s="6" t="s">
        <v>35</v>
      </c>
      <c r="AB86" s="6" t="str">
        <f t="shared" si="36"/>
        <v>0</v>
      </c>
      <c r="AC86" s="6" t="s">
        <v>35</v>
      </c>
      <c r="AD86" s="6" t="s">
        <v>35</v>
      </c>
      <c r="AE86" s="6" t="str">
        <f t="shared" si="37"/>
        <v>0</v>
      </c>
      <c r="AF86" s="6" t="s">
        <v>35</v>
      </c>
      <c r="AG86" s="6" t="s">
        <v>35</v>
      </c>
      <c r="AH86" s="6" t="str">
        <f t="shared" si="38"/>
        <v>0</v>
      </c>
      <c r="AI86" s="6" t="s">
        <v>35</v>
      </c>
      <c r="AJ86" s="6" t="s">
        <v>35</v>
      </c>
      <c r="AK86" s="6" t="str">
        <f t="shared" si="39"/>
        <v>0</v>
      </c>
      <c r="AL86" s="6" t="s">
        <v>35</v>
      </c>
      <c r="AM86" s="6" t="s">
        <v>35</v>
      </c>
      <c r="AN86" s="6" t="str">
        <f t="shared" si="40"/>
        <v>0</v>
      </c>
      <c r="AO86" s="6" t="s">
        <v>35</v>
      </c>
      <c r="AP86" s="6" t="s">
        <v>35</v>
      </c>
      <c r="AQ86" s="6" t="str">
        <f t="shared" si="41"/>
        <v>0</v>
      </c>
      <c r="AR86" s="6" t="s">
        <v>35</v>
      </c>
      <c r="AS86" s="6" t="s">
        <v>35</v>
      </c>
      <c r="AT86" s="6" t="str">
        <f t="shared" si="42"/>
        <v>0</v>
      </c>
      <c r="AU86" s="6" t="s">
        <v>35</v>
      </c>
      <c r="AV86" s="6" t="s">
        <v>35</v>
      </c>
      <c r="AW86" s="6" t="str">
        <f t="shared" si="43"/>
        <v>0</v>
      </c>
      <c r="AX86" s="6" t="s">
        <v>35</v>
      </c>
      <c r="AY86" s="6" t="s">
        <v>35</v>
      </c>
      <c r="AZ86" s="6" t="str">
        <f t="shared" si="44"/>
        <v>0</v>
      </c>
      <c r="BA86" s="6" t="s">
        <v>35</v>
      </c>
      <c r="BB86" s="6" t="s">
        <v>35</v>
      </c>
      <c r="BC86" s="6" t="str">
        <f t="shared" si="45"/>
        <v>0</v>
      </c>
      <c r="BD86" s="6" t="s">
        <v>35</v>
      </c>
      <c r="BE86" s="6" t="s">
        <v>35</v>
      </c>
      <c r="BF86" s="6" t="str">
        <f t="shared" si="46"/>
        <v>0</v>
      </c>
      <c r="BG86" s="6" t="s">
        <v>35</v>
      </c>
      <c r="BH86" s="6" t="s">
        <v>35</v>
      </c>
      <c r="BI86" s="6" t="str">
        <f t="shared" si="47"/>
        <v>0</v>
      </c>
      <c r="BJ86" s="6" t="s">
        <v>35</v>
      </c>
      <c r="BK86" s="6" t="s">
        <v>35</v>
      </c>
      <c r="BL86" s="6" t="str">
        <f t="shared" si="48"/>
        <v>0</v>
      </c>
      <c r="BM86" s="6" t="s">
        <v>35</v>
      </c>
      <c r="BN86" s="6" t="s">
        <v>35</v>
      </c>
      <c r="BO86" s="6" t="str">
        <f t="shared" si="49"/>
        <v>0</v>
      </c>
      <c r="BP86" s="6" t="s">
        <v>35</v>
      </c>
      <c r="BQ86" s="6" t="s">
        <v>35</v>
      </c>
      <c r="BR86" s="6" t="str">
        <f t="shared" si="50"/>
        <v>0</v>
      </c>
      <c r="BS86" s="6" t="s">
        <v>35</v>
      </c>
      <c r="BT86" s="6" t="s">
        <v>35</v>
      </c>
      <c r="BU86" s="6" t="str">
        <f t="shared" si="51"/>
        <v>0</v>
      </c>
      <c r="BV86" s="6" t="s">
        <v>35</v>
      </c>
      <c r="BW86" s="6" t="s">
        <v>35</v>
      </c>
      <c r="BX86" s="6" t="str">
        <f t="shared" si="52"/>
        <v>0</v>
      </c>
      <c r="BY86" s="6" t="s">
        <v>35</v>
      </c>
      <c r="BZ86" s="6" t="s">
        <v>35</v>
      </c>
      <c r="CA86" s="6" t="str">
        <f t="shared" si="53"/>
        <v>0</v>
      </c>
      <c r="CB86" s="6" t="s">
        <v>35</v>
      </c>
      <c r="CC86" s="6" t="s">
        <v>35</v>
      </c>
      <c r="CD86" s="6" t="str">
        <f t="shared" si="54"/>
        <v>0</v>
      </c>
      <c r="CE86" s="6" t="s">
        <v>35</v>
      </c>
      <c r="CF86" s="6" t="s">
        <v>35</v>
      </c>
      <c r="CG86" s="6" t="str">
        <f t="shared" si="55"/>
        <v>0</v>
      </c>
      <c r="CH86" s="6" t="s">
        <v>35</v>
      </c>
      <c r="CI86" s="6" t="s">
        <v>35</v>
      </c>
      <c r="CJ86" s="6" t="str">
        <f t="shared" si="56"/>
        <v>0</v>
      </c>
      <c r="CK86" s="6" t="s">
        <v>35</v>
      </c>
      <c r="CL86" s="6" t="s">
        <v>35</v>
      </c>
      <c r="CM86" s="6" t="str">
        <f t="shared" si="57"/>
        <v>0</v>
      </c>
      <c r="CN86" s="6" t="s">
        <v>35</v>
      </c>
      <c r="CO86" s="6" t="s">
        <v>35</v>
      </c>
      <c r="CP86" s="6" t="str">
        <f t="shared" si="58"/>
        <v>0</v>
      </c>
      <c r="CQ86" s="6" t="s">
        <v>35</v>
      </c>
      <c r="CR86" s="6" t="s">
        <v>35</v>
      </c>
      <c r="CS86" s="6" t="str">
        <f t="shared" si="59"/>
        <v>0</v>
      </c>
    </row>
    <row r="87" spans="1:97" s="183" customFormat="1" ht="12.75" customHeight="1">
      <c r="A87" s="25">
        <v>3</v>
      </c>
      <c r="B87" s="26" t="s">
        <v>207</v>
      </c>
      <c r="C87" s="27">
        <v>1058</v>
      </c>
      <c r="D87" s="28" t="s">
        <v>80</v>
      </c>
      <c r="E87" s="17">
        <v>13187</v>
      </c>
      <c r="F87" s="17">
        <v>1</v>
      </c>
      <c r="G87" s="6" t="s">
        <v>65</v>
      </c>
      <c r="H87" s="6">
        <v>3</v>
      </c>
      <c r="I87" s="6">
        <v>4</v>
      </c>
      <c r="J87" s="6">
        <f t="shared" si="30"/>
        <v>7</v>
      </c>
      <c r="K87" s="6">
        <v>1</v>
      </c>
      <c r="L87" s="6">
        <v>8</v>
      </c>
      <c r="M87" s="6">
        <f t="shared" si="31"/>
        <v>9</v>
      </c>
      <c r="N87" s="6" t="s">
        <v>35</v>
      </c>
      <c r="O87" s="6" t="s">
        <v>35</v>
      </c>
      <c r="P87" s="6" t="str">
        <f t="shared" si="32"/>
        <v>0</v>
      </c>
      <c r="Q87" s="6">
        <v>1</v>
      </c>
      <c r="R87" s="6">
        <v>7</v>
      </c>
      <c r="S87" s="6">
        <f t="shared" si="33"/>
        <v>8</v>
      </c>
      <c r="T87" s="6" t="s">
        <v>35</v>
      </c>
      <c r="U87" s="6" t="s">
        <v>35</v>
      </c>
      <c r="V87" s="6" t="str">
        <f t="shared" si="34"/>
        <v>0</v>
      </c>
      <c r="W87" s="6" t="s">
        <v>35</v>
      </c>
      <c r="X87" s="6" t="s">
        <v>35</v>
      </c>
      <c r="Y87" s="6" t="str">
        <f t="shared" si="35"/>
        <v>0</v>
      </c>
      <c r="Z87" s="6" t="s">
        <v>35</v>
      </c>
      <c r="AA87" s="6" t="s">
        <v>35</v>
      </c>
      <c r="AB87" s="6" t="str">
        <f t="shared" si="36"/>
        <v>0</v>
      </c>
      <c r="AC87" s="6" t="s">
        <v>35</v>
      </c>
      <c r="AD87" s="6" t="s">
        <v>35</v>
      </c>
      <c r="AE87" s="6" t="str">
        <f t="shared" si="37"/>
        <v>0</v>
      </c>
      <c r="AF87" s="6" t="s">
        <v>35</v>
      </c>
      <c r="AG87" s="6" t="s">
        <v>35</v>
      </c>
      <c r="AH87" s="6" t="str">
        <f t="shared" si="38"/>
        <v>0</v>
      </c>
      <c r="AI87" s="6" t="s">
        <v>35</v>
      </c>
      <c r="AJ87" s="6" t="s">
        <v>35</v>
      </c>
      <c r="AK87" s="6" t="str">
        <f t="shared" si="39"/>
        <v>0</v>
      </c>
      <c r="AL87" s="6" t="s">
        <v>35</v>
      </c>
      <c r="AM87" s="6" t="s">
        <v>35</v>
      </c>
      <c r="AN87" s="6" t="str">
        <f t="shared" si="40"/>
        <v>0</v>
      </c>
      <c r="AO87" s="6" t="s">
        <v>35</v>
      </c>
      <c r="AP87" s="6" t="s">
        <v>35</v>
      </c>
      <c r="AQ87" s="6" t="str">
        <f t="shared" si="41"/>
        <v>0</v>
      </c>
      <c r="AR87" s="6" t="s">
        <v>35</v>
      </c>
      <c r="AS87" s="6" t="s">
        <v>35</v>
      </c>
      <c r="AT87" s="6" t="str">
        <f t="shared" si="42"/>
        <v>0</v>
      </c>
      <c r="AU87" s="6" t="s">
        <v>35</v>
      </c>
      <c r="AV87" s="6" t="s">
        <v>35</v>
      </c>
      <c r="AW87" s="6" t="str">
        <f t="shared" si="43"/>
        <v>0</v>
      </c>
      <c r="AX87" s="6" t="s">
        <v>35</v>
      </c>
      <c r="AY87" s="6" t="s">
        <v>35</v>
      </c>
      <c r="AZ87" s="6" t="str">
        <f t="shared" si="44"/>
        <v>0</v>
      </c>
      <c r="BA87" s="6" t="s">
        <v>35</v>
      </c>
      <c r="BB87" s="6" t="s">
        <v>35</v>
      </c>
      <c r="BC87" s="6" t="str">
        <f t="shared" si="45"/>
        <v>0</v>
      </c>
      <c r="BD87" s="6" t="s">
        <v>35</v>
      </c>
      <c r="BE87" s="6" t="s">
        <v>35</v>
      </c>
      <c r="BF87" s="6" t="str">
        <f t="shared" si="46"/>
        <v>0</v>
      </c>
      <c r="BG87" s="6" t="s">
        <v>35</v>
      </c>
      <c r="BH87" s="6" t="s">
        <v>35</v>
      </c>
      <c r="BI87" s="6" t="str">
        <f t="shared" si="47"/>
        <v>0</v>
      </c>
      <c r="BJ87" s="6" t="s">
        <v>35</v>
      </c>
      <c r="BK87" s="6" t="s">
        <v>35</v>
      </c>
      <c r="BL87" s="6" t="str">
        <f t="shared" si="48"/>
        <v>0</v>
      </c>
      <c r="BM87" s="6" t="s">
        <v>35</v>
      </c>
      <c r="BN87" s="6" t="s">
        <v>35</v>
      </c>
      <c r="BO87" s="6" t="str">
        <f t="shared" si="49"/>
        <v>0</v>
      </c>
      <c r="BP87" s="6" t="s">
        <v>35</v>
      </c>
      <c r="BQ87" s="6" t="s">
        <v>35</v>
      </c>
      <c r="BR87" s="6" t="str">
        <f t="shared" si="50"/>
        <v>0</v>
      </c>
      <c r="BS87" s="6" t="s">
        <v>35</v>
      </c>
      <c r="BT87" s="6" t="s">
        <v>35</v>
      </c>
      <c r="BU87" s="6" t="str">
        <f t="shared" si="51"/>
        <v>0</v>
      </c>
      <c r="BV87" s="6" t="s">
        <v>35</v>
      </c>
      <c r="BW87" s="6" t="s">
        <v>35</v>
      </c>
      <c r="BX87" s="6" t="str">
        <f t="shared" si="52"/>
        <v>0</v>
      </c>
      <c r="BY87" s="6" t="s">
        <v>35</v>
      </c>
      <c r="BZ87" s="6" t="s">
        <v>35</v>
      </c>
      <c r="CA87" s="6" t="str">
        <f t="shared" si="53"/>
        <v>0</v>
      </c>
      <c r="CB87" s="6" t="s">
        <v>35</v>
      </c>
      <c r="CC87" s="6" t="s">
        <v>35</v>
      </c>
      <c r="CD87" s="6" t="str">
        <f t="shared" si="54"/>
        <v>0</v>
      </c>
      <c r="CE87" s="6" t="s">
        <v>35</v>
      </c>
      <c r="CF87" s="6" t="s">
        <v>35</v>
      </c>
      <c r="CG87" s="6" t="str">
        <f t="shared" si="55"/>
        <v>0</v>
      </c>
      <c r="CH87" s="6" t="s">
        <v>35</v>
      </c>
      <c r="CI87" s="6" t="s">
        <v>35</v>
      </c>
      <c r="CJ87" s="6" t="str">
        <f t="shared" si="56"/>
        <v>0</v>
      </c>
      <c r="CK87" s="6" t="s">
        <v>35</v>
      </c>
      <c r="CL87" s="6" t="s">
        <v>35</v>
      </c>
      <c r="CM87" s="6" t="str">
        <f t="shared" si="57"/>
        <v>0</v>
      </c>
      <c r="CN87" s="6">
        <v>3</v>
      </c>
      <c r="CO87" s="6">
        <v>3</v>
      </c>
      <c r="CP87" s="6">
        <f t="shared" si="58"/>
        <v>6</v>
      </c>
      <c r="CQ87" s="6">
        <v>8</v>
      </c>
      <c r="CR87" s="6">
        <v>22</v>
      </c>
      <c r="CS87" s="6">
        <f t="shared" si="59"/>
        <v>30</v>
      </c>
    </row>
    <row r="88" spans="1:97" s="183" customFormat="1" ht="12.75" hidden="1" customHeight="1">
      <c r="A88" s="25">
        <v>3</v>
      </c>
      <c r="B88" s="26" t="s">
        <v>207</v>
      </c>
      <c r="C88" s="27">
        <v>1060</v>
      </c>
      <c r="D88" s="28" t="s">
        <v>81</v>
      </c>
      <c r="E88" s="17">
        <v>17224</v>
      </c>
      <c r="F88" s="17">
        <v>1</v>
      </c>
      <c r="G88" s="6" t="s">
        <v>65</v>
      </c>
      <c r="H88" s="6" t="s">
        <v>35</v>
      </c>
      <c r="I88" s="6" t="s">
        <v>35</v>
      </c>
      <c r="J88" s="6" t="str">
        <f t="shared" si="30"/>
        <v>0</v>
      </c>
      <c r="K88" s="6" t="s">
        <v>35</v>
      </c>
      <c r="L88" s="6" t="s">
        <v>35</v>
      </c>
      <c r="M88" s="6" t="str">
        <f t="shared" si="31"/>
        <v>0</v>
      </c>
      <c r="N88" s="6" t="s">
        <v>35</v>
      </c>
      <c r="O88" s="6" t="s">
        <v>35</v>
      </c>
      <c r="P88" s="6" t="str">
        <f t="shared" si="32"/>
        <v>0</v>
      </c>
      <c r="Q88" s="6" t="s">
        <v>35</v>
      </c>
      <c r="R88" s="6" t="s">
        <v>35</v>
      </c>
      <c r="S88" s="6" t="str">
        <f t="shared" si="33"/>
        <v>0</v>
      </c>
      <c r="T88" s="6" t="s">
        <v>35</v>
      </c>
      <c r="U88" s="6" t="s">
        <v>35</v>
      </c>
      <c r="V88" s="6" t="str">
        <f t="shared" si="34"/>
        <v>0</v>
      </c>
      <c r="W88" s="6" t="s">
        <v>35</v>
      </c>
      <c r="X88" s="6" t="s">
        <v>35</v>
      </c>
      <c r="Y88" s="6" t="str">
        <f t="shared" si="35"/>
        <v>0</v>
      </c>
      <c r="Z88" s="6" t="s">
        <v>35</v>
      </c>
      <c r="AA88" s="6" t="s">
        <v>35</v>
      </c>
      <c r="AB88" s="6" t="str">
        <f t="shared" si="36"/>
        <v>0</v>
      </c>
      <c r="AC88" s="6" t="s">
        <v>35</v>
      </c>
      <c r="AD88" s="6" t="s">
        <v>35</v>
      </c>
      <c r="AE88" s="6" t="str">
        <f t="shared" si="37"/>
        <v>0</v>
      </c>
      <c r="AF88" s="6" t="s">
        <v>35</v>
      </c>
      <c r="AG88" s="6" t="s">
        <v>35</v>
      </c>
      <c r="AH88" s="6" t="str">
        <f t="shared" si="38"/>
        <v>0</v>
      </c>
      <c r="AI88" s="6" t="s">
        <v>35</v>
      </c>
      <c r="AJ88" s="6" t="s">
        <v>35</v>
      </c>
      <c r="AK88" s="6" t="str">
        <f t="shared" si="39"/>
        <v>0</v>
      </c>
      <c r="AL88" s="6" t="s">
        <v>35</v>
      </c>
      <c r="AM88" s="6" t="s">
        <v>35</v>
      </c>
      <c r="AN88" s="6" t="str">
        <f t="shared" si="40"/>
        <v>0</v>
      </c>
      <c r="AO88" s="6" t="s">
        <v>35</v>
      </c>
      <c r="AP88" s="6" t="s">
        <v>35</v>
      </c>
      <c r="AQ88" s="6" t="str">
        <f t="shared" si="41"/>
        <v>0</v>
      </c>
      <c r="AR88" s="6" t="s">
        <v>35</v>
      </c>
      <c r="AS88" s="6" t="s">
        <v>35</v>
      </c>
      <c r="AT88" s="6" t="str">
        <f t="shared" si="42"/>
        <v>0</v>
      </c>
      <c r="AU88" s="6" t="s">
        <v>35</v>
      </c>
      <c r="AV88" s="6" t="s">
        <v>35</v>
      </c>
      <c r="AW88" s="6" t="str">
        <f t="shared" si="43"/>
        <v>0</v>
      </c>
      <c r="AX88" s="6" t="s">
        <v>35</v>
      </c>
      <c r="AY88" s="6" t="s">
        <v>35</v>
      </c>
      <c r="AZ88" s="6" t="str">
        <f t="shared" si="44"/>
        <v>0</v>
      </c>
      <c r="BA88" s="6" t="s">
        <v>35</v>
      </c>
      <c r="BB88" s="6" t="s">
        <v>35</v>
      </c>
      <c r="BC88" s="6" t="str">
        <f t="shared" si="45"/>
        <v>0</v>
      </c>
      <c r="BD88" s="6" t="s">
        <v>35</v>
      </c>
      <c r="BE88" s="6" t="s">
        <v>35</v>
      </c>
      <c r="BF88" s="6" t="str">
        <f t="shared" si="46"/>
        <v>0</v>
      </c>
      <c r="BG88" s="6" t="s">
        <v>35</v>
      </c>
      <c r="BH88" s="6" t="s">
        <v>35</v>
      </c>
      <c r="BI88" s="6" t="str">
        <f t="shared" si="47"/>
        <v>0</v>
      </c>
      <c r="BJ88" s="6" t="s">
        <v>35</v>
      </c>
      <c r="BK88" s="6" t="s">
        <v>35</v>
      </c>
      <c r="BL88" s="6" t="str">
        <f t="shared" si="48"/>
        <v>0</v>
      </c>
      <c r="BM88" s="6" t="s">
        <v>35</v>
      </c>
      <c r="BN88" s="6" t="s">
        <v>35</v>
      </c>
      <c r="BO88" s="6" t="str">
        <f t="shared" si="49"/>
        <v>0</v>
      </c>
      <c r="BP88" s="6" t="s">
        <v>35</v>
      </c>
      <c r="BQ88" s="6" t="s">
        <v>35</v>
      </c>
      <c r="BR88" s="6" t="str">
        <f t="shared" si="50"/>
        <v>0</v>
      </c>
      <c r="BS88" s="6" t="s">
        <v>35</v>
      </c>
      <c r="BT88" s="6" t="s">
        <v>35</v>
      </c>
      <c r="BU88" s="6" t="str">
        <f t="shared" si="51"/>
        <v>0</v>
      </c>
      <c r="BV88" s="6" t="s">
        <v>35</v>
      </c>
      <c r="BW88" s="6" t="s">
        <v>35</v>
      </c>
      <c r="BX88" s="6" t="str">
        <f t="shared" si="52"/>
        <v>0</v>
      </c>
      <c r="BY88" s="6" t="s">
        <v>35</v>
      </c>
      <c r="BZ88" s="6" t="s">
        <v>35</v>
      </c>
      <c r="CA88" s="6" t="str">
        <f t="shared" si="53"/>
        <v>0</v>
      </c>
      <c r="CB88" s="6" t="s">
        <v>35</v>
      </c>
      <c r="CC88" s="6" t="s">
        <v>35</v>
      </c>
      <c r="CD88" s="6" t="str">
        <f t="shared" si="54"/>
        <v>0</v>
      </c>
      <c r="CE88" s="6" t="s">
        <v>35</v>
      </c>
      <c r="CF88" s="6" t="s">
        <v>35</v>
      </c>
      <c r="CG88" s="6" t="str">
        <f t="shared" si="55"/>
        <v>0</v>
      </c>
      <c r="CH88" s="6" t="s">
        <v>35</v>
      </c>
      <c r="CI88" s="6" t="s">
        <v>35</v>
      </c>
      <c r="CJ88" s="6" t="str">
        <f t="shared" si="56"/>
        <v>0</v>
      </c>
      <c r="CK88" s="6" t="s">
        <v>35</v>
      </c>
      <c r="CL88" s="6" t="s">
        <v>35</v>
      </c>
      <c r="CM88" s="6" t="str">
        <f t="shared" si="57"/>
        <v>0</v>
      </c>
      <c r="CN88" s="6" t="s">
        <v>35</v>
      </c>
      <c r="CO88" s="6" t="s">
        <v>35</v>
      </c>
      <c r="CP88" s="6" t="str">
        <f t="shared" si="58"/>
        <v>0</v>
      </c>
      <c r="CQ88" s="6" t="s">
        <v>35</v>
      </c>
      <c r="CR88" s="6" t="s">
        <v>35</v>
      </c>
      <c r="CS88" s="6" t="str">
        <f t="shared" si="59"/>
        <v>0</v>
      </c>
    </row>
    <row r="89" spans="1:97" s="183" customFormat="1" ht="12.75" hidden="1" customHeight="1">
      <c r="A89" s="25">
        <v>5</v>
      </c>
      <c r="B89" s="26" t="s">
        <v>222</v>
      </c>
      <c r="C89" s="27">
        <v>1301</v>
      </c>
      <c r="D89" s="28" t="s">
        <v>139</v>
      </c>
      <c r="E89" s="17">
        <v>14178</v>
      </c>
      <c r="F89" s="17">
        <v>1</v>
      </c>
      <c r="G89" s="6" t="s">
        <v>65</v>
      </c>
      <c r="H89" s="6" t="s">
        <v>35</v>
      </c>
      <c r="I89" s="6" t="s">
        <v>35</v>
      </c>
      <c r="J89" s="6" t="str">
        <f t="shared" si="30"/>
        <v>0</v>
      </c>
      <c r="K89" s="6" t="s">
        <v>35</v>
      </c>
      <c r="L89" s="6" t="s">
        <v>35</v>
      </c>
      <c r="M89" s="6" t="str">
        <f t="shared" si="31"/>
        <v>0</v>
      </c>
      <c r="N89" s="6" t="s">
        <v>35</v>
      </c>
      <c r="O89" s="6" t="s">
        <v>35</v>
      </c>
      <c r="P89" s="6" t="str">
        <f t="shared" si="32"/>
        <v>0</v>
      </c>
      <c r="Q89" s="6" t="s">
        <v>35</v>
      </c>
      <c r="R89" s="6" t="s">
        <v>35</v>
      </c>
      <c r="S89" s="6" t="str">
        <f t="shared" si="33"/>
        <v>0</v>
      </c>
      <c r="T89" s="6" t="s">
        <v>35</v>
      </c>
      <c r="U89" s="6" t="s">
        <v>35</v>
      </c>
      <c r="V89" s="6" t="str">
        <f t="shared" si="34"/>
        <v>0</v>
      </c>
      <c r="W89" s="6" t="s">
        <v>35</v>
      </c>
      <c r="X89" s="6" t="s">
        <v>35</v>
      </c>
      <c r="Y89" s="6" t="str">
        <f t="shared" si="35"/>
        <v>0</v>
      </c>
      <c r="Z89" s="6" t="s">
        <v>35</v>
      </c>
      <c r="AA89" s="6" t="s">
        <v>35</v>
      </c>
      <c r="AB89" s="6" t="str">
        <f t="shared" si="36"/>
        <v>0</v>
      </c>
      <c r="AC89" s="6" t="s">
        <v>35</v>
      </c>
      <c r="AD89" s="6" t="s">
        <v>35</v>
      </c>
      <c r="AE89" s="6" t="str">
        <f t="shared" si="37"/>
        <v>0</v>
      </c>
      <c r="AF89" s="6" t="s">
        <v>35</v>
      </c>
      <c r="AG89" s="6" t="s">
        <v>35</v>
      </c>
      <c r="AH89" s="6" t="str">
        <f t="shared" si="38"/>
        <v>0</v>
      </c>
      <c r="AI89" s="6" t="s">
        <v>35</v>
      </c>
      <c r="AJ89" s="6" t="s">
        <v>35</v>
      </c>
      <c r="AK89" s="6" t="str">
        <f t="shared" si="39"/>
        <v>0</v>
      </c>
      <c r="AL89" s="6" t="s">
        <v>35</v>
      </c>
      <c r="AM89" s="6" t="s">
        <v>35</v>
      </c>
      <c r="AN89" s="6" t="str">
        <f t="shared" si="40"/>
        <v>0</v>
      </c>
      <c r="AO89" s="6" t="s">
        <v>35</v>
      </c>
      <c r="AP89" s="6" t="s">
        <v>35</v>
      </c>
      <c r="AQ89" s="6" t="str">
        <f t="shared" si="41"/>
        <v>0</v>
      </c>
      <c r="AR89" s="6" t="s">
        <v>35</v>
      </c>
      <c r="AS89" s="6" t="s">
        <v>35</v>
      </c>
      <c r="AT89" s="6" t="str">
        <f t="shared" si="42"/>
        <v>0</v>
      </c>
      <c r="AU89" s="6" t="s">
        <v>35</v>
      </c>
      <c r="AV89" s="6" t="s">
        <v>35</v>
      </c>
      <c r="AW89" s="6" t="str">
        <f t="shared" si="43"/>
        <v>0</v>
      </c>
      <c r="AX89" s="6" t="s">
        <v>35</v>
      </c>
      <c r="AY89" s="6" t="s">
        <v>35</v>
      </c>
      <c r="AZ89" s="6" t="str">
        <f t="shared" si="44"/>
        <v>0</v>
      </c>
      <c r="BA89" s="6" t="s">
        <v>35</v>
      </c>
      <c r="BB89" s="6" t="s">
        <v>35</v>
      </c>
      <c r="BC89" s="6" t="str">
        <f t="shared" si="45"/>
        <v>0</v>
      </c>
      <c r="BD89" s="6" t="s">
        <v>35</v>
      </c>
      <c r="BE89" s="6" t="s">
        <v>35</v>
      </c>
      <c r="BF89" s="6" t="str">
        <f t="shared" si="46"/>
        <v>0</v>
      </c>
      <c r="BG89" s="6" t="s">
        <v>35</v>
      </c>
      <c r="BH89" s="6" t="s">
        <v>35</v>
      </c>
      <c r="BI89" s="6" t="str">
        <f t="shared" si="47"/>
        <v>0</v>
      </c>
      <c r="BJ89" s="6" t="s">
        <v>35</v>
      </c>
      <c r="BK89" s="6" t="s">
        <v>35</v>
      </c>
      <c r="BL89" s="6" t="str">
        <f t="shared" si="48"/>
        <v>0</v>
      </c>
      <c r="BM89" s="6" t="s">
        <v>35</v>
      </c>
      <c r="BN89" s="6" t="s">
        <v>35</v>
      </c>
      <c r="BO89" s="6" t="str">
        <f t="shared" si="49"/>
        <v>0</v>
      </c>
      <c r="BP89" s="6" t="s">
        <v>35</v>
      </c>
      <c r="BQ89" s="6" t="s">
        <v>35</v>
      </c>
      <c r="BR89" s="6" t="str">
        <f t="shared" si="50"/>
        <v>0</v>
      </c>
      <c r="BS89" s="6" t="s">
        <v>35</v>
      </c>
      <c r="BT89" s="6" t="s">
        <v>35</v>
      </c>
      <c r="BU89" s="6" t="str">
        <f t="shared" si="51"/>
        <v>0</v>
      </c>
      <c r="BV89" s="6" t="s">
        <v>35</v>
      </c>
      <c r="BW89" s="6" t="s">
        <v>35</v>
      </c>
      <c r="BX89" s="6" t="str">
        <f t="shared" si="52"/>
        <v>0</v>
      </c>
      <c r="BY89" s="6" t="s">
        <v>35</v>
      </c>
      <c r="BZ89" s="6" t="s">
        <v>35</v>
      </c>
      <c r="CA89" s="6" t="str">
        <f t="shared" si="53"/>
        <v>0</v>
      </c>
      <c r="CB89" s="6" t="s">
        <v>35</v>
      </c>
      <c r="CC89" s="6" t="s">
        <v>35</v>
      </c>
      <c r="CD89" s="6" t="str">
        <f t="shared" si="54"/>
        <v>0</v>
      </c>
      <c r="CE89" s="6" t="s">
        <v>35</v>
      </c>
      <c r="CF89" s="6" t="s">
        <v>35</v>
      </c>
      <c r="CG89" s="6" t="str">
        <f t="shared" si="55"/>
        <v>0</v>
      </c>
      <c r="CH89" s="6" t="s">
        <v>35</v>
      </c>
      <c r="CI89" s="6" t="s">
        <v>35</v>
      </c>
      <c r="CJ89" s="6" t="str">
        <f t="shared" si="56"/>
        <v>0</v>
      </c>
      <c r="CK89" s="6" t="s">
        <v>35</v>
      </c>
      <c r="CL89" s="6" t="s">
        <v>35</v>
      </c>
      <c r="CM89" s="6" t="str">
        <f t="shared" si="57"/>
        <v>0</v>
      </c>
      <c r="CN89" s="6" t="s">
        <v>35</v>
      </c>
      <c r="CO89" s="6" t="s">
        <v>35</v>
      </c>
      <c r="CP89" s="6" t="str">
        <f t="shared" si="58"/>
        <v>0</v>
      </c>
      <c r="CQ89" s="6" t="s">
        <v>35</v>
      </c>
      <c r="CR89" s="6" t="s">
        <v>35</v>
      </c>
      <c r="CS89" s="6" t="str">
        <f t="shared" si="59"/>
        <v>0</v>
      </c>
    </row>
    <row r="90" spans="1:97" s="183" customFormat="1" ht="12.75" hidden="1" customHeight="1">
      <c r="A90" s="25">
        <v>5</v>
      </c>
      <c r="B90" s="26" t="s">
        <v>222</v>
      </c>
      <c r="C90" s="27">
        <v>1322</v>
      </c>
      <c r="D90" s="28" t="s">
        <v>140</v>
      </c>
      <c r="E90" s="17">
        <v>15464</v>
      </c>
      <c r="F90" s="17">
        <v>1</v>
      </c>
      <c r="G90" s="6" t="s">
        <v>65</v>
      </c>
      <c r="H90" s="6" t="s">
        <v>35</v>
      </c>
      <c r="I90" s="6" t="s">
        <v>35</v>
      </c>
      <c r="J90" s="6" t="str">
        <f t="shared" si="30"/>
        <v>0</v>
      </c>
      <c r="K90" s="6" t="s">
        <v>35</v>
      </c>
      <c r="L90" s="6" t="s">
        <v>35</v>
      </c>
      <c r="M90" s="6" t="str">
        <f t="shared" si="31"/>
        <v>0</v>
      </c>
      <c r="N90" s="6" t="s">
        <v>35</v>
      </c>
      <c r="O90" s="6" t="s">
        <v>35</v>
      </c>
      <c r="P90" s="6" t="str">
        <f t="shared" si="32"/>
        <v>0</v>
      </c>
      <c r="Q90" s="6" t="s">
        <v>35</v>
      </c>
      <c r="R90" s="6" t="s">
        <v>35</v>
      </c>
      <c r="S90" s="6" t="str">
        <f t="shared" si="33"/>
        <v>0</v>
      </c>
      <c r="T90" s="6" t="s">
        <v>35</v>
      </c>
      <c r="U90" s="6" t="s">
        <v>35</v>
      </c>
      <c r="V90" s="6" t="str">
        <f t="shared" si="34"/>
        <v>0</v>
      </c>
      <c r="W90" s="6" t="s">
        <v>35</v>
      </c>
      <c r="X90" s="6" t="s">
        <v>35</v>
      </c>
      <c r="Y90" s="6" t="str">
        <f t="shared" si="35"/>
        <v>0</v>
      </c>
      <c r="Z90" s="6" t="s">
        <v>35</v>
      </c>
      <c r="AA90" s="6" t="s">
        <v>35</v>
      </c>
      <c r="AB90" s="6" t="str">
        <f t="shared" si="36"/>
        <v>0</v>
      </c>
      <c r="AC90" s="6" t="s">
        <v>35</v>
      </c>
      <c r="AD90" s="6" t="s">
        <v>35</v>
      </c>
      <c r="AE90" s="6" t="str">
        <f t="shared" si="37"/>
        <v>0</v>
      </c>
      <c r="AF90" s="6" t="s">
        <v>35</v>
      </c>
      <c r="AG90" s="6" t="s">
        <v>35</v>
      </c>
      <c r="AH90" s="6" t="str">
        <f t="shared" si="38"/>
        <v>0</v>
      </c>
      <c r="AI90" s="6" t="s">
        <v>35</v>
      </c>
      <c r="AJ90" s="6" t="s">
        <v>35</v>
      </c>
      <c r="AK90" s="6" t="str">
        <f t="shared" si="39"/>
        <v>0</v>
      </c>
      <c r="AL90" s="6" t="s">
        <v>35</v>
      </c>
      <c r="AM90" s="6" t="s">
        <v>35</v>
      </c>
      <c r="AN90" s="6" t="str">
        <f t="shared" si="40"/>
        <v>0</v>
      </c>
      <c r="AO90" s="6" t="s">
        <v>35</v>
      </c>
      <c r="AP90" s="6" t="s">
        <v>35</v>
      </c>
      <c r="AQ90" s="6" t="str">
        <f t="shared" si="41"/>
        <v>0</v>
      </c>
      <c r="AR90" s="6" t="s">
        <v>35</v>
      </c>
      <c r="AS90" s="6" t="s">
        <v>35</v>
      </c>
      <c r="AT90" s="6" t="str">
        <f t="shared" si="42"/>
        <v>0</v>
      </c>
      <c r="AU90" s="6" t="s">
        <v>35</v>
      </c>
      <c r="AV90" s="6" t="s">
        <v>35</v>
      </c>
      <c r="AW90" s="6" t="str">
        <f t="shared" si="43"/>
        <v>0</v>
      </c>
      <c r="AX90" s="6" t="s">
        <v>35</v>
      </c>
      <c r="AY90" s="6" t="s">
        <v>35</v>
      </c>
      <c r="AZ90" s="6" t="str">
        <f t="shared" si="44"/>
        <v>0</v>
      </c>
      <c r="BA90" s="6" t="s">
        <v>35</v>
      </c>
      <c r="BB90" s="6" t="s">
        <v>35</v>
      </c>
      <c r="BC90" s="6" t="str">
        <f t="shared" si="45"/>
        <v>0</v>
      </c>
      <c r="BD90" s="6" t="s">
        <v>35</v>
      </c>
      <c r="BE90" s="6" t="s">
        <v>35</v>
      </c>
      <c r="BF90" s="6" t="str">
        <f t="shared" si="46"/>
        <v>0</v>
      </c>
      <c r="BG90" s="6" t="s">
        <v>35</v>
      </c>
      <c r="BH90" s="6" t="s">
        <v>35</v>
      </c>
      <c r="BI90" s="6" t="str">
        <f t="shared" si="47"/>
        <v>0</v>
      </c>
      <c r="BJ90" s="6" t="s">
        <v>35</v>
      </c>
      <c r="BK90" s="6" t="s">
        <v>35</v>
      </c>
      <c r="BL90" s="6" t="str">
        <f t="shared" si="48"/>
        <v>0</v>
      </c>
      <c r="BM90" s="6" t="s">
        <v>35</v>
      </c>
      <c r="BN90" s="6" t="s">
        <v>35</v>
      </c>
      <c r="BO90" s="6" t="str">
        <f t="shared" si="49"/>
        <v>0</v>
      </c>
      <c r="BP90" s="6" t="s">
        <v>35</v>
      </c>
      <c r="BQ90" s="6" t="s">
        <v>35</v>
      </c>
      <c r="BR90" s="6" t="str">
        <f t="shared" si="50"/>
        <v>0</v>
      </c>
      <c r="BS90" s="6" t="s">
        <v>35</v>
      </c>
      <c r="BT90" s="6" t="s">
        <v>35</v>
      </c>
      <c r="BU90" s="6" t="str">
        <f t="shared" si="51"/>
        <v>0</v>
      </c>
      <c r="BV90" s="6" t="s">
        <v>35</v>
      </c>
      <c r="BW90" s="6" t="s">
        <v>35</v>
      </c>
      <c r="BX90" s="6" t="str">
        <f t="shared" si="52"/>
        <v>0</v>
      </c>
      <c r="BY90" s="6" t="s">
        <v>35</v>
      </c>
      <c r="BZ90" s="6" t="s">
        <v>35</v>
      </c>
      <c r="CA90" s="6" t="str">
        <f t="shared" si="53"/>
        <v>0</v>
      </c>
      <c r="CB90" s="6" t="s">
        <v>35</v>
      </c>
      <c r="CC90" s="6" t="s">
        <v>35</v>
      </c>
      <c r="CD90" s="6" t="str">
        <f t="shared" si="54"/>
        <v>0</v>
      </c>
      <c r="CE90" s="6" t="s">
        <v>35</v>
      </c>
      <c r="CF90" s="6" t="s">
        <v>35</v>
      </c>
      <c r="CG90" s="6" t="str">
        <f t="shared" si="55"/>
        <v>0</v>
      </c>
      <c r="CH90" s="6" t="s">
        <v>35</v>
      </c>
      <c r="CI90" s="6" t="s">
        <v>35</v>
      </c>
      <c r="CJ90" s="6" t="str">
        <f t="shared" si="56"/>
        <v>0</v>
      </c>
      <c r="CK90" s="6" t="s">
        <v>35</v>
      </c>
      <c r="CL90" s="6" t="s">
        <v>35</v>
      </c>
      <c r="CM90" s="6" t="str">
        <f t="shared" si="57"/>
        <v>0</v>
      </c>
      <c r="CN90" s="6" t="s">
        <v>35</v>
      </c>
      <c r="CO90" s="6" t="s">
        <v>35</v>
      </c>
      <c r="CP90" s="6" t="str">
        <f t="shared" si="58"/>
        <v>0</v>
      </c>
      <c r="CQ90" s="6" t="s">
        <v>35</v>
      </c>
      <c r="CR90" s="6" t="s">
        <v>35</v>
      </c>
      <c r="CS90" s="6" t="str">
        <f t="shared" si="59"/>
        <v>0</v>
      </c>
    </row>
    <row r="91" spans="1:97" s="183" customFormat="1" ht="12.75" hidden="1" customHeight="1">
      <c r="A91" s="25">
        <v>5</v>
      </c>
      <c r="B91" s="26" t="s">
        <v>222</v>
      </c>
      <c r="C91" s="27">
        <v>1331</v>
      </c>
      <c r="D91" s="28" t="s">
        <v>141</v>
      </c>
      <c r="E91" s="17">
        <v>12139</v>
      </c>
      <c r="F91" s="17">
        <v>1</v>
      </c>
      <c r="G91" s="6" t="s">
        <v>65</v>
      </c>
      <c r="H91" s="6" t="s">
        <v>35</v>
      </c>
      <c r="I91" s="6" t="s">
        <v>35</v>
      </c>
      <c r="J91" s="6" t="str">
        <f t="shared" si="30"/>
        <v>0</v>
      </c>
      <c r="K91" s="6" t="s">
        <v>35</v>
      </c>
      <c r="L91" s="6" t="s">
        <v>35</v>
      </c>
      <c r="M91" s="6" t="str">
        <f t="shared" si="31"/>
        <v>0</v>
      </c>
      <c r="N91" s="6" t="s">
        <v>35</v>
      </c>
      <c r="O91" s="6" t="s">
        <v>35</v>
      </c>
      <c r="P91" s="6" t="str">
        <f t="shared" si="32"/>
        <v>0</v>
      </c>
      <c r="Q91" s="6" t="s">
        <v>35</v>
      </c>
      <c r="R91" s="6" t="s">
        <v>35</v>
      </c>
      <c r="S91" s="6" t="str">
        <f t="shared" si="33"/>
        <v>0</v>
      </c>
      <c r="T91" s="6" t="s">
        <v>35</v>
      </c>
      <c r="U91" s="6" t="s">
        <v>35</v>
      </c>
      <c r="V91" s="6" t="str">
        <f t="shared" si="34"/>
        <v>0</v>
      </c>
      <c r="W91" s="6" t="s">
        <v>35</v>
      </c>
      <c r="X91" s="6" t="s">
        <v>35</v>
      </c>
      <c r="Y91" s="6" t="str">
        <f t="shared" si="35"/>
        <v>0</v>
      </c>
      <c r="Z91" s="6" t="s">
        <v>35</v>
      </c>
      <c r="AA91" s="6" t="s">
        <v>35</v>
      </c>
      <c r="AB91" s="6" t="str">
        <f t="shared" si="36"/>
        <v>0</v>
      </c>
      <c r="AC91" s="6" t="s">
        <v>35</v>
      </c>
      <c r="AD91" s="6" t="s">
        <v>35</v>
      </c>
      <c r="AE91" s="6" t="str">
        <f t="shared" si="37"/>
        <v>0</v>
      </c>
      <c r="AF91" s="6" t="s">
        <v>35</v>
      </c>
      <c r="AG91" s="6" t="s">
        <v>35</v>
      </c>
      <c r="AH91" s="6" t="str">
        <f t="shared" si="38"/>
        <v>0</v>
      </c>
      <c r="AI91" s="6" t="s">
        <v>35</v>
      </c>
      <c r="AJ91" s="6" t="s">
        <v>35</v>
      </c>
      <c r="AK91" s="6" t="str">
        <f t="shared" si="39"/>
        <v>0</v>
      </c>
      <c r="AL91" s="6" t="s">
        <v>35</v>
      </c>
      <c r="AM91" s="6" t="s">
        <v>35</v>
      </c>
      <c r="AN91" s="6" t="str">
        <f t="shared" si="40"/>
        <v>0</v>
      </c>
      <c r="AO91" s="6" t="s">
        <v>35</v>
      </c>
      <c r="AP91" s="6" t="s">
        <v>35</v>
      </c>
      <c r="AQ91" s="6" t="str">
        <f t="shared" si="41"/>
        <v>0</v>
      </c>
      <c r="AR91" s="6" t="s">
        <v>35</v>
      </c>
      <c r="AS91" s="6" t="s">
        <v>35</v>
      </c>
      <c r="AT91" s="6" t="str">
        <f t="shared" si="42"/>
        <v>0</v>
      </c>
      <c r="AU91" s="6" t="s">
        <v>35</v>
      </c>
      <c r="AV91" s="6" t="s">
        <v>35</v>
      </c>
      <c r="AW91" s="6" t="str">
        <f t="shared" si="43"/>
        <v>0</v>
      </c>
      <c r="AX91" s="6" t="s">
        <v>35</v>
      </c>
      <c r="AY91" s="6" t="s">
        <v>35</v>
      </c>
      <c r="AZ91" s="6" t="str">
        <f t="shared" si="44"/>
        <v>0</v>
      </c>
      <c r="BA91" s="6" t="s">
        <v>35</v>
      </c>
      <c r="BB91" s="6" t="s">
        <v>35</v>
      </c>
      <c r="BC91" s="6" t="str">
        <f t="shared" si="45"/>
        <v>0</v>
      </c>
      <c r="BD91" s="6" t="s">
        <v>35</v>
      </c>
      <c r="BE91" s="6" t="s">
        <v>35</v>
      </c>
      <c r="BF91" s="6" t="str">
        <f t="shared" si="46"/>
        <v>0</v>
      </c>
      <c r="BG91" s="6" t="s">
        <v>35</v>
      </c>
      <c r="BH91" s="6" t="s">
        <v>35</v>
      </c>
      <c r="BI91" s="6" t="str">
        <f t="shared" si="47"/>
        <v>0</v>
      </c>
      <c r="BJ91" s="6" t="s">
        <v>35</v>
      </c>
      <c r="BK91" s="6" t="s">
        <v>35</v>
      </c>
      <c r="BL91" s="6" t="str">
        <f t="shared" si="48"/>
        <v>0</v>
      </c>
      <c r="BM91" s="6" t="s">
        <v>35</v>
      </c>
      <c r="BN91" s="6" t="s">
        <v>35</v>
      </c>
      <c r="BO91" s="6" t="str">
        <f t="shared" si="49"/>
        <v>0</v>
      </c>
      <c r="BP91" s="6" t="s">
        <v>35</v>
      </c>
      <c r="BQ91" s="6" t="s">
        <v>35</v>
      </c>
      <c r="BR91" s="6" t="str">
        <f t="shared" si="50"/>
        <v>0</v>
      </c>
      <c r="BS91" s="6" t="s">
        <v>35</v>
      </c>
      <c r="BT91" s="6" t="s">
        <v>35</v>
      </c>
      <c r="BU91" s="6" t="str">
        <f t="shared" si="51"/>
        <v>0</v>
      </c>
      <c r="BV91" s="6" t="s">
        <v>35</v>
      </c>
      <c r="BW91" s="6" t="s">
        <v>35</v>
      </c>
      <c r="BX91" s="6" t="str">
        <f t="shared" si="52"/>
        <v>0</v>
      </c>
      <c r="BY91" s="6" t="s">
        <v>35</v>
      </c>
      <c r="BZ91" s="6" t="s">
        <v>35</v>
      </c>
      <c r="CA91" s="6" t="str">
        <f t="shared" si="53"/>
        <v>0</v>
      </c>
      <c r="CB91" s="6" t="s">
        <v>35</v>
      </c>
      <c r="CC91" s="6" t="s">
        <v>35</v>
      </c>
      <c r="CD91" s="6" t="str">
        <f t="shared" si="54"/>
        <v>0</v>
      </c>
      <c r="CE91" s="6" t="s">
        <v>35</v>
      </c>
      <c r="CF91" s="6" t="s">
        <v>35</v>
      </c>
      <c r="CG91" s="6" t="str">
        <f t="shared" si="55"/>
        <v>0</v>
      </c>
      <c r="CH91" s="6" t="s">
        <v>35</v>
      </c>
      <c r="CI91" s="6" t="s">
        <v>35</v>
      </c>
      <c r="CJ91" s="6" t="str">
        <f t="shared" si="56"/>
        <v>0</v>
      </c>
      <c r="CK91" s="6" t="s">
        <v>35</v>
      </c>
      <c r="CL91" s="6" t="s">
        <v>35</v>
      </c>
      <c r="CM91" s="6" t="str">
        <f t="shared" si="57"/>
        <v>0</v>
      </c>
      <c r="CN91" s="6" t="s">
        <v>35</v>
      </c>
      <c r="CO91" s="6" t="s">
        <v>35</v>
      </c>
      <c r="CP91" s="6" t="str">
        <f t="shared" si="58"/>
        <v>0</v>
      </c>
      <c r="CQ91" s="6" t="s">
        <v>35</v>
      </c>
      <c r="CR91" s="6" t="s">
        <v>35</v>
      </c>
      <c r="CS91" s="6" t="str">
        <f t="shared" si="59"/>
        <v>0</v>
      </c>
    </row>
    <row r="92" spans="1:97" s="183" customFormat="1" ht="12.75" hidden="1" customHeight="1">
      <c r="A92" s="25">
        <v>5</v>
      </c>
      <c r="B92" s="26" t="s">
        <v>222</v>
      </c>
      <c r="C92" s="27">
        <v>1362</v>
      </c>
      <c r="D92" s="28" t="s">
        <v>173</v>
      </c>
      <c r="E92" s="17">
        <v>10555</v>
      </c>
      <c r="F92" s="17">
        <v>1</v>
      </c>
      <c r="G92" s="6" t="s">
        <v>65</v>
      </c>
      <c r="H92" s="6" t="s">
        <v>35</v>
      </c>
      <c r="I92" s="6" t="s">
        <v>35</v>
      </c>
      <c r="J92" s="6" t="str">
        <f t="shared" si="30"/>
        <v>0</v>
      </c>
      <c r="K92" s="6" t="s">
        <v>35</v>
      </c>
      <c r="L92" s="6" t="s">
        <v>35</v>
      </c>
      <c r="M92" s="6" t="str">
        <f t="shared" si="31"/>
        <v>0</v>
      </c>
      <c r="N92" s="6" t="s">
        <v>35</v>
      </c>
      <c r="O92" s="6" t="s">
        <v>35</v>
      </c>
      <c r="P92" s="6" t="str">
        <f t="shared" si="32"/>
        <v>0</v>
      </c>
      <c r="Q92" s="6" t="s">
        <v>35</v>
      </c>
      <c r="R92" s="6" t="s">
        <v>35</v>
      </c>
      <c r="S92" s="6" t="str">
        <f t="shared" si="33"/>
        <v>0</v>
      </c>
      <c r="T92" s="6" t="s">
        <v>35</v>
      </c>
      <c r="U92" s="6" t="s">
        <v>35</v>
      </c>
      <c r="V92" s="6" t="str">
        <f t="shared" si="34"/>
        <v>0</v>
      </c>
      <c r="W92" s="6" t="s">
        <v>35</v>
      </c>
      <c r="X92" s="6" t="s">
        <v>35</v>
      </c>
      <c r="Y92" s="6" t="str">
        <f t="shared" si="35"/>
        <v>0</v>
      </c>
      <c r="Z92" s="6" t="s">
        <v>35</v>
      </c>
      <c r="AA92" s="6" t="s">
        <v>35</v>
      </c>
      <c r="AB92" s="6" t="str">
        <f t="shared" si="36"/>
        <v>0</v>
      </c>
      <c r="AC92" s="6" t="s">
        <v>35</v>
      </c>
      <c r="AD92" s="6" t="s">
        <v>35</v>
      </c>
      <c r="AE92" s="6" t="str">
        <f t="shared" si="37"/>
        <v>0</v>
      </c>
      <c r="AF92" s="6" t="s">
        <v>35</v>
      </c>
      <c r="AG92" s="6" t="s">
        <v>35</v>
      </c>
      <c r="AH92" s="6" t="str">
        <f t="shared" si="38"/>
        <v>0</v>
      </c>
      <c r="AI92" s="6" t="s">
        <v>35</v>
      </c>
      <c r="AJ92" s="6" t="s">
        <v>35</v>
      </c>
      <c r="AK92" s="6" t="str">
        <f t="shared" si="39"/>
        <v>0</v>
      </c>
      <c r="AL92" s="6" t="s">
        <v>35</v>
      </c>
      <c r="AM92" s="6" t="s">
        <v>35</v>
      </c>
      <c r="AN92" s="6" t="str">
        <f t="shared" si="40"/>
        <v>0</v>
      </c>
      <c r="AO92" s="6" t="s">
        <v>35</v>
      </c>
      <c r="AP92" s="6" t="s">
        <v>35</v>
      </c>
      <c r="AQ92" s="6" t="str">
        <f t="shared" si="41"/>
        <v>0</v>
      </c>
      <c r="AR92" s="6" t="s">
        <v>35</v>
      </c>
      <c r="AS92" s="6" t="s">
        <v>35</v>
      </c>
      <c r="AT92" s="6" t="str">
        <f t="shared" si="42"/>
        <v>0</v>
      </c>
      <c r="AU92" s="6" t="s">
        <v>35</v>
      </c>
      <c r="AV92" s="6" t="s">
        <v>35</v>
      </c>
      <c r="AW92" s="6" t="str">
        <f t="shared" si="43"/>
        <v>0</v>
      </c>
      <c r="AX92" s="6" t="s">
        <v>35</v>
      </c>
      <c r="AY92" s="6" t="s">
        <v>35</v>
      </c>
      <c r="AZ92" s="6" t="str">
        <f t="shared" si="44"/>
        <v>0</v>
      </c>
      <c r="BA92" s="6" t="s">
        <v>35</v>
      </c>
      <c r="BB92" s="6" t="s">
        <v>35</v>
      </c>
      <c r="BC92" s="6" t="str">
        <f t="shared" si="45"/>
        <v>0</v>
      </c>
      <c r="BD92" s="6" t="s">
        <v>35</v>
      </c>
      <c r="BE92" s="6" t="s">
        <v>35</v>
      </c>
      <c r="BF92" s="6" t="str">
        <f t="shared" si="46"/>
        <v>0</v>
      </c>
      <c r="BG92" s="6" t="s">
        <v>35</v>
      </c>
      <c r="BH92" s="6" t="s">
        <v>35</v>
      </c>
      <c r="BI92" s="6" t="str">
        <f t="shared" si="47"/>
        <v>0</v>
      </c>
      <c r="BJ92" s="6" t="s">
        <v>35</v>
      </c>
      <c r="BK92" s="6" t="s">
        <v>35</v>
      </c>
      <c r="BL92" s="6" t="str">
        <f t="shared" si="48"/>
        <v>0</v>
      </c>
      <c r="BM92" s="6" t="s">
        <v>35</v>
      </c>
      <c r="BN92" s="6" t="s">
        <v>35</v>
      </c>
      <c r="BO92" s="6" t="str">
        <f t="shared" si="49"/>
        <v>0</v>
      </c>
      <c r="BP92" s="6" t="s">
        <v>35</v>
      </c>
      <c r="BQ92" s="6" t="s">
        <v>35</v>
      </c>
      <c r="BR92" s="6" t="str">
        <f t="shared" si="50"/>
        <v>0</v>
      </c>
      <c r="BS92" s="6" t="s">
        <v>35</v>
      </c>
      <c r="BT92" s="6" t="s">
        <v>35</v>
      </c>
      <c r="BU92" s="6" t="str">
        <f t="shared" si="51"/>
        <v>0</v>
      </c>
      <c r="BV92" s="6" t="s">
        <v>35</v>
      </c>
      <c r="BW92" s="6" t="s">
        <v>35</v>
      </c>
      <c r="BX92" s="6" t="str">
        <f t="shared" si="52"/>
        <v>0</v>
      </c>
      <c r="BY92" s="6" t="s">
        <v>35</v>
      </c>
      <c r="BZ92" s="6" t="s">
        <v>35</v>
      </c>
      <c r="CA92" s="6" t="str">
        <f t="shared" si="53"/>
        <v>0</v>
      </c>
      <c r="CB92" s="6" t="s">
        <v>35</v>
      </c>
      <c r="CC92" s="6" t="s">
        <v>35</v>
      </c>
      <c r="CD92" s="6" t="str">
        <f t="shared" si="54"/>
        <v>0</v>
      </c>
      <c r="CE92" s="6" t="s">
        <v>35</v>
      </c>
      <c r="CF92" s="6" t="s">
        <v>35</v>
      </c>
      <c r="CG92" s="6" t="str">
        <f t="shared" si="55"/>
        <v>0</v>
      </c>
      <c r="CH92" s="6" t="s">
        <v>35</v>
      </c>
      <c r="CI92" s="6" t="s">
        <v>35</v>
      </c>
      <c r="CJ92" s="6" t="str">
        <f t="shared" si="56"/>
        <v>0</v>
      </c>
      <c r="CK92" s="6" t="s">
        <v>35</v>
      </c>
      <c r="CL92" s="6" t="s">
        <v>35</v>
      </c>
      <c r="CM92" s="6" t="str">
        <f t="shared" si="57"/>
        <v>0</v>
      </c>
      <c r="CN92" s="6" t="s">
        <v>35</v>
      </c>
      <c r="CO92" s="6" t="s">
        <v>35</v>
      </c>
      <c r="CP92" s="6" t="str">
        <f t="shared" si="58"/>
        <v>0</v>
      </c>
      <c r="CQ92" s="6" t="s">
        <v>35</v>
      </c>
      <c r="CR92" s="6" t="s">
        <v>35</v>
      </c>
      <c r="CS92" s="6" t="str">
        <f t="shared" si="59"/>
        <v>0</v>
      </c>
    </row>
    <row r="93" spans="1:97" s="183" customFormat="1" ht="12.75" hidden="1" customHeight="1">
      <c r="A93" s="25">
        <v>5</v>
      </c>
      <c r="B93" s="26" t="s">
        <v>222</v>
      </c>
      <c r="C93" s="27">
        <v>1372</v>
      </c>
      <c r="D93" s="28" t="s">
        <v>142</v>
      </c>
      <c r="E93" s="17">
        <v>14243</v>
      </c>
      <c r="F93" s="17">
        <v>1</v>
      </c>
      <c r="G93" s="6" t="s">
        <v>65</v>
      </c>
      <c r="H93" s="6" t="s">
        <v>35</v>
      </c>
      <c r="I93" s="6" t="s">
        <v>35</v>
      </c>
      <c r="J93" s="6" t="str">
        <f t="shared" si="30"/>
        <v>0</v>
      </c>
      <c r="K93" s="6" t="s">
        <v>35</v>
      </c>
      <c r="L93" s="6" t="s">
        <v>35</v>
      </c>
      <c r="M93" s="6" t="str">
        <f t="shared" si="31"/>
        <v>0</v>
      </c>
      <c r="N93" s="6" t="s">
        <v>35</v>
      </c>
      <c r="O93" s="6" t="s">
        <v>35</v>
      </c>
      <c r="P93" s="6" t="str">
        <f t="shared" si="32"/>
        <v>0</v>
      </c>
      <c r="Q93" s="6" t="s">
        <v>35</v>
      </c>
      <c r="R93" s="6" t="s">
        <v>35</v>
      </c>
      <c r="S93" s="6" t="str">
        <f t="shared" si="33"/>
        <v>0</v>
      </c>
      <c r="T93" s="6" t="s">
        <v>35</v>
      </c>
      <c r="U93" s="6" t="s">
        <v>35</v>
      </c>
      <c r="V93" s="6" t="str">
        <f t="shared" si="34"/>
        <v>0</v>
      </c>
      <c r="W93" s="6" t="s">
        <v>35</v>
      </c>
      <c r="X93" s="6" t="s">
        <v>35</v>
      </c>
      <c r="Y93" s="6" t="str">
        <f t="shared" si="35"/>
        <v>0</v>
      </c>
      <c r="Z93" s="6" t="s">
        <v>35</v>
      </c>
      <c r="AA93" s="6" t="s">
        <v>35</v>
      </c>
      <c r="AB93" s="6" t="str">
        <f t="shared" si="36"/>
        <v>0</v>
      </c>
      <c r="AC93" s="6" t="s">
        <v>35</v>
      </c>
      <c r="AD93" s="6" t="s">
        <v>35</v>
      </c>
      <c r="AE93" s="6" t="str">
        <f t="shared" si="37"/>
        <v>0</v>
      </c>
      <c r="AF93" s="6" t="s">
        <v>35</v>
      </c>
      <c r="AG93" s="6" t="s">
        <v>35</v>
      </c>
      <c r="AH93" s="6" t="str">
        <f t="shared" si="38"/>
        <v>0</v>
      </c>
      <c r="AI93" s="6" t="s">
        <v>35</v>
      </c>
      <c r="AJ93" s="6" t="s">
        <v>35</v>
      </c>
      <c r="AK93" s="6" t="str">
        <f t="shared" si="39"/>
        <v>0</v>
      </c>
      <c r="AL93" s="6" t="s">
        <v>35</v>
      </c>
      <c r="AM93" s="6" t="s">
        <v>35</v>
      </c>
      <c r="AN93" s="6" t="str">
        <f t="shared" si="40"/>
        <v>0</v>
      </c>
      <c r="AO93" s="6" t="s">
        <v>35</v>
      </c>
      <c r="AP93" s="6" t="s">
        <v>35</v>
      </c>
      <c r="AQ93" s="6" t="str">
        <f t="shared" si="41"/>
        <v>0</v>
      </c>
      <c r="AR93" s="6" t="s">
        <v>35</v>
      </c>
      <c r="AS93" s="6" t="s">
        <v>35</v>
      </c>
      <c r="AT93" s="6" t="str">
        <f t="shared" si="42"/>
        <v>0</v>
      </c>
      <c r="AU93" s="6" t="s">
        <v>35</v>
      </c>
      <c r="AV93" s="6" t="s">
        <v>35</v>
      </c>
      <c r="AW93" s="6" t="str">
        <f t="shared" si="43"/>
        <v>0</v>
      </c>
      <c r="AX93" s="6" t="s">
        <v>35</v>
      </c>
      <c r="AY93" s="6" t="s">
        <v>35</v>
      </c>
      <c r="AZ93" s="6" t="str">
        <f t="shared" si="44"/>
        <v>0</v>
      </c>
      <c r="BA93" s="6" t="s">
        <v>35</v>
      </c>
      <c r="BB93" s="6" t="s">
        <v>35</v>
      </c>
      <c r="BC93" s="6" t="str">
        <f t="shared" si="45"/>
        <v>0</v>
      </c>
      <c r="BD93" s="6" t="s">
        <v>35</v>
      </c>
      <c r="BE93" s="6" t="s">
        <v>35</v>
      </c>
      <c r="BF93" s="6" t="str">
        <f t="shared" si="46"/>
        <v>0</v>
      </c>
      <c r="BG93" s="6" t="s">
        <v>35</v>
      </c>
      <c r="BH93" s="6" t="s">
        <v>35</v>
      </c>
      <c r="BI93" s="6" t="str">
        <f t="shared" si="47"/>
        <v>0</v>
      </c>
      <c r="BJ93" s="6" t="s">
        <v>35</v>
      </c>
      <c r="BK93" s="6" t="s">
        <v>35</v>
      </c>
      <c r="BL93" s="6" t="str">
        <f t="shared" si="48"/>
        <v>0</v>
      </c>
      <c r="BM93" s="6" t="s">
        <v>35</v>
      </c>
      <c r="BN93" s="6" t="s">
        <v>35</v>
      </c>
      <c r="BO93" s="6" t="str">
        <f t="shared" si="49"/>
        <v>0</v>
      </c>
      <c r="BP93" s="6" t="s">
        <v>35</v>
      </c>
      <c r="BQ93" s="6" t="s">
        <v>35</v>
      </c>
      <c r="BR93" s="6" t="str">
        <f t="shared" si="50"/>
        <v>0</v>
      </c>
      <c r="BS93" s="6" t="s">
        <v>35</v>
      </c>
      <c r="BT93" s="6" t="s">
        <v>35</v>
      </c>
      <c r="BU93" s="6" t="str">
        <f t="shared" si="51"/>
        <v>0</v>
      </c>
      <c r="BV93" s="6" t="s">
        <v>35</v>
      </c>
      <c r="BW93" s="6" t="s">
        <v>35</v>
      </c>
      <c r="BX93" s="6" t="str">
        <f t="shared" si="52"/>
        <v>0</v>
      </c>
      <c r="BY93" s="6" t="s">
        <v>35</v>
      </c>
      <c r="BZ93" s="6" t="s">
        <v>35</v>
      </c>
      <c r="CA93" s="6" t="str">
        <f t="shared" si="53"/>
        <v>0</v>
      </c>
      <c r="CB93" s="6" t="s">
        <v>35</v>
      </c>
      <c r="CC93" s="6" t="s">
        <v>35</v>
      </c>
      <c r="CD93" s="6" t="str">
        <f t="shared" si="54"/>
        <v>0</v>
      </c>
      <c r="CE93" s="6" t="s">
        <v>35</v>
      </c>
      <c r="CF93" s="6" t="s">
        <v>35</v>
      </c>
      <c r="CG93" s="6" t="str">
        <f t="shared" si="55"/>
        <v>0</v>
      </c>
      <c r="CH93" s="6" t="s">
        <v>35</v>
      </c>
      <c r="CI93" s="6" t="s">
        <v>35</v>
      </c>
      <c r="CJ93" s="6" t="str">
        <f t="shared" si="56"/>
        <v>0</v>
      </c>
      <c r="CK93" s="6" t="s">
        <v>35</v>
      </c>
      <c r="CL93" s="6" t="s">
        <v>35</v>
      </c>
      <c r="CM93" s="6" t="str">
        <f t="shared" si="57"/>
        <v>0</v>
      </c>
      <c r="CN93" s="6" t="s">
        <v>35</v>
      </c>
      <c r="CO93" s="6" t="s">
        <v>35</v>
      </c>
      <c r="CP93" s="6" t="str">
        <f t="shared" si="58"/>
        <v>0</v>
      </c>
      <c r="CQ93" s="6" t="s">
        <v>35</v>
      </c>
      <c r="CR93" s="6" t="s">
        <v>35</v>
      </c>
      <c r="CS93" s="6" t="str">
        <f t="shared" si="59"/>
        <v>0</v>
      </c>
    </row>
    <row r="94" spans="1:97" s="183" customFormat="1" ht="12.75" hidden="1" customHeight="1">
      <c r="A94" s="25">
        <v>9</v>
      </c>
      <c r="B94" s="26" t="s">
        <v>209</v>
      </c>
      <c r="C94" s="27">
        <v>1702</v>
      </c>
      <c r="D94" s="28" t="s">
        <v>144</v>
      </c>
      <c r="E94" s="17">
        <v>14552</v>
      </c>
      <c r="F94" s="17">
        <v>1</v>
      </c>
      <c r="G94" s="6" t="s">
        <v>65</v>
      </c>
      <c r="H94" s="6" t="s">
        <v>35</v>
      </c>
      <c r="I94" s="6" t="s">
        <v>35</v>
      </c>
      <c r="J94" s="6" t="str">
        <f t="shared" si="30"/>
        <v>0</v>
      </c>
      <c r="K94" s="6" t="s">
        <v>35</v>
      </c>
      <c r="L94" s="6" t="s">
        <v>35</v>
      </c>
      <c r="M94" s="6" t="str">
        <f t="shared" si="31"/>
        <v>0</v>
      </c>
      <c r="N94" s="6" t="s">
        <v>35</v>
      </c>
      <c r="O94" s="6" t="s">
        <v>35</v>
      </c>
      <c r="P94" s="6" t="str">
        <f t="shared" si="32"/>
        <v>0</v>
      </c>
      <c r="Q94" s="6" t="s">
        <v>35</v>
      </c>
      <c r="R94" s="6" t="s">
        <v>35</v>
      </c>
      <c r="S94" s="6" t="str">
        <f t="shared" si="33"/>
        <v>0</v>
      </c>
      <c r="T94" s="6" t="s">
        <v>35</v>
      </c>
      <c r="U94" s="6" t="s">
        <v>35</v>
      </c>
      <c r="V94" s="6" t="str">
        <f t="shared" si="34"/>
        <v>0</v>
      </c>
      <c r="W94" s="6" t="s">
        <v>35</v>
      </c>
      <c r="X94" s="6" t="s">
        <v>35</v>
      </c>
      <c r="Y94" s="6" t="str">
        <f t="shared" si="35"/>
        <v>0</v>
      </c>
      <c r="Z94" s="6" t="s">
        <v>35</v>
      </c>
      <c r="AA94" s="6" t="s">
        <v>35</v>
      </c>
      <c r="AB94" s="6" t="str">
        <f t="shared" si="36"/>
        <v>0</v>
      </c>
      <c r="AC94" s="6" t="s">
        <v>35</v>
      </c>
      <c r="AD94" s="6" t="s">
        <v>35</v>
      </c>
      <c r="AE94" s="6" t="str">
        <f t="shared" si="37"/>
        <v>0</v>
      </c>
      <c r="AF94" s="6" t="s">
        <v>35</v>
      </c>
      <c r="AG94" s="6" t="s">
        <v>35</v>
      </c>
      <c r="AH94" s="6" t="str">
        <f t="shared" si="38"/>
        <v>0</v>
      </c>
      <c r="AI94" s="6" t="s">
        <v>35</v>
      </c>
      <c r="AJ94" s="6" t="s">
        <v>35</v>
      </c>
      <c r="AK94" s="6" t="str">
        <f t="shared" si="39"/>
        <v>0</v>
      </c>
      <c r="AL94" s="6" t="s">
        <v>35</v>
      </c>
      <c r="AM94" s="6" t="s">
        <v>35</v>
      </c>
      <c r="AN94" s="6" t="str">
        <f t="shared" si="40"/>
        <v>0</v>
      </c>
      <c r="AO94" s="6" t="s">
        <v>35</v>
      </c>
      <c r="AP94" s="6" t="s">
        <v>35</v>
      </c>
      <c r="AQ94" s="6" t="str">
        <f t="shared" si="41"/>
        <v>0</v>
      </c>
      <c r="AR94" s="6" t="s">
        <v>35</v>
      </c>
      <c r="AS94" s="6" t="s">
        <v>35</v>
      </c>
      <c r="AT94" s="6" t="str">
        <f t="shared" si="42"/>
        <v>0</v>
      </c>
      <c r="AU94" s="6" t="s">
        <v>35</v>
      </c>
      <c r="AV94" s="6" t="s">
        <v>35</v>
      </c>
      <c r="AW94" s="6" t="str">
        <f t="shared" si="43"/>
        <v>0</v>
      </c>
      <c r="AX94" s="6" t="s">
        <v>35</v>
      </c>
      <c r="AY94" s="6" t="s">
        <v>35</v>
      </c>
      <c r="AZ94" s="6" t="str">
        <f t="shared" si="44"/>
        <v>0</v>
      </c>
      <c r="BA94" s="6" t="s">
        <v>35</v>
      </c>
      <c r="BB94" s="6" t="s">
        <v>35</v>
      </c>
      <c r="BC94" s="6" t="str">
        <f t="shared" si="45"/>
        <v>0</v>
      </c>
      <c r="BD94" s="6" t="s">
        <v>35</v>
      </c>
      <c r="BE94" s="6" t="s">
        <v>35</v>
      </c>
      <c r="BF94" s="6" t="str">
        <f t="shared" si="46"/>
        <v>0</v>
      </c>
      <c r="BG94" s="6" t="s">
        <v>35</v>
      </c>
      <c r="BH94" s="6" t="s">
        <v>35</v>
      </c>
      <c r="BI94" s="6" t="str">
        <f t="shared" si="47"/>
        <v>0</v>
      </c>
      <c r="BJ94" s="6" t="s">
        <v>35</v>
      </c>
      <c r="BK94" s="6" t="s">
        <v>35</v>
      </c>
      <c r="BL94" s="6" t="str">
        <f t="shared" si="48"/>
        <v>0</v>
      </c>
      <c r="BM94" s="6" t="s">
        <v>35</v>
      </c>
      <c r="BN94" s="6" t="s">
        <v>35</v>
      </c>
      <c r="BO94" s="6" t="str">
        <f t="shared" si="49"/>
        <v>0</v>
      </c>
      <c r="BP94" s="6" t="s">
        <v>35</v>
      </c>
      <c r="BQ94" s="6" t="s">
        <v>35</v>
      </c>
      <c r="BR94" s="6" t="str">
        <f t="shared" si="50"/>
        <v>0</v>
      </c>
      <c r="BS94" s="6" t="s">
        <v>35</v>
      </c>
      <c r="BT94" s="6" t="s">
        <v>35</v>
      </c>
      <c r="BU94" s="6" t="str">
        <f t="shared" si="51"/>
        <v>0</v>
      </c>
      <c r="BV94" s="6" t="s">
        <v>35</v>
      </c>
      <c r="BW94" s="6" t="s">
        <v>35</v>
      </c>
      <c r="BX94" s="6" t="str">
        <f t="shared" si="52"/>
        <v>0</v>
      </c>
      <c r="BY94" s="6" t="s">
        <v>35</v>
      </c>
      <c r="BZ94" s="6" t="s">
        <v>35</v>
      </c>
      <c r="CA94" s="6" t="str">
        <f t="shared" si="53"/>
        <v>0</v>
      </c>
      <c r="CB94" s="6" t="s">
        <v>35</v>
      </c>
      <c r="CC94" s="6" t="s">
        <v>35</v>
      </c>
      <c r="CD94" s="6" t="str">
        <f t="shared" si="54"/>
        <v>0</v>
      </c>
      <c r="CE94" s="6" t="s">
        <v>35</v>
      </c>
      <c r="CF94" s="6" t="s">
        <v>35</v>
      </c>
      <c r="CG94" s="6" t="str">
        <f t="shared" si="55"/>
        <v>0</v>
      </c>
      <c r="CH94" s="6" t="s">
        <v>35</v>
      </c>
      <c r="CI94" s="6" t="s">
        <v>35</v>
      </c>
      <c r="CJ94" s="6" t="str">
        <f t="shared" si="56"/>
        <v>0</v>
      </c>
      <c r="CK94" s="6" t="s">
        <v>35</v>
      </c>
      <c r="CL94" s="6" t="s">
        <v>35</v>
      </c>
      <c r="CM94" s="6" t="str">
        <f t="shared" si="57"/>
        <v>0</v>
      </c>
      <c r="CN94" s="6" t="s">
        <v>35</v>
      </c>
      <c r="CO94" s="6" t="s">
        <v>35</v>
      </c>
      <c r="CP94" s="6" t="str">
        <f t="shared" si="58"/>
        <v>0</v>
      </c>
      <c r="CQ94" s="6" t="s">
        <v>35</v>
      </c>
      <c r="CR94" s="6" t="s">
        <v>35</v>
      </c>
      <c r="CS94" s="6" t="str">
        <f t="shared" si="59"/>
        <v>0</v>
      </c>
    </row>
    <row r="95" spans="1:97" s="183" customFormat="1" ht="12.75" customHeight="1">
      <c r="A95" s="25">
        <v>10</v>
      </c>
      <c r="B95" s="26" t="s">
        <v>210</v>
      </c>
      <c r="C95" s="27">
        <v>2125</v>
      </c>
      <c r="D95" s="28" t="s">
        <v>145</v>
      </c>
      <c r="E95" s="17">
        <v>18024</v>
      </c>
      <c r="F95" s="17">
        <v>1</v>
      </c>
      <c r="G95" s="6" t="s">
        <v>65</v>
      </c>
      <c r="H95" s="6">
        <v>2</v>
      </c>
      <c r="I95" s="6">
        <v>15</v>
      </c>
      <c r="J95" s="6">
        <f t="shared" si="30"/>
        <v>17</v>
      </c>
      <c r="K95" s="6">
        <v>3</v>
      </c>
      <c r="L95" s="6">
        <v>9</v>
      </c>
      <c r="M95" s="6">
        <f t="shared" si="31"/>
        <v>12</v>
      </c>
      <c r="N95" s="6">
        <v>4</v>
      </c>
      <c r="O95" s="6">
        <v>9</v>
      </c>
      <c r="P95" s="6">
        <f t="shared" si="32"/>
        <v>13</v>
      </c>
      <c r="Q95" s="6" t="s">
        <v>35</v>
      </c>
      <c r="R95" s="6">
        <v>3</v>
      </c>
      <c r="S95" s="6">
        <f t="shared" si="33"/>
        <v>3</v>
      </c>
      <c r="T95" s="6" t="s">
        <v>35</v>
      </c>
      <c r="U95" s="6" t="s">
        <v>35</v>
      </c>
      <c r="V95" s="6" t="str">
        <f t="shared" si="34"/>
        <v>0</v>
      </c>
      <c r="W95" s="6" t="s">
        <v>35</v>
      </c>
      <c r="X95" s="6" t="s">
        <v>35</v>
      </c>
      <c r="Y95" s="6" t="str">
        <f t="shared" si="35"/>
        <v>0</v>
      </c>
      <c r="Z95" s="6" t="s">
        <v>35</v>
      </c>
      <c r="AA95" s="6" t="s">
        <v>35</v>
      </c>
      <c r="AB95" s="6" t="str">
        <f t="shared" si="36"/>
        <v>0</v>
      </c>
      <c r="AC95" s="6" t="s">
        <v>35</v>
      </c>
      <c r="AD95" s="6" t="s">
        <v>35</v>
      </c>
      <c r="AE95" s="6" t="str">
        <f t="shared" si="37"/>
        <v>0</v>
      </c>
      <c r="AF95" s="6" t="s">
        <v>35</v>
      </c>
      <c r="AG95" s="6" t="s">
        <v>35</v>
      </c>
      <c r="AH95" s="6" t="str">
        <f t="shared" si="38"/>
        <v>0</v>
      </c>
      <c r="AI95" s="6" t="s">
        <v>35</v>
      </c>
      <c r="AJ95" s="6" t="s">
        <v>35</v>
      </c>
      <c r="AK95" s="6" t="str">
        <f t="shared" si="39"/>
        <v>0</v>
      </c>
      <c r="AL95" s="6" t="s">
        <v>35</v>
      </c>
      <c r="AM95" s="6" t="s">
        <v>35</v>
      </c>
      <c r="AN95" s="6" t="str">
        <f t="shared" si="40"/>
        <v>0</v>
      </c>
      <c r="AO95" s="6" t="s">
        <v>35</v>
      </c>
      <c r="AP95" s="6" t="s">
        <v>35</v>
      </c>
      <c r="AQ95" s="6" t="str">
        <f t="shared" si="41"/>
        <v>0</v>
      </c>
      <c r="AR95" s="6" t="s">
        <v>35</v>
      </c>
      <c r="AS95" s="6" t="s">
        <v>35</v>
      </c>
      <c r="AT95" s="6" t="str">
        <f t="shared" si="42"/>
        <v>0</v>
      </c>
      <c r="AU95" s="6" t="s">
        <v>35</v>
      </c>
      <c r="AV95" s="6" t="s">
        <v>35</v>
      </c>
      <c r="AW95" s="6" t="str">
        <f t="shared" si="43"/>
        <v>0</v>
      </c>
      <c r="AX95" s="6" t="s">
        <v>35</v>
      </c>
      <c r="AY95" s="6" t="s">
        <v>35</v>
      </c>
      <c r="AZ95" s="6" t="str">
        <f t="shared" si="44"/>
        <v>0</v>
      </c>
      <c r="BA95" s="6" t="s">
        <v>35</v>
      </c>
      <c r="BB95" s="6" t="s">
        <v>35</v>
      </c>
      <c r="BC95" s="6" t="str">
        <f t="shared" si="45"/>
        <v>0</v>
      </c>
      <c r="BD95" s="6" t="s">
        <v>35</v>
      </c>
      <c r="BE95" s="6" t="s">
        <v>35</v>
      </c>
      <c r="BF95" s="6" t="str">
        <f t="shared" si="46"/>
        <v>0</v>
      </c>
      <c r="BG95" s="6" t="s">
        <v>35</v>
      </c>
      <c r="BH95" s="6" t="s">
        <v>35</v>
      </c>
      <c r="BI95" s="6" t="str">
        <f t="shared" si="47"/>
        <v>0</v>
      </c>
      <c r="BJ95" s="6" t="s">
        <v>35</v>
      </c>
      <c r="BK95" s="6" t="s">
        <v>35</v>
      </c>
      <c r="BL95" s="6" t="str">
        <f t="shared" si="48"/>
        <v>0</v>
      </c>
      <c r="BM95" s="6" t="s">
        <v>35</v>
      </c>
      <c r="BN95" s="6" t="s">
        <v>35</v>
      </c>
      <c r="BO95" s="6" t="str">
        <f t="shared" si="49"/>
        <v>0</v>
      </c>
      <c r="BP95" s="6" t="s">
        <v>35</v>
      </c>
      <c r="BQ95" s="6" t="s">
        <v>35</v>
      </c>
      <c r="BR95" s="6" t="str">
        <f t="shared" si="50"/>
        <v>0</v>
      </c>
      <c r="BS95" s="6" t="s">
        <v>35</v>
      </c>
      <c r="BT95" s="6" t="s">
        <v>35</v>
      </c>
      <c r="BU95" s="6" t="str">
        <f t="shared" si="51"/>
        <v>0</v>
      </c>
      <c r="BV95" s="6" t="s">
        <v>35</v>
      </c>
      <c r="BW95" s="6" t="s">
        <v>35</v>
      </c>
      <c r="BX95" s="6" t="str">
        <f t="shared" si="52"/>
        <v>0</v>
      </c>
      <c r="BY95" s="6" t="s">
        <v>35</v>
      </c>
      <c r="BZ95" s="6" t="s">
        <v>35</v>
      </c>
      <c r="CA95" s="6" t="str">
        <f t="shared" si="53"/>
        <v>0</v>
      </c>
      <c r="CB95" s="6" t="s">
        <v>35</v>
      </c>
      <c r="CC95" s="6" t="s">
        <v>35</v>
      </c>
      <c r="CD95" s="6" t="str">
        <f t="shared" si="54"/>
        <v>0</v>
      </c>
      <c r="CE95" s="6" t="s">
        <v>35</v>
      </c>
      <c r="CF95" s="6" t="s">
        <v>35</v>
      </c>
      <c r="CG95" s="6" t="str">
        <f t="shared" si="55"/>
        <v>0</v>
      </c>
      <c r="CH95" s="6" t="s">
        <v>35</v>
      </c>
      <c r="CI95" s="6" t="s">
        <v>35</v>
      </c>
      <c r="CJ95" s="6" t="str">
        <f t="shared" si="56"/>
        <v>0</v>
      </c>
      <c r="CK95" s="6" t="s">
        <v>35</v>
      </c>
      <c r="CL95" s="6" t="s">
        <v>35</v>
      </c>
      <c r="CM95" s="6" t="str">
        <f t="shared" si="57"/>
        <v>0</v>
      </c>
      <c r="CN95" s="6">
        <v>1</v>
      </c>
      <c r="CO95" s="6">
        <v>4</v>
      </c>
      <c r="CP95" s="6">
        <f t="shared" si="58"/>
        <v>5</v>
      </c>
      <c r="CQ95" s="6">
        <v>10</v>
      </c>
      <c r="CR95" s="6">
        <v>40</v>
      </c>
      <c r="CS95" s="6">
        <f t="shared" si="59"/>
        <v>50</v>
      </c>
    </row>
    <row r="96" spans="1:97" s="183" customFormat="1" ht="12.75" customHeight="1">
      <c r="A96" s="25">
        <v>10</v>
      </c>
      <c r="B96" s="26" t="s">
        <v>210</v>
      </c>
      <c r="C96" s="27">
        <v>2228</v>
      </c>
      <c r="D96" s="28" t="s">
        <v>174</v>
      </c>
      <c r="E96" s="17">
        <v>10892</v>
      </c>
      <c r="F96" s="17">
        <v>1</v>
      </c>
      <c r="G96" s="6" t="s">
        <v>65</v>
      </c>
      <c r="H96" s="6">
        <v>2</v>
      </c>
      <c r="I96" s="6">
        <v>7</v>
      </c>
      <c r="J96" s="6">
        <f t="shared" si="30"/>
        <v>9</v>
      </c>
      <c r="K96" s="6">
        <v>6</v>
      </c>
      <c r="L96" s="6">
        <v>8</v>
      </c>
      <c r="M96" s="6">
        <f t="shared" si="31"/>
        <v>14</v>
      </c>
      <c r="N96" s="6">
        <v>7</v>
      </c>
      <c r="O96" s="6">
        <v>12</v>
      </c>
      <c r="P96" s="6">
        <f t="shared" si="32"/>
        <v>19</v>
      </c>
      <c r="Q96" s="6" t="s">
        <v>35</v>
      </c>
      <c r="R96" s="6">
        <v>2</v>
      </c>
      <c r="S96" s="6">
        <f t="shared" si="33"/>
        <v>2</v>
      </c>
      <c r="T96" s="6" t="s">
        <v>35</v>
      </c>
      <c r="U96" s="6" t="s">
        <v>35</v>
      </c>
      <c r="V96" s="6" t="str">
        <f t="shared" si="34"/>
        <v>0</v>
      </c>
      <c r="W96" s="6" t="s">
        <v>35</v>
      </c>
      <c r="X96" s="6" t="s">
        <v>35</v>
      </c>
      <c r="Y96" s="6" t="str">
        <f t="shared" si="35"/>
        <v>0</v>
      </c>
      <c r="Z96" s="6" t="s">
        <v>35</v>
      </c>
      <c r="AA96" s="6" t="s">
        <v>35</v>
      </c>
      <c r="AB96" s="6" t="str">
        <f t="shared" si="36"/>
        <v>0</v>
      </c>
      <c r="AC96" s="6" t="s">
        <v>35</v>
      </c>
      <c r="AD96" s="6" t="s">
        <v>35</v>
      </c>
      <c r="AE96" s="6" t="str">
        <f t="shared" si="37"/>
        <v>0</v>
      </c>
      <c r="AF96" s="6" t="s">
        <v>35</v>
      </c>
      <c r="AG96" s="6">
        <v>3</v>
      </c>
      <c r="AH96" s="6">
        <f t="shared" si="38"/>
        <v>3</v>
      </c>
      <c r="AI96" s="6" t="s">
        <v>35</v>
      </c>
      <c r="AJ96" s="6" t="s">
        <v>35</v>
      </c>
      <c r="AK96" s="6" t="str">
        <f t="shared" si="39"/>
        <v>0</v>
      </c>
      <c r="AL96" s="6" t="s">
        <v>35</v>
      </c>
      <c r="AM96" s="6" t="s">
        <v>35</v>
      </c>
      <c r="AN96" s="6" t="str">
        <f t="shared" si="40"/>
        <v>0</v>
      </c>
      <c r="AO96" s="6" t="s">
        <v>35</v>
      </c>
      <c r="AP96" s="6" t="s">
        <v>35</v>
      </c>
      <c r="AQ96" s="6" t="str">
        <f t="shared" si="41"/>
        <v>0</v>
      </c>
      <c r="AR96" s="6" t="s">
        <v>35</v>
      </c>
      <c r="AS96" s="6" t="s">
        <v>35</v>
      </c>
      <c r="AT96" s="6" t="str">
        <f t="shared" si="42"/>
        <v>0</v>
      </c>
      <c r="AU96" s="6" t="s">
        <v>35</v>
      </c>
      <c r="AV96" s="6" t="s">
        <v>35</v>
      </c>
      <c r="AW96" s="6" t="str">
        <f t="shared" si="43"/>
        <v>0</v>
      </c>
      <c r="AX96" s="6" t="s">
        <v>35</v>
      </c>
      <c r="AY96" s="6" t="s">
        <v>35</v>
      </c>
      <c r="AZ96" s="6" t="str">
        <f t="shared" si="44"/>
        <v>0</v>
      </c>
      <c r="BA96" s="6" t="s">
        <v>35</v>
      </c>
      <c r="BB96" s="6" t="s">
        <v>35</v>
      </c>
      <c r="BC96" s="6" t="str">
        <f t="shared" si="45"/>
        <v>0</v>
      </c>
      <c r="BD96" s="6" t="s">
        <v>35</v>
      </c>
      <c r="BE96" s="6" t="s">
        <v>35</v>
      </c>
      <c r="BF96" s="6" t="str">
        <f t="shared" si="46"/>
        <v>0</v>
      </c>
      <c r="BG96" s="6" t="s">
        <v>35</v>
      </c>
      <c r="BH96" s="6" t="s">
        <v>35</v>
      </c>
      <c r="BI96" s="6" t="str">
        <f t="shared" si="47"/>
        <v>0</v>
      </c>
      <c r="BJ96" s="6" t="s">
        <v>35</v>
      </c>
      <c r="BK96" s="6" t="s">
        <v>35</v>
      </c>
      <c r="BL96" s="6" t="str">
        <f t="shared" si="48"/>
        <v>0</v>
      </c>
      <c r="BM96" s="6" t="s">
        <v>35</v>
      </c>
      <c r="BN96" s="6" t="s">
        <v>35</v>
      </c>
      <c r="BO96" s="6" t="str">
        <f t="shared" si="49"/>
        <v>0</v>
      </c>
      <c r="BP96" s="6" t="s">
        <v>35</v>
      </c>
      <c r="BQ96" s="6" t="s">
        <v>35</v>
      </c>
      <c r="BR96" s="6" t="str">
        <f t="shared" si="50"/>
        <v>0</v>
      </c>
      <c r="BS96" s="6" t="s">
        <v>35</v>
      </c>
      <c r="BT96" s="6" t="s">
        <v>35</v>
      </c>
      <c r="BU96" s="6" t="str">
        <f t="shared" si="51"/>
        <v>0</v>
      </c>
      <c r="BV96" s="6" t="s">
        <v>35</v>
      </c>
      <c r="BW96" s="6" t="s">
        <v>35</v>
      </c>
      <c r="BX96" s="6" t="str">
        <f t="shared" si="52"/>
        <v>0</v>
      </c>
      <c r="BY96" s="6" t="s">
        <v>35</v>
      </c>
      <c r="BZ96" s="6" t="s">
        <v>35</v>
      </c>
      <c r="CA96" s="6" t="str">
        <f t="shared" si="53"/>
        <v>0</v>
      </c>
      <c r="CB96" s="6" t="s">
        <v>35</v>
      </c>
      <c r="CC96" s="6" t="s">
        <v>35</v>
      </c>
      <c r="CD96" s="6" t="str">
        <f t="shared" si="54"/>
        <v>0</v>
      </c>
      <c r="CE96" s="6" t="s">
        <v>35</v>
      </c>
      <c r="CF96" s="6" t="s">
        <v>35</v>
      </c>
      <c r="CG96" s="6" t="str">
        <f t="shared" si="55"/>
        <v>0</v>
      </c>
      <c r="CH96" s="6" t="s">
        <v>35</v>
      </c>
      <c r="CI96" s="6" t="s">
        <v>35</v>
      </c>
      <c r="CJ96" s="6" t="str">
        <f t="shared" si="56"/>
        <v>0</v>
      </c>
      <c r="CK96" s="6" t="s">
        <v>35</v>
      </c>
      <c r="CL96" s="6" t="s">
        <v>35</v>
      </c>
      <c r="CM96" s="6" t="str">
        <f t="shared" si="57"/>
        <v>0</v>
      </c>
      <c r="CN96" s="6">
        <v>1</v>
      </c>
      <c r="CO96" s="6">
        <v>2</v>
      </c>
      <c r="CP96" s="6">
        <f t="shared" si="58"/>
        <v>3</v>
      </c>
      <c r="CQ96" s="6">
        <v>16</v>
      </c>
      <c r="CR96" s="6">
        <v>34</v>
      </c>
      <c r="CS96" s="6">
        <f t="shared" si="59"/>
        <v>50</v>
      </c>
    </row>
    <row r="97" spans="1:97" s="183" customFormat="1" ht="12.75" hidden="1" customHeight="1">
      <c r="A97" s="25">
        <v>11</v>
      </c>
      <c r="B97" s="26" t="s">
        <v>216</v>
      </c>
      <c r="C97" s="27">
        <v>2546</v>
      </c>
      <c r="D97" s="28" t="s">
        <v>146</v>
      </c>
      <c r="E97" s="17">
        <v>15838</v>
      </c>
      <c r="F97" s="17">
        <v>1</v>
      </c>
      <c r="G97" s="6" t="s">
        <v>65</v>
      </c>
      <c r="H97" s="6" t="s">
        <v>35</v>
      </c>
      <c r="I97" s="6" t="s">
        <v>35</v>
      </c>
      <c r="J97" s="6" t="str">
        <f t="shared" si="30"/>
        <v>0</v>
      </c>
      <c r="K97" s="6" t="s">
        <v>35</v>
      </c>
      <c r="L97" s="6" t="s">
        <v>35</v>
      </c>
      <c r="M97" s="6" t="str">
        <f t="shared" si="31"/>
        <v>0</v>
      </c>
      <c r="N97" s="6" t="s">
        <v>35</v>
      </c>
      <c r="O97" s="6" t="s">
        <v>35</v>
      </c>
      <c r="P97" s="6" t="str">
        <f t="shared" si="32"/>
        <v>0</v>
      </c>
      <c r="Q97" s="6" t="s">
        <v>35</v>
      </c>
      <c r="R97" s="6" t="s">
        <v>35</v>
      </c>
      <c r="S97" s="6" t="str">
        <f t="shared" si="33"/>
        <v>0</v>
      </c>
      <c r="T97" s="6" t="s">
        <v>35</v>
      </c>
      <c r="U97" s="6" t="s">
        <v>35</v>
      </c>
      <c r="V97" s="6" t="str">
        <f t="shared" si="34"/>
        <v>0</v>
      </c>
      <c r="W97" s="6" t="s">
        <v>35</v>
      </c>
      <c r="X97" s="6" t="s">
        <v>35</v>
      </c>
      <c r="Y97" s="6" t="str">
        <f t="shared" si="35"/>
        <v>0</v>
      </c>
      <c r="Z97" s="6" t="s">
        <v>35</v>
      </c>
      <c r="AA97" s="6" t="s">
        <v>35</v>
      </c>
      <c r="AB97" s="6" t="str">
        <f t="shared" si="36"/>
        <v>0</v>
      </c>
      <c r="AC97" s="6" t="s">
        <v>35</v>
      </c>
      <c r="AD97" s="6" t="s">
        <v>35</v>
      </c>
      <c r="AE97" s="6" t="str">
        <f t="shared" si="37"/>
        <v>0</v>
      </c>
      <c r="AF97" s="6" t="s">
        <v>35</v>
      </c>
      <c r="AG97" s="6" t="s">
        <v>35</v>
      </c>
      <c r="AH97" s="6" t="str">
        <f t="shared" si="38"/>
        <v>0</v>
      </c>
      <c r="AI97" s="6" t="s">
        <v>35</v>
      </c>
      <c r="AJ97" s="6" t="s">
        <v>35</v>
      </c>
      <c r="AK97" s="6" t="str">
        <f t="shared" si="39"/>
        <v>0</v>
      </c>
      <c r="AL97" s="6" t="s">
        <v>35</v>
      </c>
      <c r="AM97" s="6" t="s">
        <v>35</v>
      </c>
      <c r="AN97" s="6" t="str">
        <f t="shared" si="40"/>
        <v>0</v>
      </c>
      <c r="AO97" s="6" t="s">
        <v>35</v>
      </c>
      <c r="AP97" s="6" t="s">
        <v>35</v>
      </c>
      <c r="AQ97" s="6" t="str">
        <f t="shared" si="41"/>
        <v>0</v>
      </c>
      <c r="AR97" s="6" t="s">
        <v>35</v>
      </c>
      <c r="AS97" s="6" t="s">
        <v>35</v>
      </c>
      <c r="AT97" s="6" t="str">
        <f t="shared" si="42"/>
        <v>0</v>
      </c>
      <c r="AU97" s="6" t="s">
        <v>35</v>
      </c>
      <c r="AV97" s="6" t="s">
        <v>35</v>
      </c>
      <c r="AW97" s="6" t="str">
        <f t="shared" si="43"/>
        <v>0</v>
      </c>
      <c r="AX97" s="6" t="s">
        <v>35</v>
      </c>
      <c r="AY97" s="6" t="s">
        <v>35</v>
      </c>
      <c r="AZ97" s="6" t="str">
        <f t="shared" si="44"/>
        <v>0</v>
      </c>
      <c r="BA97" s="6" t="s">
        <v>35</v>
      </c>
      <c r="BB97" s="6" t="s">
        <v>35</v>
      </c>
      <c r="BC97" s="6" t="str">
        <f t="shared" si="45"/>
        <v>0</v>
      </c>
      <c r="BD97" s="6" t="s">
        <v>35</v>
      </c>
      <c r="BE97" s="6" t="s">
        <v>35</v>
      </c>
      <c r="BF97" s="6" t="str">
        <f t="shared" si="46"/>
        <v>0</v>
      </c>
      <c r="BG97" s="6" t="s">
        <v>35</v>
      </c>
      <c r="BH97" s="6" t="s">
        <v>35</v>
      </c>
      <c r="BI97" s="6" t="str">
        <f t="shared" si="47"/>
        <v>0</v>
      </c>
      <c r="BJ97" s="6" t="s">
        <v>35</v>
      </c>
      <c r="BK97" s="6" t="s">
        <v>35</v>
      </c>
      <c r="BL97" s="6" t="str">
        <f t="shared" si="48"/>
        <v>0</v>
      </c>
      <c r="BM97" s="6" t="s">
        <v>35</v>
      </c>
      <c r="BN97" s="6" t="s">
        <v>35</v>
      </c>
      <c r="BO97" s="6" t="str">
        <f t="shared" si="49"/>
        <v>0</v>
      </c>
      <c r="BP97" s="6" t="s">
        <v>35</v>
      </c>
      <c r="BQ97" s="6" t="s">
        <v>35</v>
      </c>
      <c r="BR97" s="6" t="str">
        <f t="shared" si="50"/>
        <v>0</v>
      </c>
      <c r="BS97" s="6" t="s">
        <v>35</v>
      </c>
      <c r="BT97" s="6" t="s">
        <v>35</v>
      </c>
      <c r="BU97" s="6" t="str">
        <f t="shared" si="51"/>
        <v>0</v>
      </c>
      <c r="BV97" s="6" t="s">
        <v>35</v>
      </c>
      <c r="BW97" s="6" t="s">
        <v>35</v>
      </c>
      <c r="BX97" s="6" t="str">
        <f t="shared" si="52"/>
        <v>0</v>
      </c>
      <c r="BY97" s="6" t="s">
        <v>35</v>
      </c>
      <c r="BZ97" s="6" t="s">
        <v>35</v>
      </c>
      <c r="CA97" s="6" t="str">
        <f t="shared" si="53"/>
        <v>0</v>
      </c>
      <c r="CB97" s="6" t="s">
        <v>35</v>
      </c>
      <c r="CC97" s="6" t="s">
        <v>35</v>
      </c>
      <c r="CD97" s="6" t="str">
        <f t="shared" si="54"/>
        <v>0</v>
      </c>
      <c r="CE97" s="6" t="s">
        <v>35</v>
      </c>
      <c r="CF97" s="6" t="s">
        <v>35</v>
      </c>
      <c r="CG97" s="6" t="str">
        <f t="shared" si="55"/>
        <v>0</v>
      </c>
      <c r="CH97" s="6" t="s">
        <v>35</v>
      </c>
      <c r="CI97" s="6" t="s">
        <v>35</v>
      </c>
      <c r="CJ97" s="6" t="str">
        <f t="shared" si="56"/>
        <v>0</v>
      </c>
      <c r="CK97" s="6" t="s">
        <v>35</v>
      </c>
      <c r="CL97" s="6" t="s">
        <v>35</v>
      </c>
      <c r="CM97" s="6" t="str">
        <f t="shared" si="57"/>
        <v>0</v>
      </c>
      <c r="CN97" s="6" t="s">
        <v>35</v>
      </c>
      <c r="CO97" s="6" t="s">
        <v>35</v>
      </c>
      <c r="CP97" s="6" t="str">
        <f t="shared" si="58"/>
        <v>0</v>
      </c>
      <c r="CQ97" s="6" t="s">
        <v>35</v>
      </c>
      <c r="CR97" s="6" t="s">
        <v>35</v>
      </c>
      <c r="CS97" s="6" t="str">
        <f t="shared" si="59"/>
        <v>0</v>
      </c>
    </row>
    <row r="98" spans="1:97" s="183" customFormat="1" ht="12.75" customHeight="1">
      <c r="A98" s="25">
        <v>11</v>
      </c>
      <c r="B98" s="26" t="s">
        <v>216</v>
      </c>
      <c r="C98" s="27">
        <v>2581</v>
      </c>
      <c r="D98" s="28" t="s">
        <v>82</v>
      </c>
      <c r="E98" s="17">
        <v>16760</v>
      </c>
      <c r="F98" s="17">
        <v>1</v>
      </c>
      <c r="G98" s="6" t="s">
        <v>65</v>
      </c>
      <c r="H98" s="6">
        <v>2</v>
      </c>
      <c r="I98" s="6">
        <v>11</v>
      </c>
      <c r="J98" s="6">
        <f t="shared" si="30"/>
        <v>13</v>
      </c>
      <c r="K98" s="6">
        <v>2</v>
      </c>
      <c r="L98" s="6">
        <v>5</v>
      </c>
      <c r="M98" s="6">
        <f t="shared" si="31"/>
        <v>7</v>
      </c>
      <c r="N98" s="6">
        <v>3</v>
      </c>
      <c r="O98" s="6">
        <v>10</v>
      </c>
      <c r="P98" s="6">
        <f t="shared" si="32"/>
        <v>13</v>
      </c>
      <c r="Q98" s="6" t="s">
        <v>35</v>
      </c>
      <c r="R98" s="6">
        <v>7</v>
      </c>
      <c r="S98" s="6">
        <f t="shared" si="33"/>
        <v>7</v>
      </c>
      <c r="T98" s="6" t="s">
        <v>35</v>
      </c>
      <c r="U98" s="6" t="s">
        <v>35</v>
      </c>
      <c r="V98" s="6" t="str">
        <f t="shared" si="34"/>
        <v>0</v>
      </c>
      <c r="W98" s="6" t="s">
        <v>35</v>
      </c>
      <c r="X98" s="6" t="s">
        <v>35</v>
      </c>
      <c r="Y98" s="6" t="str">
        <f t="shared" si="35"/>
        <v>0</v>
      </c>
      <c r="Z98" s="6" t="s">
        <v>35</v>
      </c>
      <c r="AA98" s="6" t="s">
        <v>35</v>
      </c>
      <c r="AB98" s="6" t="str">
        <f t="shared" si="36"/>
        <v>0</v>
      </c>
      <c r="AC98" s="6">
        <v>1</v>
      </c>
      <c r="AD98" s="6">
        <v>1</v>
      </c>
      <c r="AE98" s="6">
        <f t="shared" si="37"/>
        <v>2</v>
      </c>
      <c r="AF98" s="6" t="s">
        <v>35</v>
      </c>
      <c r="AG98" s="6" t="s">
        <v>35</v>
      </c>
      <c r="AH98" s="6" t="str">
        <f t="shared" si="38"/>
        <v>0</v>
      </c>
      <c r="AI98" s="6" t="s">
        <v>35</v>
      </c>
      <c r="AJ98" s="6" t="s">
        <v>35</v>
      </c>
      <c r="AK98" s="6" t="str">
        <f t="shared" si="39"/>
        <v>0</v>
      </c>
      <c r="AL98" s="6" t="s">
        <v>35</v>
      </c>
      <c r="AM98" s="6">
        <v>1</v>
      </c>
      <c r="AN98" s="6">
        <f t="shared" si="40"/>
        <v>1</v>
      </c>
      <c r="AO98" s="6" t="s">
        <v>35</v>
      </c>
      <c r="AP98" s="6" t="s">
        <v>35</v>
      </c>
      <c r="AQ98" s="6" t="str">
        <f t="shared" si="41"/>
        <v>0</v>
      </c>
      <c r="AR98" s="6" t="s">
        <v>35</v>
      </c>
      <c r="AS98" s="6" t="s">
        <v>35</v>
      </c>
      <c r="AT98" s="6" t="str">
        <f t="shared" si="42"/>
        <v>0</v>
      </c>
      <c r="AU98" s="6" t="s">
        <v>35</v>
      </c>
      <c r="AV98" s="6" t="s">
        <v>35</v>
      </c>
      <c r="AW98" s="6" t="str">
        <f t="shared" si="43"/>
        <v>0</v>
      </c>
      <c r="AX98" s="6" t="s">
        <v>35</v>
      </c>
      <c r="AY98" s="6" t="s">
        <v>35</v>
      </c>
      <c r="AZ98" s="6" t="str">
        <f t="shared" si="44"/>
        <v>0</v>
      </c>
      <c r="BA98" s="6">
        <v>3</v>
      </c>
      <c r="BB98" s="6">
        <v>4</v>
      </c>
      <c r="BC98" s="6">
        <f t="shared" si="45"/>
        <v>7</v>
      </c>
      <c r="BD98" s="6" t="s">
        <v>35</v>
      </c>
      <c r="BE98" s="6" t="s">
        <v>35</v>
      </c>
      <c r="BF98" s="6" t="str">
        <f t="shared" si="46"/>
        <v>0</v>
      </c>
      <c r="BG98" s="6" t="s">
        <v>35</v>
      </c>
      <c r="BH98" s="6" t="s">
        <v>35</v>
      </c>
      <c r="BI98" s="6" t="str">
        <f t="shared" si="47"/>
        <v>0</v>
      </c>
      <c r="BJ98" s="6" t="s">
        <v>35</v>
      </c>
      <c r="BK98" s="6" t="s">
        <v>35</v>
      </c>
      <c r="BL98" s="6" t="str">
        <f t="shared" si="48"/>
        <v>0</v>
      </c>
      <c r="BM98" s="6" t="s">
        <v>35</v>
      </c>
      <c r="BN98" s="6" t="s">
        <v>35</v>
      </c>
      <c r="BO98" s="6" t="str">
        <f t="shared" si="49"/>
        <v>0</v>
      </c>
      <c r="BP98" s="6" t="s">
        <v>35</v>
      </c>
      <c r="BQ98" s="6" t="s">
        <v>35</v>
      </c>
      <c r="BR98" s="6" t="str">
        <f t="shared" si="50"/>
        <v>0</v>
      </c>
      <c r="BS98" s="6" t="s">
        <v>35</v>
      </c>
      <c r="BT98" s="6" t="s">
        <v>35</v>
      </c>
      <c r="BU98" s="6" t="str">
        <f t="shared" si="51"/>
        <v>0</v>
      </c>
      <c r="BV98" s="6" t="s">
        <v>35</v>
      </c>
      <c r="BW98" s="6" t="s">
        <v>35</v>
      </c>
      <c r="BX98" s="6" t="str">
        <f t="shared" si="52"/>
        <v>0</v>
      </c>
      <c r="BY98" s="6" t="s">
        <v>35</v>
      </c>
      <c r="BZ98" s="6" t="s">
        <v>35</v>
      </c>
      <c r="CA98" s="6" t="str">
        <f t="shared" si="53"/>
        <v>0</v>
      </c>
      <c r="CB98" s="6" t="s">
        <v>35</v>
      </c>
      <c r="CC98" s="6" t="s">
        <v>35</v>
      </c>
      <c r="CD98" s="6" t="str">
        <f t="shared" si="54"/>
        <v>0</v>
      </c>
      <c r="CE98" s="6" t="s">
        <v>35</v>
      </c>
      <c r="CF98" s="6" t="s">
        <v>35</v>
      </c>
      <c r="CG98" s="6" t="str">
        <f t="shared" si="55"/>
        <v>0</v>
      </c>
      <c r="CH98" s="6" t="s">
        <v>35</v>
      </c>
      <c r="CI98" s="6" t="s">
        <v>35</v>
      </c>
      <c r="CJ98" s="6" t="str">
        <f t="shared" si="56"/>
        <v>0</v>
      </c>
      <c r="CK98" s="6" t="s">
        <v>35</v>
      </c>
      <c r="CL98" s="6" t="s">
        <v>35</v>
      </c>
      <c r="CM98" s="6" t="str">
        <f t="shared" si="57"/>
        <v>0</v>
      </c>
      <c r="CN98" s="6" t="s">
        <v>35</v>
      </c>
      <c r="CO98" s="6" t="s">
        <v>35</v>
      </c>
      <c r="CP98" s="6" t="str">
        <f t="shared" si="58"/>
        <v>0</v>
      </c>
      <c r="CQ98" s="6">
        <v>11</v>
      </c>
      <c r="CR98" s="6">
        <v>39</v>
      </c>
      <c r="CS98" s="6">
        <f t="shared" si="59"/>
        <v>50</v>
      </c>
    </row>
    <row r="99" spans="1:97" s="183" customFormat="1" ht="12.75" hidden="1" customHeight="1">
      <c r="A99" s="25">
        <v>11</v>
      </c>
      <c r="B99" s="26" t="s">
        <v>216</v>
      </c>
      <c r="C99" s="27">
        <v>2601</v>
      </c>
      <c r="D99" s="28" t="s">
        <v>147</v>
      </c>
      <c r="E99" s="17">
        <v>15881</v>
      </c>
      <c r="F99" s="17">
        <v>1</v>
      </c>
      <c r="G99" s="6" t="s">
        <v>65</v>
      </c>
      <c r="H99" s="6" t="s">
        <v>35</v>
      </c>
      <c r="I99" s="6" t="s">
        <v>35</v>
      </c>
      <c r="J99" s="6" t="str">
        <f t="shared" si="30"/>
        <v>0</v>
      </c>
      <c r="K99" s="6" t="s">
        <v>35</v>
      </c>
      <c r="L99" s="6" t="s">
        <v>35</v>
      </c>
      <c r="M99" s="6" t="str">
        <f t="shared" si="31"/>
        <v>0</v>
      </c>
      <c r="N99" s="6" t="s">
        <v>35</v>
      </c>
      <c r="O99" s="6" t="s">
        <v>35</v>
      </c>
      <c r="P99" s="6" t="str">
        <f t="shared" si="32"/>
        <v>0</v>
      </c>
      <c r="Q99" s="6" t="s">
        <v>35</v>
      </c>
      <c r="R99" s="6" t="s">
        <v>35</v>
      </c>
      <c r="S99" s="6" t="str">
        <f t="shared" si="33"/>
        <v>0</v>
      </c>
      <c r="T99" s="6" t="s">
        <v>35</v>
      </c>
      <c r="U99" s="6" t="s">
        <v>35</v>
      </c>
      <c r="V99" s="6" t="str">
        <f t="shared" si="34"/>
        <v>0</v>
      </c>
      <c r="W99" s="6" t="s">
        <v>35</v>
      </c>
      <c r="X99" s="6" t="s">
        <v>35</v>
      </c>
      <c r="Y99" s="6" t="str">
        <f t="shared" si="35"/>
        <v>0</v>
      </c>
      <c r="Z99" s="6" t="s">
        <v>35</v>
      </c>
      <c r="AA99" s="6" t="s">
        <v>35</v>
      </c>
      <c r="AB99" s="6" t="str">
        <f t="shared" si="36"/>
        <v>0</v>
      </c>
      <c r="AC99" s="6" t="s">
        <v>35</v>
      </c>
      <c r="AD99" s="6" t="s">
        <v>35</v>
      </c>
      <c r="AE99" s="6" t="str">
        <f t="shared" si="37"/>
        <v>0</v>
      </c>
      <c r="AF99" s="6" t="s">
        <v>35</v>
      </c>
      <c r="AG99" s="6" t="s">
        <v>35</v>
      </c>
      <c r="AH99" s="6" t="str">
        <f t="shared" si="38"/>
        <v>0</v>
      </c>
      <c r="AI99" s="6" t="s">
        <v>35</v>
      </c>
      <c r="AJ99" s="6" t="s">
        <v>35</v>
      </c>
      <c r="AK99" s="6" t="str">
        <f t="shared" si="39"/>
        <v>0</v>
      </c>
      <c r="AL99" s="6" t="s">
        <v>35</v>
      </c>
      <c r="AM99" s="6" t="s">
        <v>35</v>
      </c>
      <c r="AN99" s="6" t="str">
        <f t="shared" si="40"/>
        <v>0</v>
      </c>
      <c r="AO99" s="6" t="s">
        <v>35</v>
      </c>
      <c r="AP99" s="6" t="s">
        <v>35</v>
      </c>
      <c r="AQ99" s="6" t="str">
        <f t="shared" si="41"/>
        <v>0</v>
      </c>
      <c r="AR99" s="6" t="s">
        <v>35</v>
      </c>
      <c r="AS99" s="6" t="s">
        <v>35</v>
      </c>
      <c r="AT99" s="6" t="str">
        <f t="shared" si="42"/>
        <v>0</v>
      </c>
      <c r="AU99" s="6" t="s">
        <v>35</v>
      </c>
      <c r="AV99" s="6" t="s">
        <v>35</v>
      </c>
      <c r="AW99" s="6" t="str">
        <f t="shared" si="43"/>
        <v>0</v>
      </c>
      <c r="AX99" s="6" t="s">
        <v>35</v>
      </c>
      <c r="AY99" s="6" t="s">
        <v>35</v>
      </c>
      <c r="AZ99" s="6" t="str">
        <f t="shared" si="44"/>
        <v>0</v>
      </c>
      <c r="BA99" s="6" t="s">
        <v>35</v>
      </c>
      <c r="BB99" s="6" t="s">
        <v>35</v>
      </c>
      <c r="BC99" s="6" t="str">
        <f t="shared" si="45"/>
        <v>0</v>
      </c>
      <c r="BD99" s="6" t="s">
        <v>35</v>
      </c>
      <c r="BE99" s="6" t="s">
        <v>35</v>
      </c>
      <c r="BF99" s="6" t="str">
        <f t="shared" si="46"/>
        <v>0</v>
      </c>
      <c r="BG99" s="6" t="s">
        <v>35</v>
      </c>
      <c r="BH99" s="6" t="s">
        <v>35</v>
      </c>
      <c r="BI99" s="6" t="str">
        <f t="shared" si="47"/>
        <v>0</v>
      </c>
      <c r="BJ99" s="6" t="s">
        <v>35</v>
      </c>
      <c r="BK99" s="6" t="s">
        <v>35</v>
      </c>
      <c r="BL99" s="6" t="str">
        <f t="shared" si="48"/>
        <v>0</v>
      </c>
      <c r="BM99" s="6" t="s">
        <v>35</v>
      </c>
      <c r="BN99" s="6" t="s">
        <v>35</v>
      </c>
      <c r="BO99" s="6" t="str">
        <f t="shared" si="49"/>
        <v>0</v>
      </c>
      <c r="BP99" s="6" t="s">
        <v>35</v>
      </c>
      <c r="BQ99" s="6" t="s">
        <v>35</v>
      </c>
      <c r="BR99" s="6" t="str">
        <f t="shared" si="50"/>
        <v>0</v>
      </c>
      <c r="BS99" s="6" t="s">
        <v>35</v>
      </c>
      <c r="BT99" s="6" t="s">
        <v>35</v>
      </c>
      <c r="BU99" s="6" t="str">
        <f t="shared" si="51"/>
        <v>0</v>
      </c>
      <c r="BV99" s="6" t="s">
        <v>35</v>
      </c>
      <c r="BW99" s="6" t="s">
        <v>35</v>
      </c>
      <c r="BX99" s="6" t="str">
        <f t="shared" si="52"/>
        <v>0</v>
      </c>
      <c r="BY99" s="6" t="s">
        <v>35</v>
      </c>
      <c r="BZ99" s="6" t="s">
        <v>35</v>
      </c>
      <c r="CA99" s="6" t="str">
        <f t="shared" si="53"/>
        <v>0</v>
      </c>
      <c r="CB99" s="6" t="s">
        <v>35</v>
      </c>
      <c r="CC99" s="6" t="s">
        <v>35</v>
      </c>
      <c r="CD99" s="6" t="str">
        <f t="shared" si="54"/>
        <v>0</v>
      </c>
      <c r="CE99" s="6" t="s">
        <v>35</v>
      </c>
      <c r="CF99" s="6" t="s">
        <v>35</v>
      </c>
      <c r="CG99" s="6" t="str">
        <f t="shared" si="55"/>
        <v>0</v>
      </c>
      <c r="CH99" s="6" t="s">
        <v>35</v>
      </c>
      <c r="CI99" s="6" t="s">
        <v>35</v>
      </c>
      <c r="CJ99" s="6" t="str">
        <f t="shared" si="56"/>
        <v>0</v>
      </c>
      <c r="CK99" s="6" t="s">
        <v>35</v>
      </c>
      <c r="CL99" s="6" t="s">
        <v>35</v>
      </c>
      <c r="CM99" s="6" t="str">
        <f t="shared" si="57"/>
        <v>0</v>
      </c>
      <c r="CN99" s="6" t="s">
        <v>35</v>
      </c>
      <c r="CO99" s="6" t="s">
        <v>35</v>
      </c>
      <c r="CP99" s="6" t="str">
        <f t="shared" si="58"/>
        <v>0</v>
      </c>
      <c r="CQ99" s="6" t="s">
        <v>35</v>
      </c>
      <c r="CR99" s="6" t="s">
        <v>35</v>
      </c>
      <c r="CS99" s="6" t="str">
        <f t="shared" si="59"/>
        <v>0</v>
      </c>
    </row>
    <row r="100" spans="1:97" s="183" customFormat="1" ht="12.75" hidden="1" customHeight="1">
      <c r="A100" s="25">
        <v>13</v>
      </c>
      <c r="B100" s="26" t="s">
        <v>217</v>
      </c>
      <c r="C100" s="27">
        <v>2761</v>
      </c>
      <c r="D100" s="28" t="s">
        <v>175</v>
      </c>
      <c r="E100" s="17">
        <v>10165</v>
      </c>
      <c r="F100" s="17">
        <v>1</v>
      </c>
      <c r="G100" s="6" t="s">
        <v>65</v>
      </c>
      <c r="H100" s="6" t="s">
        <v>35</v>
      </c>
      <c r="I100" s="6" t="s">
        <v>35</v>
      </c>
      <c r="J100" s="6" t="str">
        <f t="shared" si="30"/>
        <v>0</v>
      </c>
      <c r="K100" s="6" t="s">
        <v>35</v>
      </c>
      <c r="L100" s="6" t="s">
        <v>35</v>
      </c>
      <c r="M100" s="6" t="str">
        <f t="shared" si="31"/>
        <v>0</v>
      </c>
      <c r="N100" s="6" t="s">
        <v>35</v>
      </c>
      <c r="O100" s="6" t="s">
        <v>35</v>
      </c>
      <c r="P100" s="6" t="str">
        <f t="shared" si="32"/>
        <v>0</v>
      </c>
      <c r="Q100" s="6" t="s">
        <v>35</v>
      </c>
      <c r="R100" s="6" t="s">
        <v>35</v>
      </c>
      <c r="S100" s="6" t="str">
        <f t="shared" si="33"/>
        <v>0</v>
      </c>
      <c r="T100" s="6" t="s">
        <v>35</v>
      </c>
      <c r="U100" s="6" t="s">
        <v>35</v>
      </c>
      <c r="V100" s="6" t="str">
        <f t="shared" si="34"/>
        <v>0</v>
      </c>
      <c r="W100" s="6" t="s">
        <v>35</v>
      </c>
      <c r="X100" s="6" t="s">
        <v>35</v>
      </c>
      <c r="Y100" s="6" t="str">
        <f t="shared" si="35"/>
        <v>0</v>
      </c>
      <c r="Z100" s="6" t="s">
        <v>35</v>
      </c>
      <c r="AA100" s="6" t="s">
        <v>35</v>
      </c>
      <c r="AB100" s="6" t="str">
        <f t="shared" si="36"/>
        <v>0</v>
      </c>
      <c r="AC100" s="6" t="s">
        <v>35</v>
      </c>
      <c r="AD100" s="6" t="s">
        <v>35</v>
      </c>
      <c r="AE100" s="6" t="str">
        <f t="shared" si="37"/>
        <v>0</v>
      </c>
      <c r="AF100" s="6" t="s">
        <v>35</v>
      </c>
      <c r="AG100" s="6" t="s">
        <v>35</v>
      </c>
      <c r="AH100" s="6" t="str">
        <f t="shared" si="38"/>
        <v>0</v>
      </c>
      <c r="AI100" s="6" t="s">
        <v>35</v>
      </c>
      <c r="AJ100" s="6" t="s">
        <v>35</v>
      </c>
      <c r="AK100" s="6" t="str">
        <f t="shared" si="39"/>
        <v>0</v>
      </c>
      <c r="AL100" s="6" t="s">
        <v>35</v>
      </c>
      <c r="AM100" s="6" t="s">
        <v>35</v>
      </c>
      <c r="AN100" s="6" t="str">
        <f t="shared" si="40"/>
        <v>0</v>
      </c>
      <c r="AO100" s="6" t="s">
        <v>35</v>
      </c>
      <c r="AP100" s="6" t="s">
        <v>35</v>
      </c>
      <c r="AQ100" s="6" t="str">
        <f t="shared" si="41"/>
        <v>0</v>
      </c>
      <c r="AR100" s="6" t="s">
        <v>35</v>
      </c>
      <c r="AS100" s="6" t="s">
        <v>35</v>
      </c>
      <c r="AT100" s="6" t="str">
        <f t="shared" si="42"/>
        <v>0</v>
      </c>
      <c r="AU100" s="6" t="s">
        <v>35</v>
      </c>
      <c r="AV100" s="6" t="s">
        <v>35</v>
      </c>
      <c r="AW100" s="6" t="str">
        <f t="shared" si="43"/>
        <v>0</v>
      </c>
      <c r="AX100" s="6" t="s">
        <v>35</v>
      </c>
      <c r="AY100" s="6" t="s">
        <v>35</v>
      </c>
      <c r="AZ100" s="6" t="str">
        <f t="shared" si="44"/>
        <v>0</v>
      </c>
      <c r="BA100" s="6" t="s">
        <v>35</v>
      </c>
      <c r="BB100" s="6" t="s">
        <v>35</v>
      </c>
      <c r="BC100" s="6" t="str">
        <f t="shared" si="45"/>
        <v>0</v>
      </c>
      <c r="BD100" s="6" t="s">
        <v>35</v>
      </c>
      <c r="BE100" s="6" t="s">
        <v>35</v>
      </c>
      <c r="BF100" s="6" t="str">
        <f t="shared" si="46"/>
        <v>0</v>
      </c>
      <c r="BG100" s="6" t="s">
        <v>35</v>
      </c>
      <c r="BH100" s="6" t="s">
        <v>35</v>
      </c>
      <c r="BI100" s="6" t="str">
        <f t="shared" si="47"/>
        <v>0</v>
      </c>
      <c r="BJ100" s="6" t="s">
        <v>35</v>
      </c>
      <c r="BK100" s="6" t="s">
        <v>35</v>
      </c>
      <c r="BL100" s="6" t="str">
        <f t="shared" si="48"/>
        <v>0</v>
      </c>
      <c r="BM100" s="6" t="s">
        <v>35</v>
      </c>
      <c r="BN100" s="6" t="s">
        <v>35</v>
      </c>
      <c r="BO100" s="6" t="str">
        <f t="shared" si="49"/>
        <v>0</v>
      </c>
      <c r="BP100" s="6" t="s">
        <v>35</v>
      </c>
      <c r="BQ100" s="6" t="s">
        <v>35</v>
      </c>
      <c r="BR100" s="6" t="str">
        <f t="shared" si="50"/>
        <v>0</v>
      </c>
      <c r="BS100" s="6" t="s">
        <v>35</v>
      </c>
      <c r="BT100" s="6" t="s">
        <v>35</v>
      </c>
      <c r="BU100" s="6" t="str">
        <f t="shared" si="51"/>
        <v>0</v>
      </c>
      <c r="BV100" s="6" t="s">
        <v>35</v>
      </c>
      <c r="BW100" s="6" t="s">
        <v>35</v>
      </c>
      <c r="BX100" s="6" t="str">
        <f t="shared" si="52"/>
        <v>0</v>
      </c>
      <c r="BY100" s="6" t="s">
        <v>35</v>
      </c>
      <c r="BZ100" s="6" t="s">
        <v>35</v>
      </c>
      <c r="CA100" s="6" t="str">
        <f t="shared" si="53"/>
        <v>0</v>
      </c>
      <c r="CB100" s="6" t="s">
        <v>35</v>
      </c>
      <c r="CC100" s="6" t="s">
        <v>35</v>
      </c>
      <c r="CD100" s="6" t="str">
        <f t="shared" si="54"/>
        <v>0</v>
      </c>
      <c r="CE100" s="6" t="s">
        <v>35</v>
      </c>
      <c r="CF100" s="6" t="s">
        <v>35</v>
      </c>
      <c r="CG100" s="6" t="str">
        <f t="shared" si="55"/>
        <v>0</v>
      </c>
      <c r="CH100" s="6" t="s">
        <v>35</v>
      </c>
      <c r="CI100" s="6" t="s">
        <v>35</v>
      </c>
      <c r="CJ100" s="6" t="str">
        <f t="shared" si="56"/>
        <v>0</v>
      </c>
      <c r="CK100" s="6" t="s">
        <v>35</v>
      </c>
      <c r="CL100" s="6" t="s">
        <v>35</v>
      </c>
      <c r="CM100" s="6" t="str">
        <f t="shared" si="57"/>
        <v>0</v>
      </c>
      <c r="CN100" s="6" t="s">
        <v>35</v>
      </c>
      <c r="CO100" s="6" t="s">
        <v>35</v>
      </c>
      <c r="CP100" s="6" t="str">
        <f t="shared" si="58"/>
        <v>0</v>
      </c>
      <c r="CQ100" s="6" t="s">
        <v>35</v>
      </c>
      <c r="CR100" s="6" t="s">
        <v>35</v>
      </c>
      <c r="CS100" s="6" t="str">
        <f t="shared" si="59"/>
        <v>0</v>
      </c>
    </row>
    <row r="101" spans="1:97" s="183" customFormat="1" ht="12.75" customHeight="1">
      <c r="A101" s="25">
        <v>13</v>
      </c>
      <c r="B101" s="26" t="s">
        <v>217</v>
      </c>
      <c r="C101" s="27">
        <v>2762</v>
      </c>
      <c r="D101" s="28" t="s">
        <v>83</v>
      </c>
      <c r="E101" s="17">
        <v>19088</v>
      </c>
      <c r="F101" s="17">
        <v>1</v>
      </c>
      <c r="G101" s="6" t="s">
        <v>65</v>
      </c>
      <c r="H101" s="6">
        <v>1</v>
      </c>
      <c r="I101" s="6">
        <v>6</v>
      </c>
      <c r="J101" s="6">
        <f t="shared" si="30"/>
        <v>7</v>
      </c>
      <c r="K101" s="6">
        <v>2</v>
      </c>
      <c r="L101" s="6">
        <v>6</v>
      </c>
      <c r="M101" s="6">
        <f t="shared" si="31"/>
        <v>8</v>
      </c>
      <c r="N101" s="6">
        <v>3</v>
      </c>
      <c r="O101" s="6">
        <v>7</v>
      </c>
      <c r="P101" s="6">
        <f t="shared" si="32"/>
        <v>10</v>
      </c>
      <c r="Q101" s="6">
        <v>2</v>
      </c>
      <c r="R101" s="6">
        <v>5</v>
      </c>
      <c r="S101" s="6">
        <f t="shared" si="33"/>
        <v>7</v>
      </c>
      <c r="T101" s="6" t="s">
        <v>35</v>
      </c>
      <c r="U101" s="6" t="s">
        <v>35</v>
      </c>
      <c r="V101" s="6" t="str">
        <f t="shared" si="34"/>
        <v>0</v>
      </c>
      <c r="W101" s="6" t="s">
        <v>35</v>
      </c>
      <c r="X101" s="6" t="s">
        <v>35</v>
      </c>
      <c r="Y101" s="6" t="str">
        <f t="shared" si="35"/>
        <v>0</v>
      </c>
      <c r="Z101" s="6" t="s">
        <v>35</v>
      </c>
      <c r="AA101" s="6" t="s">
        <v>35</v>
      </c>
      <c r="AB101" s="6" t="str">
        <f t="shared" si="36"/>
        <v>0</v>
      </c>
      <c r="AC101" s="6">
        <v>1</v>
      </c>
      <c r="AD101" s="6">
        <v>1</v>
      </c>
      <c r="AE101" s="6">
        <f t="shared" si="37"/>
        <v>2</v>
      </c>
      <c r="AF101" s="6" t="s">
        <v>35</v>
      </c>
      <c r="AG101" s="6" t="s">
        <v>35</v>
      </c>
      <c r="AH101" s="6" t="str">
        <f t="shared" si="38"/>
        <v>0</v>
      </c>
      <c r="AI101" s="6" t="s">
        <v>35</v>
      </c>
      <c r="AJ101" s="6" t="s">
        <v>35</v>
      </c>
      <c r="AK101" s="6" t="str">
        <f t="shared" si="39"/>
        <v>0</v>
      </c>
      <c r="AL101" s="6" t="s">
        <v>35</v>
      </c>
      <c r="AM101" s="6">
        <v>1</v>
      </c>
      <c r="AN101" s="6">
        <f t="shared" si="40"/>
        <v>1</v>
      </c>
      <c r="AO101" s="6" t="s">
        <v>35</v>
      </c>
      <c r="AP101" s="6" t="s">
        <v>35</v>
      </c>
      <c r="AQ101" s="6" t="str">
        <f t="shared" si="41"/>
        <v>0</v>
      </c>
      <c r="AR101" s="6" t="s">
        <v>35</v>
      </c>
      <c r="AS101" s="6" t="s">
        <v>35</v>
      </c>
      <c r="AT101" s="6" t="str">
        <f t="shared" si="42"/>
        <v>0</v>
      </c>
      <c r="AU101" s="6" t="s">
        <v>35</v>
      </c>
      <c r="AV101" s="6" t="s">
        <v>35</v>
      </c>
      <c r="AW101" s="6" t="str">
        <f t="shared" si="43"/>
        <v>0</v>
      </c>
      <c r="AX101" s="6" t="s">
        <v>35</v>
      </c>
      <c r="AY101" s="6" t="s">
        <v>35</v>
      </c>
      <c r="AZ101" s="6" t="str">
        <f t="shared" si="44"/>
        <v>0</v>
      </c>
      <c r="BA101" s="6">
        <v>2</v>
      </c>
      <c r="BB101" s="6">
        <v>1</v>
      </c>
      <c r="BC101" s="6">
        <f t="shared" si="45"/>
        <v>3</v>
      </c>
      <c r="BD101" s="6" t="s">
        <v>35</v>
      </c>
      <c r="BE101" s="6" t="s">
        <v>35</v>
      </c>
      <c r="BF101" s="6" t="str">
        <f t="shared" si="46"/>
        <v>0</v>
      </c>
      <c r="BG101" s="6" t="s">
        <v>35</v>
      </c>
      <c r="BH101" s="6" t="s">
        <v>35</v>
      </c>
      <c r="BI101" s="6" t="str">
        <f t="shared" si="47"/>
        <v>0</v>
      </c>
      <c r="BJ101" s="6" t="s">
        <v>35</v>
      </c>
      <c r="BK101" s="6" t="s">
        <v>35</v>
      </c>
      <c r="BL101" s="6" t="str">
        <f t="shared" si="48"/>
        <v>0</v>
      </c>
      <c r="BM101" s="6" t="s">
        <v>35</v>
      </c>
      <c r="BN101" s="6" t="s">
        <v>35</v>
      </c>
      <c r="BO101" s="6" t="str">
        <f t="shared" si="49"/>
        <v>0</v>
      </c>
      <c r="BP101" s="6" t="s">
        <v>35</v>
      </c>
      <c r="BQ101" s="6" t="s">
        <v>35</v>
      </c>
      <c r="BR101" s="6" t="str">
        <f t="shared" si="50"/>
        <v>0</v>
      </c>
      <c r="BS101" s="6" t="s">
        <v>35</v>
      </c>
      <c r="BT101" s="6" t="s">
        <v>35</v>
      </c>
      <c r="BU101" s="6" t="str">
        <f t="shared" si="51"/>
        <v>0</v>
      </c>
      <c r="BV101" s="6" t="s">
        <v>35</v>
      </c>
      <c r="BW101" s="6" t="s">
        <v>35</v>
      </c>
      <c r="BX101" s="6" t="str">
        <f t="shared" si="52"/>
        <v>0</v>
      </c>
      <c r="BY101" s="6" t="s">
        <v>35</v>
      </c>
      <c r="BZ101" s="6" t="s">
        <v>35</v>
      </c>
      <c r="CA101" s="6" t="str">
        <f t="shared" si="53"/>
        <v>0</v>
      </c>
      <c r="CB101" s="6" t="s">
        <v>35</v>
      </c>
      <c r="CC101" s="6" t="s">
        <v>35</v>
      </c>
      <c r="CD101" s="6" t="str">
        <f t="shared" si="54"/>
        <v>0</v>
      </c>
      <c r="CE101" s="6" t="s">
        <v>35</v>
      </c>
      <c r="CF101" s="6" t="s">
        <v>35</v>
      </c>
      <c r="CG101" s="6" t="str">
        <f t="shared" si="55"/>
        <v>0</v>
      </c>
      <c r="CH101" s="6" t="s">
        <v>35</v>
      </c>
      <c r="CI101" s="6" t="s">
        <v>35</v>
      </c>
      <c r="CJ101" s="6" t="str">
        <f t="shared" si="56"/>
        <v>0</v>
      </c>
      <c r="CK101" s="6" t="s">
        <v>35</v>
      </c>
      <c r="CL101" s="6" t="s">
        <v>35</v>
      </c>
      <c r="CM101" s="6" t="str">
        <f t="shared" si="57"/>
        <v>0</v>
      </c>
      <c r="CN101" s="6">
        <v>1</v>
      </c>
      <c r="CO101" s="6">
        <v>1</v>
      </c>
      <c r="CP101" s="6">
        <f t="shared" si="58"/>
        <v>2</v>
      </c>
      <c r="CQ101" s="6">
        <v>12</v>
      </c>
      <c r="CR101" s="6">
        <v>28</v>
      </c>
      <c r="CS101" s="6">
        <f t="shared" si="59"/>
        <v>40</v>
      </c>
    </row>
    <row r="102" spans="1:97" s="183" customFormat="1" ht="12.75" customHeight="1">
      <c r="A102" s="25">
        <v>13</v>
      </c>
      <c r="B102" s="26" t="s">
        <v>217</v>
      </c>
      <c r="C102" s="27">
        <v>2765</v>
      </c>
      <c r="D102" s="28" t="s">
        <v>84</v>
      </c>
      <c r="E102" s="17">
        <v>14731</v>
      </c>
      <c r="F102" s="17">
        <v>1</v>
      </c>
      <c r="G102" s="6" t="s">
        <v>65</v>
      </c>
      <c r="H102" s="6" t="s">
        <v>35</v>
      </c>
      <c r="I102" s="6">
        <v>11</v>
      </c>
      <c r="J102" s="6">
        <f t="shared" si="30"/>
        <v>11</v>
      </c>
      <c r="K102" s="6">
        <v>3</v>
      </c>
      <c r="L102" s="6">
        <v>2</v>
      </c>
      <c r="M102" s="6">
        <f t="shared" si="31"/>
        <v>5</v>
      </c>
      <c r="N102" s="6">
        <v>6</v>
      </c>
      <c r="O102" s="6">
        <v>3</v>
      </c>
      <c r="P102" s="6">
        <f t="shared" si="32"/>
        <v>9</v>
      </c>
      <c r="Q102" s="6">
        <v>3</v>
      </c>
      <c r="R102" s="6">
        <v>6</v>
      </c>
      <c r="S102" s="6">
        <f t="shared" si="33"/>
        <v>9</v>
      </c>
      <c r="T102" s="6" t="s">
        <v>35</v>
      </c>
      <c r="U102" s="6" t="s">
        <v>35</v>
      </c>
      <c r="V102" s="6" t="str">
        <f t="shared" si="34"/>
        <v>0</v>
      </c>
      <c r="W102" s="6" t="s">
        <v>35</v>
      </c>
      <c r="X102" s="6" t="s">
        <v>35</v>
      </c>
      <c r="Y102" s="6" t="str">
        <f t="shared" si="35"/>
        <v>0</v>
      </c>
      <c r="Z102" s="6" t="s">
        <v>35</v>
      </c>
      <c r="AA102" s="6" t="s">
        <v>35</v>
      </c>
      <c r="AB102" s="6" t="str">
        <f t="shared" si="36"/>
        <v>0</v>
      </c>
      <c r="AC102" s="6" t="s">
        <v>35</v>
      </c>
      <c r="AD102" s="6">
        <v>1</v>
      </c>
      <c r="AE102" s="6">
        <f t="shared" si="37"/>
        <v>1</v>
      </c>
      <c r="AF102" s="6" t="s">
        <v>35</v>
      </c>
      <c r="AG102" s="6" t="s">
        <v>35</v>
      </c>
      <c r="AH102" s="6" t="str">
        <f t="shared" si="38"/>
        <v>0</v>
      </c>
      <c r="AI102" s="6" t="s">
        <v>35</v>
      </c>
      <c r="AJ102" s="6" t="s">
        <v>35</v>
      </c>
      <c r="AK102" s="6" t="str">
        <f t="shared" si="39"/>
        <v>0</v>
      </c>
      <c r="AL102" s="6" t="s">
        <v>35</v>
      </c>
      <c r="AM102" s="6">
        <v>1</v>
      </c>
      <c r="AN102" s="6">
        <f t="shared" si="40"/>
        <v>1</v>
      </c>
      <c r="AO102" s="6" t="s">
        <v>35</v>
      </c>
      <c r="AP102" s="6" t="s">
        <v>35</v>
      </c>
      <c r="AQ102" s="6" t="str">
        <f t="shared" si="41"/>
        <v>0</v>
      </c>
      <c r="AR102" s="6" t="s">
        <v>35</v>
      </c>
      <c r="AS102" s="6" t="s">
        <v>35</v>
      </c>
      <c r="AT102" s="6" t="str">
        <f t="shared" si="42"/>
        <v>0</v>
      </c>
      <c r="AU102" s="6" t="s">
        <v>35</v>
      </c>
      <c r="AV102" s="6" t="s">
        <v>35</v>
      </c>
      <c r="AW102" s="6" t="str">
        <f t="shared" si="43"/>
        <v>0</v>
      </c>
      <c r="AX102" s="6" t="s">
        <v>35</v>
      </c>
      <c r="AY102" s="6" t="s">
        <v>35</v>
      </c>
      <c r="AZ102" s="6" t="str">
        <f t="shared" si="44"/>
        <v>0</v>
      </c>
      <c r="BA102" s="6">
        <v>2</v>
      </c>
      <c r="BB102" s="6">
        <v>1</v>
      </c>
      <c r="BC102" s="6">
        <f t="shared" si="45"/>
        <v>3</v>
      </c>
      <c r="BD102" s="6" t="s">
        <v>35</v>
      </c>
      <c r="BE102" s="6" t="s">
        <v>35</v>
      </c>
      <c r="BF102" s="6" t="str">
        <f t="shared" si="46"/>
        <v>0</v>
      </c>
      <c r="BG102" s="6" t="s">
        <v>35</v>
      </c>
      <c r="BH102" s="6" t="s">
        <v>35</v>
      </c>
      <c r="BI102" s="6" t="str">
        <f t="shared" si="47"/>
        <v>0</v>
      </c>
      <c r="BJ102" s="6" t="s">
        <v>35</v>
      </c>
      <c r="BK102" s="6" t="s">
        <v>35</v>
      </c>
      <c r="BL102" s="6" t="str">
        <f t="shared" si="48"/>
        <v>0</v>
      </c>
      <c r="BM102" s="6" t="s">
        <v>35</v>
      </c>
      <c r="BN102" s="6" t="s">
        <v>35</v>
      </c>
      <c r="BO102" s="6" t="str">
        <f t="shared" si="49"/>
        <v>0</v>
      </c>
      <c r="BP102" s="6" t="s">
        <v>35</v>
      </c>
      <c r="BQ102" s="6" t="s">
        <v>35</v>
      </c>
      <c r="BR102" s="6" t="str">
        <f t="shared" si="50"/>
        <v>0</v>
      </c>
      <c r="BS102" s="6" t="s">
        <v>35</v>
      </c>
      <c r="BT102" s="6" t="s">
        <v>35</v>
      </c>
      <c r="BU102" s="6" t="str">
        <f t="shared" si="51"/>
        <v>0</v>
      </c>
      <c r="BV102" s="6" t="s">
        <v>35</v>
      </c>
      <c r="BW102" s="6" t="s">
        <v>35</v>
      </c>
      <c r="BX102" s="6" t="str">
        <f t="shared" si="52"/>
        <v>0</v>
      </c>
      <c r="BY102" s="6" t="s">
        <v>35</v>
      </c>
      <c r="BZ102" s="6" t="s">
        <v>35</v>
      </c>
      <c r="CA102" s="6" t="str">
        <f t="shared" si="53"/>
        <v>0</v>
      </c>
      <c r="CB102" s="6" t="s">
        <v>35</v>
      </c>
      <c r="CC102" s="6" t="s">
        <v>35</v>
      </c>
      <c r="CD102" s="6" t="str">
        <f t="shared" si="54"/>
        <v>0</v>
      </c>
      <c r="CE102" s="6" t="s">
        <v>35</v>
      </c>
      <c r="CF102" s="6" t="s">
        <v>35</v>
      </c>
      <c r="CG102" s="6" t="str">
        <f t="shared" si="55"/>
        <v>0</v>
      </c>
      <c r="CH102" s="6" t="s">
        <v>35</v>
      </c>
      <c r="CI102" s="6" t="s">
        <v>35</v>
      </c>
      <c r="CJ102" s="6" t="str">
        <f t="shared" si="56"/>
        <v>0</v>
      </c>
      <c r="CK102" s="6" t="s">
        <v>35</v>
      </c>
      <c r="CL102" s="6" t="s">
        <v>35</v>
      </c>
      <c r="CM102" s="6" t="str">
        <f t="shared" si="57"/>
        <v>0</v>
      </c>
      <c r="CN102" s="6">
        <v>1</v>
      </c>
      <c r="CO102" s="6" t="s">
        <v>35</v>
      </c>
      <c r="CP102" s="6">
        <f t="shared" si="58"/>
        <v>1</v>
      </c>
      <c r="CQ102" s="6">
        <v>15</v>
      </c>
      <c r="CR102" s="6">
        <v>25</v>
      </c>
      <c r="CS102" s="6">
        <f t="shared" si="59"/>
        <v>40</v>
      </c>
    </row>
    <row r="103" spans="1:97" s="183" customFormat="1" ht="12.75" hidden="1" customHeight="1">
      <c r="A103" s="25">
        <v>13</v>
      </c>
      <c r="B103" s="26" t="s">
        <v>217</v>
      </c>
      <c r="C103" s="27">
        <v>2766</v>
      </c>
      <c r="D103" s="28" t="s">
        <v>85</v>
      </c>
      <c r="E103" s="17">
        <v>10324</v>
      </c>
      <c r="F103" s="17">
        <v>1</v>
      </c>
      <c r="G103" s="6" t="s">
        <v>65</v>
      </c>
      <c r="H103" s="6" t="s">
        <v>35</v>
      </c>
      <c r="I103" s="6" t="s">
        <v>35</v>
      </c>
      <c r="J103" s="6" t="str">
        <f t="shared" si="30"/>
        <v>0</v>
      </c>
      <c r="K103" s="6" t="s">
        <v>35</v>
      </c>
      <c r="L103" s="6" t="s">
        <v>35</v>
      </c>
      <c r="M103" s="6" t="str">
        <f t="shared" si="31"/>
        <v>0</v>
      </c>
      <c r="N103" s="6" t="s">
        <v>35</v>
      </c>
      <c r="O103" s="6" t="s">
        <v>35</v>
      </c>
      <c r="P103" s="6" t="str">
        <f t="shared" si="32"/>
        <v>0</v>
      </c>
      <c r="Q103" s="6" t="s">
        <v>35</v>
      </c>
      <c r="R103" s="6" t="s">
        <v>35</v>
      </c>
      <c r="S103" s="6" t="str">
        <f t="shared" si="33"/>
        <v>0</v>
      </c>
      <c r="T103" s="6" t="s">
        <v>35</v>
      </c>
      <c r="U103" s="6" t="s">
        <v>35</v>
      </c>
      <c r="V103" s="6" t="str">
        <f t="shared" si="34"/>
        <v>0</v>
      </c>
      <c r="W103" s="6" t="s">
        <v>35</v>
      </c>
      <c r="X103" s="6" t="s">
        <v>35</v>
      </c>
      <c r="Y103" s="6" t="str">
        <f t="shared" si="35"/>
        <v>0</v>
      </c>
      <c r="Z103" s="6" t="s">
        <v>35</v>
      </c>
      <c r="AA103" s="6" t="s">
        <v>35</v>
      </c>
      <c r="AB103" s="6" t="str">
        <f t="shared" si="36"/>
        <v>0</v>
      </c>
      <c r="AC103" s="6" t="s">
        <v>35</v>
      </c>
      <c r="AD103" s="6" t="s">
        <v>35</v>
      </c>
      <c r="AE103" s="6" t="str">
        <f t="shared" si="37"/>
        <v>0</v>
      </c>
      <c r="AF103" s="6" t="s">
        <v>35</v>
      </c>
      <c r="AG103" s="6" t="s">
        <v>35</v>
      </c>
      <c r="AH103" s="6" t="str">
        <f t="shared" si="38"/>
        <v>0</v>
      </c>
      <c r="AI103" s="6" t="s">
        <v>35</v>
      </c>
      <c r="AJ103" s="6" t="s">
        <v>35</v>
      </c>
      <c r="AK103" s="6" t="str">
        <f t="shared" si="39"/>
        <v>0</v>
      </c>
      <c r="AL103" s="6" t="s">
        <v>35</v>
      </c>
      <c r="AM103" s="6" t="s">
        <v>35</v>
      </c>
      <c r="AN103" s="6" t="str">
        <f t="shared" si="40"/>
        <v>0</v>
      </c>
      <c r="AO103" s="6" t="s">
        <v>35</v>
      </c>
      <c r="AP103" s="6" t="s">
        <v>35</v>
      </c>
      <c r="AQ103" s="6" t="str">
        <f t="shared" si="41"/>
        <v>0</v>
      </c>
      <c r="AR103" s="6" t="s">
        <v>35</v>
      </c>
      <c r="AS103" s="6" t="s">
        <v>35</v>
      </c>
      <c r="AT103" s="6" t="str">
        <f t="shared" si="42"/>
        <v>0</v>
      </c>
      <c r="AU103" s="6" t="s">
        <v>35</v>
      </c>
      <c r="AV103" s="6" t="s">
        <v>35</v>
      </c>
      <c r="AW103" s="6" t="str">
        <f t="shared" si="43"/>
        <v>0</v>
      </c>
      <c r="AX103" s="6" t="s">
        <v>35</v>
      </c>
      <c r="AY103" s="6" t="s">
        <v>35</v>
      </c>
      <c r="AZ103" s="6" t="str">
        <f t="shared" si="44"/>
        <v>0</v>
      </c>
      <c r="BA103" s="6" t="s">
        <v>35</v>
      </c>
      <c r="BB103" s="6" t="s">
        <v>35</v>
      </c>
      <c r="BC103" s="6" t="str">
        <f t="shared" si="45"/>
        <v>0</v>
      </c>
      <c r="BD103" s="6" t="s">
        <v>35</v>
      </c>
      <c r="BE103" s="6" t="s">
        <v>35</v>
      </c>
      <c r="BF103" s="6" t="str">
        <f t="shared" si="46"/>
        <v>0</v>
      </c>
      <c r="BG103" s="6" t="s">
        <v>35</v>
      </c>
      <c r="BH103" s="6" t="s">
        <v>35</v>
      </c>
      <c r="BI103" s="6" t="str">
        <f t="shared" si="47"/>
        <v>0</v>
      </c>
      <c r="BJ103" s="6" t="s">
        <v>35</v>
      </c>
      <c r="BK103" s="6" t="s">
        <v>35</v>
      </c>
      <c r="BL103" s="6" t="str">
        <f t="shared" si="48"/>
        <v>0</v>
      </c>
      <c r="BM103" s="6" t="s">
        <v>35</v>
      </c>
      <c r="BN103" s="6" t="s">
        <v>35</v>
      </c>
      <c r="BO103" s="6" t="str">
        <f t="shared" si="49"/>
        <v>0</v>
      </c>
      <c r="BP103" s="6" t="s">
        <v>35</v>
      </c>
      <c r="BQ103" s="6" t="s">
        <v>35</v>
      </c>
      <c r="BR103" s="6" t="str">
        <f t="shared" si="50"/>
        <v>0</v>
      </c>
      <c r="BS103" s="6" t="s">
        <v>35</v>
      </c>
      <c r="BT103" s="6" t="s">
        <v>35</v>
      </c>
      <c r="BU103" s="6" t="str">
        <f t="shared" si="51"/>
        <v>0</v>
      </c>
      <c r="BV103" s="6" t="s">
        <v>35</v>
      </c>
      <c r="BW103" s="6" t="s">
        <v>35</v>
      </c>
      <c r="BX103" s="6" t="str">
        <f t="shared" si="52"/>
        <v>0</v>
      </c>
      <c r="BY103" s="6" t="s">
        <v>35</v>
      </c>
      <c r="BZ103" s="6" t="s">
        <v>35</v>
      </c>
      <c r="CA103" s="6" t="str">
        <f t="shared" si="53"/>
        <v>0</v>
      </c>
      <c r="CB103" s="6" t="s">
        <v>35</v>
      </c>
      <c r="CC103" s="6" t="s">
        <v>35</v>
      </c>
      <c r="CD103" s="6" t="str">
        <f t="shared" si="54"/>
        <v>0</v>
      </c>
      <c r="CE103" s="6" t="s">
        <v>35</v>
      </c>
      <c r="CF103" s="6" t="s">
        <v>35</v>
      </c>
      <c r="CG103" s="6" t="str">
        <f t="shared" si="55"/>
        <v>0</v>
      </c>
      <c r="CH103" s="6" t="s">
        <v>35</v>
      </c>
      <c r="CI103" s="6" t="s">
        <v>35</v>
      </c>
      <c r="CJ103" s="6" t="str">
        <f t="shared" si="56"/>
        <v>0</v>
      </c>
      <c r="CK103" s="6" t="s">
        <v>35</v>
      </c>
      <c r="CL103" s="6" t="s">
        <v>35</v>
      </c>
      <c r="CM103" s="6" t="str">
        <f t="shared" si="57"/>
        <v>0</v>
      </c>
      <c r="CN103" s="6" t="s">
        <v>35</v>
      </c>
      <c r="CO103" s="6" t="s">
        <v>35</v>
      </c>
      <c r="CP103" s="6" t="str">
        <f t="shared" si="58"/>
        <v>0</v>
      </c>
      <c r="CQ103" s="6" t="s">
        <v>35</v>
      </c>
      <c r="CR103" s="6" t="s">
        <v>35</v>
      </c>
      <c r="CS103" s="6" t="str">
        <f t="shared" si="59"/>
        <v>0</v>
      </c>
    </row>
    <row r="104" spans="1:97" s="183" customFormat="1" ht="12.75" hidden="1" customHeight="1">
      <c r="A104" s="25">
        <v>13</v>
      </c>
      <c r="B104" s="26" t="s">
        <v>217</v>
      </c>
      <c r="C104" s="27">
        <v>2769</v>
      </c>
      <c r="D104" s="28" t="s">
        <v>148</v>
      </c>
      <c r="E104" s="17">
        <v>11716</v>
      </c>
      <c r="F104" s="17">
        <v>1</v>
      </c>
      <c r="G104" s="6" t="s">
        <v>65</v>
      </c>
      <c r="H104" s="6" t="s">
        <v>35</v>
      </c>
      <c r="I104" s="6" t="s">
        <v>35</v>
      </c>
      <c r="J104" s="6" t="str">
        <f t="shared" si="30"/>
        <v>0</v>
      </c>
      <c r="K104" s="6" t="s">
        <v>35</v>
      </c>
      <c r="L104" s="6" t="s">
        <v>35</v>
      </c>
      <c r="M104" s="6" t="str">
        <f t="shared" si="31"/>
        <v>0</v>
      </c>
      <c r="N104" s="6" t="s">
        <v>35</v>
      </c>
      <c r="O104" s="6" t="s">
        <v>35</v>
      </c>
      <c r="P104" s="6" t="str">
        <f t="shared" si="32"/>
        <v>0</v>
      </c>
      <c r="Q104" s="6" t="s">
        <v>35</v>
      </c>
      <c r="R104" s="6" t="s">
        <v>35</v>
      </c>
      <c r="S104" s="6" t="str">
        <f t="shared" si="33"/>
        <v>0</v>
      </c>
      <c r="T104" s="6" t="s">
        <v>35</v>
      </c>
      <c r="U104" s="6" t="s">
        <v>35</v>
      </c>
      <c r="V104" s="6" t="str">
        <f t="shared" si="34"/>
        <v>0</v>
      </c>
      <c r="W104" s="6" t="s">
        <v>35</v>
      </c>
      <c r="X104" s="6" t="s">
        <v>35</v>
      </c>
      <c r="Y104" s="6" t="str">
        <f t="shared" si="35"/>
        <v>0</v>
      </c>
      <c r="Z104" s="6" t="s">
        <v>35</v>
      </c>
      <c r="AA104" s="6" t="s">
        <v>35</v>
      </c>
      <c r="AB104" s="6" t="str">
        <f t="shared" si="36"/>
        <v>0</v>
      </c>
      <c r="AC104" s="6" t="s">
        <v>35</v>
      </c>
      <c r="AD104" s="6" t="s">
        <v>35</v>
      </c>
      <c r="AE104" s="6" t="str">
        <f t="shared" si="37"/>
        <v>0</v>
      </c>
      <c r="AF104" s="6" t="s">
        <v>35</v>
      </c>
      <c r="AG104" s="6" t="s">
        <v>35</v>
      </c>
      <c r="AH104" s="6" t="str">
        <f t="shared" si="38"/>
        <v>0</v>
      </c>
      <c r="AI104" s="6" t="s">
        <v>35</v>
      </c>
      <c r="AJ104" s="6" t="s">
        <v>35</v>
      </c>
      <c r="AK104" s="6" t="str">
        <f t="shared" si="39"/>
        <v>0</v>
      </c>
      <c r="AL104" s="6" t="s">
        <v>35</v>
      </c>
      <c r="AM104" s="6" t="s">
        <v>35</v>
      </c>
      <c r="AN104" s="6" t="str">
        <f t="shared" si="40"/>
        <v>0</v>
      </c>
      <c r="AO104" s="6" t="s">
        <v>35</v>
      </c>
      <c r="AP104" s="6" t="s">
        <v>35</v>
      </c>
      <c r="AQ104" s="6" t="str">
        <f t="shared" si="41"/>
        <v>0</v>
      </c>
      <c r="AR104" s="6" t="s">
        <v>35</v>
      </c>
      <c r="AS104" s="6" t="s">
        <v>35</v>
      </c>
      <c r="AT104" s="6" t="str">
        <f t="shared" si="42"/>
        <v>0</v>
      </c>
      <c r="AU104" s="6" t="s">
        <v>35</v>
      </c>
      <c r="AV104" s="6" t="s">
        <v>35</v>
      </c>
      <c r="AW104" s="6" t="str">
        <f t="shared" si="43"/>
        <v>0</v>
      </c>
      <c r="AX104" s="6" t="s">
        <v>35</v>
      </c>
      <c r="AY104" s="6" t="s">
        <v>35</v>
      </c>
      <c r="AZ104" s="6" t="str">
        <f t="shared" si="44"/>
        <v>0</v>
      </c>
      <c r="BA104" s="6" t="s">
        <v>35</v>
      </c>
      <c r="BB104" s="6" t="s">
        <v>35</v>
      </c>
      <c r="BC104" s="6" t="str">
        <f t="shared" si="45"/>
        <v>0</v>
      </c>
      <c r="BD104" s="6" t="s">
        <v>35</v>
      </c>
      <c r="BE104" s="6" t="s">
        <v>35</v>
      </c>
      <c r="BF104" s="6" t="str">
        <f t="shared" si="46"/>
        <v>0</v>
      </c>
      <c r="BG104" s="6" t="s">
        <v>35</v>
      </c>
      <c r="BH104" s="6" t="s">
        <v>35</v>
      </c>
      <c r="BI104" s="6" t="str">
        <f t="shared" si="47"/>
        <v>0</v>
      </c>
      <c r="BJ104" s="6" t="s">
        <v>35</v>
      </c>
      <c r="BK104" s="6" t="s">
        <v>35</v>
      </c>
      <c r="BL104" s="6" t="str">
        <f t="shared" si="48"/>
        <v>0</v>
      </c>
      <c r="BM104" s="6" t="s">
        <v>35</v>
      </c>
      <c r="BN104" s="6" t="s">
        <v>35</v>
      </c>
      <c r="BO104" s="6" t="str">
        <f t="shared" si="49"/>
        <v>0</v>
      </c>
      <c r="BP104" s="6" t="s">
        <v>35</v>
      </c>
      <c r="BQ104" s="6" t="s">
        <v>35</v>
      </c>
      <c r="BR104" s="6" t="str">
        <f t="shared" si="50"/>
        <v>0</v>
      </c>
      <c r="BS104" s="6" t="s">
        <v>35</v>
      </c>
      <c r="BT104" s="6" t="s">
        <v>35</v>
      </c>
      <c r="BU104" s="6" t="str">
        <f t="shared" si="51"/>
        <v>0</v>
      </c>
      <c r="BV104" s="6" t="s">
        <v>35</v>
      </c>
      <c r="BW104" s="6" t="s">
        <v>35</v>
      </c>
      <c r="BX104" s="6" t="str">
        <f t="shared" si="52"/>
        <v>0</v>
      </c>
      <c r="BY104" s="6" t="s">
        <v>35</v>
      </c>
      <c r="BZ104" s="6" t="s">
        <v>35</v>
      </c>
      <c r="CA104" s="6" t="str">
        <f t="shared" si="53"/>
        <v>0</v>
      </c>
      <c r="CB104" s="6" t="s">
        <v>35</v>
      </c>
      <c r="CC104" s="6" t="s">
        <v>35</v>
      </c>
      <c r="CD104" s="6" t="str">
        <f t="shared" si="54"/>
        <v>0</v>
      </c>
      <c r="CE104" s="6" t="s">
        <v>35</v>
      </c>
      <c r="CF104" s="6" t="s">
        <v>35</v>
      </c>
      <c r="CG104" s="6" t="str">
        <f t="shared" si="55"/>
        <v>0</v>
      </c>
      <c r="CH104" s="6" t="s">
        <v>35</v>
      </c>
      <c r="CI104" s="6" t="s">
        <v>35</v>
      </c>
      <c r="CJ104" s="6" t="str">
        <f t="shared" si="56"/>
        <v>0</v>
      </c>
      <c r="CK104" s="6" t="s">
        <v>35</v>
      </c>
      <c r="CL104" s="6" t="s">
        <v>35</v>
      </c>
      <c r="CM104" s="6" t="str">
        <f t="shared" si="57"/>
        <v>0</v>
      </c>
      <c r="CN104" s="6" t="s">
        <v>35</v>
      </c>
      <c r="CO104" s="6" t="s">
        <v>35</v>
      </c>
      <c r="CP104" s="6" t="str">
        <f t="shared" si="58"/>
        <v>0</v>
      </c>
      <c r="CQ104" s="6" t="s">
        <v>35</v>
      </c>
      <c r="CR104" s="6" t="s">
        <v>35</v>
      </c>
      <c r="CS104" s="6" t="str">
        <f t="shared" si="59"/>
        <v>0</v>
      </c>
    </row>
    <row r="105" spans="1:97" s="183" customFormat="1" ht="12.75" hidden="1" customHeight="1">
      <c r="A105" s="25">
        <v>13</v>
      </c>
      <c r="B105" s="26" t="s">
        <v>217</v>
      </c>
      <c r="C105" s="27">
        <v>2770</v>
      </c>
      <c r="D105" s="28" t="s">
        <v>149</v>
      </c>
      <c r="E105" s="17">
        <v>17197</v>
      </c>
      <c r="F105" s="17">
        <v>1</v>
      </c>
      <c r="G105" s="6" t="s">
        <v>65</v>
      </c>
      <c r="H105" s="6" t="s">
        <v>35</v>
      </c>
      <c r="I105" s="6" t="s">
        <v>35</v>
      </c>
      <c r="J105" s="6" t="str">
        <f t="shared" si="30"/>
        <v>0</v>
      </c>
      <c r="K105" s="6" t="s">
        <v>35</v>
      </c>
      <c r="L105" s="6" t="s">
        <v>35</v>
      </c>
      <c r="M105" s="6" t="str">
        <f t="shared" si="31"/>
        <v>0</v>
      </c>
      <c r="N105" s="6" t="s">
        <v>35</v>
      </c>
      <c r="O105" s="6" t="s">
        <v>35</v>
      </c>
      <c r="P105" s="6" t="str">
        <f t="shared" si="32"/>
        <v>0</v>
      </c>
      <c r="Q105" s="6" t="s">
        <v>35</v>
      </c>
      <c r="R105" s="6" t="s">
        <v>35</v>
      </c>
      <c r="S105" s="6" t="str">
        <f t="shared" si="33"/>
        <v>0</v>
      </c>
      <c r="T105" s="6" t="s">
        <v>35</v>
      </c>
      <c r="U105" s="6" t="s">
        <v>35</v>
      </c>
      <c r="V105" s="6" t="str">
        <f t="shared" si="34"/>
        <v>0</v>
      </c>
      <c r="W105" s="6" t="s">
        <v>35</v>
      </c>
      <c r="X105" s="6" t="s">
        <v>35</v>
      </c>
      <c r="Y105" s="6" t="str">
        <f t="shared" si="35"/>
        <v>0</v>
      </c>
      <c r="Z105" s="6" t="s">
        <v>35</v>
      </c>
      <c r="AA105" s="6" t="s">
        <v>35</v>
      </c>
      <c r="AB105" s="6" t="str">
        <f t="shared" si="36"/>
        <v>0</v>
      </c>
      <c r="AC105" s="6" t="s">
        <v>35</v>
      </c>
      <c r="AD105" s="6" t="s">
        <v>35</v>
      </c>
      <c r="AE105" s="6" t="str">
        <f t="shared" si="37"/>
        <v>0</v>
      </c>
      <c r="AF105" s="6" t="s">
        <v>35</v>
      </c>
      <c r="AG105" s="6" t="s">
        <v>35</v>
      </c>
      <c r="AH105" s="6" t="str">
        <f t="shared" si="38"/>
        <v>0</v>
      </c>
      <c r="AI105" s="6" t="s">
        <v>35</v>
      </c>
      <c r="AJ105" s="6" t="s">
        <v>35</v>
      </c>
      <c r="AK105" s="6" t="str">
        <f t="shared" si="39"/>
        <v>0</v>
      </c>
      <c r="AL105" s="6" t="s">
        <v>35</v>
      </c>
      <c r="AM105" s="6" t="s">
        <v>35</v>
      </c>
      <c r="AN105" s="6" t="str">
        <f t="shared" si="40"/>
        <v>0</v>
      </c>
      <c r="AO105" s="6" t="s">
        <v>35</v>
      </c>
      <c r="AP105" s="6" t="s">
        <v>35</v>
      </c>
      <c r="AQ105" s="6" t="str">
        <f t="shared" si="41"/>
        <v>0</v>
      </c>
      <c r="AR105" s="6" t="s">
        <v>35</v>
      </c>
      <c r="AS105" s="6" t="s">
        <v>35</v>
      </c>
      <c r="AT105" s="6" t="str">
        <f t="shared" si="42"/>
        <v>0</v>
      </c>
      <c r="AU105" s="6" t="s">
        <v>35</v>
      </c>
      <c r="AV105" s="6" t="s">
        <v>35</v>
      </c>
      <c r="AW105" s="6" t="str">
        <f t="shared" si="43"/>
        <v>0</v>
      </c>
      <c r="AX105" s="6" t="s">
        <v>35</v>
      </c>
      <c r="AY105" s="6" t="s">
        <v>35</v>
      </c>
      <c r="AZ105" s="6" t="str">
        <f t="shared" si="44"/>
        <v>0</v>
      </c>
      <c r="BA105" s="6" t="s">
        <v>35</v>
      </c>
      <c r="BB105" s="6" t="s">
        <v>35</v>
      </c>
      <c r="BC105" s="6" t="str">
        <f t="shared" si="45"/>
        <v>0</v>
      </c>
      <c r="BD105" s="6" t="s">
        <v>35</v>
      </c>
      <c r="BE105" s="6" t="s">
        <v>35</v>
      </c>
      <c r="BF105" s="6" t="str">
        <f t="shared" si="46"/>
        <v>0</v>
      </c>
      <c r="BG105" s="6" t="s">
        <v>35</v>
      </c>
      <c r="BH105" s="6" t="s">
        <v>35</v>
      </c>
      <c r="BI105" s="6" t="str">
        <f t="shared" si="47"/>
        <v>0</v>
      </c>
      <c r="BJ105" s="6" t="s">
        <v>35</v>
      </c>
      <c r="BK105" s="6" t="s">
        <v>35</v>
      </c>
      <c r="BL105" s="6" t="str">
        <f t="shared" si="48"/>
        <v>0</v>
      </c>
      <c r="BM105" s="6" t="s">
        <v>35</v>
      </c>
      <c r="BN105" s="6" t="s">
        <v>35</v>
      </c>
      <c r="BO105" s="6" t="str">
        <f t="shared" si="49"/>
        <v>0</v>
      </c>
      <c r="BP105" s="6" t="s">
        <v>35</v>
      </c>
      <c r="BQ105" s="6" t="s">
        <v>35</v>
      </c>
      <c r="BR105" s="6" t="str">
        <f t="shared" si="50"/>
        <v>0</v>
      </c>
      <c r="BS105" s="6" t="s">
        <v>35</v>
      </c>
      <c r="BT105" s="6" t="s">
        <v>35</v>
      </c>
      <c r="BU105" s="6" t="str">
        <f t="shared" si="51"/>
        <v>0</v>
      </c>
      <c r="BV105" s="6" t="s">
        <v>35</v>
      </c>
      <c r="BW105" s="6" t="s">
        <v>35</v>
      </c>
      <c r="BX105" s="6" t="str">
        <f t="shared" si="52"/>
        <v>0</v>
      </c>
      <c r="BY105" s="6" t="s">
        <v>35</v>
      </c>
      <c r="BZ105" s="6" t="s">
        <v>35</v>
      </c>
      <c r="CA105" s="6" t="str">
        <f t="shared" si="53"/>
        <v>0</v>
      </c>
      <c r="CB105" s="6" t="s">
        <v>35</v>
      </c>
      <c r="CC105" s="6" t="s">
        <v>35</v>
      </c>
      <c r="CD105" s="6" t="str">
        <f t="shared" si="54"/>
        <v>0</v>
      </c>
      <c r="CE105" s="6" t="s">
        <v>35</v>
      </c>
      <c r="CF105" s="6" t="s">
        <v>35</v>
      </c>
      <c r="CG105" s="6" t="str">
        <f t="shared" si="55"/>
        <v>0</v>
      </c>
      <c r="CH105" s="6" t="s">
        <v>35</v>
      </c>
      <c r="CI105" s="6" t="s">
        <v>35</v>
      </c>
      <c r="CJ105" s="6" t="str">
        <f t="shared" si="56"/>
        <v>0</v>
      </c>
      <c r="CK105" s="6" t="s">
        <v>35</v>
      </c>
      <c r="CL105" s="6" t="s">
        <v>35</v>
      </c>
      <c r="CM105" s="6" t="str">
        <f t="shared" si="57"/>
        <v>0</v>
      </c>
      <c r="CN105" s="6" t="s">
        <v>35</v>
      </c>
      <c r="CO105" s="6" t="s">
        <v>35</v>
      </c>
      <c r="CP105" s="6" t="str">
        <f t="shared" si="58"/>
        <v>0</v>
      </c>
      <c r="CQ105" s="6" t="s">
        <v>35</v>
      </c>
      <c r="CR105" s="6" t="s">
        <v>35</v>
      </c>
      <c r="CS105" s="6" t="str">
        <f t="shared" si="59"/>
        <v>0</v>
      </c>
    </row>
    <row r="106" spans="1:97" s="183" customFormat="1" ht="12.75" hidden="1" customHeight="1">
      <c r="A106" s="25">
        <v>13</v>
      </c>
      <c r="B106" s="26" t="s">
        <v>217</v>
      </c>
      <c r="C106" s="27">
        <v>2771</v>
      </c>
      <c r="D106" s="28" t="s">
        <v>176</v>
      </c>
      <c r="E106" s="17">
        <v>10397</v>
      </c>
      <c r="F106" s="17">
        <v>1</v>
      </c>
      <c r="G106" s="6" t="s">
        <v>65</v>
      </c>
      <c r="H106" s="6" t="s">
        <v>35</v>
      </c>
      <c r="I106" s="6" t="s">
        <v>35</v>
      </c>
      <c r="J106" s="6" t="str">
        <f t="shared" si="30"/>
        <v>0</v>
      </c>
      <c r="K106" s="6" t="s">
        <v>35</v>
      </c>
      <c r="L106" s="6" t="s">
        <v>35</v>
      </c>
      <c r="M106" s="6" t="str">
        <f t="shared" si="31"/>
        <v>0</v>
      </c>
      <c r="N106" s="6" t="s">
        <v>35</v>
      </c>
      <c r="O106" s="6" t="s">
        <v>35</v>
      </c>
      <c r="P106" s="6" t="str">
        <f t="shared" si="32"/>
        <v>0</v>
      </c>
      <c r="Q106" s="6" t="s">
        <v>35</v>
      </c>
      <c r="R106" s="6" t="s">
        <v>35</v>
      </c>
      <c r="S106" s="6" t="str">
        <f t="shared" si="33"/>
        <v>0</v>
      </c>
      <c r="T106" s="6" t="s">
        <v>35</v>
      </c>
      <c r="U106" s="6" t="s">
        <v>35</v>
      </c>
      <c r="V106" s="6" t="str">
        <f t="shared" si="34"/>
        <v>0</v>
      </c>
      <c r="W106" s="6" t="s">
        <v>35</v>
      </c>
      <c r="X106" s="6" t="s">
        <v>35</v>
      </c>
      <c r="Y106" s="6" t="str">
        <f t="shared" si="35"/>
        <v>0</v>
      </c>
      <c r="Z106" s="6" t="s">
        <v>35</v>
      </c>
      <c r="AA106" s="6" t="s">
        <v>35</v>
      </c>
      <c r="AB106" s="6" t="str">
        <f t="shared" si="36"/>
        <v>0</v>
      </c>
      <c r="AC106" s="6" t="s">
        <v>35</v>
      </c>
      <c r="AD106" s="6" t="s">
        <v>35</v>
      </c>
      <c r="AE106" s="6" t="str">
        <f t="shared" si="37"/>
        <v>0</v>
      </c>
      <c r="AF106" s="6" t="s">
        <v>35</v>
      </c>
      <c r="AG106" s="6" t="s">
        <v>35</v>
      </c>
      <c r="AH106" s="6" t="str">
        <f t="shared" si="38"/>
        <v>0</v>
      </c>
      <c r="AI106" s="6" t="s">
        <v>35</v>
      </c>
      <c r="AJ106" s="6" t="s">
        <v>35</v>
      </c>
      <c r="AK106" s="6" t="str">
        <f t="shared" si="39"/>
        <v>0</v>
      </c>
      <c r="AL106" s="6" t="s">
        <v>35</v>
      </c>
      <c r="AM106" s="6" t="s">
        <v>35</v>
      </c>
      <c r="AN106" s="6" t="str">
        <f t="shared" si="40"/>
        <v>0</v>
      </c>
      <c r="AO106" s="6" t="s">
        <v>35</v>
      </c>
      <c r="AP106" s="6" t="s">
        <v>35</v>
      </c>
      <c r="AQ106" s="6" t="str">
        <f t="shared" si="41"/>
        <v>0</v>
      </c>
      <c r="AR106" s="6" t="s">
        <v>35</v>
      </c>
      <c r="AS106" s="6" t="s">
        <v>35</v>
      </c>
      <c r="AT106" s="6" t="str">
        <f t="shared" si="42"/>
        <v>0</v>
      </c>
      <c r="AU106" s="6" t="s">
        <v>35</v>
      </c>
      <c r="AV106" s="6" t="s">
        <v>35</v>
      </c>
      <c r="AW106" s="6" t="str">
        <f t="shared" si="43"/>
        <v>0</v>
      </c>
      <c r="AX106" s="6" t="s">
        <v>35</v>
      </c>
      <c r="AY106" s="6" t="s">
        <v>35</v>
      </c>
      <c r="AZ106" s="6" t="str">
        <f t="shared" si="44"/>
        <v>0</v>
      </c>
      <c r="BA106" s="6" t="s">
        <v>35</v>
      </c>
      <c r="BB106" s="6" t="s">
        <v>35</v>
      </c>
      <c r="BC106" s="6" t="str">
        <f t="shared" si="45"/>
        <v>0</v>
      </c>
      <c r="BD106" s="6" t="s">
        <v>35</v>
      </c>
      <c r="BE106" s="6" t="s">
        <v>35</v>
      </c>
      <c r="BF106" s="6" t="str">
        <f t="shared" si="46"/>
        <v>0</v>
      </c>
      <c r="BG106" s="6" t="s">
        <v>35</v>
      </c>
      <c r="BH106" s="6" t="s">
        <v>35</v>
      </c>
      <c r="BI106" s="6" t="str">
        <f t="shared" si="47"/>
        <v>0</v>
      </c>
      <c r="BJ106" s="6" t="s">
        <v>35</v>
      </c>
      <c r="BK106" s="6" t="s">
        <v>35</v>
      </c>
      <c r="BL106" s="6" t="str">
        <f t="shared" si="48"/>
        <v>0</v>
      </c>
      <c r="BM106" s="6" t="s">
        <v>35</v>
      </c>
      <c r="BN106" s="6" t="s">
        <v>35</v>
      </c>
      <c r="BO106" s="6" t="str">
        <f t="shared" si="49"/>
        <v>0</v>
      </c>
      <c r="BP106" s="6" t="s">
        <v>35</v>
      </c>
      <c r="BQ106" s="6" t="s">
        <v>35</v>
      </c>
      <c r="BR106" s="6" t="str">
        <f t="shared" si="50"/>
        <v>0</v>
      </c>
      <c r="BS106" s="6" t="s">
        <v>35</v>
      </c>
      <c r="BT106" s="6" t="s">
        <v>35</v>
      </c>
      <c r="BU106" s="6" t="str">
        <f t="shared" si="51"/>
        <v>0</v>
      </c>
      <c r="BV106" s="6" t="s">
        <v>35</v>
      </c>
      <c r="BW106" s="6" t="s">
        <v>35</v>
      </c>
      <c r="BX106" s="6" t="str">
        <f t="shared" si="52"/>
        <v>0</v>
      </c>
      <c r="BY106" s="6" t="s">
        <v>35</v>
      </c>
      <c r="BZ106" s="6" t="s">
        <v>35</v>
      </c>
      <c r="CA106" s="6" t="str">
        <f t="shared" si="53"/>
        <v>0</v>
      </c>
      <c r="CB106" s="6" t="s">
        <v>35</v>
      </c>
      <c r="CC106" s="6" t="s">
        <v>35</v>
      </c>
      <c r="CD106" s="6" t="str">
        <f t="shared" si="54"/>
        <v>0</v>
      </c>
      <c r="CE106" s="6" t="s">
        <v>35</v>
      </c>
      <c r="CF106" s="6" t="s">
        <v>35</v>
      </c>
      <c r="CG106" s="6" t="str">
        <f t="shared" si="55"/>
        <v>0</v>
      </c>
      <c r="CH106" s="6" t="s">
        <v>35</v>
      </c>
      <c r="CI106" s="6" t="s">
        <v>35</v>
      </c>
      <c r="CJ106" s="6" t="str">
        <f t="shared" si="56"/>
        <v>0</v>
      </c>
      <c r="CK106" s="6" t="s">
        <v>35</v>
      </c>
      <c r="CL106" s="6" t="s">
        <v>35</v>
      </c>
      <c r="CM106" s="6" t="str">
        <f t="shared" si="57"/>
        <v>0</v>
      </c>
      <c r="CN106" s="6" t="s">
        <v>35</v>
      </c>
      <c r="CO106" s="6" t="s">
        <v>35</v>
      </c>
      <c r="CP106" s="6" t="str">
        <f t="shared" si="58"/>
        <v>0</v>
      </c>
      <c r="CQ106" s="6" t="s">
        <v>35</v>
      </c>
      <c r="CR106" s="6" t="s">
        <v>35</v>
      </c>
      <c r="CS106" s="6" t="str">
        <f t="shared" si="59"/>
        <v>0</v>
      </c>
    </row>
    <row r="107" spans="1:97" s="183" customFormat="1" ht="12.75" customHeight="1">
      <c r="A107" s="25">
        <v>13</v>
      </c>
      <c r="B107" s="26" t="s">
        <v>217</v>
      </c>
      <c r="C107" s="27">
        <v>2773</v>
      </c>
      <c r="D107" s="28" t="s">
        <v>86</v>
      </c>
      <c r="E107" s="17">
        <v>18659</v>
      </c>
      <c r="F107" s="17">
        <v>1</v>
      </c>
      <c r="G107" s="6" t="s">
        <v>65</v>
      </c>
      <c r="H107" s="6">
        <v>3</v>
      </c>
      <c r="I107" s="6">
        <v>4</v>
      </c>
      <c r="J107" s="6">
        <f t="shared" si="30"/>
        <v>7</v>
      </c>
      <c r="K107" s="6">
        <v>3</v>
      </c>
      <c r="L107" s="6">
        <v>5</v>
      </c>
      <c r="M107" s="6">
        <f t="shared" si="31"/>
        <v>8</v>
      </c>
      <c r="N107" s="6">
        <v>5</v>
      </c>
      <c r="O107" s="6">
        <v>4</v>
      </c>
      <c r="P107" s="6">
        <f t="shared" si="32"/>
        <v>9</v>
      </c>
      <c r="Q107" s="6">
        <v>2</v>
      </c>
      <c r="R107" s="6">
        <v>9</v>
      </c>
      <c r="S107" s="6">
        <f t="shared" si="33"/>
        <v>11</v>
      </c>
      <c r="T107" s="6" t="s">
        <v>35</v>
      </c>
      <c r="U107" s="6" t="s">
        <v>35</v>
      </c>
      <c r="V107" s="6" t="str">
        <f t="shared" si="34"/>
        <v>0</v>
      </c>
      <c r="W107" s="6" t="s">
        <v>35</v>
      </c>
      <c r="X107" s="6" t="s">
        <v>35</v>
      </c>
      <c r="Y107" s="6" t="str">
        <f t="shared" si="35"/>
        <v>0</v>
      </c>
      <c r="Z107" s="6" t="s">
        <v>35</v>
      </c>
      <c r="AA107" s="6" t="s">
        <v>35</v>
      </c>
      <c r="AB107" s="6" t="str">
        <f t="shared" si="36"/>
        <v>0</v>
      </c>
      <c r="AC107" s="6" t="s">
        <v>35</v>
      </c>
      <c r="AD107" s="6" t="s">
        <v>35</v>
      </c>
      <c r="AE107" s="6" t="str">
        <f t="shared" si="37"/>
        <v>0</v>
      </c>
      <c r="AF107" s="6" t="s">
        <v>35</v>
      </c>
      <c r="AG107" s="6" t="s">
        <v>35</v>
      </c>
      <c r="AH107" s="6" t="str">
        <f t="shared" si="38"/>
        <v>0</v>
      </c>
      <c r="AI107" s="6" t="s">
        <v>35</v>
      </c>
      <c r="AJ107" s="6" t="s">
        <v>35</v>
      </c>
      <c r="AK107" s="6" t="str">
        <f t="shared" si="39"/>
        <v>0</v>
      </c>
      <c r="AL107" s="6">
        <v>1</v>
      </c>
      <c r="AM107" s="6" t="s">
        <v>35</v>
      </c>
      <c r="AN107" s="6">
        <f t="shared" si="40"/>
        <v>1</v>
      </c>
      <c r="AO107" s="6" t="s">
        <v>35</v>
      </c>
      <c r="AP107" s="6" t="s">
        <v>35</v>
      </c>
      <c r="AQ107" s="6" t="str">
        <f t="shared" si="41"/>
        <v>0</v>
      </c>
      <c r="AR107" s="6" t="s">
        <v>35</v>
      </c>
      <c r="AS107" s="6" t="s">
        <v>35</v>
      </c>
      <c r="AT107" s="6" t="str">
        <f t="shared" si="42"/>
        <v>0</v>
      </c>
      <c r="AU107" s="6" t="s">
        <v>35</v>
      </c>
      <c r="AV107" s="6" t="s">
        <v>35</v>
      </c>
      <c r="AW107" s="6" t="str">
        <f t="shared" si="43"/>
        <v>0</v>
      </c>
      <c r="AX107" s="6" t="s">
        <v>35</v>
      </c>
      <c r="AY107" s="6" t="s">
        <v>35</v>
      </c>
      <c r="AZ107" s="6" t="str">
        <f t="shared" si="44"/>
        <v>0</v>
      </c>
      <c r="BA107" s="6" t="s">
        <v>35</v>
      </c>
      <c r="BB107" s="6">
        <v>1</v>
      </c>
      <c r="BC107" s="6">
        <f t="shared" si="45"/>
        <v>1</v>
      </c>
      <c r="BD107" s="6" t="s">
        <v>35</v>
      </c>
      <c r="BE107" s="6" t="s">
        <v>35</v>
      </c>
      <c r="BF107" s="6" t="str">
        <f t="shared" si="46"/>
        <v>0</v>
      </c>
      <c r="BG107" s="6" t="s">
        <v>35</v>
      </c>
      <c r="BH107" s="6" t="s">
        <v>35</v>
      </c>
      <c r="BI107" s="6" t="str">
        <f t="shared" si="47"/>
        <v>0</v>
      </c>
      <c r="BJ107" s="6" t="s">
        <v>35</v>
      </c>
      <c r="BK107" s="6" t="s">
        <v>35</v>
      </c>
      <c r="BL107" s="6" t="str">
        <f t="shared" si="48"/>
        <v>0</v>
      </c>
      <c r="BM107" s="6" t="s">
        <v>35</v>
      </c>
      <c r="BN107" s="6" t="s">
        <v>35</v>
      </c>
      <c r="BO107" s="6" t="str">
        <f t="shared" si="49"/>
        <v>0</v>
      </c>
      <c r="BP107" s="6" t="s">
        <v>35</v>
      </c>
      <c r="BQ107" s="6" t="s">
        <v>35</v>
      </c>
      <c r="BR107" s="6" t="str">
        <f t="shared" si="50"/>
        <v>0</v>
      </c>
      <c r="BS107" s="6" t="s">
        <v>35</v>
      </c>
      <c r="BT107" s="6" t="s">
        <v>35</v>
      </c>
      <c r="BU107" s="6" t="str">
        <f t="shared" si="51"/>
        <v>0</v>
      </c>
      <c r="BV107" s="6" t="s">
        <v>35</v>
      </c>
      <c r="BW107" s="6" t="s">
        <v>35</v>
      </c>
      <c r="BX107" s="6" t="str">
        <f t="shared" si="52"/>
        <v>0</v>
      </c>
      <c r="BY107" s="6" t="s">
        <v>35</v>
      </c>
      <c r="BZ107" s="6" t="s">
        <v>35</v>
      </c>
      <c r="CA107" s="6" t="str">
        <f t="shared" si="53"/>
        <v>0</v>
      </c>
      <c r="CB107" s="6" t="s">
        <v>35</v>
      </c>
      <c r="CC107" s="6" t="s">
        <v>35</v>
      </c>
      <c r="CD107" s="6" t="str">
        <f t="shared" si="54"/>
        <v>0</v>
      </c>
      <c r="CE107" s="6" t="s">
        <v>35</v>
      </c>
      <c r="CF107" s="6" t="s">
        <v>35</v>
      </c>
      <c r="CG107" s="6" t="str">
        <f t="shared" si="55"/>
        <v>0</v>
      </c>
      <c r="CH107" s="6" t="s">
        <v>35</v>
      </c>
      <c r="CI107" s="6" t="s">
        <v>35</v>
      </c>
      <c r="CJ107" s="6" t="str">
        <f t="shared" si="56"/>
        <v>0</v>
      </c>
      <c r="CK107" s="6" t="s">
        <v>35</v>
      </c>
      <c r="CL107" s="6" t="s">
        <v>35</v>
      </c>
      <c r="CM107" s="6" t="str">
        <f t="shared" si="57"/>
        <v>0</v>
      </c>
      <c r="CN107" s="6">
        <v>3</v>
      </c>
      <c r="CO107" s="6" t="s">
        <v>35</v>
      </c>
      <c r="CP107" s="6">
        <f t="shared" si="58"/>
        <v>3</v>
      </c>
      <c r="CQ107" s="6">
        <v>17</v>
      </c>
      <c r="CR107" s="6">
        <v>23</v>
      </c>
      <c r="CS107" s="6">
        <f t="shared" si="59"/>
        <v>40</v>
      </c>
    </row>
    <row r="108" spans="1:97" s="183" customFormat="1" ht="12.75" customHeight="1">
      <c r="A108" s="25">
        <v>13</v>
      </c>
      <c r="B108" s="26" t="s">
        <v>217</v>
      </c>
      <c r="C108" s="27">
        <v>2829</v>
      </c>
      <c r="D108" s="28" t="s">
        <v>87</v>
      </c>
      <c r="E108" s="17">
        <v>13406</v>
      </c>
      <c r="F108" s="17">
        <v>1</v>
      </c>
      <c r="G108" s="6" t="s">
        <v>65</v>
      </c>
      <c r="H108" s="6">
        <v>1</v>
      </c>
      <c r="I108" s="6">
        <v>9</v>
      </c>
      <c r="J108" s="6">
        <f t="shared" si="30"/>
        <v>10</v>
      </c>
      <c r="K108" s="6">
        <v>1</v>
      </c>
      <c r="L108" s="6">
        <v>1</v>
      </c>
      <c r="M108" s="6">
        <f t="shared" si="31"/>
        <v>2</v>
      </c>
      <c r="N108" s="6">
        <v>2</v>
      </c>
      <c r="O108" s="6">
        <v>8</v>
      </c>
      <c r="P108" s="6">
        <f t="shared" si="32"/>
        <v>10</v>
      </c>
      <c r="Q108" s="6" t="s">
        <v>35</v>
      </c>
      <c r="R108" s="6">
        <v>8</v>
      </c>
      <c r="S108" s="6">
        <f t="shared" si="33"/>
        <v>8</v>
      </c>
      <c r="T108" s="6" t="s">
        <v>35</v>
      </c>
      <c r="U108" s="6" t="s">
        <v>35</v>
      </c>
      <c r="V108" s="6" t="str">
        <f t="shared" si="34"/>
        <v>0</v>
      </c>
      <c r="W108" s="6" t="s">
        <v>35</v>
      </c>
      <c r="X108" s="6" t="s">
        <v>35</v>
      </c>
      <c r="Y108" s="6" t="str">
        <f t="shared" si="35"/>
        <v>0</v>
      </c>
      <c r="Z108" s="6" t="s">
        <v>35</v>
      </c>
      <c r="AA108" s="6" t="s">
        <v>35</v>
      </c>
      <c r="AB108" s="6" t="str">
        <f t="shared" si="36"/>
        <v>0</v>
      </c>
      <c r="AC108" s="6">
        <v>2</v>
      </c>
      <c r="AD108" s="6" t="s">
        <v>35</v>
      </c>
      <c r="AE108" s="6">
        <f t="shared" si="37"/>
        <v>2</v>
      </c>
      <c r="AF108" s="6" t="s">
        <v>35</v>
      </c>
      <c r="AG108" s="6" t="s">
        <v>35</v>
      </c>
      <c r="AH108" s="6" t="str">
        <f t="shared" si="38"/>
        <v>0</v>
      </c>
      <c r="AI108" s="6" t="s">
        <v>35</v>
      </c>
      <c r="AJ108" s="6" t="s">
        <v>35</v>
      </c>
      <c r="AK108" s="6" t="str">
        <f t="shared" si="39"/>
        <v>0</v>
      </c>
      <c r="AL108" s="6">
        <v>1</v>
      </c>
      <c r="AM108" s="6">
        <v>1</v>
      </c>
      <c r="AN108" s="6">
        <f t="shared" si="40"/>
        <v>2</v>
      </c>
      <c r="AO108" s="6" t="s">
        <v>35</v>
      </c>
      <c r="AP108" s="6" t="s">
        <v>35</v>
      </c>
      <c r="AQ108" s="6" t="str">
        <f t="shared" si="41"/>
        <v>0</v>
      </c>
      <c r="AR108" s="6" t="s">
        <v>35</v>
      </c>
      <c r="AS108" s="6" t="s">
        <v>35</v>
      </c>
      <c r="AT108" s="6" t="str">
        <f t="shared" si="42"/>
        <v>0</v>
      </c>
      <c r="AU108" s="6" t="s">
        <v>35</v>
      </c>
      <c r="AV108" s="6" t="s">
        <v>35</v>
      </c>
      <c r="AW108" s="6" t="str">
        <f t="shared" si="43"/>
        <v>0</v>
      </c>
      <c r="AX108" s="6" t="s">
        <v>35</v>
      </c>
      <c r="AY108" s="6" t="s">
        <v>35</v>
      </c>
      <c r="AZ108" s="6" t="str">
        <f t="shared" si="44"/>
        <v>0</v>
      </c>
      <c r="BA108" s="6">
        <v>4</v>
      </c>
      <c r="BB108" s="6">
        <v>2</v>
      </c>
      <c r="BC108" s="6">
        <f t="shared" si="45"/>
        <v>6</v>
      </c>
      <c r="BD108" s="6" t="s">
        <v>35</v>
      </c>
      <c r="BE108" s="6" t="s">
        <v>35</v>
      </c>
      <c r="BF108" s="6" t="str">
        <f t="shared" si="46"/>
        <v>0</v>
      </c>
      <c r="BG108" s="6" t="s">
        <v>35</v>
      </c>
      <c r="BH108" s="6" t="s">
        <v>35</v>
      </c>
      <c r="BI108" s="6" t="str">
        <f t="shared" si="47"/>
        <v>0</v>
      </c>
      <c r="BJ108" s="6" t="s">
        <v>35</v>
      </c>
      <c r="BK108" s="6" t="s">
        <v>35</v>
      </c>
      <c r="BL108" s="6" t="str">
        <f t="shared" si="48"/>
        <v>0</v>
      </c>
      <c r="BM108" s="6" t="s">
        <v>35</v>
      </c>
      <c r="BN108" s="6" t="s">
        <v>35</v>
      </c>
      <c r="BO108" s="6" t="str">
        <f t="shared" si="49"/>
        <v>0</v>
      </c>
      <c r="BP108" s="6" t="s">
        <v>35</v>
      </c>
      <c r="BQ108" s="6" t="s">
        <v>35</v>
      </c>
      <c r="BR108" s="6" t="str">
        <f t="shared" si="50"/>
        <v>0</v>
      </c>
      <c r="BS108" s="6" t="s">
        <v>35</v>
      </c>
      <c r="BT108" s="6" t="s">
        <v>35</v>
      </c>
      <c r="BU108" s="6" t="str">
        <f t="shared" si="51"/>
        <v>0</v>
      </c>
      <c r="BV108" s="6" t="s">
        <v>35</v>
      </c>
      <c r="BW108" s="6" t="s">
        <v>35</v>
      </c>
      <c r="BX108" s="6" t="str">
        <f t="shared" si="52"/>
        <v>0</v>
      </c>
      <c r="BY108" s="6" t="s">
        <v>35</v>
      </c>
      <c r="BZ108" s="6" t="s">
        <v>35</v>
      </c>
      <c r="CA108" s="6" t="str">
        <f t="shared" si="53"/>
        <v>0</v>
      </c>
      <c r="CB108" s="6" t="s">
        <v>35</v>
      </c>
      <c r="CC108" s="6" t="s">
        <v>35</v>
      </c>
      <c r="CD108" s="6" t="str">
        <f t="shared" si="54"/>
        <v>0</v>
      </c>
      <c r="CE108" s="6" t="s">
        <v>35</v>
      </c>
      <c r="CF108" s="6" t="s">
        <v>35</v>
      </c>
      <c r="CG108" s="6" t="str">
        <f t="shared" si="55"/>
        <v>0</v>
      </c>
      <c r="CH108" s="6" t="s">
        <v>35</v>
      </c>
      <c r="CI108" s="6" t="s">
        <v>35</v>
      </c>
      <c r="CJ108" s="6" t="str">
        <f t="shared" si="56"/>
        <v>0</v>
      </c>
      <c r="CK108" s="6" t="s">
        <v>35</v>
      </c>
      <c r="CL108" s="6" t="s">
        <v>35</v>
      </c>
      <c r="CM108" s="6" t="str">
        <f t="shared" si="57"/>
        <v>0</v>
      </c>
      <c r="CN108" s="6" t="s">
        <v>35</v>
      </c>
      <c r="CO108" s="6" t="s">
        <v>35</v>
      </c>
      <c r="CP108" s="6" t="str">
        <f t="shared" si="58"/>
        <v>0</v>
      </c>
      <c r="CQ108" s="6">
        <v>11</v>
      </c>
      <c r="CR108" s="6">
        <v>29</v>
      </c>
      <c r="CS108" s="6">
        <f t="shared" si="59"/>
        <v>40</v>
      </c>
    </row>
    <row r="109" spans="1:97" s="183" customFormat="1" ht="12.75" customHeight="1">
      <c r="A109" s="25">
        <v>13</v>
      </c>
      <c r="B109" s="26" t="s">
        <v>217</v>
      </c>
      <c r="C109" s="27">
        <v>2831</v>
      </c>
      <c r="D109" s="28" t="s">
        <v>88</v>
      </c>
      <c r="E109" s="17">
        <v>15179</v>
      </c>
      <c r="F109" s="17">
        <v>1</v>
      </c>
      <c r="G109" s="6" t="s">
        <v>65</v>
      </c>
      <c r="H109" s="6">
        <v>1</v>
      </c>
      <c r="I109" s="6">
        <v>7</v>
      </c>
      <c r="J109" s="6">
        <f t="shared" si="30"/>
        <v>8</v>
      </c>
      <c r="K109" s="6">
        <v>1</v>
      </c>
      <c r="L109" s="6">
        <v>2</v>
      </c>
      <c r="M109" s="6">
        <f t="shared" si="31"/>
        <v>3</v>
      </c>
      <c r="N109" s="6">
        <v>4</v>
      </c>
      <c r="O109" s="6">
        <v>6</v>
      </c>
      <c r="P109" s="6">
        <f t="shared" si="32"/>
        <v>10</v>
      </c>
      <c r="Q109" s="6">
        <v>1</v>
      </c>
      <c r="R109" s="6">
        <v>11</v>
      </c>
      <c r="S109" s="6">
        <f t="shared" si="33"/>
        <v>12</v>
      </c>
      <c r="T109" s="6" t="s">
        <v>35</v>
      </c>
      <c r="U109" s="6" t="s">
        <v>35</v>
      </c>
      <c r="V109" s="6" t="str">
        <f t="shared" si="34"/>
        <v>0</v>
      </c>
      <c r="W109" s="6" t="s">
        <v>35</v>
      </c>
      <c r="X109" s="6" t="s">
        <v>35</v>
      </c>
      <c r="Y109" s="6" t="str">
        <f t="shared" si="35"/>
        <v>0</v>
      </c>
      <c r="Z109" s="6" t="s">
        <v>35</v>
      </c>
      <c r="AA109" s="6" t="s">
        <v>35</v>
      </c>
      <c r="AB109" s="6" t="str">
        <f t="shared" si="36"/>
        <v>0</v>
      </c>
      <c r="AC109" s="6" t="s">
        <v>35</v>
      </c>
      <c r="AD109" s="6" t="s">
        <v>35</v>
      </c>
      <c r="AE109" s="6" t="str">
        <f t="shared" si="37"/>
        <v>0</v>
      </c>
      <c r="AF109" s="6" t="s">
        <v>35</v>
      </c>
      <c r="AG109" s="6" t="s">
        <v>35</v>
      </c>
      <c r="AH109" s="6" t="str">
        <f t="shared" si="38"/>
        <v>0</v>
      </c>
      <c r="AI109" s="6" t="s">
        <v>35</v>
      </c>
      <c r="AJ109" s="6" t="s">
        <v>35</v>
      </c>
      <c r="AK109" s="6" t="str">
        <f t="shared" si="39"/>
        <v>0</v>
      </c>
      <c r="AL109" s="6" t="s">
        <v>35</v>
      </c>
      <c r="AM109" s="6" t="s">
        <v>35</v>
      </c>
      <c r="AN109" s="6" t="str">
        <f t="shared" si="40"/>
        <v>0</v>
      </c>
      <c r="AO109" s="6" t="s">
        <v>35</v>
      </c>
      <c r="AP109" s="6" t="s">
        <v>35</v>
      </c>
      <c r="AQ109" s="6" t="str">
        <f t="shared" si="41"/>
        <v>0</v>
      </c>
      <c r="AR109" s="6" t="s">
        <v>35</v>
      </c>
      <c r="AS109" s="6" t="s">
        <v>35</v>
      </c>
      <c r="AT109" s="6" t="str">
        <f t="shared" si="42"/>
        <v>0</v>
      </c>
      <c r="AU109" s="6" t="s">
        <v>35</v>
      </c>
      <c r="AV109" s="6" t="s">
        <v>35</v>
      </c>
      <c r="AW109" s="6" t="str">
        <f t="shared" si="43"/>
        <v>0</v>
      </c>
      <c r="AX109" s="6" t="s">
        <v>35</v>
      </c>
      <c r="AY109" s="6" t="s">
        <v>35</v>
      </c>
      <c r="AZ109" s="6" t="str">
        <f t="shared" si="44"/>
        <v>0</v>
      </c>
      <c r="BA109" s="6" t="s">
        <v>35</v>
      </c>
      <c r="BB109" s="6">
        <v>7</v>
      </c>
      <c r="BC109" s="6">
        <f t="shared" si="45"/>
        <v>7</v>
      </c>
      <c r="BD109" s="6" t="s">
        <v>35</v>
      </c>
      <c r="BE109" s="6" t="s">
        <v>35</v>
      </c>
      <c r="BF109" s="6" t="str">
        <f t="shared" si="46"/>
        <v>0</v>
      </c>
      <c r="BG109" s="6" t="s">
        <v>35</v>
      </c>
      <c r="BH109" s="6" t="s">
        <v>35</v>
      </c>
      <c r="BI109" s="6" t="str">
        <f t="shared" si="47"/>
        <v>0</v>
      </c>
      <c r="BJ109" s="6" t="s">
        <v>35</v>
      </c>
      <c r="BK109" s="6" t="s">
        <v>35</v>
      </c>
      <c r="BL109" s="6" t="str">
        <f t="shared" si="48"/>
        <v>0</v>
      </c>
      <c r="BM109" s="6" t="s">
        <v>35</v>
      </c>
      <c r="BN109" s="6" t="s">
        <v>35</v>
      </c>
      <c r="BO109" s="6" t="str">
        <f t="shared" si="49"/>
        <v>0</v>
      </c>
      <c r="BP109" s="6" t="s">
        <v>35</v>
      </c>
      <c r="BQ109" s="6" t="s">
        <v>35</v>
      </c>
      <c r="BR109" s="6" t="str">
        <f t="shared" si="50"/>
        <v>0</v>
      </c>
      <c r="BS109" s="6" t="s">
        <v>35</v>
      </c>
      <c r="BT109" s="6" t="s">
        <v>35</v>
      </c>
      <c r="BU109" s="6" t="str">
        <f t="shared" si="51"/>
        <v>0</v>
      </c>
      <c r="BV109" s="6" t="s">
        <v>35</v>
      </c>
      <c r="BW109" s="6" t="s">
        <v>35</v>
      </c>
      <c r="BX109" s="6" t="str">
        <f t="shared" si="52"/>
        <v>0</v>
      </c>
      <c r="BY109" s="6" t="s">
        <v>35</v>
      </c>
      <c r="BZ109" s="6" t="s">
        <v>35</v>
      </c>
      <c r="CA109" s="6" t="str">
        <f t="shared" si="53"/>
        <v>0</v>
      </c>
      <c r="CB109" s="6" t="s">
        <v>35</v>
      </c>
      <c r="CC109" s="6" t="s">
        <v>35</v>
      </c>
      <c r="CD109" s="6" t="str">
        <f t="shared" si="54"/>
        <v>0</v>
      </c>
      <c r="CE109" s="6" t="s">
        <v>35</v>
      </c>
      <c r="CF109" s="6" t="s">
        <v>35</v>
      </c>
      <c r="CG109" s="6" t="str">
        <f t="shared" si="55"/>
        <v>0</v>
      </c>
      <c r="CH109" s="6" t="s">
        <v>35</v>
      </c>
      <c r="CI109" s="6" t="s">
        <v>35</v>
      </c>
      <c r="CJ109" s="6" t="str">
        <f t="shared" si="56"/>
        <v>0</v>
      </c>
      <c r="CK109" s="6" t="s">
        <v>35</v>
      </c>
      <c r="CL109" s="6" t="s">
        <v>35</v>
      </c>
      <c r="CM109" s="6" t="str">
        <f t="shared" si="57"/>
        <v>0</v>
      </c>
      <c r="CN109" s="6" t="s">
        <v>35</v>
      </c>
      <c r="CO109" s="6" t="s">
        <v>35</v>
      </c>
      <c r="CP109" s="6" t="str">
        <f t="shared" si="58"/>
        <v>0</v>
      </c>
      <c r="CQ109" s="6">
        <v>7</v>
      </c>
      <c r="CR109" s="6">
        <v>33</v>
      </c>
      <c r="CS109" s="6">
        <f t="shared" si="59"/>
        <v>40</v>
      </c>
    </row>
    <row r="110" spans="1:97" s="183" customFormat="1" ht="12.75" customHeight="1">
      <c r="A110" s="25">
        <v>14</v>
      </c>
      <c r="B110" s="26" t="s">
        <v>211</v>
      </c>
      <c r="C110" s="27">
        <v>2937</v>
      </c>
      <c r="D110" s="28" t="s">
        <v>89</v>
      </c>
      <c r="E110" s="17">
        <v>10199</v>
      </c>
      <c r="F110" s="17">
        <v>1</v>
      </c>
      <c r="G110" s="6" t="s">
        <v>65</v>
      </c>
      <c r="H110" s="6" t="s">
        <v>35</v>
      </c>
      <c r="I110" s="6">
        <v>4</v>
      </c>
      <c r="J110" s="6">
        <f t="shared" si="30"/>
        <v>4</v>
      </c>
      <c r="K110" s="6">
        <v>1</v>
      </c>
      <c r="L110" s="6">
        <v>1</v>
      </c>
      <c r="M110" s="6">
        <f t="shared" si="31"/>
        <v>2</v>
      </c>
      <c r="N110" s="6">
        <v>2</v>
      </c>
      <c r="O110" s="6">
        <v>4</v>
      </c>
      <c r="P110" s="6">
        <f t="shared" si="32"/>
        <v>6</v>
      </c>
      <c r="Q110" s="6" t="s">
        <v>35</v>
      </c>
      <c r="R110" s="6">
        <v>5</v>
      </c>
      <c r="S110" s="6">
        <f t="shared" si="33"/>
        <v>5</v>
      </c>
      <c r="T110" s="6" t="s">
        <v>35</v>
      </c>
      <c r="U110" s="6" t="s">
        <v>35</v>
      </c>
      <c r="V110" s="6" t="str">
        <f t="shared" si="34"/>
        <v>0</v>
      </c>
      <c r="W110" s="6" t="s">
        <v>35</v>
      </c>
      <c r="X110" s="6" t="s">
        <v>35</v>
      </c>
      <c r="Y110" s="6" t="str">
        <f t="shared" si="35"/>
        <v>0</v>
      </c>
      <c r="Z110" s="6" t="s">
        <v>35</v>
      </c>
      <c r="AA110" s="6" t="s">
        <v>35</v>
      </c>
      <c r="AB110" s="6" t="str">
        <f t="shared" si="36"/>
        <v>0</v>
      </c>
      <c r="AC110" s="6" t="s">
        <v>35</v>
      </c>
      <c r="AD110" s="6" t="s">
        <v>35</v>
      </c>
      <c r="AE110" s="6" t="str">
        <f t="shared" si="37"/>
        <v>0</v>
      </c>
      <c r="AF110" s="6" t="s">
        <v>35</v>
      </c>
      <c r="AG110" s="6" t="s">
        <v>35</v>
      </c>
      <c r="AH110" s="6" t="str">
        <f t="shared" si="38"/>
        <v>0</v>
      </c>
      <c r="AI110" s="6" t="s">
        <v>35</v>
      </c>
      <c r="AJ110" s="6" t="s">
        <v>35</v>
      </c>
      <c r="AK110" s="6" t="str">
        <f t="shared" si="39"/>
        <v>0</v>
      </c>
      <c r="AL110" s="6" t="s">
        <v>35</v>
      </c>
      <c r="AM110" s="6" t="s">
        <v>35</v>
      </c>
      <c r="AN110" s="6" t="str">
        <f t="shared" si="40"/>
        <v>0</v>
      </c>
      <c r="AO110" s="6" t="s">
        <v>35</v>
      </c>
      <c r="AP110" s="6" t="s">
        <v>35</v>
      </c>
      <c r="AQ110" s="6" t="str">
        <f t="shared" si="41"/>
        <v>0</v>
      </c>
      <c r="AR110" s="6" t="s">
        <v>35</v>
      </c>
      <c r="AS110" s="6" t="s">
        <v>35</v>
      </c>
      <c r="AT110" s="6" t="str">
        <f t="shared" si="42"/>
        <v>0</v>
      </c>
      <c r="AU110" s="6" t="s">
        <v>35</v>
      </c>
      <c r="AV110" s="6" t="s">
        <v>35</v>
      </c>
      <c r="AW110" s="6" t="str">
        <f t="shared" si="43"/>
        <v>0</v>
      </c>
      <c r="AX110" s="6" t="s">
        <v>35</v>
      </c>
      <c r="AY110" s="6" t="s">
        <v>35</v>
      </c>
      <c r="AZ110" s="6" t="str">
        <f t="shared" si="44"/>
        <v>0</v>
      </c>
      <c r="BA110" s="6" t="s">
        <v>35</v>
      </c>
      <c r="BB110" s="6">
        <v>2</v>
      </c>
      <c r="BC110" s="6">
        <f t="shared" si="45"/>
        <v>2</v>
      </c>
      <c r="BD110" s="6" t="s">
        <v>35</v>
      </c>
      <c r="BE110" s="6" t="s">
        <v>35</v>
      </c>
      <c r="BF110" s="6" t="str">
        <f t="shared" si="46"/>
        <v>0</v>
      </c>
      <c r="BG110" s="6" t="s">
        <v>35</v>
      </c>
      <c r="BH110" s="6" t="s">
        <v>35</v>
      </c>
      <c r="BI110" s="6" t="str">
        <f t="shared" si="47"/>
        <v>0</v>
      </c>
      <c r="BJ110" s="6" t="s">
        <v>35</v>
      </c>
      <c r="BK110" s="6" t="s">
        <v>35</v>
      </c>
      <c r="BL110" s="6" t="str">
        <f t="shared" si="48"/>
        <v>0</v>
      </c>
      <c r="BM110" s="6" t="s">
        <v>35</v>
      </c>
      <c r="BN110" s="6" t="s">
        <v>35</v>
      </c>
      <c r="BO110" s="6" t="str">
        <f t="shared" si="49"/>
        <v>0</v>
      </c>
      <c r="BP110" s="6" t="s">
        <v>35</v>
      </c>
      <c r="BQ110" s="6" t="s">
        <v>35</v>
      </c>
      <c r="BR110" s="6" t="str">
        <f t="shared" si="50"/>
        <v>0</v>
      </c>
      <c r="BS110" s="6" t="s">
        <v>35</v>
      </c>
      <c r="BT110" s="6" t="s">
        <v>35</v>
      </c>
      <c r="BU110" s="6" t="str">
        <f t="shared" si="51"/>
        <v>0</v>
      </c>
      <c r="BV110" s="6" t="s">
        <v>35</v>
      </c>
      <c r="BW110" s="6" t="s">
        <v>35</v>
      </c>
      <c r="BX110" s="6" t="str">
        <f t="shared" si="52"/>
        <v>0</v>
      </c>
      <c r="BY110" s="6" t="s">
        <v>35</v>
      </c>
      <c r="BZ110" s="6" t="s">
        <v>35</v>
      </c>
      <c r="CA110" s="6" t="str">
        <f t="shared" si="53"/>
        <v>0</v>
      </c>
      <c r="CB110" s="6" t="s">
        <v>35</v>
      </c>
      <c r="CC110" s="6" t="s">
        <v>35</v>
      </c>
      <c r="CD110" s="6" t="str">
        <f t="shared" si="54"/>
        <v>0</v>
      </c>
      <c r="CE110" s="6" t="s">
        <v>35</v>
      </c>
      <c r="CF110" s="6" t="s">
        <v>35</v>
      </c>
      <c r="CG110" s="6" t="str">
        <f t="shared" si="55"/>
        <v>0</v>
      </c>
      <c r="CH110" s="6" t="s">
        <v>35</v>
      </c>
      <c r="CI110" s="6" t="s">
        <v>35</v>
      </c>
      <c r="CJ110" s="6" t="str">
        <f t="shared" si="56"/>
        <v>0</v>
      </c>
      <c r="CK110" s="6" t="s">
        <v>35</v>
      </c>
      <c r="CL110" s="6" t="s">
        <v>35</v>
      </c>
      <c r="CM110" s="6" t="str">
        <f t="shared" si="57"/>
        <v>0</v>
      </c>
      <c r="CN110" s="6" t="s">
        <v>35</v>
      </c>
      <c r="CO110" s="6">
        <v>1</v>
      </c>
      <c r="CP110" s="6">
        <f t="shared" si="58"/>
        <v>1</v>
      </c>
      <c r="CQ110" s="6">
        <v>3</v>
      </c>
      <c r="CR110" s="6">
        <v>17</v>
      </c>
      <c r="CS110" s="6">
        <f t="shared" si="59"/>
        <v>20</v>
      </c>
    </row>
    <row r="111" spans="1:97" s="183" customFormat="1" ht="12.75" customHeight="1">
      <c r="A111" s="25">
        <v>15</v>
      </c>
      <c r="B111" s="26" t="s">
        <v>218</v>
      </c>
      <c r="C111" s="27">
        <v>3001</v>
      </c>
      <c r="D111" s="28" t="s">
        <v>90</v>
      </c>
      <c r="E111" s="17">
        <v>15426</v>
      </c>
      <c r="F111" s="17">
        <v>1</v>
      </c>
      <c r="G111" s="6" t="s">
        <v>65</v>
      </c>
      <c r="H111" s="6">
        <v>4</v>
      </c>
      <c r="I111" s="6">
        <v>6</v>
      </c>
      <c r="J111" s="6">
        <f t="shared" si="30"/>
        <v>10</v>
      </c>
      <c r="K111" s="6" t="s">
        <v>35</v>
      </c>
      <c r="L111" s="6">
        <v>3</v>
      </c>
      <c r="M111" s="6">
        <f t="shared" si="31"/>
        <v>3</v>
      </c>
      <c r="N111" s="6">
        <v>1</v>
      </c>
      <c r="O111" s="6">
        <v>5</v>
      </c>
      <c r="P111" s="6">
        <f t="shared" si="32"/>
        <v>6</v>
      </c>
      <c r="Q111" s="6">
        <v>2</v>
      </c>
      <c r="R111" s="6">
        <v>6</v>
      </c>
      <c r="S111" s="6">
        <f t="shared" si="33"/>
        <v>8</v>
      </c>
      <c r="T111" s="6" t="s">
        <v>35</v>
      </c>
      <c r="U111" s="6" t="s">
        <v>35</v>
      </c>
      <c r="V111" s="6" t="str">
        <f t="shared" si="34"/>
        <v>0</v>
      </c>
      <c r="W111" s="6" t="s">
        <v>35</v>
      </c>
      <c r="X111" s="6" t="s">
        <v>35</v>
      </c>
      <c r="Y111" s="6" t="str">
        <f t="shared" si="35"/>
        <v>0</v>
      </c>
      <c r="Z111" s="6" t="s">
        <v>35</v>
      </c>
      <c r="AA111" s="6" t="s">
        <v>35</v>
      </c>
      <c r="AB111" s="6" t="str">
        <f t="shared" si="36"/>
        <v>0</v>
      </c>
      <c r="AC111" s="6">
        <v>2</v>
      </c>
      <c r="AD111" s="6">
        <v>2</v>
      </c>
      <c r="AE111" s="6">
        <f t="shared" si="37"/>
        <v>4</v>
      </c>
      <c r="AF111" s="6" t="s">
        <v>35</v>
      </c>
      <c r="AG111" s="6" t="s">
        <v>35</v>
      </c>
      <c r="AH111" s="6" t="str">
        <f t="shared" si="38"/>
        <v>0</v>
      </c>
      <c r="AI111" s="6" t="s">
        <v>35</v>
      </c>
      <c r="AJ111" s="6" t="s">
        <v>35</v>
      </c>
      <c r="AK111" s="6" t="str">
        <f t="shared" si="39"/>
        <v>0</v>
      </c>
      <c r="AL111" s="6" t="s">
        <v>35</v>
      </c>
      <c r="AM111" s="6" t="s">
        <v>35</v>
      </c>
      <c r="AN111" s="6" t="str">
        <f t="shared" si="40"/>
        <v>0</v>
      </c>
      <c r="AO111" s="6" t="s">
        <v>35</v>
      </c>
      <c r="AP111" s="6" t="s">
        <v>35</v>
      </c>
      <c r="AQ111" s="6" t="str">
        <f t="shared" si="41"/>
        <v>0</v>
      </c>
      <c r="AR111" s="6" t="s">
        <v>35</v>
      </c>
      <c r="AS111" s="6" t="s">
        <v>35</v>
      </c>
      <c r="AT111" s="6" t="str">
        <f t="shared" si="42"/>
        <v>0</v>
      </c>
      <c r="AU111" s="6" t="s">
        <v>35</v>
      </c>
      <c r="AV111" s="6" t="s">
        <v>35</v>
      </c>
      <c r="AW111" s="6" t="str">
        <f t="shared" si="43"/>
        <v>0</v>
      </c>
      <c r="AX111" s="6" t="s">
        <v>35</v>
      </c>
      <c r="AY111" s="6" t="s">
        <v>35</v>
      </c>
      <c r="AZ111" s="6" t="str">
        <f t="shared" si="44"/>
        <v>0</v>
      </c>
      <c r="BA111" s="6" t="s">
        <v>35</v>
      </c>
      <c r="BB111" s="6" t="s">
        <v>35</v>
      </c>
      <c r="BC111" s="6" t="str">
        <f t="shared" si="45"/>
        <v>0</v>
      </c>
      <c r="BD111" s="6" t="s">
        <v>35</v>
      </c>
      <c r="BE111" s="6" t="s">
        <v>35</v>
      </c>
      <c r="BF111" s="6" t="str">
        <f t="shared" si="46"/>
        <v>0</v>
      </c>
      <c r="BG111" s="6" t="s">
        <v>35</v>
      </c>
      <c r="BH111" s="6" t="s">
        <v>35</v>
      </c>
      <c r="BI111" s="6" t="str">
        <f t="shared" si="47"/>
        <v>0</v>
      </c>
      <c r="BJ111" s="6" t="s">
        <v>35</v>
      </c>
      <c r="BK111" s="6" t="s">
        <v>35</v>
      </c>
      <c r="BL111" s="6" t="str">
        <f t="shared" si="48"/>
        <v>0</v>
      </c>
      <c r="BM111" s="6" t="s">
        <v>35</v>
      </c>
      <c r="BN111" s="6" t="s">
        <v>35</v>
      </c>
      <c r="BO111" s="6" t="str">
        <f t="shared" si="49"/>
        <v>0</v>
      </c>
      <c r="BP111" s="6" t="s">
        <v>35</v>
      </c>
      <c r="BQ111" s="6" t="s">
        <v>35</v>
      </c>
      <c r="BR111" s="6" t="str">
        <f t="shared" si="50"/>
        <v>0</v>
      </c>
      <c r="BS111" s="6" t="s">
        <v>35</v>
      </c>
      <c r="BT111" s="6" t="s">
        <v>35</v>
      </c>
      <c r="BU111" s="6" t="str">
        <f t="shared" si="51"/>
        <v>0</v>
      </c>
      <c r="BV111" s="6" t="s">
        <v>35</v>
      </c>
      <c r="BW111" s="6" t="s">
        <v>35</v>
      </c>
      <c r="BX111" s="6" t="str">
        <f t="shared" si="52"/>
        <v>0</v>
      </c>
      <c r="BY111" s="6" t="s">
        <v>35</v>
      </c>
      <c r="BZ111" s="6" t="s">
        <v>35</v>
      </c>
      <c r="CA111" s="6" t="str">
        <f t="shared" si="53"/>
        <v>0</v>
      </c>
      <c r="CB111" s="6" t="s">
        <v>35</v>
      </c>
      <c r="CC111" s="6" t="s">
        <v>35</v>
      </c>
      <c r="CD111" s="6" t="str">
        <f t="shared" si="54"/>
        <v>0</v>
      </c>
      <c r="CE111" s="6" t="s">
        <v>35</v>
      </c>
      <c r="CF111" s="6" t="s">
        <v>35</v>
      </c>
      <c r="CG111" s="6" t="str">
        <f t="shared" si="55"/>
        <v>0</v>
      </c>
      <c r="CH111" s="6" t="s">
        <v>35</v>
      </c>
      <c r="CI111" s="6" t="s">
        <v>35</v>
      </c>
      <c r="CJ111" s="6" t="str">
        <f t="shared" si="56"/>
        <v>0</v>
      </c>
      <c r="CK111" s="6" t="s">
        <v>35</v>
      </c>
      <c r="CL111" s="6" t="s">
        <v>35</v>
      </c>
      <c r="CM111" s="6" t="str">
        <f t="shared" si="57"/>
        <v>0</v>
      </c>
      <c r="CN111" s="6" t="s">
        <v>35</v>
      </c>
      <c r="CO111" s="6" t="s">
        <v>35</v>
      </c>
      <c r="CP111" s="6" t="str">
        <f t="shared" si="58"/>
        <v>0</v>
      </c>
      <c r="CQ111" s="6">
        <v>9</v>
      </c>
      <c r="CR111" s="6">
        <v>22</v>
      </c>
      <c r="CS111" s="6">
        <f t="shared" si="59"/>
        <v>31</v>
      </c>
    </row>
    <row r="112" spans="1:97" s="183" customFormat="1" ht="12.75" hidden="1" customHeight="1">
      <c r="A112" s="25">
        <v>17</v>
      </c>
      <c r="B112" s="26" t="s">
        <v>208</v>
      </c>
      <c r="C112" s="27">
        <v>3251</v>
      </c>
      <c r="D112" s="28" t="s">
        <v>150</v>
      </c>
      <c r="E112" s="17">
        <v>10777</v>
      </c>
      <c r="F112" s="17">
        <v>1</v>
      </c>
      <c r="G112" s="6" t="s">
        <v>65</v>
      </c>
      <c r="H112" s="6" t="s">
        <v>35</v>
      </c>
      <c r="I112" s="6" t="s">
        <v>35</v>
      </c>
      <c r="J112" s="6" t="str">
        <f t="shared" si="30"/>
        <v>0</v>
      </c>
      <c r="K112" s="6" t="s">
        <v>35</v>
      </c>
      <c r="L112" s="6" t="s">
        <v>35</v>
      </c>
      <c r="M112" s="6" t="str">
        <f t="shared" si="31"/>
        <v>0</v>
      </c>
      <c r="N112" s="6" t="s">
        <v>35</v>
      </c>
      <c r="O112" s="6" t="s">
        <v>35</v>
      </c>
      <c r="P112" s="6" t="str">
        <f t="shared" si="32"/>
        <v>0</v>
      </c>
      <c r="Q112" s="6" t="s">
        <v>35</v>
      </c>
      <c r="R112" s="6" t="s">
        <v>35</v>
      </c>
      <c r="S112" s="6" t="str">
        <f t="shared" si="33"/>
        <v>0</v>
      </c>
      <c r="T112" s="6" t="s">
        <v>35</v>
      </c>
      <c r="U112" s="6" t="s">
        <v>35</v>
      </c>
      <c r="V112" s="6" t="str">
        <f t="shared" si="34"/>
        <v>0</v>
      </c>
      <c r="W112" s="6" t="s">
        <v>35</v>
      </c>
      <c r="X112" s="6" t="s">
        <v>35</v>
      </c>
      <c r="Y112" s="6" t="str">
        <f t="shared" si="35"/>
        <v>0</v>
      </c>
      <c r="Z112" s="6" t="s">
        <v>35</v>
      </c>
      <c r="AA112" s="6" t="s">
        <v>35</v>
      </c>
      <c r="AB112" s="6" t="str">
        <f t="shared" si="36"/>
        <v>0</v>
      </c>
      <c r="AC112" s="6" t="s">
        <v>35</v>
      </c>
      <c r="AD112" s="6" t="s">
        <v>35</v>
      </c>
      <c r="AE112" s="6" t="str">
        <f t="shared" si="37"/>
        <v>0</v>
      </c>
      <c r="AF112" s="6" t="s">
        <v>35</v>
      </c>
      <c r="AG112" s="6" t="s">
        <v>35</v>
      </c>
      <c r="AH112" s="6" t="str">
        <f t="shared" si="38"/>
        <v>0</v>
      </c>
      <c r="AI112" s="6" t="s">
        <v>35</v>
      </c>
      <c r="AJ112" s="6" t="s">
        <v>35</v>
      </c>
      <c r="AK112" s="6" t="str">
        <f t="shared" si="39"/>
        <v>0</v>
      </c>
      <c r="AL112" s="6" t="s">
        <v>35</v>
      </c>
      <c r="AM112" s="6" t="s">
        <v>35</v>
      </c>
      <c r="AN112" s="6" t="str">
        <f t="shared" si="40"/>
        <v>0</v>
      </c>
      <c r="AO112" s="6" t="s">
        <v>35</v>
      </c>
      <c r="AP112" s="6" t="s">
        <v>35</v>
      </c>
      <c r="AQ112" s="6" t="str">
        <f t="shared" si="41"/>
        <v>0</v>
      </c>
      <c r="AR112" s="6" t="s">
        <v>35</v>
      </c>
      <c r="AS112" s="6" t="s">
        <v>35</v>
      </c>
      <c r="AT112" s="6" t="str">
        <f t="shared" si="42"/>
        <v>0</v>
      </c>
      <c r="AU112" s="6" t="s">
        <v>35</v>
      </c>
      <c r="AV112" s="6" t="s">
        <v>35</v>
      </c>
      <c r="AW112" s="6" t="str">
        <f t="shared" si="43"/>
        <v>0</v>
      </c>
      <c r="AX112" s="6" t="s">
        <v>35</v>
      </c>
      <c r="AY112" s="6" t="s">
        <v>35</v>
      </c>
      <c r="AZ112" s="6" t="str">
        <f t="shared" si="44"/>
        <v>0</v>
      </c>
      <c r="BA112" s="6" t="s">
        <v>35</v>
      </c>
      <c r="BB112" s="6" t="s">
        <v>35</v>
      </c>
      <c r="BC112" s="6" t="str">
        <f t="shared" si="45"/>
        <v>0</v>
      </c>
      <c r="BD112" s="6" t="s">
        <v>35</v>
      </c>
      <c r="BE112" s="6" t="s">
        <v>35</v>
      </c>
      <c r="BF112" s="6" t="str">
        <f t="shared" si="46"/>
        <v>0</v>
      </c>
      <c r="BG112" s="6" t="s">
        <v>35</v>
      </c>
      <c r="BH112" s="6" t="s">
        <v>35</v>
      </c>
      <c r="BI112" s="6" t="str">
        <f t="shared" si="47"/>
        <v>0</v>
      </c>
      <c r="BJ112" s="6" t="s">
        <v>35</v>
      </c>
      <c r="BK112" s="6" t="s">
        <v>35</v>
      </c>
      <c r="BL112" s="6" t="str">
        <f t="shared" si="48"/>
        <v>0</v>
      </c>
      <c r="BM112" s="6" t="s">
        <v>35</v>
      </c>
      <c r="BN112" s="6" t="s">
        <v>35</v>
      </c>
      <c r="BO112" s="6" t="str">
        <f t="shared" si="49"/>
        <v>0</v>
      </c>
      <c r="BP112" s="6" t="s">
        <v>35</v>
      </c>
      <c r="BQ112" s="6" t="s">
        <v>35</v>
      </c>
      <c r="BR112" s="6" t="str">
        <f t="shared" si="50"/>
        <v>0</v>
      </c>
      <c r="BS112" s="6" t="s">
        <v>35</v>
      </c>
      <c r="BT112" s="6" t="s">
        <v>35</v>
      </c>
      <c r="BU112" s="6" t="str">
        <f t="shared" si="51"/>
        <v>0</v>
      </c>
      <c r="BV112" s="6" t="s">
        <v>35</v>
      </c>
      <c r="BW112" s="6" t="s">
        <v>35</v>
      </c>
      <c r="BX112" s="6" t="str">
        <f t="shared" si="52"/>
        <v>0</v>
      </c>
      <c r="BY112" s="6" t="s">
        <v>35</v>
      </c>
      <c r="BZ112" s="6" t="s">
        <v>35</v>
      </c>
      <c r="CA112" s="6" t="str">
        <f t="shared" si="53"/>
        <v>0</v>
      </c>
      <c r="CB112" s="6" t="s">
        <v>35</v>
      </c>
      <c r="CC112" s="6" t="s">
        <v>35</v>
      </c>
      <c r="CD112" s="6" t="str">
        <f t="shared" si="54"/>
        <v>0</v>
      </c>
      <c r="CE112" s="6" t="s">
        <v>35</v>
      </c>
      <c r="CF112" s="6" t="s">
        <v>35</v>
      </c>
      <c r="CG112" s="6" t="str">
        <f t="shared" si="55"/>
        <v>0</v>
      </c>
      <c r="CH112" s="6" t="s">
        <v>35</v>
      </c>
      <c r="CI112" s="6" t="s">
        <v>35</v>
      </c>
      <c r="CJ112" s="6" t="str">
        <f t="shared" si="56"/>
        <v>0</v>
      </c>
      <c r="CK112" s="6" t="s">
        <v>35</v>
      </c>
      <c r="CL112" s="6" t="s">
        <v>35</v>
      </c>
      <c r="CM112" s="6" t="str">
        <f t="shared" si="57"/>
        <v>0</v>
      </c>
      <c r="CN112" s="6" t="s">
        <v>35</v>
      </c>
      <c r="CO112" s="6" t="s">
        <v>35</v>
      </c>
      <c r="CP112" s="6" t="str">
        <f t="shared" si="58"/>
        <v>0</v>
      </c>
      <c r="CQ112" s="6" t="s">
        <v>35</v>
      </c>
      <c r="CR112" s="6" t="s">
        <v>35</v>
      </c>
      <c r="CS112" s="6" t="str">
        <f t="shared" si="59"/>
        <v>0</v>
      </c>
    </row>
    <row r="113" spans="1:97" s="183" customFormat="1" ht="12.75" hidden="1" customHeight="1">
      <c r="A113" s="25">
        <v>17</v>
      </c>
      <c r="B113" s="26" t="s">
        <v>208</v>
      </c>
      <c r="C113" s="27">
        <v>3271</v>
      </c>
      <c r="D113" s="28" t="s">
        <v>151</v>
      </c>
      <c r="E113" s="17">
        <v>10972</v>
      </c>
      <c r="F113" s="17">
        <v>1</v>
      </c>
      <c r="G113" s="6" t="s">
        <v>65</v>
      </c>
      <c r="H113" s="6" t="s">
        <v>35</v>
      </c>
      <c r="I113" s="6" t="s">
        <v>35</v>
      </c>
      <c r="J113" s="6" t="str">
        <f t="shared" si="30"/>
        <v>0</v>
      </c>
      <c r="K113" s="6" t="s">
        <v>35</v>
      </c>
      <c r="L113" s="6" t="s">
        <v>35</v>
      </c>
      <c r="M113" s="6" t="str">
        <f t="shared" si="31"/>
        <v>0</v>
      </c>
      <c r="N113" s="6" t="s">
        <v>35</v>
      </c>
      <c r="O113" s="6" t="s">
        <v>35</v>
      </c>
      <c r="P113" s="6" t="str">
        <f t="shared" si="32"/>
        <v>0</v>
      </c>
      <c r="Q113" s="6" t="s">
        <v>35</v>
      </c>
      <c r="R113" s="6" t="s">
        <v>35</v>
      </c>
      <c r="S113" s="6" t="str">
        <f t="shared" si="33"/>
        <v>0</v>
      </c>
      <c r="T113" s="6" t="s">
        <v>35</v>
      </c>
      <c r="U113" s="6" t="s">
        <v>35</v>
      </c>
      <c r="V113" s="6" t="str">
        <f t="shared" si="34"/>
        <v>0</v>
      </c>
      <c r="W113" s="6" t="s">
        <v>35</v>
      </c>
      <c r="X113" s="6" t="s">
        <v>35</v>
      </c>
      <c r="Y113" s="6" t="str">
        <f t="shared" si="35"/>
        <v>0</v>
      </c>
      <c r="Z113" s="6" t="s">
        <v>35</v>
      </c>
      <c r="AA113" s="6" t="s">
        <v>35</v>
      </c>
      <c r="AB113" s="6" t="str">
        <f t="shared" si="36"/>
        <v>0</v>
      </c>
      <c r="AC113" s="6" t="s">
        <v>35</v>
      </c>
      <c r="AD113" s="6" t="s">
        <v>35</v>
      </c>
      <c r="AE113" s="6" t="str">
        <f t="shared" si="37"/>
        <v>0</v>
      </c>
      <c r="AF113" s="6" t="s">
        <v>35</v>
      </c>
      <c r="AG113" s="6" t="s">
        <v>35</v>
      </c>
      <c r="AH113" s="6" t="str">
        <f t="shared" si="38"/>
        <v>0</v>
      </c>
      <c r="AI113" s="6" t="s">
        <v>35</v>
      </c>
      <c r="AJ113" s="6" t="s">
        <v>35</v>
      </c>
      <c r="AK113" s="6" t="str">
        <f t="shared" si="39"/>
        <v>0</v>
      </c>
      <c r="AL113" s="6" t="s">
        <v>35</v>
      </c>
      <c r="AM113" s="6" t="s">
        <v>35</v>
      </c>
      <c r="AN113" s="6" t="str">
        <f t="shared" si="40"/>
        <v>0</v>
      </c>
      <c r="AO113" s="6" t="s">
        <v>35</v>
      </c>
      <c r="AP113" s="6" t="s">
        <v>35</v>
      </c>
      <c r="AQ113" s="6" t="str">
        <f t="shared" si="41"/>
        <v>0</v>
      </c>
      <c r="AR113" s="6" t="s">
        <v>35</v>
      </c>
      <c r="AS113" s="6" t="s">
        <v>35</v>
      </c>
      <c r="AT113" s="6" t="str">
        <f t="shared" si="42"/>
        <v>0</v>
      </c>
      <c r="AU113" s="6" t="s">
        <v>35</v>
      </c>
      <c r="AV113" s="6" t="s">
        <v>35</v>
      </c>
      <c r="AW113" s="6" t="str">
        <f t="shared" si="43"/>
        <v>0</v>
      </c>
      <c r="AX113" s="6" t="s">
        <v>35</v>
      </c>
      <c r="AY113" s="6" t="s">
        <v>35</v>
      </c>
      <c r="AZ113" s="6" t="str">
        <f t="shared" si="44"/>
        <v>0</v>
      </c>
      <c r="BA113" s="6" t="s">
        <v>35</v>
      </c>
      <c r="BB113" s="6" t="s">
        <v>35</v>
      </c>
      <c r="BC113" s="6" t="str">
        <f t="shared" si="45"/>
        <v>0</v>
      </c>
      <c r="BD113" s="6" t="s">
        <v>35</v>
      </c>
      <c r="BE113" s="6" t="s">
        <v>35</v>
      </c>
      <c r="BF113" s="6" t="str">
        <f t="shared" si="46"/>
        <v>0</v>
      </c>
      <c r="BG113" s="6" t="s">
        <v>35</v>
      </c>
      <c r="BH113" s="6" t="s">
        <v>35</v>
      </c>
      <c r="BI113" s="6" t="str">
        <f t="shared" si="47"/>
        <v>0</v>
      </c>
      <c r="BJ113" s="6" t="s">
        <v>35</v>
      </c>
      <c r="BK113" s="6" t="s">
        <v>35</v>
      </c>
      <c r="BL113" s="6" t="str">
        <f t="shared" si="48"/>
        <v>0</v>
      </c>
      <c r="BM113" s="6" t="s">
        <v>35</v>
      </c>
      <c r="BN113" s="6" t="s">
        <v>35</v>
      </c>
      <c r="BO113" s="6" t="str">
        <f t="shared" si="49"/>
        <v>0</v>
      </c>
      <c r="BP113" s="6" t="s">
        <v>35</v>
      </c>
      <c r="BQ113" s="6" t="s">
        <v>35</v>
      </c>
      <c r="BR113" s="6" t="str">
        <f t="shared" si="50"/>
        <v>0</v>
      </c>
      <c r="BS113" s="6" t="s">
        <v>35</v>
      </c>
      <c r="BT113" s="6" t="s">
        <v>35</v>
      </c>
      <c r="BU113" s="6" t="str">
        <f t="shared" si="51"/>
        <v>0</v>
      </c>
      <c r="BV113" s="6" t="s">
        <v>35</v>
      </c>
      <c r="BW113" s="6" t="s">
        <v>35</v>
      </c>
      <c r="BX113" s="6" t="str">
        <f t="shared" si="52"/>
        <v>0</v>
      </c>
      <c r="BY113" s="6" t="s">
        <v>35</v>
      </c>
      <c r="BZ113" s="6" t="s">
        <v>35</v>
      </c>
      <c r="CA113" s="6" t="str">
        <f t="shared" si="53"/>
        <v>0</v>
      </c>
      <c r="CB113" s="6" t="s">
        <v>35</v>
      </c>
      <c r="CC113" s="6" t="s">
        <v>35</v>
      </c>
      <c r="CD113" s="6" t="str">
        <f t="shared" si="54"/>
        <v>0</v>
      </c>
      <c r="CE113" s="6" t="s">
        <v>35</v>
      </c>
      <c r="CF113" s="6" t="s">
        <v>35</v>
      </c>
      <c r="CG113" s="6" t="str">
        <f t="shared" si="55"/>
        <v>0</v>
      </c>
      <c r="CH113" s="6" t="s">
        <v>35</v>
      </c>
      <c r="CI113" s="6" t="s">
        <v>35</v>
      </c>
      <c r="CJ113" s="6" t="str">
        <f t="shared" si="56"/>
        <v>0</v>
      </c>
      <c r="CK113" s="6" t="s">
        <v>35</v>
      </c>
      <c r="CL113" s="6" t="s">
        <v>35</v>
      </c>
      <c r="CM113" s="6" t="str">
        <f t="shared" si="57"/>
        <v>0</v>
      </c>
      <c r="CN113" s="6" t="s">
        <v>35</v>
      </c>
      <c r="CO113" s="6" t="s">
        <v>35</v>
      </c>
      <c r="CP113" s="6" t="str">
        <f t="shared" si="58"/>
        <v>0</v>
      </c>
      <c r="CQ113" s="6" t="s">
        <v>35</v>
      </c>
      <c r="CR113" s="6" t="s">
        <v>35</v>
      </c>
      <c r="CS113" s="6" t="str">
        <f t="shared" si="59"/>
        <v>0</v>
      </c>
    </row>
    <row r="114" spans="1:97" s="183" customFormat="1" ht="12.75" hidden="1" customHeight="1">
      <c r="A114" s="25">
        <v>17</v>
      </c>
      <c r="B114" s="26" t="s">
        <v>208</v>
      </c>
      <c r="C114" s="27">
        <v>3408</v>
      </c>
      <c r="D114" s="28" t="s">
        <v>153</v>
      </c>
      <c r="E114" s="17">
        <v>12538</v>
      </c>
      <c r="F114" s="17">
        <v>1</v>
      </c>
      <c r="G114" s="6" t="s">
        <v>65</v>
      </c>
      <c r="H114" s="6" t="s">
        <v>35</v>
      </c>
      <c r="I114" s="6" t="s">
        <v>35</v>
      </c>
      <c r="J114" s="6" t="str">
        <f t="shared" si="30"/>
        <v>0</v>
      </c>
      <c r="K114" s="6" t="s">
        <v>35</v>
      </c>
      <c r="L114" s="6" t="s">
        <v>35</v>
      </c>
      <c r="M114" s="6" t="str">
        <f t="shared" si="31"/>
        <v>0</v>
      </c>
      <c r="N114" s="6" t="s">
        <v>35</v>
      </c>
      <c r="O114" s="6" t="s">
        <v>35</v>
      </c>
      <c r="P114" s="6" t="str">
        <f t="shared" si="32"/>
        <v>0</v>
      </c>
      <c r="Q114" s="6" t="s">
        <v>35</v>
      </c>
      <c r="R114" s="6" t="s">
        <v>35</v>
      </c>
      <c r="S114" s="6" t="str">
        <f t="shared" si="33"/>
        <v>0</v>
      </c>
      <c r="T114" s="6" t="s">
        <v>35</v>
      </c>
      <c r="U114" s="6" t="s">
        <v>35</v>
      </c>
      <c r="V114" s="6" t="str">
        <f t="shared" si="34"/>
        <v>0</v>
      </c>
      <c r="W114" s="6" t="s">
        <v>35</v>
      </c>
      <c r="X114" s="6" t="s">
        <v>35</v>
      </c>
      <c r="Y114" s="6" t="str">
        <f t="shared" si="35"/>
        <v>0</v>
      </c>
      <c r="Z114" s="6" t="s">
        <v>35</v>
      </c>
      <c r="AA114" s="6" t="s">
        <v>35</v>
      </c>
      <c r="AB114" s="6" t="str">
        <f t="shared" si="36"/>
        <v>0</v>
      </c>
      <c r="AC114" s="6" t="s">
        <v>35</v>
      </c>
      <c r="AD114" s="6" t="s">
        <v>35</v>
      </c>
      <c r="AE114" s="6" t="str">
        <f t="shared" si="37"/>
        <v>0</v>
      </c>
      <c r="AF114" s="6" t="s">
        <v>35</v>
      </c>
      <c r="AG114" s="6" t="s">
        <v>35</v>
      </c>
      <c r="AH114" s="6" t="str">
        <f t="shared" si="38"/>
        <v>0</v>
      </c>
      <c r="AI114" s="6" t="s">
        <v>35</v>
      </c>
      <c r="AJ114" s="6" t="s">
        <v>35</v>
      </c>
      <c r="AK114" s="6" t="str">
        <f t="shared" si="39"/>
        <v>0</v>
      </c>
      <c r="AL114" s="6" t="s">
        <v>35</v>
      </c>
      <c r="AM114" s="6" t="s">
        <v>35</v>
      </c>
      <c r="AN114" s="6" t="str">
        <f t="shared" si="40"/>
        <v>0</v>
      </c>
      <c r="AO114" s="6" t="s">
        <v>35</v>
      </c>
      <c r="AP114" s="6" t="s">
        <v>35</v>
      </c>
      <c r="AQ114" s="6" t="str">
        <f t="shared" si="41"/>
        <v>0</v>
      </c>
      <c r="AR114" s="6" t="s">
        <v>35</v>
      </c>
      <c r="AS114" s="6" t="s">
        <v>35</v>
      </c>
      <c r="AT114" s="6" t="str">
        <f t="shared" si="42"/>
        <v>0</v>
      </c>
      <c r="AU114" s="6" t="s">
        <v>35</v>
      </c>
      <c r="AV114" s="6" t="s">
        <v>35</v>
      </c>
      <c r="AW114" s="6" t="str">
        <f t="shared" si="43"/>
        <v>0</v>
      </c>
      <c r="AX114" s="6" t="s">
        <v>35</v>
      </c>
      <c r="AY114" s="6" t="s">
        <v>35</v>
      </c>
      <c r="AZ114" s="6" t="str">
        <f t="shared" si="44"/>
        <v>0</v>
      </c>
      <c r="BA114" s="6" t="s">
        <v>35</v>
      </c>
      <c r="BB114" s="6" t="s">
        <v>35</v>
      </c>
      <c r="BC114" s="6" t="str">
        <f t="shared" si="45"/>
        <v>0</v>
      </c>
      <c r="BD114" s="6" t="s">
        <v>35</v>
      </c>
      <c r="BE114" s="6" t="s">
        <v>35</v>
      </c>
      <c r="BF114" s="6" t="str">
        <f t="shared" si="46"/>
        <v>0</v>
      </c>
      <c r="BG114" s="6" t="s">
        <v>35</v>
      </c>
      <c r="BH114" s="6" t="s">
        <v>35</v>
      </c>
      <c r="BI114" s="6" t="str">
        <f t="shared" si="47"/>
        <v>0</v>
      </c>
      <c r="BJ114" s="6" t="s">
        <v>35</v>
      </c>
      <c r="BK114" s="6" t="s">
        <v>35</v>
      </c>
      <c r="BL114" s="6" t="str">
        <f t="shared" si="48"/>
        <v>0</v>
      </c>
      <c r="BM114" s="6" t="s">
        <v>35</v>
      </c>
      <c r="BN114" s="6" t="s">
        <v>35</v>
      </c>
      <c r="BO114" s="6" t="str">
        <f t="shared" si="49"/>
        <v>0</v>
      </c>
      <c r="BP114" s="6" t="s">
        <v>35</v>
      </c>
      <c r="BQ114" s="6" t="s">
        <v>35</v>
      </c>
      <c r="BR114" s="6" t="str">
        <f t="shared" si="50"/>
        <v>0</v>
      </c>
      <c r="BS114" s="6" t="s">
        <v>35</v>
      </c>
      <c r="BT114" s="6" t="s">
        <v>35</v>
      </c>
      <c r="BU114" s="6" t="str">
        <f t="shared" si="51"/>
        <v>0</v>
      </c>
      <c r="BV114" s="6" t="s">
        <v>35</v>
      </c>
      <c r="BW114" s="6" t="s">
        <v>35</v>
      </c>
      <c r="BX114" s="6" t="str">
        <f t="shared" si="52"/>
        <v>0</v>
      </c>
      <c r="BY114" s="6" t="s">
        <v>35</v>
      </c>
      <c r="BZ114" s="6" t="s">
        <v>35</v>
      </c>
      <c r="CA114" s="6" t="str">
        <f t="shared" si="53"/>
        <v>0</v>
      </c>
      <c r="CB114" s="6" t="s">
        <v>35</v>
      </c>
      <c r="CC114" s="6" t="s">
        <v>35</v>
      </c>
      <c r="CD114" s="6" t="str">
        <f t="shared" si="54"/>
        <v>0</v>
      </c>
      <c r="CE114" s="6" t="s">
        <v>35</v>
      </c>
      <c r="CF114" s="6" t="s">
        <v>35</v>
      </c>
      <c r="CG114" s="6" t="str">
        <f t="shared" si="55"/>
        <v>0</v>
      </c>
      <c r="CH114" s="6" t="s">
        <v>35</v>
      </c>
      <c r="CI114" s="6" t="s">
        <v>35</v>
      </c>
      <c r="CJ114" s="6" t="str">
        <f t="shared" si="56"/>
        <v>0</v>
      </c>
      <c r="CK114" s="6" t="s">
        <v>35</v>
      </c>
      <c r="CL114" s="6" t="s">
        <v>35</v>
      </c>
      <c r="CM114" s="6" t="str">
        <f t="shared" si="57"/>
        <v>0</v>
      </c>
      <c r="CN114" s="6" t="s">
        <v>35</v>
      </c>
      <c r="CO114" s="6" t="s">
        <v>35</v>
      </c>
      <c r="CP114" s="6" t="str">
        <f t="shared" si="58"/>
        <v>0</v>
      </c>
      <c r="CQ114" s="6" t="s">
        <v>35</v>
      </c>
      <c r="CR114" s="6" t="s">
        <v>35</v>
      </c>
      <c r="CS114" s="6" t="str">
        <f t="shared" si="59"/>
        <v>0</v>
      </c>
    </row>
    <row r="115" spans="1:97" s="183" customFormat="1" ht="12.75" customHeight="1">
      <c r="A115" s="25">
        <v>17</v>
      </c>
      <c r="B115" s="26" t="s">
        <v>208</v>
      </c>
      <c r="C115" s="27">
        <v>3425</v>
      </c>
      <c r="D115" s="28" t="s">
        <v>119</v>
      </c>
      <c r="E115" s="17">
        <v>17734</v>
      </c>
      <c r="F115" s="17">
        <v>1</v>
      </c>
      <c r="G115" s="6" t="s">
        <v>65</v>
      </c>
      <c r="H115" s="6" t="s">
        <v>35</v>
      </c>
      <c r="I115" s="6">
        <v>7</v>
      </c>
      <c r="J115" s="6">
        <f t="shared" si="30"/>
        <v>7</v>
      </c>
      <c r="K115" s="6">
        <v>4</v>
      </c>
      <c r="L115" s="6">
        <v>8</v>
      </c>
      <c r="M115" s="6">
        <f t="shared" si="31"/>
        <v>12</v>
      </c>
      <c r="N115" s="6">
        <v>3</v>
      </c>
      <c r="O115" s="6">
        <v>2</v>
      </c>
      <c r="P115" s="6">
        <f t="shared" si="32"/>
        <v>5</v>
      </c>
      <c r="Q115" s="6" t="s">
        <v>35</v>
      </c>
      <c r="R115" s="6">
        <v>8</v>
      </c>
      <c r="S115" s="6">
        <f t="shared" si="33"/>
        <v>8</v>
      </c>
      <c r="T115" s="6" t="s">
        <v>35</v>
      </c>
      <c r="U115" s="6" t="s">
        <v>35</v>
      </c>
      <c r="V115" s="6" t="str">
        <f t="shared" si="34"/>
        <v>0</v>
      </c>
      <c r="W115" s="6" t="s">
        <v>35</v>
      </c>
      <c r="X115" s="6" t="s">
        <v>35</v>
      </c>
      <c r="Y115" s="6" t="str">
        <f t="shared" si="35"/>
        <v>0</v>
      </c>
      <c r="Z115" s="6" t="s">
        <v>35</v>
      </c>
      <c r="AA115" s="6" t="s">
        <v>35</v>
      </c>
      <c r="AB115" s="6" t="str">
        <f t="shared" si="36"/>
        <v>0</v>
      </c>
      <c r="AC115" s="6" t="s">
        <v>35</v>
      </c>
      <c r="AD115" s="6">
        <v>1</v>
      </c>
      <c r="AE115" s="6">
        <f t="shared" si="37"/>
        <v>1</v>
      </c>
      <c r="AF115" s="6" t="s">
        <v>35</v>
      </c>
      <c r="AG115" s="6" t="s">
        <v>35</v>
      </c>
      <c r="AH115" s="6" t="str">
        <f t="shared" si="38"/>
        <v>0</v>
      </c>
      <c r="AI115" s="6" t="s">
        <v>35</v>
      </c>
      <c r="AJ115" s="6" t="s">
        <v>35</v>
      </c>
      <c r="AK115" s="6" t="str">
        <f t="shared" si="39"/>
        <v>0</v>
      </c>
      <c r="AL115" s="6">
        <v>1</v>
      </c>
      <c r="AM115" s="6" t="s">
        <v>35</v>
      </c>
      <c r="AN115" s="6">
        <f t="shared" si="40"/>
        <v>1</v>
      </c>
      <c r="AO115" s="6" t="s">
        <v>35</v>
      </c>
      <c r="AP115" s="6" t="s">
        <v>35</v>
      </c>
      <c r="AQ115" s="6" t="str">
        <f t="shared" si="41"/>
        <v>0</v>
      </c>
      <c r="AR115" s="6" t="s">
        <v>35</v>
      </c>
      <c r="AS115" s="6" t="s">
        <v>35</v>
      </c>
      <c r="AT115" s="6" t="str">
        <f t="shared" si="42"/>
        <v>0</v>
      </c>
      <c r="AU115" s="6" t="s">
        <v>35</v>
      </c>
      <c r="AV115" s="6" t="s">
        <v>35</v>
      </c>
      <c r="AW115" s="6" t="str">
        <f t="shared" si="43"/>
        <v>0</v>
      </c>
      <c r="AX115" s="6" t="s">
        <v>35</v>
      </c>
      <c r="AY115" s="6" t="s">
        <v>35</v>
      </c>
      <c r="AZ115" s="6" t="str">
        <f t="shared" si="44"/>
        <v>0</v>
      </c>
      <c r="BA115" s="6">
        <v>3</v>
      </c>
      <c r="BB115" s="6">
        <v>3</v>
      </c>
      <c r="BC115" s="6">
        <f t="shared" si="45"/>
        <v>6</v>
      </c>
      <c r="BD115" s="6" t="s">
        <v>35</v>
      </c>
      <c r="BE115" s="6" t="s">
        <v>35</v>
      </c>
      <c r="BF115" s="6" t="str">
        <f t="shared" si="46"/>
        <v>0</v>
      </c>
      <c r="BG115" s="6" t="s">
        <v>35</v>
      </c>
      <c r="BH115" s="6" t="s">
        <v>35</v>
      </c>
      <c r="BI115" s="6" t="str">
        <f t="shared" si="47"/>
        <v>0</v>
      </c>
      <c r="BJ115" s="6" t="s">
        <v>35</v>
      </c>
      <c r="BK115" s="6" t="s">
        <v>35</v>
      </c>
      <c r="BL115" s="6" t="str">
        <f t="shared" si="48"/>
        <v>0</v>
      </c>
      <c r="BM115" s="6" t="s">
        <v>35</v>
      </c>
      <c r="BN115" s="6" t="s">
        <v>35</v>
      </c>
      <c r="BO115" s="6" t="str">
        <f t="shared" si="49"/>
        <v>0</v>
      </c>
      <c r="BP115" s="6" t="s">
        <v>35</v>
      </c>
      <c r="BQ115" s="6" t="s">
        <v>35</v>
      </c>
      <c r="BR115" s="6" t="str">
        <f t="shared" si="50"/>
        <v>0</v>
      </c>
      <c r="BS115" s="6" t="s">
        <v>35</v>
      </c>
      <c r="BT115" s="6" t="s">
        <v>35</v>
      </c>
      <c r="BU115" s="6" t="str">
        <f t="shared" si="51"/>
        <v>0</v>
      </c>
      <c r="BV115" s="6" t="s">
        <v>35</v>
      </c>
      <c r="BW115" s="6" t="s">
        <v>35</v>
      </c>
      <c r="BX115" s="6" t="str">
        <f t="shared" si="52"/>
        <v>0</v>
      </c>
      <c r="BY115" s="6" t="s">
        <v>35</v>
      </c>
      <c r="BZ115" s="6" t="s">
        <v>35</v>
      </c>
      <c r="CA115" s="6" t="str">
        <f t="shared" si="53"/>
        <v>0</v>
      </c>
      <c r="CB115" s="6" t="s">
        <v>35</v>
      </c>
      <c r="CC115" s="6" t="s">
        <v>35</v>
      </c>
      <c r="CD115" s="6" t="str">
        <f t="shared" si="54"/>
        <v>0</v>
      </c>
      <c r="CE115" s="6" t="s">
        <v>35</v>
      </c>
      <c r="CF115" s="6" t="s">
        <v>35</v>
      </c>
      <c r="CG115" s="6" t="str">
        <f t="shared" si="55"/>
        <v>0</v>
      </c>
      <c r="CH115" s="6" t="s">
        <v>35</v>
      </c>
      <c r="CI115" s="6" t="s">
        <v>35</v>
      </c>
      <c r="CJ115" s="6" t="str">
        <f t="shared" si="56"/>
        <v>0</v>
      </c>
      <c r="CK115" s="6" t="s">
        <v>35</v>
      </c>
      <c r="CL115" s="6" t="s">
        <v>35</v>
      </c>
      <c r="CM115" s="6" t="str">
        <f t="shared" si="57"/>
        <v>0</v>
      </c>
      <c r="CN115" s="6" t="s">
        <v>35</v>
      </c>
      <c r="CO115" s="6" t="s">
        <v>35</v>
      </c>
      <c r="CP115" s="6" t="str">
        <f t="shared" si="58"/>
        <v>0</v>
      </c>
      <c r="CQ115" s="6">
        <v>11</v>
      </c>
      <c r="CR115" s="6">
        <v>29</v>
      </c>
      <c r="CS115" s="6">
        <f t="shared" si="59"/>
        <v>40</v>
      </c>
    </row>
    <row r="116" spans="1:97" s="183" customFormat="1" ht="12.75" customHeight="1">
      <c r="A116" s="25">
        <v>17</v>
      </c>
      <c r="B116" s="26" t="s">
        <v>208</v>
      </c>
      <c r="C116" s="27">
        <v>3443</v>
      </c>
      <c r="D116" s="28" t="s">
        <v>154</v>
      </c>
      <c r="E116" s="17">
        <v>17477</v>
      </c>
      <c r="F116" s="17">
        <v>1</v>
      </c>
      <c r="G116" s="6" t="s">
        <v>65</v>
      </c>
      <c r="H116" s="6">
        <v>1</v>
      </c>
      <c r="I116" s="6">
        <v>3</v>
      </c>
      <c r="J116" s="6">
        <f t="shared" si="30"/>
        <v>4</v>
      </c>
      <c r="K116" s="6">
        <v>1</v>
      </c>
      <c r="L116" s="6">
        <v>10</v>
      </c>
      <c r="M116" s="6">
        <f t="shared" si="31"/>
        <v>11</v>
      </c>
      <c r="N116" s="6" t="s">
        <v>35</v>
      </c>
      <c r="O116" s="6">
        <v>2</v>
      </c>
      <c r="P116" s="6">
        <f t="shared" si="32"/>
        <v>2</v>
      </c>
      <c r="Q116" s="6">
        <v>1</v>
      </c>
      <c r="R116" s="6">
        <v>7</v>
      </c>
      <c r="S116" s="6">
        <f t="shared" si="33"/>
        <v>8</v>
      </c>
      <c r="T116" s="6" t="s">
        <v>35</v>
      </c>
      <c r="U116" s="6" t="s">
        <v>35</v>
      </c>
      <c r="V116" s="6" t="str">
        <f t="shared" si="34"/>
        <v>0</v>
      </c>
      <c r="W116" s="6" t="s">
        <v>35</v>
      </c>
      <c r="X116" s="6" t="s">
        <v>35</v>
      </c>
      <c r="Y116" s="6" t="str">
        <f t="shared" si="35"/>
        <v>0</v>
      </c>
      <c r="Z116" s="6" t="s">
        <v>35</v>
      </c>
      <c r="AA116" s="6" t="s">
        <v>35</v>
      </c>
      <c r="AB116" s="6" t="str">
        <f t="shared" si="36"/>
        <v>0</v>
      </c>
      <c r="AC116" s="6" t="s">
        <v>35</v>
      </c>
      <c r="AD116" s="6" t="s">
        <v>35</v>
      </c>
      <c r="AE116" s="6" t="str">
        <f t="shared" si="37"/>
        <v>0</v>
      </c>
      <c r="AF116" s="6" t="s">
        <v>35</v>
      </c>
      <c r="AG116" s="6" t="s">
        <v>35</v>
      </c>
      <c r="AH116" s="6" t="str">
        <f t="shared" si="38"/>
        <v>0</v>
      </c>
      <c r="AI116" s="6" t="s">
        <v>35</v>
      </c>
      <c r="AJ116" s="6" t="s">
        <v>35</v>
      </c>
      <c r="AK116" s="6" t="str">
        <f t="shared" si="39"/>
        <v>0</v>
      </c>
      <c r="AL116" s="6" t="s">
        <v>35</v>
      </c>
      <c r="AM116" s="6" t="s">
        <v>35</v>
      </c>
      <c r="AN116" s="6" t="str">
        <f t="shared" si="40"/>
        <v>0</v>
      </c>
      <c r="AO116" s="6" t="s">
        <v>35</v>
      </c>
      <c r="AP116" s="6" t="s">
        <v>35</v>
      </c>
      <c r="AQ116" s="6" t="str">
        <f t="shared" si="41"/>
        <v>0</v>
      </c>
      <c r="AR116" s="6" t="s">
        <v>35</v>
      </c>
      <c r="AS116" s="6" t="s">
        <v>35</v>
      </c>
      <c r="AT116" s="6" t="str">
        <f t="shared" si="42"/>
        <v>0</v>
      </c>
      <c r="AU116" s="6" t="s">
        <v>35</v>
      </c>
      <c r="AV116" s="6" t="s">
        <v>35</v>
      </c>
      <c r="AW116" s="6" t="str">
        <f t="shared" si="43"/>
        <v>0</v>
      </c>
      <c r="AX116" s="6" t="s">
        <v>35</v>
      </c>
      <c r="AY116" s="6" t="s">
        <v>35</v>
      </c>
      <c r="AZ116" s="6" t="str">
        <f t="shared" si="44"/>
        <v>0</v>
      </c>
      <c r="BA116" s="6" t="s">
        <v>35</v>
      </c>
      <c r="BB116" s="6" t="s">
        <v>35</v>
      </c>
      <c r="BC116" s="6" t="str">
        <f t="shared" si="45"/>
        <v>0</v>
      </c>
      <c r="BD116" s="6" t="s">
        <v>35</v>
      </c>
      <c r="BE116" s="6" t="s">
        <v>35</v>
      </c>
      <c r="BF116" s="6" t="str">
        <f t="shared" si="46"/>
        <v>0</v>
      </c>
      <c r="BG116" s="6" t="s">
        <v>35</v>
      </c>
      <c r="BH116" s="6" t="s">
        <v>35</v>
      </c>
      <c r="BI116" s="6" t="str">
        <f t="shared" si="47"/>
        <v>0</v>
      </c>
      <c r="BJ116" s="6" t="s">
        <v>35</v>
      </c>
      <c r="BK116" s="6" t="s">
        <v>35</v>
      </c>
      <c r="BL116" s="6" t="str">
        <f t="shared" si="48"/>
        <v>0</v>
      </c>
      <c r="BM116" s="6" t="s">
        <v>35</v>
      </c>
      <c r="BN116" s="6" t="s">
        <v>35</v>
      </c>
      <c r="BO116" s="6" t="str">
        <f t="shared" si="49"/>
        <v>0</v>
      </c>
      <c r="BP116" s="6" t="s">
        <v>35</v>
      </c>
      <c r="BQ116" s="6" t="s">
        <v>35</v>
      </c>
      <c r="BR116" s="6" t="str">
        <f t="shared" si="50"/>
        <v>0</v>
      </c>
      <c r="BS116" s="6" t="s">
        <v>35</v>
      </c>
      <c r="BT116" s="6" t="s">
        <v>35</v>
      </c>
      <c r="BU116" s="6" t="str">
        <f t="shared" si="51"/>
        <v>0</v>
      </c>
      <c r="BV116" s="6" t="s">
        <v>35</v>
      </c>
      <c r="BW116" s="6" t="s">
        <v>35</v>
      </c>
      <c r="BX116" s="6" t="str">
        <f t="shared" si="52"/>
        <v>0</v>
      </c>
      <c r="BY116" s="6" t="s">
        <v>35</v>
      </c>
      <c r="BZ116" s="6" t="s">
        <v>35</v>
      </c>
      <c r="CA116" s="6" t="str">
        <f t="shared" si="53"/>
        <v>0</v>
      </c>
      <c r="CB116" s="6" t="s">
        <v>35</v>
      </c>
      <c r="CC116" s="6" t="s">
        <v>35</v>
      </c>
      <c r="CD116" s="6" t="str">
        <f t="shared" si="54"/>
        <v>0</v>
      </c>
      <c r="CE116" s="6" t="s">
        <v>35</v>
      </c>
      <c r="CF116" s="6" t="s">
        <v>35</v>
      </c>
      <c r="CG116" s="6" t="str">
        <f t="shared" si="55"/>
        <v>0</v>
      </c>
      <c r="CH116" s="6" t="s">
        <v>35</v>
      </c>
      <c r="CI116" s="6" t="s">
        <v>35</v>
      </c>
      <c r="CJ116" s="6" t="str">
        <f t="shared" si="56"/>
        <v>0</v>
      </c>
      <c r="CK116" s="6" t="s">
        <v>35</v>
      </c>
      <c r="CL116" s="6" t="s">
        <v>35</v>
      </c>
      <c r="CM116" s="6" t="str">
        <f t="shared" si="57"/>
        <v>0</v>
      </c>
      <c r="CN116" s="6">
        <v>2</v>
      </c>
      <c r="CO116" s="6">
        <v>3</v>
      </c>
      <c r="CP116" s="6">
        <f t="shared" si="58"/>
        <v>5</v>
      </c>
      <c r="CQ116" s="6">
        <v>5</v>
      </c>
      <c r="CR116" s="6">
        <v>25</v>
      </c>
      <c r="CS116" s="6">
        <f t="shared" si="59"/>
        <v>30</v>
      </c>
    </row>
    <row r="117" spans="1:97" s="183" customFormat="1" ht="12.75" customHeight="1">
      <c r="A117" s="25">
        <v>18</v>
      </c>
      <c r="B117" s="26" t="s">
        <v>212</v>
      </c>
      <c r="C117" s="27">
        <v>3851</v>
      </c>
      <c r="D117" s="28" t="s">
        <v>91</v>
      </c>
      <c r="E117" s="17">
        <v>11248</v>
      </c>
      <c r="F117" s="17">
        <v>1</v>
      </c>
      <c r="G117" s="6" t="s">
        <v>65</v>
      </c>
      <c r="H117" s="6">
        <v>1</v>
      </c>
      <c r="I117" s="6">
        <v>7</v>
      </c>
      <c r="J117" s="6">
        <f t="shared" si="30"/>
        <v>8</v>
      </c>
      <c r="K117" s="6" t="s">
        <v>35</v>
      </c>
      <c r="L117" s="6">
        <v>1</v>
      </c>
      <c r="M117" s="6">
        <f t="shared" si="31"/>
        <v>1</v>
      </c>
      <c r="N117" s="6" t="s">
        <v>35</v>
      </c>
      <c r="O117" s="6">
        <v>2</v>
      </c>
      <c r="P117" s="6">
        <f t="shared" si="32"/>
        <v>2</v>
      </c>
      <c r="Q117" s="6" t="s">
        <v>35</v>
      </c>
      <c r="R117" s="6">
        <v>2</v>
      </c>
      <c r="S117" s="6">
        <f t="shared" si="33"/>
        <v>2</v>
      </c>
      <c r="T117" s="6" t="s">
        <v>35</v>
      </c>
      <c r="U117" s="6" t="s">
        <v>35</v>
      </c>
      <c r="V117" s="6" t="str">
        <f t="shared" si="34"/>
        <v>0</v>
      </c>
      <c r="W117" s="6" t="s">
        <v>35</v>
      </c>
      <c r="X117" s="6" t="s">
        <v>35</v>
      </c>
      <c r="Y117" s="6" t="str">
        <f t="shared" si="35"/>
        <v>0</v>
      </c>
      <c r="Z117" s="6" t="s">
        <v>35</v>
      </c>
      <c r="AA117" s="6" t="s">
        <v>35</v>
      </c>
      <c r="AB117" s="6" t="str">
        <f t="shared" si="36"/>
        <v>0</v>
      </c>
      <c r="AC117" s="6" t="s">
        <v>35</v>
      </c>
      <c r="AD117" s="6">
        <v>1</v>
      </c>
      <c r="AE117" s="6">
        <f t="shared" si="37"/>
        <v>1</v>
      </c>
      <c r="AF117" s="6" t="s">
        <v>35</v>
      </c>
      <c r="AG117" s="6" t="s">
        <v>35</v>
      </c>
      <c r="AH117" s="6" t="str">
        <f t="shared" si="38"/>
        <v>0</v>
      </c>
      <c r="AI117" s="6" t="s">
        <v>35</v>
      </c>
      <c r="AJ117" s="6" t="s">
        <v>35</v>
      </c>
      <c r="AK117" s="6" t="str">
        <f t="shared" si="39"/>
        <v>0</v>
      </c>
      <c r="AL117" s="6" t="s">
        <v>35</v>
      </c>
      <c r="AM117" s="6" t="s">
        <v>35</v>
      </c>
      <c r="AN117" s="6" t="str">
        <f t="shared" si="40"/>
        <v>0</v>
      </c>
      <c r="AO117" s="6" t="s">
        <v>35</v>
      </c>
      <c r="AP117" s="6">
        <v>1</v>
      </c>
      <c r="AQ117" s="6">
        <f t="shared" si="41"/>
        <v>1</v>
      </c>
      <c r="AR117" s="6" t="s">
        <v>35</v>
      </c>
      <c r="AS117" s="6" t="s">
        <v>35</v>
      </c>
      <c r="AT117" s="6" t="str">
        <f t="shared" si="42"/>
        <v>0</v>
      </c>
      <c r="AU117" s="6" t="s">
        <v>35</v>
      </c>
      <c r="AV117" s="6" t="s">
        <v>35</v>
      </c>
      <c r="AW117" s="6" t="str">
        <f t="shared" si="43"/>
        <v>0</v>
      </c>
      <c r="AX117" s="6" t="s">
        <v>35</v>
      </c>
      <c r="AY117" s="6" t="s">
        <v>35</v>
      </c>
      <c r="AZ117" s="6" t="str">
        <f t="shared" si="44"/>
        <v>0</v>
      </c>
      <c r="BA117" s="6" t="s">
        <v>35</v>
      </c>
      <c r="BB117" s="6">
        <v>1</v>
      </c>
      <c r="BC117" s="6">
        <f t="shared" si="45"/>
        <v>1</v>
      </c>
      <c r="BD117" s="6" t="s">
        <v>35</v>
      </c>
      <c r="BE117" s="6" t="s">
        <v>35</v>
      </c>
      <c r="BF117" s="6" t="str">
        <f t="shared" si="46"/>
        <v>0</v>
      </c>
      <c r="BG117" s="6" t="s">
        <v>35</v>
      </c>
      <c r="BH117" s="6" t="s">
        <v>35</v>
      </c>
      <c r="BI117" s="6" t="str">
        <f t="shared" si="47"/>
        <v>0</v>
      </c>
      <c r="BJ117" s="6" t="s">
        <v>35</v>
      </c>
      <c r="BK117" s="6" t="s">
        <v>35</v>
      </c>
      <c r="BL117" s="6" t="str">
        <f t="shared" si="48"/>
        <v>0</v>
      </c>
      <c r="BM117" s="6" t="s">
        <v>35</v>
      </c>
      <c r="BN117" s="6" t="s">
        <v>35</v>
      </c>
      <c r="BO117" s="6" t="str">
        <f t="shared" si="49"/>
        <v>0</v>
      </c>
      <c r="BP117" s="6" t="s">
        <v>35</v>
      </c>
      <c r="BQ117" s="6" t="s">
        <v>35</v>
      </c>
      <c r="BR117" s="6" t="str">
        <f t="shared" si="50"/>
        <v>0</v>
      </c>
      <c r="BS117" s="6" t="s">
        <v>35</v>
      </c>
      <c r="BT117" s="6" t="s">
        <v>35</v>
      </c>
      <c r="BU117" s="6" t="str">
        <f t="shared" si="51"/>
        <v>0</v>
      </c>
      <c r="BV117" s="6" t="s">
        <v>35</v>
      </c>
      <c r="BW117" s="6" t="s">
        <v>35</v>
      </c>
      <c r="BX117" s="6" t="str">
        <f t="shared" si="52"/>
        <v>0</v>
      </c>
      <c r="BY117" s="6" t="s">
        <v>35</v>
      </c>
      <c r="BZ117" s="6" t="s">
        <v>35</v>
      </c>
      <c r="CA117" s="6" t="str">
        <f t="shared" si="53"/>
        <v>0</v>
      </c>
      <c r="CB117" s="6" t="s">
        <v>35</v>
      </c>
      <c r="CC117" s="6" t="s">
        <v>35</v>
      </c>
      <c r="CD117" s="6" t="str">
        <f t="shared" si="54"/>
        <v>0</v>
      </c>
      <c r="CE117" s="6" t="s">
        <v>35</v>
      </c>
      <c r="CF117" s="6" t="s">
        <v>35</v>
      </c>
      <c r="CG117" s="6" t="str">
        <f t="shared" si="55"/>
        <v>0</v>
      </c>
      <c r="CH117" s="6" t="s">
        <v>35</v>
      </c>
      <c r="CI117" s="6" t="s">
        <v>35</v>
      </c>
      <c r="CJ117" s="6" t="str">
        <f t="shared" si="56"/>
        <v>0</v>
      </c>
      <c r="CK117" s="6" t="s">
        <v>35</v>
      </c>
      <c r="CL117" s="6" t="s">
        <v>35</v>
      </c>
      <c r="CM117" s="6" t="str">
        <f t="shared" si="57"/>
        <v>0</v>
      </c>
      <c r="CN117" s="6" t="s">
        <v>35</v>
      </c>
      <c r="CO117" s="6">
        <v>1</v>
      </c>
      <c r="CP117" s="6">
        <f t="shared" si="58"/>
        <v>1</v>
      </c>
      <c r="CQ117" s="6">
        <v>1</v>
      </c>
      <c r="CR117" s="6">
        <v>16</v>
      </c>
      <c r="CS117" s="6">
        <f t="shared" si="59"/>
        <v>17</v>
      </c>
    </row>
    <row r="118" spans="1:97" s="183" customFormat="1" ht="12.75" customHeight="1">
      <c r="A118" s="25">
        <v>19</v>
      </c>
      <c r="B118" s="26" t="s">
        <v>219</v>
      </c>
      <c r="C118" s="27">
        <v>4001</v>
      </c>
      <c r="D118" s="28" t="s">
        <v>92</v>
      </c>
      <c r="E118" s="17">
        <v>16040</v>
      </c>
      <c r="F118" s="17">
        <v>1</v>
      </c>
      <c r="G118" s="6" t="s">
        <v>65</v>
      </c>
      <c r="H118" s="6">
        <v>2</v>
      </c>
      <c r="I118" s="6">
        <v>8</v>
      </c>
      <c r="J118" s="6">
        <f t="shared" si="30"/>
        <v>10</v>
      </c>
      <c r="K118" s="6">
        <v>2</v>
      </c>
      <c r="L118" s="6">
        <v>1</v>
      </c>
      <c r="M118" s="6">
        <f t="shared" si="31"/>
        <v>3</v>
      </c>
      <c r="N118" s="6">
        <v>3</v>
      </c>
      <c r="O118" s="6">
        <v>8</v>
      </c>
      <c r="P118" s="6">
        <f t="shared" si="32"/>
        <v>11</v>
      </c>
      <c r="Q118" s="6">
        <v>1</v>
      </c>
      <c r="R118" s="6">
        <v>11</v>
      </c>
      <c r="S118" s="6">
        <f t="shared" si="33"/>
        <v>12</v>
      </c>
      <c r="T118" s="6" t="s">
        <v>35</v>
      </c>
      <c r="U118" s="6" t="s">
        <v>35</v>
      </c>
      <c r="V118" s="6" t="str">
        <f t="shared" si="34"/>
        <v>0</v>
      </c>
      <c r="W118" s="6" t="s">
        <v>35</v>
      </c>
      <c r="X118" s="6" t="s">
        <v>35</v>
      </c>
      <c r="Y118" s="6" t="str">
        <f t="shared" si="35"/>
        <v>0</v>
      </c>
      <c r="Z118" s="6" t="s">
        <v>35</v>
      </c>
      <c r="AA118" s="6" t="s">
        <v>35</v>
      </c>
      <c r="AB118" s="6" t="str">
        <f t="shared" si="36"/>
        <v>0</v>
      </c>
      <c r="AC118" s="6">
        <v>1</v>
      </c>
      <c r="AD118" s="6">
        <v>1</v>
      </c>
      <c r="AE118" s="6">
        <f t="shared" si="37"/>
        <v>2</v>
      </c>
      <c r="AF118" s="6" t="s">
        <v>35</v>
      </c>
      <c r="AG118" s="6" t="s">
        <v>35</v>
      </c>
      <c r="AH118" s="6" t="str">
        <f t="shared" si="38"/>
        <v>0</v>
      </c>
      <c r="AI118" s="6" t="s">
        <v>35</v>
      </c>
      <c r="AJ118" s="6" t="s">
        <v>35</v>
      </c>
      <c r="AK118" s="6" t="str">
        <f t="shared" si="39"/>
        <v>0</v>
      </c>
      <c r="AL118" s="6" t="s">
        <v>35</v>
      </c>
      <c r="AM118" s="6">
        <v>2</v>
      </c>
      <c r="AN118" s="6">
        <f t="shared" si="40"/>
        <v>2</v>
      </c>
      <c r="AO118" s="6" t="s">
        <v>35</v>
      </c>
      <c r="AP118" s="6" t="s">
        <v>35</v>
      </c>
      <c r="AQ118" s="6" t="str">
        <f t="shared" si="41"/>
        <v>0</v>
      </c>
      <c r="AR118" s="6" t="s">
        <v>35</v>
      </c>
      <c r="AS118" s="6" t="s">
        <v>35</v>
      </c>
      <c r="AT118" s="6" t="str">
        <f t="shared" si="42"/>
        <v>0</v>
      </c>
      <c r="AU118" s="6" t="s">
        <v>35</v>
      </c>
      <c r="AV118" s="6" t="s">
        <v>35</v>
      </c>
      <c r="AW118" s="6" t="str">
        <f t="shared" si="43"/>
        <v>0</v>
      </c>
      <c r="AX118" s="6" t="s">
        <v>35</v>
      </c>
      <c r="AY118" s="6" t="s">
        <v>35</v>
      </c>
      <c r="AZ118" s="6" t="str">
        <f t="shared" si="44"/>
        <v>0</v>
      </c>
      <c r="BA118" s="6">
        <v>3</v>
      </c>
      <c r="BB118" s="6">
        <v>3</v>
      </c>
      <c r="BC118" s="6">
        <f t="shared" si="45"/>
        <v>6</v>
      </c>
      <c r="BD118" s="6" t="s">
        <v>35</v>
      </c>
      <c r="BE118" s="6" t="s">
        <v>35</v>
      </c>
      <c r="BF118" s="6" t="str">
        <f t="shared" si="46"/>
        <v>0</v>
      </c>
      <c r="BG118" s="6" t="s">
        <v>35</v>
      </c>
      <c r="BH118" s="6" t="s">
        <v>35</v>
      </c>
      <c r="BI118" s="6" t="str">
        <f t="shared" si="47"/>
        <v>0</v>
      </c>
      <c r="BJ118" s="6" t="s">
        <v>35</v>
      </c>
      <c r="BK118" s="6" t="s">
        <v>35</v>
      </c>
      <c r="BL118" s="6" t="str">
        <f t="shared" si="48"/>
        <v>0</v>
      </c>
      <c r="BM118" s="6" t="s">
        <v>35</v>
      </c>
      <c r="BN118" s="6" t="s">
        <v>35</v>
      </c>
      <c r="BO118" s="6" t="str">
        <f t="shared" si="49"/>
        <v>0</v>
      </c>
      <c r="BP118" s="6" t="s">
        <v>35</v>
      </c>
      <c r="BQ118" s="6" t="s">
        <v>35</v>
      </c>
      <c r="BR118" s="6" t="str">
        <f t="shared" si="50"/>
        <v>0</v>
      </c>
      <c r="BS118" s="6" t="s">
        <v>35</v>
      </c>
      <c r="BT118" s="6" t="s">
        <v>35</v>
      </c>
      <c r="BU118" s="6" t="str">
        <f t="shared" si="51"/>
        <v>0</v>
      </c>
      <c r="BV118" s="6" t="s">
        <v>35</v>
      </c>
      <c r="BW118" s="6" t="s">
        <v>35</v>
      </c>
      <c r="BX118" s="6" t="str">
        <f t="shared" si="52"/>
        <v>0</v>
      </c>
      <c r="BY118" s="6" t="s">
        <v>35</v>
      </c>
      <c r="BZ118" s="6" t="s">
        <v>35</v>
      </c>
      <c r="CA118" s="6" t="str">
        <f t="shared" si="53"/>
        <v>0</v>
      </c>
      <c r="CB118" s="6" t="s">
        <v>35</v>
      </c>
      <c r="CC118" s="6" t="s">
        <v>35</v>
      </c>
      <c r="CD118" s="6" t="str">
        <f t="shared" si="54"/>
        <v>0</v>
      </c>
      <c r="CE118" s="6" t="s">
        <v>35</v>
      </c>
      <c r="CF118" s="6" t="s">
        <v>35</v>
      </c>
      <c r="CG118" s="6" t="str">
        <f t="shared" si="55"/>
        <v>0</v>
      </c>
      <c r="CH118" s="6" t="s">
        <v>35</v>
      </c>
      <c r="CI118" s="6" t="s">
        <v>35</v>
      </c>
      <c r="CJ118" s="6" t="str">
        <f t="shared" si="56"/>
        <v>0</v>
      </c>
      <c r="CK118" s="6" t="s">
        <v>35</v>
      </c>
      <c r="CL118" s="6" t="s">
        <v>35</v>
      </c>
      <c r="CM118" s="6" t="str">
        <f t="shared" si="57"/>
        <v>0</v>
      </c>
      <c r="CN118" s="6">
        <v>2</v>
      </c>
      <c r="CO118" s="6">
        <v>2</v>
      </c>
      <c r="CP118" s="6">
        <f t="shared" si="58"/>
        <v>4</v>
      </c>
      <c r="CQ118" s="6">
        <v>14</v>
      </c>
      <c r="CR118" s="6">
        <v>36</v>
      </c>
      <c r="CS118" s="6">
        <f t="shared" si="59"/>
        <v>50</v>
      </c>
    </row>
    <row r="119" spans="1:97" s="183" customFormat="1" ht="12.75" customHeight="1">
      <c r="A119" s="25">
        <v>19</v>
      </c>
      <c r="B119" s="26" t="s">
        <v>219</v>
      </c>
      <c r="C119" s="27">
        <v>4021</v>
      </c>
      <c r="D119" s="28" t="s">
        <v>93</v>
      </c>
      <c r="E119" s="17">
        <v>17709</v>
      </c>
      <c r="F119" s="17">
        <v>1</v>
      </c>
      <c r="G119" s="6" t="s">
        <v>65</v>
      </c>
      <c r="H119" s="6">
        <v>1</v>
      </c>
      <c r="I119" s="6">
        <v>10</v>
      </c>
      <c r="J119" s="6">
        <f t="shared" si="30"/>
        <v>11</v>
      </c>
      <c r="K119" s="6">
        <v>2</v>
      </c>
      <c r="L119" s="6">
        <v>6</v>
      </c>
      <c r="M119" s="6">
        <f t="shared" si="31"/>
        <v>8</v>
      </c>
      <c r="N119" s="6">
        <v>4</v>
      </c>
      <c r="O119" s="6">
        <v>5</v>
      </c>
      <c r="P119" s="6">
        <f t="shared" si="32"/>
        <v>9</v>
      </c>
      <c r="Q119" s="6">
        <v>1</v>
      </c>
      <c r="R119" s="6">
        <v>7</v>
      </c>
      <c r="S119" s="6">
        <f t="shared" si="33"/>
        <v>8</v>
      </c>
      <c r="T119" s="6" t="s">
        <v>35</v>
      </c>
      <c r="U119" s="6" t="s">
        <v>35</v>
      </c>
      <c r="V119" s="6" t="str">
        <f t="shared" si="34"/>
        <v>0</v>
      </c>
      <c r="W119" s="6" t="s">
        <v>35</v>
      </c>
      <c r="X119" s="6" t="s">
        <v>35</v>
      </c>
      <c r="Y119" s="6" t="str">
        <f t="shared" si="35"/>
        <v>0</v>
      </c>
      <c r="Z119" s="6" t="s">
        <v>35</v>
      </c>
      <c r="AA119" s="6" t="s">
        <v>35</v>
      </c>
      <c r="AB119" s="6" t="str">
        <f t="shared" si="36"/>
        <v>0</v>
      </c>
      <c r="AC119" s="6">
        <v>1</v>
      </c>
      <c r="AD119" s="6" t="s">
        <v>35</v>
      </c>
      <c r="AE119" s="6">
        <f t="shared" si="37"/>
        <v>1</v>
      </c>
      <c r="AF119" s="6" t="s">
        <v>35</v>
      </c>
      <c r="AG119" s="6" t="s">
        <v>35</v>
      </c>
      <c r="AH119" s="6" t="str">
        <f t="shared" si="38"/>
        <v>0</v>
      </c>
      <c r="AI119" s="6" t="s">
        <v>35</v>
      </c>
      <c r="AJ119" s="6" t="s">
        <v>35</v>
      </c>
      <c r="AK119" s="6" t="str">
        <f t="shared" si="39"/>
        <v>0</v>
      </c>
      <c r="AL119" s="6">
        <v>1</v>
      </c>
      <c r="AM119" s="6">
        <v>1</v>
      </c>
      <c r="AN119" s="6">
        <f t="shared" si="40"/>
        <v>2</v>
      </c>
      <c r="AO119" s="6" t="s">
        <v>35</v>
      </c>
      <c r="AP119" s="6" t="s">
        <v>35</v>
      </c>
      <c r="AQ119" s="6" t="str">
        <f t="shared" si="41"/>
        <v>0</v>
      </c>
      <c r="AR119" s="6" t="s">
        <v>35</v>
      </c>
      <c r="AS119" s="6" t="s">
        <v>35</v>
      </c>
      <c r="AT119" s="6" t="str">
        <f t="shared" si="42"/>
        <v>0</v>
      </c>
      <c r="AU119" s="6" t="s">
        <v>35</v>
      </c>
      <c r="AV119" s="6" t="s">
        <v>35</v>
      </c>
      <c r="AW119" s="6" t="str">
        <f t="shared" si="43"/>
        <v>0</v>
      </c>
      <c r="AX119" s="6" t="s">
        <v>35</v>
      </c>
      <c r="AY119" s="6" t="s">
        <v>35</v>
      </c>
      <c r="AZ119" s="6" t="str">
        <f t="shared" si="44"/>
        <v>0</v>
      </c>
      <c r="BA119" s="6">
        <v>2</v>
      </c>
      <c r="BB119" s="6">
        <v>2</v>
      </c>
      <c r="BC119" s="6">
        <f t="shared" si="45"/>
        <v>4</v>
      </c>
      <c r="BD119" s="6" t="s">
        <v>35</v>
      </c>
      <c r="BE119" s="6" t="s">
        <v>35</v>
      </c>
      <c r="BF119" s="6" t="str">
        <f t="shared" si="46"/>
        <v>0</v>
      </c>
      <c r="BG119" s="6" t="s">
        <v>35</v>
      </c>
      <c r="BH119" s="6" t="s">
        <v>35</v>
      </c>
      <c r="BI119" s="6" t="str">
        <f t="shared" si="47"/>
        <v>0</v>
      </c>
      <c r="BJ119" s="6" t="s">
        <v>35</v>
      </c>
      <c r="BK119" s="6" t="s">
        <v>35</v>
      </c>
      <c r="BL119" s="6" t="str">
        <f t="shared" si="48"/>
        <v>0</v>
      </c>
      <c r="BM119" s="6" t="s">
        <v>35</v>
      </c>
      <c r="BN119" s="6" t="s">
        <v>35</v>
      </c>
      <c r="BO119" s="6" t="str">
        <f t="shared" si="49"/>
        <v>0</v>
      </c>
      <c r="BP119" s="6" t="s">
        <v>35</v>
      </c>
      <c r="BQ119" s="6" t="s">
        <v>35</v>
      </c>
      <c r="BR119" s="6" t="str">
        <f t="shared" si="50"/>
        <v>0</v>
      </c>
      <c r="BS119" s="6" t="s">
        <v>35</v>
      </c>
      <c r="BT119" s="6" t="s">
        <v>35</v>
      </c>
      <c r="BU119" s="6" t="str">
        <f t="shared" si="51"/>
        <v>0</v>
      </c>
      <c r="BV119" s="6" t="s">
        <v>35</v>
      </c>
      <c r="BW119" s="6" t="s">
        <v>35</v>
      </c>
      <c r="BX119" s="6" t="str">
        <f t="shared" si="52"/>
        <v>0</v>
      </c>
      <c r="BY119" s="6" t="s">
        <v>35</v>
      </c>
      <c r="BZ119" s="6" t="s">
        <v>35</v>
      </c>
      <c r="CA119" s="6" t="str">
        <f t="shared" si="53"/>
        <v>0</v>
      </c>
      <c r="CB119" s="6" t="s">
        <v>35</v>
      </c>
      <c r="CC119" s="6" t="s">
        <v>35</v>
      </c>
      <c r="CD119" s="6" t="str">
        <f t="shared" si="54"/>
        <v>0</v>
      </c>
      <c r="CE119" s="6" t="s">
        <v>35</v>
      </c>
      <c r="CF119" s="6" t="s">
        <v>35</v>
      </c>
      <c r="CG119" s="6" t="str">
        <f t="shared" si="55"/>
        <v>0</v>
      </c>
      <c r="CH119" s="6" t="s">
        <v>35</v>
      </c>
      <c r="CI119" s="6" t="s">
        <v>35</v>
      </c>
      <c r="CJ119" s="6" t="str">
        <f t="shared" si="56"/>
        <v>0</v>
      </c>
      <c r="CK119" s="6" t="s">
        <v>35</v>
      </c>
      <c r="CL119" s="6" t="s">
        <v>35</v>
      </c>
      <c r="CM119" s="6" t="str">
        <f t="shared" si="57"/>
        <v>0</v>
      </c>
      <c r="CN119" s="6">
        <v>2</v>
      </c>
      <c r="CO119" s="6">
        <v>5</v>
      </c>
      <c r="CP119" s="6">
        <f t="shared" si="58"/>
        <v>7</v>
      </c>
      <c r="CQ119" s="6">
        <v>14</v>
      </c>
      <c r="CR119" s="6">
        <v>36</v>
      </c>
      <c r="CS119" s="6">
        <f t="shared" si="59"/>
        <v>50</v>
      </c>
    </row>
    <row r="120" spans="1:97" s="183" customFormat="1" ht="12.75" hidden="1" customHeight="1">
      <c r="A120" s="25">
        <v>19</v>
      </c>
      <c r="B120" s="26" t="s">
        <v>219</v>
      </c>
      <c r="C120" s="27">
        <v>4040</v>
      </c>
      <c r="D120" s="28" t="s">
        <v>177</v>
      </c>
      <c r="E120" s="17">
        <v>10656</v>
      </c>
      <c r="F120" s="17">
        <v>1</v>
      </c>
      <c r="G120" s="6" t="s">
        <v>65</v>
      </c>
      <c r="H120" s="6" t="s">
        <v>35</v>
      </c>
      <c r="I120" s="6" t="s">
        <v>35</v>
      </c>
      <c r="J120" s="6" t="str">
        <f t="shared" si="30"/>
        <v>0</v>
      </c>
      <c r="K120" s="6" t="s">
        <v>35</v>
      </c>
      <c r="L120" s="6" t="s">
        <v>35</v>
      </c>
      <c r="M120" s="6" t="str">
        <f t="shared" si="31"/>
        <v>0</v>
      </c>
      <c r="N120" s="6" t="s">
        <v>35</v>
      </c>
      <c r="O120" s="6" t="s">
        <v>35</v>
      </c>
      <c r="P120" s="6" t="str">
        <f t="shared" si="32"/>
        <v>0</v>
      </c>
      <c r="Q120" s="6" t="s">
        <v>35</v>
      </c>
      <c r="R120" s="6" t="s">
        <v>35</v>
      </c>
      <c r="S120" s="6" t="str">
        <f t="shared" si="33"/>
        <v>0</v>
      </c>
      <c r="T120" s="6" t="s">
        <v>35</v>
      </c>
      <c r="U120" s="6" t="s">
        <v>35</v>
      </c>
      <c r="V120" s="6" t="str">
        <f t="shared" si="34"/>
        <v>0</v>
      </c>
      <c r="W120" s="6" t="s">
        <v>35</v>
      </c>
      <c r="X120" s="6" t="s">
        <v>35</v>
      </c>
      <c r="Y120" s="6" t="str">
        <f t="shared" si="35"/>
        <v>0</v>
      </c>
      <c r="Z120" s="6" t="s">
        <v>35</v>
      </c>
      <c r="AA120" s="6" t="s">
        <v>35</v>
      </c>
      <c r="AB120" s="6" t="str">
        <f t="shared" si="36"/>
        <v>0</v>
      </c>
      <c r="AC120" s="6" t="s">
        <v>35</v>
      </c>
      <c r="AD120" s="6" t="s">
        <v>35</v>
      </c>
      <c r="AE120" s="6" t="str">
        <f t="shared" si="37"/>
        <v>0</v>
      </c>
      <c r="AF120" s="6" t="s">
        <v>35</v>
      </c>
      <c r="AG120" s="6" t="s">
        <v>35</v>
      </c>
      <c r="AH120" s="6" t="str">
        <f t="shared" si="38"/>
        <v>0</v>
      </c>
      <c r="AI120" s="6" t="s">
        <v>35</v>
      </c>
      <c r="AJ120" s="6" t="s">
        <v>35</v>
      </c>
      <c r="AK120" s="6" t="str">
        <f t="shared" si="39"/>
        <v>0</v>
      </c>
      <c r="AL120" s="6" t="s">
        <v>35</v>
      </c>
      <c r="AM120" s="6" t="s">
        <v>35</v>
      </c>
      <c r="AN120" s="6" t="str">
        <f t="shared" si="40"/>
        <v>0</v>
      </c>
      <c r="AO120" s="6" t="s">
        <v>35</v>
      </c>
      <c r="AP120" s="6" t="s">
        <v>35</v>
      </c>
      <c r="AQ120" s="6" t="str">
        <f t="shared" si="41"/>
        <v>0</v>
      </c>
      <c r="AR120" s="6" t="s">
        <v>35</v>
      </c>
      <c r="AS120" s="6" t="s">
        <v>35</v>
      </c>
      <c r="AT120" s="6" t="str">
        <f t="shared" si="42"/>
        <v>0</v>
      </c>
      <c r="AU120" s="6" t="s">
        <v>35</v>
      </c>
      <c r="AV120" s="6" t="s">
        <v>35</v>
      </c>
      <c r="AW120" s="6" t="str">
        <f t="shared" si="43"/>
        <v>0</v>
      </c>
      <c r="AX120" s="6" t="s">
        <v>35</v>
      </c>
      <c r="AY120" s="6" t="s">
        <v>35</v>
      </c>
      <c r="AZ120" s="6" t="str">
        <f t="shared" si="44"/>
        <v>0</v>
      </c>
      <c r="BA120" s="6" t="s">
        <v>35</v>
      </c>
      <c r="BB120" s="6" t="s">
        <v>35</v>
      </c>
      <c r="BC120" s="6" t="str">
        <f t="shared" si="45"/>
        <v>0</v>
      </c>
      <c r="BD120" s="6" t="s">
        <v>35</v>
      </c>
      <c r="BE120" s="6" t="s">
        <v>35</v>
      </c>
      <c r="BF120" s="6" t="str">
        <f t="shared" si="46"/>
        <v>0</v>
      </c>
      <c r="BG120" s="6" t="s">
        <v>35</v>
      </c>
      <c r="BH120" s="6" t="s">
        <v>35</v>
      </c>
      <c r="BI120" s="6" t="str">
        <f t="shared" si="47"/>
        <v>0</v>
      </c>
      <c r="BJ120" s="6" t="s">
        <v>35</v>
      </c>
      <c r="BK120" s="6" t="s">
        <v>35</v>
      </c>
      <c r="BL120" s="6" t="str">
        <f t="shared" si="48"/>
        <v>0</v>
      </c>
      <c r="BM120" s="6" t="s">
        <v>35</v>
      </c>
      <c r="BN120" s="6" t="s">
        <v>35</v>
      </c>
      <c r="BO120" s="6" t="str">
        <f t="shared" si="49"/>
        <v>0</v>
      </c>
      <c r="BP120" s="6" t="s">
        <v>35</v>
      </c>
      <c r="BQ120" s="6" t="s">
        <v>35</v>
      </c>
      <c r="BR120" s="6" t="str">
        <f t="shared" si="50"/>
        <v>0</v>
      </c>
      <c r="BS120" s="6" t="s">
        <v>35</v>
      </c>
      <c r="BT120" s="6" t="s">
        <v>35</v>
      </c>
      <c r="BU120" s="6" t="str">
        <f t="shared" si="51"/>
        <v>0</v>
      </c>
      <c r="BV120" s="6" t="s">
        <v>35</v>
      </c>
      <c r="BW120" s="6" t="s">
        <v>35</v>
      </c>
      <c r="BX120" s="6" t="str">
        <f t="shared" si="52"/>
        <v>0</v>
      </c>
      <c r="BY120" s="6" t="s">
        <v>35</v>
      </c>
      <c r="BZ120" s="6" t="s">
        <v>35</v>
      </c>
      <c r="CA120" s="6" t="str">
        <f t="shared" si="53"/>
        <v>0</v>
      </c>
      <c r="CB120" s="6" t="s">
        <v>35</v>
      </c>
      <c r="CC120" s="6" t="s">
        <v>35</v>
      </c>
      <c r="CD120" s="6" t="str">
        <f t="shared" si="54"/>
        <v>0</v>
      </c>
      <c r="CE120" s="6" t="s">
        <v>35</v>
      </c>
      <c r="CF120" s="6" t="s">
        <v>35</v>
      </c>
      <c r="CG120" s="6" t="str">
        <f t="shared" si="55"/>
        <v>0</v>
      </c>
      <c r="CH120" s="6" t="s">
        <v>35</v>
      </c>
      <c r="CI120" s="6" t="s">
        <v>35</v>
      </c>
      <c r="CJ120" s="6" t="str">
        <f t="shared" si="56"/>
        <v>0</v>
      </c>
      <c r="CK120" s="6" t="s">
        <v>35</v>
      </c>
      <c r="CL120" s="6" t="s">
        <v>35</v>
      </c>
      <c r="CM120" s="6" t="str">
        <f t="shared" si="57"/>
        <v>0</v>
      </c>
      <c r="CN120" s="6" t="s">
        <v>35</v>
      </c>
      <c r="CO120" s="6" t="s">
        <v>35</v>
      </c>
      <c r="CP120" s="6" t="str">
        <f t="shared" si="58"/>
        <v>0</v>
      </c>
      <c r="CQ120" s="6" t="s">
        <v>35</v>
      </c>
      <c r="CR120" s="6" t="s">
        <v>35</v>
      </c>
      <c r="CS120" s="6" t="str">
        <f t="shared" si="59"/>
        <v>0</v>
      </c>
    </row>
    <row r="121" spans="1:97" s="183" customFormat="1" ht="12.75" customHeight="1">
      <c r="A121" s="25">
        <v>19</v>
      </c>
      <c r="B121" s="26" t="s">
        <v>219</v>
      </c>
      <c r="C121" s="27">
        <v>4045</v>
      </c>
      <c r="D121" s="28" t="s">
        <v>94</v>
      </c>
      <c r="E121" s="17">
        <v>19599</v>
      </c>
      <c r="F121" s="17">
        <v>1</v>
      </c>
      <c r="G121" s="6" t="s">
        <v>65</v>
      </c>
      <c r="H121" s="6">
        <v>2</v>
      </c>
      <c r="I121" s="6">
        <v>5</v>
      </c>
      <c r="J121" s="6">
        <f t="shared" si="30"/>
        <v>7</v>
      </c>
      <c r="K121" s="6">
        <v>3</v>
      </c>
      <c r="L121" s="6">
        <v>11</v>
      </c>
      <c r="M121" s="6">
        <f t="shared" si="31"/>
        <v>14</v>
      </c>
      <c r="N121" s="6">
        <v>5</v>
      </c>
      <c r="O121" s="6">
        <v>3</v>
      </c>
      <c r="P121" s="6">
        <f t="shared" si="32"/>
        <v>8</v>
      </c>
      <c r="Q121" s="6">
        <v>2</v>
      </c>
      <c r="R121" s="6">
        <v>10</v>
      </c>
      <c r="S121" s="6">
        <f t="shared" si="33"/>
        <v>12</v>
      </c>
      <c r="T121" s="6" t="s">
        <v>35</v>
      </c>
      <c r="U121" s="6" t="s">
        <v>35</v>
      </c>
      <c r="V121" s="6" t="str">
        <f t="shared" si="34"/>
        <v>0</v>
      </c>
      <c r="W121" s="6" t="s">
        <v>35</v>
      </c>
      <c r="X121" s="6" t="s">
        <v>35</v>
      </c>
      <c r="Y121" s="6" t="str">
        <f t="shared" si="35"/>
        <v>0</v>
      </c>
      <c r="Z121" s="6" t="s">
        <v>35</v>
      </c>
      <c r="AA121" s="6" t="s">
        <v>35</v>
      </c>
      <c r="AB121" s="6" t="str">
        <f t="shared" si="36"/>
        <v>0</v>
      </c>
      <c r="AC121" s="6">
        <v>2</v>
      </c>
      <c r="AD121" s="6">
        <v>1</v>
      </c>
      <c r="AE121" s="6">
        <f t="shared" si="37"/>
        <v>3</v>
      </c>
      <c r="AF121" s="6" t="s">
        <v>35</v>
      </c>
      <c r="AG121" s="6" t="s">
        <v>35</v>
      </c>
      <c r="AH121" s="6" t="str">
        <f t="shared" si="38"/>
        <v>0</v>
      </c>
      <c r="AI121" s="6" t="s">
        <v>35</v>
      </c>
      <c r="AJ121" s="6" t="s">
        <v>35</v>
      </c>
      <c r="AK121" s="6" t="str">
        <f t="shared" si="39"/>
        <v>0</v>
      </c>
      <c r="AL121" s="6" t="s">
        <v>35</v>
      </c>
      <c r="AM121" s="6" t="s">
        <v>35</v>
      </c>
      <c r="AN121" s="6" t="str">
        <f t="shared" si="40"/>
        <v>0</v>
      </c>
      <c r="AO121" s="6" t="s">
        <v>35</v>
      </c>
      <c r="AP121" s="6">
        <v>1</v>
      </c>
      <c r="AQ121" s="6">
        <f t="shared" si="41"/>
        <v>1</v>
      </c>
      <c r="AR121" s="6" t="s">
        <v>35</v>
      </c>
      <c r="AS121" s="6" t="s">
        <v>35</v>
      </c>
      <c r="AT121" s="6" t="str">
        <f t="shared" si="42"/>
        <v>0</v>
      </c>
      <c r="AU121" s="6" t="s">
        <v>35</v>
      </c>
      <c r="AV121" s="6" t="s">
        <v>35</v>
      </c>
      <c r="AW121" s="6" t="str">
        <f t="shared" si="43"/>
        <v>0</v>
      </c>
      <c r="AX121" s="6" t="s">
        <v>35</v>
      </c>
      <c r="AY121" s="6" t="s">
        <v>35</v>
      </c>
      <c r="AZ121" s="6" t="str">
        <f t="shared" si="44"/>
        <v>0</v>
      </c>
      <c r="BA121" s="6" t="s">
        <v>35</v>
      </c>
      <c r="BB121" s="6">
        <v>3</v>
      </c>
      <c r="BC121" s="6">
        <f t="shared" si="45"/>
        <v>3</v>
      </c>
      <c r="BD121" s="6" t="s">
        <v>35</v>
      </c>
      <c r="BE121" s="6" t="s">
        <v>35</v>
      </c>
      <c r="BF121" s="6" t="str">
        <f t="shared" si="46"/>
        <v>0</v>
      </c>
      <c r="BG121" s="6" t="s">
        <v>35</v>
      </c>
      <c r="BH121" s="6" t="s">
        <v>35</v>
      </c>
      <c r="BI121" s="6" t="str">
        <f t="shared" si="47"/>
        <v>0</v>
      </c>
      <c r="BJ121" s="6" t="s">
        <v>35</v>
      </c>
      <c r="BK121" s="6" t="s">
        <v>35</v>
      </c>
      <c r="BL121" s="6" t="str">
        <f t="shared" si="48"/>
        <v>0</v>
      </c>
      <c r="BM121" s="6" t="s">
        <v>35</v>
      </c>
      <c r="BN121" s="6" t="s">
        <v>35</v>
      </c>
      <c r="BO121" s="6" t="str">
        <f t="shared" si="49"/>
        <v>0</v>
      </c>
      <c r="BP121" s="6" t="s">
        <v>35</v>
      </c>
      <c r="BQ121" s="6" t="s">
        <v>35</v>
      </c>
      <c r="BR121" s="6" t="str">
        <f t="shared" si="50"/>
        <v>0</v>
      </c>
      <c r="BS121" s="6" t="s">
        <v>35</v>
      </c>
      <c r="BT121" s="6" t="s">
        <v>35</v>
      </c>
      <c r="BU121" s="6" t="str">
        <f t="shared" si="51"/>
        <v>0</v>
      </c>
      <c r="BV121" s="6" t="s">
        <v>35</v>
      </c>
      <c r="BW121" s="6" t="s">
        <v>35</v>
      </c>
      <c r="BX121" s="6" t="str">
        <f t="shared" si="52"/>
        <v>0</v>
      </c>
      <c r="BY121" s="6" t="s">
        <v>35</v>
      </c>
      <c r="BZ121" s="6" t="s">
        <v>35</v>
      </c>
      <c r="CA121" s="6" t="str">
        <f t="shared" si="53"/>
        <v>0</v>
      </c>
      <c r="CB121" s="6" t="s">
        <v>35</v>
      </c>
      <c r="CC121" s="6" t="s">
        <v>35</v>
      </c>
      <c r="CD121" s="6" t="str">
        <f t="shared" si="54"/>
        <v>0</v>
      </c>
      <c r="CE121" s="6" t="s">
        <v>35</v>
      </c>
      <c r="CF121" s="6" t="s">
        <v>35</v>
      </c>
      <c r="CG121" s="6" t="str">
        <f t="shared" si="55"/>
        <v>0</v>
      </c>
      <c r="CH121" s="6" t="s">
        <v>35</v>
      </c>
      <c r="CI121" s="6" t="s">
        <v>35</v>
      </c>
      <c r="CJ121" s="6" t="str">
        <f t="shared" si="56"/>
        <v>0</v>
      </c>
      <c r="CK121" s="6" t="s">
        <v>35</v>
      </c>
      <c r="CL121" s="6" t="s">
        <v>35</v>
      </c>
      <c r="CM121" s="6" t="str">
        <f t="shared" si="57"/>
        <v>0</v>
      </c>
      <c r="CN121" s="6" t="s">
        <v>35</v>
      </c>
      <c r="CO121" s="6">
        <v>2</v>
      </c>
      <c r="CP121" s="6">
        <f t="shared" si="58"/>
        <v>2</v>
      </c>
      <c r="CQ121" s="6">
        <v>14</v>
      </c>
      <c r="CR121" s="6">
        <v>36</v>
      </c>
      <c r="CS121" s="6">
        <f t="shared" si="59"/>
        <v>50</v>
      </c>
    </row>
    <row r="122" spans="1:97" s="183" customFormat="1" ht="12.75" customHeight="1">
      <c r="A122" s="25">
        <v>19</v>
      </c>
      <c r="B122" s="26" t="s">
        <v>219</v>
      </c>
      <c r="C122" s="27">
        <v>4082</v>
      </c>
      <c r="D122" s="28" t="s">
        <v>95</v>
      </c>
      <c r="E122" s="17">
        <v>14303</v>
      </c>
      <c r="F122" s="17">
        <v>1</v>
      </c>
      <c r="G122" s="6" t="s">
        <v>65</v>
      </c>
      <c r="H122" s="6" t="s">
        <v>35</v>
      </c>
      <c r="I122" s="6">
        <v>5</v>
      </c>
      <c r="J122" s="6">
        <f t="shared" si="30"/>
        <v>5</v>
      </c>
      <c r="K122" s="6">
        <v>3</v>
      </c>
      <c r="L122" s="6">
        <v>6</v>
      </c>
      <c r="M122" s="6">
        <f t="shared" si="31"/>
        <v>9</v>
      </c>
      <c r="N122" s="6">
        <v>1</v>
      </c>
      <c r="O122" s="6">
        <v>4</v>
      </c>
      <c r="P122" s="6">
        <f t="shared" si="32"/>
        <v>5</v>
      </c>
      <c r="Q122" s="6">
        <v>1</v>
      </c>
      <c r="R122" s="6">
        <v>11</v>
      </c>
      <c r="S122" s="6">
        <f t="shared" si="33"/>
        <v>12</v>
      </c>
      <c r="T122" s="6" t="s">
        <v>35</v>
      </c>
      <c r="U122" s="6" t="s">
        <v>35</v>
      </c>
      <c r="V122" s="6" t="str">
        <f t="shared" si="34"/>
        <v>0</v>
      </c>
      <c r="W122" s="6" t="s">
        <v>35</v>
      </c>
      <c r="X122" s="6" t="s">
        <v>35</v>
      </c>
      <c r="Y122" s="6" t="str">
        <f t="shared" si="35"/>
        <v>0</v>
      </c>
      <c r="Z122" s="6" t="s">
        <v>35</v>
      </c>
      <c r="AA122" s="6" t="s">
        <v>35</v>
      </c>
      <c r="AB122" s="6" t="str">
        <f t="shared" si="36"/>
        <v>0</v>
      </c>
      <c r="AC122" s="6" t="s">
        <v>35</v>
      </c>
      <c r="AD122" s="6">
        <v>1</v>
      </c>
      <c r="AE122" s="6">
        <f t="shared" si="37"/>
        <v>1</v>
      </c>
      <c r="AF122" s="6" t="s">
        <v>35</v>
      </c>
      <c r="AG122" s="6" t="s">
        <v>35</v>
      </c>
      <c r="AH122" s="6" t="str">
        <f t="shared" si="38"/>
        <v>0</v>
      </c>
      <c r="AI122" s="6" t="s">
        <v>35</v>
      </c>
      <c r="AJ122" s="6" t="s">
        <v>35</v>
      </c>
      <c r="AK122" s="6" t="str">
        <f t="shared" si="39"/>
        <v>0</v>
      </c>
      <c r="AL122" s="6" t="s">
        <v>35</v>
      </c>
      <c r="AM122" s="6" t="s">
        <v>35</v>
      </c>
      <c r="AN122" s="6" t="str">
        <f t="shared" si="40"/>
        <v>0</v>
      </c>
      <c r="AO122" s="6" t="s">
        <v>35</v>
      </c>
      <c r="AP122" s="6" t="s">
        <v>35</v>
      </c>
      <c r="AQ122" s="6" t="str">
        <f t="shared" si="41"/>
        <v>0</v>
      </c>
      <c r="AR122" s="6" t="s">
        <v>35</v>
      </c>
      <c r="AS122" s="6" t="s">
        <v>35</v>
      </c>
      <c r="AT122" s="6" t="str">
        <f t="shared" si="42"/>
        <v>0</v>
      </c>
      <c r="AU122" s="6" t="s">
        <v>35</v>
      </c>
      <c r="AV122" s="6" t="s">
        <v>35</v>
      </c>
      <c r="AW122" s="6" t="str">
        <f t="shared" si="43"/>
        <v>0</v>
      </c>
      <c r="AX122" s="6" t="s">
        <v>35</v>
      </c>
      <c r="AY122" s="6" t="s">
        <v>35</v>
      </c>
      <c r="AZ122" s="6" t="str">
        <f t="shared" si="44"/>
        <v>0</v>
      </c>
      <c r="BA122" s="6">
        <v>2</v>
      </c>
      <c r="BB122" s="6">
        <v>2</v>
      </c>
      <c r="BC122" s="6">
        <f t="shared" si="45"/>
        <v>4</v>
      </c>
      <c r="BD122" s="6" t="s">
        <v>35</v>
      </c>
      <c r="BE122" s="6" t="s">
        <v>35</v>
      </c>
      <c r="BF122" s="6" t="str">
        <f t="shared" si="46"/>
        <v>0</v>
      </c>
      <c r="BG122" s="6" t="s">
        <v>35</v>
      </c>
      <c r="BH122" s="6" t="s">
        <v>35</v>
      </c>
      <c r="BI122" s="6" t="str">
        <f t="shared" si="47"/>
        <v>0</v>
      </c>
      <c r="BJ122" s="6" t="s">
        <v>35</v>
      </c>
      <c r="BK122" s="6" t="s">
        <v>35</v>
      </c>
      <c r="BL122" s="6" t="str">
        <f t="shared" si="48"/>
        <v>0</v>
      </c>
      <c r="BM122" s="6" t="s">
        <v>35</v>
      </c>
      <c r="BN122" s="6" t="s">
        <v>35</v>
      </c>
      <c r="BO122" s="6" t="str">
        <f t="shared" si="49"/>
        <v>0</v>
      </c>
      <c r="BP122" s="6" t="s">
        <v>35</v>
      </c>
      <c r="BQ122" s="6" t="s">
        <v>35</v>
      </c>
      <c r="BR122" s="6" t="str">
        <f t="shared" si="50"/>
        <v>0</v>
      </c>
      <c r="BS122" s="6" t="s">
        <v>35</v>
      </c>
      <c r="BT122" s="6" t="s">
        <v>35</v>
      </c>
      <c r="BU122" s="6" t="str">
        <f t="shared" si="51"/>
        <v>0</v>
      </c>
      <c r="BV122" s="6" t="s">
        <v>35</v>
      </c>
      <c r="BW122" s="6" t="s">
        <v>35</v>
      </c>
      <c r="BX122" s="6" t="str">
        <f t="shared" si="52"/>
        <v>0</v>
      </c>
      <c r="BY122" s="6" t="s">
        <v>35</v>
      </c>
      <c r="BZ122" s="6" t="s">
        <v>35</v>
      </c>
      <c r="CA122" s="6" t="str">
        <f t="shared" si="53"/>
        <v>0</v>
      </c>
      <c r="CB122" s="6" t="s">
        <v>35</v>
      </c>
      <c r="CC122" s="6" t="s">
        <v>35</v>
      </c>
      <c r="CD122" s="6" t="str">
        <f t="shared" si="54"/>
        <v>0</v>
      </c>
      <c r="CE122" s="6" t="s">
        <v>35</v>
      </c>
      <c r="CF122" s="6" t="s">
        <v>35</v>
      </c>
      <c r="CG122" s="6" t="str">
        <f t="shared" si="55"/>
        <v>0</v>
      </c>
      <c r="CH122" s="6" t="s">
        <v>35</v>
      </c>
      <c r="CI122" s="6" t="s">
        <v>35</v>
      </c>
      <c r="CJ122" s="6" t="str">
        <f t="shared" si="56"/>
        <v>0</v>
      </c>
      <c r="CK122" s="6" t="s">
        <v>35</v>
      </c>
      <c r="CL122" s="6" t="s">
        <v>35</v>
      </c>
      <c r="CM122" s="6" t="str">
        <f t="shared" si="57"/>
        <v>0</v>
      </c>
      <c r="CN122" s="6">
        <v>2</v>
      </c>
      <c r="CO122" s="6">
        <v>2</v>
      </c>
      <c r="CP122" s="6">
        <f t="shared" si="58"/>
        <v>4</v>
      </c>
      <c r="CQ122" s="6">
        <v>9</v>
      </c>
      <c r="CR122" s="6">
        <v>31</v>
      </c>
      <c r="CS122" s="6">
        <f t="shared" si="59"/>
        <v>40</v>
      </c>
    </row>
    <row r="123" spans="1:97" s="183" customFormat="1" ht="12.75" hidden="1" customHeight="1">
      <c r="A123" s="25">
        <v>19</v>
      </c>
      <c r="B123" s="26" t="s">
        <v>219</v>
      </c>
      <c r="C123" s="27">
        <v>4258</v>
      </c>
      <c r="D123" s="28" t="s">
        <v>155</v>
      </c>
      <c r="E123" s="17">
        <v>11596</v>
      </c>
      <c r="F123" s="17">
        <v>1</v>
      </c>
      <c r="G123" s="6" t="s">
        <v>65</v>
      </c>
      <c r="H123" s="6" t="s">
        <v>35</v>
      </c>
      <c r="I123" s="6" t="s">
        <v>35</v>
      </c>
      <c r="J123" s="6" t="str">
        <f t="shared" si="30"/>
        <v>0</v>
      </c>
      <c r="K123" s="6" t="s">
        <v>35</v>
      </c>
      <c r="L123" s="6" t="s">
        <v>35</v>
      </c>
      <c r="M123" s="6" t="str">
        <f t="shared" si="31"/>
        <v>0</v>
      </c>
      <c r="N123" s="6" t="s">
        <v>35</v>
      </c>
      <c r="O123" s="6" t="s">
        <v>35</v>
      </c>
      <c r="P123" s="6" t="str">
        <f t="shared" si="32"/>
        <v>0</v>
      </c>
      <c r="Q123" s="6" t="s">
        <v>35</v>
      </c>
      <c r="R123" s="6" t="s">
        <v>35</v>
      </c>
      <c r="S123" s="6" t="str">
        <f t="shared" si="33"/>
        <v>0</v>
      </c>
      <c r="T123" s="6" t="s">
        <v>35</v>
      </c>
      <c r="U123" s="6" t="s">
        <v>35</v>
      </c>
      <c r="V123" s="6" t="str">
        <f t="shared" si="34"/>
        <v>0</v>
      </c>
      <c r="W123" s="6" t="s">
        <v>35</v>
      </c>
      <c r="X123" s="6" t="s">
        <v>35</v>
      </c>
      <c r="Y123" s="6" t="str">
        <f t="shared" si="35"/>
        <v>0</v>
      </c>
      <c r="Z123" s="6" t="s">
        <v>35</v>
      </c>
      <c r="AA123" s="6" t="s">
        <v>35</v>
      </c>
      <c r="AB123" s="6" t="str">
        <f t="shared" si="36"/>
        <v>0</v>
      </c>
      <c r="AC123" s="6" t="s">
        <v>35</v>
      </c>
      <c r="AD123" s="6" t="s">
        <v>35</v>
      </c>
      <c r="AE123" s="6" t="str">
        <f t="shared" si="37"/>
        <v>0</v>
      </c>
      <c r="AF123" s="6" t="s">
        <v>35</v>
      </c>
      <c r="AG123" s="6" t="s">
        <v>35</v>
      </c>
      <c r="AH123" s="6" t="str">
        <f t="shared" si="38"/>
        <v>0</v>
      </c>
      <c r="AI123" s="6" t="s">
        <v>35</v>
      </c>
      <c r="AJ123" s="6" t="s">
        <v>35</v>
      </c>
      <c r="AK123" s="6" t="str">
        <f t="shared" si="39"/>
        <v>0</v>
      </c>
      <c r="AL123" s="6" t="s">
        <v>35</v>
      </c>
      <c r="AM123" s="6" t="s">
        <v>35</v>
      </c>
      <c r="AN123" s="6" t="str">
        <f t="shared" si="40"/>
        <v>0</v>
      </c>
      <c r="AO123" s="6" t="s">
        <v>35</v>
      </c>
      <c r="AP123" s="6" t="s">
        <v>35</v>
      </c>
      <c r="AQ123" s="6" t="str">
        <f t="shared" si="41"/>
        <v>0</v>
      </c>
      <c r="AR123" s="6" t="s">
        <v>35</v>
      </c>
      <c r="AS123" s="6" t="s">
        <v>35</v>
      </c>
      <c r="AT123" s="6" t="str">
        <f t="shared" si="42"/>
        <v>0</v>
      </c>
      <c r="AU123" s="6" t="s">
        <v>35</v>
      </c>
      <c r="AV123" s="6" t="s">
        <v>35</v>
      </c>
      <c r="AW123" s="6" t="str">
        <f t="shared" si="43"/>
        <v>0</v>
      </c>
      <c r="AX123" s="6" t="s">
        <v>35</v>
      </c>
      <c r="AY123" s="6" t="s">
        <v>35</v>
      </c>
      <c r="AZ123" s="6" t="str">
        <f t="shared" si="44"/>
        <v>0</v>
      </c>
      <c r="BA123" s="6" t="s">
        <v>35</v>
      </c>
      <c r="BB123" s="6" t="s">
        <v>35</v>
      </c>
      <c r="BC123" s="6" t="str">
        <f t="shared" si="45"/>
        <v>0</v>
      </c>
      <c r="BD123" s="6" t="s">
        <v>35</v>
      </c>
      <c r="BE123" s="6" t="s">
        <v>35</v>
      </c>
      <c r="BF123" s="6" t="str">
        <f t="shared" si="46"/>
        <v>0</v>
      </c>
      <c r="BG123" s="6" t="s">
        <v>35</v>
      </c>
      <c r="BH123" s="6" t="s">
        <v>35</v>
      </c>
      <c r="BI123" s="6" t="str">
        <f t="shared" si="47"/>
        <v>0</v>
      </c>
      <c r="BJ123" s="6" t="s">
        <v>35</v>
      </c>
      <c r="BK123" s="6" t="s">
        <v>35</v>
      </c>
      <c r="BL123" s="6" t="str">
        <f t="shared" si="48"/>
        <v>0</v>
      </c>
      <c r="BM123" s="6" t="s">
        <v>35</v>
      </c>
      <c r="BN123" s="6" t="s">
        <v>35</v>
      </c>
      <c r="BO123" s="6" t="str">
        <f t="shared" si="49"/>
        <v>0</v>
      </c>
      <c r="BP123" s="6" t="s">
        <v>35</v>
      </c>
      <c r="BQ123" s="6" t="s">
        <v>35</v>
      </c>
      <c r="BR123" s="6" t="str">
        <f t="shared" si="50"/>
        <v>0</v>
      </c>
      <c r="BS123" s="6" t="s">
        <v>35</v>
      </c>
      <c r="BT123" s="6" t="s">
        <v>35</v>
      </c>
      <c r="BU123" s="6" t="str">
        <f t="shared" si="51"/>
        <v>0</v>
      </c>
      <c r="BV123" s="6" t="s">
        <v>35</v>
      </c>
      <c r="BW123" s="6" t="s">
        <v>35</v>
      </c>
      <c r="BX123" s="6" t="str">
        <f t="shared" si="52"/>
        <v>0</v>
      </c>
      <c r="BY123" s="6" t="s">
        <v>35</v>
      </c>
      <c r="BZ123" s="6" t="s">
        <v>35</v>
      </c>
      <c r="CA123" s="6" t="str">
        <f t="shared" si="53"/>
        <v>0</v>
      </c>
      <c r="CB123" s="6" t="s">
        <v>35</v>
      </c>
      <c r="CC123" s="6" t="s">
        <v>35</v>
      </c>
      <c r="CD123" s="6" t="str">
        <f t="shared" si="54"/>
        <v>0</v>
      </c>
      <c r="CE123" s="6" t="s">
        <v>35</v>
      </c>
      <c r="CF123" s="6" t="s">
        <v>35</v>
      </c>
      <c r="CG123" s="6" t="str">
        <f t="shared" si="55"/>
        <v>0</v>
      </c>
      <c r="CH123" s="6" t="s">
        <v>35</v>
      </c>
      <c r="CI123" s="6" t="s">
        <v>35</v>
      </c>
      <c r="CJ123" s="6" t="str">
        <f t="shared" si="56"/>
        <v>0</v>
      </c>
      <c r="CK123" s="6" t="s">
        <v>35</v>
      </c>
      <c r="CL123" s="6" t="s">
        <v>35</v>
      </c>
      <c r="CM123" s="6" t="str">
        <f t="shared" si="57"/>
        <v>0</v>
      </c>
      <c r="CN123" s="6" t="s">
        <v>35</v>
      </c>
      <c r="CO123" s="6" t="s">
        <v>35</v>
      </c>
      <c r="CP123" s="6" t="str">
        <f t="shared" si="58"/>
        <v>0</v>
      </c>
      <c r="CQ123" s="6" t="s">
        <v>35</v>
      </c>
      <c r="CR123" s="6" t="s">
        <v>35</v>
      </c>
      <c r="CS123" s="6" t="str">
        <f t="shared" si="59"/>
        <v>0</v>
      </c>
    </row>
    <row r="124" spans="1:97" s="183" customFormat="1" ht="12.75" hidden="1" customHeight="1">
      <c r="A124" s="25">
        <v>19</v>
      </c>
      <c r="B124" s="26" t="s">
        <v>219</v>
      </c>
      <c r="C124" s="27">
        <v>4280</v>
      </c>
      <c r="D124" s="28" t="s">
        <v>178</v>
      </c>
      <c r="E124" s="17">
        <v>11988</v>
      </c>
      <c r="F124" s="17">
        <v>1</v>
      </c>
      <c r="G124" s="6" t="s">
        <v>65</v>
      </c>
      <c r="H124" s="6" t="s">
        <v>35</v>
      </c>
      <c r="I124" s="6" t="s">
        <v>35</v>
      </c>
      <c r="J124" s="6" t="str">
        <f t="shared" si="30"/>
        <v>0</v>
      </c>
      <c r="K124" s="6" t="s">
        <v>35</v>
      </c>
      <c r="L124" s="6" t="s">
        <v>35</v>
      </c>
      <c r="M124" s="6" t="str">
        <f t="shared" si="31"/>
        <v>0</v>
      </c>
      <c r="N124" s="6" t="s">
        <v>35</v>
      </c>
      <c r="O124" s="6" t="s">
        <v>35</v>
      </c>
      <c r="P124" s="6" t="str">
        <f t="shared" si="32"/>
        <v>0</v>
      </c>
      <c r="Q124" s="6" t="s">
        <v>35</v>
      </c>
      <c r="R124" s="6" t="s">
        <v>35</v>
      </c>
      <c r="S124" s="6" t="str">
        <f t="shared" si="33"/>
        <v>0</v>
      </c>
      <c r="T124" s="6" t="s">
        <v>35</v>
      </c>
      <c r="U124" s="6" t="s">
        <v>35</v>
      </c>
      <c r="V124" s="6" t="str">
        <f t="shared" si="34"/>
        <v>0</v>
      </c>
      <c r="W124" s="6" t="s">
        <v>35</v>
      </c>
      <c r="X124" s="6" t="s">
        <v>35</v>
      </c>
      <c r="Y124" s="6" t="str">
        <f t="shared" si="35"/>
        <v>0</v>
      </c>
      <c r="Z124" s="6" t="s">
        <v>35</v>
      </c>
      <c r="AA124" s="6" t="s">
        <v>35</v>
      </c>
      <c r="AB124" s="6" t="str">
        <f t="shared" si="36"/>
        <v>0</v>
      </c>
      <c r="AC124" s="6" t="s">
        <v>35</v>
      </c>
      <c r="AD124" s="6" t="s">
        <v>35</v>
      </c>
      <c r="AE124" s="6" t="str">
        <f t="shared" si="37"/>
        <v>0</v>
      </c>
      <c r="AF124" s="6" t="s">
        <v>35</v>
      </c>
      <c r="AG124" s="6" t="s">
        <v>35</v>
      </c>
      <c r="AH124" s="6" t="str">
        <f t="shared" si="38"/>
        <v>0</v>
      </c>
      <c r="AI124" s="6" t="s">
        <v>35</v>
      </c>
      <c r="AJ124" s="6" t="s">
        <v>35</v>
      </c>
      <c r="AK124" s="6" t="str">
        <f t="shared" si="39"/>
        <v>0</v>
      </c>
      <c r="AL124" s="6" t="s">
        <v>35</v>
      </c>
      <c r="AM124" s="6" t="s">
        <v>35</v>
      </c>
      <c r="AN124" s="6" t="str">
        <f t="shared" si="40"/>
        <v>0</v>
      </c>
      <c r="AO124" s="6" t="s">
        <v>35</v>
      </c>
      <c r="AP124" s="6" t="s">
        <v>35</v>
      </c>
      <c r="AQ124" s="6" t="str">
        <f t="shared" si="41"/>
        <v>0</v>
      </c>
      <c r="AR124" s="6" t="s">
        <v>35</v>
      </c>
      <c r="AS124" s="6" t="s">
        <v>35</v>
      </c>
      <c r="AT124" s="6" t="str">
        <f t="shared" si="42"/>
        <v>0</v>
      </c>
      <c r="AU124" s="6" t="s">
        <v>35</v>
      </c>
      <c r="AV124" s="6" t="s">
        <v>35</v>
      </c>
      <c r="AW124" s="6" t="str">
        <f t="shared" si="43"/>
        <v>0</v>
      </c>
      <c r="AX124" s="6" t="s">
        <v>35</v>
      </c>
      <c r="AY124" s="6" t="s">
        <v>35</v>
      </c>
      <c r="AZ124" s="6" t="str">
        <f t="shared" si="44"/>
        <v>0</v>
      </c>
      <c r="BA124" s="6" t="s">
        <v>35</v>
      </c>
      <c r="BB124" s="6" t="s">
        <v>35</v>
      </c>
      <c r="BC124" s="6" t="str">
        <f t="shared" si="45"/>
        <v>0</v>
      </c>
      <c r="BD124" s="6" t="s">
        <v>35</v>
      </c>
      <c r="BE124" s="6" t="s">
        <v>35</v>
      </c>
      <c r="BF124" s="6" t="str">
        <f t="shared" si="46"/>
        <v>0</v>
      </c>
      <c r="BG124" s="6" t="s">
        <v>35</v>
      </c>
      <c r="BH124" s="6" t="s">
        <v>35</v>
      </c>
      <c r="BI124" s="6" t="str">
        <f t="shared" si="47"/>
        <v>0</v>
      </c>
      <c r="BJ124" s="6" t="s">
        <v>35</v>
      </c>
      <c r="BK124" s="6" t="s">
        <v>35</v>
      </c>
      <c r="BL124" s="6" t="str">
        <f t="shared" si="48"/>
        <v>0</v>
      </c>
      <c r="BM124" s="6" t="s">
        <v>35</v>
      </c>
      <c r="BN124" s="6" t="s">
        <v>35</v>
      </c>
      <c r="BO124" s="6" t="str">
        <f t="shared" si="49"/>
        <v>0</v>
      </c>
      <c r="BP124" s="6" t="s">
        <v>35</v>
      </c>
      <c r="BQ124" s="6" t="s">
        <v>35</v>
      </c>
      <c r="BR124" s="6" t="str">
        <f t="shared" si="50"/>
        <v>0</v>
      </c>
      <c r="BS124" s="6" t="s">
        <v>35</v>
      </c>
      <c r="BT124" s="6" t="s">
        <v>35</v>
      </c>
      <c r="BU124" s="6" t="str">
        <f t="shared" si="51"/>
        <v>0</v>
      </c>
      <c r="BV124" s="6" t="s">
        <v>35</v>
      </c>
      <c r="BW124" s="6" t="s">
        <v>35</v>
      </c>
      <c r="BX124" s="6" t="str">
        <f t="shared" si="52"/>
        <v>0</v>
      </c>
      <c r="BY124" s="6" t="s">
        <v>35</v>
      </c>
      <c r="BZ124" s="6" t="s">
        <v>35</v>
      </c>
      <c r="CA124" s="6" t="str">
        <f t="shared" si="53"/>
        <v>0</v>
      </c>
      <c r="CB124" s="6" t="s">
        <v>35</v>
      </c>
      <c r="CC124" s="6" t="s">
        <v>35</v>
      </c>
      <c r="CD124" s="6" t="str">
        <f t="shared" si="54"/>
        <v>0</v>
      </c>
      <c r="CE124" s="6" t="s">
        <v>35</v>
      </c>
      <c r="CF124" s="6" t="s">
        <v>35</v>
      </c>
      <c r="CG124" s="6" t="str">
        <f t="shared" si="55"/>
        <v>0</v>
      </c>
      <c r="CH124" s="6" t="s">
        <v>35</v>
      </c>
      <c r="CI124" s="6" t="s">
        <v>35</v>
      </c>
      <c r="CJ124" s="6" t="str">
        <f t="shared" si="56"/>
        <v>0</v>
      </c>
      <c r="CK124" s="6" t="s">
        <v>35</v>
      </c>
      <c r="CL124" s="6" t="s">
        <v>35</v>
      </c>
      <c r="CM124" s="6" t="str">
        <f t="shared" si="57"/>
        <v>0</v>
      </c>
      <c r="CN124" s="6" t="s">
        <v>35</v>
      </c>
      <c r="CO124" s="6" t="s">
        <v>35</v>
      </c>
      <c r="CP124" s="6" t="str">
        <f t="shared" si="58"/>
        <v>0</v>
      </c>
      <c r="CQ124" s="6" t="s">
        <v>35</v>
      </c>
      <c r="CR124" s="6" t="s">
        <v>35</v>
      </c>
      <c r="CS124" s="6" t="str">
        <f t="shared" si="59"/>
        <v>0</v>
      </c>
    </row>
    <row r="125" spans="1:97" s="183" customFormat="1" ht="12.75" customHeight="1">
      <c r="A125" s="25">
        <v>19</v>
      </c>
      <c r="B125" s="26" t="s">
        <v>219</v>
      </c>
      <c r="C125" s="27">
        <v>4289</v>
      </c>
      <c r="D125" s="28" t="s">
        <v>179</v>
      </c>
      <c r="E125" s="17">
        <v>10623</v>
      </c>
      <c r="F125" s="17">
        <v>1</v>
      </c>
      <c r="G125" s="6" t="s">
        <v>65</v>
      </c>
      <c r="H125" s="6">
        <v>2</v>
      </c>
      <c r="I125" s="6">
        <v>7</v>
      </c>
      <c r="J125" s="6">
        <f t="shared" si="30"/>
        <v>9</v>
      </c>
      <c r="K125" s="6">
        <v>1</v>
      </c>
      <c r="L125" s="6">
        <v>2</v>
      </c>
      <c r="M125" s="6">
        <f t="shared" si="31"/>
        <v>3</v>
      </c>
      <c r="N125" s="6">
        <v>4</v>
      </c>
      <c r="O125" s="6">
        <v>7</v>
      </c>
      <c r="P125" s="6">
        <f t="shared" si="32"/>
        <v>11</v>
      </c>
      <c r="Q125" s="6">
        <v>2</v>
      </c>
      <c r="R125" s="6">
        <v>8</v>
      </c>
      <c r="S125" s="6">
        <f t="shared" si="33"/>
        <v>10</v>
      </c>
      <c r="T125" s="6" t="s">
        <v>35</v>
      </c>
      <c r="U125" s="6" t="s">
        <v>35</v>
      </c>
      <c r="V125" s="6" t="str">
        <f t="shared" si="34"/>
        <v>0</v>
      </c>
      <c r="W125" s="6" t="s">
        <v>35</v>
      </c>
      <c r="X125" s="6" t="s">
        <v>35</v>
      </c>
      <c r="Y125" s="6" t="str">
        <f t="shared" si="35"/>
        <v>0</v>
      </c>
      <c r="Z125" s="6" t="s">
        <v>35</v>
      </c>
      <c r="AA125" s="6" t="s">
        <v>35</v>
      </c>
      <c r="AB125" s="6" t="str">
        <f t="shared" si="36"/>
        <v>0</v>
      </c>
      <c r="AC125" s="6">
        <v>3</v>
      </c>
      <c r="AD125" s="6" t="s">
        <v>35</v>
      </c>
      <c r="AE125" s="6">
        <f t="shared" si="37"/>
        <v>3</v>
      </c>
      <c r="AF125" s="6" t="s">
        <v>35</v>
      </c>
      <c r="AG125" s="6" t="s">
        <v>35</v>
      </c>
      <c r="AH125" s="6" t="str">
        <f t="shared" si="38"/>
        <v>0</v>
      </c>
      <c r="AI125" s="6" t="s">
        <v>35</v>
      </c>
      <c r="AJ125" s="6" t="s">
        <v>35</v>
      </c>
      <c r="AK125" s="6" t="str">
        <f t="shared" si="39"/>
        <v>0</v>
      </c>
      <c r="AL125" s="6">
        <v>1</v>
      </c>
      <c r="AM125" s="6">
        <v>2</v>
      </c>
      <c r="AN125" s="6">
        <f t="shared" si="40"/>
        <v>3</v>
      </c>
      <c r="AO125" s="6" t="s">
        <v>35</v>
      </c>
      <c r="AP125" s="6" t="s">
        <v>35</v>
      </c>
      <c r="AQ125" s="6" t="str">
        <f t="shared" si="41"/>
        <v>0</v>
      </c>
      <c r="AR125" s="6" t="s">
        <v>35</v>
      </c>
      <c r="AS125" s="6" t="s">
        <v>35</v>
      </c>
      <c r="AT125" s="6" t="str">
        <f t="shared" si="42"/>
        <v>0</v>
      </c>
      <c r="AU125" s="6" t="s">
        <v>35</v>
      </c>
      <c r="AV125" s="6" t="s">
        <v>35</v>
      </c>
      <c r="AW125" s="6" t="str">
        <f t="shared" si="43"/>
        <v>0</v>
      </c>
      <c r="AX125" s="6" t="s">
        <v>35</v>
      </c>
      <c r="AY125" s="6" t="s">
        <v>35</v>
      </c>
      <c r="AZ125" s="6" t="str">
        <f t="shared" si="44"/>
        <v>0</v>
      </c>
      <c r="BA125" s="6" t="s">
        <v>35</v>
      </c>
      <c r="BB125" s="6" t="s">
        <v>35</v>
      </c>
      <c r="BC125" s="6" t="str">
        <f t="shared" si="45"/>
        <v>0</v>
      </c>
      <c r="BD125" s="6" t="s">
        <v>35</v>
      </c>
      <c r="BE125" s="6" t="s">
        <v>35</v>
      </c>
      <c r="BF125" s="6" t="str">
        <f t="shared" si="46"/>
        <v>0</v>
      </c>
      <c r="BG125" s="6" t="s">
        <v>35</v>
      </c>
      <c r="BH125" s="6" t="s">
        <v>35</v>
      </c>
      <c r="BI125" s="6" t="str">
        <f t="shared" si="47"/>
        <v>0</v>
      </c>
      <c r="BJ125" s="6" t="s">
        <v>35</v>
      </c>
      <c r="BK125" s="6" t="s">
        <v>35</v>
      </c>
      <c r="BL125" s="6" t="str">
        <f t="shared" si="48"/>
        <v>0</v>
      </c>
      <c r="BM125" s="6" t="s">
        <v>35</v>
      </c>
      <c r="BN125" s="6" t="s">
        <v>35</v>
      </c>
      <c r="BO125" s="6" t="str">
        <f t="shared" si="49"/>
        <v>0</v>
      </c>
      <c r="BP125" s="6" t="s">
        <v>35</v>
      </c>
      <c r="BQ125" s="6" t="s">
        <v>35</v>
      </c>
      <c r="BR125" s="6" t="str">
        <f t="shared" si="50"/>
        <v>0</v>
      </c>
      <c r="BS125" s="6" t="s">
        <v>35</v>
      </c>
      <c r="BT125" s="6" t="s">
        <v>35</v>
      </c>
      <c r="BU125" s="6" t="str">
        <f t="shared" si="51"/>
        <v>0</v>
      </c>
      <c r="BV125" s="6" t="s">
        <v>35</v>
      </c>
      <c r="BW125" s="6" t="s">
        <v>35</v>
      </c>
      <c r="BX125" s="6" t="str">
        <f t="shared" si="52"/>
        <v>0</v>
      </c>
      <c r="BY125" s="6" t="s">
        <v>35</v>
      </c>
      <c r="BZ125" s="6" t="s">
        <v>35</v>
      </c>
      <c r="CA125" s="6" t="str">
        <f t="shared" si="53"/>
        <v>0</v>
      </c>
      <c r="CB125" s="6" t="s">
        <v>35</v>
      </c>
      <c r="CC125" s="6" t="s">
        <v>35</v>
      </c>
      <c r="CD125" s="6" t="str">
        <f t="shared" si="54"/>
        <v>0</v>
      </c>
      <c r="CE125" s="6" t="s">
        <v>35</v>
      </c>
      <c r="CF125" s="6" t="s">
        <v>35</v>
      </c>
      <c r="CG125" s="6" t="str">
        <f t="shared" si="55"/>
        <v>0</v>
      </c>
      <c r="CH125" s="6" t="s">
        <v>35</v>
      </c>
      <c r="CI125" s="6" t="s">
        <v>35</v>
      </c>
      <c r="CJ125" s="6" t="str">
        <f t="shared" si="56"/>
        <v>0</v>
      </c>
      <c r="CK125" s="6" t="s">
        <v>35</v>
      </c>
      <c r="CL125" s="6" t="s">
        <v>35</v>
      </c>
      <c r="CM125" s="6" t="str">
        <f t="shared" si="57"/>
        <v>0</v>
      </c>
      <c r="CN125" s="6">
        <v>1</v>
      </c>
      <c r="CO125" s="6" t="s">
        <v>35</v>
      </c>
      <c r="CP125" s="6">
        <f t="shared" si="58"/>
        <v>1</v>
      </c>
      <c r="CQ125" s="6">
        <v>14</v>
      </c>
      <c r="CR125" s="6">
        <v>26</v>
      </c>
      <c r="CS125" s="6">
        <f t="shared" si="59"/>
        <v>40</v>
      </c>
    </row>
    <row r="126" spans="1:97" s="183" customFormat="1" ht="12.75" customHeight="1">
      <c r="A126" s="25">
        <v>20</v>
      </c>
      <c r="B126" s="26" t="s">
        <v>220</v>
      </c>
      <c r="C126" s="27">
        <v>4401</v>
      </c>
      <c r="D126" s="28" t="s">
        <v>162</v>
      </c>
      <c r="E126" s="17">
        <v>13490</v>
      </c>
      <c r="F126" s="17">
        <v>1</v>
      </c>
      <c r="G126" s="6" t="s">
        <v>65</v>
      </c>
      <c r="H126" s="6">
        <v>2</v>
      </c>
      <c r="I126" s="6">
        <v>5</v>
      </c>
      <c r="J126" s="6">
        <f t="shared" si="30"/>
        <v>7</v>
      </c>
      <c r="K126" s="6">
        <v>3</v>
      </c>
      <c r="L126" s="6">
        <v>3</v>
      </c>
      <c r="M126" s="6">
        <f t="shared" si="31"/>
        <v>6</v>
      </c>
      <c r="N126" s="6">
        <v>3</v>
      </c>
      <c r="O126" s="6">
        <v>4</v>
      </c>
      <c r="P126" s="6">
        <f t="shared" si="32"/>
        <v>7</v>
      </c>
      <c r="Q126" s="6">
        <v>2</v>
      </c>
      <c r="R126" s="6">
        <v>4</v>
      </c>
      <c r="S126" s="6">
        <f t="shared" si="33"/>
        <v>6</v>
      </c>
      <c r="T126" s="6" t="s">
        <v>35</v>
      </c>
      <c r="U126" s="6" t="s">
        <v>35</v>
      </c>
      <c r="V126" s="6" t="str">
        <f t="shared" si="34"/>
        <v>0</v>
      </c>
      <c r="W126" s="6" t="s">
        <v>35</v>
      </c>
      <c r="X126" s="6" t="s">
        <v>35</v>
      </c>
      <c r="Y126" s="6" t="str">
        <f t="shared" si="35"/>
        <v>0</v>
      </c>
      <c r="Z126" s="6" t="s">
        <v>35</v>
      </c>
      <c r="AA126" s="6" t="s">
        <v>35</v>
      </c>
      <c r="AB126" s="6" t="str">
        <f t="shared" si="36"/>
        <v>0</v>
      </c>
      <c r="AC126" s="6">
        <v>1</v>
      </c>
      <c r="AD126" s="6">
        <v>1</v>
      </c>
      <c r="AE126" s="6">
        <f t="shared" si="37"/>
        <v>2</v>
      </c>
      <c r="AF126" s="6" t="s">
        <v>35</v>
      </c>
      <c r="AG126" s="6" t="s">
        <v>35</v>
      </c>
      <c r="AH126" s="6" t="str">
        <f t="shared" si="38"/>
        <v>0</v>
      </c>
      <c r="AI126" s="6" t="s">
        <v>35</v>
      </c>
      <c r="AJ126" s="6" t="s">
        <v>35</v>
      </c>
      <c r="AK126" s="6" t="str">
        <f t="shared" si="39"/>
        <v>0</v>
      </c>
      <c r="AL126" s="6" t="s">
        <v>35</v>
      </c>
      <c r="AM126" s="6" t="s">
        <v>35</v>
      </c>
      <c r="AN126" s="6" t="str">
        <f t="shared" si="40"/>
        <v>0</v>
      </c>
      <c r="AO126" s="6" t="s">
        <v>35</v>
      </c>
      <c r="AP126" s="6" t="s">
        <v>35</v>
      </c>
      <c r="AQ126" s="6" t="str">
        <f t="shared" si="41"/>
        <v>0</v>
      </c>
      <c r="AR126" s="6" t="s">
        <v>35</v>
      </c>
      <c r="AS126" s="6" t="s">
        <v>35</v>
      </c>
      <c r="AT126" s="6" t="str">
        <f t="shared" si="42"/>
        <v>0</v>
      </c>
      <c r="AU126" s="6" t="s">
        <v>35</v>
      </c>
      <c r="AV126" s="6" t="s">
        <v>35</v>
      </c>
      <c r="AW126" s="6" t="str">
        <f t="shared" si="43"/>
        <v>0</v>
      </c>
      <c r="AX126" s="6" t="s">
        <v>35</v>
      </c>
      <c r="AY126" s="6" t="s">
        <v>35</v>
      </c>
      <c r="AZ126" s="6" t="str">
        <f t="shared" si="44"/>
        <v>0</v>
      </c>
      <c r="BA126" s="6" t="s">
        <v>35</v>
      </c>
      <c r="BB126" s="6" t="s">
        <v>35</v>
      </c>
      <c r="BC126" s="6" t="str">
        <f t="shared" si="45"/>
        <v>0</v>
      </c>
      <c r="BD126" s="6" t="s">
        <v>35</v>
      </c>
      <c r="BE126" s="6" t="s">
        <v>35</v>
      </c>
      <c r="BF126" s="6" t="str">
        <f t="shared" si="46"/>
        <v>0</v>
      </c>
      <c r="BG126" s="6" t="s">
        <v>35</v>
      </c>
      <c r="BH126" s="6" t="s">
        <v>35</v>
      </c>
      <c r="BI126" s="6" t="str">
        <f t="shared" si="47"/>
        <v>0</v>
      </c>
      <c r="BJ126" s="6" t="s">
        <v>35</v>
      </c>
      <c r="BK126" s="6" t="s">
        <v>35</v>
      </c>
      <c r="BL126" s="6" t="str">
        <f t="shared" si="48"/>
        <v>0</v>
      </c>
      <c r="BM126" s="6" t="s">
        <v>35</v>
      </c>
      <c r="BN126" s="6" t="s">
        <v>35</v>
      </c>
      <c r="BO126" s="6" t="str">
        <f t="shared" si="49"/>
        <v>0</v>
      </c>
      <c r="BP126" s="6" t="s">
        <v>35</v>
      </c>
      <c r="BQ126" s="6" t="s">
        <v>35</v>
      </c>
      <c r="BR126" s="6" t="str">
        <f t="shared" si="50"/>
        <v>0</v>
      </c>
      <c r="BS126" s="6" t="s">
        <v>35</v>
      </c>
      <c r="BT126" s="6" t="s">
        <v>35</v>
      </c>
      <c r="BU126" s="6" t="str">
        <f t="shared" si="51"/>
        <v>0</v>
      </c>
      <c r="BV126" s="6" t="s">
        <v>35</v>
      </c>
      <c r="BW126" s="6" t="s">
        <v>35</v>
      </c>
      <c r="BX126" s="6" t="str">
        <f t="shared" si="52"/>
        <v>0</v>
      </c>
      <c r="BY126" s="6" t="s">
        <v>35</v>
      </c>
      <c r="BZ126" s="6" t="s">
        <v>35</v>
      </c>
      <c r="CA126" s="6" t="str">
        <f t="shared" si="53"/>
        <v>0</v>
      </c>
      <c r="CB126" s="6" t="s">
        <v>35</v>
      </c>
      <c r="CC126" s="6" t="s">
        <v>35</v>
      </c>
      <c r="CD126" s="6" t="str">
        <f t="shared" si="54"/>
        <v>0</v>
      </c>
      <c r="CE126" s="6" t="s">
        <v>35</v>
      </c>
      <c r="CF126" s="6" t="s">
        <v>35</v>
      </c>
      <c r="CG126" s="6" t="str">
        <f t="shared" si="55"/>
        <v>0</v>
      </c>
      <c r="CH126" s="6" t="s">
        <v>35</v>
      </c>
      <c r="CI126" s="6" t="s">
        <v>35</v>
      </c>
      <c r="CJ126" s="6" t="str">
        <f t="shared" si="56"/>
        <v>0</v>
      </c>
      <c r="CK126" s="6" t="s">
        <v>35</v>
      </c>
      <c r="CL126" s="6" t="s">
        <v>35</v>
      </c>
      <c r="CM126" s="6" t="str">
        <f t="shared" si="57"/>
        <v>0</v>
      </c>
      <c r="CN126" s="6">
        <v>1</v>
      </c>
      <c r="CO126" s="6">
        <v>1</v>
      </c>
      <c r="CP126" s="6">
        <f t="shared" si="58"/>
        <v>2</v>
      </c>
      <c r="CQ126" s="6">
        <v>12</v>
      </c>
      <c r="CR126" s="6">
        <v>18</v>
      </c>
      <c r="CS126" s="6">
        <f t="shared" si="59"/>
        <v>30</v>
      </c>
    </row>
    <row r="127" spans="1:97" s="183" customFormat="1" ht="12.75" hidden="1" customHeight="1">
      <c r="A127" s="25">
        <v>20</v>
      </c>
      <c r="B127" s="26" t="s">
        <v>220</v>
      </c>
      <c r="C127" s="27">
        <v>4461</v>
      </c>
      <c r="D127" s="28" t="s">
        <v>156</v>
      </c>
      <c r="E127" s="17">
        <v>11941</v>
      </c>
      <c r="F127" s="17">
        <v>1</v>
      </c>
      <c r="G127" s="6" t="s">
        <v>65</v>
      </c>
      <c r="H127" s="6" t="s">
        <v>35</v>
      </c>
      <c r="I127" s="6" t="s">
        <v>35</v>
      </c>
      <c r="J127" s="6" t="str">
        <f t="shared" si="30"/>
        <v>0</v>
      </c>
      <c r="K127" s="6" t="s">
        <v>35</v>
      </c>
      <c r="L127" s="6" t="s">
        <v>35</v>
      </c>
      <c r="M127" s="6" t="str">
        <f t="shared" si="31"/>
        <v>0</v>
      </c>
      <c r="N127" s="6" t="s">
        <v>35</v>
      </c>
      <c r="O127" s="6" t="s">
        <v>35</v>
      </c>
      <c r="P127" s="6" t="str">
        <f t="shared" si="32"/>
        <v>0</v>
      </c>
      <c r="Q127" s="6" t="s">
        <v>35</v>
      </c>
      <c r="R127" s="6" t="s">
        <v>35</v>
      </c>
      <c r="S127" s="6" t="str">
        <f t="shared" si="33"/>
        <v>0</v>
      </c>
      <c r="T127" s="6" t="s">
        <v>35</v>
      </c>
      <c r="U127" s="6" t="s">
        <v>35</v>
      </c>
      <c r="V127" s="6" t="str">
        <f t="shared" si="34"/>
        <v>0</v>
      </c>
      <c r="W127" s="6" t="s">
        <v>35</v>
      </c>
      <c r="X127" s="6" t="s">
        <v>35</v>
      </c>
      <c r="Y127" s="6" t="str">
        <f t="shared" si="35"/>
        <v>0</v>
      </c>
      <c r="Z127" s="6" t="s">
        <v>35</v>
      </c>
      <c r="AA127" s="6" t="s">
        <v>35</v>
      </c>
      <c r="AB127" s="6" t="str">
        <f t="shared" si="36"/>
        <v>0</v>
      </c>
      <c r="AC127" s="6" t="s">
        <v>35</v>
      </c>
      <c r="AD127" s="6" t="s">
        <v>35</v>
      </c>
      <c r="AE127" s="6" t="str">
        <f t="shared" si="37"/>
        <v>0</v>
      </c>
      <c r="AF127" s="6" t="s">
        <v>35</v>
      </c>
      <c r="AG127" s="6" t="s">
        <v>35</v>
      </c>
      <c r="AH127" s="6" t="str">
        <f t="shared" si="38"/>
        <v>0</v>
      </c>
      <c r="AI127" s="6" t="s">
        <v>35</v>
      </c>
      <c r="AJ127" s="6" t="s">
        <v>35</v>
      </c>
      <c r="AK127" s="6" t="str">
        <f t="shared" si="39"/>
        <v>0</v>
      </c>
      <c r="AL127" s="6" t="s">
        <v>35</v>
      </c>
      <c r="AM127" s="6" t="s">
        <v>35</v>
      </c>
      <c r="AN127" s="6" t="str">
        <f t="shared" si="40"/>
        <v>0</v>
      </c>
      <c r="AO127" s="6" t="s">
        <v>35</v>
      </c>
      <c r="AP127" s="6" t="s">
        <v>35</v>
      </c>
      <c r="AQ127" s="6" t="str">
        <f t="shared" si="41"/>
        <v>0</v>
      </c>
      <c r="AR127" s="6" t="s">
        <v>35</v>
      </c>
      <c r="AS127" s="6" t="s">
        <v>35</v>
      </c>
      <c r="AT127" s="6" t="str">
        <f t="shared" si="42"/>
        <v>0</v>
      </c>
      <c r="AU127" s="6" t="s">
        <v>35</v>
      </c>
      <c r="AV127" s="6" t="s">
        <v>35</v>
      </c>
      <c r="AW127" s="6" t="str">
        <f t="shared" si="43"/>
        <v>0</v>
      </c>
      <c r="AX127" s="6" t="s">
        <v>35</v>
      </c>
      <c r="AY127" s="6" t="s">
        <v>35</v>
      </c>
      <c r="AZ127" s="6" t="str">
        <f t="shared" si="44"/>
        <v>0</v>
      </c>
      <c r="BA127" s="6" t="s">
        <v>35</v>
      </c>
      <c r="BB127" s="6" t="s">
        <v>35</v>
      </c>
      <c r="BC127" s="6" t="str">
        <f t="shared" si="45"/>
        <v>0</v>
      </c>
      <c r="BD127" s="6" t="s">
        <v>35</v>
      </c>
      <c r="BE127" s="6" t="s">
        <v>35</v>
      </c>
      <c r="BF127" s="6" t="str">
        <f t="shared" si="46"/>
        <v>0</v>
      </c>
      <c r="BG127" s="6" t="s">
        <v>35</v>
      </c>
      <c r="BH127" s="6" t="s">
        <v>35</v>
      </c>
      <c r="BI127" s="6" t="str">
        <f t="shared" si="47"/>
        <v>0</v>
      </c>
      <c r="BJ127" s="6" t="s">
        <v>35</v>
      </c>
      <c r="BK127" s="6" t="s">
        <v>35</v>
      </c>
      <c r="BL127" s="6" t="str">
        <f t="shared" si="48"/>
        <v>0</v>
      </c>
      <c r="BM127" s="6" t="s">
        <v>35</v>
      </c>
      <c r="BN127" s="6" t="s">
        <v>35</v>
      </c>
      <c r="BO127" s="6" t="str">
        <f t="shared" si="49"/>
        <v>0</v>
      </c>
      <c r="BP127" s="6" t="s">
        <v>35</v>
      </c>
      <c r="BQ127" s="6" t="s">
        <v>35</v>
      </c>
      <c r="BR127" s="6" t="str">
        <f t="shared" si="50"/>
        <v>0</v>
      </c>
      <c r="BS127" s="6" t="s">
        <v>35</v>
      </c>
      <c r="BT127" s="6" t="s">
        <v>35</v>
      </c>
      <c r="BU127" s="6" t="str">
        <f t="shared" si="51"/>
        <v>0</v>
      </c>
      <c r="BV127" s="6" t="s">
        <v>35</v>
      </c>
      <c r="BW127" s="6" t="s">
        <v>35</v>
      </c>
      <c r="BX127" s="6" t="str">
        <f t="shared" si="52"/>
        <v>0</v>
      </c>
      <c r="BY127" s="6" t="s">
        <v>35</v>
      </c>
      <c r="BZ127" s="6" t="s">
        <v>35</v>
      </c>
      <c r="CA127" s="6" t="str">
        <f t="shared" si="53"/>
        <v>0</v>
      </c>
      <c r="CB127" s="6" t="s">
        <v>35</v>
      </c>
      <c r="CC127" s="6" t="s">
        <v>35</v>
      </c>
      <c r="CD127" s="6" t="str">
        <f t="shared" si="54"/>
        <v>0</v>
      </c>
      <c r="CE127" s="6" t="s">
        <v>35</v>
      </c>
      <c r="CF127" s="6" t="s">
        <v>35</v>
      </c>
      <c r="CG127" s="6" t="str">
        <f t="shared" si="55"/>
        <v>0</v>
      </c>
      <c r="CH127" s="6" t="s">
        <v>35</v>
      </c>
      <c r="CI127" s="6" t="s">
        <v>35</v>
      </c>
      <c r="CJ127" s="6" t="str">
        <f t="shared" si="56"/>
        <v>0</v>
      </c>
      <c r="CK127" s="6" t="s">
        <v>35</v>
      </c>
      <c r="CL127" s="6" t="s">
        <v>35</v>
      </c>
      <c r="CM127" s="6" t="str">
        <f t="shared" si="57"/>
        <v>0</v>
      </c>
      <c r="CN127" s="6" t="s">
        <v>35</v>
      </c>
      <c r="CO127" s="6" t="s">
        <v>35</v>
      </c>
      <c r="CP127" s="6" t="str">
        <f t="shared" si="58"/>
        <v>0</v>
      </c>
      <c r="CQ127" s="6" t="s">
        <v>35</v>
      </c>
      <c r="CR127" s="6" t="s">
        <v>35</v>
      </c>
      <c r="CS127" s="6" t="str">
        <f t="shared" si="59"/>
        <v>0</v>
      </c>
    </row>
    <row r="128" spans="1:97" s="183" customFormat="1" ht="12.75" customHeight="1">
      <c r="A128" s="25">
        <v>20</v>
      </c>
      <c r="B128" s="26" t="s">
        <v>220</v>
      </c>
      <c r="C128" s="27">
        <v>4671</v>
      </c>
      <c r="D128" s="28" t="s">
        <v>97</v>
      </c>
      <c r="E128" s="17">
        <v>19066</v>
      </c>
      <c r="F128" s="17">
        <v>1</v>
      </c>
      <c r="G128" s="6" t="s">
        <v>65</v>
      </c>
      <c r="H128" s="6">
        <v>3</v>
      </c>
      <c r="I128" s="6">
        <v>3</v>
      </c>
      <c r="J128" s="6">
        <f t="shared" si="30"/>
        <v>6</v>
      </c>
      <c r="K128" s="6" t="s">
        <v>35</v>
      </c>
      <c r="L128" s="6">
        <v>6</v>
      </c>
      <c r="M128" s="6">
        <f t="shared" si="31"/>
        <v>6</v>
      </c>
      <c r="N128" s="6">
        <v>2</v>
      </c>
      <c r="O128" s="6">
        <v>6</v>
      </c>
      <c r="P128" s="6">
        <f t="shared" si="32"/>
        <v>8</v>
      </c>
      <c r="Q128" s="6">
        <v>2</v>
      </c>
      <c r="R128" s="6">
        <v>9</v>
      </c>
      <c r="S128" s="6">
        <f t="shared" si="33"/>
        <v>11</v>
      </c>
      <c r="T128" s="6" t="s">
        <v>35</v>
      </c>
      <c r="U128" s="6" t="s">
        <v>35</v>
      </c>
      <c r="V128" s="6" t="str">
        <f t="shared" si="34"/>
        <v>0</v>
      </c>
      <c r="W128" s="6" t="s">
        <v>35</v>
      </c>
      <c r="X128" s="6" t="s">
        <v>35</v>
      </c>
      <c r="Y128" s="6" t="str">
        <f t="shared" si="35"/>
        <v>0</v>
      </c>
      <c r="Z128" s="6" t="s">
        <v>35</v>
      </c>
      <c r="AA128" s="6" t="s">
        <v>35</v>
      </c>
      <c r="AB128" s="6" t="str">
        <f t="shared" si="36"/>
        <v>0</v>
      </c>
      <c r="AC128" s="6">
        <v>1</v>
      </c>
      <c r="AD128" s="6">
        <v>2</v>
      </c>
      <c r="AE128" s="6">
        <f t="shared" si="37"/>
        <v>3</v>
      </c>
      <c r="AF128" s="6" t="s">
        <v>35</v>
      </c>
      <c r="AG128" s="6" t="s">
        <v>35</v>
      </c>
      <c r="AH128" s="6" t="str">
        <f t="shared" si="38"/>
        <v>0</v>
      </c>
      <c r="AI128" s="6" t="s">
        <v>35</v>
      </c>
      <c r="AJ128" s="6" t="s">
        <v>35</v>
      </c>
      <c r="AK128" s="6" t="str">
        <f t="shared" si="39"/>
        <v>0</v>
      </c>
      <c r="AL128" s="6" t="s">
        <v>35</v>
      </c>
      <c r="AM128" s="6" t="s">
        <v>35</v>
      </c>
      <c r="AN128" s="6" t="str">
        <f t="shared" si="40"/>
        <v>0</v>
      </c>
      <c r="AO128" s="6" t="s">
        <v>35</v>
      </c>
      <c r="AP128" s="6" t="s">
        <v>35</v>
      </c>
      <c r="AQ128" s="6" t="str">
        <f t="shared" si="41"/>
        <v>0</v>
      </c>
      <c r="AR128" s="6" t="s">
        <v>35</v>
      </c>
      <c r="AS128" s="6" t="s">
        <v>35</v>
      </c>
      <c r="AT128" s="6" t="str">
        <f t="shared" si="42"/>
        <v>0</v>
      </c>
      <c r="AU128" s="6" t="s">
        <v>35</v>
      </c>
      <c r="AV128" s="6" t="s">
        <v>35</v>
      </c>
      <c r="AW128" s="6" t="str">
        <f t="shared" si="43"/>
        <v>0</v>
      </c>
      <c r="AX128" s="6" t="s">
        <v>35</v>
      </c>
      <c r="AY128" s="6" t="s">
        <v>35</v>
      </c>
      <c r="AZ128" s="6" t="str">
        <f t="shared" si="44"/>
        <v>0</v>
      </c>
      <c r="BA128" s="6" t="s">
        <v>35</v>
      </c>
      <c r="BB128" s="6" t="s">
        <v>35</v>
      </c>
      <c r="BC128" s="6" t="str">
        <f t="shared" si="45"/>
        <v>0</v>
      </c>
      <c r="BD128" s="6" t="s">
        <v>35</v>
      </c>
      <c r="BE128" s="6" t="s">
        <v>35</v>
      </c>
      <c r="BF128" s="6" t="str">
        <f t="shared" si="46"/>
        <v>0</v>
      </c>
      <c r="BG128" s="6" t="s">
        <v>35</v>
      </c>
      <c r="BH128" s="6" t="s">
        <v>35</v>
      </c>
      <c r="BI128" s="6" t="str">
        <f t="shared" si="47"/>
        <v>0</v>
      </c>
      <c r="BJ128" s="6" t="s">
        <v>35</v>
      </c>
      <c r="BK128" s="6" t="s">
        <v>35</v>
      </c>
      <c r="BL128" s="6" t="str">
        <f t="shared" si="48"/>
        <v>0</v>
      </c>
      <c r="BM128" s="6" t="s">
        <v>35</v>
      </c>
      <c r="BN128" s="6" t="s">
        <v>35</v>
      </c>
      <c r="BO128" s="6" t="str">
        <f t="shared" si="49"/>
        <v>0</v>
      </c>
      <c r="BP128" s="6" t="s">
        <v>35</v>
      </c>
      <c r="BQ128" s="6" t="s">
        <v>35</v>
      </c>
      <c r="BR128" s="6" t="str">
        <f t="shared" si="50"/>
        <v>0</v>
      </c>
      <c r="BS128" s="6" t="s">
        <v>35</v>
      </c>
      <c r="BT128" s="6" t="s">
        <v>35</v>
      </c>
      <c r="BU128" s="6" t="str">
        <f t="shared" si="51"/>
        <v>0</v>
      </c>
      <c r="BV128" s="6" t="s">
        <v>35</v>
      </c>
      <c r="BW128" s="6" t="s">
        <v>35</v>
      </c>
      <c r="BX128" s="6" t="str">
        <f t="shared" si="52"/>
        <v>0</v>
      </c>
      <c r="BY128" s="6" t="s">
        <v>35</v>
      </c>
      <c r="BZ128" s="6" t="s">
        <v>35</v>
      </c>
      <c r="CA128" s="6" t="str">
        <f t="shared" si="53"/>
        <v>0</v>
      </c>
      <c r="CB128" s="6" t="s">
        <v>35</v>
      </c>
      <c r="CC128" s="6" t="s">
        <v>35</v>
      </c>
      <c r="CD128" s="6" t="str">
        <f t="shared" si="54"/>
        <v>0</v>
      </c>
      <c r="CE128" s="6" t="s">
        <v>35</v>
      </c>
      <c r="CF128" s="6" t="s">
        <v>35</v>
      </c>
      <c r="CG128" s="6" t="str">
        <f t="shared" si="55"/>
        <v>0</v>
      </c>
      <c r="CH128" s="6" t="s">
        <v>35</v>
      </c>
      <c r="CI128" s="6" t="s">
        <v>35</v>
      </c>
      <c r="CJ128" s="6" t="str">
        <f t="shared" si="56"/>
        <v>0</v>
      </c>
      <c r="CK128" s="6" t="s">
        <v>35</v>
      </c>
      <c r="CL128" s="6" t="s">
        <v>35</v>
      </c>
      <c r="CM128" s="6" t="str">
        <f t="shared" si="57"/>
        <v>0</v>
      </c>
      <c r="CN128" s="6">
        <v>2</v>
      </c>
      <c r="CO128" s="6">
        <v>4</v>
      </c>
      <c r="CP128" s="6">
        <f t="shared" si="58"/>
        <v>6</v>
      </c>
      <c r="CQ128" s="6">
        <v>10</v>
      </c>
      <c r="CR128" s="6">
        <v>30</v>
      </c>
      <c r="CS128" s="6">
        <f t="shared" si="59"/>
        <v>40</v>
      </c>
    </row>
    <row r="129" spans="1:97" s="183" customFormat="1" ht="12.75" customHeight="1">
      <c r="A129" s="25">
        <v>20</v>
      </c>
      <c r="B129" s="26" t="s">
        <v>220</v>
      </c>
      <c r="C129" s="27">
        <v>4946</v>
      </c>
      <c r="D129" s="28" t="s">
        <v>180</v>
      </c>
      <c r="E129" s="17">
        <v>10159</v>
      </c>
      <c r="F129" s="17">
        <v>1</v>
      </c>
      <c r="G129" s="6" t="s">
        <v>65</v>
      </c>
      <c r="H129" s="6">
        <v>1</v>
      </c>
      <c r="I129" s="6">
        <v>4</v>
      </c>
      <c r="J129" s="6">
        <f t="shared" si="30"/>
        <v>5</v>
      </c>
      <c r="K129" s="6">
        <v>3</v>
      </c>
      <c r="L129" s="6">
        <v>2</v>
      </c>
      <c r="M129" s="6">
        <f t="shared" si="31"/>
        <v>5</v>
      </c>
      <c r="N129" s="6" t="s">
        <v>35</v>
      </c>
      <c r="O129" s="6">
        <v>3</v>
      </c>
      <c r="P129" s="6">
        <f t="shared" si="32"/>
        <v>3</v>
      </c>
      <c r="Q129" s="6">
        <v>1</v>
      </c>
      <c r="R129" s="6">
        <v>6</v>
      </c>
      <c r="S129" s="6">
        <f t="shared" si="33"/>
        <v>7</v>
      </c>
      <c r="T129" s="6" t="s">
        <v>35</v>
      </c>
      <c r="U129" s="6" t="s">
        <v>35</v>
      </c>
      <c r="V129" s="6" t="str">
        <f t="shared" si="34"/>
        <v>0</v>
      </c>
      <c r="W129" s="6" t="s">
        <v>35</v>
      </c>
      <c r="X129" s="6" t="s">
        <v>35</v>
      </c>
      <c r="Y129" s="6" t="str">
        <f t="shared" si="35"/>
        <v>0</v>
      </c>
      <c r="Z129" s="6" t="s">
        <v>35</v>
      </c>
      <c r="AA129" s="6" t="s">
        <v>35</v>
      </c>
      <c r="AB129" s="6" t="str">
        <f t="shared" si="36"/>
        <v>0</v>
      </c>
      <c r="AC129" s="6">
        <v>1</v>
      </c>
      <c r="AD129" s="6">
        <v>2</v>
      </c>
      <c r="AE129" s="6">
        <f t="shared" si="37"/>
        <v>3</v>
      </c>
      <c r="AF129" s="6" t="s">
        <v>35</v>
      </c>
      <c r="AG129" s="6" t="s">
        <v>35</v>
      </c>
      <c r="AH129" s="6" t="str">
        <f t="shared" si="38"/>
        <v>0</v>
      </c>
      <c r="AI129" s="6" t="s">
        <v>35</v>
      </c>
      <c r="AJ129" s="6" t="s">
        <v>35</v>
      </c>
      <c r="AK129" s="6" t="str">
        <f t="shared" si="39"/>
        <v>0</v>
      </c>
      <c r="AL129" s="6" t="s">
        <v>35</v>
      </c>
      <c r="AM129" s="6" t="s">
        <v>35</v>
      </c>
      <c r="AN129" s="6" t="str">
        <f t="shared" si="40"/>
        <v>0</v>
      </c>
      <c r="AO129" s="6" t="s">
        <v>35</v>
      </c>
      <c r="AP129" s="6" t="s">
        <v>35</v>
      </c>
      <c r="AQ129" s="6" t="str">
        <f t="shared" si="41"/>
        <v>0</v>
      </c>
      <c r="AR129" s="6" t="s">
        <v>35</v>
      </c>
      <c r="AS129" s="6" t="s">
        <v>35</v>
      </c>
      <c r="AT129" s="6" t="str">
        <f t="shared" si="42"/>
        <v>0</v>
      </c>
      <c r="AU129" s="6" t="s">
        <v>35</v>
      </c>
      <c r="AV129" s="6" t="s">
        <v>35</v>
      </c>
      <c r="AW129" s="6" t="str">
        <f t="shared" si="43"/>
        <v>0</v>
      </c>
      <c r="AX129" s="6" t="s">
        <v>35</v>
      </c>
      <c r="AY129" s="6" t="s">
        <v>35</v>
      </c>
      <c r="AZ129" s="6" t="str">
        <f t="shared" si="44"/>
        <v>0</v>
      </c>
      <c r="BA129" s="6">
        <v>2</v>
      </c>
      <c r="BB129" s="6">
        <v>1</v>
      </c>
      <c r="BC129" s="6">
        <f t="shared" si="45"/>
        <v>3</v>
      </c>
      <c r="BD129" s="6" t="s">
        <v>35</v>
      </c>
      <c r="BE129" s="6" t="s">
        <v>35</v>
      </c>
      <c r="BF129" s="6" t="str">
        <f t="shared" si="46"/>
        <v>0</v>
      </c>
      <c r="BG129" s="6" t="s">
        <v>35</v>
      </c>
      <c r="BH129" s="6" t="s">
        <v>35</v>
      </c>
      <c r="BI129" s="6" t="str">
        <f t="shared" si="47"/>
        <v>0</v>
      </c>
      <c r="BJ129" s="6" t="s">
        <v>35</v>
      </c>
      <c r="BK129" s="6" t="s">
        <v>35</v>
      </c>
      <c r="BL129" s="6" t="str">
        <f t="shared" si="48"/>
        <v>0</v>
      </c>
      <c r="BM129" s="6" t="s">
        <v>35</v>
      </c>
      <c r="BN129" s="6" t="s">
        <v>35</v>
      </c>
      <c r="BO129" s="6" t="str">
        <f t="shared" si="49"/>
        <v>0</v>
      </c>
      <c r="BP129" s="6" t="s">
        <v>35</v>
      </c>
      <c r="BQ129" s="6" t="s">
        <v>35</v>
      </c>
      <c r="BR129" s="6" t="str">
        <f t="shared" si="50"/>
        <v>0</v>
      </c>
      <c r="BS129" s="6" t="s">
        <v>35</v>
      </c>
      <c r="BT129" s="6" t="s">
        <v>35</v>
      </c>
      <c r="BU129" s="6" t="str">
        <f t="shared" si="51"/>
        <v>0</v>
      </c>
      <c r="BV129" s="6" t="s">
        <v>35</v>
      </c>
      <c r="BW129" s="6" t="s">
        <v>35</v>
      </c>
      <c r="BX129" s="6" t="str">
        <f t="shared" si="52"/>
        <v>0</v>
      </c>
      <c r="BY129" s="6" t="s">
        <v>35</v>
      </c>
      <c r="BZ129" s="6" t="s">
        <v>35</v>
      </c>
      <c r="CA129" s="6" t="str">
        <f t="shared" si="53"/>
        <v>0</v>
      </c>
      <c r="CB129" s="6" t="s">
        <v>35</v>
      </c>
      <c r="CC129" s="6" t="s">
        <v>35</v>
      </c>
      <c r="CD129" s="6" t="str">
        <f t="shared" si="54"/>
        <v>0</v>
      </c>
      <c r="CE129" s="6" t="s">
        <v>35</v>
      </c>
      <c r="CF129" s="6" t="s">
        <v>35</v>
      </c>
      <c r="CG129" s="6" t="str">
        <f t="shared" si="55"/>
        <v>0</v>
      </c>
      <c r="CH129" s="6" t="s">
        <v>35</v>
      </c>
      <c r="CI129" s="6" t="s">
        <v>35</v>
      </c>
      <c r="CJ129" s="6" t="str">
        <f t="shared" si="56"/>
        <v>0</v>
      </c>
      <c r="CK129" s="6" t="s">
        <v>35</v>
      </c>
      <c r="CL129" s="6" t="s">
        <v>35</v>
      </c>
      <c r="CM129" s="6" t="str">
        <f t="shared" si="57"/>
        <v>0</v>
      </c>
      <c r="CN129" s="6">
        <v>1</v>
      </c>
      <c r="CO129" s="6">
        <v>3</v>
      </c>
      <c r="CP129" s="6">
        <f t="shared" si="58"/>
        <v>4</v>
      </c>
      <c r="CQ129" s="6">
        <v>9</v>
      </c>
      <c r="CR129" s="6">
        <v>21</v>
      </c>
      <c r="CS129" s="6">
        <f t="shared" si="59"/>
        <v>30</v>
      </c>
    </row>
    <row r="130" spans="1:97" s="183" customFormat="1" ht="12.75" customHeight="1">
      <c r="A130" s="25">
        <v>21</v>
      </c>
      <c r="B130" s="26" t="s">
        <v>213</v>
      </c>
      <c r="C130" s="27">
        <v>5002</v>
      </c>
      <c r="D130" s="28" t="s">
        <v>98</v>
      </c>
      <c r="E130" s="17">
        <v>17323</v>
      </c>
      <c r="F130" s="17">
        <v>1</v>
      </c>
      <c r="G130" s="6" t="s">
        <v>65</v>
      </c>
      <c r="H130" s="6">
        <v>2</v>
      </c>
      <c r="I130" s="6">
        <v>13</v>
      </c>
      <c r="J130" s="6">
        <f t="shared" si="30"/>
        <v>15</v>
      </c>
      <c r="K130" s="6">
        <v>4</v>
      </c>
      <c r="L130" s="6">
        <v>5</v>
      </c>
      <c r="M130" s="6">
        <f t="shared" si="31"/>
        <v>9</v>
      </c>
      <c r="N130" s="6">
        <v>3</v>
      </c>
      <c r="O130" s="6">
        <v>7</v>
      </c>
      <c r="P130" s="6">
        <f t="shared" si="32"/>
        <v>10</v>
      </c>
      <c r="Q130" s="6" t="s">
        <v>35</v>
      </c>
      <c r="R130" s="6">
        <v>1</v>
      </c>
      <c r="S130" s="6">
        <f t="shared" si="33"/>
        <v>1</v>
      </c>
      <c r="T130" s="6" t="s">
        <v>35</v>
      </c>
      <c r="U130" s="6" t="s">
        <v>35</v>
      </c>
      <c r="V130" s="6" t="str">
        <f t="shared" si="34"/>
        <v>0</v>
      </c>
      <c r="W130" s="6" t="s">
        <v>35</v>
      </c>
      <c r="X130" s="6" t="s">
        <v>35</v>
      </c>
      <c r="Y130" s="6" t="str">
        <f t="shared" si="35"/>
        <v>0</v>
      </c>
      <c r="Z130" s="6" t="s">
        <v>35</v>
      </c>
      <c r="AA130" s="6" t="s">
        <v>35</v>
      </c>
      <c r="AB130" s="6" t="str">
        <f t="shared" si="36"/>
        <v>0</v>
      </c>
      <c r="AC130" s="6" t="s">
        <v>35</v>
      </c>
      <c r="AD130" s="6" t="s">
        <v>35</v>
      </c>
      <c r="AE130" s="6" t="str">
        <f t="shared" si="37"/>
        <v>0</v>
      </c>
      <c r="AF130" s="6" t="s">
        <v>35</v>
      </c>
      <c r="AG130" s="6" t="s">
        <v>35</v>
      </c>
      <c r="AH130" s="6" t="str">
        <f t="shared" si="38"/>
        <v>0</v>
      </c>
      <c r="AI130" s="6" t="s">
        <v>35</v>
      </c>
      <c r="AJ130" s="6" t="s">
        <v>35</v>
      </c>
      <c r="AK130" s="6" t="str">
        <f t="shared" si="39"/>
        <v>0</v>
      </c>
      <c r="AL130" s="6" t="s">
        <v>35</v>
      </c>
      <c r="AM130" s="6" t="s">
        <v>35</v>
      </c>
      <c r="AN130" s="6" t="str">
        <f t="shared" si="40"/>
        <v>0</v>
      </c>
      <c r="AO130" s="6" t="s">
        <v>35</v>
      </c>
      <c r="AP130" s="6" t="s">
        <v>35</v>
      </c>
      <c r="AQ130" s="6" t="str">
        <f t="shared" si="41"/>
        <v>0</v>
      </c>
      <c r="AR130" s="6" t="s">
        <v>35</v>
      </c>
      <c r="AS130" s="6" t="s">
        <v>35</v>
      </c>
      <c r="AT130" s="6" t="str">
        <f t="shared" si="42"/>
        <v>0</v>
      </c>
      <c r="AU130" s="6" t="s">
        <v>35</v>
      </c>
      <c r="AV130" s="6" t="s">
        <v>35</v>
      </c>
      <c r="AW130" s="6" t="str">
        <f t="shared" si="43"/>
        <v>0</v>
      </c>
      <c r="AX130" s="6" t="s">
        <v>35</v>
      </c>
      <c r="AY130" s="6" t="s">
        <v>35</v>
      </c>
      <c r="AZ130" s="6" t="str">
        <f t="shared" si="44"/>
        <v>0</v>
      </c>
      <c r="BA130" s="6" t="s">
        <v>35</v>
      </c>
      <c r="BB130" s="6" t="s">
        <v>35</v>
      </c>
      <c r="BC130" s="6" t="str">
        <f t="shared" si="45"/>
        <v>0</v>
      </c>
      <c r="BD130" s="6" t="s">
        <v>35</v>
      </c>
      <c r="BE130" s="6" t="s">
        <v>35</v>
      </c>
      <c r="BF130" s="6" t="str">
        <f t="shared" si="46"/>
        <v>0</v>
      </c>
      <c r="BG130" s="6" t="s">
        <v>35</v>
      </c>
      <c r="BH130" s="6" t="s">
        <v>35</v>
      </c>
      <c r="BI130" s="6" t="str">
        <f t="shared" si="47"/>
        <v>0</v>
      </c>
      <c r="BJ130" s="6" t="s">
        <v>35</v>
      </c>
      <c r="BK130" s="6" t="s">
        <v>35</v>
      </c>
      <c r="BL130" s="6" t="str">
        <f t="shared" si="48"/>
        <v>0</v>
      </c>
      <c r="BM130" s="6" t="s">
        <v>35</v>
      </c>
      <c r="BN130" s="6" t="s">
        <v>35</v>
      </c>
      <c r="BO130" s="6" t="str">
        <f t="shared" si="49"/>
        <v>0</v>
      </c>
      <c r="BP130" s="6" t="s">
        <v>35</v>
      </c>
      <c r="BQ130" s="6" t="s">
        <v>35</v>
      </c>
      <c r="BR130" s="6" t="str">
        <f t="shared" si="50"/>
        <v>0</v>
      </c>
      <c r="BS130" s="6" t="s">
        <v>35</v>
      </c>
      <c r="BT130" s="6" t="s">
        <v>35</v>
      </c>
      <c r="BU130" s="6" t="str">
        <f t="shared" si="51"/>
        <v>0</v>
      </c>
      <c r="BV130" s="6" t="s">
        <v>35</v>
      </c>
      <c r="BW130" s="6" t="s">
        <v>35</v>
      </c>
      <c r="BX130" s="6" t="str">
        <f t="shared" si="52"/>
        <v>0</v>
      </c>
      <c r="BY130" s="6" t="s">
        <v>35</v>
      </c>
      <c r="BZ130" s="6" t="s">
        <v>35</v>
      </c>
      <c r="CA130" s="6" t="str">
        <f t="shared" si="53"/>
        <v>0</v>
      </c>
      <c r="CB130" s="6" t="s">
        <v>35</v>
      </c>
      <c r="CC130" s="6" t="s">
        <v>35</v>
      </c>
      <c r="CD130" s="6" t="str">
        <f t="shared" si="54"/>
        <v>0</v>
      </c>
      <c r="CE130" s="6" t="s">
        <v>35</v>
      </c>
      <c r="CF130" s="6" t="s">
        <v>35</v>
      </c>
      <c r="CG130" s="6" t="str">
        <f t="shared" si="55"/>
        <v>0</v>
      </c>
      <c r="CH130" s="6" t="s">
        <v>35</v>
      </c>
      <c r="CI130" s="6" t="s">
        <v>35</v>
      </c>
      <c r="CJ130" s="6" t="str">
        <f t="shared" si="56"/>
        <v>0</v>
      </c>
      <c r="CK130" s="6" t="s">
        <v>35</v>
      </c>
      <c r="CL130" s="6" t="s">
        <v>35</v>
      </c>
      <c r="CM130" s="6" t="str">
        <f t="shared" si="57"/>
        <v>0</v>
      </c>
      <c r="CN130" s="6">
        <v>3</v>
      </c>
      <c r="CO130" s="6">
        <v>12</v>
      </c>
      <c r="CP130" s="6">
        <f t="shared" si="58"/>
        <v>15</v>
      </c>
      <c r="CQ130" s="6">
        <v>12</v>
      </c>
      <c r="CR130" s="6">
        <v>38</v>
      </c>
      <c r="CS130" s="6">
        <f t="shared" si="59"/>
        <v>50</v>
      </c>
    </row>
    <row r="131" spans="1:97" s="183" customFormat="1" ht="12.75" customHeight="1">
      <c r="A131" s="25">
        <v>21</v>
      </c>
      <c r="B131" s="26" t="s">
        <v>213</v>
      </c>
      <c r="C131" s="27">
        <v>5113</v>
      </c>
      <c r="D131" s="28" t="s">
        <v>99</v>
      </c>
      <c r="E131" s="17">
        <v>15185</v>
      </c>
      <c r="F131" s="17">
        <v>1</v>
      </c>
      <c r="G131" s="6" t="s">
        <v>65</v>
      </c>
      <c r="H131" s="6">
        <v>4</v>
      </c>
      <c r="I131" s="6">
        <v>8</v>
      </c>
      <c r="J131" s="6">
        <f t="shared" si="30"/>
        <v>12</v>
      </c>
      <c r="K131" s="6">
        <v>2</v>
      </c>
      <c r="L131" s="6">
        <v>8</v>
      </c>
      <c r="M131" s="6">
        <f t="shared" si="31"/>
        <v>10</v>
      </c>
      <c r="N131" s="6">
        <v>3</v>
      </c>
      <c r="O131" s="6">
        <v>6</v>
      </c>
      <c r="P131" s="6">
        <f t="shared" si="32"/>
        <v>9</v>
      </c>
      <c r="Q131" s="6" t="s">
        <v>35</v>
      </c>
      <c r="R131" s="6">
        <v>4</v>
      </c>
      <c r="S131" s="6">
        <f t="shared" si="33"/>
        <v>4</v>
      </c>
      <c r="T131" s="6" t="s">
        <v>35</v>
      </c>
      <c r="U131" s="6" t="s">
        <v>35</v>
      </c>
      <c r="V131" s="6" t="str">
        <f t="shared" si="34"/>
        <v>0</v>
      </c>
      <c r="W131" s="6" t="s">
        <v>35</v>
      </c>
      <c r="X131" s="6" t="s">
        <v>35</v>
      </c>
      <c r="Y131" s="6" t="str">
        <f t="shared" si="35"/>
        <v>0</v>
      </c>
      <c r="Z131" s="6" t="s">
        <v>35</v>
      </c>
      <c r="AA131" s="6" t="s">
        <v>35</v>
      </c>
      <c r="AB131" s="6" t="str">
        <f t="shared" si="36"/>
        <v>0</v>
      </c>
      <c r="AC131" s="6" t="s">
        <v>35</v>
      </c>
      <c r="AD131" s="6" t="s">
        <v>35</v>
      </c>
      <c r="AE131" s="6" t="str">
        <f t="shared" si="37"/>
        <v>0</v>
      </c>
      <c r="AF131" s="6" t="s">
        <v>35</v>
      </c>
      <c r="AG131" s="6" t="s">
        <v>35</v>
      </c>
      <c r="AH131" s="6" t="str">
        <f t="shared" si="38"/>
        <v>0</v>
      </c>
      <c r="AI131" s="6" t="s">
        <v>35</v>
      </c>
      <c r="AJ131" s="6" t="s">
        <v>35</v>
      </c>
      <c r="AK131" s="6" t="str">
        <f t="shared" si="39"/>
        <v>0</v>
      </c>
      <c r="AL131" s="6" t="s">
        <v>35</v>
      </c>
      <c r="AM131" s="6" t="s">
        <v>35</v>
      </c>
      <c r="AN131" s="6" t="str">
        <f t="shared" si="40"/>
        <v>0</v>
      </c>
      <c r="AO131" s="6" t="s">
        <v>35</v>
      </c>
      <c r="AP131" s="6" t="s">
        <v>35</v>
      </c>
      <c r="AQ131" s="6" t="str">
        <f t="shared" si="41"/>
        <v>0</v>
      </c>
      <c r="AR131" s="6" t="s">
        <v>35</v>
      </c>
      <c r="AS131" s="6" t="s">
        <v>35</v>
      </c>
      <c r="AT131" s="6" t="str">
        <f t="shared" si="42"/>
        <v>0</v>
      </c>
      <c r="AU131" s="6" t="s">
        <v>35</v>
      </c>
      <c r="AV131" s="6" t="s">
        <v>35</v>
      </c>
      <c r="AW131" s="6" t="str">
        <f t="shared" si="43"/>
        <v>0</v>
      </c>
      <c r="AX131" s="6" t="s">
        <v>35</v>
      </c>
      <c r="AY131" s="6" t="s">
        <v>35</v>
      </c>
      <c r="AZ131" s="6" t="str">
        <f t="shared" si="44"/>
        <v>0</v>
      </c>
      <c r="BA131" s="6" t="s">
        <v>35</v>
      </c>
      <c r="BB131" s="6">
        <v>1</v>
      </c>
      <c r="BC131" s="6">
        <f t="shared" si="45"/>
        <v>1</v>
      </c>
      <c r="BD131" s="6" t="s">
        <v>35</v>
      </c>
      <c r="BE131" s="6" t="s">
        <v>35</v>
      </c>
      <c r="BF131" s="6" t="str">
        <f t="shared" si="46"/>
        <v>0</v>
      </c>
      <c r="BG131" s="6" t="s">
        <v>35</v>
      </c>
      <c r="BH131" s="6" t="s">
        <v>35</v>
      </c>
      <c r="BI131" s="6" t="str">
        <f t="shared" si="47"/>
        <v>0</v>
      </c>
      <c r="BJ131" s="6" t="s">
        <v>35</v>
      </c>
      <c r="BK131" s="6" t="s">
        <v>35</v>
      </c>
      <c r="BL131" s="6" t="str">
        <f t="shared" si="48"/>
        <v>0</v>
      </c>
      <c r="BM131" s="6" t="s">
        <v>35</v>
      </c>
      <c r="BN131" s="6" t="s">
        <v>35</v>
      </c>
      <c r="BO131" s="6" t="str">
        <f t="shared" si="49"/>
        <v>0</v>
      </c>
      <c r="BP131" s="6" t="s">
        <v>35</v>
      </c>
      <c r="BQ131" s="6" t="s">
        <v>35</v>
      </c>
      <c r="BR131" s="6" t="str">
        <f t="shared" si="50"/>
        <v>0</v>
      </c>
      <c r="BS131" s="6" t="s">
        <v>35</v>
      </c>
      <c r="BT131" s="6" t="s">
        <v>35</v>
      </c>
      <c r="BU131" s="6" t="str">
        <f t="shared" si="51"/>
        <v>0</v>
      </c>
      <c r="BV131" s="6">
        <v>1</v>
      </c>
      <c r="BW131" s="6">
        <v>3</v>
      </c>
      <c r="BX131" s="6">
        <f t="shared" si="52"/>
        <v>4</v>
      </c>
      <c r="BY131" s="6" t="s">
        <v>35</v>
      </c>
      <c r="BZ131" s="6" t="s">
        <v>35</v>
      </c>
      <c r="CA131" s="6" t="str">
        <f t="shared" si="53"/>
        <v>0</v>
      </c>
      <c r="CB131" s="6" t="s">
        <v>35</v>
      </c>
      <c r="CC131" s="6" t="s">
        <v>35</v>
      </c>
      <c r="CD131" s="6" t="str">
        <f t="shared" si="54"/>
        <v>0</v>
      </c>
      <c r="CE131" s="6" t="s">
        <v>35</v>
      </c>
      <c r="CF131" s="6" t="s">
        <v>35</v>
      </c>
      <c r="CG131" s="6" t="str">
        <f t="shared" si="55"/>
        <v>0</v>
      </c>
      <c r="CH131" s="6" t="s">
        <v>35</v>
      </c>
      <c r="CI131" s="6" t="s">
        <v>35</v>
      </c>
      <c r="CJ131" s="6" t="str">
        <f t="shared" si="56"/>
        <v>0</v>
      </c>
      <c r="CK131" s="6" t="s">
        <v>35</v>
      </c>
      <c r="CL131" s="6" t="s">
        <v>35</v>
      </c>
      <c r="CM131" s="6" t="str">
        <f t="shared" si="57"/>
        <v>0</v>
      </c>
      <c r="CN131" s="6" t="s">
        <v>35</v>
      </c>
      <c r="CO131" s="6" t="s">
        <v>35</v>
      </c>
      <c r="CP131" s="6" t="str">
        <f t="shared" si="58"/>
        <v>0</v>
      </c>
      <c r="CQ131" s="6">
        <v>10</v>
      </c>
      <c r="CR131" s="6">
        <v>30</v>
      </c>
      <c r="CS131" s="6">
        <f t="shared" si="59"/>
        <v>40</v>
      </c>
    </row>
    <row r="132" spans="1:97" s="183" customFormat="1" ht="12.75" customHeight="1">
      <c r="A132" s="25">
        <v>21</v>
      </c>
      <c r="B132" s="26" t="s">
        <v>213</v>
      </c>
      <c r="C132" s="27">
        <v>5254</v>
      </c>
      <c r="D132" s="28" t="s">
        <v>193</v>
      </c>
      <c r="E132" s="17">
        <v>11561</v>
      </c>
      <c r="F132" s="17">
        <v>1</v>
      </c>
      <c r="G132" s="6" t="s">
        <v>65</v>
      </c>
      <c r="H132" s="6">
        <v>2</v>
      </c>
      <c r="I132" s="6">
        <v>18</v>
      </c>
      <c r="J132" s="6">
        <f t="shared" si="30"/>
        <v>20</v>
      </c>
      <c r="K132" s="6">
        <v>6</v>
      </c>
      <c r="L132" s="6">
        <v>18</v>
      </c>
      <c r="M132" s="6">
        <f t="shared" si="31"/>
        <v>24</v>
      </c>
      <c r="N132" s="6">
        <v>5</v>
      </c>
      <c r="O132" s="6">
        <v>4</v>
      </c>
      <c r="P132" s="6">
        <f t="shared" si="32"/>
        <v>9</v>
      </c>
      <c r="Q132" s="6" t="s">
        <v>35</v>
      </c>
      <c r="R132" s="6" t="s">
        <v>35</v>
      </c>
      <c r="S132" s="6" t="str">
        <f t="shared" si="33"/>
        <v>0</v>
      </c>
      <c r="T132" s="6" t="s">
        <v>35</v>
      </c>
      <c r="U132" s="6" t="s">
        <v>35</v>
      </c>
      <c r="V132" s="6" t="str">
        <f t="shared" si="34"/>
        <v>0</v>
      </c>
      <c r="W132" s="6" t="s">
        <v>35</v>
      </c>
      <c r="X132" s="6" t="s">
        <v>35</v>
      </c>
      <c r="Y132" s="6" t="str">
        <f t="shared" si="35"/>
        <v>0</v>
      </c>
      <c r="Z132" s="6" t="s">
        <v>35</v>
      </c>
      <c r="AA132" s="6" t="s">
        <v>35</v>
      </c>
      <c r="AB132" s="6" t="str">
        <f t="shared" si="36"/>
        <v>0</v>
      </c>
      <c r="AC132" s="6" t="s">
        <v>35</v>
      </c>
      <c r="AD132" s="6" t="s">
        <v>35</v>
      </c>
      <c r="AE132" s="6" t="str">
        <f t="shared" si="37"/>
        <v>0</v>
      </c>
      <c r="AF132" s="6" t="s">
        <v>35</v>
      </c>
      <c r="AG132" s="6" t="s">
        <v>35</v>
      </c>
      <c r="AH132" s="6" t="str">
        <f t="shared" si="38"/>
        <v>0</v>
      </c>
      <c r="AI132" s="6" t="s">
        <v>35</v>
      </c>
      <c r="AJ132" s="6" t="s">
        <v>35</v>
      </c>
      <c r="AK132" s="6" t="str">
        <f t="shared" si="39"/>
        <v>0</v>
      </c>
      <c r="AL132" s="6" t="s">
        <v>35</v>
      </c>
      <c r="AM132" s="6" t="s">
        <v>35</v>
      </c>
      <c r="AN132" s="6" t="str">
        <f t="shared" si="40"/>
        <v>0</v>
      </c>
      <c r="AO132" s="6" t="s">
        <v>35</v>
      </c>
      <c r="AP132" s="6" t="s">
        <v>35</v>
      </c>
      <c r="AQ132" s="6" t="str">
        <f t="shared" si="41"/>
        <v>0</v>
      </c>
      <c r="AR132" s="6" t="s">
        <v>35</v>
      </c>
      <c r="AS132" s="6" t="s">
        <v>35</v>
      </c>
      <c r="AT132" s="6" t="str">
        <f t="shared" si="42"/>
        <v>0</v>
      </c>
      <c r="AU132" s="6" t="s">
        <v>35</v>
      </c>
      <c r="AV132" s="6" t="s">
        <v>35</v>
      </c>
      <c r="AW132" s="6" t="str">
        <f t="shared" si="43"/>
        <v>0</v>
      </c>
      <c r="AX132" s="6" t="s">
        <v>35</v>
      </c>
      <c r="AY132" s="6" t="s">
        <v>35</v>
      </c>
      <c r="AZ132" s="6" t="str">
        <f t="shared" si="44"/>
        <v>0</v>
      </c>
      <c r="BA132" s="6">
        <v>2</v>
      </c>
      <c r="BB132" s="6" t="s">
        <v>35</v>
      </c>
      <c r="BC132" s="6">
        <f t="shared" si="45"/>
        <v>2</v>
      </c>
      <c r="BD132" s="6" t="s">
        <v>35</v>
      </c>
      <c r="BE132" s="6" t="s">
        <v>35</v>
      </c>
      <c r="BF132" s="6" t="str">
        <f t="shared" si="46"/>
        <v>0</v>
      </c>
      <c r="BG132" s="6" t="s">
        <v>35</v>
      </c>
      <c r="BH132" s="6" t="s">
        <v>35</v>
      </c>
      <c r="BI132" s="6" t="str">
        <f t="shared" si="47"/>
        <v>0</v>
      </c>
      <c r="BJ132" s="6" t="s">
        <v>35</v>
      </c>
      <c r="BK132" s="6" t="s">
        <v>35</v>
      </c>
      <c r="BL132" s="6" t="str">
        <f t="shared" si="48"/>
        <v>0</v>
      </c>
      <c r="BM132" s="6" t="s">
        <v>35</v>
      </c>
      <c r="BN132" s="6" t="s">
        <v>35</v>
      </c>
      <c r="BO132" s="6" t="str">
        <f t="shared" si="49"/>
        <v>0</v>
      </c>
      <c r="BP132" s="6" t="s">
        <v>35</v>
      </c>
      <c r="BQ132" s="6" t="s">
        <v>35</v>
      </c>
      <c r="BR132" s="6" t="str">
        <f t="shared" si="50"/>
        <v>0</v>
      </c>
      <c r="BS132" s="6" t="s">
        <v>35</v>
      </c>
      <c r="BT132" s="6" t="s">
        <v>35</v>
      </c>
      <c r="BU132" s="6" t="str">
        <f t="shared" si="51"/>
        <v>0</v>
      </c>
      <c r="BV132" s="6" t="s">
        <v>35</v>
      </c>
      <c r="BW132" s="6" t="s">
        <v>35</v>
      </c>
      <c r="BX132" s="6" t="str">
        <f t="shared" si="52"/>
        <v>0</v>
      </c>
      <c r="BY132" s="6" t="s">
        <v>35</v>
      </c>
      <c r="BZ132" s="6" t="s">
        <v>35</v>
      </c>
      <c r="CA132" s="6" t="str">
        <f t="shared" si="53"/>
        <v>0</v>
      </c>
      <c r="CB132" s="6" t="s">
        <v>35</v>
      </c>
      <c r="CC132" s="6" t="s">
        <v>35</v>
      </c>
      <c r="CD132" s="6" t="str">
        <f t="shared" si="54"/>
        <v>0</v>
      </c>
      <c r="CE132" s="6" t="s">
        <v>35</v>
      </c>
      <c r="CF132" s="6" t="s">
        <v>35</v>
      </c>
      <c r="CG132" s="6" t="str">
        <f t="shared" si="55"/>
        <v>0</v>
      </c>
      <c r="CH132" s="6" t="s">
        <v>35</v>
      </c>
      <c r="CI132" s="6" t="s">
        <v>35</v>
      </c>
      <c r="CJ132" s="6" t="str">
        <f t="shared" si="56"/>
        <v>0</v>
      </c>
      <c r="CK132" s="6" t="s">
        <v>35</v>
      </c>
      <c r="CL132" s="6" t="s">
        <v>35</v>
      </c>
      <c r="CM132" s="6" t="str">
        <f t="shared" si="57"/>
        <v>0</v>
      </c>
      <c r="CN132" s="6">
        <v>1</v>
      </c>
      <c r="CO132" s="6">
        <v>4</v>
      </c>
      <c r="CP132" s="6">
        <f t="shared" si="58"/>
        <v>5</v>
      </c>
      <c r="CQ132" s="6">
        <v>16</v>
      </c>
      <c r="CR132" s="6">
        <v>44</v>
      </c>
      <c r="CS132" s="6">
        <f t="shared" si="59"/>
        <v>60</v>
      </c>
    </row>
    <row r="133" spans="1:97" s="183" customFormat="1" ht="12.75" customHeight="1">
      <c r="A133" s="25">
        <v>22</v>
      </c>
      <c r="B133" s="26" t="s">
        <v>204</v>
      </c>
      <c r="C133" s="27">
        <v>5589</v>
      </c>
      <c r="D133" s="28" t="s">
        <v>100</v>
      </c>
      <c r="E133" s="17">
        <v>11224</v>
      </c>
      <c r="F133" s="17">
        <v>1</v>
      </c>
      <c r="G133" s="6" t="s">
        <v>65</v>
      </c>
      <c r="H133" s="6">
        <v>5</v>
      </c>
      <c r="I133" s="6">
        <v>17</v>
      </c>
      <c r="J133" s="6">
        <f t="shared" si="30"/>
        <v>22</v>
      </c>
      <c r="K133" s="6">
        <v>1</v>
      </c>
      <c r="L133" s="6">
        <v>4</v>
      </c>
      <c r="M133" s="6">
        <f t="shared" si="31"/>
        <v>5</v>
      </c>
      <c r="N133" s="6">
        <v>14</v>
      </c>
      <c r="O133" s="6">
        <v>12</v>
      </c>
      <c r="P133" s="6">
        <f t="shared" si="32"/>
        <v>26</v>
      </c>
      <c r="Q133" s="6">
        <v>3</v>
      </c>
      <c r="R133" s="6">
        <v>2</v>
      </c>
      <c r="S133" s="6">
        <f t="shared" si="33"/>
        <v>5</v>
      </c>
      <c r="T133" s="6" t="s">
        <v>35</v>
      </c>
      <c r="U133" s="6" t="s">
        <v>35</v>
      </c>
      <c r="V133" s="6" t="str">
        <f t="shared" si="34"/>
        <v>0</v>
      </c>
      <c r="W133" s="6">
        <v>1</v>
      </c>
      <c r="X133" s="6">
        <v>4</v>
      </c>
      <c r="Y133" s="6">
        <f t="shared" si="35"/>
        <v>5</v>
      </c>
      <c r="Z133" s="6" t="s">
        <v>35</v>
      </c>
      <c r="AA133" s="6" t="s">
        <v>35</v>
      </c>
      <c r="AB133" s="6" t="str">
        <f t="shared" si="36"/>
        <v>0</v>
      </c>
      <c r="AC133" s="6" t="s">
        <v>35</v>
      </c>
      <c r="AD133" s="6" t="s">
        <v>35</v>
      </c>
      <c r="AE133" s="6" t="str">
        <f t="shared" si="37"/>
        <v>0</v>
      </c>
      <c r="AF133" s="6" t="s">
        <v>35</v>
      </c>
      <c r="AG133" s="6" t="s">
        <v>35</v>
      </c>
      <c r="AH133" s="6" t="str">
        <f t="shared" si="38"/>
        <v>0</v>
      </c>
      <c r="AI133" s="6" t="s">
        <v>35</v>
      </c>
      <c r="AJ133" s="6" t="s">
        <v>35</v>
      </c>
      <c r="AK133" s="6" t="str">
        <f t="shared" si="39"/>
        <v>0</v>
      </c>
      <c r="AL133" s="6" t="s">
        <v>35</v>
      </c>
      <c r="AM133" s="6" t="s">
        <v>35</v>
      </c>
      <c r="AN133" s="6" t="str">
        <f t="shared" si="40"/>
        <v>0</v>
      </c>
      <c r="AO133" s="6" t="s">
        <v>35</v>
      </c>
      <c r="AP133" s="6" t="s">
        <v>35</v>
      </c>
      <c r="AQ133" s="6" t="str">
        <f t="shared" si="41"/>
        <v>0</v>
      </c>
      <c r="AR133" s="6">
        <v>4</v>
      </c>
      <c r="AS133" s="6">
        <v>2</v>
      </c>
      <c r="AT133" s="6">
        <f t="shared" si="42"/>
        <v>6</v>
      </c>
      <c r="AU133" s="6" t="s">
        <v>35</v>
      </c>
      <c r="AV133" s="6" t="s">
        <v>35</v>
      </c>
      <c r="AW133" s="6" t="str">
        <f t="shared" si="43"/>
        <v>0</v>
      </c>
      <c r="AX133" s="6" t="s">
        <v>35</v>
      </c>
      <c r="AY133" s="6" t="s">
        <v>35</v>
      </c>
      <c r="AZ133" s="6" t="str">
        <f t="shared" si="44"/>
        <v>0</v>
      </c>
      <c r="BA133" s="6">
        <v>2</v>
      </c>
      <c r="BB133" s="6">
        <v>4</v>
      </c>
      <c r="BC133" s="6">
        <f t="shared" si="45"/>
        <v>6</v>
      </c>
      <c r="BD133" s="6" t="s">
        <v>35</v>
      </c>
      <c r="BE133" s="6" t="s">
        <v>35</v>
      </c>
      <c r="BF133" s="6" t="str">
        <f t="shared" si="46"/>
        <v>0</v>
      </c>
      <c r="BG133" s="6" t="s">
        <v>35</v>
      </c>
      <c r="BH133" s="6" t="s">
        <v>35</v>
      </c>
      <c r="BI133" s="6" t="str">
        <f t="shared" si="47"/>
        <v>0</v>
      </c>
      <c r="BJ133" s="6" t="s">
        <v>35</v>
      </c>
      <c r="BK133" s="6" t="s">
        <v>35</v>
      </c>
      <c r="BL133" s="6" t="str">
        <f t="shared" si="48"/>
        <v>0</v>
      </c>
      <c r="BM133" s="6" t="s">
        <v>35</v>
      </c>
      <c r="BN133" s="6" t="s">
        <v>35</v>
      </c>
      <c r="BO133" s="6" t="str">
        <f t="shared" si="49"/>
        <v>0</v>
      </c>
      <c r="BP133" s="6" t="s">
        <v>35</v>
      </c>
      <c r="BQ133" s="6" t="s">
        <v>35</v>
      </c>
      <c r="BR133" s="6" t="str">
        <f t="shared" si="50"/>
        <v>0</v>
      </c>
      <c r="BS133" s="6" t="s">
        <v>35</v>
      </c>
      <c r="BT133" s="6" t="s">
        <v>35</v>
      </c>
      <c r="BU133" s="6" t="str">
        <f t="shared" si="51"/>
        <v>0</v>
      </c>
      <c r="BV133" s="6" t="s">
        <v>35</v>
      </c>
      <c r="BW133" s="6" t="s">
        <v>35</v>
      </c>
      <c r="BX133" s="6" t="str">
        <f t="shared" si="52"/>
        <v>0</v>
      </c>
      <c r="BY133" s="6" t="s">
        <v>35</v>
      </c>
      <c r="BZ133" s="6" t="s">
        <v>35</v>
      </c>
      <c r="CA133" s="6" t="str">
        <f t="shared" si="53"/>
        <v>0</v>
      </c>
      <c r="CB133" s="6" t="s">
        <v>35</v>
      </c>
      <c r="CC133" s="6" t="s">
        <v>35</v>
      </c>
      <c r="CD133" s="6" t="str">
        <f t="shared" si="54"/>
        <v>0</v>
      </c>
      <c r="CE133" s="6" t="s">
        <v>35</v>
      </c>
      <c r="CF133" s="6" t="s">
        <v>35</v>
      </c>
      <c r="CG133" s="6" t="str">
        <f t="shared" si="55"/>
        <v>0</v>
      </c>
      <c r="CH133" s="6" t="s">
        <v>35</v>
      </c>
      <c r="CI133" s="6" t="s">
        <v>35</v>
      </c>
      <c r="CJ133" s="6" t="str">
        <f t="shared" si="56"/>
        <v>0</v>
      </c>
      <c r="CK133" s="6" t="s">
        <v>35</v>
      </c>
      <c r="CL133" s="6" t="s">
        <v>35</v>
      </c>
      <c r="CM133" s="6" t="str">
        <f t="shared" si="57"/>
        <v>0</v>
      </c>
      <c r="CN133" s="6" t="s">
        <v>35</v>
      </c>
      <c r="CO133" s="6" t="s">
        <v>35</v>
      </c>
      <c r="CP133" s="6" t="str">
        <f t="shared" si="58"/>
        <v>0</v>
      </c>
      <c r="CQ133" s="6">
        <v>30</v>
      </c>
      <c r="CR133" s="6">
        <v>45</v>
      </c>
      <c r="CS133" s="6">
        <f t="shared" si="59"/>
        <v>75</v>
      </c>
    </row>
    <row r="134" spans="1:97" s="183" customFormat="1" ht="12.75" customHeight="1">
      <c r="A134" s="25">
        <v>22</v>
      </c>
      <c r="B134" s="26" t="s">
        <v>204</v>
      </c>
      <c r="C134" s="27">
        <v>5590</v>
      </c>
      <c r="D134" s="28" t="s">
        <v>101</v>
      </c>
      <c r="E134" s="17">
        <v>17108</v>
      </c>
      <c r="F134" s="17">
        <v>1</v>
      </c>
      <c r="G134" s="6" t="s">
        <v>65</v>
      </c>
      <c r="H134" s="6">
        <v>3</v>
      </c>
      <c r="I134" s="6">
        <v>11</v>
      </c>
      <c r="J134" s="6">
        <f t="shared" si="30"/>
        <v>14</v>
      </c>
      <c r="K134" s="6" t="s">
        <v>35</v>
      </c>
      <c r="L134" s="6" t="s">
        <v>35</v>
      </c>
      <c r="M134" s="6" t="str">
        <f t="shared" si="31"/>
        <v>0</v>
      </c>
      <c r="N134" s="6">
        <v>12</v>
      </c>
      <c r="O134" s="6">
        <v>7</v>
      </c>
      <c r="P134" s="6">
        <f t="shared" si="32"/>
        <v>19</v>
      </c>
      <c r="Q134" s="6">
        <v>1</v>
      </c>
      <c r="R134" s="6">
        <v>7</v>
      </c>
      <c r="S134" s="6">
        <f t="shared" si="33"/>
        <v>8</v>
      </c>
      <c r="T134" s="6" t="s">
        <v>35</v>
      </c>
      <c r="U134" s="6" t="s">
        <v>35</v>
      </c>
      <c r="V134" s="6" t="str">
        <f t="shared" si="34"/>
        <v>0</v>
      </c>
      <c r="W134" s="6">
        <v>5</v>
      </c>
      <c r="X134" s="6">
        <v>18</v>
      </c>
      <c r="Y134" s="6">
        <f t="shared" si="35"/>
        <v>23</v>
      </c>
      <c r="Z134" s="6" t="s">
        <v>35</v>
      </c>
      <c r="AA134" s="6" t="s">
        <v>35</v>
      </c>
      <c r="AB134" s="6" t="str">
        <f t="shared" si="36"/>
        <v>0</v>
      </c>
      <c r="AC134" s="6" t="s">
        <v>35</v>
      </c>
      <c r="AD134" s="6" t="s">
        <v>35</v>
      </c>
      <c r="AE134" s="6" t="str">
        <f t="shared" si="37"/>
        <v>0</v>
      </c>
      <c r="AF134" s="6" t="s">
        <v>35</v>
      </c>
      <c r="AG134" s="6" t="s">
        <v>35</v>
      </c>
      <c r="AH134" s="6" t="str">
        <f t="shared" si="38"/>
        <v>0</v>
      </c>
      <c r="AI134" s="6" t="s">
        <v>35</v>
      </c>
      <c r="AJ134" s="6" t="s">
        <v>35</v>
      </c>
      <c r="AK134" s="6" t="str">
        <f t="shared" si="39"/>
        <v>0</v>
      </c>
      <c r="AL134" s="6" t="s">
        <v>35</v>
      </c>
      <c r="AM134" s="6" t="s">
        <v>35</v>
      </c>
      <c r="AN134" s="6" t="str">
        <f t="shared" si="40"/>
        <v>0</v>
      </c>
      <c r="AO134" s="6" t="s">
        <v>35</v>
      </c>
      <c r="AP134" s="6" t="s">
        <v>35</v>
      </c>
      <c r="AQ134" s="6" t="str">
        <f t="shared" si="41"/>
        <v>0</v>
      </c>
      <c r="AR134" s="6" t="s">
        <v>35</v>
      </c>
      <c r="AS134" s="6" t="s">
        <v>35</v>
      </c>
      <c r="AT134" s="6" t="str">
        <f t="shared" si="42"/>
        <v>0</v>
      </c>
      <c r="AU134" s="6" t="s">
        <v>35</v>
      </c>
      <c r="AV134" s="6" t="s">
        <v>35</v>
      </c>
      <c r="AW134" s="6" t="str">
        <f t="shared" si="43"/>
        <v>0</v>
      </c>
      <c r="AX134" s="6" t="s">
        <v>35</v>
      </c>
      <c r="AY134" s="6" t="s">
        <v>35</v>
      </c>
      <c r="AZ134" s="6" t="str">
        <f t="shared" si="44"/>
        <v>0</v>
      </c>
      <c r="BA134" s="6">
        <v>5</v>
      </c>
      <c r="BB134" s="6">
        <v>8</v>
      </c>
      <c r="BC134" s="6">
        <f t="shared" si="45"/>
        <v>13</v>
      </c>
      <c r="BD134" s="6" t="s">
        <v>35</v>
      </c>
      <c r="BE134" s="6" t="s">
        <v>35</v>
      </c>
      <c r="BF134" s="6" t="str">
        <f t="shared" si="46"/>
        <v>0</v>
      </c>
      <c r="BG134" s="6" t="s">
        <v>35</v>
      </c>
      <c r="BH134" s="6" t="s">
        <v>35</v>
      </c>
      <c r="BI134" s="6" t="str">
        <f t="shared" si="47"/>
        <v>0</v>
      </c>
      <c r="BJ134" s="6" t="s">
        <v>35</v>
      </c>
      <c r="BK134" s="6" t="s">
        <v>35</v>
      </c>
      <c r="BL134" s="6" t="str">
        <f t="shared" si="48"/>
        <v>0</v>
      </c>
      <c r="BM134" s="6" t="s">
        <v>35</v>
      </c>
      <c r="BN134" s="6" t="s">
        <v>35</v>
      </c>
      <c r="BO134" s="6" t="str">
        <f t="shared" si="49"/>
        <v>0</v>
      </c>
      <c r="BP134" s="6" t="s">
        <v>35</v>
      </c>
      <c r="BQ134" s="6" t="s">
        <v>35</v>
      </c>
      <c r="BR134" s="6" t="str">
        <f t="shared" si="50"/>
        <v>0</v>
      </c>
      <c r="BS134" s="6" t="s">
        <v>35</v>
      </c>
      <c r="BT134" s="6" t="s">
        <v>35</v>
      </c>
      <c r="BU134" s="6" t="str">
        <f t="shared" si="51"/>
        <v>0</v>
      </c>
      <c r="BV134" s="6" t="s">
        <v>35</v>
      </c>
      <c r="BW134" s="6" t="s">
        <v>35</v>
      </c>
      <c r="BX134" s="6" t="str">
        <f t="shared" si="52"/>
        <v>0</v>
      </c>
      <c r="BY134" s="6" t="s">
        <v>35</v>
      </c>
      <c r="BZ134" s="6" t="s">
        <v>35</v>
      </c>
      <c r="CA134" s="6" t="str">
        <f t="shared" si="53"/>
        <v>0</v>
      </c>
      <c r="CB134" s="6" t="s">
        <v>35</v>
      </c>
      <c r="CC134" s="6" t="s">
        <v>35</v>
      </c>
      <c r="CD134" s="6" t="str">
        <f t="shared" si="54"/>
        <v>0</v>
      </c>
      <c r="CE134" s="6" t="s">
        <v>35</v>
      </c>
      <c r="CF134" s="6" t="s">
        <v>35</v>
      </c>
      <c r="CG134" s="6" t="str">
        <f t="shared" si="55"/>
        <v>0</v>
      </c>
      <c r="CH134" s="6" t="s">
        <v>35</v>
      </c>
      <c r="CI134" s="6" t="s">
        <v>35</v>
      </c>
      <c r="CJ134" s="6" t="str">
        <f t="shared" si="56"/>
        <v>0</v>
      </c>
      <c r="CK134" s="6" t="s">
        <v>35</v>
      </c>
      <c r="CL134" s="6" t="s">
        <v>35</v>
      </c>
      <c r="CM134" s="6" t="str">
        <f t="shared" si="57"/>
        <v>0</v>
      </c>
      <c r="CN134" s="6">
        <v>8</v>
      </c>
      <c r="CO134" s="6">
        <v>15</v>
      </c>
      <c r="CP134" s="6">
        <f t="shared" si="58"/>
        <v>23</v>
      </c>
      <c r="CQ134" s="6">
        <v>34</v>
      </c>
      <c r="CR134" s="6">
        <v>66</v>
      </c>
      <c r="CS134" s="6">
        <f t="shared" si="59"/>
        <v>100</v>
      </c>
    </row>
    <row r="135" spans="1:97" s="183" customFormat="1" ht="12.75" customHeight="1">
      <c r="A135" s="25">
        <v>22</v>
      </c>
      <c r="B135" s="26" t="s">
        <v>204</v>
      </c>
      <c r="C135" s="27">
        <v>5591</v>
      </c>
      <c r="D135" s="28" t="s">
        <v>102</v>
      </c>
      <c r="E135" s="17">
        <v>19169</v>
      </c>
      <c r="F135" s="17">
        <v>1</v>
      </c>
      <c r="G135" s="6" t="s">
        <v>65</v>
      </c>
      <c r="H135" s="6">
        <v>9</v>
      </c>
      <c r="I135" s="6">
        <v>14</v>
      </c>
      <c r="J135" s="6">
        <f t="shared" si="30"/>
        <v>23</v>
      </c>
      <c r="K135" s="6" t="s">
        <v>35</v>
      </c>
      <c r="L135" s="6" t="s">
        <v>35</v>
      </c>
      <c r="M135" s="6" t="str">
        <f t="shared" si="31"/>
        <v>0</v>
      </c>
      <c r="N135" s="6">
        <v>5</v>
      </c>
      <c r="O135" s="6">
        <v>16</v>
      </c>
      <c r="P135" s="6">
        <f t="shared" si="32"/>
        <v>21</v>
      </c>
      <c r="Q135" s="6" t="s">
        <v>35</v>
      </c>
      <c r="R135" s="6" t="s">
        <v>35</v>
      </c>
      <c r="S135" s="6" t="str">
        <f t="shared" si="33"/>
        <v>0</v>
      </c>
      <c r="T135" s="6" t="s">
        <v>35</v>
      </c>
      <c r="U135" s="6" t="s">
        <v>35</v>
      </c>
      <c r="V135" s="6" t="str">
        <f t="shared" si="34"/>
        <v>0</v>
      </c>
      <c r="W135" s="6" t="s">
        <v>35</v>
      </c>
      <c r="X135" s="6" t="s">
        <v>35</v>
      </c>
      <c r="Y135" s="6" t="str">
        <f t="shared" si="35"/>
        <v>0</v>
      </c>
      <c r="Z135" s="6" t="s">
        <v>35</v>
      </c>
      <c r="AA135" s="6" t="s">
        <v>35</v>
      </c>
      <c r="AB135" s="6" t="str">
        <f t="shared" si="36"/>
        <v>0</v>
      </c>
      <c r="AC135" s="6" t="s">
        <v>35</v>
      </c>
      <c r="AD135" s="6" t="s">
        <v>35</v>
      </c>
      <c r="AE135" s="6" t="str">
        <f t="shared" si="37"/>
        <v>0</v>
      </c>
      <c r="AF135" s="6" t="s">
        <v>35</v>
      </c>
      <c r="AG135" s="6" t="s">
        <v>35</v>
      </c>
      <c r="AH135" s="6" t="str">
        <f t="shared" si="38"/>
        <v>0</v>
      </c>
      <c r="AI135" s="6" t="s">
        <v>35</v>
      </c>
      <c r="AJ135" s="6" t="s">
        <v>35</v>
      </c>
      <c r="AK135" s="6" t="str">
        <f t="shared" si="39"/>
        <v>0</v>
      </c>
      <c r="AL135" s="6" t="s">
        <v>35</v>
      </c>
      <c r="AM135" s="6" t="s">
        <v>35</v>
      </c>
      <c r="AN135" s="6" t="str">
        <f t="shared" si="40"/>
        <v>0</v>
      </c>
      <c r="AO135" s="6" t="s">
        <v>35</v>
      </c>
      <c r="AP135" s="6" t="s">
        <v>35</v>
      </c>
      <c r="AQ135" s="6" t="str">
        <f t="shared" si="41"/>
        <v>0</v>
      </c>
      <c r="AR135" s="6">
        <v>10</v>
      </c>
      <c r="AS135" s="6">
        <v>9</v>
      </c>
      <c r="AT135" s="6">
        <f t="shared" si="42"/>
        <v>19</v>
      </c>
      <c r="AU135" s="6" t="s">
        <v>35</v>
      </c>
      <c r="AV135" s="6" t="s">
        <v>35</v>
      </c>
      <c r="AW135" s="6" t="str">
        <f t="shared" si="43"/>
        <v>0</v>
      </c>
      <c r="AX135" s="6" t="s">
        <v>35</v>
      </c>
      <c r="AY135" s="6" t="s">
        <v>35</v>
      </c>
      <c r="AZ135" s="6" t="str">
        <f t="shared" si="44"/>
        <v>0</v>
      </c>
      <c r="BA135" s="6">
        <v>5</v>
      </c>
      <c r="BB135" s="6">
        <v>5</v>
      </c>
      <c r="BC135" s="6">
        <f t="shared" si="45"/>
        <v>10</v>
      </c>
      <c r="BD135" s="6" t="s">
        <v>35</v>
      </c>
      <c r="BE135" s="6" t="s">
        <v>35</v>
      </c>
      <c r="BF135" s="6" t="str">
        <f t="shared" si="46"/>
        <v>0</v>
      </c>
      <c r="BG135" s="6" t="s">
        <v>35</v>
      </c>
      <c r="BH135" s="6" t="s">
        <v>35</v>
      </c>
      <c r="BI135" s="6" t="str">
        <f t="shared" si="47"/>
        <v>0</v>
      </c>
      <c r="BJ135" s="6" t="s">
        <v>35</v>
      </c>
      <c r="BK135" s="6" t="s">
        <v>35</v>
      </c>
      <c r="BL135" s="6" t="str">
        <f t="shared" si="48"/>
        <v>0</v>
      </c>
      <c r="BM135" s="6" t="s">
        <v>35</v>
      </c>
      <c r="BN135" s="6" t="s">
        <v>35</v>
      </c>
      <c r="BO135" s="6" t="str">
        <f t="shared" si="49"/>
        <v>0</v>
      </c>
      <c r="BP135" s="6" t="s">
        <v>35</v>
      </c>
      <c r="BQ135" s="6" t="s">
        <v>35</v>
      </c>
      <c r="BR135" s="6" t="str">
        <f t="shared" si="50"/>
        <v>0</v>
      </c>
      <c r="BS135" s="6" t="s">
        <v>35</v>
      </c>
      <c r="BT135" s="6" t="s">
        <v>35</v>
      </c>
      <c r="BU135" s="6" t="str">
        <f t="shared" si="51"/>
        <v>0</v>
      </c>
      <c r="BV135" s="6" t="s">
        <v>35</v>
      </c>
      <c r="BW135" s="6" t="s">
        <v>35</v>
      </c>
      <c r="BX135" s="6" t="str">
        <f t="shared" si="52"/>
        <v>0</v>
      </c>
      <c r="BY135" s="6" t="s">
        <v>35</v>
      </c>
      <c r="BZ135" s="6" t="s">
        <v>35</v>
      </c>
      <c r="CA135" s="6" t="str">
        <f t="shared" si="53"/>
        <v>0</v>
      </c>
      <c r="CB135" s="6" t="s">
        <v>35</v>
      </c>
      <c r="CC135" s="6" t="s">
        <v>35</v>
      </c>
      <c r="CD135" s="6" t="str">
        <f t="shared" si="54"/>
        <v>0</v>
      </c>
      <c r="CE135" s="6" t="s">
        <v>35</v>
      </c>
      <c r="CF135" s="6" t="s">
        <v>35</v>
      </c>
      <c r="CG135" s="6" t="str">
        <f t="shared" si="55"/>
        <v>0</v>
      </c>
      <c r="CH135" s="6" t="s">
        <v>35</v>
      </c>
      <c r="CI135" s="6" t="s">
        <v>35</v>
      </c>
      <c r="CJ135" s="6" t="str">
        <f t="shared" si="56"/>
        <v>0</v>
      </c>
      <c r="CK135" s="6" t="s">
        <v>35</v>
      </c>
      <c r="CL135" s="6" t="s">
        <v>35</v>
      </c>
      <c r="CM135" s="6" t="str">
        <f t="shared" si="57"/>
        <v>0</v>
      </c>
      <c r="CN135" s="6">
        <v>2</v>
      </c>
      <c r="CO135" s="6">
        <v>5</v>
      </c>
      <c r="CP135" s="6">
        <f t="shared" si="58"/>
        <v>7</v>
      </c>
      <c r="CQ135" s="6">
        <v>31</v>
      </c>
      <c r="CR135" s="6">
        <v>49</v>
      </c>
      <c r="CS135" s="6">
        <f t="shared" si="59"/>
        <v>80</v>
      </c>
    </row>
    <row r="136" spans="1:97" s="183" customFormat="1" ht="12.75" customHeight="1">
      <c r="A136" s="25">
        <v>22</v>
      </c>
      <c r="B136" s="26" t="s">
        <v>204</v>
      </c>
      <c r="C136" s="27">
        <v>5635</v>
      </c>
      <c r="D136" s="28" t="s">
        <v>163</v>
      </c>
      <c r="E136" s="17">
        <v>10929</v>
      </c>
      <c r="F136" s="17">
        <v>1</v>
      </c>
      <c r="G136" s="6" t="s">
        <v>65</v>
      </c>
      <c r="H136" s="6">
        <v>3</v>
      </c>
      <c r="I136" s="6">
        <v>16</v>
      </c>
      <c r="J136" s="6">
        <f t="shared" si="30"/>
        <v>19</v>
      </c>
      <c r="K136" s="6" t="s">
        <v>35</v>
      </c>
      <c r="L136" s="6" t="s">
        <v>35</v>
      </c>
      <c r="M136" s="6" t="str">
        <f t="shared" si="31"/>
        <v>0</v>
      </c>
      <c r="N136" s="6">
        <v>8</v>
      </c>
      <c r="O136" s="6">
        <v>15</v>
      </c>
      <c r="P136" s="6">
        <f t="shared" si="32"/>
        <v>23</v>
      </c>
      <c r="Q136" s="6">
        <v>3</v>
      </c>
      <c r="R136" s="6">
        <v>2</v>
      </c>
      <c r="S136" s="6">
        <f t="shared" si="33"/>
        <v>5</v>
      </c>
      <c r="T136" s="6" t="s">
        <v>35</v>
      </c>
      <c r="U136" s="6" t="s">
        <v>35</v>
      </c>
      <c r="V136" s="6" t="str">
        <f t="shared" si="34"/>
        <v>0</v>
      </c>
      <c r="W136" s="6" t="s">
        <v>35</v>
      </c>
      <c r="X136" s="6" t="s">
        <v>35</v>
      </c>
      <c r="Y136" s="6" t="str">
        <f t="shared" si="35"/>
        <v>0</v>
      </c>
      <c r="Z136" s="6" t="s">
        <v>35</v>
      </c>
      <c r="AA136" s="6" t="s">
        <v>35</v>
      </c>
      <c r="AB136" s="6" t="str">
        <f t="shared" si="36"/>
        <v>0</v>
      </c>
      <c r="AC136" s="6" t="s">
        <v>35</v>
      </c>
      <c r="AD136" s="6" t="s">
        <v>35</v>
      </c>
      <c r="AE136" s="6" t="str">
        <f t="shared" si="37"/>
        <v>0</v>
      </c>
      <c r="AF136" s="6" t="s">
        <v>35</v>
      </c>
      <c r="AG136" s="6" t="s">
        <v>35</v>
      </c>
      <c r="AH136" s="6" t="str">
        <f t="shared" si="38"/>
        <v>0</v>
      </c>
      <c r="AI136" s="6" t="s">
        <v>35</v>
      </c>
      <c r="AJ136" s="6" t="s">
        <v>35</v>
      </c>
      <c r="AK136" s="6" t="str">
        <f t="shared" si="39"/>
        <v>0</v>
      </c>
      <c r="AL136" s="6" t="s">
        <v>35</v>
      </c>
      <c r="AM136" s="6" t="s">
        <v>35</v>
      </c>
      <c r="AN136" s="6" t="str">
        <f t="shared" si="40"/>
        <v>0</v>
      </c>
      <c r="AO136" s="6" t="s">
        <v>35</v>
      </c>
      <c r="AP136" s="6" t="s">
        <v>35</v>
      </c>
      <c r="AQ136" s="6" t="str">
        <f t="shared" si="41"/>
        <v>0</v>
      </c>
      <c r="AR136" s="6" t="s">
        <v>35</v>
      </c>
      <c r="AS136" s="6" t="s">
        <v>35</v>
      </c>
      <c r="AT136" s="6" t="str">
        <f t="shared" si="42"/>
        <v>0</v>
      </c>
      <c r="AU136" s="6" t="s">
        <v>35</v>
      </c>
      <c r="AV136" s="6" t="s">
        <v>35</v>
      </c>
      <c r="AW136" s="6" t="str">
        <f t="shared" si="43"/>
        <v>0</v>
      </c>
      <c r="AX136" s="6" t="s">
        <v>35</v>
      </c>
      <c r="AY136" s="6" t="s">
        <v>35</v>
      </c>
      <c r="AZ136" s="6" t="str">
        <f t="shared" si="44"/>
        <v>0</v>
      </c>
      <c r="BA136" s="6" t="s">
        <v>35</v>
      </c>
      <c r="BB136" s="6" t="s">
        <v>35</v>
      </c>
      <c r="BC136" s="6" t="str">
        <f t="shared" si="45"/>
        <v>0</v>
      </c>
      <c r="BD136" s="6" t="s">
        <v>35</v>
      </c>
      <c r="BE136" s="6" t="s">
        <v>35</v>
      </c>
      <c r="BF136" s="6" t="str">
        <f t="shared" si="46"/>
        <v>0</v>
      </c>
      <c r="BG136" s="6" t="s">
        <v>35</v>
      </c>
      <c r="BH136" s="6" t="s">
        <v>35</v>
      </c>
      <c r="BI136" s="6" t="str">
        <f t="shared" si="47"/>
        <v>0</v>
      </c>
      <c r="BJ136" s="6" t="s">
        <v>35</v>
      </c>
      <c r="BK136" s="6" t="s">
        <v>35</v>
      </c>
      <c r="BL136" s="6" t="str">
        <f t="shared" si="48"/>
        <v>0</v>
      </c>
      <c r="BM136" s="6" t="s">
        <v>35</v>
      </c>
      <c r="BN136" s="6" t="s">
        <v>35</v>
      </c>
      <c r="BO136" s="6" t="str">
        <f t="shared" si="49"/>
        <v>0</v>
      </c>
      <c r="BP136" s="6" t="s">
        <v>35</v>
      </c>
      <c r="BQ136" s="6" t="s">
        <v>35</v>
      </c>
      <c r="BR136" s="6" t="str">
        <f t="shared" si="50"/>
        <v>0</v>
      </c>
      <c r="BS136" s="6" t="s">
        <v>35</v>
      </c>
      <c r="BT136" s="6" t="s">
        <v>35</v>
      </c>
      <c r="BU136" s="6" t="str">
        <f t="shared" si="51"/>
        <v>0</v>
      </c>
      <c r="BV136" s="6" t="s">
        <v>35</v>
      </c>
      <c r="BW136" s="6" t="s">
        <v>35</v>
      </c>
      <c r="BX136" s="6" t="str">
        <f t="shared" si="52"/>
        <v>0</v>
      </c>
      <c r="BY136" s="6" t="s">
        <v>35</v>
      </c>
      <c r="BZ136" s="6" t="s">
        <v>35</v>
      </c>
      <c r="CA136" s="6" t="str">
        <f t="shared" si="53"/>
        <v>0</v>
      </c>
      <c r="CB136" s="6" t="s">
        <v>35</v>
      </c>
      <c r="CC136" s="6" t="s">
        <v>35</v>
      </c>
      <c r="CD136" s="6" t="str">
        <f t="shared" si="54"/>
        <v>0</v>
      </c>
      <c r="CE136" s="6" t="s">
        <v>35</v>
      </c>
      <c r="CF136" s="6" t="s">
        <v>35</v>
      </c>
      <c r="CG136" s="6" t="str">
        <f t="shared" si="55"/>
        <v>0</v>
      </c>
      <c r="CH136" s="6" t="s">
        <v>35</v>
      </c>
      <c r="CI136" s="6" t="s">
        <v>35</v>
      </c>
      <c r="CJ136" s="6" t="str">
        <f t="shared" si="56"/>
        <v>0</v>
      </c>
      <c r="CK136" s="6" t="s">
        <v>35</v>
      </c>
      <c r="CL136" s="6" t="s">
        <v>35</v>
      </c>
      <c r="CM136" s="6" t="str">
        <f t="shared" si="57"/>
        <v>0</v>
      </c>
      <c r="CN136" s="6">
        <v>5</v>
      </c>
      <c r="CO136" s="6">
        <v>23</v>
      </c>
      <c r="CP136" s="6">
        <f t="shared" si="58"/>
        <v>28</v>
      </c>
      <c r="CQ136" s="6">
        <v>19</v>
      </c>
      <c r="CR136" s="6">
        <v>56</v>
      </c>
      <c r="CS136" s="6">
        <f t="shared" si="59"/>
        <v>75</v>
      </c>
    </row>
    <row r="137" spans="1:97" s="183" customFormat="1" ht="12.75" customHeight="1">
      <c r="A137" s="25">
        <v>22</v>
      </c>
      <c r="B137" s="26" t="s">
        <v>204</v>
      </c>
      <c r="C137" s="27">
        <v>5642</v>
      </c>
      <c r="D137" s="28" t="s">
        <v>103</v>
      </c>
      <c r="E137" s="17">
        <v>14447</v>
      </c>
      <c r="F137" s="17">
        <v>1</v>
      </c>
      <c r="G137" s="6" t="s">
        <v>65</v>
      </c>
      <c r="H137" s="6">
        <v>6</v>
      </c>
      <c r="I137" s="6">
        <v>11</v>
      </c>
      <c r="J137" s="6">
        <f t="shared" si="30"/>
        <v>17</v>
      </c>
      <c r="K137" s="6" t="s">
        <v>35</v>
      </c>
      <c r="L137" s="6" t="s">
        <v>35</v>
      </c>
      <c r="M137" s="6" t="str">
        <f t="shared" si="31"/>
        <v>0</v>
      </c>
      <c r="N137" s="6">
        <v>15</v>
      </c>
      <c r="O137" s="6">
        <v>27</v>
      </c>
      <c r="P137" s="6">
        <f t="shared" si="32"/>
        <v>42</v>
      </c>
      <c r="Q137" s="6">
        <v>1</v>
      </c>
      <c r="R137" s="6">
        <v>7</v>
      </c>
      <c r="S137" s="6">
        <f t="shared" si="33"/>
        <v>8</v>
      </c>
      <c r="T137" s="6" t="s">
        <v>35</v>
      </c>
      <c r="U137" s="6" t="s">
        <v>35</v>
      </c>
      <c r="V137" s="6" t="str">
        <f t="shared" si="34"/>
        <v>0</v>
      </c>
      <c r="W137" s="6">
        <v>3</v>
      </c>
      <c r="X137" s="6">
        <v>7</v>
      </c>
      <c r="Y137" s="6">
        <f t="shared" si="35"/>
        <v>10</v>
      </c>
      <c r="Z137" s="6" t="s">
        <v>35</v>
      </c>
      <c r="AA137" s="6" t="s">
        <v>35</v>
      </c>
      <c r="AB137" s="6" t="str">
        <f t="shared" si="36"/>
        <v>0</v>
      </c>
      <c r="AC137" s="6" t="s">
        <v>35</v>
      </c>
      <c r="AD137" s="6" t="s">
        <v>35</v>
      </c>
      <c r="AE137" s="6" t="str">
        <f t="shared" si="37"/>
        <v>0</v>
      </c>
      <c r="AF137" s="6" t="s">
        <v>35</v>
      </c>
      <c r="AG137" s="6" t="s">
        <v>35</v>
      </c>
      <c r="AH137" s="6" t="str">
        <f t="shared" si="38"/>
        <v>0</v>
      </c>
      <c r="AI137" s="6" t="s">
        <v>35</v>
      </c>
      <c r="AJ137" s="6" t="s">
        <v>35</v>
      </c>
      <c r="AK137" s="6" t="str">
        <f t="shared" si="39"/>
        <v>0</v>
      </c>
      <c r="AL137" s="6" t="s">
        <v>35</v>
      </c>
      <c r="AM137" s="6" t="s">
        <v>35</v>
      </c>
      <c r="AN137" s="6" t="str">
        <f t="shared" si="40"/>
        <v>0</v>
      </c>
      <c r="AO137" s="6" t="s">
        <v>35</v>
      </c>
      <c r="AP137" s="6" t="s">
        <v>35</v>
      </c>
      <c r="AQ137" s="6" t="str">
        <f t="shared" si="41"/>
        <v>0</v>
      </c>
      <c r="AR137" s="6" t="s">
        <v>35</v>
      </c>
      <c r="AS137" s="6" t="s">
        <v>35</v>
      </c>
      <c r="AT137" s="6" t="str">
        <f t="shared" si="42"/>
        <v>0</v>
      </c>
      <c r="AU137" s="6" t="s">
        <v>35</v>
      </c>
      <c r="AV137" s="6" t="s">
        <v>35</v>
      </c>
      <c r="AW137" s="6" t="str">
        <f t="shared" si="43"/>
        <v>0</v>
      </c>
      <c r="AX137" s="6" t="s">
        <v>35</v>
      </c>
      <c r="AY137" s="6" t="s">
        <v>35</v>
      </c>
      <c r="AZ137" s="6" t="str">
        <f t="shared" si="44"/>
        <v>0</v>
      </c>
      <c r="BA137" s="6">
        <v>4</v>
      </c>
      <c r="BB137" s="6">
        <v>5</v>
      </c>
      <c r="BC137" s="6">
        <f t="shared" si="45"/>
        <v>9</v>
      </c>
      <c r="BD137" s="6" t="s">
        <v>35</v>
      </c>
      <c r="BE137" s="6" t="s">
        <v>35</v>
      </c>
      <c r="BF137" s="6" t="str">
        <f t="shared" si="46"/>
        <v>0</v>
      </c>
      <c r="BG137" s="6" t="s">
        <v>35</v>
      </c>
      <c r="BH137" s="6" t="s">
        <v>35</v>
      </c>
      <c r="BI137" s="6" t="str">
        <f t="shared" si="47"/>
        <v>0</v>
      </c>
      <c r="BJ137" s="6" t="s">
        <v>35</v>
      </c>
      <c r="BK137" s="6" t="s">
        <v>35</v>
      </c>
      <c r="BL137" s="6" t="str">
        <f t="shared" si="48"/>
        <v>0</v>
      </c>
      <c r="BM137" s="6" t="s">
        <v>35</v>
      </c>
      <c r="BN137" s="6" t="s">
        <v>35</v>
      </c>
      <c r="BO137" s="6" t="str">
        <f t="shared" si="49"/>
        <v>0</v>
      </c>
      <c r="BP137" s="6" t="s">
        <v>35</v>
      </c>
      <c r="BQ137" s="6" t="s">
        <v>35</v>
      </c>
      <c r="BR137" s="6" t="str">
        <f t="shared" si="50"/>
        <v>0</v>
      </c>
      <c r="BS137" s="6" t="s">
        <v>35</v>
      </c>
      <c r="BT137" s="6" t="s">
        <v>35</v>
      </c>
      <c r="BU137" s="6" t="str">
        <f t="shared" si="51"/>
        <v>0</v>
      </c>
      <c r="BV137" s="6" t="s">
        <v>35</v>
      </c>
      <c r="BW137" s="6" t="s">
        <v>35</v>
      </c>
      <c r="BX137" s="6" t="str">
        <f t="shared" si="52"/>
        <v>0</v>
      </c>
      <c r="BY137" s="6" t="s">
        <v>35</v>
      </c>
      <c r="BZ137" s="6" t="s">
        <v>35</v>
      </c>
      <c r="CA137" s="6" t="str">
        <f t="shared" si="53"/>
        <v>0</v>
      </c>
      <c r="CB137" s="6" t="s">
        <v>35</v>
      </c>
      <c r="CC137" s="6" t="s">
        <v>35</v>
      </c>
      <c r="CD137" s="6" t="str">
        <f t="shared" si="54"/>
        <v>0</v>
      </c>
      <c r="CE137" s="6" t="s">
        <v>35</v>
      </c>
      <c r="CF137" s="6" t="s">
        <v>35</v>
      </c>
      <c r="CG137" s="6" t="str">
        <f t="shared" si="55"/>
        <v>0</v>
      </c>
      <c r="CH137" s="6" t="s">
        <v>35</v>
      </c>
      <c r="CI137" s="6" t="s">
        <v>35</v>
      </c>
      <c r="CJ137" s="6" t="str">
        <f t="shared" si="56"/>
        <v>0</v>
      </c>
      <c r="CK137" s="6" t="s">
        <v>35</v>
      </c>
      <c r="CL137" s="6" t="s">
        <v>35</v>
      </c>
      <c r="CM137" s="6" t="str">
        <f t="shared" si="57"/>
        <v>0</v>
      </c>
      <c r="CN137" s="6">
        <v>5</v>
      </c>
      <c r="CO137" s="6">
        <v>9</v>
      </c>
      <c r="CP137" s="6">
        <f t="shared" si="58"/>
        <v>14</v>
      </c>
      <c r="CQ137" s="6">
        <v>34</v>
      </c>
      <c r="CR137" s="6">
        <v>66</v>
      </c>
      <c r="CS137" s="6">
        <f t="shared" si="59"/>
        <v>100</v>
      </c>
    </row>
    <row r="138" spans="1:97" s="183" customFormat="1" ht="12.75" customHeight="1">
      <c r="A138" s="25">
        <v>22</v>
      </c>
      <c r="B138" s="26" t="s">
        <v>204</v>
      </c>
      <c r="C138" s="27">
        <v>5721</v>
      </c>
      <c r="D138" s="28" t="s">
        <v>181</v>
      </c>
      <c r="E138" s="17">
        <v>11417</v>
      </c>
      <c r="F138" s="17">
        <v>1</v>
      </c>
      <c r="G138" s="6" t="s">
        <v>65</v>
      </c>
      <c r="H138" s="6">
        <v>6</v>
      </c>
      <c r="I138" s="6">
        <v>9</v>
      </c>
      <c r="J138" s="6">
        <f t="shared" ref="J138:J154" si="60">IF(OR(ISNUMBER(I138),ISNUMBER(H138)),SUM(H138:I138),"0")</f>
        <v>15</v>
      </c>
      <c r="K138" s="6" t="s">
        <v>35</v>
      </c>
      <c r="L138" s="6" t="s">
        <v>35</v>
      </c>
      <c r="M138" s="6" t="str">
        <f t="shared" ref="M138:M154" si="61">IF(OR(ISNUMBER(L138),ISNUMBER(K138)),SUM(K138:L138),"0")</f>
        <v>0</v>
      </c>
      <c r="N138" s="6">
        <v>8</v>
      </c>
      <c r="O138" s="6">
        <v>10</v>
      </c>
      <c r="P138" s="6">
        <f t="shared" ref="P138:P154" si="62">IF(OR(ISNUMBER(O138),ISNUMBER(N138)),SUM(N138:O138),"0")</f>
        <v>18</v>
      </c>
      <c r="Q138" s="6" t="s">
        <v>35</v>
      </c>
      <c r="R138" s="6" t="s">
        <v>35</v>
      </c>
      <c r="S138" s="6" t="str">
        <f t="shared" ref="S138:S154" si="63">IF(OR(ISNUMBER(R138),ISNUMBER(Q138)),SUM(Q138:R138),"0")</f>
        <v>0</v>
      </c>
      <c r="T138" s="6" t="s">
        <v>35</v>
      </c>
      <c r="U138" s="6" t="s">
        <v>35</v>
      </c>
      <c r="V138" s="6" t="str">
        <f t="shared" ref="V138:V154" si="64">IF(OR(ISNUMBER(U138),ISNUMBER(T138)),SUM(T138:U138),"0")</f>
        <v>0</v>
      </c>
      <c r="W138" s="6">
        <v>3</v>
      </c>
      <c r="X138" s="6">
        <v>4</v>
      </c>
      <c r="Y138" s="6">
        <f t="shared" ref="Y138:Y154" si="65">IF(OR(ISNUMBER(X138),ISNUMBER(W138)),SUM(W138:X138),"0")</f>
        <v>7</v>
      </c>
      <c r="Z138" s="6" t="s">
        <v>35</v>
      </c>
      <c r="AA138" s="6" t="s">
        <v>35</v>
      </c>
      <c r="AB138" s="6" t="str">
        <f t="shared" ref="AB138:AB154" si="66">IF(OR(ISNUMBER(AA138),ISNUMBER(Z138)),SUM(Z138:AA138),"0")</f>
        <v>0</v>
      </c>
      <c r="AC138" s="6" t="s">
        <v>35</v>
      </c>
      <c r="AD138" s="6" t="s">
        <v>35</v>
      </c>
      <c r="AE138" s="6" t="str">
        <f t="shared" ref="AE138:AE154" si="67">IF(OR(ISNUMBER(AD138),ISNUMBER(AC138)),SUM(AC138:AD138),"0")</f>
        <v>0</v>
      </c>
      <c r="AF138" s="6" t="s">
        <v>35</v>
      </c>
      <c r="AG138" s="6" t="s">
        <v>35</v>
      </c>
      <c r="AH138" s="6" t="str">
        <f t="shared" ref="AH138:AH154" si="68">IF(OR(ISNUMBER(AG138),ISNUMBER(AF138)),SUM(AF138:AG138),"0")</f>
        <v>0</v>
      </c>
      <c r="AI138" s="6" t="s">
        <v>35</v>
      </c>
      <c r="AJ138" s="6" t="s">
        <v>35</v>
      </c>
      <c r="AK138" s="6" t="str">
        <f t="shared" ref="AK138:AK154" si="69">IF(OR(ISNUMBER(AJ138),ISNUMBER(AI138)),SUM(AI138:AJ138),"0")</f>
        <v>0</v>
      </c>
      <c r="AL138" s="6" t="s">
        <v>35</v>
      </c>
      <c r="AM138" s="6" t="s">
        <v>35</v>
      </c>
      <c r="AN138" s="6" t="str">
        <f t="shared" ref="AN138:AN154" si="70">IF(OR(ISNUMBER(AM138),ISNUMBER(AL138)),SUM(AL138:AM138),"0")</f>
        <v>0</v>
      </c>
      <c r="AO138" s="6" t="s">
        <v>35</v>
      </c>
      <c r="AP138" s="6" t="s">
        <v>35</v>
      </c>
      <c r="AQ138" s="6" t="str">
        <f t="shared" ref="AQ138:AQ154" si="71">IF(OR(ISNUMBER(AP138),ISNUMBER(AO138)),SUM(AO138:AP138),"0")</f>
        <v>0</v>
      </c>
      <c r="AR138" s="6" t="s">
        <v>35</v>
      </c>
      <c r="AS138" s="6" t="s">
        <v>35</v>
      </c>
      <c r="AT138" s="6" t="str">
        <f t="shared" ref="AT138:AT154" si="72">IF(OR(ISNUMBER(AS138),ISNUMBER(AR138)),SUM(AR138:AS138),"0")</f>
        <v>0</v>
      </c>
      <c r="AU138" s="6" t="s">
        <v>35</v>
      </c>
      <c r="AV138" s="6" t="s">
        <v>35</v>
      </c>
      <c r="AW138" s="6" t="str">
        <f t="shared" ref="AW138:AW154" si="73">IF(OR(ISNUMBER(AV138),ISNUMBER(AU138)),SUM(AU138:AV138),"0")</f>
        <v>0</v>
      </c>
      <c r="AX138" s="6" t="s">
        <v>35</v>
      </c>
      <c r="AY138" s="6" t="s">
        <v>35</v>
      </c>
      <c r="AZ138" s="6" t="str">
        <f t="shared" ref="AZ138:AZ154" si="74">IF(OR(ISNUMBER(AY138),ISNUMBER(AX138)),SUM(AX138:AY138),"0")</f>
        <v>0</v>
      </c>
      <c r="BA138" s="6" t="s">
        <v>35</v>
      </c>
      <c r="BB138" s="6" t="s">
        <v>35</v>
      </c>
      <c r="BC138" s="6" t="str">
        <f t="shared" ref="BC138:BC154" si="75">IF(OR(ISNUMBER(BB138),ISNUMBER(BA138)),SUM(BA138:BB138),"0")</f>
        <v>0</v>
      </c>
      <c r="BD138" s="6" t="s">
        <v>35</v>
      </c>
      <c r="BE138" s="6" t="s">
        <v>35</v>
      </c>
      <c r="BF138" s="6" t="str">
        <f t="shared" ref="BF138:BF154" si="76">IF(OR(ISNUMBER(BE138),ISNUMBER(BD138)),SUM(BD138:BE138),"0")</f>
        <v>0</v>
      </c>
      <c r="BG138" s="6" t="s">
        <v>35</v>
      </c>
      <c r="BH138" s="6" t="s">
        <v>35</v>
      </c>
      <c r="BI138" s="6" t="str">
        <f t="shared" ref="BI138:BI154" si="77">IF(OR(ISNUMBER(BH138),ISNUMBER(BG138)),SUM(BG138:BH138),"0")</f>
        <v>0</v>
      </c>
      <c r="BJ138" s="6" t="s">
        <v>35</v>
      </c>
      <c r="BK138" s="6" t="s">
        <v>35</v>
      </c>
      <c r="BL138" s="6" t="str">
        <f t="shared" ref="BL138:BL154" si="78">IF(OR(ISNUMBER(BK138),ISNUMBER(BJ138)),SUM(BJ138:BK138),"0")</f>
        <v>0</v>
      </c>
      <c r="BM138" s="6" t="s">
        <v>35</v>
      </c>
      <c r="BN138" s="6" t="s">
        <v>35</v>
      </c>
      <c r="BO138" s="6" t="str">
        <f t="shared" ref="BO138:BO154" si="79">IF(OR(ISNUMBER(BN138),ISNUMBER(BM138)),SUM(BM138:BN138),"0")</f>
        <v>0</v>
      </c>
      <c r="BP138" s="6" t="s">
        <v>35</v>
      </c>
      <c r="BQ138" s="6" t="s">
        <v>35</v>
      </c>
      <c r="BR138" s="6" t="str">
        <f t="shared" ref="BR138:BR154" si="80">IF(OR(ISNUMBER(BQ138),ISNUMBER(BP138)),SUM(BP138:BQ138),"0")</f>
        <v>0</v>
      </c>
      <c r="BS138" s="6" t="s">
        <v>35</v>
      </c>
      <c r="BT138" s="6" t="s">
        <v>35</v>
      </c>
      <c r="BU138" s="6" t="str">
        <f t="shared" ref="BU138:BU154" si="81">IF(OR(ISNUMBER(BT138),ISNUMBER(BS138)),SUM(BS138:BT138),"0")</f>
        <v>0</v>
      </c>
      <c r="BV138" s="6" t="s">
        <v>35</v>
      </c>
      <c r="BW138" s="6" t="s">
        <v>35</v>
      </c>
      <c r="BX138" s="6" t="str">
        <f t="shared" ref="BX138:BX154" si="82">IF(OR(ISNUMBER(BW138),ISNUMBER(BV138)),SUM(BV138:BW138),"0")</f>
        <v>0</v>
      </c>
      <c r="BY138" s="6" t="s">
        <v>35</v>
      </c>
      <c r="BZ138" s="6" t="s">
        <v>35</v>
      </c>
      <c r="CA138" s="6" t="str">
        <f t="shared" ref="CA138:CA154" si="83">IF(OR(ISNUMBER(BZ138),ISNUMBER(BY138)),SUM(BY138:BZ138),"0")</f>
        <v>0</v>
      </c>
      <c r="CB138" s="6" t="s">
        <v>35</v>
      </c>
      <c r="CC138" s="6" t="s">
        <v>35</v>
      </c>
      <c r="CD138" s="6" t="str">
        <f t="shared" ref="CD138:CD154" si="84">IF(OR(ISNUMBER(CC138),ISNUMBER(CB138)),SUM(CB138:CC138),"0")</f>
        <v>0</v>
      </c>
      <c r="CE138" s="6" t="s">
        <v>35</v>
      </c>
      <c r="CF138" s="6" t="s">
        <v>35</v>
      </c>
      <c r="CG138" s="6" t="str">
        <f t="shared" ref="CG138:CG154" si="85">IF(OR(ISNUMBER(CF138),ISNUMBER(CE138)),SUM(CE138:CF138),"0")</f>
        <v>0</v>
      </c>
      <c r="CH138" s="6" t="s">
        <v>35</v>
      </c>
      <c r="CI138" s="6" t="s">
        <v>35</v>
      </c>
      <c r="CJ138" s="6" t="str">
        <f t="shared" ref="CJ138:CJ154" si="86">IF(OR(ISNUMBER(CI138),ISNUMBER(CH138)),SUM(CH138:CI138),"0")</f>
        <v>0</v>
      </c>
      <c r="CK138" s="6" t="s">
        <v>35</v>
      </c>
      <c r="CL138" s="6" t="s">
        <v>35</v>
      </c>
      <c r="CM138" s="6" t="str">
        <f t="shared" ref="CM138:CM154" si="87">IF(OR(ISNUMBER(CL138),ISNUMBER(CK138)),SUM(CK138:CL138),"0")</f>
        <v>0</v>
      </c>
      <c r="CN138" s="6">
        <v>11</v>
      </c>
      <c r="CO138" s="6">
        <v>24</v>
      </c>
      <c r="CP138" s="6">
        <f t="shared" ref="CP138:CP154" si="88">IF(OR(ISNUMBER(CO138),ISNUMBER(CN138)),SUM(CN138:CO138),"0")</f>
        <v>35</v>
      </c>
      <c r="CQ138" s="6">
        <v>28</v>
      </c>
      <c r="CR138" s="6">
        <v>47</v>
      </c>
      <c r="CS138" s="6">
        <f t="shared" ref="CS138:CS154" si="89">IF(OR(ISNUMBER(CR138),ISNUMBER(CQ138)),SUM(CQ138:CR138),"0")</f>
        <v>75</v>
      </c>
    </row>
    <row r="139" spans="1:97" s="183" customFormat="1" ht="12.75" customHeight="1">
      <c r="A139" s="25">
        <v>22</v>
      </c>
      <c r="B139" s="26" t="s">
        <v>204</v>
      </c>
      <c r="C139" s="27">
        <v>5724</v>
      </c>
      <c r="D139" s="28" t="s">
        <v>104</v>
      </c>
      <c r="E139" s="17">
        <v>18469</v>
      </c>
      <c r="F139" s="17">
        <v>1</v>
      </c>
      <c r="G139" s="6" t="s">
        <v>65</v>
      </c>
      <c r="H139" s="6">
        <v>9</v>
      </c>
      <c r="I139" s="6">
        <v>22</v>
      </c>
      <c r="J139" s="6">
        <f t="shared" si="60"/>
        <v>31</v>
      </c>
      <c r="K139" s="6" t="s">
        <v>35</v>
      </c>
      <c r="L139" s="6" t="s">
        <v>35</v>
      </c>
      <c r="M139" s="6" t="str">
        <f t="shared" si="61"/>
        <v>0</v>
      </c>
      <c r="N139" s="6">
        <v>8</v>
      </c>
      <c r="O139" s="6">
        <v>19</v>
      </c>
      <c r="P139" s="6">
        <f t="shared" si="62"/>
        <v>27</v>
      </c>
      <c r="Q139" s="6" t="s">
        <v>35</v>
      </c>
      <c r="R139" s="6">
        <v>7</v>
      </c>
      <c r="S139" s="6">
        <f t="shared" si="63"/>
        <v>7</v>
      </c>
      <c r="T139" s="6" t="s">
        <v>35</v>
      </c>
      <c r="U139" s="6" t="s">
        <v>35</v>
      </c>
      <c r="V139" s="6" t="str">
        <f t="shared" si="64"/>
        <v>0</v>
      </c>
      <c r="W139" s="6" t="s">
        <v>35</v>
      </c>
      <c r="X139" s="6" t="s">
        <v>35</v>
      </c>
      <c r="Y139" s="6" t="str">
        <f t="shared" si="65"/>
        <v>0</v>
      </c>
      <c r="Z139" s="6" t="s">
        <v>35</v>
      </c>
      <c r="AA139" s="6" t="s">
        <v>35</v>
      </c>
      <c r="AB139" s="6" t="str">
        <f t="shared" si="66"/>
        <v>0</v>
      </c>
      <c r="AC139" s="6" t="s">
        <v>35</v>
      </c>
      <c r="AD139" s="6" t="s">
        <v>35</v>
      </c>
      <c r="AE139" s="6" t="str">
        <f t="shared" si="67"/>
        <v>0</v>
      </c>
      <c r="AF139" s="6" t="s">
        <v>35</v>
      </c>
      <c r="AG139" s="6" t="s">
        <v>35</v>
      </c>
      <c r="AH139" s="6" t="str">
        <f t="shared" si="68"/>
        <v>0</v>
      </c>
      <c r="AI139" s="6" t="s">
        <v>35</v>
      </c>
      <c r="AJ139" s="6" t="s">
        <v>35</v>
      </c>
      <c r="AK139" s="6" t="str">
        <f t="shared" si="69"/>
        <v>0</v>
      </c>
      <c r="AL139" s="6" t="s">
        <v>35</v>
      </c>
      <c r="AM139" s="6" t="s">
        <v>35</v>
      </c>
      <c r="AN139" s="6" t="str">
        <f t="shared" si="70"/>
        <v>0</v>
      </c>
      <c r="AO139" s="6" t="s">
        <v>35</v>
      </c>
      <c r="AP139" s="6" t="s">
        <v>35</v>
      </c>
      <c r="AQ139" s="6" t="str">
        <f t="shared" si="71"/>
        <v>0</v>
      </c>
      <c r="AR139" s="6">
        <v>3</v>
      </c>
      <c r="AS139" s="6">
        <v>4</v>
      </c>
      <c r="AT139" s="6">
        <f t="shared" si="72"/>
        <v>7</v>
      </c>
      <c r="AU139" s="6" t="s">
        <v>35</v>
      </c>
      <c r="AV139" s="6" t="s">
        <v>35</v>
      </c>
      <c r="AW139" s="6" t="str">
        <f t="shared" si="73"/>
        <v>0</v>
      </c>
      <c r="AX139" s="6" t="s">
        <v>35</v>
      </c>
      <c r="AY139" s="6" t="s">
        <v>35</v>
      </c>
      <c r="AZ139" s="6" t="str">
        <f t="shared" si="74"/>
        <v>0</v>
      </c>
      <c r="BA139" s="6">
        <v>6</v>
      </c>
      <c r="BB139" s="6">
        <v>8</v>
      </c>
      <c r="BC139" s="6">
        <f t="shared" si="75"/>
        <v>14</v>
      </c>
      <c r="BD139" s="6" t="s">
        <v>35</v>
      </c>
      <c r="BE139" s="6" t="s">
        <v>35</v>
      </c>
      <c r="BF139" s="6" t="str">
        <f t="shared" si="76"/>
        <v>0</v>
      </c>
      <c r="BG139" s="6" t="s">
        <v>35</v>
      </c>
      <c r="BH139" s="6" t="s">
        <v>35</v>
      </c>
      <c r="BI139" s="6" t="str">
        <f t="shared" si="77"/>
        <v>0</v>
      </c>
      <c r="BJ139" s="6" t="s">
        <v>35</v>
      </c>
      <c r="BK139" s="6" t="s">
        <v>35</v>
      </c>
      <c r="BL139" s="6" t="str">
        <f t="shared" si="78"/>
        <v>0</v>
      </c>
      <c r="BM139" s="6" t="s">
        <v>35</v>
      </c>
      <c r="BN139" s="6" t="s">
        <v>35</v>
      </c>
      <c r="BO139" s="6" t="str">
        <f t="shared" si="79"/>
        <v>0</v>
      </c>
      <c r="BP139" s="6" t="s">
        <v>35</v>
      </c>
      <c r="BQ139" s="6" t="s">
        <v>35</v>
      </c>
      <c r="BR139" s="6" t="str">
        <f t="shared" si="80"/>
        <v>0</v>
      </c>
      <c r="BS139" s="6" t="s">
        <v>35</v>
      </c>
      <c r="BT139" s="6" t="s">
        <v>35</v>
      </c>
      <c r="BU139" s="6" t="str">
        <f t="shared" si="81"/>
        <v>0</v>
      </c>
      <c r="BV139" s="6" t="s">
        <v>35</v>
      </c>
      <c r="BW139" s="6" t="s">
        <v>35</v>
      </c>
      <c r="BX139" s="6" t="str">
        <f t="shared" si="82"/>
        <v>0</v>
      </c>
      <c r="BY139" s="6" t="s">
        <v>35</v>
      </c>
      <c r="BZ139" s="6" t="s">
        <v>35</v>
      </c>
      <c r="CA139" s="6" t="str">
        <f t="shared" si="83"/>
        <v>0</v>
      </c>
      <c r="CB139" s="6" t="s">
        <v>35</v>
      </c>
      <c r="CC139" s="6" t="s">
        <v>35</v>
      </c>
      <c r="CD139" s="6" t="str">
        <f t="shared" si="84"/>
        <v>0</v>
      </c>
      <c r="CE139" s="6" t="s">
        <v>35</v>
      </c>
      <c r="CF139" s="6" t="s">
        <v>35</v>
      </c>
      <c r="CG139" s="6" t="str">
        <f t="shared" si="85"/>
        <v>0</v>
      </c>
      <c r="CH139" s="6" t="s">
        <v>35</v>
      </c>
      <c r="CI139" s="6" t="s">
        <v>35</v>
      </c>
      <c r="CJ139" s="6" t="str">
        <f t="shared" si="86"/>
        <v>0</v>
      </c>
      <c r="CK139" s="6" t="s">
        <v>35</v>
      </c>
      <c r="CL139" s="6" t="s">
        <v>35</v>
      </c>
      <c r="CM139" s="6" t="str">
        <f t="shared" si="87"/>
        <v>0</v>
      </c>
      <c r="CN139" s="6">
        <v>2</v>
      </c>
      <c r="CO139" s="6">
        <v>11</v>
      </c>
      <c r="CP139" s="6">
        <f t="shared" si="88"/>
        <v>13</v>
      </c>
      <c r="CQ139" s="6">
        <v>28</v>
      </c>
      <c r="CR139" s="6">
        <v>71</v>
      </c>
      <c r="CS139" s="6">
        <f t="shared" si="89"/>
        <v>99</v>
      </c>
    </row>
    <row r="140" spans="1:97" s="183" customFormat="1" ht="12.75" customHeight="1">
      <c r="A140" s="25">
        <v>22</v>
      </c>
      <c r="B140" s="26" t="s">
        <v>204</v>
      </c>
      <c r="C140" s="27">
        <v>5889</v>
      </c>
      <c r="D140" s="28" t="s">
        <v>120</v>
      </c>
      <c r="E140" s="17">
        <v>10772</v>
      </c>
      <c r="F140" s="17">
        <v>1</v>
      </c>
      <c r="G140" s="6" t="s">
        <v>65</v>
      </c>
      <c r="H140" s="6">
        <v>1</v>
      </c>
      <c r="I140" s="6">
        <v>12</v>
      </c>
      <c r="J140" s="6">
        <f t="shared" si="60"/>
        <v>13</v>
      </c>
      <c r="K140" s="6">
        <v>1</v>
      </c>
      <c r="L140" s="6">
        <v>7</v>
      </c>
      <c r="M140" s="6">
        <f t="shared" si="61"/>
        <v>8</v>
      </c>
      <c r="N140" s="6">
        <v>11</v>
      </c>
      <c r="O140" s="6">
        <v>22</v>
      </c>
      <c r="P140" s="6">
        <f t="shared" si="62"/>
        <v>33</v>
      </c>
      <c r="Q140" s="6">
        <v>1</v>
      </c>
      <c r="R140" s="6">
        <v>4</v>
      </c>
      <c r="S140" s="6">
        <f t="shared" si="63"/>
        <v>5</v>
      </c>
      <c r="T140" s="6" t="s">
        <v>35</v>
      </c>
      <c r="U140" s="6" t="s">
        <v>35</v>
      </c>
      <c r="V140" s="6" t="str">
        <f t="shared" si="64"/>
        <v>0</v>
      </c>
      <c r="W140" s="6">
        <v>7</v>
      </c>
      <c r="X140" s="6">
        <v>14</v>
      </c>
      <c r="Y140" s="6">
        <f t="shared" si="65"/>
        <v>21</v>
      </c>
      <c r="Z140" s="6" t="s">
        <v>35</v>
      </c>
      <c r="AA140" s="6" t="s">
        <v>35</v>
      </c>
      <c r="AB140" s="6" t="str">
        <f t="shared" si="66"/>
        <v>0</v>
      </c>
      <c r="AC140" s="6" t="s">
        <v>35</v>
      </c>
      <c r="AD140" s="6" t="s">
        <v>35</v>
      </c>
      <c r="AE140" s="6" t="str">
        <f t="shared" si="67"/>
        <v>0</v>
      </c>
      <c r="AF140" s="6" t="s">
        <v>35</v>
      </c>
      <c r="AG140" s="6" t="s">
        <v>35</v>
      </c>
      <c r="AH140" s="6" t="str">
        <f t="shared" si="68"/>
        <v>0</v>
      </c>
      <c r="AI140" s="6" t="s">
        <v>35</v>
      </c>
      <c r="AJ140" s="6" t="s">
        <v>35</v>
      </c>
      <c r="AK140" s="6" t="str">
        <f t="shared" si="69"/>
        <v>0</v>
      </c>
      <c r="AL140" s="6" t="s">
        <v>35</v>
      </c>
      <c r="AM140" s="6" t="s">
        <v>35</v>
      </c>
      <c r="AN140" s="6" t="str">
        <f t="shared" si="70"/>
        <v>0</v>
      </c>
      <c r="AO140" s="6" t="s">
        <v>35</v>
      </c>
      <c r="AP140" s="6" t="s">
        <v>35</v>
      </c>
      <c r="AQ140" s="6" t="str">
        <f t="shared" si="71"/>
        <v>0</v>
      </c>
      <c r="AR140" s="6" t="s">
        <v>35</v>
      </c>
      <c r="AS140" s="6" t="s">
        <v>35</v>
      </c>
      <c r="AT140" s="6" t="str">
        <f t="shared" si="72"/>
        <v>0</v>
      </c>
      <c r="AU140" s="6" t="s">
        <v>35</v>
      </c>
      <c r="AV140" s="6" t="s">
        <v>35</v>
      </c>
      <c r="AW140" s="6" t="str">
        <f t="shared" si="73"/>
        <v>0</v>
      </c>
      <c r="AX140" s="6" t="s">
        <v>35</v>
      </c>
      <c r="AY140" s="6" t="s">
        <v>35</v>
      </c>
      <c r="AZ140" s="6" t="str">
        <f t="shared" si="74"/>
        <v>0</v>
      </c>
      <c r="BA140" s="6" t="s">
        <v>35</v>
      </c>
      <c r="BB140" s="6" t="s">
        <v>35</v>
      </c>
      <c r="BC140" s="6" t="str">
        <f t="shared" si="75"/>
        <v>0</v>
      </c>
      <c r="BD140" s="6" t="s">
        <v>35</v>
      </c>
      <c r="BE140" s="6" t="s">
        <v>35</v>
      </c>
      <c r="BF140" s="6" t="str">
        <f t="shared" si="76"/>
        <v>0</v>
      </c>
      <c r="BG140" s="6" t="s">
        <v>35</v>
      </c>
      <c r="BH140" s="6" t="s">
        <v>35</v>
      </c>
      <c r="BI140" s="6" t="str">
        <f t="shared" si="77"/>
        <v>0</v>
      </c>
      <c r="BJ140" s="6" t="s">
        <v>35</v>
      </c>
      <c r="BK140" s="6" t="s">
        <v>35</v>
      </c>
      <c r="BL140" s="6" t="str">
        <f t="shared" si="78"/>
        <v>0</v>
      </c>
      <c r="BM140" s="6" t="s">
        <v>35</v>
      </c>
      <c r="BN140" s="6" t="s">
        <v>35</v>
      </c>
      <c r="BO140" s="6" t="str">
        <f t="shared" si="79"/>
        <v>0</v>
      </c>
      <c r="BP140" s="6" t="s">
        <v>35</v>
      </c>
      <c r="BQ140" s="6" t="s">
        <v>35</v>
      </c>
      <c r="BR140" s="6" t="str">
        <f t="shared" si="80"/>
        <v>0</v>
      </c>
      <c r="BS140" s="6" t="s">
        <v>35</v>
      </c>
      <c r="BT140" s="6" t="s">
        <v>35</v>
      </c>
      <c r="BU140" s="6" t="str">
        <f t="shared" si="81"/>
        <v>0</v>
      </c>
      <c r="BV140" s="6" t="s">
        <v>35</v>
      </c>
      <c r="BW140" s="6" t="s">
        <v>35</v>
      </c>
      <c r="BX140" s="6" t="str">
        <f t="shared" si="82"/>
        <v>0</v>
      </c>
      <c r="BY140" s="6" t="s">
        <v>35</v>
      </c>
      <c r="BZ140" s="6" t="s">
        <v>35</v>
      </c>
      <c r="CA140" s="6" t="str">
        <f t="shared" si="83"/>
        <v>0</v>
      </c>
      <c r="CB140" s="6" t="s">
        <v>35</v>
      </c>
      <c r="CC140" s="6" t="s">
        <v>35</v>
      </c>
      <c r="CD140" s="6" t="str">
        <f t="shared" si="84"/>
        <v>0</v>
      </c>
      <c r="CE140" s="6" t="s">
        <v>35</v>
      </c>
      <c r="CF140" s="6" t="s">
        <v>35</v>
      </c>
      <c r="CG140" s="6" t="str">
        <f t="shared" si="85"/>
        <v>0</v>
      </c>
      <c r="CH140" s="6" t="s">
        <v>35</v>
      </c>
      <c r="CI140" s="6" t="s">
        <v>35</v>
      </c>
      <c r="CJ140" s="6" t="str">
        <f t="shared" si="86"/>
        <v>0</v>
      </c>
      <c r="CK140" s="6" t="s">
        <v>35</v>
      </c>
      <c r="CL140" s="6" t="s">
        <v>35</v>
      </c>
      <c r="CM140" s="6" t="str">
        <f t="shared" si="87"/>
        <v>0</v>
      </c>
      <c r="CN140" s="6" t="s">
        <v>35</v>
      </c>
      <c r="CO140" s="6">
        <v>5</v>
      </c>
      <c r="CP140" s="6">
        <f t="shared" si="88"/>
        <v>5</v>
      </c>
      <c r="CQ140" s="6">
        <v>21</v>
      </c>
      <c r="CR140" s="6">
        <v>64</v>
      </c>
      <c r="CS140" s="6">
        <f t="shared" si="89"/>
        <v>85</v>
      </c>
    </row>
    <row r="141" spans="1:97" s="183" customFormat="1" ht="12.75" customHeight="1">
      <c r="A141" s="25">
        <v>22</v>
      </c>
      <c r="B141" s="26" t="s">
        <v>204</v>
      </c>
      <c r="C141" s="27">
        <v>5890</v>
      </c>
      <c r="D141" s="28" t="s">
        <v>106</v>
      </c>
      <c r="E141" s="17">
        <v>18001</v>
      </c>
      <c r="F141" s="17">
        <v>1</v>
      </c>
      <c r="G141" s="6" t="s">
        <v>65</v>
      </c>
      <c r="H141" s="6">
        <v>7</v>
      </c>
      <c r="I141" s="6">
        <v>19</v>
      </c>
      <c r="J141" s="6">
        <f t="shared" si="60"/>
        <v>26</v>
      </c>
      <c r="K141" s="6" t="s">
        <v>35</v>
      </c>
      <c r="L141" s="6">
        <v>8</v>
      </c>
      <c r="M141" s="6">
        <f t="shared" si="61"/>
        <v>8</v>
      </c>
      <c r="N141" s="6">
        <v>7</v>
      </c>
      <c r="O141" s="6">
        <v>23</v>
      </c>
      <c r="P141" s="6">
        <f t="shared" si="62"/>
        <v>30</v>
      </c>
      <c r="Q141" s="6">
        <v>3</v>
      </c>
      <c r="R141" s="6">
        <v>5</v>
      </c>
      <c r="S141" s="6">
        <f t="shared" si="63"/>
        <v>8</v>
      </c>
      <c r="T141" s="6" t="s">
        <v>35</v>
      </c>
      <c r="U141" s="6" t="s">
        <v>35</v>
      </c>
      <c r="V141" s="6" t="str">
        <f t="shared" si="64"/>
        <v>0</v>
      </c>
      <c r="W141" s="6" t="s">
        <v>35</v>
      </c>
      <c r="X141" s="6" t="s">
        <v>35</v>
      </c>
      <c r="Y141" s="6" t="str">
        <f t="shared" si="65"/>
        <v>0</v>
      </c>
      <c r="Z141" s="6" t="s">
        <v>35</v>
      </c>
      <c r="AA141" s="6" t="s">
        <v>35</v>
      </c>
      <c r="AB141" s="6" t="str">
        <f t="shared" si="66"/>
        <v>0</v>
      </c>
      <c r="AC141" s="6" t="s">
        <v>35</v>
      </c>
      <c r="AD141" s="6" t="s">
        <v>35</v>
      </c>
      <c r="AE141" s="6" t="str">
        <f t="shared" si="67"/>
        <v>0</v>
      </c>
      <c r="AF141" s="6" t="s">
        <v>35</v>
      </c>
      <c r="AG141" s="6" t="s">
        <v>35</v>
      </c>
      <c r="AH141" s="6" t="str">
        <f t="shared" si="68"/>
        <v>0</v>
      </c>
      <c r="AI141" s="6" t="s">
        <v>35</v>
      </c>
      <c r="AJ141" s="6" t="s">
        <v>35</v>
      </c>
      <c r="AK141" s="6" t="str">
        <f t="shared" si="69"/>
        <v>0</v>
      </c>
      <c r="AL141" s="6" t="s">
        <v>35</v>
      </c>
      <c r="AM141" s="6" t="s">
        <v>35</v>
      </c>
      <c r="AN141" s="6" t="str">
        <f t="shared" si="70"/>
        <v>0</v>
      </c>
      <c r="AO141" s="6" t="s">
        <v>35</v>
      </c>
      <c r="AP141" s="6" t="s">
        <v>35</v>
      </c>
      <c r="AQ141" s="6" t="str">
        <f t="shared" si="71"/>
        <v>0</v>
      </c>
      <c r="AR141" s="6" t="s">
        <v>35</v>
      </c>
      <c r="AS141" s="6" t="s">
        <v>35</v>
      </c>
      <c r="AT141" s="6" t="str">
        <f t="shared" si="72"/>
        <v>0</v>
      </c>
      <c r="AU141" s="6" t="s">
        <v>35</v>
      </c>
      <c r="AV141" s="6" t="s">
        <v>35</v>
      </c>
      <c r="AW141" s="6" t="str">
        <f t="shared" si="73"/>
        <v>0</v>
      </c>
      <c r="AX141" s="6" t="s">
        <v>35</v>
      </c>
      <c r="AY141" s="6" t="s">
        <v>35</v>
      </c>
      <c r="AZ141" s="6" t="str">
        <f t="shared" si="74"/>
        <v>0</v>
      </c>
      <c r="BA141" s="6">
        <v>2</v>
      </c>
      <c r="BB141" s="6">
        <v>4</v>
      </c>
      <c r="BC141" s="6">
        <f t="shared" si="75"/>
        <v>6</v>
      </c>
      <c r="BD141" s="6">
        <v>3</v>
      </c>
      <c r="BE141" s="6">
        <v>5</v>
      </c>
      <c r="BF141" s="6">
        <f t="shared" si="76"/>
        <v>8</v>
      </c>
      <c r="BG141" s="6" t="s">
        <v>35</v>
      </c>
      <c r="BH141" s="6" t="s">
        <v>35</v>
      </c>
      <c r="BI141" s="6" t="str">
        <f t="shared" si="77"/>
        <v>0</v>
      </c>
      <c r="BJ141" s="6" t="s">
        <v>35</v>
      </c>
      <c r="BK141" s="6" t="s">
        <v>35</v>
      </c>
      <c r="BL141" s="6" t="str">
        <f t="shared" si="78"/>
        <v>0</v>
      </c>
      <c r="BM141" s="6" t="s">
        <v>35</v>
      </c>
      <c r="BN141" s="6" t="s">
        <v>35</v>
      </c>
      <c r="BO141" s="6" t="str">
        <f t="shared" si="79"/>
        <v>0</v>
      </c>
      <c r="BP141" s="6" t="s">
        <v>35</v>
      </c>
      <c r="BQ141" s="6" t="s">
        <v>35</v>
      </c>
      <c r="BR141" s="6" t="str">
        <f t="shared" si="80"/>
        <v>0</v>
      </c>
      <c r="BS141" s="6" t="s">
        <v>35</v>
      </c>
      <c r="BT141" s="6" t="s">
        <v>35</v>
      </c>
      <c r="BU141" s="6" t="str">
        <f t="shared" si="81"/>
        <v>0</v>
      </c>
      <c r="BV141" s="6" t="s">
        <v>35</v>
      </c>
      <c r="BW141" s="6" t="s">
        <v>35</v>
      </c>
      <c r="BX141" s="6" t="str">
        <f t="shared" si="82"/>
        <v>0</v>
      </c>
      <c r="BY141" s="6" t="s">
        <v>35</v>
      </c>
      <c r="BZ141" s="6" t="s">
        <v>35</v>
      </c>
      <c r="CA141" s="6" t="str">
        <f t="shared" si="83"/>
        <v>0</v>
      </c>
      <c r="CB141" s="6" t="s">
        <v>35</v>
      </c>
      <c r="CC141" s="6" t="s">
        <v>35</v>
      </c>
      <c r="CD141" s="6" t="str">
        <f t="shared" si="84"/>
        <v>0</v>
      </c>
      <c r="CE141" s="6" t="s">
        <v>35</v>
      </c>
      <c r="CF141" s="6" t="s">
        <v>35</v>
      </c>
      <c r="CG141" s="6" t="str">
        <f t="shared" si="85"/>
        <v>0</v>
      </c>
      <c r="CH141" s="6" t="s">
        <v>35</v>
      </c>
      <c r="CI141" s="6" t="s">
        <v>35</v>
      </c>
      <c r="CJ141" s="6" t="str">
        <f t="shared" si="86"/>
        <v>0</v>
      </c>
      <c r="CK141" s="6" t="s">
        <v>35</v>
      </c>
      <c r="CL141" s="6" t="s">
        <v>35</v>
      </c>
      <c r="CM141" s="6" t="str">
        <f t="shared" si="87"/>
        <v>0</v>
      </c>
      <c r="CN141" s="6">
        <v>3</v>
      </c>
      <c r="CO141" s="6">
        <v>11</v>
      </c>
      <c r="CP141" s="6">
        <f t="shared" si="88"/>
        <v>14</v>
      </c>
      <c r="CQ141" s="6">
        <v>25</v>
      </c>
      <c r="CR141" s="6">
        <v>75</v>
      </c>
      <c r="CS141" s="6">
        <f t="shared" si="89"/>
        <v>100</v>
      </c>
    </row>
    <row r="142" spans="1:97" s="183" customFormat="1" ht="12.75" hidden="1" customHeight="1">
      <c r="A142" s="25">
        <v>23</v>
      </c>
      <c r="B142" s="26" t="s">
        <v>214</v>
      </c>
      <c r="C142" s="27">
        <v>6002</v>
      </c>
      <c r="D142" s="28" t="s">
        <v>159</v>
      </c>
      <c r="E142" s="17">
        <v>12254</v>
      </c>
      <c r="F142" s="17">
        <v>1</v>
      </c>
      <c r="G142" s="6" t="s">
        <v>65</v>
      </c>
      <c r="H142" s="6" t="s">
        <v>35</v>
      </c>
      <c r="I142" s="6" t="s">
        <v>35</v>
      </c>
      <c r="J142" s="6" t="str">
        <f t="shared" si="60"/>
        <v>0</v>
      </c>
      <c r="K142" s="6" t="s">
        <v>35</v>
      </c>
      <c r="L142" s="6" t="s">
        <v>35</v>
      </c>
      <c r="M142" s="6" t="str">
        <f t="shared" si="61"/>
        <v>0</v>
      </c>
      <c r="N142" s="6" t="s">
        <v>35</v>
      </c>
      <c r="O142" s="6" t="s">
        <v>35</v>
      </c>
      <c r="P142" s="6" t="str">
        <f t="shared" si="62"/>
        <v>0</v>
      </c>
      <c r="Q142" s="6" t="s">
        <v>35</v>
      </c>
      <c r="R142" s="6" t="s">
        <v>35</v>
      </c>
      <c r="S142" s="6" t="str">
        <f t="shared" si="63"/>
        <v>0</v>
      </c>
      <c r="T142" s="6" t="s">
        <v>35</v>
      </c>
      <c r="U142" s="6" t="s">
        <v>35</v>
      </c>
      <c r="V142" s="6" t="str">
        <f t="shared" si="64"/>
        <v>0</v>
      </c>
      <c r="W142" s="6" t="s">
        <v>35</v>
      </c>
      <c r="X142" s="6" t="s">
        <v>35</v>
      </c>
      <c r="Y142" s="6" t="str">
        <f t="shared" si="65"/>
        <v>0</v>
      </c>
      <c r="Z142" s="6" t="s">
        <v>35</v>
      </c>
      <c r="AA142" s="6" t="s">
        <v>35</v>
      </c>
      <c r="AB142" s="6" t="str">
        <f t="shared" si="66"/>
        <v>0</v>
      </c>
      <c r="AC142" s="6" t="s">
        <v>35</v>
      </c>
      <c r="AD142" s="6" t="s">
        <v>35</v>
      </c>
      <c r="AE142" s="6" t="str">
        <f t="shared" si="67"/>
        <v>0</v>
      </c>
      <c r="AF142" s="6" t="s">
        <v>35</v>
      </c>
      <c r="AG142" s="6" t="s">
        <v>35</v>
      </c>
      <c r="AH142" s="6" t="str">
        <f t="shared" si="68"/>
        <v>0</v>
      </c>
      <c r="AI142" s="6" t="s">
        <v>35</v>
      </c>
      <c r="AJ142" s="6" t="s">
        <v>35</v>
      </c>
      <c r="AK142" s="6" t="str">
        <f t="shared" si="69"/>
        <v>0</v>
      </c>
      <c r="AL142" s="6" t="s">
        <v>35</v>
      </c>
      <c r="AM142" s="6" t="s">
        <v>35</v>
      </c>
      <c r="AN142" s="6" t="str">
        <f t="shared" si="70"/>
        <v>0</v>
      </c>
      <c r="AO142" s="6" t="s">
        <v>35</v>
      </c>
      <c r="AP142" s="6" t="s">
        <v>35</v>
      </c>
      <c r="AQ142" s="6" t="str">
        <f t="shared" si="71"/>
        <v>0</v>
      </c>
      <c r="AR142" s="6" t="s">
        <v>35</v>
      </c>
      <c r="AS142" s="6" t="s">
        <v>35</v>
      </c>
      <c r="AT142" s="6" t="str">
        <f t="shared" si="72"/>
        <v>0</v>
      </c>
      <c r="AU142" s="6" t="s">
        <v>35</v>
      </c>
      <c r="AV142" s="6" t="s">
        <v>35</v>
      </c>
      <c r="AW142" s="6" t="str">
        <f t="shared" si="73"/>
        <v>0</v>
      </c>
      <c r="AX142" s="6" t="s">
        <v>35</v>
      </c>
      <c r="AY142" s="6" t="s">
        <v>35</v>
      </c>
      <c r="AZ142" s="6" t="str">
        <f t="shared" si="74"/>
        <v>0</v>
      </c>
      <c r="BA142" s="6" t="s">
        <v>35</v>
      </c>
      <c r="BB142" s="6" t="s">
        <v>35</v>
      </c>
      <c r="BC142" s="6" t="str">
        <f t="shared" si="75"/>
        <v>0</v>
      </c>
      <c r="BD142" s="6" t="s">
        <v>35</v>
      </c>
      <c r="BE142" s="6" t="s">
        <v>35</v>
      </c>
      <c r="BF142" s="6" t="str">
        <f t="shared" si="76"/>
        <v>0</v>
      </c>
      <c r="BG142" s="6" t="s">
        <v>35</v>
      </c>
      <c r="BH142" s="6" t="s">
        <v>35</v>
      </c>
      <c r="BI142" s="6" t="str">
        <f t="shared" si="77"/>
        <v>0</v>
      </c>
      <c r="BJ142" s="6" t="s">
        <v>35</v>
      </c>
      <c r="BK142" s="6" t="s">
        <v>35</v>
      </c>
      <c r="BL142" s="6" t="str">
        <f t="shared" si="78"/>
        <v>0</v>
      </c>
      <c r="BM142" s="6" t="s">
        <v>35</v>
      </c>
      <c r="BN142" s="6" t="s">
        <v>35</v>
      </c>
      <c r="BO142" s="6" t="str">
        <f t="shared" si="79"/>
        <v>0</v>
      </c>
      <c r="BP142" s="6" t="s">
        <v>35</v>
      </c>
      <c r="BQ142" s="6" t="s">
        <v>35</v>
      </c>
      <c r="BR142" s="6" t="str">
        <f t="shared" si="80"/>
        <v>0</v>
      </c>
      <c r="BS142" s="6" t="s">
        <v>35</v>
      </c>
      <c r="BT142" s="6" t="s">
        <v>35</v>
      </c>
      <c r="BU142" s="6" t="str">
        <f t="shared" si="81"/>
        <v>0</v>
      </c>
      <c r="BV142" s="6" t="s">
        <v>35</v>
      </c>
      <c r="BW142" s="6" t="s">
        <v>35</v>
      </c>
      <c r="BX142" s="6" t="str">
        <f t="shared" si="82"/>
        <v>0</v>
      </c>
      <c r="BY142" s="6" t="s">
        <v>35</v>
      </c>
      <c r="BZ142" s="6" t="s">
        <v>35</v>
      </c>
      <c r="CA142" s="6" t="str">
        <f t="shared" si="83"/>
        <v>0</v>
      </c>
      <c r="CB142" s="6" t="s">
        <v>35</v>
      </c>
      <c r="CC142" s="6" t="s">
        <v>35</v>
      </c>
      <c r="CD142" s="6" t="str">
        <f t="shared" si="84"/>
        <v>0</v>
      </c>
      <c r="CE142" s="6" t="s">
        <v>35</v>
      </c>
      <c r="CF142" s="6" t="s">
        <v>35</v>
      </c>
      <c r="CG142" s="6" t="str">
        <f t="shared" si="85"/>
        <v>0</v>
      </c>
      <c r="CH142" s="6" t="s">
        <v>35</v>
      </c>
      <c r="CI142" s="6" t="s">
        <v>35</v>
      </c>
      <c r="CJ142" s="6" t="str">
        <f t="shared" si="86"/>
        <v>0</v>
      </c>
      <c r="CK142" s="6" t="s">
        <v>35</v>
      </c>
      <c r="CL142" s="6" t="s">
        <v>35</v>
      </c>
      <c r="CM142" s="6" t="str">
        <f t="shared" si="87"/>
        <v>0</v>
      </c>
      <c r="CN142" s="6" t="s">
        <v>35</v>
      </c>
      <c r="CO142" s="6" t="s">
        <v>35</v>
      </c>
      <c r="CP142" s="6" t="str">
        <f t="shared" si="88"/>
        <v>0</v>
      </c>
      <c r="CQ142" s="6" t="s">
        <v>35</v>
      </c>
      <c r="CR142" s="6" t="s">
        <v>35</v>
      </c>
      <c r="CS142" s="6" t="str">
        <f t="shared" si="89"/>
        <v>0</v>
      </c>
    </row>
    <row r="143" spans="1:97" s="183" customFormat="1" ht="12.75" customHeight="1">
      <c r="A143" s="25">
        <v>23</v>
      </c>
      <c r="B143" s="26" t="s">
        <v>214</v>
      </c>
      <c r="C143" s="27">
        <v>6136</v>
      </c>
      <c r="D143" s="28" t="s">
        <v>107</v>
      </c>
      <c r="E143" s="17">
        <v>15778</v>
      </c>
      <c r="F143" s="17">
        <v>1</v>
      </c>
      <c r="G143" s="6" t="s">
        <v>65</v>
      </c>
      <c r="H143" s="6">
        <v>5</v>
      </c>
      <c r="I143" s="6">
        <v>25</v>
      </c>
      <c r="J143" s="6">
        <f t="shared" si="60"/>
        <v>30</v>
      </c>
      <c r="K143" s="6">
        <v>9</v>
      </c>
      <c r="L143" s="6">
        <v>11</v>
      </c>
      <c r="M143" s="6">
        <f t="shared" si="61"/>
        <v>20</v>
      </c>
      <c r="N143" s="6">
        <v>5</v>
      </c>
      <c r="O143" s="6">
        <v>5</v>
      </c>
      <c r="P143" s="6">
        <f t="shared" si="62"/>
        <v>10</v>
      </c>
      <c r="Q143" s="6" t="s">
        <v>35</v>
      </c>
      <c r="R143" s="6" t="s">
        <v>35</v>
      </c>
      <c r="S143" s="6" t="str">
        <f t="shared" si="63"/>
        <v>0</v>
      </c>
      <c r="T143" s="6" t="s">
        <v>35</v>
      </c>
      <c r="U143" s="6" t="s">
        <v>35</v>
      </c>
      <c r="V143" s="6" t="str">
        <f t="shared" si="64"/>
        <v>0</v>
      </c>
      <c r="W143" s="6" t="s">
        <v>35</v>
      </c>
      <c r="X143" s="6" t="s">
        <v>35</v>
      </c>
      <c r="Y143" s="6" t="str">
        <f t="shared" si="65"/>
        <v>0</v>
      </c>
      <c r="Z143" s="6" t="s">
        <v>35</v>
      </c>
      <c r="AA143" s="6" t="s">
        <v>35</v>
      </c>
      <c r="AB143" s="6" t="str">
        <f t="shared" si="66"/>
        <v>0</v>
      </c>
      <c r="AC143" s="6" t="s">
        <v>35</v>
      </c>
      <c r="AD143" s="6" t="s">
        <v>35</v>
      </c>
      <c r="AE143" s="6" t="str">
        <f t="shared" si="67"/>
        <v>0</v>
      </c>
      <c r="AF143" s="6" t="s">
        <v>35</v>
      </c>
      <c r="AG143" s="6" t="s">
        <v>35</v>
      </c>
      <c r="AH143" s="6" t="str">
        <f t="shared" si="68"/>
        <v>0</v>
      </c>
      <c r="AI143" s="6" t="s">
        <v>35</v>
      </c>
      <c r="AJ143" s="6" t="s">
        <v>35</v>
      </c>
      <c r="AK143" s="6" t="str">
        <f t="shared" si="69"/>
        <v>0</v>
      </c>
      <c r="AL143" s="6" t="s">
        <v>35</v>
      </c>
      <c r="AM143" s="6" t="s">
        <v>35</v>
      </c>
      <c r="AN143" s="6" t="str">
        <f t="shared" si="70"/>
        <v>0</v>
      </c>
      <c r="AO143" s="6" t="s">
        <v>35</v>
      </c>
      <c r="AP143" s="6" t="s">
        <v>35</v>
      </c>
      <c r="AQ143" s="6" t="str">
        <f t="shared" si="71"/>
        <v>0</v>
      </c>
      <c r="AR143" s="6" t="s">
        <v>35</v>
      </c>
      <c r="AS143" s="6" t="s">
        <v>35</v>
      </c>
      <c r="AT143" s="6" t="str">
        <f t="shared" si="72"/>
        <v>0</v>
      </c>
      <c r="AU143" s="6" t="s">
        <v>35</v>
      </c>
      <c r="AV143" s="6" t="s">
        <v>35</v>
      </c>
      <c r="AW143" s="6" t="str">
        <f t="shared" si="73"/>
        <v>0</v>
      </c>
      <c r="AX143" s="6" t="s">
        <v>35</v>
      </c>
      <c r="AY143" s="6" t="s">
        <v>35</v>
      </c>
      <c r="AZ143" s="6" t="str">
        <f t="shared" si="74"/>
        <v>0</v>
      </c>
      <c r="BA143" s="6" t="s">
        <v>35</v>
      </c>
      <c r="BB143" s="6" t="s">
        <v>35</v>
      </c>
      <c r="BC143" s="6" t="str">
        <f t="shared" si="75"/>
        <v>0</v>
      </c>
      <c r="BD143" s="6" t="s">
        <v>35</v>
      </c>
      <c r="BE143" s="6" t="s">
        <v>35</v>
      </c>
      <c r="BF143" s="6" t="str">
        <f t="shared" si="76"/>
        <v>0</v>
      </c>
      <c r="BG143" s="6" t="s">
        <v>35</v>
      </c>
      <c r="BH143" s="6" t="s">
        <v>35</v>
      </c>
      <c r="BI143" s="6" t="str">
        <f t="shared" si="77"/>
        <v>0</v>
      </c>
      <c r="BJ143" s="6" t="s">
        <v>35</v>
      </c>
      <c r="BK143" s="6" t="s">
        <v>35</v>
      </c>
      <c r="BL143" s="6" t="str">
        <f t="shared" si="78"/>
        <v>0</v>
      </c>
      <c r="BM143" s="6" t="s">
        <v>35</v>
      </c>
      <c r="BN143" s="6" t="s">
        <v>35</v>
      </c>
      <c r="BO143" s="6" t="str">
        <f t="shared" si="79"/>
        <v>0</v>
      </c>
      <c r="BP143" s="6" t="s">
        <v>35</v>
      </c>
      <c r="BQ143" s="6" t="s">
        <v>35</v>
      </c>
      <c r="BR143" s="6" t="str">
        <f t="shared" si="80"/>
        <v>0</v>
      </c>
      <c r="BS143" s="6" t="s">
        <v>35</v>
      </c>
      <c r="BT143" s="6" t="s">
        <v>35</v>
      </c>
      <c r="BU143" s="6" t="str">
        <f t="shared" si="81"/>
        <v>0</v>
      </c>
      <c r="BV143" s="6" t="s">
        <v>35</v>
      </c>
      <c r="BW143" s="6" t="s">
        <v>35</v>
      </c>
      <c r="BX143" s="6" t="str">
        <f t="shared" si="82"/>
        <v>0</v>
      </c>
      <c r="BY143" s="6" t="s">
        <v>35</v>
      </c>
      <c r="BZ143" s="6" t="s">
        <v>35</v>
      </c>
      <c r="CA143" s="6" t="str">
        <f t="shared" si="83"/>
        <v>0</v>
      </c>
      <c r="CB143" s="6" t="s">
        <v>35</v>
      </c>
      <c r="CC143" s="6" t="s">
        <v>35</v>
      </c>
      <c r="CD143" s="6" t="str">
        <f t="shared" si="84"/>
        <v>0</v>
      </c>
      <c r="CE143" s="6" t="s">
        <v>35</v>
      </c>
      <c r="CF143" s="6" t="s">
        <v>35</v>
      </c>
      <c r="CG143" s="6" t="str">
        <f t="shared" si="85"/>
        <v>0</v>
      </c>
      <c r="CH143" s="6" t="s">
        <v>35</v>
      </c>
      <c r="CI143" s="6" t="s">
        <v>35</v>
      </c>
      <c r="CJ143" s="6" t="str">
        <f t="shared" si="86"/>
        <v>0</v>
      </c>
      <c r="CK143" s="6" t="s">
        <v>35</v>
      </c>
      <c r="CL143" s="6" t="s">
        <v>35</v>
      </c>
      <c r="CM143" s="6" t="str">
        <f t="shared" si="87"/>
        <v>0</v>
      </c>
      <c r="CN143" s="6" t="s">
        <v>35</v>
      </c>
      <c r="CO143" s="6" t="s">
        <v>35</v>
      </c>
      <c r="CP143" s="6" t="str">
        <f t="shared" si="88"/>
        <v>0</v>
      </c>
      <c r="CQ143" s="6">
        <v>19</v>
      </c>
      <c r="CR143" s="6">
        <v>41</v>
      </c>
      <c r="CS143" s="6">
        <f t="shared" si="89"/>
        <v>60</v>
      </c>
    </row>
    <row r="144" spans="1:97" s="183" customFormat="1" ht="12.75" customHeight="1">
      <c r="A144" s="25">
        <v>23</v>
      </c>
      <c r="B144" s="26" t="s">
        <v>214</v>
      </c>
      <c r="C144" s="27">
        <v>6153</v>
      </c>
      <c r="D144" s="28" t="s">
        <v>108</v>
      </c>
      <c r="E144" s="17">
        <v>16437</v>
      </c>
      <c r="F144" s="17">
        <v>1</v>
      </c>
      <c r="G144" s="6" t="s">
        <v>65</v>
      </c>
      <c r="H144" s="6">
        <v>2</v>
      </c>
      <c r="I144" s="6">
        <v>16</v>
      </c>
      <c r="J144" s="6">
        <f t="shared" si="60"/>
        <v>18</v>
      </c>
      <c r="K144" s="6">
        <v>3</v>
      </c>
      <c r="L144" s="6">
        <v>11</v>
      </c>
      <c r="M144" s="6">
        <f t="shared" si="61"/>
        <v>14</v>
      </c>
      <c r="N144" s="6">
        <v>7</v>
      </c>
      <c r="O144" s="6">
        <v>5</v>
      </c>
      <c r="P144" s="6">
        <f t="shared" si="62"/>
        <v>12</v>
      </c>
      <c r="Q144" s="6" t="s">
        <v>35</v>
      </c>
      <c r="R144" s="6" t="s">
        <v>35</v>
      </c>
      <c r="S144" s="6" t="str">
        <f t="shared" si="63"/>
        <v>0</v>
      </c>
      <c r="T144" s="6" t="s">
        <v>35</v>
      </c>
      <c r="U144" s="6" t="s">
        <v>35</v>
      </c>
      <c r="V144" s="6" t="str">
        <f t="shared" si="64"/>
        <v>0</v>
      </c>
      <c r="W144" s="6" t="s">
        <v>35</v>
      </c>
      <c r="X144" s="6" t="s">
        <v>35</v>
      </c>
      <c r="Y144" s="6" t="str">
        <f t="shared" si="65"/>
        <v>0</v>
      </c>
      <c r="Z144" s="6" t="s">
        <v>35</v>
      </c>
      <c r="AA144" s="6" t="s">
        <v>35</v>
      </c>
      <c r="AB144" s="6" t="str">
        <f t="shared" si="66"/>
        <v>0</v>
      </c>
      <c r="AC144" s="6" t="s">
        <v>35</v>
      </c>
      <c r="AD144" s="6" t="s">
        <v>35</v>
      </c>
      <c r="AE144" s="6" t="str">
        <f t="shared" si="67"/>
        <v>0</v>
      </c>
      <c r="AF144" s="6" t="s">
        <v>35</v>
      </c>
      <c r="AG144" s="6" t="s">
        <v>35</v>
      </c>
      <c r="AH144" s="6" t="str">
        <f t="shared" si="68"/>
        <v>0</v>
      </c>
      <c r="AI144" s="6" t="s">
        <v>35</v>
      </c>
      <c r="AJ144" s="6" t="s">
        <v>35</v>
      </c>
      <c r="AK144" s="6" t="str">
        <f t="shared" si="69"/>
        <v>0</v>
      </c>
      <c r="AL144" s="6" t="s">
        <v>35</v>
      </c>
      <c r="AM144" s="6" t="s">
        <v>35</v>
      </c>
      <c r="AN144" s="6" t="str">
        <f t="shared" si="70"/>
        <v>0</v>
      </c>
      <c r="AO144" s="6" t="s">
        <v>35</v>
      </c>
      <c r="AP144" s="6" t="s">
        <v>35</v>
      </c>
      <c r="AQ144" s="6" t="str">
        <f t="shared" si="71"/>
        <v>0</v>
      </c>
      <c r="AR144" s="6" t="s">
        <v>35</v>
      </c>
      <c r="AS144" s="6" t="s">
        <v>35</v>
      </c>
      <c r="AT144" s="6" t="str">
        <f t="shared" si="72"/>
        <v>0</v>
      </c>
      <c r="AU144" s="6" t="s">
        <v>35</v>
      </c>
      <c r="AV144" s="6" t="s">
        <v>35</v>
      </c>
      <c r="AW144" s="6" t="str">
        <f t="shared" si="73"/>
        <v>0</v>
      </c>
      <c r="AX144" s="6" t="s">
        <v>35</v>
      </c>
      <c r="AY144" s="6" t="s">
        <v>35</v>
      </c>
      <c r="AZ144" s="6" t="str">
        <f t="shared" si="74"/>
        <v>0</v>
      </c>
      <c r="BA144" s="6" t="s">
        <v>35</v>
      </c>
      <c r="BB144" s="6" t="s">
        <v>35</v>
      </c>
      <c r="BC144" s="6" t="str">
        <f t="shared" si="75"/>
        <v>0</v>
      </c>
      <c r="BD144" s="6" t="s">
        <v>35</v>
      </c>
      <c r="BE144" s="6" t="s">
        <v>35</v>
      </c>
      <c r="BF144" s="6" t="str">
        <f t="shared" si="76"/>
        <v>0</v>
      </c>
      <c r="BG144" s="6" t="s">
        <v>35</v>
      </c>
      <c r="BH144" s="6" t="s">
        <v>35</v>
      </c>
      <c r="BI144" s="6" t="str">
        <f t="shared" si="77"/>
        <v>0</v>
      </c>
      <c r="BJ144" s="6" t="s">
        <v>35</v>
      </c>
      <c r="BK144" s="6" t="s">
        <v>35</v>
      </c>
      <c r="BL144" s="6" t="str">
        <f t="shared" si="78"/>
        <v>0</v>
      </c>
      <c r="BM144" s="6" t="s">
        <v>35</v>
      </c>
      <c r="BN144" s="6" t="s">
        <v>35</v>
      </c>
      <c r="BO144" s="6" t="str">
        <f t="shared" si="79"/>
        <v>0</v>
      </c>
      <c r="BP144" s="6" t="s">
        <v>35</v>
      </c>
      <c r="BQ144" s="6" t="s">
        <v>35</v>
      </c>
      <c r="BR144" s="6" t="str">
        <f t="shared" si="80"/>
        <v>0</v>
      </c>
      <c r="BS144" s="6" t="s">
        <v>35</v>
      </c>
      <c r="BT144" s="6" t="s">
        <v>35</v>
      </c>
      <c r="BU144" s="6" t="str">
        <f t="shared" si="81"/>
        <v>0</v>
      </c>
      <c r="BV144" s="6" t="s">
        <v>35</v>
      </c>
      <c r="BW144" s="6" t="s">
        <v>35</v>
      </c>
      <c r="BX144" s="6" t="str">
        <f t="shared" si="82"/>
        <v>0</v>
      </c>
      <c r="BY144" s="6" t="s">
        <v>35</v>
      </c>
      <c r="BZ144" s="6" t="s">
        <v>35</v>
      </c>
      <c r="CA144" s="6" t="str">
        <f t="shared" si="83"/>
        <v>0</v>
      </c>
      <c r="CB144" s="6" t="s">
        <v>35</v>
      </c>
      <c r="CC144" s="6" t="s">
        <v>35</v>
      </c>
      <c r="CD144" s="6" t="str">
        <f t="shared" si="84"/>
        <v>0</v>
      </c>
      <c r="CE144" s="6" t="s">
        <v>35</v>
      </c>
      <c r="CF144" s="6" t="s">
        <v>35</v>
      </c>
      <c r="CG144" s="6" t="str">
        <f t="shared" si="85"/>
        <v>0</v>
      </c>
      <c r="CH144" s="6" t="s">
        <v>35</v>
      </c>
      <c r="CI144" s="6" t="s">
        <v>35</v>
      </c>
      <c r="CJ144" s="6" t="str">
        <f t="shared" si="86"/>
        <v>0</v>
      </c>
      <c r="CK144" s="6" t="s">
        <v>35</v>
      </c>
      <c r="CL144" s="6" t="s">
        <v>35</v>
      </c>
      <c r="CM144" s="6" t="str">
        <f t="shared" si="87"/>
        <v>0</v>
      </c>
      <c r="CN144" s="6">
        <v>3</v>
      </c>
      <c r="CO144" s="6">
        <v>13</v>
      </c>
      <c r="CP144" s="6">
        <f t="shared" si="88"/>
        <v>16</v>
      </c>
      <c r="CQ144" s="6">
        <v>15</v>
      </c>
      <c r="CR144" s="6">
        <v>45</v>
      </c>
      <c r="CS144" s="6">
        <f t="shared" si="89"/>
        <v>60</v>
      </c>
    </row>
    <row r="145" spans="1:97" s="183" customFormat="1" ht="12.75" customHeight="1">
      <c r="A145" s="25">
        <v>23</v>
      </c>
      <c r="B145" s="26" t="s">
        <v>214</v>
      </c>
      <c r="C145" s="27">
        <v>6248</v>
      </c>
      <c r="D145" s="28" t="s">
        <v>121</v>
      </c>
      <c r="E145" s="17">
        <v>15787</v>
      </c>
      <c r="F145" s="17">
        <v>1</v>
      </c>
      <c r="G145" s="6" t="s">
        <v>65</v>
      </c>
      <c r="H145" s="6">
        <v>7</v>
      </c>
      <c r="I145" s="6">
        <v>15</v>
      </c>
      <c r="J145" s="6">
        <f t="shared" si="60"/>
        <v>22</v>
      </c>
      <c r="K145" s="6">
        <v>4</v>
      </c>
      <c r="L145" s="6">
        <v>19</v>
      </c>
      <c r="M145" s="6">
        <f t="shared" si="61"/>
        <v>23</v>
      </c>
      <c r="N145" s="6" t="s">
        <v>35</v>
      </c>
      <c r="O145" s="6" t="s">
        <v>35</v>
      </c>
      <c r="P145" s="6" t="str">
        <f t="shared" si="62"/>
        <v>0</v>
      </c>
      <c r="Q145" s="6" t="s">
        <v>35</v>
      </c>
      <c r="R145" s="6" t="s">
        <v>35</v>
      </c>
      <c r="S145" s="6" t="str">
        <f t="shared" si="63"/>
        <v>0</v>
      </c>
      <c r="T145" s="6" t="s">
        <v>35</v>
      </c>
      <c r="U145" s="6" t="s">
        <v>35</v>
      </c>
      <c r="V145" s="6" t="str">
        <f t="shared" si="64"/>
        <v>0</v>
      </c>
      <c r="W145" s="6" t="s">
        <v>35</v>
      </c>
      <c r="X145" s="6" t="s">
        <v>35</v>
      </c>
      <c r="Y145" s="6" t="str">
        <f t="shared" si="65"/>
        <v>0</v>
      </c>
      <c r="Z145" s="6" t="s">
        <v>35</v>
      </c>
      <c r="AA145" s="6" t="s">
        <v>35</v>
      </c>
      <c r="AB145" s="6" t="str">
        <f t="shared" si="66"/>
        <v>0</v>
      </c>
      <c r="AC145" s="6" t="s">
        <v>35</v>
      </c>
      <c r="AD145" s="6" t="s">
        <v>35</v>
      </c>
      <c r="AE145" s="6" t="str">
        <f t="shared" si="67"/>
        <v>0</v>
      </c>
      <c r="AF145" s="6" t="s">
        <v>35</v>
      </c>
      <c r="AG145" s="6" t="s">
        <v>35</v>
      </c>
      <c r="AH145" s="6" t="str">
        <f t="shared" si="68"/>
        <v>0</v>
      </c>
      <c r="AI145" s="6" t="s">
        <v>35</v>
      </c>
      <c r="AJ145" s="6" t="s">
        <v>35</v>
      </c>
      <c r="AK145" s="6" t="str">
        <f t="shared" si="69"/>
        <v>0</v>
      </c>
      <c r="AL145" s="6" t="s">
        <v>35</v>
      </c>
      <c r="AM145" s="6" t="s">
        <v>35</v>
      </c>
      <c r="AN145" s="6" t="str">
        <f t="shared" si="70"/>
        <v>0</v>
      </c>
      <c r="AO145" s="6" t="s">
        <v>35</v>
      </c>
      <c r="AP145" s="6" t="s">
        <v>35</v>
      </c>
      <c r="AQ145" s="6" t="str">
        <f t="shared" si="71"/>
        <v>0</v>
      </c>
      <c r="AR145" s="6" t="s">
        <v>35</v>
      </c>
      <c r="AS145" s="6" t="s">
        <v>35</v>
      </c>
      <c r="AT145" s="6" t="str">
        <f t="shared" si="72"/>
        <v>0</v>
      </c>
      <c r="AU145" s="6" t="s">
        <v>35</v>
      </c>
      <c r="AV145" s="6" t="s">
        <v>35</v>
      </c>
      <c r="AW145" s="6" t="str">
        <f t="shared" si="73"/>
        <v>0</v>
      </c>
      <c r="AX145" s="6" t="s">
        <v>35</v>
      </c>
      <c r="AY145" s="6" t="s">
        <v>35</v>
      </c>
      <c r="AZ145" s="6" t="str">
        <f t="shared" si="74"/>
        <v>0</v>
      </c>
      <c r="BA145" s="6" t="s">
        <v>35</v>
      </c>
      <c r="BB145" s="6" t="s">
        <v>35</v>
      </c>
      <c r="BC145" s="6" t="str">
        <f t="shared" si="75"/>
        <v>0</v>
      </c>
      <c r="BD145" s="6" t="s">
        <v>35</v>
      </c>
      <c r="BE145" s="6" t="s">
        <v>35</v>
      </c>
      <c r="BF145" s="6" t="str">
        <f t="shared" si="76"/>
        <v>0</v>
      </c>
      <c r="BG145" s="6" t="s">
        <v>35</v>
      </c>
      <c r="BH145" s="6" t="s">
        <v>35</v>
      </c>
      <c r="BI145" s="6" t="str">
        <f t="shared" si="77"/>
        <v>0</v>
      </c>
      <c r="BJ145" s="6" t="s">
        <v>35</v>
      </c>
      <c r="BK145" s="6" t="s">
        <v>35</v>
      </c>
      <c r="BL145" s="6" t="str">
        <f t="shared" si="78"/>
        <v>0</v>
      </c>
      <c r="BM145" s="6" t="s">
        <v>35</v>
      </c>
      <c r="BN145" s="6" t="s">
        <v>35</v>
      </c>
      <c r="BO145" s="6" t="str">
        <f t="shared" si="79"/>
        <v>0</v>
      </c>
      <c r="BP145" s="6" t="s">
        <v>35</v>
      </c>
      <c r="BQ145" s="6" t="s">
        <v>35</v>
      </c>
      <c r="BR145" s="6" t="str">
        <f t="shared" si="80"/>
        <v>0</v>
      </c>
      <c r="BS145" s="6" t="s">
        <v>35</v>
      </c>
      <c r="BT145" s="6" t="s">
        <v>35</v>
      </c>
      <c r="BU145" s="6" t="str">
        <f t="shared" si="81"/>
        <v>0</v>
      </c>
      <c r="BV145" s="6" t="s">
        <v>35</v>
      </c>
      <c r="BW145" s="6" t="s">
        <v>35</v>
      </c>
      <c r="BX145" s="6" t="str">
        <f t="shared" si="82"/>
        <v>0</v>
      </c>
      <c r="BY145" s="6" t="s">
        <v>35</v>
      </c>
      <c r="BZ145" s="6" t="s">
        <v>35</v>
      </c>
      <c r="CA145" s="6" t="str">
        <f t="shared" si="83"/>
        <v>0</v>
      </c>
      <c r="CB145" s="6" t="s">
        <v>35</v>
      </c>
      <c r="CC145" s="6" t="s">
        <v>35</v>
      </c>
      <c r="CD145" s="6" t="str">
        <f t="shared" si="84"/>
        <v>0</v>
      </c>
      <c r="CE145" s="6" t="s">
        <v>35</v>
      </c>
      <c r="CF145" s="6" t="s">
        <v>35</v>
      </c>
      <c r="CG145" s="6" t="str">
        <f t="shared" si="85"/>
        <v>0</v>
      </c>
      <c r="CH145" s="6" t="s">
        <v>35</v>
      </c>
      <c r="CI145" s="6" t="s">
        <v>35</v>
      </c>
      <c r="CJ145" s="6" t="str">
        <f t="shared" si="86"/>
        <v>0</v>
      </c>
      <c r="CK145" s="6" t="s">
        <v>35</v>
      </c>
      <c r="CL145" s="6" t="s">
        <v>35</v>
      </c>
      <c r="CM145" s="6" t="str">
        <f t="shared" si="87"/>
        <v>0</v>
      </c>
      <c r="CN145" s="6">
        <v>4</v>
      </c>
      <c r="CO145" s="6">
        <v>11</v>
      </c>
      <c r="CP145" s="6">
        <f t="shared" si="88"/>
        <v>15</v>
      </c>
      <c r="CQ145" s="6">
        <v>15</v>
      </c>
      <c r="CR145" s="6">
        <v>45</v>
      </c>
      <c r="CS145" s="6">
        <f t="shared" si="89"/>
        <v>60</v>
      </c>
    </row>
    <row r="146" spans="1:97" s="183" customFormat="1" ht="12.75" customHeight="1">
      <c r="A146" s="25">
        <v>24</v>
      </c>
      <c r="B146" s="26" t="s">
        <v>215</v>
      </c>
      <c r="C146" s="27">
        <v>6436</v>
      </c>
      <c r="D146" s="28" t="s">
        <v>109</v>
      </c>
      <c r="E146" s="17">
        <v>10118</v>
      </c>
      <c r="F146" s="17">
        <v>1</v>
      </c>
      <c r="G146" s="6" t="s">
        <v>65</v>
      </c>
      <c r="H146" s="6">
        <v>4</v>
      </c>
      <c r="I146" s="6">
        <v>9</v>
      </c>
      <c r="J146" s="6">
        <f t="shared" si="60"/>
        <v>13</v>
      </c>
      <c r="K146" s="6" t="s">
        <v>35</v>
      </c>
      <c r="L146" s="6" t="s">
        <v>35</v>
      </c>
      <c r="M146" s="6" t="str">
        <f t="shared" si="61"/>
        <v>0</v>
      </c>
      <c r="N146" s="6">
        <v>1</v>
      </c>
      <c r="O146" s="6">
        <v>4</v>
      </c>
      <c r="P146" s="6">
        <f t="shared" si="62"/>
        <v>5</v>
      </c>
      <c r="Q146" s="6" t="s">
        <v>35</v>
      </c>
      <c r="R146" s="6" t="s">
        <v>35</v>
      </c>
      <c r="S146" s="6" t="str">
        <f t="shared" si="63"/>
        <v>0</v>
      </c>
      <c r="T146" s="6" t="s">
        <v>35</v>
      </c>
      <c r="U146" s="6" t="s">
        <v>35</v>
      </c>
      <c r="V146" s="6" t="str">
        <f t="shared" si="64"/>
        <v>0</v>
      </c>
      <c r="W146" s="6" t="s">
        <v>35</v>
      </c>
      <c r="X146" s="6" t="s">
        <v>35</v>
      </c>
      <c r="Y146" s="6" t="str">
        <f t="shared" si="65"/>
        <v>0</v>
      </c>
      <c r="Z146" s="6" t="s">
        <v>35</v>
      </c>
      <c r="AA146" s="6" t="s">
        <v>35</v>
      </c>
      <c r="AB146" s="6" t="str">
        <f t="shared" si="66"/>
        <v>0</v>
      </c>
      <c r="AC146" s="6" t="s">
        <v>35</v>
      </c>
      <c r="AD146" s="6" t="s">
        <v>35</v>
      </c>
      <c r="AE146" s="6" t="str">
        <f t="shared" si="67"/>
        <v>0</v>
      </c>
      <c r="AF146" s="6" t="s">
        <v>35</v>
      </c>
      <c r="AG146" s="6" t="s">
        <v>35</v>
      </c>
      <c r="AH146" s="6" t="str">
        <f t="shared" si="68"/>
        <v>0</v>
      </c>
      <c r="AI146" s="6" t="s">
        <v>35</v>
      </c>
      <c r="AJ146" s="6" t="s">
        <v>35</v>
      </c>
      <c r="AK146" s="6" t="str">
        <f t="shared" si="69"/>
        <v>0</v>
      </c>
      <c r="AL146" s="6" t="s">
        <v>35</v>
      </c>
      <c r="AM146" s="6" t="s">
        <v>35</v>
      </c>
      <c r="AN146" s="6" t="str">
        <f t="shared" si="70"/>
        <v>0</v>
      </c>
      <c r="AO146" s="6" t="s">
        <v>35</v>
      </c>
      <c r="AP146" s="6" t="s">
        <v>35</v>
      </c>
      <c r="AQ146" s="6" t="str">
        <f t="shared" si="71"/>
        <v>0</v>
      </c>
      <c r="AR146" s="6">
        <v>7</v>
      </c>
      <c r="AS146" s="6">
        <v>11</v>
      </c>
      <c r="AT146" s="6">
        <f t="shared" si="72"/>
        <v>18</v>
      </c>
      <c r="AU146" s="6" t="s">
        <v>35</v>
      </c>
      <c r="AV146" s="6" t="s">
        <v>35</v>
      </c>
      <c r="AW146" s="6" t="str">
        <f t="shared" si="73"/>
        <v>0</v>
      </c>
      <c r="AX146" s="6" t="s">
        <v>35</v>
      </c>
      <c r="AY146" s="6" t="s">
        <v>35</v>
      </c>
      <c r="AZ146" s="6" t="str">
        <f t="shared" si="74"/>
        <v>0</v>
      </c>
      <c r="BA146" s="6">
        <v>2</v>
      </c>
      <c r="BB146" s="6">
        <v>3</v>
      </c>
      <c r="BC146" s="6">
        <f t="shared" si="75"/>
        <v>5</v>
      </c>
      <c r="BD146" s="6" t="s">
        <v>35</v>
      </c>
      <c r="BE146" s="6" t="s">
        <v>35</v>
      </c>
      <c r="BF146" s="6" t="str">
        <f t="shared" si="76"/>
        <v>0</v>
      </c>
      <c r="BG146" s="6" t="s">
        <v>35</v>
      </c>
      <c r="BH146" s="6" t="s">
        <v>35</v>
      </c>
      <c r="BI146" s="6" t="str">
        <f t="shared" si="77"/>
        <v>0</v>
      </c>
      <c r="BJ146" s="6" t="s">
        <v>35</v>
      </c>
      <c r="BK146" s="6" t="s">
        <v>35</v>
      </c>
      <c r="BL146" s="6" t="str">
        <f t="shared" si="78"/>
        <v>0</v>
      </c>
      <c r="BM146" s="6" t="s">
        <v>35</v>
      </c>
      <c r="BN146" s="6" t="s">
        <v>35</v>
      </c>
      <c r="BO146" s="6" t="str">
        <f t="shared" si="79"/>
        <v>0</v>
      </c>
      <c r="BP146" s="6" t="s">
        <v>35</v>
      </c>
      <c r="BQ146" s="6" t="s">
        <v>35</v>
      </c>
      <c r="BR146" s="6" t="str">
        <f t="shared" si="80"/>
        <v>0</v>
      </c>
      <c r="BS146" s="6" t="s">
        <v>35</v>
      </c>
      <c r="BT146" s="6" t="s">
        <v>35</v>
      </c>
      <c r="BU146" s="6" t="str">
        <f t="shared" si="81"/>
        <v>0</v>
      </c>
      <c r="BV146" s="6" t="s">
        <v>35</v>
      </c>
      <c r="BW146" s="6" t="s">
        <v>35</v>
      </c>
      <c r="BX146" s="6" t="str">
        <f t="shared" si="82"/>
        <v>0</v>
      </c>
      <c r="BY146" s="6" t="s">
        <v>35</v>
      </c>
      <c r="BZ146" s="6" t="s">
        <v>35</v>
      </c>
      <c r="CA146" s="6" t="str">
        <f t="shared" si="83"/>
        <v>0</v>
      </c>
      <c r="CB146" s="6" t="s">
        <v>35</v>
      </c>
      <c r="CC146" s="6" t="s">
        <v>35</v>
      </c>
      <c r="CD146" s="6" t="str">
        <f t="shared" si="84"/>
        <v>0</v>
      </c>
      <c r="CE146" s="6" t="s">
        <v>35</v>
      </c>
      <c r="CF146" s="6" t="s">
        <v>35</v>
      </c>
      <c r="CG146" s="6" t="str">
        <f t="shared" si="85"/>
        <v>0</v>
      </c>
      <c r="CH146" s="6" t="s">
        <v>35</v>
      </c>
      <c r="CI146" s="6" t="s">
        <v>35</v>
      </c>
      <c r="CJ146" s="6" t="str">
        <f t="shared" si="86"/>
        <v>0</v>
      </c>
      <c r="CK146" s="6" t="s">
        <v>35</v>
      </c>
      <c r="CL146" s="6" t="s">
        <v>35</v>
      </c>
      <c r="CM146" s="6" t="str">
        <f t="shared" si="87"/>
        <v>0</v>
      </c>
      <c r="CN146" s="6" t="s">
        <v>35</v>
      </c>
      <c r="CO146" s="6" t="s">
        <v>35</v>
      </c>
      <c r="CP146" s="6" t="str">
        <f t="shared" si="88"/>
        <v>0</v>
      </c>
      <c r="CQ146" s="6">
        <v>14</v>
      </c>
      <c r="CR146" s="6">
        <v>27</v>
      </c>
      <c r="CS146" s="6">
        <f t="shared" si="89"/>
        <v>41</v>
      </c>
    </row>
    <row r="147" spans="1:97" s="183" customFormat="1" ht="12.75" customHeight="1">
      <c r="A147" s="25">
        <v>24</v>
      </c>
      <c r="B147" s="26" t="s">
        <v>215</v>
      </c>
      <c r="C147" s="27">
        <v>6512</v>
      </c>
      <c r="D147" s="28" t="s">
        <v>186</v>
      </c>
      <c r="E147" s="17">
        <v>10811</v>
      </c>
      <c r="F147" s="17">
        <v>1</v>
      </c>
      <c r="G147" s="6" t="s">
        <v>65</v>
      </c>
      <c r="H147" s="6">
        <v>3</v>
      </c>
      <c r="I147" s="6">
        <v>16</v>
      </c>
      <c r="J147" s="6">
        <f t="shared" si="60"/>
        <v>19</v>
      </c>
      <c r="K147" s="6" t="s">
        <v>35</v>
      </c>
      <c r="L147" s="6" t="s">
        <v>35</v>
      </c>
      <c r="M147" s="6" t="str">
        <f t="shared" si="61"/>
        <v>0</v>
      </c>
      <c r="N147" s="6">
        <v>4</v>
      </c>
      <c r="O147" s="6">
        <v>10</v>
      </c>
      <c r="P147" s="6">
        <f t="shared" si="62"/>
        <v>14</v>
      </c>
      <c r="Q147" s="6" t="s">
        <v>35</v>
      </c>
      <c r="R147" s="6">
        <v>5</v>
      </c>
      <c r="S147" s="6">
        <f t="shared" si="63"/>
        <v>5</v>
      </c>
      <c r="T147" s="6" t="s">
        <v>35</v>
      </c>
      <c r="U147" s="6" t="s">
        <v>35</v>
      </c>
      <c r="V147" s="6" t="str">
        <f t="shared" si="64"/>
        <v>0</v>
      </c>
      <c r="W147" s="6" t="s">
        <v>35</v>
      </c>
      <c r="X147" s="6" t="s">
        <v>35</v>
      </c>
      <c r="Y147" s="6" t="str">
        <f t="shared" si="65"/>
        <v>0</v>
      </c>
      <c r="Z147" s="6" t="s">
        <v>35</v>
      </c>
      <c r="AA147" s="6" t="s">
        <v>35</v>
      </c>
      <c r="AB147" s="6" t="str">
        <f t="shared" si="66"/>
        <v>0</v>
      </c>
      <c r="AC147" s="6" t="s">
        <v>35</v>
      </c>
      <c r="AD147" s="6" t="s">
        <v>35</v>
      </c>
      <c r="AE147" s="6" t="str">
        <f t="shared" si="67"/>
        <v>0</v>
      </c>
      <c r="AF147" s="6" t="s">
        <v>35</v>
      </c>
      <c r="AG147" s="6" t="s">
        <v>35</v>
      </c>
      <c r="AH147" s="6" t="str">
        <f t="shared" si="68"/>
        <v>0</v>
      </c>
      <c r="AI147" s="6" t="s">
        <v>35</v>
      </c>
      <c r="AJ147" s="6" t="s">
        <v>35</v>
      </c>
      <c r="AK147" s="6" t="str">
        <f t="shared" si="69"/>
        <v>0</v>
      </c>
      <c r="AL147" s="6" t="s">
        <v>35</v>
      </c>
      <c r="AM147" s="6">
        <v>2</v>
      </c>
      <c r="AN147" s="6">
        <f t="shared" si="70"/>
        <v>2</v>
      </c>
      <c r="AO147" s="6" t="s">
        <v>35</v>
      </c>
      <c r="AP147" s="6" t="s">
        <v>35</v>
      </c>
      <c r="AQ147" s="6" t="str">
        <f t="shared" si="71"/>
        <v>0</v>
      </c>
      <c r="AR147" s="6" t="s">
        <v>35</v>
      </c>
      <c r="AS147" s="6">
        <v>1</v>
      </c>
      <c r="AT147" s="6">
        <f t="shared" si="72"/>
        <v>1</v>
      </c>
      <c r="AU147" s="6" t="s">
        <v>35</v>
      </c>
      <c r="AV147" s="6" t="s">
        <v>35</v>
      </c>
      <c r="AW147" s="6" t="str">
        <f t="shared" si="73"/>
        <v>0</v>
      </c>
      <c r="AX147" s="6" t="s">
        <v>35</v>
      </c>
      <c r="AY147" s="6" t="s">
        <v>35</v>
      </c>
      <c r="AZ147" s="6" t="str">
        <f t="shared" si="74"/>
        <v>0</v>
      </c>
      <c r="BA147" s="6" t="s">
        <v>35</v>
      </c>
      <c r="BB147" s="6" t="s">
        <v>35</v>
      </c>
      <c r="BC147" s="6" t="str">
        <f t="shared" si="75"/>
        <v>0</v>
      </c>
      <c r="BD147" s="6" t="s">
        <v>35</v>
      </c>
      <c r="BE147" s="6" t="s">
        <v>35</v>
      </c>
      <c r="BF147" s="6" t="str">
        <f t="shared" si="76"/>
        <v>0</v>
      </c>
      <c r="BG147" s="6" t="s">
        <v>35</v>
      </c>
      <c r="BH147" s="6" t="s">
        <v>35</v>
      </c>
      <c r="BI147" s="6" t="str">
        <f t="shared" si="77"/>
        <v>0</v>
      </c>
      <c r="BJ147" s="6" t="s">
        <v>35</v>
      </c>
      <c r="BK147" s="6" t="s">
        <v>35</v>
      </c>
      <c r="BL147" s="6" t="str">
        <f t="shared" si="78"/>
        <v>0</v>
      </c>
      <c r="BM147" s="6" t="s">
        <v>35</v>
      </c>
      <c r="BN147" s="6" t="s">
        <v>35</v>
      </c>
      <c r="BO147" s="6" t="str">
        <f t="shared" si="79"/>
        <v>0</v>
      </c>
      <c r="BP147" s="6" t="s">
        <v>35</v>
      </c>
      <c r="BQ147" s="6" t="s">
        <v>35</v>
      </c>
      <c r="BR147" s="6" t="str">
        <f t="shared" si="80"/>
        <v>0</v>
      </c>
      <c r="BS147" s="6" t="s">
        <v>35</v>
      </c>
      <c r="BT147" s="6" t="s">
        <v>35</v>
      </c>
      <c r="BU147" s="6" t="str">
        <f t="shared" si="81"/>
        <v>0</v>
      </c>
      <c r="BV147" s="6" t="s">
        <v>35</v>
      </c>
      <c r="BW147" s="6" t="s">
        <v>35</v>
      </c>
      <c r="BX147" s="6" t="str">
        <f t="shared" si="82"/>
        <v>0</v>
      </c>
      <c r="BY147" s="6" t="s">
        <v>35</v>
      </c>
      <c r="BZ147" s="6" t="s">
        <v>35</v>
      </c>
      <c r="CA147" s="6" t="str">
        <f t="shared" si="83"/>
        <v>0</v>
      </c>
      <c r="CB147" s="6" t="s">
        <v>35</v>
      </c>
      <c r="CC147" s="6" t="s">
        <v>35</v>
      </c>
      <c r="CD147" s="6" t="str">
        <f t="shared" si="84"/>
        <v>0</v>
      </c>
      <c r="CE147" s="6" t="s">
        <v>35</v>
      </c>
      <c r="CF147" s="6" t="s">
        <v>35</v>
      </c>
      <c r="CG147" s="6" t="str">
        <f t="shared" si="85"/>
        <v>0</v>
      </c>
      <c r="CH147" s="6" t="s">
        <v>35</v>
      </c>
      <c r="CI147" s="6" t="s">
        <v>35</v>
      </c>
      <c r="CJ147" s="6" t="str">
        <f t="shared" si="86"/>
        <v>0</v>
      </c>
      <c r="CK147" s="6" t="s">
        <v>35</v>
      </c>
      <c r="CL147" s="6" t="s">
        <v>35</v>
      </c>
      <c r="CM147" s="6" t="str">
        <f t="shared" si="87"/>
        <v>0</v>
      </c>
      <c r="CN147" s="6" t="s">
        <v>35</v>
      </c>
      <c r="CO147" s="6" t="s">
        <v>35</v>
      </c>
      <c r="CP147" s="6" t="str">
        <f t="shared" si="88"/>
        <v>0</v>
      </c>
      <c r="CQ147" s="6">
        <v>7</v>
      </c>
      <c r="CR147" s="6">
        <v>34</v>
      </c>
      <c r="CS147" s="6">
        <f t="shared" si="89"/>
        <v>41</v>
      </c>
    </row>
    <row r="148" spans="1:97" s="183" customFormat="1" ht="12.75" customHeight="1">
      <c r="A148" s="25">
        <v>25</v>
      </c>
      <c r="B148" s="26" t="s">
        <v>205</v>
      </c>
      <c r="C148" s="27">
        <v>6612</v>
      </c>
      <c r="D148" s="28" t="s">
        <v>182</v>
      </c>
      <c r="E148" s="17">
        <v>10342</v>
      </c>
      <c r="F148" s="17">
        <v>1</v>
      </c>
      <c r="G148" s="6" t="s">
        <v>65</v>
      </c>
      <c r="H148" s="6">
        <v>7</v>
      </c>
      <c r="I148" s="6">
        <v>8</v>
      </c>
      <c r="J148" s="6">
        <f t="shared" si="60"/>
        <v>15</v>
      </c>
      <c r="K148" s="6" t="s">
        <v>35</v>
      </c>
      <c r="L148" s="6" t="s">
        <v>35</v>
      </c>
      <c r="M148" s="6" t="str">
        <f t="shared" si="61"/>
        <v>0</v>
      </c>
      <c r="N148" s="6">
        <v>2</v>
      </c>
      <c r="O148" s="6">
        <v>1</v>
      </c>
      <c r="P148" s="6">
        <f t="shared" si="62"/>
        <v>3</v>
      </c>
      <c r="Q148" s="6" t="s">
        <v>35</v>
      </c>
      <c r="R148" s="6" t="s">
        <v>35</v>
      </c>
      <c r="S148" s="6" t="str">
        <f t="shared" si="63"/>
        <v>0</v>
      </c>
      <c r="T148" s="6" t="s">
        <v>35</v>
      </c>
      <c r="U148" s="6" t="s">
        <v>35</v>
      </c>
      <c r="V148" s="6" t="str">
        <f t="shared" si="64"/>
        <v>0</v>
      </c>
      <c r="W148" s="6" t="s">
        <v>35</v>
      </c>
      <c r="X148" s="6" t="s">
        <v>35</v>
      </c>
      <c r="Y148" s="6" t="str">
        <f t="shared" si="65"/>
        <v>0</v>
      </c>
      <c r="Z148" s="6" t="s">
        <v>35</v>
      </c>
      <c r="AA148" s="6" t="s">
        <v>35</v>
      </c>
      <c r="AB148" s="6" t="str">
        <f t="shared" si="66"/>
        <v>0</v>
      </c>
      <c r="AC148" s="6" t="s">
        <v>35</v>
      </c>
      <c r="AD148" s="6" t="s">
        <v>35</v>
      </c>
      <c r="AE148" s="6" t="str">
        <f t="shared" si="67"/>
        <v>0</v>
      </c>
      <c r="AF148" s="6" t="s">
        <v>35</v>
      </c>
      <c r="AG148" s="6" t="s">
        <v>35</v>
      </c>
      <c r="AH148" s="6" t="str">
        <f t="shared" si="68"/>
        <v>0</v>
      </c>
      <c r="AI148" s="6" t="s">
        <v>35</v>
      </c>
      <c r="AJ148" s="6" t="s">
        <v>35</v>
      </c>
      <c r="AK148" s="6" t="str">
        <f t="shared" si="69"/>
        <v>0</v>
      </c>
      <c r="AL148" s="6" t="s">
        <v>35</v>
      </c>
      <c r="AM148" s="6" t="s">
        <v>35</v>
      </c>
      <c r="AN148" s="6" t="str">
        <f t="shared" si="70"/>
        <v>0</v>
      </c>
      <c r="AO148" s="6" t="s">
        <v>35</v>
      </c>
      <c r="AP148" s="6" t="s">
        <v>35</v>
      </c>
      <c r="AQ148" s="6" t="str">
        <f t="shared" si="71"/>
        <v>0</v>
      </c>
      <c r="AR148" s="6" t="s">
        <v>35</v>
      </c>
      <c r="AS148" s="6" t="s">
        <v>35</v>
      </c>
      <c r="AT148" s="6" t="str">
        <f t="shared" si="72"/>
        <v>0</v>
      </c>
      <c r="AU148" s="6" t="s">
        <v>35</v>
      </c>
      <c r="AV148" s="6" t="s">
        <v>35</v>
      </c>
      <c r="AW148" s="6" t="str">
        <f t="shared" si="73"/>
        <v>0</v>
      </c>
      <c r="AX148" s="6" t="s">
        <v>35</v>
      </c>
      <c r="AY148" s="6" t="s">
        <v>35</v>
      </c>
      <c r="AZ148" s="6" t="str">
        <f t="shared" si="74"/>
        <v>0</v>
      </c>
      <c r="BA148" s="6">
        <v>3</v>
      </c>
      <c r="BB148" s="6">
        <v>2</v>
      </c>
      <c r="BC148" s="6">
        <f t="shared" si="75"/>
        <v>5</v>
      </c>
      <c r="BD148" s="6" t="s">
        <v>35</v>
      </c>
      <c r="BE148" s="6" t="s">
        <v>35</v>
      </c>
      <c r="BF148" s="6" t="str">
        <f t="shared" si="76"/>
        <v>0</v>
      </c>
      <c r="BG148" s="6" t="s">
        <v>35</v>
      </c>
      <c r="BH148" s="6" t="s">
        <v>35</v>
      </c>
      <c r="BI148" s="6" t="str">
        <f t="shared" si="77"/>
        <v>0</v>
      </c>
      <c r="BJ148" s="6" t="s">
        <v>35</v>
      </c>
      <c r="BK148" s="6" t="s">
        <v>35</v>
      </c>
      <c r="BL148" s="6" t="str">
        <f t="shared" si="78"/>
        <v>0</v>
      </c>
      <c r="BM148" s="6" t="s">
        <v>35</v>
      </c>
      <c r="BN148" s="6" t="s">
        <v>35</v>
      </c>
      <c r="BO148" s="6" t="str">
        <f t="shared" si="79"/>
        <v>0</v>
      </c>
      <c r="BP148" s="6" t="s">
        <v>35</v>
      </c>
      <c r="BQ148" s="6" t="s">
        <v>35</v>
      </c>
      <c r="BR148" s="6" t="str">
        <f t="shared" si="80"/>
        <v>0</v>
      </c>
      <c r="BS148" s="6" t="s">
        <v>35</v>
      </c>
      <c r="BT148" s="6" t="s">
        <v>35</v>
      </c>
      <c r="BU148" s="6" t="str">
        <f t="shared" si="81"/>
        <v>0</v>
      </c>
      <c r="BV148" s="6" t="s">
        <v>35</v>
      </c>
      <c r="BW148" s="6" t="s">
        <v>35</v>
      </c>
      <c r="BX148" s="6" t="str">
        <f t="shared" si="82"/>
        <v>0</v>
      </c>
      <c r="BY148" s="6" t="s">
        <v>35</v>
      </c>
      <c r="BZ148" s="6" t="s">
        <v>35</v>
      </c>
      <c r="CA148" s="6" t="str">
        <f t="shared" si="83"/>
        <v>0</v>
      </c>
      <c r="CB148" s="6" t="s">
        <v>35</v>
      </c>
      <c r="CC148" s="6" t="s">
        <v>35</v>
      </c>
      <c r="CD148" s="6" t="str">
        <f t="shared" si="84"/>
        <v>0</v>
      </c>
      <c r="CE148" s="6" t="s">
        <v>35</v>
      </c>
      <c r="CF148" s="6" t="s">
        <v>35</v>
      </c>
      <c r="CG148" s="6" t="str">
        <f t="shared" si="85"/>
        <v>0</v>
      </c>
      <c r="CH148" s="6" t="s">
        <v>35</v>
      </c>
      <c r="CI148" s="6" t="s">
        <v>35</v>
      </c>
      <c r="CJ148" s="6" t="str">
        <f t="shared" si="86"/>
        <v>0</v>
      </c>
      <c r="CK148" s="6" t="s">
        <v>35</v>
      </c>
      <c r="CL148" s="6" t="s">
        <v>35</v>
      </c>
      <c r="CM148" s="6" t="str">
        <f t="shared" si="87"/>
        <v>0</v>
      </c>
      <c r="CN148" s="6">
        <v>1</v>
      </c>
      <c r="CO148" s="6">
        <v>1</v>
      </c>
      <c r="CP148" s="6">
        <f t="shared" si="88"/>
        <v>2</v>
      </c>
      <c r="CQ148" s="6">
        <v>13</v>
      </c>
      <c r="CR148" s="6">
        <v>12</v>
      </c>
      <c r="CS148" s="6">
        <f t="shared" si="89"/>
        <v>25</v>
      </c>
    </row>
    <row r="149" spans="1:97" s="183" customFormat="1" ht="12.75" customHeight="1">
      <c r="A149" s="25">
        <v>25</v>
      </c>
      <c r="B149" s="26" t="s">
        <v>205</v>
      </c>
      <c r="C149" s="27">
        <v>6623</v>
      </c>
      <c r="D149" s="28" t="s">
        <v>183</v>
      </c>
      <c r="E149" s="17">
        <v>10981</v>
      </c>
      <c r="F149" s="17">
        <v>1</v>
      </c>
      <c r="G149" s="6" t="s">
        <v>65</v>
      </c>
      <c r="H149" s="6">
        <v>2</v>
      </c>
      <c r="I149" s="6">
        <v>6</v>
      </c>
      <c r="J149" s="6">
        <f t="shared" si="60"/>
        <v>8</v>
      </c>
      <c r="K149" s="6">
        <v>4</v>
      </c>
      <c r="L149" s="6" t="s">
        <v>35</v>
      </c>
      <c r="M149" s="6">
        <f t="shared" si="61"/>
        <v>4</v>
      </c>
      <c r="N149" s="6" t="s">
        <v>35</v>
      </c>
      <c r="O149" s="6">
        <v>3</v>
      </c>
      <c r="P149" s="6">
        <f t="shared" si="62"/>
        <v>3</v>
      </c>
      <c r="Q149" s="6" t="s">
        <v>35</v>
      </c>
      <c r="R149" s="6" t="s">
        <v>35</v>
      </c>
      <c r="S149" s="6" t="str">
        <f t="shared" si="63"/>
        <v>0</v>
      </c>
      <c r="T149" s="6" t="s">
        <v>35</v>
      </c>
      <c r="U149" s="6" t="s">
        <v>35</v>
      </c>
      <c r="V149" s="6" t="str">
        <f t="shared" si="64"/>
        <v>0</v>
      </c>
      <c r="W149" s="6" t="s">
        <v>35</v>
      </c>
      <c r="X149" s="6" t="s">
        <v>35</v>
      </c>
      <c r="Y149" s="6" t="str">
        <f t="shared" si="65"/>
        <v>0</v>
      </c>
      <c r="Z149" s="6" t="s">
        <v>35</v>
      </c>
      <c r="AA149" s="6" t="s">
        <v>35</v>
      </c>
      <c r="AB149" s="6" t="str">
        <f t="shared" si="66"/>
        <v>0</v>
      </c>
      <c r="AC149" s="6" t="s">
        <v>35</v>
      </c>
      <c r="AD149" s="6" t="s">
        <v>35</v>
      </c>
      <c r="AE149" s="6" t="str">
        <f t="shared" si="67"/>
        <v>0</v>
      </c>
      <c r="AF149" s="6" t="s">
        <v>35</v>
      </c>
      <c r="AG149" s="6" t="s">
        <v>35</v>
      </c>
      <c r="AH149" s="6" t="str">
        <f t="shared" si="68"/>
        <v>0</v>
      </c>
      <c r="AI149" s="6" t="s">
        <v>35</v>
      </c>
      <c r="AJ149" s="6" t="s">
        <v>35</v>
      </c>
      <c r="AK149" s="6" t="str">
        <f t="shared" si="69"/>
        <v>0</v>
      </c>
      <c r="AL149" s="6" t="s">
        <v>35</v>
      </c>
      <c r="AM149" s="6" t="s">
        <v>35</v>
      </c>
      <c r="AN149" s="6" t="str">
        <f t="shared" si="70"/>
        <v>0</v>
      </c>
      <c r="AO149" s="6" t="s">
        <v>35</v>
      </c>
      <c r="AP149" s="6" t="s">
        <v>35</v>
      </c>
      <c r="AQ149" s="6" t="str">
        <f t="shared" si="71"/>
        <v>0</v>
      </c>
      <c r="AR149" s="6" t="s">
        <v>35</v>
      </c>
      <c r="AS149" s="6" t="s">
        <v>35</v>
      </c>
      <c r="AT149" s="6" t="str">
        <f t="shared" si="72"/>
        <v>0</v>
      </c>
      <c r="AU149" s="6" t="s">
        <v>35</v>
      </c>
      <c r="AV149" s="6" t="s">
        <v>35</v>
      </c>
      <c r="AW149" s="6" t="str">
        <f t="shared" si="73"/>
        <v>0</v>
      </c>
      <c r="AX149" s="6" t="s">
        <v>35</v>
      </c>
      <c r="AY149" s="6" t="s">
        <v>35</v>
      </c>
      <c r="AZ149" s="6" t="str">
        <f t="shared" si="74"/>
        <v>0</v>
      </c>
      <c r="BA149" s="6">
        <v>3</v>
      </c>
      <c r="BB149" s="6">
        <v>2</v>
      </c>
      <c r="BC149" s="6">
        <f t="shared" si="75"/>
        <v>5</v>
      </c>
      <c r="BD149" s="6" t="s">
        <v>35</v>
      </c>
      <c r="BE149" s="6" t="s">
        <v>35</v>
      </c>
      <c r="BF149" s="6" t="str">
        <f t="shared" si="76"/>
        <v>0</v>
      </c>
      <c r="BG149" s="6" t="s">
        <v>35</v>
      </c>
      <c r="BH149" s="6" t="s">
        <v>35</v>
      </c>
      <c r="BI149" s="6" t="str">
        <f t="shared" si="77"/>
        <v>0</v>
      </c>
      <c r="BJ149" s="6" t="s">
        <v>35</v>
      </c>
      <c r="BK149" s="6" t="s">
        <v>35</v>
      </c>
      <c r="BL149" s="6" t="str">
        <f t="shared" si="78"/>
        <v>0</v>
      </c>
      <c r="BM149" s="6" t="s">
        <v>35</v>
      </c>
      <c r="BN149" s="6" t="s">
        <v>35</v>
      </c>
      <c r="BO149" s="6" t="str">
        <f t="shared" si="79"/>
        <v>0</v>
      </c>
      <c r="BP149" s="6" t="s">
        <v>35</v>
      </c>
      <c r="BQ149" s="6" t="s">
        <v>35</v>
      </c>
      <c r="BR149" s="6" t="str">
        <f t="shared" si="80"/>
        <v>0</v>
      </c>
      <c r="BS149" s="6" t="s">
        <v>35</v>
      </c>
      <c r="BT149" s="6" t="s">
        <v>35</v>
      </c>
      <c r="BU149" s="6" t="str">
        <f t="shared" si="81"/>
        <v>0</v>
      </c>
      <c r="BV149" s="6" t="s">
        <v>35</v>
      </c>
      <c r="BW149" s="6" t="s">
        <v>35</v>
      </c>
      <c r="BX149" s="6" t="str">
        <f t="shared" si="82"/>
        <v>0</v>
      </c>
      <c r="BY149" s="6" t="s">
        <v>35</v>
      </c>
      <c r="BZ149" s="6" t="s">
        <v>35</v>
      </c>
      <c r="CA149" s="6" t="str">
        <f t="shared" si="83"/>
        <v>0</v>
      </c>
      <c r="CB149" s="6" t="s">
        <v>35</v>
      </c>
      <c r="CC149" s="6" t="s">
        <v>35</v>
      </c>
      <c r="CD149" s="6" t="str">
        <f t="shared" si="84"/>
        <v>0</v>
      </c>
      <c r="CE149" s="6" t="s">
        <v>35</v>
      </c>
      <c r="CF149" s="6" t="s">
        <v>35</v>
      </c>
      <c r="CG149" s="6" t="str">
        <f t="shared" si="85"/>
        <v>0</v>
      </c>
      <c r="CH149" s="6" t="s">
        <v>35</v>
      </c>
      <c r="CI149" s="6" t="s">
        <v>35</v>
      </c>
      <c r="CJ149" s="6" t="str">
        <f t="shared" si="86"/>
        <v>0</v>
      </c>
      <c r="CK149" s="6" t="s">
        <v>35</v>
      </c>
      <c r="CL149" s="6" t="s">
        <v>35</v>
      </c>
      <c r="CM149" s="6" t="str">
        <f t="shared" si="87"/>
        <v>0</v>
      </c>
      <c r="CN149" s="6">
        <v>1</v>
      </c>
      <c r="CO149" s="6">
        <v>4</v>
      </c>
      <c r="CP149" s="6">
        <f t="shared" si="88"/>
        <v>5</v>
      </c>
      <c r="CQ149" s="6">
        <v>10</v>
      </c>
      <c r="CR149" s="6">
        <v>15</v>
      </c>
      <c r="CS149" s="6">
        <f t="shared" si="89"/>
        <v>25</v>
      </c>
    </row>
    <row r="150" spans="1:97" s="183" customFormat="1" ht="12.75" customHeight="1">
      <c r="A150" s="25">
        <v>25</v>
      </c>
      <c r="B150" s="26" t="s">
        <v>205</v>
      </c>
      <c r="C150" s="27">
        <v>6631</v>
      </c>
      <c r="D150" s="28" t="s">
        <v>112</v>
      </c>
      <c r="E150" s="17">
        <v>17202</v>
      </c>
      <c r="F150" s="17">
        <v>1</v>
      </c>
      <c r="G150" s="6" t="s">
        <v>65</v>
      </c>
      <c r="H150" s="6">
        <v>1</v>
      </c>
      <c r="I150" s="6">
        <v>5</v>
      </c>
      <c r="J150" s="6">
        <f t="shared" si="60"/>
        <v>6</v>
      </c>
      <c r="K150" s="6">
        <v>1</v>
      </c>
      <c r="L150" s="6">
        <v>2</v>
      </c>
      <c r="M150" s="6">
        <f t="shared" si="61"/>
        <v>3</v>
      </c>
      <c r="N150" s="6">
        <v>1</v>
      </c>
      <c r="O150" s="6">
        <v>9</v>
      </c>
      <c r="P150" s="6">
        <f t="shared" si="62"/>
        <v>10</v>
      </c>
      <c r="Q150" s="6" t="s">
        <v>35</v>
      </c>
      <c r="R150" s="6">
        <v>2</v>
      </c>
      <c r="S150" s="6">
        <f t="shared" si="63"/>
        <v>2</v>
      </c>
      <c r="T150" s="6" t="s">
        <v>35</v>
      </c>
      <c r="U150" s="6" t="s">
        <v>35</v>
      </c>
      <c r="V150" s="6" t="str">
        <f t="shared" si="64"/>
        <v>0</v>
      </c>
      <c r="W150" s="6" t="s">
        <v>35</v>
      </c>
      <c r="X150" s="6" t="s">
        <v>35</v>
      </c>
      <c r="Y150" s="6" t="str">
        <f t="shared" si="65"/>
        <v>0</v>
      </c>
      <c r="Z150" s="6" t="s">
        <v>35</v>
      </c>
      <c r="AA150" s="6" t="s">
        <v>35</v>
      </c>
      <c r="AB150" s="6" t="str">
        <f t="shared" si="66"/>
        <v>0</v>
      </c>
      <c r="AC150" s="6" t="s">
        <v>35</v>
      </c>
      <c r="AD150" s="6" t="s">
        <v>35</v>
      </c>
      <c r="AE150" s="6" t="str">
        <f t="shared" si="67"/>
        <v>0</v>
      </c>
      <c r="AF150" s="6" t="s">
        <v>35</v>
      </c>
      <c r="AG150" s="6" t="s">
        <v>35</v>
      </c>
      <c r="AH150" s="6" t="str">
        <f t="shared" si="68"/>
        <v>0</v>
      </c>
      <c r="AI150" s="6" t="s">
        <v>35</v>
      </c>
      <c r="AJ150" s="6" t="s">
        <v>35</v>
      </c>
      <c r="AK150" s="6" t="str">
        <f t="shared" si="69"/>
        <v>0</v>
      </c>
      <c r="AL150" s="6" t="s">
        <v>35</v>
      </c>
      <c r="AM150" s="6" t="s">
        <v>35</v>
      </c>
      <c r="AN150" s="6" t="str">
        <f t="shared" si="70"/>
        <v>0</v>
      </c>
      <c r="AO150" s="6" t="s">
        <v>35</v>
      </c>
      <c r="AP150" s="6" t="s">
        <v>35</v>
      </c>
      <c r="AQ150" s="6" t="str">
        <f t="shared" si="71"/>
        <v>0</v>
      </c>
      <c r="AR150" s="6" t="s">
        <v>35</v>
      </c>
      <c r="AS150" s="6" t="s">
        <v>35</v>
      </c>
      <c r="AT150" s="6" t="str">
        <f t="shared" si="72"/>
        <v>0</v>
      </c>
      <c r="AU150" s="6" t="s">
        <v>35</v>
      </c>
      <c r="AV150" s="6" t="s">
        <v>35</v>
      </c>
      <c r="AW150" s="6" t="str">
        <f t="shared" si="73"/>
        <v>0</v>
      </c>
      <c r="AX150" s="6" t="s">
        <v>35</v>
      </c>
      <c r="AY150" s="6" t="s">
        <v>35</v>
      </c>
      <c r="AZ150" s="6" t="str">
        <f t="shared" si="74"/>
        <v>0</v>
      </c>
      <c r="BA150" s="6">
        <v>3</v>
      </c>
      <c r="BB150" s="6" t="s">
        <v>35</v>
      </c>
      <c r="BC150" s="6">
        <f t="shared" si="75"/>
        <v>3</v>
      </c>
      <c r="BD150" s="6" t="s">
        <v>35</v>
      </c>
      <c r="BE150" s="6" t="s">
        <v>35</v>
      </c>
      <c r="BF150" s="6" t="str">
        <f t="shared" si="76"/>
        <v>0</v>
      </c>
      <c r="BG150" s="6" t="s">
        <v>35</v>
      </c>
      <c r="BH150" s="6" t="s">
        <v>35</v>
      </c>
      <c r="BI150" s="6" t="str">
        <f t="shared" si="77"/>
        <v>0</v>
      </c>
      <c r="BJ150" s="6" t="s">
        <v>35</v>
      </c>
      <c r="BK150" s="6" t="s">
        <v>35</v>
      </c>
      <c r="BL150" s="6" t="str">
        <f t="shared" si="78"/>
        <v>0</v>
      </c>
      <c r="BM150" s="6" t="s">
        <v>35</v>
      </c>
      <c r="BN150" s="6" t="s">
        <v>35</v>
      </c>
      <c r="BO150" s="6" t="str">
        <f t="shared" si="79"/>
        <v>0</v>
      </c>
      <c r="BP150" s="6" t="s">
        <v>35</v>
      </c>
      <c r="BQ150" s="6" t="s">
        <v>35</v>
      </c>
      <c r="BR150" s="6" t="str">
        <f t="shared" si="80"/>
        <v>0</v>
      </c>
      <c r="BS150" s="6" t="s">
        <v>35</v>
      </c>
      <c r="BT150" s="6" t="s">
        <v>35</v>
      </c>
      <c r="BU150" s="6" t="str">
        <f t="shared" si="81"/>
        <v>0</v>
      </c>
      <c r="BV150" s="6" t="s">
        <v>35</v>
      </c>
      <c r="BW150" s="6" t="s">
        <v>35</v>
      </c>
      <c r="BX150" s="6" t="str">
        <f t="shared" si="82"/>
        <v>0</v>
      </c>
      <c r="BY150" s="6" t="s">
        <v>35</v>
      </c>
      <c r="BZ150" s="6">
        <v>5</v>
      </c>
      <c r="CA150" s="6">
        <f t="shared" si="83"/>
        <v>5</v>
      </c>
      <c r="CB150" s="6" t="s">
        <v>35</v>
      </c>
      <c r="CC150" s="6" t="s">
        <v>35</v>
      </c>
      <c r="CD150" s="6" t="str">
        <f t="shared" si="84"/>
        <v>0</v>
      </c>
      <c r="CE150" s="6" t="s">
        <v>35</v>
      </c>
      <c r="CF150" s="6" t="s">
        <v>35</v>
      </c>
      <c r="CG150" s="6" t="str">
        <f t="shared" si="85"/>
        <v>0</v>
      </c>
      <c r="CH150" s="6" t="s">
        <v>35</v>
      </c>
      <c r="CI150" s="6" t="s">
        <v>35</v>
      </c>
      <c r="CJ150" s="6" t="str">
        <f t="shared" si="86"/>
        <v>0</v>
      </c>
      <c r="CK150" s="6" t="s">
        <v>35</v>
      </c>
      <c r="CL150" s="6" t="s">
        <v>35</v>
      </c>
      <c r="CM150" s="6" t="str">
        <f t="shared" si="87"/>
        <v>0</v>
      </c>
      <c r="CN150" s="6" t="s">
        <v>35</v>
      </c>
      <c r="CO150" s="6" t="s">
        <v>35</v>
      </c>
      <c r="CP150" s="6" t="str">
        <f t="shared" si="88"/>
        <v>0</v>
      </c>
      <c r="CQ150" s="6">
        <v>6</v>
      </c>
      <c r="CR150" s="6">
        <v>23</v>
      </c>
      <c r="CS150" s="6">
        <f t="shared" si="89"/>
        <v>29</v>
      </c>
    </row>
    <row r="151" spans="1:97" s="183" customFormat="1" ht="12.75" customHeight="1">
      <c r="A151" s="25">
        <v>25</v>
      </c>
      <c r="B151" s="26" t="s">
        <v>205</v>
      </c>
      <c r="C151" s="27">
        <v>6640</v>
      </c>
      <c r="D151" s="28" t="s">
        <v>122</v>
      </c>
      <c r="E151" s="17">
        <v>13483</v>
      </c>
      <c r="F151" s="17">
        <v>1</v>
      </c>
      <c r="G151" s="6" t="s">
        <v>65</v>
      </c>
      <c r="H151" s="6">
        <v>3</v>
      </c>
      <c r="I151" s="6">
        <v>8</v>
      </c>
      <c r="J151" s="6">
        <f t="shared" si="60"/>
        <v>11</v>
      </c>
      <c r="K151" s="6">
        <v>3</v>
      </c>
      <c r="L151" s="6">
        <v>2</v>
      </c>
      <c r="M151" s="6">
        <f t="shared" si="61"/>
        <v>5</v>
      </c>
      <c r="N151" s="6">
        <v>2</v>
      </c>
      <c r="O151" s="6">
        <v>5</v>
      </c>
      <c r="P151" s="6">
        <f t="shared" si="62"/>
        <v>7</v>
      </c>
      <c r="Q151" s="6" t="s">
        <v>35</v>
      </c>
      <c r="R151" s="6">
        <v>2</v>
      </c>
      <c r="S151" s="6">
        <f t="shared" si="63"/>
        <v>2</v>
      </c>
      <c r="T151" s="6" t="s">
        <v>35</v>
      </c>
      <c r="U151" s="6" t="s">
        <v>35</v>
      </c>
      <c r="V151" s="6" t="str">
        <f t="shared" si="64"/>
        <v>0</v>
      </c>
      <c r="W151" s="6" t="s">
        <v>35</v>
      </c>
      <c r="X151" s="6" t="s">
        <v>35</v>
      </c>
      <c r="Y151" s="6" t="str">
        <f t="shared" si="65"/>
        <v>0</v>
      </c>
      <c r="Z151" s="6" t="s">
        <v>35</v>
      </c>
      <c r="AA151" s="6" t="s">
        <v>35</v>
      </c>
      <c r="AB151" s="6" t="str">
        <f t="shared" si="66"/>
        <v>0</v>
      </c>
      <c r="AC151" s="6" t="s">
        <v>35</v>
      </c>
      <c r="AD151" s="6" t="s">
        <v>35</v>
      </c>
      <c r="AE151" s="6" t="str">
        <f t="shared" si="67"/>
        <v>0</v>
      </c>
      <c r="AF151" s="6" t="s">
        <v>35</v>
      </c>
      <c r="AG151" s="6" t="s">
        <v>35</v>
      </c>
      <c r="AH151" s="6" t="str">
        <f t="shared" si="68"/>
        <v>0</v>
      </c>
      <c r="AI151" s="6" t="s">
        <v>35</v>
      </c>
      <c r="AJ151" s="6" t="s">
        <v>35</v>
      </c>
      <c r="AK151" s="6" t="str">
        <f t="shared" si="69"/>
        <v>0</v>
      </c>
      <c r="AL151" s="6" t="s">
        <v>35</v>
      </c>
      <c r="AM151" s="6" t="s">
        <v>35</v>
      </c>
      <c r="AN151" s="6" t="str">
        <f t="shared" si="70"/>
        <v>0</v>
      </c>
      <c r="AO151" s="6" t="s">
        <v>35</v>
      </c>
      <c r="AP151" s="6" t="s">
        <v>35</v>
      </c>
      <c r="AQ151" s="6" t="str">
        <f t="shared" si="71"/>
        <v>0</v>
      </c>
      <c r="AR151" s="6" t="s">
        <v>35</v>
      </c>
      <c r="AS151" s="6" t="s">
        <v>35</v>
      </c>
      <c r="AT151" s="6" t="str">
        <f t="shared" si="72"/>
        <v>0</v>
      </c>
      <c r="AU151" s="6" t="s">
        <v>35</v>
      </c>
      <c r="AV151" s="6" t="s">
        <v>35</v>
      </c>
      <c r="AW151" s="6" t="str">
        <f t="shared" si="73"/>
        <v>0</v>
      </c>
      <c r="AX151" s="6" t="s">
        <v>35</v>
      </c>
      <c r="AY151" s="6" t="s">
        <v>35</v>
      </c>
      <c r="AZ151" s="6" t="str">
        <f t="shared" si="74"/>
        <v>0</v>
      </c>
      <c r="BA151" s="6" t="s">
        <v>35</v>
      </c>
      <c r="BB151" s="6" t="s">
        <v>35</v>
      </c>
      <c r="BC151" s="6" t="str">
        <f t="shared" si="75"/>
        <v>0</v>
      </c>
      <c r="BD151" s="6" t="s">
        <v>35</v>
      </c>
      <c r="BE151" s="6" t="s">
        <v>35</v>
      </c>
      <c r="BF151" s="6" t="str">
        <f t="shared" si="76"/>
        <v>0</v>
      </c>
      <c r="BG151" s="6" t="s">
        <v>35</v>
      </c>
      <c r="BH151" s="6" t="s">
        <v>35</v>
      </c>
      <c r="BI151" s="6" t="str">
        <f t="shared" si="77"/>
        <v>0</v>
      </c>
      <c r="BJ151" s="6" t="s">
        <v>35</v>
      </c>
      <c r="BK151" s="6" t="s">
        <v>35</v>
      </c>
      <c r="BL151" s="6" t="str">
        <f t="shared" si="78"/>
        <v>0</v>
      </c>
      <c r="BM151" s="6" t="s">
        <v>35</v>
      </c>
      <c r="BN151" s="6" t="s">
        <v>35</v>
      </c>
      <c r="BO151" s="6" t="str">
        <f t="shared" si="79"/>
        <v>0</v>
      </c>
      <c r="BP151" s="6" t="s">
        <v>35</v>
      </c>
      <c r="BQ151" s="6" t="s">
        <v>35</v>
      </c>
      <c r="BR151" s="6" t="str">
        <f t="shared" si="80"/>
        <v>0</v>
      </c>
      <c r="BS151" s="6" t="s">
        <v>35</v>
      </c>
      <c r="BT151" s="6" t="s">
        <v>35</v>
      </c>
      <c r="BU151" s="6" t="str">
        <f t="shared" si="81"/>
        <v>0</v>
      </c>
      <c r="BV151" s="6" t="s">
        <v>35</v>
      </c>
      <c r="BW151" s="6" t="s">
        <v>35</v>
      </c>
      <c r="BX151" s="6" t="str">
        <f t="shared" si="82"/>
        <v>0</v>
      </c>
      <c r="BY151" s="6" t="s">
        <v>35</v>
      </c>
      <c r="BZ151" s="6" t="s">
        <v>35</v>
      </c>
      <c r="CA151" s="6" t="str">
        <f t="shared" si="83"/>
        <v>0</v>
      </c>
      <c r="CB151" s="6" t="s">
        <v>35</v>
      </c>
      <c r="CC151" s="6" t="s">
        <v>35</v>
      </c>
      <c r="CD151" s="6" t="str">
        <f t="shared" si="84"/>
        <v>0</v>
      </c>
      <c r="CE151" s="6" t="s">
        <v>35</v>
      </c>
      <c r="CF151" s="6" t="s">
        <v>35</v>
      </c>
      <c r="CG151" s="6" t="str">
        <f t="shared" si="85"/>
        <v>0</v>
      </c>
      <c r="CH151" s="6" t="s">
        <v>35</v>
      </c>
      <c r="CI151" s="6" t="s">
        <v>35</v>
      </c>
      <c r="CJ151" s="6" t="str">
        <f t="shared" si="86"/>
        <v>0</v>
      </c>
      <c r="CK151" s="6" t="s">
        <v>35</v>
      </c>
      <c r="CL151" s="6" t="s">
        <v>35</v>
      </c>
      <c r="CM151" s="6" t="str">
        <f t="shared" si="87"/>
        <v>0</v>
      </c>
      <c r="CN151" s="6" t="s">
        <v>35</v>
      </c>
      <c r="CO151" s="6">
        <v>1</v>
      </c>
      <c r="CP151" s="6">
        <f t="shared" si="88"/>
        <v>1</v>
      </c>
      <c r="CQ151" s="6">
        <v>8</v>
      </c>
      <c r="CR151" s="6">
        <v>18</v>
      </c>
      <c r="CS151" s="6">
        <f t="shared" si="89"/>
        <v>26</v>
      </c>
    </row>
    <row r="152" spans="1:97" s="183" customFormat="1" ht="12.75" customHeight="1">
      <c r="A152" s="25">
        <v>25</v>
      </c>
      <c r="B152" s="26" t="s">
        <v>205</v>
      </c>
      <c r="C152" s="27">
        <v>6644</v>
      </c>
      <c r="D152" s="28" t="s">
        <v>160</v>
      </c>
      <c r="E152" s="17">
        <v>12947</v>
      </c>
      <c r="F152" s="17">
        <v>1</v>
      </c>
      <c r="G152" s="6" t="s">
        <v>65</v>
      </c>
      <c r="H152" s="6">
        <v>1</v>
      </c>
      <c r="I152" s="6">
        <v>6</v>
      </c>
      <c r="J152" s="6">
        <f t="shared" si="60"/>
        <v>7</v>
      </c>
      <c r="K152" s="6" t="s">
        <v>35</v>
      </c>
      <c r="L152" s="6">
        <v>6</v>
      </c>
      <c r="M152" s="6">
        <f t="shared" si="61"/>
        <v>6</v>
      </c>
      <c r="N152" s="6">
        <v>1</v>
      </c>
      <c r="O152" s="6">
        <v>2</v>
      </c>
      <c r="P152" s="6">
        <f t="shared" si="62"/>
        <v>3</v>
      </c>
      <c r="Q152" s="6" t="s">
        <v>35</v>
      </c>
      <c r="R152" s="6" t="s">
        <v>35</v>
      </c>
      <c r="S152" s="6" t="str">
        <f t="shared" si="63"/>
        <v>0</v>
      </c>
      <c r="T152" s="6" t="s">
        <v>35</v>
      </c>
      <c r="U152" s="6" t="s">
        <v>35</v>
      </c>
      <c r="V152" s="6" t="str">
        <f t="shared" si="64"/>
        <v>0</v>
      </c>
      <c r="W152" s="6">
        <v>2</v>
      </c>
      <c r="X152" s="6">
        <v>4</v>
      </c>
      <c r="Y152" s="6">
        <f t="shared" si="65"/>
        <v>6</v>
      </c>
      <c r="Z152" s="6" t="s">
        <v>35</v>
      </c>
      <c r="AA152" s="6" t="s">
        <v>35</v>
      </c>
      <c r="AB152" s="6" t="str">
        <f t="shared" si="66"/>
        <v>0</v>
      </c>
      <c r="AC152" s="6" t="s">
        <v>35</v>
      </c>
      <c r="AD152" s="6" t="s">
        <v>35</v>
      </c>
      <c r="AE152" s="6" t="str">
        <f t="shared" si="67"/>
        <v>0</v>
      </c>
      <c r="AF152" s="6" t="s">
        <v>35</v>
      </c>
      <c r="AG152" s="6" t="s">
        <v>35</v>
      </c>
      <c r="AH152" s="6" t="str">
        <f t="shared" si="68"/>
        <v>0</v>
      </c>
      <c r="AI152" s="6" t="s">
        <v>35</v>
      </c>
      <c r="AJ152" s="6" t="s">
        <v>35</v>
      </c>
      <c r="AK152" s="6" t="str">
        <f t="shared" si="69"/>
        <v>0</v>
      </c>
      <c r="AL152" s="6" t="s">
        <v>35</v>
      </c>
      <c r="AM152" s="6" t="s">
        <v>35</v>
      </c>
      <c r="AN152" s="6" t="str">
        <f t="shared" si="70"/>
        <v>0</v>
      </c>
      <c r="AO152" s="6" t="s">
        <v>35</v>
      </c>
      <c r="AP152" s="6" t="s">
        <v>35</v>
      </c>
      <c r="AQ152" s="6" t="str">
        <f t="shared" si="71"/>
        <v>0</v>
      </c>
      <c r="AR152" s="6" t="s">
        <v>35</v>
      </c>
      <c r="AS152" s="6" t="s">
        <v>35</v>
      </c>
      <c r="AT152" s="6" t="str">
        <f t="shared" si="72"/>
        <v>0</v>
      </c>
      <c r="AU152" s="6" t="s">
        <v>35</v>
      </c>
      <c r="AV152" s="6" t="s">
        <v>35</v>
      </c>
      <c r="AW152" s="6" t="str">
        <f t="shared" si="73"/>
        <v>0</v>
      </c>
      <c r="AX152" s="6" t="s">
        <v>35</v>
      </c>
      <c r="AY152" s="6" t="s">
        <v>35</v>
      </c>
      <c r="AZ152" s="6" t="str">
        <f t="shared" si="74"/>
        <v>0</v>
      </c>
      <c r="BA152" s="6">
        <v>2</v>
      </c>
      <c r="BB152" s="6">
        <v>3</v>
      </c>
      <c r="BC152" s="6">
        <f t="shared" si="75"/>
        <v>5</v>
      </c>
      <c r="BD152" s="6" t="s">
        <v>35</v>
      </c>
      <c r="BE152" s="6" t="s">
        <v>35</v>
      </c>
      <c r="BF152" s="6" t="str">
        <f t="shared" si="76"/>
        <v>0</v>
      </c>
      <c r="BG152" s="6" t="s">
        <v>35</v>
      </c>
      <c r="BH152" s="6" t="s">
        <v>35</v>
      </c>
      <c r="BI152" s="6" t="str">
        <f t="shared" si="77"/>
        <v>0</v>
      </c>
      <c r="BJ152" s="6" t="s">
        <v>35</v>
      </c>
      <c r="BK152" s="6" t="s">
        <v>35</v>
      </c>
      <c r="BL152" s="6" t="str">
        <f t="shared" si="78"/>
        <v>0</v>
      </c>
      <c r="BM152" s="6" t="s">
        <v>35</v>
      </c>
      <c r="BN152" s="6" t="s">
        <v>35</v>
      </c>
      <c r="BO152" s="6" t="str">
        <f t="shared" si="79"/>
        <v>0</v>
      </c>
      <c r="BP152" s="6" t="s">
        <v>35</v>
      </c>
      <c r="BQ152" s="6" t="s">
        <v>35</v>
      </c>
      <c r="BR152" s="6" t="str">
        <f t="shared" si="80"/>
        <v>0</v>
      </c>
      <c r="BS152" s="6" t="s">
        <v>35</v>
      </c>
      <c r="BT152" s="6" t="s">
        <v>35</v>
      </c>
      <c r="BU152" s="6" t="str">
        <f t="shared" si="81"/>
        <v>0</v>
      </c>
      <c r="BV152" s="6" t="s">
        <v>35</v>
      </c>
      <c r="BW152" s="6" t="s">
        <v>35</v>
      </c>
      <c r="BX152" s="6" t="str">
        <f t="shared" si="82"/>
        <v>0</v>
      </c>
      <c r="BY152" s="6" t="s">
        <v>35</v>
      </c>
      <c r="BZ152" s="6" t="s">
        <v>35</v>
      </c>
      <c r="CA152" s="6" t="str">
        <f t="shared" si="83"/>
        <v>0</v>
      </c>
      <c r="CB152" s="6" t="s">
        <v>35</v>
      </c>
      <c r="CC152" s="6" t="s">
        <v>35</v>
      </c>
      <c r="CD152" s="6" t="str">
        <f t="shared" si="84"/>
        <v>0</v>
      </c>
      <c r="CE152" s="6" t="s">
        <v>35</v>
      </c>
      <c r="CF152" s="6" t="s">
        <v>35</v>
      </c>
      <c r="CG152" s="6" t="str">
        <f t="shared" si="85"/>
        <v>0</v>
      </c>
      <c r="CH152" s="6" t="s">
        <v>35</v>
      </c>
      <c r="CI152" s="6" t="s">
        <v>35</v>
      </c>
      <c r="CJ152" s="6" t="str">
        <f t="shared" si="86"/>
        <v>0</v>
      </c>
      <c r="CK152" s="6" t="s">
        <v>35</v>
      </c>
      <c r="CL152" s="6" t="s">
        <v>35</v>
      </c>
      <c r="CM152" s="6" t="str">
        <f t="shared" si="87"/>
        <v>0</v>
      </c>
      <c r="CN152" s="6" t="s">
        <v>35</v>
      </c>
      <c r="CO152" s="6" t="s">
        <v>35</v>
      </c>
      <c r="CP152" s="6" t="str">
        <f t="shared" si="88"/>
        <v>0</v>
      </c>
      <c r="CQ152" s="6">
        <v>6</v>
      </c>
      <c r="CR152" s="6">
        <v>21</v>
      </c>
      <c r="CS152" s="6">
        <f t="shared" si="89"/>
        <v>27</v>
      </c>
    </row>
    <row r="153" spans="1:97" s="183" customFormat="1" ht="12.75" customHeight="1">
      <c r="A153" s="47">
        <v>26</v>
      </c>
      <c r="B153" s="39" t="s">
        <v>221</v>
      </c>
      <c r="C153" s="36">
        <v>6711</v>
      </c>
      <c r="D153" s="37" t="s">
        <v>113</v>
      </c>
      <c r="E153" s="52">
        <v>11586</v>
      </c>
      <c r="F153" s="48">
        <v>1</v>
      </c>
      <c r="G153" s="40" t="s">
        <v>65</v>
      </c>
      <c r="H153" s="40" t="s">
        <v>35</v>
      </c>
      <c r="I153" s="40">
        <v>5</v>
      </c>
      <c r="J153" s="40">
        <f t="shared" si="60"/>
        <v>5</v>
      </c>
      <c r="K153" s="40">
        <v>4</v>
      </c>
      <c r="L153" s="40">
        <v>6</v>
      </c>
      <c r="M153" s="40">
        <f t="shared" si="61"/>
        <v>10</v>
      </c>
      <c r="N153" s="40">
        <v>1</v>
      </c>
      <c r="O153" s="40">
        <v>10</v>
      </c>
      <c r="P153" s="40">
        <f t="shared" si="62"/>
        <v>11</v>
      </c>
      <c r="Q153" s="40" t="s">
        <v>35</v>
      </c>
      <c r="R153" s="40">
        <v>2</v>
      </c>
      <c r="S153" s="40">
        <f t="shared" si="63"/>
        <v>2</v>
      </c>
      <c r="T153" s="40" t="s">
        <v>35</v>
      </c>
      <c r="U153" s="40" t="s">
        <v>35</v>
      </c>
      <c r="V153" s="40" t="str">
        <f t="shared" si="64"/>
        <v>0</v>
      </c>
      <c r="W153" s="40" t="s">
        <v>35</v>
      </c>
      <c r="X153" s="40" t="s">
        <v>35</v>
      </c>
      <c r="Y153" s="40" t="str">
        <f t="shared" si="65"/>
        <v>0</v>
      </c>
      <c r="Z153" s="40" t="s">
        <v>35</v>
      </c>
      <c r="AA153" s="40" t="s">
        <v>35</v>
      </c>
      <c r="AB153" s="40" t="str">
        <f t="shared" si="66"/>
        <v>0</v>
      </c>
      <c r="AC153" s="40" t="s">
        <v>35</v>
      </c>
      <c r="AD153" s="40" t="s">
        <v>35</v>
      </c>
      <c r="AE153" s="40" t="str">
        <f t="shared" si="67"/>
        <v>0</v>
      </c>
      <c r="AF153" s="40" t="s">
        <v>35</v>
      </c>
      <c r="AG153" s="40">
        <v>5</v>
      </c>
      <c r="AH153" s="40">
        <f t="shared" si="68"/>
        <v>5</v>
      </c>
      <c r="AI153" s="40" t="s">
        <v>35</v>
      </c>
      <c r="AJ153" s="40" t="s">
        <v>35</v>
      </c>
      <c r="AK153" s="40" t="str">
        <f t="shared" si="69"/>
        <v>0</v>
      </c>
      <c r="AL153" s="40" t="s">
        <v>35</v>
      </c>
      <c r="AM153" s="40" t="s">
        <v>35</v>
      </c>
      <c r="AN153" s="40" t="str">
        <f t="shared" si="70"/>
        <v>0</v>
      </c>
      <c r="AO153" s="40" t="s">
        <v>35</v>
      </c>
      <c r="AP153" s="40" t="s">
        <v>35</v>
      </c>
      <c r="AQ153" s="40" t="str">
        <f t="shared" si="71"/>
        <v>0</v>
      </c>
      <c r="AR153" s="40" t="s">
        <v>35</v>
      </c>
      <c r="AS153" s="40" t="s">
        <v>35</v>
      </c>
      <c r="AT153" s="40" t="str">
        <f t="shared" si="72"/>
        <v>0</v>
      </c>
      <c r="AU153" s="40" t="s">
        <v>35</v>
      </c>
      <c r="AV153" s="40" t="s">
        <v>35</v>
      </c>
      <c r="AW153" s="40" t="str">
        <f t="shared" si="73"/>
        <v>0</v>
      </c>
      <c r="AX153" s="40" t="s">
        <v>35</v>
      </c>
      <c r="AY153" s="40" t="s">
        <v>35</v>
      </c>
      <c r="AZ153" s="40" t="str">
        <f t="shared" si="74"/>
        <v>0</v>
      </c>
      <c r="BA153" s="40" t="s">
        <v>35</v>
      </c>
      <c r="BB153" s="40" t="s">
        <v>35</v>
      </c>
      <c r="BC153" s="40" t="str">
        <f t="shared" si="75"/>
        <v>0</v>
      </c>
      <c r="BD153" s="40" t="s">
        <v>35</v>
      </c>
      <c r="BE153" s="40" t="s">
        <v>35</v>
      </c>
      <c r="BF153" s="40" t="str">
        <f t="shared" si="76"/>
        <v>0</v>
      </c>
      <c r="BG153" s="40" t="s">
        <v>35</v>
      </c>
      <c r="BH153" s="40" t="s">
        <v>35</v>
      </c>
      <c r="BI153" s="40" t="str">
        <f t="shared" si="77"/>
        <v>0</v>
      </c>
      <c r="BJ153" s="40" t="s">
        <v>35</v>
      </c>
      <c r="BK153" s="40" t="s">
        <v>35</v>
      </c>
      <c r="BL153" s="40" t="str">
        <f t="shared" si="78"/>
        <v>0</v>
      </c>
      <c r="BM153" s="40" t="s">
        <v>35</v>
      </c>
      <c r="BN153" s="40" t="s">
        <v>35</v>
      </c>
      <c r="BO153" s="40" t="str">
        <f t="shared" si="79"/>
        <v>0</v>
      </c>
      <c r="BP153" s="40" t="s">
        <v>35</v>
      </c>
      <c r="BQ153" s="40" t="s">
        <v>35</v>
      </c>
      <c r="BR153" s="40" t="str">
        <f t="shared" si="80"/>
        <v>0</v>
      </c>
      <c r="BS153" s="40" t="s">
        <v>35</v>
      </c>
      <c r="BT153" s="40" t="s">
        <v>35</v>
      </c>
      <c r="BU153" s="40" t="str">
        <f t="shared" si="81"/>
        <v>0</v>
      </c>
      <c r="BV153" s="40" t="s">
        <v>35</v>
      </c>
      <c r="BW153" s="40" t="s">
        <v>35</v>
      </c>
      <c r="BX153" s="40" t="str">
        <f t="shared" si="82"/>
        <v>0</v>
      </c>
      <c r="BY153" s="40" t="s">
        <v>35</v>
      </c>
      <c r="BZ153" s="40" t="s">
        <v>35</v>
      </c>
      <c r="CA153" s="40" t="str">
        <f t="shared" si="83"/>
        <v>0</v>
      </c>
      <c r="CB153" s="40" t="s">
        <v>35</v>
      </c>
      <c r="CC153" s="40" t="s">
        <v>35</v>
      </c>
      <c r="CD153" s="40" t="str">
        <f t="shared" si="84"/>
        <v>0</v>
      </c>
      <c r="CE153" s="40" t="s">
        <v>35</v>
      </c>
      <c r="CF153" s="40" t="s">
        <v>35</v>
      </c>
      <c r="CG153" s="40" t="str">
        <f t="shared" si="85"/>
        <v>0</v>
      </c>
      <c r="CH153" s="40" t="s">
        <v>35</v>
      </c>
      <c r="CI153" s="40" t="s">
        <v>35</v>
      </c>
      <c r="CJ153" s="40" t="str">
        <f t="shared" si="86"/>
        <v>0</v>
      </c>
      <c r="CK153" s="40" t="s">
        <v>35</v>
      </c>
      <c r="CL153" s="40" t="s">
        <v>35</v>
      </c>
      <c r="CM153" s="40" t="str">
        <f t="shared" si="87"/>
        <v>0</v>
      </c>
      <c r="CN153" s="40">
        <v>1</v>
      </c>
      <c r="CO153" s="40">
        <v>7</v>
      </c>
      <c r="CP153" s="40">
        <f t="shared" si="88"/>
        <v>8</v>
      </c>
      <c r="CQ153" s="40">
        <v>6</v>
      </c>
      <c r="CR153" s="40">
        <v>35</v>
      </c>
      <c r="CS153" s="40">
        <f t="shared" si="89"/>
        <v>41</v>
      </c>
    </row>
    <row r="154" spans="1:97" s="183" customFormat="1" ht="3.75" customHeight="1">
      <c r="C154" s="9"/>
      <c r="J154" s="6" t="str">
        <f t="shared" si="60"/>
        <v>0</v>
      </c>
      <c r="M154" s="6" t="str">
        <f t="shared" si="61"/>
        <v>0</v>
      </c>
      <c r="P154" s="6" t="str">
        <f t="shared" si="62"/>
        <v>0</v>
      </c>
      <c r="S154" s="6" t="str">
        <f t="shared" si="63"/>
        <v>0</v>
      </c>
      <c r="V154" s="6" t="str">
        <f t="shared" si="64"/>
        <v>0</v>
      </c>
      <c r="Y154" s="6" t="str">
        <f t="shared" si="65"/>
        <v>0</v>
      </c>
      <c r="AB154" s="6" t="str">
        <f t="shared" si="66"/>
        <v>0</v>
      </c>
      <c r="AE154" s="6" t="str">
        <f t="shared" si="67"/>
        <v>0</v>
      </c>
      <c r="AH154" s="6" t="str">
        <f t="shared" si="68"/>
        <v>0</v>
      </c>
      <c r="AK154" s="6" t="str">
        <f t="shared" si="69"/>
        <v>0</v>
      </c>
      <c r="AM154" s="6"/>
      <c r="AN154" s="6" t="str">
        <f t="shared" si="70"/>
        <v>0</v>
      </c>
      <c r="AO154" s="6"/>
      <c r="AP154" s="6"/>
      <c r="AQ154" s="6" t="str">
        <f t="shared" si="71"/>
        <v>0</v>
      </c>
      <c r="AT154" s="6" t="str">
        <f t="shared" si="72"/>
        <v>0</v>
      </c>
      <c r="AW154" s="6" t="str">
        <f t="shared" si="73"/>
        <v>0</v>
      </c>
      <c r="AZ154" s="6" t="str">
        <f t="shared" si="74"/>
        <v>0</v>
      </c>
      <c r="BC154" s="6" t="str">
        <f t="shared" si="75"/>
        <v>0</v>
      </c>
      <c r="BF154" s="6" t="str">
        <f t="shared" si="76"/>
        <v>0</v>
      </c>
      <c r="BI154" s="6" t="str">
        <f t="shared" si="77"/>
        <v>0</v>
      </c>
      <c r="BL154" s="6" t="str">
        <f t="shared" si="78"/>
        <v>0</v>
      </c>
      <c r="BO154" s="6" t="str">
        <f t="shared" si="79"/>
        <v>0</v>
      </c>
      <c r="BR154" s="6" t="str">
        <f t="shared" si="80"/>
        <v>0</v>
      </c>
      <c r="BU154" s="6" t="str">
        <f t="shared" si="81"/>
        <v>0</v>
      </c>
      <c r="BX154" s="6" t="str">
        <f t="shared" si="82"/>
        <v>0</v>
      </c>
      <c r="BY154" s="6"/>
      <c r="BZ154" s="6"/>
      <c r="CA154" s="6" t="str">
        <f t="shared" si="83"/>
        <v>0</v>
      </c>
      <c r="CD154" s="6" t="str">
        <f t="shared" si="84"/>
        <v>0</v>
      </c>
      <c r="CG154" s="6" t="str">
        <f t="shared" si="85"/>
        <v>0</v>
      </c>
      <c r="CJ154" s="6" t="str">
        <f t="shared" si="86"/>
        <v>0</v>
      </c>
      <c r="CM154" s="6" t="str">
        <f t="shared" si="87"/>
        <v>0</v>
      </c>
      <c r="CN154" s="6"/>
      <c r="CO154" s="6"/>
      <c r="CP154" s="6" t="str">
        <f t="shared" si="88"/>
        <v>0</v>
      </c>
      <c r="CQ154" s="6"/>
      <c r="CS154" s="6" t="str">
        <f t="shared" si="89"/>
        <v>0</v>
      </c>
    </row>
    <row r="155" spans="1:97" s="183" customFormat="1" ht="12.75" customHeight="1">
      <c r="A155" s="11" t="s">
        <v>250</v>
      </c>
      <c r="H155" s="155"/>
      <c r="I155" s="155"/>
      <c r="J155" s="6"/>
      <c r="K155" s="155"/>
      <c r="L155" s="155"/>
      <c r="M155" s="6"/>
      <c r="N155" s="155"/>
      <c r="O155" s="155"/>
      <c r="P155" s="6"/>
      <c r="Q155" s="155"/>
      <c r="R155" s="155"/>
      <c r="S155" s="6"/>
      <c r="T155" s="155"/>
      <c r="U155" s="155"/>
      <c r="V155" s="6"/>
      <c r="W155" s="155"/>
      <c r="X155" s="155"/>
      <c r="Y155" s="6"/>
      <c r="Z155" s="155"/>
      <c r="AA155" s="155"/>
      <c r="AB155" s="6"/>
      <c r="AC155" s="155"/>
      <c r="AD155" s="155"/>
      <c r="AE155" s="6"/>
      <c r="AF155" s="155"/>
      <c r="AG155" s="155"/>
      <c r="AH155" s="6"/>
      <c r="AI155" s="155"/>
      <c r="AJ155" s="155"/>
      <c r="AK155" s="6"/>
      <c r="AL155" s="155"/>
      <c r="AM155" s="155"/>
      <c r="AN155" s="6"/>
      <c r="AO155" s="155"/>
      <c r="AP155" s="155"/>
      <c r="AQ155" s="6"/>
      <c r="AR155" s="155"/>
      <c r="AS155" s="155"/>
      <c r="AT155" s="6"/>
      <c r="AU155" s="155"/>
      <c r="AV155" s="155"/>
      <c r="AW155" s="6"/>
      <c r="AX155" s="155"/>
      <c r="AY155" s="155"/>
      <c r="AZ155" s="6"/>
      <c r="BA155" s="155"/>
      <c r="BB155" s="155"/>
      <c r="BC155" s="6"/>
      <c r="BD155" s="155"/>
      <c r="BE155" s="155"/>
      <c r="BF155" s="6"/>
      <c r="BG155" s="155"/>
      <c r="BH155" s="155"/>
      <c r="BI155" s="6"/>
      <c r="BJ155" s="155"/>
      <c r="BK155" s="155"/>
      <c r="BL155" s="6"/>
      <c r="BM155" s="155"/>
      <c r="BN155" s="155"/>
      <c r="BO155" s="6"/>
      <c r="BP155" s="155"/>
      <c r="BQ155" s="155"/>
      <c r="BR155" s="6"/>
      <c r="BS155" s="155"/>
      <c r="BT155" s="155"/>
      <c r="BU155" s="6"/>
      <c r="BV155" s="155"/>
      <c r="BW155" s="155"/>
      <c r="BX155" s="6"/>
      <c r="BY155" s="155"/>
      <c r="BZ155" s="155"/>
      <c r="CA155" s="6"/>
      <c r="CB155" s="155"/>
      <c r="CC155" s="155"/>
      <c r="CD155" s="6"/>
      <c r="CE155" s="155"/>
      <c r="CF155" s="155"/>
      <c r="CG155" s="6"/>
      <c r="CH155" s="155"/>
      <c r="CI155" s="155"/>
      <c r="CJ155" s="6"/>
      <c r="CK155" s="155"/>
      <c r="CL155" s="155"/>
      <c r="CM155" s="6"/>
      <c r="CN155" s="155"/>
      <c r="CO155" s="155"/>
      <c r="CP155" s="6"/>
      <c r="CQ155" s="155"/>
      <c r="CR155" s="155"/>
      <c r="CS155" s="6"/>
    </row>
    <row r="156" spans="1:97" s="183" customFormat="1" ht="12.75" customHeight="1">
      <c r="A156" s="12" t="s">
        <v>251</v>
      </c>
      <c r="J156" s="6"/>
      <c r="M156" s="6"/>
      <c r="P156" s="6"/>
      <c r="S156" s="6"/>
      <c r="V156" s="6"/>
      <c r="Y156" s="6"/>
      <c r="AB156" s="6"/>
      <c r="AE156" s="6"/>
      <c r="AH156" s="6"/>
      <c r="AK156" s="6"/>
      <c r="AL156" s="6"/>
      <c r="AM156" s="6"/>
      <c r="AN156" s="6"/>
      <c r="AO156" s="6"/>
      <c r="AP156" s="6"/>
      <c r="AQ156" s="6"/>
      <c r="AT156" s="6"/>
      <c r="AW156" s="6"/>
      <c r="AZ156" s="6"/>
      <c r="BC156" s="6"/>
      <c r="BF156" s="6"/>
      <c r="BG156" s="6"/>
      <c r="BH156" s="6"/>
      <c r="BI156" s="6"/>
      <c r="BL156" s="6"/>
      <c r="BO156" s="6"/>
      <c r="BR156" s="6"/>
      <c r="BU156" s="6"/>
      <c r="BV156" s="6"/>
      <c r="BW156" s="6"/>
      <c r="BX156" s="6"/>
      <c r="CA156" s="6"/>
      <c r="CD156" s="6"/>
      <c r="CG156" s="6"/>
      <c r="CJ156" s="6"/>
      <c r="CM156" s="6"/>
      <c r="CP156" s="6"/>
      <c r="CS156" s="6"/>
    </row>
    <row r="157" spans="1:97" s="183" customFormat="1" ht="12.75" customHeight="1">
      <c r="A157" s="12"/>
      <c r="J157" s="6"/>
      <c r="M157" s="6"/>
      <c r="P157" s="6"/>
      <c r="S157" s="6"/>
      <c r="V157" s="6"/>
      <c r="Y157" s="6"/>
      <c r="AB157" s="6"/>
      <c r="AE157" s="6"/>
      <c r="AH157" s="6"/>
      <c r="AK157" s="6"/>
      <c r="AL157" s="6"/>
      <c r="AM157" s="6"/>
      <c r="AN157" s="6"/>
      <c r="AO157" s="6"/>
      <c r="AP157" s="6"/>
      <c r="AQ157" s="6"/>
      <c r="AT157" s="6"/>
      <c r="AW157" s="6"/>
      <c r="AZ157" s="6"/>
      <c r="BC157" s="6"/>
      <c r="BF157" s="6"/>
      <c r="BG157" s="6"/>
      <c r="BH157" s="6"/>
      <c r="BI157" s="6"/>
      <c r="BL157" s="6"/>
      <c r="BO157" s="6"/>
      <c r="BR157" s="6"/>
      <c r="BU157" s="6"/>
      <c r="BV157" s="6"/>
      <c r="BW157" s="6"/>
      <c r="BX157" s="6"/>
      <c r="CA157" s="6"/>
      <c r="CD157" s="6"/>
      <c r="CG157" s="6"/>
      <c r="CJ157" s="6"/>
      <c r="CM157" s="6"/>
      <c r="CP157" s="6"/>
      <c r="CS157" s="6"/>
    </row>
    <row r="158" spans="1:97" s="183" customFormat="1" ht="12.75" customHeight="1">
      <c r="A158" s="7" t="s">
        <v>123</v>
      </c>
      <c r="J158" s="6"/>
      <c r="M158" s="6"/>
      <c r="P158" s="6"/>
      <c r="S158" s="6"/>
      <c r="V158" s="6"/>
      <c r="Y158" s="6"/>
      <c r="AB158" s="6"/>
      <c r="AE158" s="6"/>
      <c r="AH158" s="6"/>
      <c r="AK158" s="6"/>
      <c r="AL158" s="6"/>
      <c r="AM158" s="6"/>
      <c r="AN158" s="6"/>
      <c r="AO158" s="6"/>
      <c r="AP158" s="6"/>
      <c r="AQ158" s="6"/>
      <c r="AT158" s="6"/>
      <c r="AW158" s="6"/>
      <c r="AZ158" s="6"/>
      <c r="BC158" s="6"/>
      <c r="BF158" s="6"/>
      <c r="BG158" s="6"/>
      <c r="BH158" s="6"/>
      <c r="BI158" s="6"/>
      <c r="BL158" s="6"/>
      <c r="BO158" s="6"/>
      <c r="BR158" s="6"/>
      <c r="BU158" s="6"/>
      <c r="BV158" s="6"/>
      <c r="BW158" s="6"/>
      <c r="BX158" s="6"/>
      <c r="CA158" s="6"/>
      <c r="CD158" s="6"/>
      <c r="CG158" s="6"/>
      <c r="CJ158" s="6"/>
      <c r="CM158" s="6"/>
      <c r="CP158" s="6"/>
      <c r="CS158" s="6"/>
    </row>
    <row r="159" spans="1:97" s="183" customFormat="1" ht="12.75" customHeight="1">
      <c r="A159" s="7" t="s">
        <v>226</v>
      </c>
      <c r="J159" s="6"/>
      <c r="M159" s="6"/>
      <c r="P159" s="6"/>
      <c r="S159" s="6"/>
      <c r="V159" s="6"/>
      <c r="Y159" s="6"/>
      <c r="AB159" s="6"/>
      <c r="AE159" s="6"/>
      <c r="AH159" s="6"/>
      <c r="AK159" s="6"/>
      <c r="AL159" s="6"/>
      <c r="AM159" s="6"/>
      <c r="AN159" s="6"/>
      <c r="AO159" s="6"/>
      <c r="AP159" s="6"/>
      <c r="AQ159" s="6"/>
      <c r="AT159" s="6"/>
      <c r="AW159" s="6"/>
      <c r="AZ159" s="6"/>
      <c r="BC159" s="6"/>
      <c r="BF159" s="6"/>
      <c r="BG159" s="6"/>
      <c r="BH159" s="6"/>
      <c r="BI159" s="6"/>
      <c r="BL159" s="6"/>
      <c r="BO159" s="6"/>
      <c r="BR159" s="6"/>
      <c r="BU159" s="6"/>
      <c r="BV159" s="6"/>
      <c r="BW159" s="6"/>
      <c r="BX159" s="6"/>
      <c r="CA159" s="6"/>
      <c r="CD159" s="6"/>
      <c r="CG159" s="6"/>
      <c r="CJ159" s="6"/>
      <c r="CM159" s="6"/>
      <c r="CP159" s="6"/>
      <c r="CS159" s="6"/>
    </row>
    <row r="160" spans="1:97" s="183" customFormat="1" ht="12.75" customHeight="1">
      <c r="A160" s="7" t="s">
        <v>187</v>
      </c>
      <c r="J160" s="6"/>
      <c r="M160" s="6"/>
      <c r="P160" s="6"/>
      <c r="S160" s="6"/>
      <c r="V160" s="6"/>
      <c r="Y160" s="6"/>
      <c r="AB160" s="6"/>
      <c r="AE160" s="6"/>
      <c r="AH160" s="6"/>
      <c r="AK160" s="6"/>
      <c r="AL160" s="6"/>
      <c r="AM160" s="6"/>
      <c r="AN160" s="6"/>
      <c r="AO160" s="6"/>
      <c r="AP160" s="6"/>
      <c r="AQ160" s="6"/>
      <c r="AT160" s="6"/>
      <c r="AW160" s="6"/>
      <c r="AZ160" s="6"/>
      <c r="BC160" s="6"/>
      <c r="BF160" s="6"/>
      <c r="BG160" s="6"/>
      <c r="BH160" s="6"/>
      <c r="BI160" s="6"/>
      <c r="BL160" s="6"/>
      <c r="BO160" s="6"/>
      <c r="BR160" s="6"/>
      <c r="BU160" s="6"/>
      <c r="BV160" s="6"/>
      <c r="BW160" s="6"/>
      <c r="BX160" s="6"/>
      <c r="CA160" s="6"/>
      <c r="CD160" s="6"/>
      <c r="CG160" s="6"/>
      <c r="CJ160" s="6"/>
      <c r="CM160" s="6"/>
      <c r="CP160" s="6"/>
      <c r="CS160" s="6"/>
    </row>
    <row r="161" spans="1:97" s="183" customFormat="1" ht="12.75" customHeight="1">
      <c r="A161" s="7" t="s">
        <v>262</v>
      </c>
      <c r="J161" s="6"/>
      <c r="M161" s="6"/>
      <c r="P161" s="6"/>
      <c r="S161" s="6"/>
      <c r="V161" s="6"/>
      <c r="Y161" s="6"/>
      <c r="AB161" s="6"/>
      <c r="AE161" s="6"/>
      <c r="AH161" s="6"/>
      <c r="AK161" s="6"/>
      <c r="AN161" s="6"/>
      <c r="AQ161" s="6"/>
      <c r="AT161" s="6"/>
      <c r="AW161" s="6"/>
      <c r="AZ161" s="6"/>
      <c r="BC161" s="6"/>
      <c r="BF161" s="6"/>
      <c r="BI161" s="6"/>
      <c r="BL161" s="6"/>
      <c r="BO161" s="6"/>
      <c r="BR161" s="6"/>
      <c r="BU161" s="6"/>
      <c r="BX161" s="6"/>
      <c r="CA161" s="6"/>
      <c r="CD161" s="6"/>
      <c r="CG161" s="6"/>
      <c r="CJ161" s="6"/>
      <c r="CM161" s="6"/>
      <c r="CP161" s="6"/>
      <c r="CS161" s="6"/>
    </row>
    <row r="162" spans="1:97" s="183" customFormat="1" ht="12.75" customHeight="1">
      <c r="A162" s="8" t="s">
        <v>116</v>
      </c>
      <c r="J162" s="6"/>
      <c r="M162" s="6"/>
      <c r="P162" s="6"/>
      <c r="S162" s="6"/>
      <c r="V162" s="6"/>
      <c r="Y162" s="6"/>
      <c r="AB162" s="6"/>
      <c r="AE162" s="6"/>
      <c r="AH162" s="6"/>
      <c r="AK162" s="6"/>
      <c r="AN162" s="6"/>
      <c r="AQ162" s="6"/>
      <c r="AT162" s="6"/>
      <c r="AW162" s="6"/>
      <c r="AZ162" s="6"/>
      <c r="BC162" s="6"/>
      <c r="BF162" s="6"/>
      <c r="BI162" s="6"/>
      <c r="BL162" s="6"/>
      <c r="BO162" s="6"/>
      <c r="BR162" s="6"/>
      <c r="BU162" s="6"/>
      <c r="BX162" s="6"/>
      <c r="CA162" s="6"/>
      <c r="CD162" s="6"/>
      <c r="CG162" s="6"/>
      <c r="CJ162" s="6"/>
      <c r="CM162" s="6"/>
      <c r="CP162" s="6"/>
      <c r="CS162" s="6"/>
    </row>
    <row r="163" spans="1:97" s="183" customFormat="1" ht="12.75" customHeight="1">
      <c r="A163" s="8" t="s">
        <v>264</v>
      </c>
      <c r="J163" s="6"/>
      <c r="M163" s="6"/>
      <c r="P163" s="6"/>
      <c r="S163" s="6"/>
      <c r="V163" s="6"/>
      <c r="Y163" s="6"/>
      <c r="AB163" s="6"/>
      <c r="AE163" s="6"/>
      <c r="AH163" s="6"/>
      <c r="AK163" s="6"/>
      <c r="AN163" s="6"/>
      <c r="AQ163" s="6"/>
      <c r="AT163" s="6"/>
      <c r="AW163" s="6"/>
      <c r="AZ163" s="6"/>
      <c r="BC163" s="6"/>
      <c r="BF163" s="6"/>
      <c r="BI163" s="6"/>
      <c r="BL163" s="6"/>
      <c r="BO163" s="6"/>
      <c r="BR163" s="6"/>
      <c r="BU163" s="6"/>
      <c r="BX163" s="6"/>
      <c r="CA163" s="6"/>
      <c r="CD163" s="6"/>
      <c r="CG163" s="6"/>
      <c r="CJ163" s="6"/>
      <c r="CM163" s="6"/>
      <c r="CP163" s="6"/>
      <c r="CS163" s="6"/>
    </row>
    <row r="164" spans="1:97" s="183" customFormat="1" ht="12.75" customHeight="1">
      <c r="A164" s="8" t="s">
        <v>117</v>
      </c>
      <c r="J164" s="6"/>
      <c r="M164" s="6"/>
      <c r="P164" s="6"/>
      <c r="S164" s="6"/>
      <c r="V164" s="6"/>
      <c r="Y164" s="6"/>
      <c r="AB164" s="6"/>
      <c r="AE164" s="6"/>
      <c r="AH164" s="6"/>
      <c r="AK164" s="6"/>
      <c r="AN164" s="6"/>
      <c r="AQ164" s="6"/>
      <c r="AT164" s="6"/>
      <c r="AW164" s="6"/>
      <c r="AZ164" s="6"/>
      <c r="BC164" s="6"/>
      <c r="BF164" s="6"/>
      <c r="BI164" s="6"/>
      <c r="BL164" s="6"/>
      <c r="BO164" s="6"/>
      <c r="BR164" s="6"/>
      <c r="BU164" s="6"/>
      <c r="BX164" s="6"/>
      <c r="CA164" s="6"/>
      <c r="CD164" s="6"/>
      <c r="CG164" s="6"/>
      <c r="CJ164" s="6"/>
      <c r="CM164" s="6"/>
      <c r="CP164" s="6"/>
      <c r="CS164" s="6"/>
    </row>
    <row r="165" spans="1:97" ht="12.75" customHeight="1">
      <c r="J165" s="6"/>
      <c r="M165" s="6"/>
      <c r="P165" s="6"/>
      <c r="S165" s="6"/>
      <c r="V165" s="6"/>
      <c r="Y165" s="6"/>
      <c r="AB165" s="6"/>
      <c r="AE165" s="6"/>
      <c r="AH165" s="6"/>
      <c r="AK165" s="6"/>
      <c r="AN165" s="6"/>
      <c r="AQ165" s="6"/>
      <c r="AT165" s="6"/>
      <c r="AW165" s="6"/>
      <c r="AZ165" s="6"/>
      <c r="BC165" s="6"/>
      <c r="BF165" s="6"/>
      <c r="BI165" s="6"/>
      <c r="BL165" s="6"/>
      <c r="BO165" s="6"/>
      <c r="BR165" s="6"/>
      <c r="BU165" s="6"/>
      <c r="BX165" s="6"/>
      <c r="CA165" s="6"/>
      <c r="CD165" s="6"/>
      <c r="CG165" s="6"/>
      <c r="CJ165" s="6"/>
      <c r="CM165" s="6"/>
      <c r="CP165" s="6"/>
      <c r="CS165" s="6"/>
    </row>
    <row r="166" spans="1:97" ht="12.75" customHeight="1">
      <c r="J166" s="6"/>
      <c r="M166" s="6"/>
      <c r="P166" s="6"/>
      <c r="S166" s="6"/>
      <c r="V166" s="6"/>
      <c r="Y166" s="6"/>
      <c r="AB166" s="6"/>
      <c r="AE166" s="6"/>
      <c r="AH166" s="6"/>
      <c r="AK166" s="6"/>
      <c r="AN166" s="6"/>
      <c r="AQ166" s="6"/>
      <c r="AT166" s="6"/>
      <c r="AW166" s="6"/>
      <c r="AZ166" s="6"/>
      <c r="BC166" s="6"/>
      <c r="BF166" s="6"/>
      <c r="BI166" s="6"/>
      <c r="BL166" s="6"/>
      <c r="BO166" s="6"/>
      <c r="BR166" s="6"/>
      <c r="BU166" s="6"/>
      <c r="BX166" s="6"/>
      <c r="CA166" s="6"/>
      <c r="CD166" s="6"/>
      <c r="CG166" s="6"/>
      <c r="CJ166" s="6"/>
      <c r="CM166" s="6"/>
      <c r="CP166" s="6"/>
      <c r="CS166" s="6"/>
    </row>
    <row r="167" spans="1:97" ht="12.75" customHeight="1">
      <c r="J167" s="6"/>
      <c r="M167" s="6"/>
      <c r="P167" s="6"/>
      <c r="S167" s="6"/>
      <c r="V167" s="6"/>
      <c r="Y167" s="6"/>
      <c r="AB167" s="6"/>
      <c r="AE167" s="6"/>
      <c r="AH167" s="6"/>
      <c r="AK167" s="6"/>
      <c r="AN167" s="6"/>
      <c r="AQ167" s="6"/>
      <c r="AT167" s="6"/>
      <c r="AW167" s="6"/>
      <c r="AZ167" s="6"/>
      <c r="BC167" s="6"/>
      <c r="BF167" s="6"/>
      <c r="BI167" s="6"/>
      <c r="BL167" s="6"/>
      <c r="BO167" s="6"/>
      <c r="BR167" s="6"/>
      <c r="BU167" s="6"/>
      <c r="BX167" s="6"/>
      <c r="CA167" s="6"/>
      <c r="CD167" s="6"/>
      <c r="CG167" s="6"/>
      <c r="CJ167" s="6"/>
      <c r="CM167" s="6"/>
      <c r="CP167" s="6"/>
      <c r="CS167" s="6"/>
    </row>
    <row r="168" spans="1:97" ht="12.75" customHeight="1">
      <c r="J168" s="6"/>
      <c r="M168" s="6"/>
      <c r="P168" s="6"/>
      <c r="S168" s="6"/>
      <c r="V168" s="6"/>
      <c r="Y168" s="6"/>
      <c r="AB168" s="6"/>
      <c r="AE168" s="6"/>
      <c r="AH168" s="6"/>
      <c r="AK168" s="6"/>
      <c r="AN168" s="6"/>
      <c r="AQ168" s="6"/>
      <c r="AT168" s="6"/>
      <c r="AW168" s="6"/>
      <c r="AZ168" s="6"/>
      <c r="BC168" s="6"/>
      <c r="BF168" s="6"/>
      <c r="BI168" s="6"/>
      <c r="BL168" s="6"/>
      <c r="BO168" s="6"/>
      <c r="BR168" s="6"/>
      <c r="BU168" s="6"/>
      <c r="BX168" s="6"/>
      <c r="CA168" s="6"/>
      <c r="CD168" s="6"/>
      <c r="CG168" s="6"/>
      <c r="CJ168" s="6"/>
      <c r="CM168" s="6"/>
      <c r="CP168" s="6"/>
      <c r="CS168" s="6"/>
    </row>
    <row r="169" spans="1:97" ht="12.75" customHeight="1">
      <c r="J169" s="6"/>
      <c r="M169" s="6"/>
      <c r="P169" s="6"/>
      <c r="S169" s="6"/>
      <c r="V169" s="6"/>
      <c r="Y169" s="6"/>
      <c r="AB169" s="6"/>
      <c r="AE169" s="6"/>
      <c r="AH169" s="6"/>
      <c r="AK169" s="6"/>
      <c r="AN169" s="6"/>
      <c r="AQ169" s="6"/>
      <c r="AT169" s="6"/>
      <c r="AW169" s="6"/>
      <c r="AZ169" s="6"/>
      <c r="BC169" s="6"/>
      <c r="BF169" s="6"/>
      <c r="BI169" s="6"/>
      <c r="BL169" s="6"/>
      <c r="BO169" s="6"/>
      <c r="BR169" s="6"/>
      <c r="BU169" s="6"/>
      <c r="BX169" s="6"/>
      <c r="CA169" s="6"/>
      <c r="CD169" s="6"/>
      <c r="CG169" s="6"/>
      <c r="CJ169" s="6"/>
      <c r="CM169" s="6"/>
      <c r="CP169" s="6"/>
      <c r="CS169" s="6"/>
    </row>
    <row r="170" spans="1:97" ht="12.75" customHeight="1">
      <c r="J170" s="6"/>
      <c r="M170" s="6"/>
      <c r="P170" s="6"/>
      <c r="S170" s="6"/>
      <c r="V170" s="6"/>
      <c r="Y170" s="6"/>
      <c r="AB170" s="6"/>
      <c r="AE170" s="6"/>
      <c r="AH170" s="6"/>
      <c r="AK170" s="6"/>
      <c r="AN170" s="6"/>
      <c r="AQ170" s="6"/>
      <c r="AT170" s="6"/>
      <c r="AW170" s="6"/>
      <c r="AZ170" s="6"/>
      <c r="BC170" s="6"/>
      <c r="BF170" s="6"/>
      <c r="BI170" s="6"/>
      <c r="BL170" s="6"/>
      <c r="BO170" s="6"/>
      <c r="BR170" s="6"/>
      <c r="BU170" s="6"/>
      <c r="BX170" s="6"/>
      <c r="CA170" s="6"/>
      <c r="CD170" s="6"/>
      <c r="CG170" s="6"/>
      <c r="CJ170" s="6"/>
      <c r="CM170" s="6"/>
      <c r="CP170" s="6"/>
      <c r="CS170" s="6"/>
    </row>
    <row r="171" spans="1:97" ht="12.75" customHeight="1">
      <c r="J171" s="6"/>
      <c r="M171" s="6"/>
      <c r="P171" s="6"/>
      <c r="S171" s="6"/>
      <c r="V171" s="6"/>
      <c r="Y171" s="6"/>
      <c r="AB171" s="6"/>
      <c r="AE171" s="6"/>
      <c r="AH171" s="6"/>
      <c r="AK171" s="6"/>
      <c r="AN171" s="6"/>
      <c r="AQ171" s="6"/>
      <c r="AT171" s="6"/>
      <c r="AW171" s="6"/>
      <c r="AZ171" s="6"/>
      <c r="BC171" s="6"/>
      <c r="BF171" s="6"/>
      <c r="BI171" s="6"/>
      <c r="BL171" s="6"/>
      <c r="BO171" s="6"/>
      <c r="BR171" s="6"/>
      <c r="BU171" s="6"/>
      <c r="BX171" s="6"/>
      <c r="CA171" s="6"/>
      <c r="CD171" s="6"/>
      <c r="CG171" s="6"/>
      <c r="CJ171" s="6"/>
      <c r="CM171" s="6"/>
      <c r="CP171" s="6"/>
      <c r="CS171" s="6"/>
    </row>
    <row r="172" spans="1:97" ht="12.75" customHeight="1">
      <c r="J172" s="6"/>
      <c r="M172" s="6"/>
      <c r="P172" s="6"/>
      <c r="S172" s="6"/>
      <c r="V172" s="6"/>
      <c r="Y172" s="6"/>
      <c r="AB172" s="6"/>
      <c r="AE172" s="6"/>
      <c r="AH172" s="6"/>
      <c r="AK172" s="6"/>
      <c r="AN172" s="6"/>
      <c r="AQ172" s="6"/>
      <c r="AT172" s="6"/>
      <c r="AW172" s="6"/>
      <c r="AZ172" s="6"/>
      <c r="BC172" s="6"/>
      <c r="BF172" s="6"/>
      <c r="BI172" s="6"/>
      <c r="BL172" s="6"/>
      <c r="BO172" s="6"/>
      <c r="BR172" s="6"/>
      <c r="BU172" s="6"/>
      <c r="BX172" s="6"/>
      <c r="CA172" s="6"/>
      <c r="CD172" s="6"/>
      <c r="CG172" s="6"/>
      <c r="CJ172" s="6"/>
      <c r="CM172" s="6"/>
      <c r="CP172" s="6"/>
      <c r="CS172" s="6"/>
    </row>
    <row r="173" spans="1:97" ht="12.75" customHeight="1">
      <c r="J173" s="6"/>
      <c r="M173" s="6"/>
      <c r="P173" s="6"/>
      <c r="S173" s="6"/>
      <c r="V173" s="6"/>
      <c r="Y173" s="6"/>
      <c r="AB173" s="6"/>
      <c r="AE173" s="6"/>
      <c r="AH173" s="6"/>
      <c r="AK173" s="6"/>
      <c r="AN173" s="6"/>
      <c r="AQ173" s="6"/>
      <c r="AT173" s="6"/>
      <c r="AW173" s="6"/>
      <c r="AZ173" s="6"/>
      <c r="BC173" s="6"/>
      <c r="BF173" s="6"/>
      <c r="BI173" s="6"/>
      <c r="BL173" s="6"/>
      <c r="BO173" s="6"/>
      <c r="BR173" s="6"/>
      <c r="BU173" s="6"/>
      <c r="BX173" s="6"/>
      <c r="CA173" s="6"/>
      <c r="CD173" s="6"/>
      <c r="CG173" s="6"/>
      <c r="CJ173" s="6"/>
      <c r="CM173" s="6"/>
      <c r="CP173" s="6"/>
      <c r="CS173" s="6"/>
    </row>
    <row r="174" spans="1:97" ht="12.75" customHeight="1">
      <c r="J174" s="6"/>
      <c r="M174" s="6"/>
      <c r="P174" s="6"/>
      <c r="S174" s="6"/>
      <c r="V174" s="6"/>
      <c r="Y174" s="6"/>
      <c r="AB174" s="6"/>
      <c r="AE174" s="6"/>
      <c r="AH174" s="6"/>
      <c r="AK174" s="6"/>
      <c r="AN174" s="6"/>
      <c r="AQ174" s="6"/>
      <c r="AT174" s="6"/>
      <c r="AW174" s="6"/>
      <c r="AZ174" s="6"/>
      <c r="BC174" s="6"/>
      <c r="BF174" s="6"/>
      <c r="BI174" s="6"/>
      <c r="BL174" s="6"/>
      <c r="BO174" s="6"/>
      <c r="BR174" s="6"/>
      <c r="BU174" s="6"/>
      <c r="BX174" s="6"/>
      <c r="CA174" s="6"/>
      <c r="CD174" s="6"/>
      <c r="CG174" s="6"/>
      <c r="CJ174" s="6"/>
      <c r="CM174" s="6"/>
      <c r="CP174" s="6"/>
      <c r="CS174" s="6"/>
    </row>
    <row r="175" spans="1:97" ht="12.75" customHeight="1">
      <c r="J175" s="6"/>
      <c r="M175" s="6"/>
      <c r="P175" s="6"/>
      <c r="S175" s="6"/>
      <c r="V175" s="6"/>
      <c r="Y175" s="6"/>
      <c r="AB175" s="6"/>
      <c r="AE175" s="6"/>
      <c r="AH175" s="6"/>
      <c r="AK175" s="6"/>
      <c r="AN175" s="6"/>
      <c r="AQ175" s="6"/>
      <c r="AT175" s="6"/>
      <c r="AW175" s="6"/>
      <c r="AZ175" s="6"/>
      <c r="BC175" s="6"/>
      <c r="BF175" s="6"/>
      <c r="BI175" s="6"/>
      <c r="BL175" s="6"/>
      <c r="BO175" s="6"/>
      <c r="BR175" s="6"/>
      <c r="BU175" s="6"/>
      <c r="BX175" s="6"/>
      <c r="CA175" s="6"/>
      <c r="CD175" s="6"/>
      <c r="CG175" s="6"/>
      <c r="CJ175" s="6"/>
      <c r="CM175" s="6"/>
      <c r="CP175" s="6"/>
      <c r="CS175" s="6"/>
    </row>
    <row r="176" spans="1:97" ht="12.75" customHeight="1">
      <c r="J176" s="6"/>
      <c r="M176" s="6"/>
      <c r="P176" s="6"/>
      <c r="S176" s="6"/>
      <c r="V176" s="6"/>
      <c r="Y176" s="6"/>
      <c r="AB176" s="6"/>
      <c r="AE176" s="6"/>
      <c r="AH176" s="6"/>
      <c r="AK176" s="6"/>
      <c r="AN176" s="6"/>
      <c r="AQ176" s="6"/>
      <c r="AT176" s="6"/>
      <c r="AW176" s="6"/>
      <c r="AZ176" s="6"/>
      <c r="BC176" s="6"/>
      <c r="BF176" s="6"/>
      <c r="BI176" s="6"/>
      <c r="BL176" s="6"/>
      <c r="BO176" s="6"/>
      <c r="BR176" s="6"/>
      <c r="BU176" s="6"/>
      <c r="BX176" s="6"/>
      <c r="CA176" s="6"/>
      <c r="CD176" s="6"/>
      <c r="CG176" s="6"/>
      <c r="CJ176" s="6"/>
      <c r="CM176" s="6"/>
      <c r="CP176" s="6"/>
      <c r="CS176" s="6"/>
    </row>
    <row r="177" spans="10:97" ht="12.75" customHeight="1">
      <c r="J177" s="6"/>
      <c r="M177" s="6"/>
      <c r="P177" s="6"/>
      <c r="S177" s="6"/>
      <c r="V177" s="6"/>
      <c r="Y177" s="6"/>
      <c r="AB177" s="6"/>
      <c r="AE177" s="6"/>
      <c r="AH177" s="6"/>
      <c r="AK177" s="6"/>
      <c r="AN177" s="6"/>
      <c r="AQ177" s="6"/>
      <c r="AT177" s="6"/>
      <c r="AW177" s="6"/>
      <c r="AZ177" s="6"/>
      <c r="BC177" s="6"/>
      <c r="BF177" s="6"/>
      <c r="BI177" s="6"/>
      <c r="BL177" s="6"/>
      <c r="BO177" s="6"/>
      <c r="BR177" s="6"/>
      <c r="BU177" s="6"/>
      <c r="BX177" s="6"/>
      <c r="CA177" s="6"/>
      <c r="CD177" s="6"/>
      <c r="CG177" s="6"/>
      <c r="CJ177" s="6"/>
      <c r="CM177" s="6"/>
      <c r="CP177" s="6"/>
      <c r="CS177" s="6"/>
    </row>
    <row r="178" spans="10:97" ht="12.75" customHeight="1">
      <c r="J178" s="6"/>
      <c r="M178" s="6"/>
      <c r="P178" s="6"/>
      <c r="S178" s="6"/>
      <c r="V178" s="6"/>
      <c r="Y178" s="6"/>
      <c r="AB178" s="6"/>
      <c r="AE178" s="6"/>
      <c r="AH178" s="6"/>
      <c r="AK178" s="6"/>
      <c r="AN178" s="6"/>
      <c r="AQ178" s="6"/>
      <c r="AT178" s="6"/>
      <c r="AW178" s="6"/>
      <c r="AZ178" s="6"/>
      <c r="BC178" s="6"/>
      <c r="BF178" s="6"/>
      <c r="BI178" s="6"/>
      <c r="BL178" s="6"/>
      <c r="BO178" s="6"/>
      <c r="BR178" s="6"/>
      <c r="BU178" s="6"/>
      <c r="BX178" s="6"/>
      <c r="CA178" s="6"/>
      <c r="CD178" s="6"/>
      <c r="CG178" s="6"/>
      <c r="CJ178" s="6"/>
      <c r="CM178" s="6"/>
      <c r="CP178" s="6"/>
      <c r="CS178" s="6"/>
    </row>
    <row r="179" spans="10:97" ht="12.75" customHeight="1">
      <c r="J179" s="6"/>
      <c r="M179" s="6"/>
      <c r="P179" s="6"/>
      <c r="S179" s="6"/>
      <c r="V179" s="6"/>
      <c r="Y179" s="6"/>
      <c r="AB179" s="6"/>
      <c r="AE179" s="6"/>
      <c r="AH179" s="6"/>
      <c r="AK179" s="6"/>
      <c r="AN179" s="6"/>
      <c r="AQ179" s="6"/>
      <c r="AT179" s="6"/>
      <c r="AW179" s="6"/>
      <c r="AZ179" s="6"/>
      <c r="BC179" s="6"/>
      <c r="BF179" s="6"/>
      <c r="BI179" s="6"/>
      <c r="BL179" s="6"/>
      <c r="BO179" s="6"/>
      <c r="BR179" s="6"/>
      <c r="BU179" s="6"/>
      <c r="BX179" s="6"/>
      <c r="CA179" s="6"/>
      <c r="CD179" s="6"/>
      <c r="CG179" s="6"/>
      <c r="CJ179" s="6"/>
      <c r="CM179" s="6"/>
      <c r="CP179" s="6"/>
      <c r="CS179" s="6"/>
    </row>
    <row r="180" spans="10:97" ht="12.75" customHeight="1">
      <c r="J180" s="6"/>
      <c r="M180" s="6"/>
      <c r="P180" s="6"/>
      <c r="S180" s="6"/>
      <c r="V180" s="6"/>
      <c r="Y180" s="6"/>
      <c r="AB180" s="6"/>
      <c r="AE180" s="6"/>
      <c r="AH180" s="6"/>
      <c r="AK180" s="6"/>
      <c r="AN180" s="6"/>
      <c r="AQ180" s="6"/>
      <c r="AT180" s="6"/>
      <c r="AW180" s="6"/>
      <c r="AZ180" s="6"/>
      <c r="BC180" s="6"/>
      <c r="BF180" s="6"/>
      <c r="BI180" s="6"/>
      <c r="BL180" s="6"/>
      <c r="BO180" s="6"/>
      <c r="BR180" s="6"/>
      <c r="BU180" s="6"/>
      <c r="BX180" s="6"/>
      <c r="CA180" s="6"/>
      <c r="CD180" s="6"/>
      <c r="CG180" s="6"/>
      <c r="CJ180" s="6"/>
      <c r="CM180" s="6"/>
      <c r="CP180" s="6"/>
      <c r="CS180" s="6"/>
    </row>
    <row r="181" spans="10:97" ht="12.75" customHeight="1">
      <c r="J181" s="6"/>
    </row>
    <row r="182" spans="10:97" ht="12.75" customHeight="1">
      <c r="J182" s="6"/>
    </row>
  </sheetData>
  <mergeCells count="38">
    <mergeCell ref="AF4:AH4"/>
    <mergeCell ref="AC4:AE4"/>
    <mergeCell ref="Z4:AB4"/>
    <mergeCell ref="BD4:BF4"/>
    <mergeCell ref="AL4:AN4"/>
    <mergeCell ref="AI4:AK4"/>
    <mergeCell ref="AU4:AW4"/>
    <mergeCell ref="AR4:AT4"/>
    <mergeCell ref="AO4:AQ4"/>
    <mergeCell ref="BS4:BU4"/>
    <mergeCell ref="BP4:BR4"/>
    <mergeCell ref="BM4:BO4"/>
    <mergeCell ref="BJ4:BL4"/>
    <mergeCell ref="BG4:BI4"/>
    <mergeCell ref="CQ4:CS4"/>
    <mergeCell ref="BA4:BC4"/>
    <mergeCell ref="AX4:AZ4"/>
    <mergeCell ref="A4:A5"/>
    <mergeCell ref="B4:B5"/>
    <mergeCell ref="C4:C5"/>
    <mergeCell ref="D4:D5"/>
    <mergeCell ref="E4:E5"/>
    <mergeCell ref="H4:J4"/>
    <mergeCell ref="CN4:CP4"/>
    <mergeCell ref="CK4:CM4"/>
    <mergeCell ref="CH4:CJ4"/>
    <mergeCell ref="CE4:CG4"/>
    <mergeCell ref="CB4:CD4"/>
    <mergeCell ref="BY4:CA4"/>
    <mergeCell ref="BV4:BX4"/>
    <mergeCell ref="A6:D6"/>
    <mergeCell ref="G4:G5"/>
    <mergeCell ref="F4:F5"/>
    <mergeCell ref="W4:Y4"/>
    <mergeCell ref="T4:V4"/>
    <mergeCell ref="Q4:S4"/>
    <mergeCell ref="N4:P4"/>
    <mergeCell ref="K4:M4"/>
  </mergeCells>
  <pageMargins left="0.70866141732283472" right="0.70866141732283472" top="0.78740157480314965" bottom="0.78740157480314965" header="0.31496062992125984" footer="0.31496062992125984"/>
  <pageSetup paperSize="9" scale="58" fitToWidth="2" fitToHeight="2" pageOrder="overThenDown" orientation="portrait" r:id="rId1"/>
  <rowBreaks count="1" manualBreakCount="1">
    <brk id="100" max="67" man="1"/>
  </rowBreaks>
  <colBreaks count="1" manualBreakCount="1">
    <brk id="40" max="16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27</vt:i4>
      </vt:variant>
    </vt:vector>
  </HeadingPairs>
  <TitlesOfParts>
    <vt:vector size="43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2004</vt:lpstr>
      <vt:lpstr>2000</vt:lpstr>
      <vt:lpstr>1996</vt:lpstr>
      <vt:lpstr>1993</vt:lpstr>
      <vt:lpstr>1983</vt:lpstr>
      <vt:lpstr>Änderung Städtedefinition</vt:lpstr>
      <vt:lpstr>'1983'!Impression_des_titres</vt:lpstr>
      <vt:lpstr>'1993'!Impression_des_titres</vt:lpstr>
      <vt:lpstr>'1996'!Impression_des_titres</vt:lpstr>
      <vt:lpstr>'2000'!Impression_des_titres</vt:lpstr>
      <vt:lpstr>'2004'!Impression_des_titres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'1996'!Zone_d_impression</vt:lpstr>
      <vt:lpstr>'2000'!Zone_d_impression</vt:lpstr>
      <vt:lpstr>'2004'!Zone_d_impression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'Änderung Städtedefinition'!Zone_d_impression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Heer</dc:creator>
  <cp:lastModifiedBy>Riem-Wacker Danièle BFS</cp:lastModifiedBy>
  <cp:lastPrinted>2016-04-08T10:39:40Z</cp:lastPrinted>
  <dcterms:created xsi:type="dcterms:W3CDTF">2013-10-01T13:46:02Z</dcterms:created>
  <dcterms:modified xsi:type="dcterms:W3CDTF">2019-02-19T13:46:27Z</dcterms:modified>
</cp:coreProperties>
</file>